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externalLinks/externalLink237.xml" ContentType="application/vnd.openxmlformats-officedocument.spreadsheetml.externalLink+xml"/>
  <Override PartName="/xl/externalLinks/externalLink238.xml" ContentType="application/vnd.openxmlformats-officedocument.spreadsheetml.externalLink+xml"/>
  <Override PartName="/xl/externalLinks/externalLink239.xml" ContentType="application/vnd.openxmlformats-officedocument.spreadsheetml.externalLink+xml"/>
  <Override PartName="/xl/externalLinks/externalLink240.xml" ContentType="application/vnd.openxmlformats-officedocument.spreadsheetml.externalLink+xml"/>
  <Override PartName="/xl/externalLinks/externalLink241.xml" ContentType="application/vnd.openxmlformats-officedocument.spreadsheetml.externalLink+xml"/>
  <Override PartName="/xl/externalLinks/externalLink242.xml" ContentType="application/vnd.openxmlformats-officedocument.spreadsheetml.externalLink+xml"/>
  <Override PartName="/xl/externalLinks/externalLink243.xml" ContentType="application/vnd.openxmlformats-officedocument.spreadsheetml.externalLink+xml"/>
  <Override PartName="/xl/externalLinks/externalLink244.xml" ContentType="application/vnd.openxmlformats-officedocument.spreadsheetml.externalLink+xml"/>
  <Override PartName="/xl/externalLinks/externalLink245.xml" ContentType="application/vnd.openxmlformats-officedocument.spreadsheetml.externalLink+xml"/>
  <Override PartName="/xl/externalLinks/externalLink246.xml" ContentType="application/vnd.openxmlformats-officedocument.spreadsheetml.externalLink+xml"/>
  <Override PartName="/xl/externalLinks/externalLink247.xml" ContentType="application/vnd.openxmlformats-officedocument.spreadsheetml.externalLink+xml"/>
  <Override PartName="/xl/externalLinks/externalLink248.xml" ContentType="application/vnd.openxmlformats-officedocument.spreadsheetml.externalLink+xml"/>
  <Override PartName="/xl/externalLinks/externalLink249.xml" ContentType="application/vnd.openxmlformats-officedocument.spreadsheetml.externalLink+xml"/>
  <Override PartName="/xl/externalLinks/externalLink250.xml" ContentType="application/vnd.openxmlformats-officedocument.spreadsheetml.externalLink+xml"/>
  <Override PartName="/xl/externalLinks/externalLink251.xml" ContentType="application/vnd.openxmlformats-officedocument.spreadsheetml.externalLink+xml"/>
  <Override PartName="/xl/externalLinks/externalLink252.xml" ContentType="application/vnd.openxmlformats-officedocument.spreadsheetml.externalLink+xml"/>
  <Override PartName="/xl/externalLinks/externalLink253.xml" ContentType="application/vnd.openxmlformats-officedocument.spreadsheetml.externalLink+xml"/>
  <Override PartName="/xl/externalLinks/externalLink254.xml" ContentType="application/vnd.openxmlformats-officedocument.spreadsheetml.externalLink+xml"/>
  <Override PartName="/xl/externalLinks/externalLink255.xml" ContentType="application/vnd.openxmlformats-officedocument.spreadsheetml.externalLink+xml"/>
  <Override PartName="/xl/externalLinks/externalLink256.xml" ContentType="application/vnd.openxmlformats-officedocument.spreadsheetml.externalLink+xml"/>
  <Override PartName="/xl/externalLinks/externalLink257.xml" ContentType="application/vnd.openxmlformats-officedocument.spreadsheetml.externalLink+xml"/>
  <Override PartName="/xl/externalLinks/externalLink258.xml" ContentType="application/vnd.openxmlformats-officedocument.spreadsheetml.externalLink+xml"/>
  <Override PartName="/xl/externalLinks/externalLink259.xml" ContentType="application/vnd.openxmlformats-officedocument.spreadsheetml.externalLink+xml"/>
  <Override PartName="/xl/externalLinks/externalLink260.xml" ContentType="application/vnd.openxmlformats-officedocument.spreadsheetml.externalLink+xml"/>
  <Override PartName="/xl/externalLinks/externalLink261.xml" ContentType="application/vnd.openxmlformats-officedocument.spreadsheetml.externalLink+xml"/>
  <Override PartName="/xl/externalLinks/externalLink262.xml" ContentType="application/vnd.openxmlformats-officedocument.spreadsheetml.externalLink+xml"/>
  <Override PartName="/xl/externalLinks/externalLink263.xml" ContentType="application/vnd.openxmlformats-officedocument.spreadsheetml.externalLink+xml"/>
  <Override PartName="/xl/externalLinks/externalLink264.xml" ContentType="application/vnd.openxmlformats-officedocument.spreadsheetml.externalLink+xml"/>
  <Override PartName="/xl/externalLinks/externalLink265.xml" ContentType="application/vnd.openxmlformats-officedocument.spreadsheetml.externalLink+xml"/>
  <Override PartName="/xl/externalLinks/externalLink266.xml" ContentType="application/vnd.openxmlformats-officedocument.spreadsheetml.externalLink+xml"/>
  <Override PartName="/xl/externalLinks/externalLink26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ССР\7 этап\ЛСР\"/>
    </mc:Choice>
  </mc:AlternateContent>
  <xr:revisionPtr revIDLastSave="0" documentId="13_ncr:1_{8623483E-DA4D-400C-8756-A8E4D37ECFA6}" xr6:coauthVersionLast="45" xr6:coauthVersionMax="47" xr10:uidLastSave="{00000000-0000-0000-0000-000000000000}"/>
  <bookViews>
    <workbookView xWindow="-120" yWindow="-120" windowWidth="29040" windowHeight="16440" tabRatio="1000" xr2:uid="{00000000-000D-0000-FFFF-FFFF00000000}"/>
  </bookViews>
  <sheets>
    <sheet name="01-01-01 ГРО" sheetId="29" r:id="rId1"/>
    <sheet name="01-02 Вертикальная планировка Б" sheetId="39" r:id="rId2"/>
    <sheet name="01-02 Вертикальная планировка -" sheetId="40" r:id="rId3"/>
    <sheet name="ЛСР 01-02-01 Вертикальная плани" sheetId="8" r:id="rId4"/>
    <sheet name="ЛСР 01-02-02 Вертикальная плани" sheetId="7" r:id="rId5"/>
    <sheet name="02-01 Строительство тяговых под" sheetId="41" r:id="rId6"/>
    <sheet name="02-01 Строительство тяговых (2)" sheetId="42" r:id="rId7"/>
    <sheet name="ЛСР 02-01-01 Строительство тяго" sheetId="33" r:id="rId8"/>
    <sheet name="ЛСР 02-01-02 Строительство тяго" sheetId="32" r:id="rId9"/>
    <sheet name="ЛСР 02-01-03 Строительство тяго" sheetId="31" r:id="rId10"/>
    <sheet name="ЛСР 02-01-04 Строительство тяго" sheetId="30" r:id="rId11"/>
    <sheet name="ЛСР-02-02-01 ПОС ЭЭ- 7 этап - Л" sheetId="25" r:id="rId12"/>
    <sheet name="ЛСР 03-01-01 Устройство водопро" sheetId="6" r:id="rId13"/>
    <sheet name="ЛСР 04-01-01и Этап 7 КЛ 600 В о" sheetId="5" r:id="rId14"/>
    <sheet name="ЛСР 04-02-01и Этап 7 КЛ 600 В о" sheetId="4" r:id="rId15"/>
    <sheet name="ЛСР 04-03-01и Этап 7 КЛ 600 В о" sheetId="3" r:id="rId16"/>
    <sheet name="ЛСР 04-04-01и Этап 7 КЛ 600 В о" sheetId="2" r:id="rId17"/>
    <sheet name="ЛСР 04-05-01и Этап 7 КЛ 6000 В " sheetId="1" r:id="rId18"/>
    <sheet name="ЛСР 04-06-01и Этап 7 КЛ 6000 В " sheetId="28" r:id="rId19"/>
    <sheet name="ЛСР 04-07-01и Этап 7 КЛ 6000 В " sheetId="27" r:id="rId20"/>
    <sheet name="ЛСР 04-08-01 Этап 7 КЛ 6000 В к" sheetId="26" r:id="rId21"/>
    <sheet name="ЛСР-04-09-01 Переустройство кон" sheetId="24" r:id="rId22"/>
    <sheet name="ЛСР-05-01-01'ТП-М1 - ЛСР по Мет" sheetId="23" r:id="rId23"/>
    <sheet name="ЛСР-05-02-01'ТП-М2 - ЛСР по Мет" sheetId="22" r:id="rId24"/>
    <sheet name="ЛСР-05-03-01'ТП-М3 - ЛСР по Мет" sheetId="21" r:id="rId25"/>
    <sheet name="ЛСР-05-04-01'ТП-М4 - ЛСР по Мет" sheetId="20" r:id="rId26"/>
    <sheet name="ЛСР-05-05-01'ТП-М1.СС - ЛСР по " sheetId="19" r:id="rId27"/>
    <sheet name="ЛСР-05-06-01'ТП-М2.СС - ЛСР по " sheetId="18" r:id="rId28"/>
    <sheet name="ЛСР-05-07-01'ТП-М3.СС - ЛСР по " sheetId="17" r:id="rId29"/>
    <sheet name="ЛСР-05-08-01'ТП-М4.СС - ЛСР по " sheetId="16" r:id="rId30"/>
    <sheet name="07-01 Благоустройство территори" sheetId="43" r:id="rId31"/>
    <sheet name="07-01 Благоустройство терри (2)" sheetId="44" r:id="rId32"/>
    <sheet name="ЛСР-07-01-01 СПЗУ ТП-М1 - ЛСР п" sheetId="15" r:id="rId33"/>
    <sheet name="ЛСР-07-01-02 СПЗУ ТП-М2 - ЛСР п" sheetId="14" r:id="rId34"/>
    <sheet name="ЛСР-07-01-03 СПЗУ ТП-М4 - ЛСР п" sheetId="13" r:id="rId35"/>
    <sheet name="09-01 Пусконаладочные работ (2)" sheetId="46" r:id="rId36"/>
    <sheet name="09-01 Пусконаладочные работы . " sheetId="45" r:id="rId37"/>
    <sheet name="ЛСР 09-01-01 - ЛСР по Методике " sheetId="37" r:id="rId38"/>
    <sheet name="ЛСР 09-01-02 - ЛСР по Методике " sheetId="36" r:id="rId39"/>
    <sheet name="ЛСР 09-01-03 - ЛСР по Методике " sheetId="35" r:id="rId40"/>
    <sheet name="ЛСР 09-01-04 - ЛСР по Методике " sheetId="34" r:id="rId41"/>
    <sheet name="БЦ 09-02 Пусконаладочные работы" sheetId="47" r:id="rId42"/>
    <sheet name="09-02 Пусконаладочные работы ав" sheetId="48" r:id="rId43"/>
    <sheet name="ЛСР-09-02-01'ТП-М1-АСДУЭ - ЛСР " sheetId="12" r:id="rId44"/>
    <sheet name="ЛСР-09-02-02'ТП-М2- АСДУЭ - ЛСР" sheetId="11" r:id="rId45"/>
    <sheet name="ЛСР-09-02-03'ТП-М3-АСДУЭ - ЛСР " sheetId="10" r:id="rId46"/>
    <sheet name="ЛСР-09-02-04'ТП-М4 - АСДУЭ - ЛС" sheetId="9" r:id="rId47"/>
    <sheet name="7 этап Расчёт №1 утилизации" sheetId="38" r:id="rId48"/>
  </sheets>
  <externalReferences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  <externalReference r:id="rId239"/>
    <externalReference r:id="rId240"/>
    <externalReference r:id="rId241"/>
    <externalReference r:id="rId242"/>
    <externalReference r:id="rId243"/>
    <externalReference r:id="rId244"/>
    <externalReference r:id="rId245"/>
    <externalReference r:id="rId246"/>
    <externalReference r:id="rId247"/>
    <externalReference r:id="rId248"/>
    <externalReference r:id="rId249"/>
    <externalReference r:id="rId250"/>
    <externalReference r:id="rId251"/>
    <externalReference r:id="rId252"/>
    <externalReference r:id="rId253"/>
    <externalReference r:id="rId254"/>
    <externalReference r:id="rId255"/>
    <externalReference r:id="rId256"/>
    <externalReference r:id="rId257"/>
    <externalReference r:id="rId258"/>
    <externalReference r:id="rId259"/>
    <externalReference r:id="rId260"/>
    <externalReference r:id="rId261"/>
    <externalReference r:id="rId262"/>
    <externalReference r:id="rId263"/>
    <externalReference r:id="rId264"/>
    <externalReference r:id="rId265"/>
    <externalReference r:id="rId266"/>
    <externalReference r:id="rId267"/>
    <externalReference r:id="rId268"/>
    <externalReference r:id="rId269"/>
    <externalReference r:id="rId270"/>
    <externalReference r:id="rId271"/>
    <externalReference r:id="rId272"/>
    <externalReference r:id="rId273"/>
    <externalReference r:id="rId274"/>
    <externalReference r:id="rId275"/>
    <externalReference r:id="rId276"/>
    <externalReference r:id="rId277"/>
    <externalReference r:id="rId278"/>
    <externalReference r:id="rId279"/>
    <externalReference r:id="rId280"/>
    <externalReference r:id="rId281"/>
    <externalReference r:id="rId282"/>
    <externalReference r:id="rId283"/>
    <externalReference r:id="rId284"/>
    <externalReference r:id="rId285"/>
    <externalReference r:id="rId286"/>
    <externalReference r:id="rId287"/>
    <externalReference r:id="rId288"/>
    <externalReference r:id="rId289"/>
    <externalReference r:id="rId290"/>
    <externalReference r:id="rId291"/>
    <externalReference r:id="rId292"/>
    <externalReference r:id="rId293"/>
    <externalReference r:id="rId294"/>
    <externalReference r:id="rId295"/>
    <externalReference r:id="rId296"/>
    <externalReference r:id="rId297"/>
    <externalReference r:id="rId298"/>
    <externalReference r:id="rId299"/>
    <externalReference r:id="rId300"/>
    <externalReference r:id="rId301"/>
    <externalReference r:id="rId302"/>
    <externalReference r:id="rId303"/>
    <externalReference r:id="rId304"/>
    <externalReference r:id="rId305"/>
    <externalReference r:id="rId306"/>
    <externalReference r:id="rId307"/>
    <externalReference r:id="rId308"/>
    <externalReference r:id="rId309"/>
    <externalReference r:id="rId310"/>
    <externalReference r:id="rId311"/>
    <externalReference r:id="rId312"/>
    <externalReference r:id="rId313"/>
    <externalReference r:id="rId314"/>
    <externalReference r:id="rId315"/>
  </externalReferences>
  <definedNames>
    <definedName name="\0">#N/A</definedName>
    <definedName name="\AUTOEXEC">#REF!</definedName>
    <definedName name="\f">#N/A</definedName>
    <definedName name="\g">#N/A</definedName>
    <definedName name="\k">#REF!</definedName>
    <definedName name="\m">#REF!</definedName>
    <definedName name="\m1">#REF!</definedName>
    <definedName name="\n">#REF!</definedName>
    <definedName name="\s">#REF!</definedName>
    <definedName name="\z">#REF!</definedName>
    <definedName name="_">#REF!</definedName>
    <definedName name="______________________________________________Me11">#REF!</definedName>
    <definedName name="______________________________________________Me12">#REF!</definedName>
    <definedName name="______________________________________________Me13">#REF!</definedName>
    <definedName name="______________________________________________Me21">#REF!</definedName>
    <definedName name="______________________________________________Me22">#REF!</definedName>
    <definedName name="______________________________________________Me31">#REF!</definedName>
    <definedName name="______________________________________________Me32">#REF!</definedName>
    <definedName name="______________________________________________Me33">#REF!</definedName>
    <definedName name="______________________________________________Me34">#REF!</definedName>
    <definedName name="______________________________________________Me35">#REF!</definedName>
    <definedName name="______________________________________________Me41">#REF!</definedName>
    <definedName name="______________________________________________Me51">#REF!</definedName>
    <definedName name="______________________________________________Me71">#REF!</definedName>
    <definedName name="______________________________________________Me81">#REF!</definedName>
    <definedName name="___________________________________________Me11">#REF!</definedName>
    <definedName name="___________________________________________Me12">#REF!</definedName>
    <definedName name="___________________________________________Me13">#REF!</definedName>
    <definedName name="___________________________________________Me21">#REF!</definedName>
    <definedName name="___________________________________________Me22">#REF!</definedName>
    <definedName name="___________________________________________Me31">#REF!</definedName>
    <definedName name="___________________________________________Me32">#REF!</definedName>
    <definedName name="___________________________________________Me33">#REF!</definedName>
    <definedName name="___________________________________________Me34">#REF!</definedName>
    <definedName name="___________________________________________Me35">#REF!</definedName>
    <definedName name="___________________________________________Me41">#REF!</definedName>
    <definedName name="___________________________________________Me51">#REF!</definedName>
    <definedName name="___________________________________________Me71">#REF!</definedName>
    <definedName name="___________________________________________Me81">#REF!</definedName>
    <definedName name="__________________________________________Me11">#REF!</definedName>
    <definedName name="__________________________________________Me12">#REF!</definedName>
    <definedName name="__________________________________________Me13">#REF!</definedName>
    <definedName name="__________________________________________Me21">#REF!</definedName>
    <definedName name="__________________________________________Me22">#REF!</definedName>
    <definedName name="__________________________________________Me31">#REF!</definedName>
    <definedName name="__________________________________________Me32">#REF!</definedName>
    <definedName name="__________________________________________Me33">#REF!</definedName>
    <definedName name="__________________________________________Me34">#REF!</definedName>
    <definedName name="__________________________________________Me35">#REF!</definedName>
    <definedName name="__________________________________________Me41">#REF!</definedName>
    <definedName name="__________________________________________Me51">#REF!</definedName>
    <definedName name="__________________________________________Me61">#REF!</definedName>
    <definedName name="__________________________________________Me62">#REF!</definedName>
    <definedName name="__________________________________________Me63">#REF!</definedName>
    <definedName name="__________________________________________Me71">#REF!</definedName>
    <definedName name="__________________________________________Me81">#REF!</definedName>
    <definedName name="__________________________________________yx45">#REF!</definedName>
    <definedName name="_________________________________________Me61">#REF!</definedName>
    <definedName name="_________________________________________Me62">#REF!</definedName>
    <definedName name="_________________________________________Me63">#REF!</definedName>
    <definedName name="_________________________________________yx45">#REF!</definedName>
    <definedName name="________________________________________Me11">#REF!</definedName>
    <definedName name="________________________________________Me12">#REF!</definedName>
    <definedName name="________________________________________Me13">#REF!</definedName>
    <definedName name="________________________________________Me21">#REF!</definedName>
    <definedName name="________________________________________Me22">#REF!</definedName>
    <definedName name="________________________________________Me31">#REF!</definedName>
    <definedName name="________________________________________Me32">#REF!</definedName>
    <definedName name="________________________________________Me33">#REF!</definedName>
    <definedName name="________________________________________Me34">#REF!</definedName>
    <definedName name="________________________________________Me35">#REF!</definedName>
    <definedName name="________________________________________Me41">#REF!</definedName>
    <definedName name="________________________________________Me51">#REF!</definedName>
    <definedName name="________________________________________Me61">#REF!</definedName>
    <definedName name="________________________________________Me62">#REF!</definedName>
    <definedName name="________________________________________Me63">#REF!</definedName>
    <definedName name="________________________________________Me71">#REF!</definedName>
    <definedName name="________________________________________Me81">#REF!</definedName>
    <definedName name="________________________________________yx45">#REF!</definedName>
    <definedName name="_______________________________________Me11">#REF!</definedName>
    <definedName name="_______________________________________Me12">#REF!</definedName>
    <definedName name="_______________________________________Me13">#REF!</definedName>
    <definedName name="_______________________________________Me21">#REF!</definedName>
    <definedName name="_______________________________________Me22">#REF!</definedName>
    <definedName name="_______________________________________Me31">#REF!</definedName>
    <definedName name="_______________________________________Me32">#REF!</definedName>
    <definedName name="_______________________________________Me33">#REF!</definedName>
    <definedName name="_______________________________________Me34">#REF!</definedName>
    <definedName name="_______________________________________Me35">#REF!</definedName>
    <definedName name="_______________________________________Me41">#REF!</definedName>
    <definedName name="_______________________________________Me51">#REF!</definedName>
    <definedName name="_______________________________________Me61">#REF!</definedName>
    <definedName name="_______________________________________Me62">#REF!</definedName>
    <definedName name="_______________________________________Me63">#REF!</definedName>
    <definedName name="_______________________________________Me71">#REF!</definedName>
    <definedName name="_______________________________________Me81">#REF!</definedName>
    <definedName name="_______________________________________yx45">#REF!</definedName>
    <definedName name="______________________________________Me11">#REF!</definedName>
    <definedName name="______________________________________Me12">#REF!</definedName>
    <definedName name="______________________________________Me13">#REF!</definedName>
    <definedName name="______________________________________Me21">#REF!</definedName>
    <definedName name="______________________________________Me22">#REF!</definedName>
    <definedName name="______________________________________Me31">#REF!</definedName>
    <definedName name="______________________________________Me32">#REF!</definedName>
    <definedName name="______________________________________Me33">#REF!</definedName>
    <definedName name="______________________________________Me34">#REF!</definedName>
    <definedName name="______________________________________Me35">#REF!</definedName>
    <definedName name="______________________________________Me41">#REF!</definedName>
    <definedName name="______________________________________Me51">#REF!</definedName>
    <definedName name="______________________________________Me61">#REF!</definedName>
    <definedName name="______________________________________Me62">#REF!</definedName>
    <definedName name="______________________________________Me63">#REF!</definedName>
    <definedName name="______________________________________Me71">#REF!</definedName>
    <definedName name="______________________________________Me81">#REF!</definedName>
    <definedName name="______________________________________yx45">#REF!</definedName>
    <definedName name="_____________________________________Me11">#REF!</definedName>
    <definedName name="_____________________________________Me12">#REF!</definedName>
    <definedName name="_____________________________________Me13">#REF!</definedName>
    <definedName name="_____________________________________Me21">#REF!</definedName>
    <definedName name="_____________________________________Me22">#REF!</definedName>
    <definedName name="_____________________________________Me31">#REF!</definedName>
    <definedName name="_____________________________________Me32">#REF!</definedName>
    <definedName name="_____________________________________Me33">#REF!</definedName>
    <definedName name="_____________________________________Me34">#REF!</definedName>
    <definedName name="_____________________________________Me35">#REF!</definedName>
    <definedName name="_____________________________________Me41">#REF!</definedName>
    <definedName name="_____________________________________Me51">#REF!</definedName>
    <definedName name="_____________________________________Me61">#REF!</definedName>
    <definedName name="_____________________________________Me62">#REF!</definedName>
    <definedName name="_____________________________________Me63">#REF!</definedName>
    <definedName name="_____________________________________Me71">#REF!</definedName>
    <definedName name="_____________________________________Me81">#REF!</definedName>
    <definedName name="_____________________________________yx45">#REF!</definedName>
    <definedName name="____________________________________Me11">#REF!</definedName>
    <definedName name="____________________________________Me12">#REF!</definedName>
    <definedName name="____________________________________Me13">#REF!</definedName>
    <definedName name="____________________________________Me21">#REF!</definedName>
    <definedName name="____________________________________Me22">#REF!</definedName>
    <definedName name="____________________________________Me31">#REF!</definedName>
    <definedName name="____________________________________Me32">#REF!</definedName>
    <definedName name="____________________________________Me33">#REF!</definedName>
    <definedName name="____________________________________Me34">#REF!</definedName>
    <definedName name="____________________________________Me35">#REF!</definedName>
    <definedName name="____________________________________Me41">#REF!</definedName>
    <definedName name="____________________________________Me51">#REF!</definedName>
    <definedName name="____________________________________Me61">#REF!</definedName>
    <definedName name="____________________________________Me62">#REF!</definedName>
    <definedName name="____________________________________Me63">#REF!</definedName>
    <definedName name="____________________________________Me71">#REF!</definedName>
    <definedName name="____________________________________Me81">#REF!</definedName>
    <definedName name="____________________________________yx45">#REF!</definedName>
    <definedName name="___________________________________Me11">#REF!</definedName>
    <definedName name="___________________________________Me12">#REF!</definedName>
    <definedName name="___________________________________Me13">#REF!</definedName>
    <definedName name="___________________________________Me21">#REF!</definedName>
    <definedName name="___________________________________Me22">#REF!</definedName>
    <definedName name="___________________________________Me31">#REF!</definedName>
    <definedName name="___________________________________Me32">#REF!</definedName>
    <definedName name="___________________________________Me33">#REF!</definedName>
    <definedName name="___________________________________Me34">#REF!</definedName>
    <definedName name="___________________________________Me35">#REF!</definedName>
    <definedName name="___________________________________Me41">#REF!</definedName>
    <definedName name="___________________________________Me51">#REF!</definedName>
    <definedName name="___________________________________Me61">#REF!</definedName>
    <definedName name="___________________________________Me62">#REF!</definedName>
    <definedName name="___________________________________Me63">#REF!</definedName>
    <definedName name="___________________________________Me71">#REF!</definedName>
    <definedName name="___________________________________Me81">#REF!</definedName>
    <definedName name="___________________________________yx45">#REF!</definedName>
    <definedName name="__________________________________Me11">#REF!</definedName>
    <definedName name="__________________________________Me12">#REF!</definedName>
    <definedName name="__________________________________Me13">#REF!</definedName>
    <definedName name="__________________________________Me21">#REF!</definedName>
    <definedName name="__________________________________Me22">#REF!</definedName>
    <definedName name="__________________________________Me31">#REF!</definedName>
    <definedName name="__________________________________Me32">#REF!</definedName>
    <definedName name="__________________________________Me33">#REF!</definedName>
    <definedName name="__________________________________Me34">#REF!</definedName>
    <definedName name="__________________________________Me35">#REF!</definedName>
    <definedName name="__________________________________Me41">#REF!</definedName>
    <definedName name="__________________________________Me51">#REF!</definedName>
    <definedName name="__________________________________Me61">#REF!</definedName>
    <definedName name="__________________________________Me62">#REF!</definedName>
    <definedName name="__________________________________Me63">#REF!</definedName>
    <definedName name="__________________________________Me71">#REF!</definedName>
    <definedName name="__________________________________Me81">#REF!</definedName>
    <definedName name="__________________________________yx45">#REF!</definedName>
    <definedName name="_________________________________Me11">#REF!</definedName>
    <definedName name="_________________________________Me12">#REF!</definedName>
    <definedName name="_________________________________Me13">#REF!</definedName>
    <definedName name="_________________________________Me21">#REF!</definedName>
    <definedName name="_________________________________Me22">#REF!</definedName>
    <definedName name="_________________________________Me31">#REF!</definedName>
    <definedName name="_________________________________Me32">#REF!</definedName>
    <definedName name="_________________________________Me33">#REF!</definedName>
    <definedName name="_________________________________Me34">#REF!</definedName>
    <definedName name="_________________________________Me35">#REF!</definedName>
    <definedName name="_________________________________Me41">#REF!</definedName>
    <definedName name="_________________________________Me51">#REF!</definedName>
    <definedName name="_________________________________Me61">#REF!</definedName>
    <definedName name="_________________________________Me62">#REF!</definedName>
    <definedName name="_________________________________Me63">#REF!</definedName>
    <definedName name="_________________________________Me71">#REF!</definedName>
    <definedName name="_________________________________Me81">#REF!</definedName>
    <definedName name="_________________________________yx45">#REF!</definedName>
    <definedName name="________________________________Me11">#REF!</definedName>
    <definedName name="________________________________Me12">#REF!</definedName>
    <definedName name="________________________________Me13">#REF!</definedName>
    <definedName name="________________________________Me21">#REF!</definedName>
    <definedName name="________________________________Me22">#REF!</definedName>
    <definedName name="________________________________Me31">#REF!</definedName>
    <definedName name="________________________________Me32">#REF!</definedName>
    <definedName name="________________________________Me33">#REF!</definedName>
    <definedName name="________________________________Me34">#REF!</definedName>
    <definedName name="________________________________Me35">#REF!</definedName>
    <definedName name="________________________________Me41">#REF!</definedName>
    <definedName name="________________________________Me51">#REF!</definedName>
    <definedName name="________________________________Me61">#REF!</definedName>
    <definedName name="________________________________Me62">#REF!</definedName>
    <definedName name="________________________________Me63">#REF!</definedName>
    <definedName name="________________________________Me71">#REF!</definedName>
    <definedName name="________________________________Me81">#REF!</definedName>
    <definedName name="________________________________yx45">#REF!</definedName>
    <definedName name="_______________________________Me11">#REF!</definedName>
    <definedName name="_______________________________Me12">#REF!</definedName>
    <definedName name="_______________________________Me13">#REF!</definedName>
    <definedName name="_______________________________Me21">#REF!</definedName>
    <definedName name="_______________________________Me22">#REF!</definedName>
    <definedName name="_______________________________Me31">#REF!</definedName>
    <definedName name="_______________________________Me32">#REF!</definedName>
    <definedName name="_______________________________Me33">#REF!</definedName>
    <definedName name="_______________________________Me34">#REF!</definedName>
    <definedName name="_______________________________Me35">#REF!</definedName>
    <definedName name="_______________________________Me41">#REF!</definedName>
    <definedName name="_______________________________Me51">#REF!</definedName>
    <definedName name="_______________________________Me61">#REF!</definedName>
    <definedName name="_______________________________Me62">#REF!</definedName>
    <definedName name="_______________________________Me63">#REF!</definedName>
    <definedName name="_______________________________Me71">#REF!</definedName>
    <definedName name="_______________________________Me81">#REF!</definedName>
    <definedName name="_______________________________yx45">#REF!</definedName>
    <definedName name="______________________________Me11">#REF!</definedName>
    <definedName name="______________________________Me12">#REF!</definedName>
    <definedName name="______________________________Me13">#REF!</definedName>
    <definedName name="______________________________Me21">#REF!</definedName>
    <definedName name="______________________________Me22">#REF!</definedName>
    <definedName name="______________________________Me31">#REF!</definedName>
    <definedName name="______________________________Me32">#REF!</definedName>
    <definedName name="______________________________Me33">#REF!</definedName>
    <definedName name="______________________________Me34">#REF!</definedName>
    <definedName name="______________________________Me35">#REF!</definedName>
    <definedName name="______________________________Me41">#REF!</definedName>
    <definedName name="______________________________Me51">#REF!</definedName>
    <definedName name="______________________________Me61">#REF!</definedName>
    <definedName name="______________________________Me62">#REF!</definedName>
    <definedName name="______________________________Me63">#REF!</definedName>
    <definedName name="______________________________Me71">#REF!</definedName>
    <definedName name="______________________________Me81">#REF!</definedName>
    <definedName name="______________________________yx45">#REF!</definedName>
    <definedName name="_____________________________Me11">#REF!</definedName>
    <definedName name="_____________________________Me12">#REF!</definedName>
    <definedName name="_____________________________Me13">#REF!</definedName>
    <definedName name="_____________________________Me21">#REF!</definedName>
    <definedName name="_____________________________Me22">#REF!</definedName>
    <definedName name="_____________________________Me31">#REF!</definedName>
    <definedName name="_____________________________Me32">#REF!</definedName>
    <definedName name="_____________________________Me33">#REF!</definedName>
    <definedName name="_____________________________Me34">#REF!</definedName>
    <definedName name="_____________________________Me35">#REF!</definedName>
    <definedName name="_____________________________Me41">#REF!</definedName>
    <definedName name="_____________________________Me51">#REF!</definedName>
    <definedName name="_____________________________Me61">#REF!</definedName>
    <definedName name="_____________________________Me62">#REF!</definedName>
    <definedName name="_____________________________Me63">#REF!</definedName>
    <definedName name="_____________________________Me71">#REF!</definedName>
    <definedName name="_____________________________Me81">#REF!</definedName>
    <definedName name="_____________________________yx45">#REF!</definedName>
    <definedName name="____________________________Me11">#REF!</definedName>
    <definedName name="____________________________Me12">#REF!</definedName>
    <definedName name="____________________________Me13">#REF!</definedName>
    <definedName name="____________________________Me21">#REF!</definedName>
    <definedName name="____________________________Me22">#REF!</definedName>
    <definedName name="____________________________Me31">#REF!</definedName>
    <definedName name="____________________________Me32">#REF!</definedName>
    <definedName name="____________________________Me33">#REF!</definedName>
    <definedName name="____________________________Me34">#REF!</definedName>
    <definedName name="____________________________Me35">#REF!</definedName>
    <definedName name="____________________________Me41">#REF!</definedName>
    <definedName name="____________________________Me51">#REF!</definedName>
    <definedName name="____________________________Me61">#REF!</definedName>
    <definedName name="____________________________Me62">#REF!</definedName>
    <definedName name="____________________________Me63">#REF!</definedName>
    <definedName name="____________________________Me71">#REF!</definedName>
    <definedName name="____________________________Me81">#REF!</definedName>
    <definedName name="____________________________yx45">#REF!</definedName>
    <definedName name="___________________________k116">'[1]Зап-3- СЦБ'!#REF!</definedName>
    <definedName name="___________________________k121">'[1]Зап-3- СЦБ'!#REF!</definedName>
    <definedName name="___________________________Me11">#REF!</definedName>
    <definedName name="___________________________Me12">#REF!</definedName>
    <definedName name="___________________________Me13">#REF!</definedName>
    <definedName name="___________________________Me21">#REF!</definedName>
    <definedName name="___________________________Me22">#REF!</definedName>
    <definedName name="___________________________Me31">#REF!</definedName>
    <definedName name="___________________________Me32">#REF!</definedName>
    <definedName name="___________________________Me33">#REF!</definedName>
    <definedName name="___________________________Me34">#REF!</definedName>
    <definedName name="___________________________Me35">#REF!</definedName>
    <definedName name="___________________________Me41">#REF!</definedName>
    <definedName name="___________________________Me51">#REF!</definedName>
    <definedName name="___________________________Me61">#REF!</definedName>
    <definedName name="___________________________Me62">#REF!</definedName>
    <definedName name="___________________________Me63">#REF!</definedName>
    <definedName name="___________________________Me71">#REF!</definedName>
    <definedName name="___________________________Me81">#REF!</definedName>
    <definedName name="___________________________yx45">#REF!</definedName>
    <definedName name="__________________________k116">'[1]Зап-3- СЦБ'!#REF!</definedName>
    <definedName name="__________________________k121">'[1]Зап-3- СЦБ'!#REF!</definedName>
    <definedName name="__________________________Me11">#REF!</definedName>
    <definedName name="__________________________Me12">#REF!</definedName>
    <definedName name="__________________________Me13">#REF!</definedName>
    <definedName name="__________________________Me21">#REF!</definedName>
    <definedName name="__________________________Me22">#REF!</definedName>
    <definedName name="__________________________Me31">#REF!</definedName>
    <definedName name="__________________________Me32">#REF!</definedName>
    <definedName name="__________________________Me33">#REF!</definedName>
    <definedName name="__________________________Me34">#REF!</definedName>
    <definedName name="__________________________Me35">#REF!</definedName>
    <definedName name="__________________________Me41">#REF!</definedName>
    <definedName name="__________________________Me51">#REF!</definedName>
    <definedName name="__________________________Me61">#REF!</definedName>
    <definedName name="__________________________Me62">#REF!</definedName>
    <definedName name="__________________________Me63">#REF!</definedName>
    <definedName name="__________________________Me71">#REF!</definedName>
    <definedName name="__________________________Me81">#REF!</definedName>
    <definedName name="__________________________yx45">#REF!</definedName>
    <definedName name="_________________________Me11">#REF!</definedName>
    <definedName name="_________________________Me12">#REF!</definedName>
    <definedName name="_________________________Me13">#REF!</definedName>
    <definedName name="_________________________Me21">#REF!</definedName>
    <definedName name="_________________________Me22">#REF!</definedName>
    <definedName name="_________________________Me31">#REF!</definedName>
    <definedName name="_________________________Me32">#REF!</definedName>
    <definedName name="_________________________Me33">#REF!</definedName>
    <definedName name="_________________________Me34">#REF!</definedName>
    <definedName name="_________________________Me35">#REF!</definedName>
    <definedName name="_________________________Me41">#REF!</definedName>
    <definedName name="_________________________Me51">#REF!</definedName>
    <definedName name="_________________________Me61">#REF!</definedName>
    <definedName name="_________________________Me62">#REF!</definedName>
    <definedName name="_________________________Me63">#REF!</definedName>
    <definedName name="_________________________Me71">#REF!</definedName>
    <definedName name="_________________________Me81">#REF!</definedName>
    <definedName name="_________________________yx45">#REF!</definedName>
    <definedName name="________________________k116">'[1]Зап-3- СЦБ'!#REF!</definedName>
    <definedName name="________________________k121">'[1]Зап-3- СЦБ'!#REF!</definedName>
    <definedName name="________________________Me11">#REF!</definedName>
    <definedName name="________________________Me12">#REF!</definedName>
    <definedName name="________________________Me13">#REF!</definedName>
    <definedName name="________________________Me21">#REF!</definedName>
    <definedName name="________________________Me22">#REF!</definedName>
    <definedName name="________________________Me31">#REF!</definedName>
    <definedName name="________________________Me32">#REF!</definedName>
    <definedName name="________________________Me33">#REF!</definedName>
    <definedName name="________________________Me34">#REF!</definedName>
    <definedName name="________________________Me35">#REF!</definedName>
    <definedName name="________________________Me41">#REF!</definedName>
    <definedName name="________________________Me51">#REF!</definedName>
    <definedName name="________________________Me61">#REF!</definedName>
    <definedName name="________________________Me62">#REF!</definedName>
    <definedName name="________________________Me63">#REF!</definedName>
    <definedName name="________________________Me71">#REF!</definedName>
    <definedName name="________________________Me81">#REF!</definedName>
    <definedName name="________________________yx45">#REF!</definedName>
    <definedName name="_______________________Me11">#REF!</definedName>
    <definedName name="_______________________Me12">#REF!</definedName>
    <definedName name="_______________________Me13">#REF!</definedName>
    <definedName name="_______________________Me21">#REF!</definedName>
    <definedName name="_______________________Me22">#REF!</definedName>
    <definedName name="_______________________Me31">#REF!</definedName>
    <definedName name="_______________________Me32">#REF!</definedName>
    <definedName name="_______________________Me33">#REF!</definedName>
    <definedName name="_______________________Me34">#REF!</definedName>
    <definedName name="_______________________Me35">#REF!</definedName>
    <definedName name="_______________________Me41">#REF!</definedName>
    <definedName name="_______________________Me51">#REF!</definedName>
    <definedName name="_______________________Me61">#REF!</definedName>
    <definedName name="_______________________Me62">#REF!</definedName>
    <definedName name="_______________________Me63">#REF!</definedName>
    <definedName name="_______________________Me71">#REF!</definedName>
    <definedName name="_______________________Me81">#REF!</definedName>
    <definedName name="_______________________yx45">#REF!</definedName>
    <definedName name="______________________k116">'[1]Зап-3- СЦБ'!#REF!</definedName>
    <definedName name="______________________k121">'[1]Зап-3- СЦБ'!#REF!</definedName>
    <definedName name="______________________Me11">#REF!</definedName>
    <definedName name="______________________Me12">#REF!</definedName>
    <definedName name="______________________Me13">#REF!</definedName>
    <definedName name="______________________Me21">#REF!</definedName>
    <definedName name="______________________Me22">#REF!</definedName>
    <definedName name="______________________Me31">#REF!</definedName>
    <definedName name="______________________Me32">#REF!</definedName>
    <definedName name="______________________Me33">#REF!</definedName>
    <definedName name="______________________Me34">#REF!</definedName>
    <definedName name="______________________Me35">#REF!</definedName>
    <definedName name="______________________Me41">#REF!</definedName>
    <definedName name="______________________Me51">#REF!</definedName>
    <definedName name="______________________Me61">#REF!</definedName>
    <definedName name="______________________Me62">#REF!</definedName>
    <definedName name="______________________Me63">#REF!</definedName>
    <definedName name="______________________Me71">#REF!</definedName>
    <definedName name="______________________Me81">#REF!</definedName>
    <definedName name="______________________yx45">#REF!</definedName>
    <definedName name="_____________________Me11">#REF!</definedName>
    <definedName name="_____________________Me12">#REF!</definedName>
    <definedName name="_____________________Me13">#REF!</definedName>
    <definedName name="_____________________Me21">#REF!</definedName>
    <definedName name="_____________________Me22">#REF!</definedName>
    <definedName name="_____________________Me31">#REF!</definedName>
    <definedName name="_____________________Me32">#REF!</definedName>
    <definedName name="_____________________Me33">#REF!</definedName>
    <definedName name="_____________________Me34">#REF!</definedName>
    <definedName name="_____________________Me35">#REF!</definedName>
    <definedName name="_____________________Me41">#REF!</definedName>
    <definedName name="_____________________Me51">#REF!</definedName>
    <definedName name="_____________________Me61">#REF!</definedName>
    <definedName name="_____________________Me62">#REF!</definedName>
    <definedName name="_____________________Me63">#REF!</definedName>
    <definedName name="_____________________Me71">#REF!</definedName>
    <definedName name="_____________________Me81">#REF!</definedName>
    <definedName name="_____________________yx45">#REF!</definedName>
    <definedName name="____________________k116">'[1]Зап-3- СЦБ'!#REF!</definedName>
    <definedName name="____________________k121">'[1]Зап-3- СЦБ'!#REF!</definedName>
    <definedName name="____________________Me11">#REF!</definedName>
    <definedName name="____________________Me12">#REF!</definedName>
    <definedName name="____________________Me13">#REF!</definedName>
    <definedName name="____________________Me21">#REF!</definedName>
    <definedName name="____________________Me22">#REF!</definedName>
    <definedName name="____________________Me31">#REF!</definedName>
    <definedName name="____________________Me32">#REF!</definedName>
    <definedName name="____________________Me33">#REF!</definedName>
    <definedName name="____________________Me34">#REF!</definedName>
    <definedName name="____________________Me35">#REF!</definedName>
    <definedName name="____________________Me41">#REF!</definedName>
    <definedName name="____________________Me51">#REF!</definedName>
    <definedName name="____________________Me61">#REF!</definedName>
    <definedName name="____________________Me62">#REF!</definedName>
    <definedName name="____________________Me63">#REF!</definedName>
    <definedName name="____________________Me71">#REF!</definedName>
    <definedName name="____________________Me81">#REF!</definedName>
    <definedName name="____________________tut6" hidden="1">{#N/A,#N/A,FALSE,"накладная04";#N/A,#N/A,FALSE,"накладная03";#N/A,#N/A,FALSE,"накладная02";#N/A,#N/A,FALSE,"накладная01"}</definedName>
    <definedName name="____________________yx45">#REF!</definedName>
    <definedName name="___________________k116">'[1]Зап-3- СЦБ'!#REF!</definedName>
    <definedName name="___________________k121">'[1]Зап-3- СЦБ'!#REF!</definedName>
    <definedName name="___________________Me11">#REF!</definedName>
    <definedName name="___________________Me12">#REF!</definedName>
    <definedName name="___________________Me13">#REF!</definedName>
    <definedName name="___________________Me21">#REF!</definedName>
    <definedName name="___________________Me22">#REF!</definedName>
    <definedName name="___________________Me31">#REF!</definedName>
    <definedName name="___________________Me32">#REF!</definedName>
    <definedName name="___________________Me33">#REF!</definedName>
    <definedName name="___________________Me34">#REF!</definedName>
    <definedName name="___________________Me35">#REF!</definedName>
    <definedName name="___________________Me41">#REF!</definedName>
    <definedName name="___________________Me51">#REF!</definedName>
    <definedName name="___________________Me61">#REF!</definedName>
    <definedName name="___________________Me62">#REF!</definedName>
    <definedName name="___________________Me63">#REF!</definedName>
    <definedName name="___________________Me71">#REF!</definedName>
    <definedName name="___________________Me81">#REF!</definedName>
    <definedName name="___________________tut6" hidden="1">{#N/A,#N/A,FALSE,"накладная04";#N/A,#N/A,FALSE,"накладная03";#N/A,#N/A,FALSE,"накладная02";#N/A,#N/A,FALSE,"накладная01"}</definedName>
    <definedName name="___________________yx45">#REF!</definedName>
    <definedName name="__________________k116">'[1]Зап-3- СЦБ'!#REF!</definedName>
    <definedName name="__________________k121">'[1]Зап-3- СЦБ'!#REF!</definedName>
    <definedName name="__________________Me11">#REF!</definedName>
    <definedName name="__________________Me12">#REF!</definedName>
    <definedName name="__________________Me13">#REF!</definedName>
    <definedName name="__________________Me21">#REF!</definedName>
    <definedName name="__________________Me22">#REF!</definedName>
    <definedName name="__________________Me31">#REF!</definedName>
    <definedName name="__________________Me32">#REF!</definedName>
    <definedName name="__________________Me33">#REF!</definedName>
    <definedName name="__________________Me34">#REF!</definedName>
    <definedName name="__________________Me35">#REF!</definedName>
    <definedName name="__________________Me41">#REF!</definedName>
    <definedName name="__________________Me51">#REF!</definedName>
    <definedName name="__________________Me61">#REF!</definedName>
    <definedName name="__________________Me62">#REF!</definedName>
    <definedName name="__________________Me63">#REF!</definedName>
    <definedName name="__________________Me71">#REF!</definedName>
    <definedName name="__________________Me81">#REF!</definedName>
    <definedName name="__________________tut6" hidden="1">{#N/A,#N/A,FALSE,"накладная04";#N/A,#N/A,FALSE,"накладная03";#N/A,#N/A,FALSE,"накладная02";#N/A,#N/A,FALSE,"накладная01"}</definedName>
    <definedName name="__________________yx45">#REF!</definedName>
    <definedName name="_________________k116">'[1]Зап-3- СЦБ'!#REF!</definedName>
    <definedName name="_________________k121">'[1]Зап-3- СЦБ'!#REF!</definedName>
    <definedName name="_________________Me11">#REF!</definedName>
    <definedName name="_________________Me12">#REF!</definedName>
    <definedName name="_________________Me13">#REF!</definedName>
    <definedName name="_________________Me21">#REF!</definedName>
    <definedName name="_________________Me22">#REF!</definedName>
    <definedName name="_________________Me31">#REF!</definedName>
    <definedName name="_________________Me32">#REF!</definedName>
    <definedName name="_________________Me33">#REF!</definedName>
    <definedName name="_________________Me34">#REF!</definedName>
    <definedName name="_________________Me35">#REF!</definedName>
    <definedName name="_________________Me41">#REF!</definedName>
    <definedName name="_________________Me51">#REF!</definedName>
    <definedName name="_________________Me61">#REF!</definedName>
    <definedName name="_________________Me62">#REF!</definedName>
    <definedName name="_________________Me63">#REF!</definedName>
    <definedName name="_________________Me71">#REF!</definedName>
    <definedName name="_________________Me81">#REF!</definedName>
    <definedName name="_________________tut6" hidden="1">{#N/A,#N/A,FALSE,"накладная04";#N/A,#N/A,FALSE,"накладная03";#N/A,#N/A,FALSE,"накладная02";#N/A,#N/A,FALSE,"накладная01"}</definedName>
    <definedName name="_________________yx45">#REF!</definedName>
    <definedName name="________________k116">'[1]Зап-3- СЦБ'!#REF!</definedName>
    <definedName name="________________k121">'[1]Зап-3- СЦБ'!#REF!</definedName>
    <definedName name="________________Me11">#REF!</definedName>
    <definedName name="________________Me12">#REF!</definedName>
    <definedName name="________________Me13">#REF!</definedName>
    <definedName name="________________Me21">#REF!</definedName>
    <definedName name="________________Me22">#REF!</definedName>
    <definedName name="________________Me31">#REF!</definedName>
    <definedName name="________________Me32">#REF!</definedName>
    <definedName name="________________Me33">#REF!</definedName>
    <definedName name="________________Me34">#REF!</definedName>
    <definedName name="________________Me35">#REF!</definedName>
    <definedName name="________________Me41">#REF!</definedName>
    <definedName name="________________Me51">#REF!</definedName>
    <definedName name="________________Me61">#REF!</definedName>
    <definedName name="________________Me62">#REF!</definedName>
    <definedName name="________________Me63">#REF!</definedName>
    <definedName name="________________Me71">#REF!</definedName>
    <definedName name="________________Me81">#REF!</definedName>
    <definedName name="________________tut6" hidden="1">{#N/A,#N/A,FALSE,"накладная04";#N/A,#N/A,FALSE,"накладная03";#N/A,#N/A,FALSE,"накладная02";#N/A,#N/A,FALSE,"накладная01"}</definedName>
    <definedName name="________________yx45">#REF!</definedName>
    <definedName name="_______________dFF10">[2]списки!$J$1:$J$15</definedName>
    <definedName name="_______________dFF2">[2]списки!$B$1:$B$7</definedName>
    <definedName name="_______________dFF5">[2]списки!$E$1:$E$9</definedName>
    <definedName name="_______________dFF6">[2]списки!$F$1:$F$5</definedName>
    <definedName name="_______________dFF7">[2]списки!$G$1:$G$8</definedName>
    <definedName name="_______________dFF8">[2]списки!$H$1:$H$6</definedName>
    <definedName name="_______________dFF9">[2]списки!$I$1:$I$15</definedName>
    <definedName name="_______________k116">'[1]Зап-3- СЦБ'!#REF!</definedName>
    <definedName name="_______________k121">'[1]Зап-3- СЦБ'!#REF!</definedName>
    <definedName name="_______________Me11">#REF!</definedName>
    <definedName name="_______________Me12">#REF!</definedName>
    <definedName name="_______________Me13">#REF!</definedName>
    <definedName name="_______________Me21">#REF!</definedName>
    <definedName name="_______________Me22">#REF!</definedName>
    <definedName name="_______________Me31">#REF!</definedName>
    <definedName name="_______________Me32">#REF!</definedName>
    <definedName name="_______________Me33">#REF!</definedName>
    <definedName name="_______________Me34">#REF!</definedName>
    <definedName name="_______________Me35">#REF!</definedName>
    <definedName name="_______________Me41">#REF!</definedName>
    <definedName name="_______________Me51">#REF!</definedName>
    <definedName name="_______________Me61">#REF!</definedName>
    <definedName name="_______________Me62">#REF!</definedName>
    <definedName name="_______________Me63">#REF!</definedName>
    <definedName name="_______________Me71">#REF!</definedName>
    <definedName name="_______________Me81">#REF!</definedName>
    <definedName name="_______________tut6" hidden="1">{#N/A,#N/A,FALSE,"накладная04";#N/A,#N/A,FALSE,"накладная03";#N/A,#N/A,FALSE,"накладная02";#N/A,#N/A,FALSE,"накладная01"}</definedName>
    <definedName name="_______________yx45">#REF!</definedName>
    <definedName name="______________dFF10">[2]списки!$J$1:$J$15</definedName>
    <definedName name="______________dFF2">[2]списки!$B$1:$B$7</definedName>
    <definedName name="______________dFF5">[2]списки!$E$1:$E$9</definedName>
    <definedName name="______________dFF6">[2]списки!$F$1:$F$5</definedName>
    <definedName name="______________dFF7">[2]списки!$G$1:$G$8</definedName>
    <definedName name="______________dFF8">[2]списки!$H$1:$H$6</definedName>
    <definedName name="______________dFF9">[2]списки!$I$1:$I$15</definedName>
    <definedName name="______________dog2">'[3]исх-данные'!$E$8</definedName>
    <definedName name="______________k116">'[1]Зап-3- СЦБ'!#REF!</definedName>
    <definedName name="______________k121">'[1]Зап-3- СЦБ'!#REF!</definedName>
    <definedName name="______________Me11">#REF!</definedName>
    <definedName name="______________Me12">#REF!</definedName>
    <definedName name="______________Me13">#REF!</definedName>
    <definedName name="______________Me21">#REF!</definedName>
    <definedName name="______________Me22">#REF!</definedName>
    <definedName name="______________Me31">#REF!</definedName>
    <definedName name="______________Me32">#REF!</definedName>
    <definedName name="______________Me33">#REF!</definedName>
    <definedName name="______________Me34">#REF!</definedName>
    <definedName name="______________Me35">#REF!</definedName>
    <definedName name="______________Me41">#REF!</definedName>
    <definedName name="______________Me51">#REF!</definedName>
    <definedName name="______________Me61">#REF!</definedName>
    <definedName name="______________Me62">#REF!</definedName>
    <definedName name="______________Me63">#REF!</definedName>
    <definedName name="______________Me71">#REF!</definedName>
    <definedName name="______________Me81">#REF!</definedName>
    <definedName name="______________tut6" hidden="1">{#N/A,#N/A,FALSE,"накладная04";#N/A,#N/A,FALSE,"накладная03";#N/A,#N/A,FALSE,"накладная02";#N/A,#N/A,FALSE,"накладная01"}</definedName>
    <definedName name="______________yx45">#REF!</definedName>
    <definedName name="_____________dFF10">[4]списки!$J$1:$J$15</definedName>
    <definedName name="_____________dFF2">[4]списки!$B$1:$B$7</definedName>
    <definedName name="_____________dFF5">[4]списки!$E$1:$E$9</definedName>
    <definedName name="_____________dFF6">[4]списки!$F$1:$F$5</definedName>
    <definedName name="_____________dFF7">[4]списки!$G$1:$G$8</definedName>
    <definedName name="_____________dFF8">[4]списки!$H$1:$H$6</definedName>
    <definedName name="_____________dFF9">[4]списки!$I$1:$I$15</definedName>
    <definedName name="_____________dog2">'[5]исх-данные'!$E$8</definedName>
    <definedName name="_____________k116">'[1]Зап-3- СЦБ'!#REF!</definedName>
    <definedName name="_____________k121">'[1]Зап-3- СЦБ'!#REF!</definedName>
    <definedName name="_____________Me11">#REF!</definedName>
    <definedName name="_____________Me12">#REF!</definedName>
    <definedName name="_____________Me13">#REF!</definedName>
    <definedName name="_____________Me21">#REF!</definedName>
    <definedName name="_____________Me22">#REF!</definedName>
    <definedName name="_____________Me31">#REF!</definedName>
    <definedName name="_____________Me32">#REF!</definedName>
    <definedName name="_____________Me33">#REF!</definedName>
    <definedName name="_____________Me34">#REF!</definedName>
    <definedName name="_____________Me35">#REF!</definedName>
    <definedName name="_____________Me41">#REF!</definedName>
    <definedName name="_____________Me51">#REF!</definedName>
    <definedName name="_____________Me61">#REF!</definedName>
    <definedName name="_____________Me62">#REF!</definedName>
    <definedName name="_____________Me63">#REF!</definedName>
    <definedName name="_____________Me71">#REF!</definedName>
    <definedName name="_____________Me81">#REF!</definedName>
    <definedName name="_____________tut6" hidden="1">{#N/A,#N/A,FALSE,"накладная04";#N/A,#N/A,FALSE,"накладная03";#N/A,#N/A,FALSE,"накладная02";#N/A,#N/A,FALSE,"накладная01"}</definedName>
    <definedName name="_____________yx45">#REF!</definedName>
    <definedName name="____________all2">#REF!</definedName>
    <definedName name="____________big2">#REF!</definedName>
    <definedName name="____________dFF10">[4]списки!$J$1:$J$15</definedName>
    <definedName name="____________dFF2">[4]списки!$B$1:$B$7</definedName>
    <definedName name="____________dFF5">[4]списки!$E$1:$E$9</definedName>
    <definedName name="____________dFF6">[4]списки!$F$1:$F$5</definedName>
    <definedName name="____________dFF7">[4]списки!$G$1:$G$8</definedName>
    <definedName name="____________dFF8">[4]списки!$H$1:$H$6</definedName>
    <definedName name="____________dFF9">[4]списки!$I$1:$I$15</definedName>
    <definedName name="____________dog2">'[5]исх-данные'!$E$8</definedName>
    <definedName name="____________k116">'[1]Зап-3- СЦБ'!#REF!</definedName>
    <definedName name="____________k121">'[1]Зап-3- СЦБ'!#REF!</definedName>
    <definedName name="____________Me11">#REF!</definedName>
    <definedName name="____________Me12">#REF!</definedName>
    <definedName name="____________Me13">#REF!</definedName>
    <definedName name="____________Me21">#REF!</definedName>
    <definedName name="____________Me22">#REF!</definedName>
    <definedName name="____________Me31">#REF!</definedName>
    <definedName name="____________Me32">#REF!</definedName>
    <definedName name="____________Me33">#REF!</definedName>
    <definedName name="____________Me34">#REF!</definedName>
    <definedName name="____________Me35">#REF!</definedName>
    <definedName name="____________Me41">#REF!</definedName>
    <definedName name="____________Me51">#REF!</definedName>
    <definedName name="____________Me61">#REF!</definedName>
    <definedName name="____________Me62">#REF!</definedName>
    <definedName name="____________Me63">#REF!</definedName>
    <definedName name="____________Me71">#REF!</definedName>
    <definedName name="____________Me81">#REF!</definedName>
    <definedName name="____________tut6" hidden="1">{#N/A,#N/A,FALSE,"накладная04";#N/A,#N/A,FALSE,"накладная03";#N/A,#N/A,FALSE,"накладная02";#N/A,#N/A,FALSE,"накладная01"}</definedName>
    <definedName name="____________yx45">#REF!</definedName>
    <definedName name="___________all2">#REF!</definedName>
    <definedName name="___________big2">#REF!</definedName>
    <definedName name="___________dFF10">#REF!</definedName>
    <definedName name="___________dFF2">#REF!</definedName>
    <definedName name="___________dFF5">#REF!</definedName>
    <definedName name="___________dFF6">#REF!</definedName>
    <definedName name="___________dFF7">#REF!</definedName>
    <definedName name="___________dFF8">#REF!</definedName>
    <definedName name="___________dFF9">#REF!</definedName>
    <definedName name="___________dog2">'[5]исх-данные'!$E$8</definedName>
    <definedName name="___________k116">'[1]Зап-3- СЦБ'!#REF!</definedName>
    <definedName name="___________k121">'[1]Зап-3- СЦБ'!#REF!</definedName>
    <definedName name="___________Me11">#REF!</definedName>
    <definedName name="___________Me12">#REF!</definedName>
    <definedName name="___________Me13">#REF!</definedName>
    <definedName name="___________Me21">#REF!</definedName>
    <definedName name="___________Me22">#REF!</definedName>
    <definedName name="___________Me31">#REF!</definedName>
    <definedName name="___________Me32">#REF!</definedName>
    <definedName name="___________Me33">#REF!</definedName>
    <definedName name="___________Me34">#REF!</definedName>
    <definedName name="___________Me35">#REF!</definedName>
    <definedName name="___________Me41">#REF!</definedName>
    <definedName name="___________Me51">#REF!</definedName>
    <definedName name="___________Me61">#REF!</definedName>
    <definedName name="___________Me62">#REF!</definedName>
    <definedName name="___________Me63">#REF!</definedName>
    <definedName name="___________Me71">#REF!</definedName>
    <definedName name="___________Me81">#REF!</definedName>
    <definedName name="___________qs1">#REF!</definedName>
    <definedName name="___________qs4">#REF!</definedName>
    <definedName name="___________tut6" hidden="1">{#N/A,#N/A,FALSE,"накладная04";#N/A,#N/A,FALSE,"накладная03";#N/A,#N/A,FALSE,"накладная02";#N/A,#N/A,FALSE,"накладная01"}</definedName>
    <definedName name="___________yx45">#REF!</definedName>
    <definedName name="__________all2">#REF!</definedName>
    <definedName name="__________big2">#REF!</definedName>
    <definedName name="__________dFF10">[6]списки!$J$1:$J$15</definedName>
    <definedName name="__________dFF2">[6]списки!$B$1:$B$7</definedName>
    <definedName name="__________dFF5">[6]списки!$E$1:$E$9</definedName>
    <definedName name="__________dFF6">[6]списки!$F$1:$F$5</definedName>
    <definedName name="__________dFF7">[6]списки!$G$1:$G$8</definedName>
    <definedName name="__________dFF8">[6]списки!$H$1:$H$6</definedName>
    <definedName name="__________dFF9">[6]списки!$I$1:$I$15</definedName>
    <definedName name="__________dog2">'[5]исх-данные'!$E$8</definedName>
    <definedName name="__________k116">'[1]Зап-3- СЦБ'!#REF!</definedName>
    <definedName name="__________k121">'[1]Зап-3- СЦБ'!#REF!</definedName>
    <definedName name="__________Me11">#REF!</definedName>
    <definedName name="__________Me12">#REF!</definedName>
    <definedName name="__________Me13">#REF!</definedName>
    <definedName name="__________Me21">#REF!</definedName>
    <definedName name="__________Me22">#REF!</definedName>
    <definedName name="__________Me31">#REF!</definedName>
    <definedName name="__________Me32">#REF!</definedName>
    <definedName name="__________Me33">#REF!</definedName>
    <definedName name="__________Me34">#REF!</definedName>
    <definedName name="__________Me35">#REF!</definedName>
    <definedName name="__________Me41">#REF!</definedName>
    <definedName name="__________Me51">#REF!</definedName>
    <definedName name="__________Me61">#REF!</definedName>
    <definedName name="__________Me62">#REF!</definedName>
    <definedName name="__________Me63">#REF!</definedName>
    <definedName name="__________Me71">#REF!</definedName>
    <definedName name="__________Me81">#REF!</definedName>
    <definedName name="__________qs1">[6]списки!$L$1:$L$2</definedName>
    <definedName name="__________qs4">[6]списки!$K$1:$K$5</definedName>
    <definedName name="__________tut6" hidden="1">{#N/A,#N/A,FALSE,"накладная04";#N/A,#N/A,FALSE,"накладная03";#N/A,#N/A,FALSE,"накладная02";#N/A,#N/A,FALSE,"накладная01"}</definedName>
    <definedName name="__________yx45">#REF!</definedName>
    <definedName name="_________123">'[7]исх-данные'!$E$8</definedName>
    <definedName name="_________all2">#REF!</definedName>
    <definedName name="_________big2">#REF!</definedName>
    <definedName name="_________dFF10">[6]списки!$J$1:$J$15</definedName>
    <definedName name="_________dFF2">[6]списки!$B$1:$B$7</definedName>
    <definedName name="_________dFF5">[6]списки!$E$1:$E$9</definedName>
    <definedName name="_________dFF6">[6]списки!$F$1:$F$5</definedName>
    <definedName name="_________dFF7">[6]списки!$G$1:$G$8</definedName>
    <definedName name="_________dFF8">[6]списки!$H$1:$H$6</definedName>
    <definedName name="_________dFF9">[6]списки!$I$1:$I$15</definedName>
    <definedName name="_________dog2">'[5]исх-данные'!$E$8</definedName>
    <definedName name="_________k116">'[1]Зап-3- СЦБ'!#REF!</definedName>
    <definedName name="_________k121">'[1]Зап-3- СЦБ'!#REF!</definedName>
    <definedName name="_________Me11">#REF!</definedName>
    <definedName name="_________Me12">#REF!</definedName>
    <definedName name="_________Me13">#REF!</definedName>
    <definedName name="_________Me21">#REF!</definedName>
    <definedName name="_________Me22">#REF!</definedName>
    <definedName name="_________Me31">#REF!</definedName>
    <definedName name="_________Me32">#REF!</definedName>
    <definedName name="_________Me33">#REF!</definedName>
    <definedName name="_________Me34">#REF!</definedName>
    <definedName name="_________Me35">#REF!</definedName>
    <definedName name="_________Me41">#REF!</definedName>
    <definedName name="_________Me51">#REF!</definedName>
    <definedName name="_________Me61">#REF!</definedName>
    <definedName name="_________Me62">#REF!</definedName>
    <definedName name="_________Me63">#REF!</definedName>
    <definedName name="_________Me71">#REF!</definedName>
    <definedName name="_________Me81">#REF!</definedName>
    <definedName name="_________qs1">[6]списки!$L$1:$L$2</definedName>
    <definedName name="_________qs2">#REF!</definedName>
    <definedName name="_________qs3">#REF!</definedName>
    <definedName name="_________qs4">[6]списки!$K$1:$K$5</definedName>
    <definedName name="_________tut6" hidden="1">{#N/A,#N/A,FALSE,"накладная04";#N/A,#N/A,FALSE,"накладная03";#N/A,#N/A,FALSE,"накладная02";#N/A,#N/A,FALSE,"накладная01"}</definedName>
    <definedName name="_________yx45">#REF!</definedName>
    <definedName name="________all2">#REF!</definedName>
    <definedName name="________big2">#REF!</definedName>
    <definedName name="________dFF10">#REF!</definedName>
    <definedName name="________dFF2">#REF!</definedName>
    <definedName name="________dFF5">#REF!</definedName>
    <definedName name="________dFF6">#REF!</definedName>
    <definedName name="________dFF7">#REF!</definedName>
    <definedName name="________dFF8">#REF!</definedName>
    <definedName name="________dFF9">#REF!</definedName>
    <definedName name="________dog2">'[8]исх-данные'!$E$8</definedName>
    <definedName name="________k116">'[1]Зап-3- СЦБ'!#REF!</definedName>
    <definedName name="________k121">'[1]Зап-3- СЦБ'!#REF!</definedName>
    <definedName name="________Me11">#REF!</definedName>
    <definedName name="________Me12">#REF!</definedName>
    <definedName name="________Me13">#REF!</definedName>
    <definedName name="________Me21">#REF!</definedName>
    <definedName name="________Me22">#REF!</definedName>
    <definedName name="________Me31">#REF!</definedName>
    <definedName name="________Me32">#REF!</definedName>
    <definedName name="________Me33">#REF!</definedName>
    <definedName name="________Me34">#REF!</definedName>
    <definedName name="________Me35">#REF!</definedName>
    <definedName name="________Me41">#REF!</definedName>
    <definedName name="________Me51">#REF!</definedName>
    <definedName name="________Me61">#REF!</definedName>
    <definedName name="________Me62">#REF!</definedName>
    <definedName name="________Me63">#REF!</definedName>
    <definedName name="________Me71">#REF!</definedName>
    <definedName name="________Me81">#REF!</definedName>
    <definedName name="________qs1">#REF!</definedName>
    <definedName name="________qs2">#REF!</definedName>
    <definedName name="________qs3">#REF!</definedName>
    <definedName name="________qs4">#REF!</definedName>
    <definedName name="________tut6" hidden="1">{#N/A,#N/A,FALSE,"накладная04";#N/A,#N/A,FALSE,"накладная03";#N/A,#N/A,FALSE,"накладная02";#N/A,#N/A,FALSE,"накладная01"}</definedName>
    <definedName name="________yx45">#REF!</definedName>
    <definedName name="_______all2">#REF!</definedName>
    <definedName name="_______big2">#REF!</definedName>
    <definedName name="_______dFF10">#REF!</definedName>
    <definedName name="_______dFF2">#REF!</definedName>
    <definedName name="_______dFF5">#REF!</definedName>
    <definedName name="_______dFF6">#REF!</definedName>
    <definedName name="_______dFF7">#REF!</definedName>
    <definedName name="_______dFF8">#REF!</definedName>
    <definedName name="_______dFF9">#REF!</definedName>
    <definedName name="_______dog2">'[9]исх-данные'!$E$8</definedName>
    <definedName name="_______k116">'[1]Зап-3- СЦБ'!#REF!</definedName>
    <definedName name="_______k121">'[1]Зап-3- СЦБ'!#REF!</definedName>
    <definedName name="_______Me11">#REF!</definedName>
    <definedName name="_______Me12">#REF!</definedName>
    <definedName name="_______Me13">#REF!</definedName>
    <definedName name="_______Me21">#REF!</definedName>
    <definedName name="_______Me22">#REF!</definedName>
    <definedName name="_______Me31">#REF!</definedName>
    <definedName name="_______Me32">#REF!</definedName>
    <definedName name="_______Me33">#REF!</definedName>
    <definedName name="_______Me34">#REF!</definedName>
    <definedName name="_______Me35">#REF!</definedName>
    <definedName name="_______Me41">#REF!</definedName>
    <definedName name="_______Me51">#REF!</definedName>
    <definedName name="_______Me61">#REF!</definedName>
    <definedName name="_______Me62">#REF!</definedName>
    <definedName name="_______Me63">#REF!</definedName>
    <definedName name="_______Me71">#REF!</definedName>
    <definedName name="_______Me81">#REF!</definedName>
    <definedName name="_______qs1">#REF!</definedName>
    <definedName name="_______qs2">#REF!</definedName>
    <definedName name="_______qs3">#REF!</definedName>
    <definedName name="_______qs4">#REF!</definedName>
    <definedName name="_______qw1">#REF!</definedName>
    <definedName name="_______qw2">#REF!</definedName>
    <definedName name="_______tut6" hidden="1">{#N/A,#N/A,FALSE,"накладная04";#N/A,#N/A,FALSE,"накладная03";#N/A,#N/A,FALSE,"накладная02";#N/A,#N/A,FALSE,"накладная01"}</definedName>
    <definedName name="_______yx45">#REF!</definedName>
    <definedName name="______a2">#REF!</definedName>
    <definedName name="______all2">#REF!</definedName>
    <definedName name="______big2">#REF!</definedName>
    <definedName name="______dFF10">#REF!</definedName>
    <definedName name="______dFF2">#REF!</definedName>
    <definedName name="______dFF5">#REF!</definedName>
    <definedName name="______dFF6">#REF!</definedName>
    <definedName name="______dFF7">#REF!</definedName>
    <definedName name="______dFF8">#REF!</definedName>
    <definedName name="______dFF9">#REF!</definedName>
    <definedName name="______dog2">'[9]исх-данные'!$E$8</definedName>
    <definedName name="______k116">'[1]Зап-3- СЦБ'!#REF!</definedName>
    <definedName name="______k121">'[1]Зап-3- СЦБ'!#REF!</definedName>
    <definedName name="______Me11">#REF!</definedName>
    <definedName name="______Me12">#REF!</definedName>
    <definedName name="______Me13">#REF!</definedName>
    <definedName name="______Me21">#REF!</definedName>
    <definedName name="______Me22">#REF!</definedName>
    <definedName name="______Me31">#REF!</definedName>
    <definedName name="______Me32">#REF!</definedName>
    <definedName name="______Me33">#REF!</definedName>
    <definedName name="______Me34">#REF!</definedName>
    <definedName name="______Me35">#REF!</definedName>
    <definedName name="______Me41">#REF!</definedName>
    <definedName name="______Me51">#REF!</definedName>
    <definedName name="______Me61">#REF!</definedName>
    <definedName name="______Me62">#REF!</definedName>
    <definedName name="______Me63">#REF!</definedName>
    <definedName name="______Me71">#REF!</definedName>
    <definedName name="______Me81">#REF!</definedName>
    <definedName name="______qs1">#REF!</definedName>
    <definedName name="______qs2">#REF!</definedName>
    <definedName name="______qs3">#REF!</definedName>
    <definedName name="______qs4">#REF!</definedName>
    <definedName name="______qw1">#REF!</definedName>
    <definedName name="______qw2">#REF!</definedName>
    <definedName name="______tut6" hidden="1">{#N/A,#N/A,FALSE,"накладная04";#N/A,#N/A,FALSE,"накладная03";#N/A,#N/A,FALSE,"накладная02";#N/A,#N/A,FALSE,"накладная01"}</definedName>
    <definedName name="______yx45">#REF!</definedName>
    <definedName name="_____a2">#REF!</definedName>
    <definedName name="_____all2">#REF!</definedName>
    <definedName name="_____big2">#REF!</definedName>
    <definedName name="_____dFF10">#REF!</definedName>
    <definedName name="_____dFF2">#REF!</definedName>
    <definedName name="_____dFF5">#REF!</definedName>
    <definedName name="_____dFF6">#REF!</definedName>
    <definedName name="_____dFF7">#REF!</definedName>
    <definedName name="_____dFF8">#REF!</definedName>
    <definedName name="_____dFF9">#REF!</definedName>
    <definedName name="_____dog2">'[9]исх-данные'!$E$8</definedName>
    <definedName name="_____k116">'[1]Зап-3- СЦБ'!#REF!</definedName>
    <definedName name="_____k121">'[1]Зап-3- СЦБ'!#REF!</definedName>
    <definedName name="_____Me11">#REF!</definedName>
    <definedName name="_____Me12">#REF!</definedName>
    <definedName name="_____Me13">#REF!</definedName>
    <definedName name="_____Me21">#REF!</definedName>
    <definedName name="_____Me22">#REF!</definedName>
    <definedName name="_____Me31">#REF!</definedName>
    <definedName name="_____Me32">#REF!</definedName>
    <definedName name="_____Me33">#REF!</definedName>
    <definedName name="_____Me34">#REF!</definedName>
    <definedName name="_____Me35">#REF!</definedName>
    <definedName name="_____Me41">#REF!</definedName>
    <definedName name="_____Me51">#REF!</definedName>
    <definedName name="_____Me61">#REF!</definedName>
    <definedName name="_____Me62">#REF!</definedName>
    <definedName name="_____Me63">#REF!</definedName>
    <definedName name="_____Me71">#REF!</definedName>
    <definedName name="_____Me81">#REF!</definedName>
    <definedName name="_____qs1">#REF!</definedName>
    <definedName name="_____qs2">#REF!</definedName>
    <definedName name="_____qs3">#REF!</definedName>
    <definedName name="_____qs4">#REF!</definedName>
    <definedName name="_____qw1">#REF!</definedName>
    <definedName name="_____qw2">#REF!</definedName>
    <definedName name="_____tut6" hidden="1">{#N/A,#N/A,FALSE,"накладная04";#N/A,#N/A,FALSE,"накладная03";#N/A,#N/A,FALSE,"накладная02";#N/A,#N/A,FALSE,"накладная01"}</definedName>
    <definedName name="_____yx45">#REF!</definedName>
    <definedName name="____a2">#REF!</definedName>
    <definedName name="____all2">#REF!</definedName>
    <definedName name="____all3">'[10]исх-данные'!$E$38</definedName>
    <definedName name="____big2">#REF!</definedName>
    <definedName name="____dFF10">#REF!</definedName>
    <definedName name="____dFF2">#REF!</definedName>
    <definedName name="____dFF5">#REF!</definedName>
    <definedName name="____dFF6">#REF!</definedName>
    <definedName name="____dFF7">#REF!</definedName>
    <definedName name="____dFF8">#REF!</definedName>
    <definedName name="____dFF9">#REF!</definedName>
    <definedName name="____dog2">'[9]исх-данные'!$E$8</definedName>
    <definedName name="____k116">'[1]Зап-3- СЦБ'!#REF!</definedName>
    <definedName name="____k121">'[1]Зап-3- СЦБ'!#REF!</definedName>
    <definedName name="____Me11">#REF!</definedName>
    <definedName name="____Me12">#REF!</definedName>
    <definedName name="____Me13">#REF!</definedName>
    <definedName name="____Me21">#REF!</definedName>
    <definedName name="____Me22">#REF!</definedName>
    <definedName name="____Me31">#REF!</definedName>
    <definedName name="____Me32">#REF!</definedName>
    <definedName name="____Me33">#REF!</definedName>
    <definedName name="____Me34">#REF!</definedName>
    <definedName name="____Me35">#REF!</definedName>
    <definedName name="____Me41">#REF!</definedName>
    <definedName name="____Me51">#REF!</definedName>
    <definedName name="____Me61">#REF!</definedName>
    <definedName name="____Me62">#REF!</definedName>
    <definedName name="____Me63">#REF!</definedName>
    <definedName name="____Me71">#REF!</definedName>
    <definedName name="____Me81">#REF!</definedName>
    <definedName name="____qs1">#REF!</definedName>
    <definedName name="____qs2">#REF!</definedName>
    <definedName name="____qs3">#REF!</definedName>
    <definedName name="____qs4">#REF!</definedName>
    <definedName name="____qw1">#REF!</definedName>
    <definedName name="____qw2">#REF!</definedName>
    <definedName name="____tut6" hidden="1">{#N/A,#N/A,FALSE,"накладная04";#N/A,#N/A,FALSE,"накладная03";#N/A,#N/A,FALSE,"накладная02";#N/A,#N/A,FALSE,"накладная01"}</definedName>
    <definedName name="____yx45">#REF!</definedName>
    <definedName name="___a2">#REF!</definedName>
    <definedName name="___all2">#REF!</definedName>
    <definedName name="___all3">'[10]исх-данные'!$E$38</definedName>
    <definedName name="___big2">#REF!</definedName>
    <definedName name="___dFF10">[6]списки!$J$1:$J$15</definedName>
    <definedName name="___dFF2">[6]списки!$B$1:$B$7</definedName>
    <definedName name="___dFF5">[6]списки!$E$1:$E$9</definedName>
    <definedName name="___dFF6">[6]списки!$F$1:$F$5</definedName>
    <definedName name="___dFF7">[6]списки!$G$1:$G$8</definedName>
    <definedName name="___dFF8">[6]списки!$H$1:$H$6</definedName>
    <definedName name="___dFF9">[6]списки!$I$1:$I$15</definedName>
    <definedName name="___dog2">'[11]исх-данные'!$E$8</definedName>
    <definedName name="___k116">'[1]Зап-3- СЦБ'!#REF!</definedName>
    <definedName name="___k121">'[1]Зап-3- СЦБ'!#REF!</definedName>
    <definedName name="___Me11">#REF!</definedName>
    <definedName name="___Me12">#REF!</definedName>
    <definedName name="___Me13">#REF!</definedName>
    <definedName name="___Me21">#REF!</definedName>
    <definedName name="___Me22">#REF!</definedName>
    <definedName name="___Me31">#REF!</definedName>
    <definedName name="___Me32">#REF!</definedName>
    <definedName name="___Me33">#REF!</definedName>
    <definedName name="___Me34">#REF!</definedName>
    <definedName name="___Me35">#REF!</definedName>
    <definedName name="___Me41">#REF!</definedName>
    <definedName name="___Me51">#REF!</definedName>
    <definedName name="___Me61">#REF!</definedName>
    <definedName name="___Me62">#REF!</definedName>
    <definedName name="___Me63">#REF!</definedName>
    <definedName name="___Me71">#REF!</definedName>
    <definedName name="___Me81">#REF!</definedName>
    <definedName name="___qs1">[6]списки!$L$1:$L$2</definedName>
    <definedName name="___qs2">#REF!</definedName>
    <definedName name="___qs3">#REF!</definedName>
    <definedName name="___qs4">[6]списки!$K$1:$K$5</definedName>
    <definedName name="___qw1">#REF!</definedName>
    <definedName name="___qw2">#REF!</definedName>
    <definedName name="___tut6" hidden="1">{#N/A,#N/A,FALSE,"накладная04";#N/A,#N/A,FALSE,"накладная03";#N/A,#N/A,FALSE,"накладная02";#N/A,#N/A,FALSE,"накладная01"}</definedName>
    <definedName name="___xlnm.Print_Area_2">#REF!</definedName>
    <definedName name="___yx45">#REF!</definedName>
    <definedName name="__a2">#REF!</definedName>
    <definedName name="__all2">#REF!</definedName>
    <definedName name="__all3">'[10]исх-данные'!$E$38</definedName>
    <definedName name="__big2">#REF!</definedName>
    <definedName name="__dFF10">[12]списки!$J$1:$J$15</definedName>
    <definedName name="__dFF2">[12]списки!$B$1:$B$7</definedName>
    <definedName name="__dFF5">[12]списки!$E$1:$E$9</definedName>
    <definedName name="__dFF6">[12]списки!$F$1:$F$5</definedName>
    <definedName name="__dFF7">[12]списки!$G$1:$G$8</definedName>
    <definedName name="__dFF8">[12]списки!$H$1:$H$6</definedName>
    <definedName name="__dFF9">[12]списки!$I$1:$I$15</definedName>
    <definedName name="__dog2">'[11]исх-данные'!$E$8</definedName>
    <definedName name="__k116">'[1]Зап-3- СЦБ'!#REF!</definedName>
    <definedName name="__k121">'[1]Зап-3- СЦБ'!#REF!</definedName>
    <definedName name="__Me11">#REF!</definedName>
    <definedName name="__Me12">#REF!</definedName>
    <definedName name="__Me13">#REF!</definedName>
    <definedName name="__Me21">#REF!</definedName>
    <definedName name="__Me22">#REF!</definedName>
    <definedName name="__Me31">#REF!</definedName>
    <definedName name="__Me32">#REF!</definedName>
    <definedName name="__Me33">#REF!</definedName>
    <definedName name="__Me34">#REF!</definedName>
    <definedName name="__Me35">#REF!</definedName>
    <definedName name="__Me41">#REF!</definedName>
    <definedName name="__Me51">#REF!</definedName>
    <definedName name="__Me61">#REF!</definedName>
    <definedName name="__Me62">#REF!</definedName>
    <definedName name="__Me63">#REF!</definedName>
    <definedName name="__Me71">#REF!</definedName>
    <definedName name="__Me81">#REF!</definedName>
    <definedName name="__qs1">[12]списки!$L$1:$L$2</definedName>
    <definedName name="__qs2">#REF!</definedName>
    <definedName name="__qs3">#REF!</definedName>
    <definedName name="__qs4">[12]списки!$K$1:$K$5</definedName>
    <definedName name="__qw1">#REF!</definedName>
    <definedName name="__qw2">#REF!</definedName>
    <definedName name="__tut6" hidden="1">{#N/A,#N/A,FALSE,"накладная04";#N/A,#N/A,FALSE,"накладная03";#N/A,#N/A,FALSE,"накладная02";#N/A,#N/A,FALSE,"накладная01"}</definedName>
    <definedName name="__xlfn.BAHTTEXT" hidden="1">#NAME?</definedName>
    <definedName name="__xlnm.Print_Area_1">"#N/A"</definedName>
    <definedName name="__xlnm.Print_Area_2">"#REF!"</definedName>
    <definedName name="__xlnm.Print_Area_3">"#REF!"</definedName>
    <definedName name="__xlnm.Print_Area_4">"#REF!"</definedName>
    <definedName name="__xlnm.Print_Area_5">#REF!</definedName>
    <definedName name="__xlnm.Print_Area_6">"#REF!"</definedName>
    <definedName name="__xlnm.Print_Area_8">"#REF!"</definedName>
    <definedName name="__yx45">#REF!</definedName>
    <definedName name="_1">#REF!</definedName>
    <definedName name="_1_0TOPB">[13]GD!#REF!</definedName>
    <definedName name="_11">[14]списки!$E$1:$E$9</definedName>
    <definedName name="_1Excel_BuiltIn_Print_Area_1_1">#REF!</definedName>
    <definedName name="_1M">#N/A</definedName>
    <definedName name="_1YRL">#N/A</definedName>
    <definedName name="_2">#REF!</definedName>
    <definedName name="_2_0TOPB">[13]GD!#REF!</definedName>
    <definedName name="_2_5__8_2_6">[15]Лист1!#REF!</definedName>
    <definedName name="_2_5__8_2_6_23">[16]Лист1!#REF!</definedName>
    <definedName name="_2_5__8_2_6_26">[15]Лист1!#REF!</definedName>
    <definedName name="_2_5__8_2_6_29">[16]Лист1!#REF!</definedName>
    <definedName name="_2_5__8_2_6_30">[16]Лист1!#REF!</definedName>
    <definedName name="_2_5__8_2_6_32">[16]Лист1!#REF!</definedName>
    <definedName name="_2_5__8_2_6_33">[15]Лист1!#REF!</definedName>
    <definedName name="_2_5__8_2_6_45">[16]Лист1!#REF!</definedName>
    <definedName name="_2_5__8_2_6_46">[15]Лист1!#REF!</definedName>
    <definedName name="_2_5__8_2_6_47">[15]Лист1!#REF!</definedName>
    <definedName name="_2_5__8_2_6_48">[15]Лист1!#REF!</definedName>
    <definedName name="_2_5__8_2_6_9">[16]Лист1!#REF!</definedName>
    <definedName name="_21">#REF!</definedName>
    <definedName name="_250K">#N/A</definedName>
    <definedName name="_2Excel_BuiltIn_Print_Area_1_1_1_1">#REF!</definedName>
    <definedName name="_2M">#N/A</definedName>
    <definedName name="_2YRL">#N/A</definedName>
    <definedName name="_3_0TOPB">[13]GD!#REF!</definedName>
    <definedName name="_38.40___16">#REF!</definedName>
    <definedName name="_3Excel_BuiltIn_Print_Area_1_1_1_1_1">#REF!</definedName>
    <definedName name="_3YRL">#N/A</definedName>
    <definedName name="_4Excel_BuiltIn_Print_Area_1_1_1_1_1_1">#REF!</definedName>
    <definedName name="_500K">#N/A</definedName>
    <definedName name="_5Excel_BuiltIn_Print_Area_1_1_1_1_1_1_1">#REF!</definedName>
    <definedName name="_750K">#N/A</definedName>
    <definedName name="_a2">#REF!</definedName>
    <definedName name="_A65560">[17]График!#REF!</definedName>
    <definedName name="_all2">#REF!</definedName>
    <definedName name="_all3">'[10]исх-данные'!$E$38</definedName>
    <definedName name="_AUTOEXEC">#REF!</definedName>
    <definedName name="_AUTOEXEC___0">#REF!</definedName>
    <definedName name="_AUTOEXEC___1">#REF!</definedName>
    <definedName name="_AUTOEXEC___8">#REF!</definedName>
    <definedName name="_AUTOEXEC___9">#REF!</definedName>
    <definedName name="_big2">#REF!</definedName>
    <definedName name="_dFF10">[18]списки!$H$1:$H$15</definedName>
    <definedName name="_dFF2">[18]списки!$B$1:$B$7</definedName>
    <definedName name="_dFF5">[18]списки!$C$1:$C$9</definedName>
    <definedName name="_dFF6">[18]списки!$D$1:$D$5</definedName>
    <definedName name="_dFF7">[18]списки!$E$1:$E$8</definedName>
    <definedName name="_dFF8">[18]списки!$F$1:$F$6</definedName>
    <definedName name="_dFF9">[18]списки!$G$1:$G$15</definedName>
    <definedName name="_dog2">'[9]исх-данные'!$E$8</definedName>
    <definedName name="_E65560">[17]График!#REF!</definedName>
    <definedName name="_Fill" hidden="1">#REF!</definedName>
    <definedName name="_FilterDatabase" hidden="1">#REF!</definedName>
    <definedName name="_Hlt440565644_1">#REF!</definedName>
    <definedName name="_k">#REF!</definedName>
    <definedName name="_k___0">#REF!</definedName>
    <definedName name="_k___1">#REF!</definedName>
    <definedName name="_k___8">#REF!</definedName>
    <definedName name="_k___9">#REF!</definedName>
    <definedName name="_k116">'[1]Зап-3- СЦБ'!#REF!</definedName>
    <definedName name="_K12">#REF!</definedName>
    <definedName name="_k121">'[1]Зап-3- СЦБ'!#REF!</definedName>
    <definedName name="_m">#REF!</definedName>
    <definedName name="_m___0">#REF!</definedName>
    <definedName name="_m___1">#REF!</definedName>
    <definedName name="_m___8">#REF!</definedName>
    <definedName name="_m___9">#REF!</definedName>
    <definedName name="_Me11">#REF!</definedName>
    <definedName name="_Me12">#REF!</definedName>
    <definedName name="_Me13">#REF!</definedName>
    <definedName name="_Me21">#REF!</definedName>
    <definedName name="_Me22">#REF!</definedName>
    <definedName name="_Me31">#REF!</definedName>
    <definedName name="_Me32">#REF!</definedName>
    <definedName name="_Me33">#REF!</definedName>
    <definedName name="_Me34">#REF!</definedName>
    <definedName name="_Me35">#REF!</definedName>
    <definedName name="_Me41">#REF!</definedName>
    <definedName name="_Me51">#REF!</definedName>
    <definedName name="_Me61">#REF!</definedName>
    <definedName name="_Me62">#REF!</definedName>
    <definedName name="_Me63">#REF!</definedName>
    <definedName name="_Me71">#REF!</definedName>
    <definedName name="_Me81">#REF!</definedName>
    <definedName name="_qs1">[18]списки!$J$1:$J$2</definedName>
    <definedName name="_qs2">#REF!</definedName>
    <definedName name="_qs3">#REF!</definedName>
    <definedName name="_qs4">[18]списки!$I$1:$I$5</definedName>
    <definedName name="_qw1">#REF!</definedName>
    <definedName name="_qw2">#REF!</definedName>
    <definedName name="_s">#REF!</definedName>
    <definedName name="_s___0">#REF!</definedName>
    <definedName name="_s___1">#REF!</definedName>
    <definedName name="_s___8">#REF!</definedName>
    <definedName name="_s___9">#REF!</definedName>
    <definedName name="_tut6" hidden="1">{#N/A,#N/A,FALSE,"накладная04";#N/A,#N/A,FALSE,"накладная03";#N/A,#N/A,FALSE,"накладная02";#N/A,#N/A,FALSE,"накладная01"}</definedName>
    <definedName name="_yx45">#REF!</definedName>
    <definedName name="_z">#REF!</definedName>
    <definedName name="_z___0">#REF!</definedName>
    <definedName name="_z___1">#REF!</definedName>
    <definedName name="_z___8">#REF!</definedName>
    <definedName name="_z___9">#REF!</definedName>
    <definedName name="_а2">#REF!</definedName>
    <definedName name="_Восемь">'[19]Таблица 4 АСУТП'!$B$84:$B$86</definedName>
    <definedName name="_два_1">'[20]Таблица 4 АСУТП'!$B$16:$B$23</definedName>
    <definedName name="_два_2">'[19]Таблица 4 АСУТП'!$B$24:$B$25</definedName>
    <definedName name="_Девять">'[19]Таблица 4 АСУТП'!$B$88:$B$90</definedName>
    <definedName name="_пять">'[19]Таблица 4 АСУТП'!$B$42:$B$47</definedName>
    <definedName name="_Раз">'[19]Таблица 4 АСУТП'!$B$8:$B$14</definedName>
    <definedName name="_Разд">#REF!</definedName>
    <definedName name="_семь_1">'[19]Таблица 4 АСУТП'!$B$66:$B$79</definedName>
    <definedName name="_семь_2">'[19]Таблица 4 АСУТП'!$B$80:$B$81</definedName>
    <definedName name="_три">'[19]Таблица 4 АСУТП'!$B$27:$B$31</definedName>
    <definedName name="_четыре">'[19]Таблица 4 АСУТП'!$B$33:$B$40</definedName>
    <definedName name="_шесть_1">'[19]Таблица 4 АСУТП'!$B$49:$B$62</definedName>
    <definedName name="_шесть_2">'[19]Таблица 4 АСУТП'!$B$63:$B$64</definedName>
    <definedName name="a">#REF!</definedName>
    <definedName name="aaa">#REF!</definedName>
    <definedName name="ab">#REF!</definedName>
    <definedName name="ACSFOB">#REF!</definedName>
    <definedName name="adm">#REF!</definedName>
    <definedName name="adress">#REF!</definedName>
    <definedName name="AllFiled">'[21]Исходные данные'!$C$2:$C$9+'[21]Исходные данные'!$E$13:$E$21+'[21]Исходные данные'!$L$7:$L$11+'[21]Исходные данные'!$O$7:$O$13</definedName>
    <definedName name="AllNodes">'[22]исх-данные'!#REF!</definedName>
    <definedName name="AllNodes_10">[23]data!$B$4</definedName>
    <definedName name="AllNodes_11">[23]data!$B$4</definedName>
    <definedName name="AllNodes_12">[23]data!$B$4</definedName>
    <definedName name="AllNodes_14">#REF!</definedName>
    <definedName name="AllNodes_15">#REF!</definedName>
    <definedName name="AllNodes_19">[24]data!$B$4</definedName>
    <definedName name="AllNodes_2">[25]data!$B$4</definedName>
    <definedName name="AllNodes_23">[26]data!$B$4</definedName>
    <definedName name="AllNodes_3">[25]data!$B$4</definedName>
    <definedName name="AllNodes_45">[26]data!$B$4</definedName>
    <definedName name="AllNodes_5">[23]data!$B$4</definedName>
    <definedName name="AllNodes_7">[23]data!$B$4</definedName>
    <definedName name="AllNodes_8">[23]data!$B$4</definedName>
    <definedName name="AllNodes_9">[23]data!$B$4</definedName>
    <definedName name="APPLICATION">[27]GD!#REF!</definedName>
    <definedName name="asd">#REF!</definedName>
    <definedName name="asdas">#REF!</definedName>
    <definedName name="AUTO">#N/A</definedName>
    <definedName name="AUTO_MENU">#N/A</definedName>
    <definedName name="B">#N/A</definedName>
    <definedName name="B_1">#REF!</definedName>
    <definedName name="BcjaShapka">#REF!</definedName>
    <definedName name="bigNodes">'[22]исх-данные'!#REF!</definedName>
    <definedName name="bigNodes_10">[23]data!$B$5</definedName>
    <definedName name="bigNodes_11">[23]data!$B$5</definedName>
    <definedName name="bigNodes_12">[23]data!$B$5</definedName>
    <definedName name="bigNodes_14">#REF!</definedName>
    <definedName name="bigNodes_15">#REF!</definedName>
    <definedName name="bigNodes_19">[24]data!$B$5</definedName>
    <definedName name="bigNodes_2">[25]data!$B$5</definedName>
    <definedName name="bigNodes_23">[26]data!$B$5</definedName>
    <definedName name="bigNodes_3">[25]data!$B$5</definedName>
    <definedName name="bigNodes_45">[26]data!$B$5</definedName>
    <definedName name="bigNodes_5">[23]data!$B$5</definedName>
    <definedName name="bigNodes_7">[23]data!$B$5</definedName>
    <definedName name="bigNodes_8">[23]data!$B$5</definedName>
    <definedName name="bigNodes_9">[23]data!$B$5</definedName>
    <definedName name="bjbkl">[28]топография!#REF!</definedName>
    <definedName name="C_">#N/A</definedName>
    <definedName name="CABLE">#N/A</definedName>
    <definedName name="CHANGE">#N/A</definedName>
    <definedName name="CHK_SCREEN">[27]GD!#REF!</definedName>
    <definedName name="CHKYN">#N/A</definedName>
    <definedName name="Cisco_FOB">[29]Коэф!$A$2</definedName>
    <definedName name="CiscoFOB">[30]Коэф!$A$2</definedName>
    <definedName name="CITY">[27]GD!#REF!</definedName>
    <definedName name="CITYLOC">#N/A</definedName>
    <definedName name="CnfName">[31]Лист1!#REF!</definedName>
    <definedName name="CnfName_1">[31]Обновление!#REF!</definedName>
    <definedName name="CNTR1">#N/A</definedName>
    <definedName name="coast">'[10]исх-данные'!$E$38</definedName>
    <definedName name="coast_10">[32]исх_данные!$E$38</definedName>
    <definedName name="coast_11">[32]исх_данные!$E$38</definedName>
    <definedName name="coast_12">[32]исх_данные!$E$38</definedName>
    <definedName name="coast_13">[32]исх_данные!$E$38</definedName>
    <definedName name="coast_19">'[33]исх-данные'!$E$38</definedName>
    <definedName name="coast_23">'[34]исх-данные'!$E$38</definedName>
    <definedName name="coast_45">'[34]исх-данные'!$E$38</definedName>
    <definedName name="coast_5">[32]исх_данные!$E$38</definedName>
    <definedName name="coast_7">[32]исх_данные!$E$38</definedName>
    <definedName name="coast_8">[32]исх_данные!$E$38</definedName>
    <definedName name="coast_9">[32]исх_данные!$E$38</definedName>
    <definedName name="ConfName">[31]Лист1!#REF!</definedName>
    <definedName name="ConfName_1">[31]Обновление!#REF!</definedName>
    <definedName name="Core">'[35]2-stage'!#REF!</definedName>
    <definedName name="csdf" hidden="1">{#N/A,#N/A,FALSE,"накладная04";#N/A,#N/A,FALSE,"накладная03";#N/A,#N/A,FALSE,"накладная02";#N/A,#N/A,FALSE,"накладная01"}</definedName>
    <definedName name="D">#N/A</definedName>
    <definedName name="d_0">#REF!</definedName>
    <definedName name="d_01">#REF!</definedName>
    <definedName name="d_02">#REF!</definedName>
    <definedName name="d_03">#REF!</definedName>
    <definedName name="DATE">[27]GD!#REF!</definedName>
    <definedName name="DateColJournal">#REF!</definedName>
    <definedName name="days">'[22]исх-данные'!#REF!</definedName>
    <definedName name="days_10">[36]исх_данные!$E$37</definedName>
    <definedName name="days_11">[37]исх_данные!#REF!</definedName>
    <definedName name="days_12">[36]исх_данные!$E$37</definedName>
    <definedName name="days_13">[38]исх_данные!$B$28</definedName>
    <definedName name="days_14">#REF!</definedName>
    <definedName name="days_15">#REF!</definedName>
    <definedName name="days_19">'[39]исх-данные'!$E$37</definedName>
    <definedName name="days_23">'[40]исх-данные'!$E$37</definedName>
    <definedName name="days_3">[37]исх_данные!#REF!</definedName>
    <definedName name="days_45">'[40]исх-данные'!$E$37</definedName>
    <definedName name="days_5">[36]исх_данные!$E$37</definedName>
    <definedName name="days_7">[37]исх_данные!#REF!</definedName>
    <definedName name="days_8">[36]исх_данные!$E$37</definedName>
    <definedName name="days_9">[36]исх_данные!$E$37</definedName>
    <definedName name="days2">'[10]исх-данные'!$F$35</definedName>
    <definedName name="days2_10">[32]исх_данные!$F$35</definedName>
    <definedName name="days2_11">[32]исх_данные!$F$35</definedName>
    <definedName name="days2_12">[32]исх_данные!$F$35</definedName>
    <definedName name="days2_13">[32]исх_данные!$F$35</definedName>
    <definedName name="days2_19">'[33]исх-данные'!$F$35</definedName>
    <definedName name="days2_23">'[34]исх-данные'!$F$35</definedName>
    <definedName name="days2_45">'[34]исх-данные'!$F$35</definedName>
    <definedName name="days2_5">[32]исх_данные!$F$35</definedName>
    <definedName name="days2_7">[32]исх_данные!$F$35</definedName>
    <definedName name="days2_8">[32]исх_данные!$F$35</definedName>
    <definedName name="days2_9">[32]исх_данные!$F$35</definedName>
    <definedName name="dck">[41]топография!#REF!</definedName>
    <definedName name="DD">#REF!</definedName>
    <definedName name="ddduy">#REF!</definedName>
    <definedName name="dest">'[22]исх-данные'!#REF!</definedName>
    <definedName name="dest_10">#REF!</definedName>
    <definedName name="dest_11">[42]исх_данные!$B$33</definedName>
    <definedName name="dest_12">[42]исх_данные!$B$33</definedName>
    <definedName name="dest_13">[38]исх_данные!$B$31</definedName>
    <definedName name="dest_14">#REF!</definedName>
    <definedName name="dest_15">#REF!</definedName>
    <definedName name="dest_19">#REF!</definedName>
    <definedName name="dest_23">#REF!</definedName>
    <definedName name="dest_45">#REF!</definedName>
    <definedName name="dest_5">[42]исх_данные!$B$33</definedName>
    <definedName name="dest_7">[42]исх_данные!$B$33</definedName>
    <definedName name="dest_8">[42]исх_данные!$B$33</definedName>
    <definedName name="dest_9">[42]исх_данные!$B$33</definedName>
    <definedName name="dest2">'[22]исх-данные'!#REF!</definedName>
    <definedName name="dest2_11">[42]исх_данные!$D$33</definedName>
    <definedName name="dest2_12">[42]исх_данные!$D$33</definedName>
    <definedName name="dest2_19">'[43]исх-данные'!$D$33</definedName>
    <definedName name="dest2_43">'[44]исх-данные'!$D$33</definedName>
    <definedName name="dest2_44">'[44]исх-данные'!$D$33</definedName>
    <definedName name="dest2_5">[42]исх_данные!$D$33</definedName>
    <definedName name="dest2_7">[42]исх_данные!$D$33</definedName>
    <definedName name="dest2_8">[42]исх_данные!$D$33</definedName>
    <definedName name="dest2_9">[42]исх_данные!$D$33</definedName>
    <definedName name="dest3">'[22]исх-данные'!#REF!</definedName>
    <definedName name="dest3_19">'[45]исх-данные'!$D$34</definedName>
    <definedName name="dest3_43">'[46]исх-данные'!$D$34</definedName>
    <definedName name="dest3_44">'[46]исх-данные'!$D$34</definedName>
    <definedName name="dest4">'[22]исх-данные'!#REF!</definedName>
    <definedName name="dest5">'[22]исх-данные'!#REF!</definedName>
    <definedName name="dest5_11">[42]исх_данные!$D$36</definedName>
    <definedName name="dest5_12">[42]исх_данные!$D$36</definedName>
    <definedName name="dest5_19">'[43]исх-данные'!$D$36</definedName>
    <definedName name="dest5_43">'[44]исх-данные'!$D$36</definedName>
    <definedName name="dest5_44">'[44]исх-данные'!$D$36</definedName>
    <definedName name="dest5_5">[42]исх_данные!$D$36</definedName>
    <definedName name="dest5_7">[42]исх_данные!$D$36</definedName>
    <definedName name="dest5_8">[42]исх_данные!$D$36</definedName>
    <definedName name="dest5_9">[42]исх_данные!$D$36</definedName>
    <definedName name="dfgh">'[47]исх-данные'!$B$31</definedName>
    <definedName name="dfgh_19">'[48]исх-данные'!$B$31</definedName>
    <definedName name="dfgh_23">'[49]исх-данные'!$B$31</definedName>
    <definedName name="dfgh_45">'[49]исх-данные'!$B$31</definedName>
    <definedName name="dfgh_9">'[50]исх-данные'!$B$31</definedName>
    <definedName name="DISC">#N/A</definedName>
    <definedName name="DISC_MENU">#N/A</definedName>
    <definedName name="DISCLABEL">[27]GD!#REF!</definedName>
    <definedName name="DISCLAIMER">#N/A</definedName>
    <definedName name="DIVIDE">#N/A</definedName>
    <definedName name="DM">#REF!</definedName>
    <definedName name="DNa">#REF!</definedName>
    <definedName name="DNu">#REF!</definedName>
    <definedName name="dog">'[51]исх-данные'!$B$8</definedName>
    <definedName name="dog_10">[52]исх_данные!$D$8</definedName>
    <definedName name="dog_11">[52]исх_данные!$D$8</definedName>
    <definedName name="dog_12">[52]исх_данные!$D$8</definedName>
    <definedName name="dog_13">[38]исх_данные!$B$8</definedName>
    <definedName name="dog_14">[53]исх_данные!$D$8</definedName>
    <definedName name="dog_15">[53]исх_данные!$D$8</definedName>
    <definedName name="dog_19">'[54]исх-данные'!$D$8</definedName>
    <definedName name="dog_23">'[55]исх-данные'!$D$8</definedName>
    <definedName name="dog_45">'[55]исх-данные'!$D$8</definedName>
    <definedName name="dog_5">[52]исх_данные!$D$8</definedName>
    <definedName name="dog_7">[52]исх_данные!$D$8</definedName>
    <definedName name="dog_8">[52]исх_данные!$D$8</definedName>
    <definedName name="dog_9">[52]исх_данные!$D$8</definedName>
    <definedName name="dogovor">'[56]исх-данные'!$D$9</definedName>
    <definedName name="dogovor_19">'[57]исх-данные'!$D$9</definedName>
    <definedName name="dogovor_23">'[58]исх-данные'!$D$9</definedName>
    <definedName name="dogovor_45">'[58]исх-данные'!$D$9</definedName>
    <definedName name="dogovor_9">'[59]исх-данные'!$D$9</definedName>
    <definedName name="drfvfsd" hidden="1">{#N/A,#N/A,FALSE,"накладная04";#N/A,#N/A,FALSE,"накладная03";#N/A,#N/A,FALSE,"накладная02";#N/A,#N/A,FALSE,"накладная01"}</definedName>
    <definedName name="DS">#REF!</definedName>
    <definedName name="Ds_2">#REF!</definedName>
    <definedName name="DTLABEL">#N/A</definedName>
    <definedName name="e" hidden="1">{#N/A,#N/A,FALSE,"накладная04";#N/A,#N/A,FALSE,"накладная03";#N/A,#N/A,FALSE,"накладная02";#N/A,#N/A,FALSE,"накладная01"}</definedName>
    <definedName name="efsd" hidden="1">{#N/A,#N/A,FALSE,"накладная04";#N/A,#N/A,FALSE,"накладная03";#N/A,#N/A,FALSE,"накладная02";#N/A,#N/A,FALSE,"накладная01"}</definedName>
    <definedName name="EILName">[31]Лист1!#REF!</definedName>
    <definedName name="EILName_1">[31]Обновление!#REF!</definedName>
    <definedName name="EL_0">#REF!</definedName>
    <definedName name="eng">#REF!</definedName>
    <definedName name="Excel_BuiltIn_Database">#REF!</definedName>
    <definedName name="Excel_BuiltIn_Print_Area_1_1">#REF!</definedName>
    <definedName name="Excel_BuiltIn_Print_Area_1_1_1">#REF!</definedName>
    <definedName name="Excel_BuiltIn_Print_Area_1_1_1_1">#REF!</definedName>
    <definedName name="Excel_BuiltIn_Print_Area_1_1_1_1_1">#REF!</definedName>
    <definedName name="Excel_BuiltIn_Print_Area_1_1_1_1_1_1">#REF!</definedName>
    <definedName name="Excel_BuiltIn_Print_Area_11_1">#REF!</definedName>
    <definedName name="Excel_BuiltIn_Print_Area_13">"$#ССЫЛ!.$A$2:$E$8"</definedName>
    <definedName name="Excel_BuiltIn_Print_Area_13_1">#REF!</definedName>
    <definedName name="Excel_BuiltIn_Print_Area_14_1">"$#ССЫЛ!.$#ССЫЛ!$#ССЫЛ!:$#ССЫЛ!$#ССЫЛ!"</definedName>
    <definedName name="Excel_BuiltIn_Print_Area_15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5_1">"$#ССЫЛ!.$#ССЫЛ!$#ССЫЛ!:$#ССЫЛ!$#ССЫЛ!"</definedName>
    <definedName name="Excel_BuiltIn_Print_Area_28_1">"$#ССЫЛ!.$#ССЫЛ!$#ССЫЛ!:$#ССЫЛ!$#ССЫЛ!"</definedName>
    <definedName name="Excel_BuiltIn_Print_Area_3_1">"$#ССЫЛ!.$A$2:$E$4"</definedName>
    <definedName name="Excel_BuiltIn_Print_Area_32">"$#ССЫЛ!.$#ССЫЛ!$#ССЫЛ!:$#ССЫЛ!$#ССЫЛ!"</definedName>
    <definedName name="Excel_BuiltIn_Print_Area_43">"$#ССЫЛ!.$#ССЫЛ!$#ССЫЛ!:$#ССЫЛ!$#ССЫЛ!"</definedName>
    <definedName name="Excel_BuiltIn_Print_Area_5">#REF!</definedName>
    <definedName name="Excel_BuiltIn_Print_Area_6">#REF!</definedName>
    <definedName name="Excel_BuiltIn_Print_Area_7">"$#ССЫЛ!.$A$2:$E$5"</definedName>
    <definedName name="Excel_BuiltIn_Print_Area_9">#REF!</definedName>
    <definedName name="Excel_BuiltIn_Print_Titles_1">#REF!</definedName>
    <definedName name="Excel_BuiltIn_Print_Titles_13_1">#REF!</definedName>
    <definedName name="Excel_BuiltIn_Print_Titles_2">#REF!</definedName>
    <definedName name="Excel_BuiltIn_Print_Titles_3">#REF!</definedName>
    <definedName name="Excel_BuiltIn_Print_Titles_3_1">#REF!</definedName>
    <definedName name="Excel_BuiltIn_Print_Titles_5_1">#REF!</definedName>
    <definedName name="Excel_BuiltIn_Print_Titles_8">#REF!</definedName>
    <definedName name="Excel_BuiltIn_Print_Titles_9_1">#REF!</definedName>
    <definedName name="ExF">#REF!</definedName>
    <definedName name="EXTLEASE">[27]GD!#REF!</definedName>
    <definedName name="EXTMAINTLABEL">[27]GD!#REF!</definedName>
    <definedName name="EXTPURCH">[27]GD!#REF!</definedName>
    <definedName name="Factor">#REF!</definedName>
    <definedName name="fdf" hidden="1">{#N/A,#N/A,FALSE,"накладная04";#N/A,#N/A,FALSE,"накладная03";#N/A,#N/A,FALSE,"накладная02";#N/A,#N/A,FALSE,"накладная01"}</definedName>
    <definedName name="fdftg" hidden="1">{#N/A,#N/A,FALSE,"накладная04";#N/A,#N/A,FALSE,"накладная03";#N/A,#N/A,FALSE,"накладная02";#N/A,#N/A,FALSE,"накладная01"}</definedName>
    <definedName name="ff">'[60]Табл38-7'!#REF!</definedName>
    <definedName name="ffffffff" hidden="1">{#N/A,#N/A,FALSE,"Шаблон_Спец1"}</definedName>
    <definedName name="fg" hidden="1">{#N/A,#N/A,FALSE,"накладная04";#N/A,#N/A,FALSE,"накладная03";#N/A,#N/A,FALSE,"накладная02";#N/A,#N/A,FALSE,"накладная01"}</definedName>
    <definedName name="FINR">#N/A</definedName>
    <definedName name="FOB">[61]Ханты:Тобольск!$G$92</definedName>
    <definedName name="FormatFile">"WEB.HEAD.958.FMT"</definedName>
    <definedName name="g">[62]СПЕЦИФИКАЦИЯ!#REF!</definedName>
    <definedName name="GDCFOB">#REF!</definedName>
    <definedName name="gg">'[60]Табл38-7'!#REF!</definedName>
    <definedName name="ggggggg">#REF!</definedName>
    <definedName name="gh" hidden="1">{#N/A,#N/A,FALSE,"накладная04";#N/A,#N/A,FALSE,"накладная03";#N/A,#N/A,FALSE,"накладная02";#N/A,#N/A,FALSE,"накладная01"}</definedName>
    <definedName name="gip">'[63]исх-данные'!$B$17</definedName>
    <definedName name="gip_10">[52]исх_данные!$D$17</definedName>
    <definedName name="gip_11">[52]исх_данные!$D$17</definedName>
    <definedName name="gip_12">[52]исх_данные!$D$17</definedName>
    <definedName name="gip_13">[38]исх_данные!$B$17</definedName>
    <definedName name="gip_14">[53]исх_данные!$D$17</definedName>
    <definedName name="gip_15">[53]исх_данные!$D$17</definedName>
    <definedName name="gip_19">'[54]исх-данные'!$D$17</definedName>
    <definedName name="gip_23">'[55]исх-данные'!$D$17</definedName>
    <definedName name="gip_45">'[55]исх-данные'!$D$17</definedName>
    <definedName name="gip_5">[52]исх_данные!$D$17</definedName>
    <definedName name="gip_7">[52]исх_данные!$D$17</definedName>
    <definedName name="gip_8">[52]исх_данные!$D$17</definedName>
    <definedName name="gip_9">[52]исх_данные!$D$17</definedName>
    <definedName name="GO">#N/A</definedName>
    <definedName name="grt" hidden="1">{#N/A,#N/A,FALSE,"накладная04";#N/A,#N/A,FALSE,"накладная03";#N/A,#N/A,FALSE,"накладная02";#N/A,#N/A,FALSE,"накладная01"}</definedName>
    <definedName name="GSA">#N/A</definedName>
    <definedName name="GSR">'[35]2-stage'!#REF!</definedName>
    <definedName name="gt">{#N/A,#N/A,FALSE,"накладная04";#N/A,#N/A,FALSE,"накладная03";#N/A,#N/A,FALSE,"накладная02";#N/A,#N/A,FALSE,"накладная01"}</definedName>
    <definedName name="gпреане" hidden="1">{#N/A,#N/A,FALSE,"накладная04";#N/A,#N/A,FALSE,"накладная03";#N/A,#N/A,FALSE,"накладная02";#N/A,#N/A,FALSE,"накладная01"}</definedName>
    <definedName name="hfcxtn" hidden="1">#REF!</definedName>
    <definedName name="hg" hidden="1">{#N/A,#N/A,FALSE,"накладная04";#N/A,#N/A,FALSE,"накладная03";#N/A,#N/A,FALSE,"накладная02";#N/A,#N/A,FALSE,"накладная01"}</definedName>
    <definedName name="hghg">'[60]Табл38-7'!#REF!</definedName>
    <definedName name="hgrt" hidden="1">{#N/A,#N/A,FALSE,"накладная04";#N/A,#N/A,FALSE,"накладная03";#N/A,#N/A,FALSE,"накладная02";#N/A,#N/A,FALSE,"накладная01"}</definedName>
    <definedName name="hjk" hidden="1">{#N/A,#N/A,FALSE,"накладная04";#N/A,#N/A,FALSE,"накладная03";#N/A,#N/A,FALSE,"накладная02";#N/A,#N/A,FALSE,"накладная01"}</definedName>
    <definedName name="hPriceRange">[31]Лист1!#REF!</definedName>
    <definedName name="hPriceRange_1">[31]Цена!#REF!</definedName>
    <definedName name="HTML_CodePage" hidden="1">1252</definedName>
    <definedName name="HTML_Con" hidden="1">{"'Hosting'!$A$2:$I$61"}</definedName>
    <definedName name="HTML_cont" hidden="1">{"'Hosting'!$A$2:$I$61"}</definedName>
    <definedName name="HTML_Control" hidden="1">{"'Hosting'!$A$2:$I$61"}</definedName>
    <definedName name="HTML_Description" hidden="1">""</definedName>
    <definedName name="HTML_Email" hidden="1">""</definedName>
    <definedName name="HTML_Header" hidden="1">""</definedName>
    <definedName name="HTML_LastUpdate" hidden="1">"21.03.00"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"C:\Data\PROJECT\GTS\Network.drw\campus.htm"</definedName>
    <definedName name="HTML_Title" hidden="1">"Corporate Campus"</definedName>
    <definedName name="i1c">#REF!</definedName>
    <definedName name="idPriceColumn">[31]Лист1!#REF!</definedName>
    <definedName name="idPriceColumn_1">[31]Цена!#REF!</definedName>
    <definedName name="il" hidden="1">{#N/A,#N/A,FALSE,"накладная04";#N/A,#N/A,FALSE,"накладная03";#N/A,#N/A,FALSE,"накладная02";#N/A,#N/A,FALSE,"накладная01"}</definedName>
    <definedName name="infl">[64]ПДР!#REF!</definedName>
    <definedName name="ioi" hidden="1">{#N/A,#N/A,FALSE,"накладная04";#N/A,#N/A,FALSE,"накладная03";#N/A,#N/A,FALSE,"накладная02";#N/A,#N/A,FALSE,"накладная01"}</definedName>
    <definedName name="Itog">#REF!</definedName>
    <definedName name="iu" hidden="1">{#N/A,#N/A,FALSE,"накладная04";#N/A,#N/A,FALSE,"накладная03";#N/A,#N/A,FALSE,"накладная02";#N/A,#N/A,FALSE,"накладная01"}</definedName>
    <definedName name="iuk" hidden="1">{#N/A,#N/A,FALSE,"накладная04";#N/A,#N/A,FALSE,"накладная03";#N/A,#N/A,FALSE,"накладная02";#N/A,#N/A,FALSE,"накладная01"}</definedName>
    <definedName name="Iквартал2014">[65]Индексы!$A$2:$A$18</definedName>
    <definedName name="j" hidden="1">{#N/A,#N/A,FALSE,"накладная04";#N/A,#N/A,FALSE,"накладная03";#N/A,#N/A,FALSE,"накладная02";#N/A,#N/A,FALSE,"накладная01"}</definedName>
    <definedName name="jh">{#N/A,#N/A,FALSE,"накладная04";#N/A,#N/A,FALSE,"накладная03";#N/A,#N/A,FALSE,"накладная02";#N/A,#N/A,FALSE,"накладная01"}</definedName>
    <definedName name="k">[66]СПЕЦИФИКАЦИЯ!#REF!</definedName>
    <definedName name="k_">[67]СПЕЦИФИКАЦИЯ!#REF!</definedName>
    <definedName name="K_012">#REF!</definedName>
    <definedName name="K_1">#REF!</definedName>
    <definedName name="K_10">#REF!</definedName>
    <definedName name="K_101">'[68]Тр.(пут)'!$P$20</definedName>
    <definedName name="K_102">'[68]Тр.(пут)'!$P$23</definedName>
    <definedName name="K_103">'[68]Тр.(пут)'!$P$26</definedName>
    <definedName name="K_104">'[68]Тр.(пут)'!$P$29</definedName>
    <definedName name="K_105">'[69]Тр.(пут)'!$P$32</definedName>
    <definedName name="K_106">'[68]Тр.(пут)'!$P$35</definedName>
    <definedName name="K_107">'[68]Тр.(пут)'!$P$38</definedName>
    <definedName name="K_108">'[68]Тр.(пут)'!$P$17</definedName>
    <definedName name="K_109">'[68]Тр.(пут)'!$P$41</definedName>
    <definedName name="K_11">#REF!</definedName>
    <definedName name="K_12">#REF!</definedName>
    <definedName name="K_122">#REF!</definedName>
    <definedName name="K_13">#REF!</definedName>
    <definedName name="K_14">#REF!</definedName>
    <definedName name="K_15">#REF!</definedName>
    <definedName name="K_16">#REF!</definedName>
    <definedName name="K_2">'[70]Исходные данные'!$C$3</definedName>
    <definedName name="K_20">#REF!</definedName>
    <definedName name="K_3">'[70]Исходные данные'!$C$4</definedName>
    <definedName name="K_31">'[71]ТрМ. '!#REF!</definedName>
    <definedName name="K_4">'[70]Исходные данные'!$C$5</definedName>
    <definedName name="K_400">#REF!</definedName>
    <definedName name="K_44">#REF!</definedName>
    <definedName name="K_48">'[72]Тр.(ж.д.)'!$F$43</definedName>
    <definedName name="K_49">#REF!</definedName>
    <definedName name="K_5">[73]Тр.!$H$36</definedName>
    <definedName name="K_55">#REF!</definedName>
    <definedName name="K_58">'[74]Тр.  (мост)'!$P$30</definedName>
    <definedName name="K_6">#REF!</definedName>
    <definedName name="K_6а">#REF!</definedName>
    <definedName name="K_7">#REF!</definedName>
    <definedName name="K_7а">'[71]ТрМ. '!#REF!</definedName>
    <definedName name="K_8">#REF!</definedName>
    <definedName name="K_80">#REF!</definedName>
    <definedName name="K_81">#REF!</definedName>
    <definedName name="K_85">'[75]тр '!#REF!</definedName>
    <definedName name="K_9">#REF!</definedName>
    <definedName name="K_91">#REF!</definedName>
    <definedName name="K_izisk">'[51]исх-данные'!$D$10</definedName>
    <definedName name="K_izisk_19">'[48]исх-данные'!$D$10</definedName>
    <definedName name="K_izisk_23">'[49]исх-данные'!$D$10</definedName>
    <definedName name="K_izisk_45">'[49]исх-данные'!$D$10</definedName>
    <definedName name="K_izisk_7">[76]исх_данные!$D$10</definedName>
    <definedName name="K_izisk_9">'[50]исх-данные'!$D$10</definedName>
    <definedName name="K_proekt">'[51]исх-данные'!$C$10</definedName>
    <definedName name="K_proekt_10">[77]исх_данные!$G$10</definedName>
    <definedName name="K_proekt_11">[77]исх_данные!$G$10</definedName>
    <definedName name="K_proekt_12">[77]исх_данные!$G$10</definedName>
    <definedName name="K_proekt_14">[78]исх_данные!$G$10</definedName>
    <definedName name="K_proekt_15">[78]исх_данные!$G$10</definedName>
    <definedName name="K_proekt_19">'[79]исх-данные'!$G$10</definedName>
    <definedName name="K_proekt_23">'[80]исх-данные'!$G$10</definedName>
    <definedName name="K_proekt_45">'[80]исх-данные'!$G$10</definedName>
    <definedName name="K_proekt_5">[77]исх_данные!$G$10</definedName>
    <definedName name="K_proekt_7">[77]исх_данные!$G$10</definedName>
    <definedName name="K_proekt_8">[77]исх_данные!$G$10</definedName>
    <definedName name="K_proekt_9">[77]исх_данные!$G$10</definedName>
    <definedName name="K_proekt1">'[81]исх-данные'!$C$10</definedName>
    <definedName name="K_proekt1_19">'[43]исх-данные'!$C$10</definedName>
    <definedName name="K_proekt1_23">'[82]исх-данные'!$C$10</definedName>
    <definedName name="K_proekt1_45">'[82]исх-данные'!$C$10</definedName>
    <definedName name="K_proekt1_9">'[83]исх-данные'!$C$10</definedName>
    <definedName name="K_proekt2">'[84]исх-данные'!$G$10</definedName>
    <definedName name="K_proekt2_10">[85]исх_данные!$G$10</definedName>
    <definedName name="K_proekt2_11">[85]исх_данные!$G$10</definedName>
    <definedName name="K_proekt2_12">[85]исх_данные!$G$10</definedName>
    <definedName name="K_proekt2_13">[85]исх_данные!$G$10</definedName>
    <definedName name="K_proekt2_19">'[86]исх-данные'!$G$10</definedName>
    <definedName name="K_proekt2_23">'[87]исх-данные'!$G$10</definedName>
    <definedName name="K_proekt2_45">'[87]исх-данные'!$G$10</definedName>
    <definedName name="K_proekt2_5">[85]исх_данные!$G$10</definedName>
    <definedName name="K_proekt2_7">[85]исх_данные!$G$10</definedName>
    <definedName name="K_proekt2_8">[85]исх_данные!$G$10</definedName>
    <definedName name="K_proekt2_9">[85]исх_данные!$G$10</definedName>
    <definedName name="K_proekt3">'[88]исх-данные'!$G$10</definedName>
    <definedName name="K_proekt3_10">[89]исх_данные!$G$10</definedName>
    <definedName name="K_proekt3_11">[89]исх_данные!$G$10</definedName>
    <definedName name="K_proekt3_12">[89]исх_данные!$G$10</definedName>
    <definedName name="K_proekt3_13">[89]исх_данные!$G$10</definedName>
    <definedName name="K_proekt3_19">'[90]исх-данные'!$G$10</definedName>
    <definedName name="K_proekt3_23">'[91]исх-данные'!$G$10</definedName>
    <definedName name="K_proekt3_45">'[91]исх-данные'!$G$10</definedName>
    <definedName name="K_proekt3_5">[89]исх_данные!$G$10</definedName>
    <definedName name="K_proekt3_7">[89]исх_данные!$G$10</definedName>
    <definedName name="K_proekt3_8">[89]исх_данные!$G$10</definedName>
    <definedName name="K_proekt3_9">[89]исх_данные!$G$10</definedName>
    <definedName name="K_proektМВ">'[92]исх-данные'!#REF!</definedName>
    <definedName name="kiuk">{#N/A,#N/A,FALSE,"накладная04";#N/A,#N/A,FALSE,"накладная03";#N/A,#N/A,FALSE,"накладная02";#N/A,#N/A,FALSE,"накладная01"}</definedName>
    <definedName name="kjbkvkiv">'[93]исх-данные'!$B$27</definedName>
    <definedName name="kjbkvkiv_7">[94]исх_данные!$B$27</definedName>
    <definedName name="kjg">'[93]исх-данные'!$B$30</definedName>
    <definedName name="kjg_7">[94]исх_данные!$B$30</definedName>
    <definedName name="kp">[64]ПДР!#REF!</definedName>
    <definedName name="KPlan">#REF!</definedName>
    <definedName name="kurs">#REF!</definedName>
    <definedName name="L_1">#REF!</definedName>
    <definedName name="L_2">#REF!</definedName>
    <definedName name="l89j99jhh">#REF!</definedName>
    <definedName name="LASTROW">#N/A</definedName>
    <definedName name="LASTRUN">#N/A</definedName>
    <definedName name="LEASE">#N/A</definedName>
    <definedName name="LEASE_MENU">#N/A</definedName>
    <definedName name="life">'[10]исх-данные'!$E$39</definedName>
    <definedName name="life_10">[32]исх_данные!$E$39</definedName>
    <definedName name="life_11">[32]исх_данные!$E$39</definedName>
    <definedName name="life_12">[32]исх_данные!$E$39</definedName>
    <definedName name="life_13">[32]исх_данные!$E$39</definedName>
    <definedName name="life_19">'[33]исх-данные'!$E$39</definedName>
    <definedName name="life_23">'[34]исх-данные'!$E$39</definedName>
    <definedName name="life_45">'[34]исх-данные'!$E$39</definedName>
    <definedName name="life_5">[32]исх_данные!$E$39</definedName>
    <definedName name="life_7">[32]исх_данные!$E$39</definedName>
    <definedName name="life_8">[32]исх_данные!$E$39</definedName>
    <definedName name="life_9">[32]исх_данные!$E$39</definedName>
    <definedName name="lk" hidden="1">{#N/A,#N/A,FALSE,"накладная04";#N/A,#N/A,FALSE,"накладная03";#N/A,#N/A,FALSE,"накладная02";#N/A,#N/A,FALSE,"накладная01"}</definedName>
    <definedName name="LOC">[27]GD!#REF!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HEDR">#N/A</definedName>
    <definedName name="LOOP">#N/A</definedName>
    <definedName name="M__1">#REF!</definedName>
    <definedName name="M__66">#REF!</definedName>
    <definedName name="M__92">#REF!</definedName>
    <definedName name="M_1">#REF!</definedName>
    <definedName name="M_10">#REF!</definedName>
    <definedName name="M_100">'[95]К.С.М.'!#REF!</definedName>
    <definedName name="M_101">#REF!</definedName>
    <definedName name="M_107">#REF!</definedName>
    <definedName name="M_11">#REF!</definedName>
    <definedName name="M_119">'[96]К.С.М.'!#REF!</definedName>
    <definedName name="M_12">#REF!</definedName>
    <definedName name="M_122">'[97]К.С.М. (2)'!$P$49</definedName>
    <definedName name="M_12а">#REF!</definedName>
    <definedName name="M_12б">#REF!</definedName>
    <definedName name="M_13">#REF!</definedName>
    <definedName name="M_13а">#REF!</definedName>
    <definedName name="M_14">#REF!</definedName>
    <definedName name="M_15">#REF!</definedName>
    <definedName name="M_152">'[98]К.С.М.'!#REF!</definedName>
    <definedName name="M_16">#REF!</definedName>
    <definedName name="M_17">#REF!</definedName>
    <definedName name="M_17a">#REF!</definedName>
    <definedName name="M_17б">#REF!</definedName>
    <definedName name="M_18">'[99]К.С.М.'!$P$42</definedName>
    <definedName name="M_188">#REF!</definedName>
    <definedName name="M_19">#REF!</definedName>
    <definedName name="M_1д">#REF!</definedName>
    <definedName name="M_2">#REF!</definedName>
    <definedName name="M_20">#REF!</definedName>
    <definedName name="M_20a">#REF!</definedName>
    <definedName name="M_21">#REF!</definedName>
    <definedName name="M_22">#REF!</definedName>
    <definedName name="M_222">#REF!</definedName>
    <definedName name="M_23">#REF!</definedName>
    <definedName name="M_24">#REF!</definedName>
    <definedName name="M_25">#REF!</definedName>
    <definedName name="M_25а">'[100]К.С.М.'!#REF!</definedName>
    <definedName name="M_25Х">'[95]К.С.М.'!#REF!</definedName>
    <definedName name="M_26">#REF!</definedName>
    <definedName name="M_27">#REF!</definedName>
    <definedName name="M_27а">#REF!</definedName>
    <definedName name="M_27б">'[71]К.С.М. м'!#REF!</definedName>
    <definedName name="M_28">#REF!</definedName>
    <definedName name="M_29">#REF!</definedName>
    <definedName name="M_2а">#REF!</definedName>
    <definedName name="M_2б">#REF!</definedName>
    <definedName name="M_2в">#REF!</definedName>
    <definedName name="M_2д">#REF!</definedName>
    <definedName name="M_3">#REF!</definedName>
    <definedName name="M_30">#REF!</definedName>
    <definedName name="M_308">#REF!</definedName>
    <definedName name="M_31">#REF!</definedName>
    <definedName name="M_37">'[100]К.С.М.'!#REF!</definedName>
    <definedName name="M_37а">#REF!</definedName>
    <definedName name="M_3д">#REF!</definedName>
    <definedName name="M_4">#REF!</definedName>
    <definedName name="M_42">#REF!</definedName>
    <definedName name="M_421">'[101]К.С.М.'!$P$18</definedName>
    <definedName name="M_4а">#REF!</definedName>
    <definedName name="M_4д">#REF!</definedName>
    <definedName name="M_5">#REF!</definedName>
    <definedName name="M_50">'[98]К.С.М.'!#REF!</definedName>
    <definedName name="M_6">#REF!</definedName>
    <definedName name="M_61">#REF!</definedName>
    <definedName name="M_62">#REF!</definedName>
    <definedName name="M_63">#REF!</definedName>
    <definedName name="M_633">#REF!</definedName>
    <definedName name="M_634">#REF!</definedName>
    <definedName name="M_64">#REF!</definedName>
    <definedName name="M_66">#REF!</definedName>
    <definedName name="M_666">'[71]К.С.М. м'!#REF!</definedName>
    <definedName name="M_66б">'[102]К.С.М.'!#REF!</definedName>
    <definedName name="M_67">'[100]К.С.М.'!#REF!</definedName>
    <definedName name="M_69">#REF!</definedName>
    <definedName name="M_6a">#REF!</definedName>
    <definedName name="M_6а">'[103]К.С.М.'!$P$113</definedName>
    <definedName name="M_6б">'[104]К.С.М.'!$P$192</definedName>
    <definedName name="M_6бс">#REF!</definedName>
    <definedName name="M_7">#REF!</definedName>
    <definedName name="M_76a">'[100]К.С.М.'!#REF!</definedName>
    <definedName name="M_77">#REF!</definedName>
    <definedName name="M_78">#REF!</definedName>
    <definedName name="M_7а">#REF!</definedName>
    <definedName name="M_7б">'[100]К.С.М.'!#REF!</definedName>
    <definedName name="M_7к">'[105]К.С.М.'!#REF!</definedName>
    <definedName name="M_8">#REF!</definedName>
    <definedName name="M_81">#REF!</definedName>
    <definedName name="M_87">#REF!</definedName>
    <definedName name="M_88">#REF!</definedName>
    <definedName name="M_89">#REF!</definedName>
    <definedName name="M_8а">'[75]К.С.М.'!#REF!</definedName>
    <definedName name="M_8б">#REF!</definedName>
    <definedName name="M_8в">'[75]К.С.М.'!#REF!</definedName>
    <definedName name="M_8г">'[75]К.С.М.'!#REF!</definedName>
    <definedName name="M_9">#REF!</definedName>
    <definedName name="M_90">'[75]К.С.М.'!#REF!</definedName>
    <definedName name="M_91">#REF!</definedName>
    <definedName name="M_92">#REF!</definedName>
    <definedName name="M_9a">#REF!</definedName>
    <definedName name="margin">#REF!</definedName>
    <definedName name="money">#REF!</definedName>
    <definedName name="money_10">#REF!</definedName>
    <definedName name="money_14">#REF!</definedName>
    <definedName name="money_15">#REF!</definedName>
    <definedName name="money_19">#REF!</definedName>
    <definedName name="money_23">#REF!</definedName>
    <definedName name="money_45">#REF!</definedName>
    <definedName name="money_9">#REF!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_узлов_ПА">'[106]Исх. данные'!$E$28</definedName>
    <definedName name="n0">"000000000000"&amp;MID(1/2,2,1)&amp;"00"</definedName>
    <definedName name="n0x">IF(n_3=1,n_2,n_3&amp;n_1)</definedName>
    <definedName name="n1x">IF(n_3=1,n_2,n_3&amp;n_5)</definedName>
    <definedName name="NEXT">#N/A</definedName>
    <definedName name="njgj">#REF!</definedName>
    <definedName name="njuhfabx">#REF!</definedName>
    <definedName name="nnn">#REF!</definedName>
    <definedName name="NOPRINT">#N/A</definedName>
    <definedName name="Nt_0">#REF!</definedName>
    <definedName name="NumColJournal">#REF!</definedName>
    <definedName name="№_письма">'[106]Исх. данные'!$I$4</definedName>
    <definedName name="№17.ИнжСоп">#REF!</definedName>
    <definedName name="№17ИП">#REF!</definedName>
    <definedName name="№пп">'[106]Исх. данные'!$F$28</definedName>
    <definedName name="OELName">[31]Лист1!#REF!</definedName>
    <definedName name="OELName_1">[31]Обновление!#REF!</definedName>
    <definedName name="ojk" hidden="1">{#N/A,#N/A,FALSE,"накладная04";#N/A,#N/A,FALSE,"накладная03";#N/A,#N/A,FALSE,"накладная02";#N/A,#N/A,FALSE,"накладная01"}</definedName>
    <definedName name="olj" hidden="1">{#N/A,#N/A,FALSE,"накладная04";#N/A,#N/A,FALSE,"накладная03";#N/A,#N/A,FALSE,"накладная02";#N/A,#N/A,FALSE,"накладная01"}</definedName>
    <definedName name="OOPS">#N/A</definedName>
    <definedName name="OOPS_MSG">#N/A</definedName>
    <definedName name="OPENNAME">#N/A</definedName>
    <definedName name="OPLName">[31]Лист1!#REF!</definedName>
    <definedName name="OPLName_1">[31]Обновление!#REF!</definedName>
    <definedName name="ot">'[107]исх-данные'!$B$9</definedName>
    <definedName name="p">[31]Лист1!#REF!</definedName>
    <definedName name="P_03">[68]Фм!$H$24</definedName>
    <definedName name="P_04">[68]Фм!$H$26</definedName>
    <definedName name="P_05">[68]Фм!$H$28</definedName>
    <definedName name="P_06">[68]Фм!$H$30</definedName>
    <definedName name="P_07">[68]Фм!$H$32</definedName>
    <definedName name="P_08">[68]Фм!$H$34</definedName>
    <definedName name="P_09">[68]Фм!$H$36</definedName>
    <definedName name="P_091">[68]Фм!$H$38</definedName>
    <definedName name="P_092">[68]Фм!$H$40</definedName>
    <definedName name="P_093">[68]Фм!$H$42</definedName>
    <definedName name="p_1">[31]Product!#REF!</definedName>
    <definedName name="P_10">#REF!</definedName>
    <definedName name="P_100">#REF!</definedName>
    <definedName name="P_1000">#REF!</definedName>
    <definedName name="P_1001">#REF!</definedName>
    <definedName name="P_1002">#REF!</definedName>
    <definedName name="P_101">#REF!</definedName>
    <definedName name="P_103">[105]Ф!#REF!</definedName>
    <definedName name="P_104">[105]Ф!#REF!</definedName>
    <definedName name="P_10а">#REF!</definedName>
    <definedName name="P_10б">#REF!</definedName>
    <definedName name="P_10в">#REF!</definedName>
    <definedName name="P_10г">#REF!</definedName>
    <definedName name="P_11">#REF!</definedName>
    <definedName name="P_111">#REF!</definedName>
    <definedName name="P_112">#REF!</definedName>
    <definedName name="P_113">#REF!</definedName>
    <definedName name="P_113а">#REF!</definedName>
    <definedName name="P_114">#REF!</definedName>
    <definedName name="P_11а">#REF!</definedName>
    <definedName name="P_12">#REF!</definedName>
    <definedName name="P_122">[108]Ф!#REF!</definedName>
    <definedName name="P_129">#REF!</definedName>
    <definedName name="P_129а">#REF!</definedName>
    <definedName name="P_129б">#REF!</definedName>
    <definedName name="P_129в">#REF!</definedName>
    <definedName name="P_12а">#REF!</definedName>
    <definedName name="P_13">#REF!</definedName>
    <definedName name="P_133">#REF!</definedName>
    <definedName name="P_133а">#REF!</definedName>
    <definedName name="P_137">[95]Ф!#REF!</definedName>
    <definedName name="P_13a">#REF!</definedName>
    <definedName name="P_14">#REF!</definedName>
    <definedName name="P_140">[102]Ф!#REF!</definedName>
    <definedName name="P_141">#REF!</definedName>
    <definedName name="P_144">#REF!</definedName>
    <definedName name="P_14а">#REF!</definedName>
    <definedName name="P_14б">#REF!</definedName>
    <definedName name="P_15">#REF!</definedName>
    <definedName name="P_150">[105]Ф!#REF!</definedName>
    <definedName name="P_155">#REF!</definedName>
    <definedName name="P_157">[95]Ф!#REF!</definedName>
    <definedName name="P_159">#REF!</definedName>
    <definedName name="P_16">#REF!</definedName>
    <definedName name="P_17">#REF!</definedName>
    <definedName name="P_18">#REF!</definedName>
    <definedName name="P_19">#REF!</definedName>
    <definedName name="P_190">#REF!</definedName>
    <definedName name="P_1а">#REF!</definedName>
    <definedName name="P_2">#REF!</definedName>
    <definedName name="P_20">#REF!</definedName>
    <definedName name="P_21">#REF!</definedName>
    <definedName name="P_22">#REF!</definedName>
    <definedName name="P_22а">[71]Ф!#REF!</definedName>
    <definedName name="P_23">#REF!</definedName>
    <definedName name="P_23а">[71]Ф!#REF!</definedName>
    <definedName name="P_24">#REF!</definedName>
    <definedName name="P_24а">#REF!</definedName>
    <definedName name="P_25">[105]Ф!#REF!</definedName>
    <definedName name="P_26">#REF!</definedName>
    <definedName name="P_27">#REF!</definedName>
    <definedName name="P_28">#REF!</definedName>
    <definedName name="P_289">#REF!</definedName>
    <definedName name="P_28а">#REF!</definedName>
    <definedName name="P_29">#REF!</definedName>
    <definedName name="P_2a">#REF!</definedName>
    <definedName name="P_2ab">[109]Ф!$H$48</definedName>
    <definedName name="P_2aб">#REF!</definedName>
    <definedName name="P_2б">#REF!</definedName>
    <definedName name="P_3">#REF!</definedName>
    <definedName name="P_30">#REF!</definedName>
    <definedName name="P_302">#REF!</definedName>
    <definedName name="P_303">#REF!</definedName>
    <definedName name="P_304">#REF!</definedName>
    <definedName name="P_305">#REF!</definedName>
    <definedName name="P_306">#REF!</definedName>
    <definedName name="P_307">#REF!</definedName>
    <definedName name="P_308">#REF!</definedName>
    <definedName name="P_31">#REF!</definedName>
    <definedName name="P_310">#REF!</definedName>
    <definedName name="P_311">#REF!</definedName>
    <definedName name="P_313">#REF!</definedName>
    <definedName name="P_318">#REF!</definedName>
    <definedName name="P_32">#REF!</definedName>
    <definedName name="P_33">#REF!</definedName>
    <definedName name="P_330">[110]Ф!#REF!</definedName>
    <definedName name="P_334">[111]Ф!#REF!</definedName>
    <definedName name="P_337">[112]Ф!#REF!</definedName>
    <definedName name="P_339">[112]Ф!#REF!</definedName>
    <definedName name="P_34">#REF!</definedName>
    <definedName name="P_342">[112]Ф!#REF!</definedName>
    <definedName name="P_344">[111]Ф!#REF!</definedName>
    <definedName name="P_346">[113]Ф!$H$97</definedName>
    <definedName name="P_347">[112]Ф!#REF!</definedName>
    <definedName name="P_35">#REF!</definedName>
    <definedName name="P_36">#REF!</definedName>
    <definedName name="P_366">[95]Ф!#REF!</definedName>
    <definedName name="P_3666">[102]Ф!#REF!</definedName>
    <definedName name="P_36а">#REF!</definedName>
    <definedName name="P_37">#REF!</definedName>
    <definedName name="P_37а">#REF!</definedName>
    <definedName name="P_37б">#REF!</definedName>
    <definedName name="P_38">#REF!</definedName>
    <definedName name="P_39">#REF!</definedName>
    <definedName name="P_4">#REF!</definedName>
    <definedName name="P_40">#REF!</definedName>
    <definedName name="P_40а">#REF!</definedName>
    <definedName name="P_41">#REF!</definedName>
    <definedName name="P_418">[95]Ф!#REF!</definedName>
    <definedName name="P_419">[95]Ф!#REF!</definedName>
    <definedName name="P_42">#REF!</definedName>
    <definedName name="P_44">[105]Ф!#REF!</definedName>
    <definedName name="P_44а">[71]Ф!#REF!</definedName>
    <definedName name="P_46">#REF!</definedName>
    <definedName name="P_460">[102]Ф!#REF!</definedName>
    <definedName name="P_461">[102]Ф!#REF!</definedName>
    <definedName name="P_462">[102]Ф!#REF!</definedName>
    <definedName name="P_463">[102]Ф!#REF!</definedName>
    <definedName name="P_466">#REF!</definedName>
    <definedName name="P_467">[102]Ф!#REF!</definedName>
    <definedName name="P_468">[102]Ф!#REF!</definedName>
    <definedName name="P_469">[95]Ф!#REF!</definedName>
    <definedName name="P_49">[95]Ф!#REF!</definedName>
    <definedName name="P_4a">#REF!</definedName>
    <definedName name="P_4b">#REF!</definedName>
    <definedName name="P_4а">[114]Ф!$H$28</definedName>
    <definedName name="P_4б">[71]Ф!#REF!</definedName>
    <definedName name="P_4к">[95]Ф!#REF!</definedName>
    <definedName name="P_5">#REF!</definedName>
    <definedName name="P_50">[95]Ф!#REF!</definedName>
    <definedName name="P_51">#REF!</definedName>
    <definedName name="P_533">[98]Ф!#REF!</definedName>
    <definedName name="P_55">[105]Ф!#REF!</definedName>
    <definedName name="P_55a">[95]Ф!#REF!</definedName>
    <definedName name="P_55а">[95]Ф!#REF!</definedName>
    <definedName name="P_56">[95]Ф!#REF!</definedName>
    <definedName name="P_569">[95]Ф!#REF!</definedName>
    <definedName name="P_57">[95]Ф!#REF!</definedName>
    <definedName name="P_57а">#REF!</definedName>
    <definedName name="P_5а">#REF!</definedName>
    <definedName name="P_6">#REF!</definedName>
    <definedName name="P_600">#REF!</definedName>
    <definedName name="P_62">[95]Ф!#REF!</definedName>
    <definedName name="P_63">[95]Ф!#REF!</definedName>
    <definedName name="P_66">#REF!</definedName>
    <definedName name="P_6а">#REF!</definedName>
    <definedName name="P_7">#REF!</definedName>
    <definedName name="P_71">[95]Ф!#REF!</definedName>
    <definedName name="P_72">[96]Ф!#REF!</definedName>
    <definedName name="P_73">[96]Ф!#REF!</definedName>
    <definedName name="P_73а">[96]Ф!#REF!</definedName>
    <definedName name="P_74">[98]Ф!#REF!</definedName>
    <definedName name="P_76">#REF!</definedName>
    <definedName name="P_78">#REF!</definedName>
    <definedName name="P_8">#REF!</definedName>
    <definedName name="P_82">#REF!</definedName>
    <definedName name="P_88">#REF!</definedName>
    <definedName name="P_9">#REF!</definedName>
    <definedName name="P_91">[95]Ф!#REF!</definedName>
    <definedName name="P_910">[95]Ф!#REF!</definedName>
    <definedName name="P_911">#REF!</definedName>
    <definedName name="P_91а">[75]Ф!#REF!</definedName>
    <definedName name="P_92">[95]Ф!#REF!</definedName>
    <definedName name="P_93">[115]Ф!$H$77</definedName>
    <definedName name="P_98">#REF!</definedName>
    <definedName name="P_98а">#REF!</definedName>
    <definedName name="P_9a">#REF!</definedName>
    <definedName name="PDC">[27]GD!#REF!</definedName>
    <definedName name="PDC_A_REV">#N/A</definedName>
    <definedName name="PDC_B_REV">#N/A</definedName>
    <definedName name="pj" hidden="1">{#N/A,#N/A,FALSE,"накладная04";#N/A,#N/A,FALSE,"накладная03";#N/A,#N/A,FALSE,"накладная02";#N/A,#N/A,FALSE,"накладная01"}</definedName>
    <definedName name="PO">#REF!</definedName>
    <definedName name="point">'[116]исх-данные'!$E$39</definedName>
    <definedName name="point_10">[36]исх_данные!$E$39</definedName>
    <definedName name="point_11">[37]исх_данные!#REF!</definedName>
    <definedName name="point_12">[36]исх_данные!$E$39</definedName>
    <definedName name="point_13">[36]исх_данные!$E$39</definedName>
    <definedName name="point_14">[117]исх_данные!#REF!</definedName>
    <definedName name="point_15">[117]исх_данные!#REF!</definedName>
    <definedName name="point_19">'[39]исх-данные'!$E$39</definedName>
    <definedName name="point_23">'[40]исх-данные'!$E$39</definedName>
    <definedName name="point_3">[37]исх_данные!#REF!</definedName>
    <definedName name="point_45">'[40]исх-данные'!$E$39</definedName>
    <definedName name="point_5">[36]исх_данные!$E$39</definedName>
    <definedName name="point_7">[37]исх_данные!#REF!</definedName>
    <definedName name="point_8">[36]исх_данные!$E$39</definedName>
    <definedName name="point_9">[36]исх_данные!$E$39</definedName>
    <definedName name="point1">'[118]исх-данные'!$E$39</definedName>
    <definedName name="point1_10">[119]исх_данные!$E$39</definedName>
    <definedName name="point1_11">[119]исх_данные!$E$39</definedName>
    <definedName name="point1_12">[119]исх_данные!$E$39</definedName>
    <definedName name="point1_13">[119]исх_данные!$E$39</definedName>
    <definedName name="point1_19">'[120]исх-данные'!$E$39</definedName>
    <definedName name="point1_23">'[121]исх-данные'!$E$39</definedName>
    <definedName name="point1_45">'[121]исх-данные'!$E$39</definedName>
    <definedName name="point1_5">[119]исх_данные!$E$39</definedName>
    <definedName name="point1_7">[119]исх_данные!$E$39</definedName>
    <definedName name="point1_8">[119]исх_данные!$E$39</definedName>
    <definedName name="point1_9">[119]исх_данные!$E$39</definedName>
    <definedName name="pol" hidden="1">{#N/A,#N/A,FALSE,"накладная04";#N/A,#N/A,FALSE,"накладная03";#N/A,#N/A,FALSE,"накладная02";#N/A,#N/A,FALSE,"накладная01"}</definedName>
    <definedName name="poo" hidden="1">{#N/A,#N/A,FALSE,"накладная04";#N/A,#N/A,FALSE,"накладная03";#N/A,#N/A,FALSE,"накладная02";#N/A,#N/A,FALSE,"накладная01"}</definedName>
    <definedName name="Ports">'[35]2-stage'!#REF!</definedName>
    <definedName name="PriceRange">[31]Лист1!#REF!</definedName>
    <definedName name="PriceRange_1">[31]Цена!#REF!</definedName>
    <definedName name="Print_Titles">#REF!</definedName>
    <definedName name="PrntSnbUser">#REF!</definedName>
    <definedName name="proekt">'[51]исх-данные'!$B$4</definedName>
    <definedName name="proekt_10">[77]исх_данные!$D$4</definedName>
    <definedName name="proekt_11">[77]исх_данные!$D$4</definedName>
    <definedName name="proekt_12">[77]исх_данные!$D$4</definedName>
    <definedName name="proekt_13">[38]исх_данные!$B$4</definedName>
    <definedName name="proekt_14">[78]исх_данные!$D$4</definedName>
    <definedName name="proekt_15">[78]исх_данные!$D$4</definedName>
    <definedName name="proekt_19">'[79]исх-данные'!$D$4</definedName>
    <definedName name="proekt_23">'[80]исх-данные'!$D$4</definedName>
    <definedName name="proekt_45">'[80]исх-данные'!$D$4</definedName>
    <definedName name="proekt_5">[77]исх_данные!$D$4</definedName>
    <definedName name="proekt_7">[77]исх_данные!$D$4</definedName>
    <definedName name="proekt_8">[77]исх_данные!$D$4</definedName>
    <definedName name="proekt_9">[77]исх_данные!$D$4</definedName>
    <definedName name="prog">'[116]исх-данные'!$E$41</definedName>
    <definedName name="prog_10">[36]исх_данные!$E$41</definedName>
    <definedName name="prog_11">[37]исх_данные!#REF!</definedName>
    <definedName name="prog_12">[36]исх_данные!$E$41</definedName>
    <definedName name="prog_13">[36]исх_данные!$E$41</definedName>
    <definedName name="prog_14">[117]исх_данные!#REF!</definedName>
    <definedName name="prog_15">[117]исх_данные!#REF!</definedName>
    <definedName name="prog_19">'[39]исх-данные'!$E$41</definedName>
    <definedName name="prog_23">'[40]исх-данные'!$E$41</definedName>
    <definedName name="prog_3">[37]исх_данные!#REF!</definedName>
    <definedName name="prog_45">'[40]исх-данные'!$E$41</definedName>
    <definedName name="prog_5">[36]исх_данные!$E$41</definedName>
    <definedName name="prog_7">[37]исх_данные!#REF!</definedName>
    <definedName name="prog_8">[36]исх_данные!$E$41</definedName>
    <definedName name="prog_9">[36]исх_данные!$E$41</definedName>
    <definedName name="propis">#REF!</definedName>
    <definedName name="q">#REF!</definedName>
    <definedName name="qip">'[47]исх-данные'!$B$17</definedName>
    <definedName name="qip_19">'[48]исх-данные'!$B$17</definedName>
    <definedName name="qip_23">'[49]исх-данные'!$B$17</definedName>
    <definedName name="qip_45">'[49]исх-данные'!$B$17</definedName>
    <definedName name="qip_9">'[50]исх-данные'!$B$17</definedName>
    <definedName name="qsd" hidden="1">{#N/A,#N/A,FALSE,"накладная04";#N/A,#N/A,FALSE,"накладная03";#N/A,#N/A,FALSE,"накладная02";#N/A,#N/A,FALSE,"накладная01"}</definedName>
    <definedName name="R_1">#REF!</definedName>
    <definedName name="R_1a">#REF!</definedName>
    <definedName name="R_1b">#REF!</definedName>
    <definedName name="R_2">#REF!</definedName>
    <definedName name="RADFOB">#REF!</definedName>
    <definedName name="Rate">#REF!</definedName>
    <definedName name="REF_F_DISC64351640">#REF!</definedName>
    <definedName name="RESUME">#N/A</definedName>
    <definedName name="RittalFOB">#REF!</definedName>
    <definedName name="rr">'[122]Пример расчета'!#REF!</definedName>
    <definedName name="rrd" hidden="1">{#N/A,#N/A,FALSE,"накладная04";#N/A,#N/A,FALSE,"накладная03";#N/A,#N/A,FALSE,"накладная02";#N/A,#N/A,FALSE,"накладная01"}</definedName>
    <definedName name="rsdd" hidden="1">{#N/A,#N/A,FALSE,"накладная04";#N/A,#N/A,FALSE,"накладная03";#N/A,#N/A,FALSE,"накладная02";#N/A,#N/A,FALSE,"накладная01"}</definedName>
    <definedName name="rt" hidden="1">{#N/A,#N/A,FALSE,"накладная04";#N/A,#N/A,FALSE,"накладная03";#N/A,#N/A,FALSE,"накладная02";#N/A,#N/A,FALSE,"накладная01"}</definedName>
    <definedName name="S">#N/A</definedName>
    <definedName name="S_0">#REF!</definedName>
    <definedName name="S_01">#REF!</definedName>
    <definedName name="S_02">#REF!</definedName>
    <definedName name="scale">#REF!</definedName>
    <definedName name="scale_12">#REF!</definedName>
    <definedName name="scale_13">#REF!</definedName>
    <definedName name="scale_14">#REF!</definedName>
    <definedName name="scale_15">#REF!</definedName>
    <definedName name="scale_5">#REF!</definedName>
    <definedName name="scale_7">#REF!</definedName>
    <definedName name="scale_8">#REF!</definedName>
    <definedName name="scale_9">#REF!</definedName>
    <definedName name="sd" hidden="1">{#N/A,#N/A,FALSE,"накладная04";#N/A,#N/A,FALSE,"накладная03";#N/A,#N/A,FALSE,"накладная02";#N/A,#N/A,FALSE,"накладная01"}</definedName>
    <definedName name="ses" hidden="1">{#N/A,#N/A,FALSE,"накладная04";#N/A,#N/A,FALSE,"накладная03";#N/A,#N/A,FALSE,"накладная02";#N/A,#N/A,FALSE,"накладная01"}</definedName>
    <definedName name="ShapkaBepx">#REF!</definedName>
    <definedName name="ShapkaBepxVezde">#REF!</definedName>
    <definedName name="ShapkaNiz">#REF!</definedName>
    <definedName name="ShapkaNizVezde">#REF!</definedName>
    <definedName name="SKIP">#N/A</definedName>
    <definedName name="SM">#REF!</definedName>
    <definedName name="SM_SM">#REF!</definedName>
    <definedName name="SM_STO">#REF!</definedName>
    <definedName name="SM_STO_1">'[123]СМЕТА проект'!#REF!</definedName>
    <definedName name="SM_STO1">#REF!</definedName>
    <definedName name="SM_STO2">#REF!</definedName>
    <definedName name="SM_STO3">#REF!</definedName>
    <definedName name="Smmmmmmmmmmmmmmm">#REF!</definedName>
    <definedName name="Soglasovano">#REF!</definedName>
    <definedName name="sostav">'[124]исх-данные'!$B$19</definedName>
    <definedName name="Sp_0">#REF!</definedName>
    <definedName name="Sp_01">#REF!</definedName>
    <definedName name="Sp_1">#REF!</definedName>
    <definedName name="SPD">'[35]2-stage'!#REF!</definedName>
    <definedName name="SPLIT">#N/A</definedName>
    <definedName name="Ss_0">#REF!</definedName>
    <definedName name="sss">#REF!</definedName>
    <definedName name="ssss">#REF!</definedName>
    <definedName name="st_0">#REF!</definedName>
    <definedName name="st_01">#REF!</definedName>
    <definedName name="st_02">#REF!</definedName>
    <definedName name="stoim">'[116]исх-данные'!$E$40</definedName>
    <definedName name="stoim_10">[36]исх_данные!$E$40</definedName>
    <definedName name="stoim_11">[37]исх_данные!#REF!</definedName>
    <definedName name="stoim_12">[36]исх_данные!$E$40</definedName>
    <definedName name="stoim_13">[36]исх_данные!$E$40</definedName>
    <definedName name="stoim_14">[117]исх_данные!#REF!</definedName>
    <definedName name="stoim_15">[117]исх_данные!#REF!</definedName>
    <definedName name="stoim_19">'[39]исх-данные'!$E$40</definedName>
    <definedName name="stoim_23">'[40]исх-данные'!$E$40</definedName>
    <definedName name="stoim_3">[37]исх_данные!#REF!</definedName>
    <definedName name="stoim_45">'[40]исх-данные'!$E$40</definedName>
    <definedName name="stoim_5">[36]исх_данные!$E$40</definedName>
    <definedName name="stoim_7">[37]исх_данные!#REF!</definedName>
    <definedName name="stoim_8">[36]исх_данные!$E$40</definedName>
    <definedName name="stoim_9">[36]исх_данные!$E$40</definedName>
    <definedName name="su">#REF!</definedName>
    <definedName name="submoney">[125]data!$B$11</definedName>
    <definedName name="submoney_14">#REF!</definedName>
    <definedName name="submoney_15">#REF!</definedName>
    <definedName name="submoney_19">[126]data!$B$11</definedName>
    <definedName name="submoney_2">[127]data!$B$11</definedName>
    <definedName name="submoney_23">[128]data!$B$11</definedName>
    <definedName name="submoney_3">[127]data!$B$11</definedName>
    <definedName name="submoney_45">[128]data!$B$11</definedName>
    <definedName name="submoney_9">[129]data!$B$11</definedName>
    <definedName name="SUBTALLY">#N/A</definedName>
    <definedName name="subvolume">#REF!</definedName>
    <definedName name="subvolume_12">#REF!</definedName>
    <definedName name="subvolume_13">#REF!</definedName>
    <definedName name="subvolume_14">#REF!</definedName>
    <definedName name="subvolume_15">#REF!</definedName>
    <definedName name="subvolume_5">#REF!</definedName>
    <definedName name="subvolume_7">#REF!</definedName>
    <definedName name="subvolume_8">#REF!</definedName>
    <definedName name="subvolume_9">#REF!</definedName>
    <definedName name="SUM_">#REF!</definedName>
    <definedName name="SUM_1">#REF!</definedName>
    <definedName name="sum_2">#REF!</definedName>
    <definedName name="SUM_3">#REF!</definedName>
    <definedName name="sum_4">#REF!</definedName>
    <definedName name="sum_5">#REF!</definedName>
    <definedName name="sum_5FO">#REF!</definedName>
    <definedName name="sum_7">#REF!</definedName>
    <definedName name="sum_FO">#REF!</definedName>
    <definedName name="sum_FTP">#REF!</definedName>
    <definedName name="SUMARY">[27]GD!#REF!</definedName>
    <definedName name="sut">'[10]исх-данные'!$E$36</definedName>
    <definedName name="sut_10">[32]исх_данные!$E$36</definedName>
    <definedName name="sut_11">[32]исх_данные!$E$36</definedName>
    <definedName name="sut_12">[32]исх_данные!$E$36</definedName>
    <definedName name="sut_13">[32]исх_данные!$E$36</definedName>
    <definedName name="sut_19">'[33]исх-данные'!$E$36</definedName>
    <definedName name="sut_23">'[34]исх-данные'!$E$36</definedName>
    <definedName name="sut_45">'[34]исх-данные'!$E$36</definedName>
    <definedName name="sut_5">[32]исх_данные!$E$36</definedName>
    <definedName name="sut_7">[32]исх_данные!$E$36</definedName>
    <definedName name="sut_8">[32]исх_данные!$E$36</definedName>
    <definedName name="sut_9">[32]исх_данные!$E$36</definedName>
    <definedName name="SV">#REF!</definedName>
    <definedName name="SV_STO">#REF!</definedName>
    <definedName name="Sw">'[35]2-stage'!#REF!</definedName>
    <definedName name="swdd">#REF!</definedName>
    <definedName name="t_0">#REF!</definedName>
    <definedName name="TALLY">#N/A</definedName>
    <definedName name="tech">#REF!</definedName>
    <definedName name="TEST">#N/A</definedName>
    <definedName name="ticket">'[22]исх-данные'!#REF!</definedName>
    <definedName name="ticket_10">#REF!</definedName>
    <definedName name="ticket_11">[42]исх_данные!$B$32</definedName>
    <definedName name="ticket_12">[42]исх_данные!$B$32</definedName>
    <definedName name="ticket_13">[38]исх_данные!$B$30</definedName>
    <definedName name="ticket_14">#REF!</definedName>
    <definedName name="ticket_15">#REF!</definedName>
    <definedName name="ticket_19">#REF!</definedName>
    <definedName name="ticket_23">#REF!</definedName>
    <definedName name="ticket_45">#REF!</definedName>
    <definedName name="ticket_5">[42]исх_данные!$B$32</definedName>
    <definedName name="ticket_7">[42]исх_данные!$B$32</definedName>
    <definedName name="ticket_8">[42]исх_данные!$B$32</definedName>
    <definedName name="ticket_9">[42]исх_данные!$B$32</definedName>
    <definedName name="ticket3">'[130]исх-данные'!$E$34</definedName>
    <definedName name="ticket3_19">'[45]исх-данные'!$E$34</definedName>
    <definedName name="ticket3_43">'[46]исх-данные'!$E$34</definedName>
    <definedName name="ticket3_44">'[46]исх-данные'!$E$34</definedName>
    <definedName name="ticket4">'[131]исх-данные'!$E$35</definedName>
    <definedName name="Times">#REF!</definedName>
    <definedName name="Timesasfd">#REF!</definedName>
    <definedName name="Titul">'[51]исх-данные'!$A$1</definedName>
    <definedName name="titul_10">[52]исх_данные!$A$1</definedName>
    <definedName name="titul_11">[52]исх_данные!$A$1</definedName>
    <definedName name="titul_12">[52]исх_данные!$A$1</definedName>
    <definedName name="Titul_13">[38]исх_данные!$A$1</definedName>
    <definedName name="titul_14">#REF!</definedName>
    <definedName name="titul_15">#REF!</definedName>
    <definedName name="titul_19">'[54]исх-данные'!$A$1</definedName>
    <definedName name="titul_23">'[55]исх-данные'!$A$1</definedName>
    <definedName name="titul_45">'[55]исх-данные'!$A$1</definedName>
    <definedName name="titul_5">[52]исх_данные!$A$1</definedName>
    <definedName name="titul_7">[52]исх_данные!$A$1</definedName>
    <definedName name="titul_8">[52]исх_данные!$A$1</definedName>
    <definedName name="titul_9">[52]исх_данные!$A$1</definedName>
    <definedName name="titul2">#REF!</definedName>
    <definedName name="titul2_10">#REF!</definedName>
    <definedName name="titul2_14">#REF!</definedName>
    <definedName name="titul2_15">#REF!</definedName>
    <definedName name="titul2_19">#REF!</definedName>
    <definedName name="titul2_23">#REF!</definedName>
    <definedName name="titul2_45">#REF!</definedName>
    <definedName name="titul2_9">#REF!</definedName>
    <definedName name="TOPBORD">[27]GD!#REF!</definedName>
    <definedName name="TOTINST">[27]GD!#REF!</definedName>
    <definedName name="TOTMAINT">[27]GD!#REF!</definedName>
    <definedName name="TOTPRICE">[27]GD!#REF!</definedName>
    <definedName name="trhh" hidden="1">{#N/A,#N/A,FALSE,"накладная04";#N/A,#N/A,FALSE,"накладная03";#N/A,#N/A,FALSE,"накладная02";#N/A,#N/A,FALSE,"накладная01"}</definedName>
    <definedName name="trip">'[22]исх-данные'!#REF!</definedName>
    <definedName name="trip_10">#REF!</definedName>
    <definedName name="trip_11">[42]исх_данные!$B$31</definedName>
    <definedName name="trip_12">[42]исх_данные!$B$31</definedName>
    <definedName name="trip_13">[38]исх_данные!$B$29</definedName>
    <definedName name="trip_14">#REF!</definedName>
    <definedName name="trip_15">#REF!</definedName>
    <definedName name="trip_19">#REF!</definedName>
    <definedName name="trip_23">#REF!</definedName>
    <definedName name="trip_45">#REF!</definedName>
    <definedName name="trip_5">[42]исх_данные!$B$31</definedName>
    <definedName name="trip_7">[42]исх_данные!$B$31</definedName>
    <definedName name="trip_8">[42]исх_данные!$B$31</definedName>
    <definedName name="trip_9">[42]исх_данные!$B$31</definedName>
    <definedName name="ty" hidden="1">{#N/A,#N/A,FALSE,"накладная04";#N/A,#N/A,FALSE,"накладная03";#N/A,#N/A,FALSE,"накладная02";#N/A,#N/A,FALSE,"накладная01"}</definedName>
    <definedName name="uiy" hidden="1">{#N/A,#N/A,FALSE,"накладная04";#N/A,#N/A,FALSE,"накладная03";#N/A,#N/A,FALSE,"накладная02";#N/A,#N/A,FALSE,"накладная01"}</definedName>
    <definedName name="ukh" hidden="1">{#N/A,#N/A,FALSE,"накладная04";#N/A,#N/A,FALSE,"накладная03";#N/A,#N/A,FALSE,"накладная02";#N/A,#N/A,FALSE,"накладная01"}</definedName>
    <definedName name="USA">[132]Шкаф!#REF!</definedName>
    <definedName name="USA_1">#REF!</definedName>
    <definedName name="USDkurs">'[133]Расчет курса'!$D$9</definedName>
    <definedName name="USER">#N/A</definedName>
    <definedName name="Utverzhdau">#REF!</definedName>
    <definedName name="uyu" hidden="1">{#N/A,#N/A,FALSE,"накладная04";#N/A,#N/A,FALSE,"накладная03";#N/A,#N/A,FALSE,"накладная02";#N/A,#N/A,FALSE,"накладная01"}</definedName>
    <definedName name="uzels">'[53]исх-данные'!$D$21</definedName>
    <definedName name="uzels_14">[53]исх_данные!$D$21</definedName>
    <definedName name="uzels_15">[53]исх_данные!$D$21</definedName>
    <definedName name="uzels_19">'[54]исх-данные'!$D$21</definedName>
    <definedName name="uzels_23">'[55]исх-данные'!$D$21</definedName>
    <definedName name="uzels_45">'[55]исх-данные'!$D$21</definedName>
    <definedName name="uzels_9">'[134]исх-данные'!$D$21</definedName>
    <definedName name="v_0">#REF!</definedName>
    <definedName name="VALIDATE">#N/A</definedName>
    <definedName name="vfdcvfgd">#REF!</definedName>
    <definedName name="vi">#REF!</definedName>
    <definedName name="VIP">'[35]2-stage'!#REF!</definedName>
    <definedName name="VoIP">'[35]2-stage'!#REF!</definedName>
    <definedName name="volume">'[22]исх-данные'!#REF!</definedName>
    <definedName name="volume_10">[23]data!$B$6</definedName>
    <definedName name="volume_11">[23]data!$B$6</definedName>
    <definedName name="volume_12">[23]data!$B$6</definedName>
    <definedName name="volume_14">#REF!</definedName>
    <definedName name="volume_15">#REF!</definedName>
    <definedName name="volume_19">[24]data!$B$6</definedName>
    <definedName name="volume_2">[25]data!$B$6</definedName>
    <definedName name="volume_23">[26]data!$B$6</definedName>
    <definedName name="volume_3">[25]data!$B$6</definedName>
    <definedName name="volume_45">[26]data!$B$6</definedName>
    <definedName name="volume_5">[23]data!$B$6</definedName>
    <definedName name="volume_7">[23]data!$B$6</definedName>
    <definedName name="volume_8">[23]data!$B$6</definedName>
    <definedName name="volume_9">[23]data!$B$6</definedName>
    <definedName name="vp">[135]РабПр!#REF!</definedName>
    <definedName name="VR_0">'[136]зим '!#REF!</definedName>
    <definedName name="Vr_1">#REF!</definedName>
    <definedName name="Vrt_1">#REF!</definedName>
    <definedName name="w" hidden="1">{#N/A,#N/A,FALSE,"накладная04";#N/A,#N/A,FALSE,"накладная03";#N/A,#N/A,FALSE,"накладная02";#N/A,#N/A,FALSE,"накладная01"}</definedName>
    <definedName name="w_0">#REF!</definedName>
    <definedName name="wew" hidden="1">{#N/A,#N/A,FALSE,"накладная04";#N/A,#N/A,FALSE,"накладная03";#N/A,#N/A,FALSE,"накладная02";#N/A,#N/A,FALSE,"накладная01"}</definedName>
    <definedName name="wewe" hidden="1">{#N/A,#N/A,FALSE,"накладная04";#N/A,#N/A,FALSE,"накладная03";#N/A,#N/A,FALSE,"накладная02";#N/A,#N/A,FALSE,"накладная01"}</definedName>
    <definedName name="wrn" hidden="1">{#N/A,#N/A,FALSE,"накладная04";#N/A,#N/A,FALSE,"накладная03";#N/A,#N/A,FALSE,"накладная02";#N/A,#N/A,FALSE,"накладная01"}</definedName>
    <definedName name="wrn.1." hidden="1">{#N/A,#N/A,FALSE,"Шаблон_Спец1"}</definedName>
    <definedName name="wrn.2" hidden="1">{#N/A,#N/A,FALSE,"Шаблон_Спец1"}</definedName>
    <definedName name="wrn.2." hidden="1">{#N/A,#N/A,FALSE,"Шаблон_Спец1"}</definedName>
    <definedName name="wrn.ооо." hidden="1">{#N/A,#N/A,FALSE,"накладная04";#N/A,#N/A,FALSE,"накладная03";#N/A,#N/A,FALSE,"накладная02";#N/A,#N/A,FALSE,"накладная01"}</definedName>
    <definedName name="ww" hidden="1">{#N/A,#N/A,FALSE,"накладная04";#N/A,#N/A,FALSE,"накладная03";#N/A,#N/A,FALSE,"накладная02";#N/A,#N/A,FALSE,"накладная01"}</definedName>
    <definedName name="www" hidden="1">{#N/A,#N/A,FALSE,"накладная04";#N/A,#N/A,FALSE,"накладная03";#N/A,#N/A,FALSE,"накладная02";#N/A,#N/A,FALSE,"накладная01"}</definedName>
    <definedName name="Xcgg">#REF!</definedName>
    <definedName name="Xcgg1">#REF!</definedName>
    <definedName name="xFF2">#REF!</definedName>
    <definedName name="xFF5">#REF!</definedName>
    <definedName name="xFF6">#REF!</definedName>
    <definedName name="YN">#N/A</definedName>
    <definedName name="yuyt" hidden="1">{#N/A,#N/A,FALSE,"накладная04";#N/A,#N/A,FALSE,"накладная03";#N/A,#N/A,FALSE,"накладная02";#N/A,#N/A,FALSE,"накладная01"}</definedName>
    <definedName name="yuyttu" hidden="1">{#N/A,#N/A,FALSE,"накладная04";#N/A,#N/A,FALSE,"накладная03";#N/A,#N/A,FALSE,"накладная02";#N/A,#N/A,FALSE,"накладная01"}</definedName>
    <definedName name="yx">[13]GD!#REF!</definedName>
    <definedName name="yyy">#REF!</definedName>
    <definedName name="Z">[27]GD!#REF!</definedName>
    <definedName name="z_0">#REF!</definedName>
    <definedName name="z_01">#REF!</definedName>
    <definedName name="Z_1">#REF!</definedName>
    <definedName name="Z_3">#REF!</definedName>
    <definedName name="Z_4">#REF!</definedName>
    <definedName name="ZAK1">#REF!</definedName>
    <definedName name="ZAK2">#REF!</definedName>
    <definedName name="zakaz">'[22]исх-данные'!$B$6</definedName>
    <definedName name="zakaz_10">[77]исх_данные!$D$6</definedName>
    <definedName name="zakaz_11">[77]исх_данные!$D$6</definedName>
    <definedName name="zakaz_12">[77]исх_данные!$D$6</definedName>
    <definedName name="zakaz_13">[38]исх_данные!$B$6</definedName>
    <definedName name="zakaz_14">[78]исх_данные!$D$6</definedName>
    <definedName name="zakaz_15">[78]исх_данные!$D$6</definedName>
    <definedName name="zakaz_19">'[79]исх-данные'!$D$6</definedName>
    <definedName name="zakaz_23">'[80]исх-данные'!$D$6</definedName>
    <definedName name="zakaz_45">'[80]исх-данные'!$D$6</definedName>
    <definedName name="zakaz_5">[77]исх_данные!$D$6</definedName>
    <definedName name="zakaz_7">[77]исх_данные!$D$6</definedName>
    <definedName name="zakaz_8">[77]исх_данные!$D$6</definedName>
    <definedName name="zakaz_9">[77]исх_данные!$D$6</definedName>
    <definedName name="zakazchik">'[137]исх-данные'!$D$7</definedName>
    <definedName name="zakazchik_10">[138]исх_данные!$D$7</definedName>
    <definedName name="zakazchik_11">[138]исх_данные!$D$7</definedName>
    <definedName name="zakazchik_12">[138]исх_данные!$D$7</definedName>
    <definedName name="zakazchik_13">[138]исх_данные!$D$7</definedName>
    <definedName name="zakazchik_19">'[139]исх-данные'!$D$7</definedName>
    <definedName name="zakazchik_23">'[140]исх-данные'!$D$7</definedName>
    <definedName name="zakazchik_45">'[140]исх-данные'!$D$7</definedName>
    <definedName name="zakazchik_5">[138]исх_данные!$D$7</definedName>
    <definedName name="zakazchik_7">[138]исх_данные!$D$7</definedName>
    <definedName name="zakazchik_8">[138]исх_данные!$D$7</definedName>
    <definedName name="zakazchik_9">[138]исх_данные!$D$7</definedName>
    <definedName name="ZERO">#N/A</definedName>
    <definedName name="ZIM_0">'[141]зим '!$F$31</definedName>
    <definedName name="ZIM_03">'[141]зим '!$F$31</definedName>
    <definedName name="zim_04">'[142]зим '!$F$31</definedName>
    <definedName name="ZIM_1">#REF!</definedName>
    <definedName name="Zm_1">[143]Зима!#REF!</definedName>
    <definedName name="Zmt_1">#REF!</definedName>
    <definedName name="ZO">#REF!</definedName>
    <definedName name="zzz">#REF!</definedName>
    <definedName name="zzzz">#REF!</definedName>
    <definedName name="а">#REF!</definedName>
    <definedName name="А_па">'[106]Исх. данные'!$G$28</definedName>
    <definedName name="А1">#REF!</definedName>
    <definedName name="А12">#REF!</definedName>
    <definedName name="А123">#REF!</definedName>
    <definedName name="а124">#REF!</definedName>
    <definedName name="А2">#REF!</definedName>
    <definedName name="а36">#REF!</definedName>
    <definedName name="а36___0">#REF!</definedName>
    <definedName name="а36___7">#REF!</definedName>
    <definedName name="АА">#REF!</definedName>
    <definedName name="ААА">#REF!</definedName>
    <definedName name="аааааа">[13]GD!#REF!</definedName>
    <definedName name="ааааааааыфффф">#REF!</definedName>
    <definedName name="аб">'[144]C.с '!$D$52</definedName>
    <definedName name="абс">'[145]C.с  (2)'!$H$44</definedName>
    <definedName name="ав">#REF!</definedName>
    <definedName name="ава">#REF!</definedName>
    <definedName name="авап">#REF!</definedName>
    <definedName name="аварвапрв" hidden="1">{#N/A,#N/A,FALSE,"накладная04";#N/A,#N/A,FALSE,"накладная03";#N/A,#N/A,FALSE,"накладная02";#N/A,#N/A,FALSE,"накладная01"}</definedName>
    <definedName name="авжддд">#REF!</definedName>
    <definedName name="авмиви">#REF!</definedName>
    <definedName name="авс">#REF!</definedName>
    <definedName name="авт">#REF!</definedName>
    <definedName name="Автоб.ост.">'[146]Обстановка дороги'!$AJ$103</definedName>
    <definedName name="Автомат">[147]Смета!#REF!</definedName>
    <definedName name="Автопав.">[146]Автопавильон!$AJ$133</definedName>
    <definedName name="авторск">#REF!</definedName>
    <definedName name="ага">[148]Ф2П!#REF!</definedName>
    <definedName name="АКСТ">'[149]Лист опроса'!$B$22</definedName>
    <definedName name="АКСТ_43">'[150]Лист опроса'!$B$22</definedName>
    <definedName name="АКСТ_44">'[150]Лист опроса'!$B$22</definedName>
    <definedName name="АЛ1">#REF!</definedName>
    <definedName name="анна_крА">#REF!</definedName>
    <definedName name="анна_крБ">#REF!</definedName>
    <definedName name="анна_крВ">#REF!</definedName>
    <definedName name="анна_крГ">#REF!</definedName>
    <definedName name="анна_крД">#REF!</definedName>
    <definedName name="анна_крЕ">#REF!</definedName>
    <definedName name="анна_крЖ">#REF!</definedName>
    <definedName name="аолрмб">[151]Вспомогательный!$D$77</definedName>
    <definedName name="АП">#REF!</definedName>
    <definedName name="апап">[135]РабПр!#REF!</definedName>
    <definedName name="апиаоп">[152]Смета!#REF!</definedName>
    <definedName name="апр">[153]топография!#REF!</definedName>
    <definedName name="аренд">#REF!</definedName>
    <definedName name="Асф.покр.">'[146]Дорожная одежда'!$AJ$30</definedName>
    <definedName name="АФС">[28]топография!#REF!</definedName>
    <definedName name="Б_1">#REF!</definedName>
    <definedName name="_xlnm.Database">#REF!</definedName>
    <definedName name="Билет">'[154]Лист опроса'!$D$28</definedName>
    <definedName name="Бланк_сметы">#REF!</definedName>
    <definedName name="Блпанк1">#REF!</definedName>
    <definedName name="бобров_крА">#REF!</definedName>
    <definedName name="бобров_крБ">#REF!</definedName>
    <definedName name="бобров_крВ">#REF!</definedName>
    <definedName name="бобров_крГ">#REF!</definedName>
    <definedName name="бобров_крД">#REF!</definedName>
    <definedName name="бобров_крЕ">#REF!</definedName>
    <definedName name="бобров_крЖ">#REF!</definedName>
    <definedName name="богучар_крА">#REF!</definedName>
    <definedName name="богучар_крБ">#REF!</definedName>
    <definedName name="богучар_крВ">#REF!</definedName>
    <definedName name="богучар_крГ">#REF!</definedName>
    <definedName name="богучар_крД">#REF!</definedName>
    <definedName name="богучар_крЕ">#REF!</definedName>
    <definedName name="богучар_крЖ">#REF!</definedName>
    <definedName name="борис_крА">#REF!</definedName>
    <definedName name="борис_крБ">#REF!</definedName>
    <definedName name="борис_крВ">#REF!</definedName>
    <definedName name="борис_крГ">#REF!</definedName>
    <definedName name="борис_крД">#REF!</definedName>
    <definedName name="борис_крЕ">#REF!</definedName>
    <definedName name="борис_крЖ">#REF!</definedName>
    <definedName name="БСИР">#REF!</definedName>
    <definedName name="БСИР1">#REF!</definedName>
    <definedName name="бутур_крА">#REF!</definedName>
    <definedName name="бутур_крБ">#REF!</definedName>
    <definedName name="бутур_крВ">#REF!</definedName>
    <definedName name="бутур_крГ">#REF!</definedName>
    <definedName name="бутур_крД">#REF!</definedName>
    <definedName name="бутур_крЕ">#REF!</definedName>
    <definedName name="бутур_крЖ">#REF!</definedName>
    <definedName name="быч">'[155]свод 2'!$A$7</definedName>
    <definedName name="бюроиро">[156]Вспомогательный!$D$77</definedName>
    <definedName name="В">#REF!</definedName>
    <definedName name="В_1">#REF!</definedName>
    <definedName name="В_договоре_в_раздел__Приложения___включить_Сводную_смету__Приложение_№2________________которая_должна_включать_в_себя________________________________________________________________________________________________________1__Сбор_исходных_данных_и_согласов">#REF!</definedName>
    <definedName name="В_ПА">'[106]Исх. данные'!$H$28</definedName>
    <definedName name="В123">#REF!</definedName>
    <definedName name="В124">#REF!</definedName>
    <definedName name="ва">#N/A</definedName>
    <definedName name="вав" hidden="1">{#N/A,#N/A,FALSE,"накладная04";#N/A,#N/A,FALSE,"накладная03";#N/A,#N/A,FALSE,"накладная02";#N/A,#N/A,FALSE,"накладная01"}</definedName>
    <definedName name="вап">#REF!</definedName>
    <definedName name="вах">[98]вах!$F$17</definedName>
    <definedName name="вах.т.">'[157]вах(б)'!$E$37</definedName>
    <definedName name="вахт">#REF!</definedName>
    <definedName name="ВВ">#REF!</definedName>
    <definedName name="ВВ_1">#REF!</definedName>
    <definedName name="вв1">'[158]геология от 29.08.11'!#REF!</definedName>
    <definedName name="ввв">#REF!</definedName>
    <definedName name="вввв">#REF!</definedName>
    <definedName name="ввод">#REF!</definedName>
    <definedName name="Вед.инж.">'[154]Лист опроса'!#REF!</definedName>
    <definedName name="Вед.инж.1">'[159]Лист опроса'!#REF!</definedName>
    <definedName name="ВедИн">#REF!</definedName>
    <definedName name="Верт.план.">[146]Вертик.планировка!$AJ$32</definedName>
    <definedName name="Верхняя_часть">#REF!</definedName>
    <definedName name="вика">#REF!</definedName>
    <definedName name="Вмамон_крА">#REF!</definedName>
    <definedName name="Вмамон_крБ">#REF!</definedName>
    <definedName name="Вмамон_крВ">#REF!</definedName>
    <definedName name="Вмамон_крГ">#REF!</definedName>
    <definedName name="Вмамон_крД">#REF!</definedName>
    <definedName name="Вмамон_крЕ">#REF!</definedName>
    <definedName name="Вмамон_крЖ">#REF!</definedName>
    <definedName name="ВНИИСТ1">#REF!</definedName>
    <definedName name="Внут_Т">#REF!</definedName>
    <definedName name="во">'[160]C.с '!#REF!</definedName>
    <definedName name="Водоотвод">'[146]Дорожная одежда'!$AJ$75</definedName>
    <definedName name="Возм.убытков">'[146] Подготовительные работы'!$AJ$26</definedName>
    <definedName name="вороб_крА">#REF!</definedName>
    <definedName name="вороб_крБ">#REF!</definedName>
    <definedName name="вороб_крВ">#REF!</definedName>
    <definedName name="вороб_крГ">#REF!</definedName>
    <definedName name="вороб_крД">#REF!</definedName>
    <definedName name="вороб_крЕ">#REF!</definedName>
    <definedName name="вороб_крЖ">#REF!</definedName>
    <definedName name="Восст.трассы">'[146] Подготовительные работы'!$AJ$15</definedName>
    <definedName name="впвпвппвпвенег5">#REF!</definedName>
    <definedName name="впкиаи" hidden="1">{#N/A,#N/A,FALSE,"накладная04";#N/A,#N/A,FALSE,"накладная03";#N/A,#N/A,FALSE,"накладная02";#N/A,#N/A,FALSE,"накладная01"}</definedName>
    <definedName name="вр">[161]зим!$H$48</definedName>
    <definedName name="вравар">#REF!</definedName>
    <definedName name="врем">#REF!</definedName>
    <definedName name="Врем.здан.">[146]Врем.здания!$G$11</definedName>
    <definedName name="вс">#REF!</definedName>
    <definedName name="всг1">'[162]сводка 2000+2018'!#REF!</definedName>
    <definedName name="ВСЕГО">#REF!</definedName>
    <definedName name="Всего.1">[163]Лист1!#REF!</definedName>
    <definedName name="Всего.2">[163]Лист1!#REF!</definedName>
    <definedName name="Всего_по_смете">#REF!</definedName>
    <definedName name="всего1">[164]Лист1!#REF!</definedName>
    <definedName name="Всего2">[164]Лист1!#REF!</definedName>
    <definedName name="Всего3">[164]Лист1!#REF!</definedName>
    <definedName name="Вспом">#REF!</definedName>
    <definedName name="Вспомогательные_работы">#REF!</definedName>
    <definedName name="ВТ">#REF!</definedName>
    <definedName name="ВУКЕП">#REF!</definedName>
    <definedName name="вуые3">'[22]исх-данные'!#REF!</definedName>
    <definedName name="Вхава_крА">#REF!</definedName>
    <definedName name="Вхава_крБ">#REF!</definedName>
    <definedName name="Вхава_крВ">#REF!</definedName>
    <definedName name="Вхава_крГ">#REF!</definedName>
    <definedName name="Вхава_крД">#REF!</definedName>
    <definedName name="Вхава_крЕ">#REF!</definedName>
    <definedName name="Вхава_крЖ">#REF!</definedName>
    <definedName name="Вычислительная_техника">[132]Коэфф1.!#REF!</definedName>
    <definedName name="Вычислительная_техника_1">#REF!</definedName>
    <definedName name="ВЮ1">#REF!</definedName>
    <definedName name="г">#REF!</definedName>
    <definedName name="гuiu" hidden="1">{#N/A,#N/A,FALSE,"накладная04";#N/A,#N/A,FALSE,"накладная03";#N/A,#N/A,FALSE,"накладная02";#N/A,#N/A,FALSE,"накладная01"}</definedName>
    <definedName name="газ">'[165]свод 3'!$D$13</definedName>
    <definedName name="ггггггггггггггггггггггггггггггггггггггггггггггг">[166]топография!#REF!</definedName>
    <definedName name="гд">#REF!</definedName>
    <definedName name="гелог">#REF!</definedName>
    <definedName name="гео">#REF!</definedName>
    <definedName name="геодез1">[167]геолог!$L$81</definedName>
    <definedName name="геодезия">#REF!</definedName>
    <definedName name="геол">[168]Смета!#REF!</definedName>
    <definedName name="геол.1">#REF!</definedName>
    <definedName name="Геол_Лазаревск">[41]топография!#REF!</definedName>
    <definedName name="геол1">#REF!</definedName>
    <definedName name="Геолог">#REF!</definedName>
    <definedName name="геология">#REF!</definedName>
    <definedName name="геоф">#REF!</definedName>
    <definedName name="геофиз">#REF!</definedName>
    <definedName name="геофизика">#REF!</definedName>
    <definedName name="ги">#REF!</definedName>
    <definedName name="гид">[169]Смета!#REF!</definedName>
    <definedName name="Гидр">[170]топография!#REF!</definedName>
    <definedName name="Гидро">[171]топография!#REF!</definedName>
    <definedName name="гидро1">#REF!</definedName>
    <definedName name="гидро1___0">#REF!</definedName>
    <definedName name="гидрол">#REF!</definedName>
    <definedName name="гидролог">#REF!</definedName>
    <definedName name="Гидрология_7.03.08">[172]топография!#REF!</definedName>
    <definedName name="ГИП">#REF!</definedName>
    <definedName name="го">#REF!</definedName>
    <definedName name="год">'[106]Исх. данные'!$I$15</definedName>
    <definedName name="гол" hidden="1">{#N/A,#N/A,FALSE,"накладная04";#N/A,#N/A,FALSE,"накладная03";#N/A,#N/A,FALSE,"накладная02";#N/A,#N/A,FALSE,"накладная01"}</definedName>
    <definedName name="гриб_крА">#REF!</definedName>
    <definedName name="гриб_крБ">#REF!</definedName>
    <definedName name="гриб_крВ">#REF!</definedName>
    <definedName name="гриб_крГ">#REF!</definedName>
    <definedName name="гриб_крД">#REF!</definedName>
    <definedName name="гриб_крЕ">#REF!</definedName>
    <definedName name="гриб_крЖ">#REF!</definedName>
    <definedName name="гшшг">NA()</definedName>
    <definedName name="д" hidden="1">{#N/A,#N/A,FALSE,"накладная04";#N/A,#N/A,FALSE,"накладная03";#N/A,#N/A,FALSE,"накладная02";#N/A,#N/A,FALSE,"накладная01"}</definedName>
    <definedName name="Д_1">#REF!</definedName>
    <definedName name="Д_зак">#REF!</definedName>
    <definedName name="Д_пр">[173]Данные!$B$8</definedName>
    <definedName name="д1">#REF!</definedName>
    <definedName name="д10">#REF!</definedName>
    <definedName name="Д12">#REF!</definedName>
    <definedName name="д2">#REF!</definedName>
    <definedName name="д3">#REF!</definedName>
    <definedName name="д4">#REF!</definedName>
    <definedName name="Д44">#REF!</definedName>
    <definedName name="д5">#REF!</definedName>
    <definedName name="д6">#REF!</definedName>
    <definedName name="д7">#REF!</definedName>
    <definedName name="д8">#REF!</definedName>
    <definedName name="д88">#REF!</definedName>
    <definedName name="д9">#REF!</definedName>
    <definedName name="Дат">#REF!</definedName>
    <definedName name="дататек">'[162]сводка 2000+2018'!#REF!</definedName>
    <definedName name="дд">[174]Смета!#REF!</definedName>
    <definedName name="ддд">'[175]СметаСводная Рыб'!$C$13</definedName>
    <definedName name="ддддд">#REF!</definedName>
    <definedName name="дес">{"","двадцать ","тридцать ","сорок ","пятьдесят ","шестьдесят ","семьдесят ","восемьдесят ","девяносто "}</definedName>
    <definedName name="Дефлятор">#REF!</definedName>
    <definedName name="дж">[151]Вспомогательный!$D$36</definedName>
    <definedName name="дж1">[151]Вспомогательный!$D$38</definedName>
    <definedName name="дир">'[162]сводка 2000+2018'!#REF!</definedName>
    <definedName name="Директор">'[106]Исх. данные'!$I$11</definedName>
    <definedName name="дирекц">#REF!</definedName>
    <definedName name="Диск">#REF!</definedName>
    <definedName name="Дисконт">'[176]Расклад '!$C$4</definedName>
    <definedName name="Длинна_границы">#REF!</definedName>
    <definedName name="Длинна_трассы">#REF!</definedName>
    <definedName name="ДЛО">#REF!</definedName>
    <definedName name="ДН">'[177]Лист опроса'!#REF!</definedName>
    <definedName name="до">'[178]C.с'!$D$87</definedName>
    <definedName name="ДОГ">'[179]ДКСС от МПС'!#REF!</definedName>
    <definedName name="Доп._оборудование">[132]Коэфф1.!#REF!</definedName>
    <definedName name="Доп._оборудование_1">#REF!</definedName>
    <definedName name="Доп_оборуд">#REF!</definedName>
    <definedName name="Дор.знаки">'[146]Обстановка дороги'!$AJ$42</definedName>
    <definedName name="Дорога">[132]Шкаф!#REF!</definedName>
    <definedName name="Дорога_1">#REF!</definedName>
    <definedName name="дп">#REF!</definedName>
    <definedName name="ДС">#REF!</definedName>
    <definedName name="ДСК">[171]топография!#REF!</definedName>
    <definedName name="ДСК1">[172]топография!#REF!</definedName>
    <definedName name="дтр">#REF!</definedName>
    <definedName name="дтс">'[175]СметаСводная Рыб'!$C$13</definedName>
    <definedName name="ДЦ">[180]Данные!$B$8:$F$13</definedName>
    <definedName name="дщ">#REF!</definedName>
    <definedName name="дэ">#REF!</definedName>
    <definedName name="е" hidden="1">{#N/A,#N/A,FALSE,"накладная04";#N/A,#N/A,FALSE,"накладная03";#N/A,#N/A,FALSE,"накладная02";#N/A,#N/A,FALSE,"накладная01"}</definedName>
    <definedName name="Е_1">#REF!</definedName>
    <definedName name="Е_2">#REF!</definedName>
    <definedName name="Е_3">[98]вр!$G$33</definedName>
    <definedName name="ед">{"","один ","два ","три ","четыре ","пять ","шесть ","семь ","восемь ","девять "}</definedName>
    <definedName name="едж">{"","одна ","две ","три ","четыре ","пять ","шесть ","семь ","восемь ","девять "}</definedName>
    <definedName name="ее">'[175]СметаСводная Рыб'!$C$9</definedName>
    <definedName name="екрег6роен" hidden="1">{#N/A,#N/A,FALSE,"накладная04";#N/A,#N/A,FALSE,"накладная03";#N/A,#N/A,FALSE,"накладная02";#N/A,#N/A,FALSE,"накладная01"}</definedName>
    <definedName name="енг">#REF!</definedName>
    <definedName name="енговенгое">#REF!</definedName>
    <definedName name="ж">#REF!</definedName>
    <definedName name="жд">#REF!</definedName>
    <definedName name="жж">[151]Вспомогательный!$D$80</definedName>
    <definedName name="жжж">#REF!</definedName>
    <definedName name="жпф">#REF!</definedName>
    <definedName name="з">[161]зим!$F$51</definedName>
    <definedName name="з_1">#REF!</definedName>
    <definedName name="Зависимые">#REF!</definedName>
    <definedName name="_xlnm.Print_Titles" localSheetId="0">'01-01-01 ГРО'!$18:$18</definedName>
    <definedName name="_xlnm.Print_Titles" localSheetId="2">'01-02 Вертикальная планировка -'!$19:$19</definedName>
    <definedName name="_xlnm.Print_Titles" localSheetId="1">'01-02 Вертикальная планировка Б'!$19:$19</definedName>
    <definedName name="_xlnm.Print_Titles" localSheetId="6">'02-01 Строительство тяговых (2)'!$19:$19</definedName>
    <definedName name="_xlnm.Print_Titles" localSheetId="5">'02-01 Строительство тяговых под'!$19:$19</definedName>
    <definedName name="_xlnm.Print_Titles" localSheetId="31">'07-01 Благоустройство терри (2)'!$19:$19</definedName>
    <definedName name="_xlnm.Print_Titles" localSheetId="30">'07-01 Благоустройство территори'!$19:$19</definedName>
    <definedName name="_xlnm.Print_Titles" localSheetId="35">'09-01 Пусконаладочные работ (2)'!$19:$19</definedName>
    <definedName name="_xlnm.Print_Titles" localSheetId="36">'09-01 Пусконаладочные работы . '!$19:$19</definedName>
    <definedName name="_xlnm.Print_Titles" localSheetId="42">'09-02 Пусконаладочные работы ав'!$19:$19</definedName>
    <definedName name="_xlnm.Print_Titles" localSheetId="41">'БЦ 09-02 Пусконаладочные работы'!$19:$19</definedName>
    <definedName name="_xlnm.Print_Titles" localSheetId="3">'ЛСР 01-02-01 Вертикальная плани'!$38:$38</definedName>
    <definedName name="_xlnm.Print_Titles" localSheetId="4">'ЛСР 01-02-02 Вертикальная плани'!$38:$38</definedName>
    <definedName name="_xlnm.Print_Titles" localSheetId="7">'ЛСР 02-01-01 Строительство тяго'!$38:$38</definedName>
    <definedName name="_xlnm.Print_Titles" localSheetId="8">'ЛСР 02-01-02 Строительство тяго'!$38:$38</definedName>
    <definedName name="_xlnm.Print_Titles" localSheetId="9">'ЛСР 02-01-03 Строительство тяго'!$38:$38</definedName>
    <definedName name="_xlnm.Print_Titles" localSheetId="10">'ЛСР 02-01-04 Строительство тяго'!$38:$38</definedName>
    <definedName name="_xlnm.Print_Titles" localSheetId="12">'ЛСР 03-01-01 Устройство водопро'!$38:$38</definedName>
    <definedName name="_xlnm.Print_Titles" localSheetId="13">'ЛСР 04-01-01и Этап 7 КЛ 600 В о'!$38:$38</definedName>
    <definedName name="_xlnm.Print_Titles" localSheetId="14">'ЛСР 04-02-01и Этап 7 КЛ 600 В о'!$38:$38</definedName>
    <definedName name="_xlnm.Print_Titles" localSheetId="15">'ЛСР 04-03-01и Этап 7 КЛ 600 В о'!$38:$38</definedName>
    <definedName name="_xlnm.Print_Titles" localSheetId="16">'ЛСР 04-04-01и Этап 7 КЛ 600 В о'!$38:$38</definedName>
    <definedName name="_xlnm.Print_Titles" localSheetId="17">'ЛСР 04-05-01и Этап 7 КЛ 6000 В '!$38:$38</definedName>
    <definedName name="_xlnm.Print_Titles" localSheetId="18">'ЛСР 04-06-01и Этап 7 КЛ 6000 В '!$38:$38</definedName>
    <definedName name="_xlnm.Print_Titles" localSheetId="19">'ЛСР 04-07-01и Этап 7 КЛ 6000 В '!$38:$38</definedName>
    <definedName name="_xlnm.Print_Titles" localSheetId="20">'ЛСР 04-08-01 Этап 7 КЛ 6000 В к'!$38:$38</definedName>
    <definedName name="_xlnm.Print_Titles" localSheetId="37">'ЛСР 09-01-01 - ЛСР по Методике '!$38:$38</definedName>
    <definedName name="_xlnm.Print_Titles" localSheetId="38">'ЛСР 09-01-02 - ЛСР по Методике '!$38:$38</definedName>
    <definedName name="_xlnm.Print_Titles" localSheetId="39">'ЛСР 09-01-03 - ЛСР по Методике '!$38:$38</definedName>
    <definedName name="_xlnm.Print_Titles" localSheetId="40">'ЛСР 09-01-04 - ЛСР по Методике '!$38:$38</definedName>
    <definedName name="_xlnm.Print_Titles" localSheetId="11">'ЛСР-02-02-01 ПОС ЭЭ- 7 этап - Л'!$38:$38</definedName>
    <definedName name="_xlnm.Print_Titles" localSheetId="21">'ЛСР-04-09-01 Переустройство кон'!$38:$38</definedName>
    <definedName name="_xlnm.Print_Titles" localSheetId="22">'ЛСР-05-01-01''ТП-М1 - ЛСР по Мет'!$38:$38</definedName>
    <definedName name="_xlnm.Print_Titles" localSheetId="23">'ЛСР-05-02-01''ТП-М2 - ЛСР по Мет'!$38:$38</definedName>
    <definedName name="_xlnm.Print_Titles" localSheetId="24">'ЛСР-05-03-01''ТП-М3 - ЛСР по Мет'!$38:$38</definedName>
    <definedName name="_xlnm.Print_Titles" localSheetId="25">'ЛСР-05-04-01''ТП-М4 - ЛСР по Мет'!$38:$38</definedName>
    <definedName name="_xlnm.Print_Titles" localSheetId="26">'ЛСР-05-05-01''ТП-М1.СС - ЛСР по '!$38:$38</definedName>
    <definedName name="_xlnm.Print_Titles" localSheetId="27">'ЛСР-05-06-01''ТП-М2.СС - ЛСР по '!$38:$38</definedName>
    <definedName name="_xlnm.Print_Titles" localSheetId="28">'ЛСР-05-07-01''ТП-М3.СС - ЛСР по '!$38:$38</definedName>
    <definedName name="_xlnm.Print_Titles" localSheetId="29">'ЛСР-05-08-01''ТП-М4.СС - ЛСР по '!$38:$38</definedName>
    <definedName name="_xlnm.Print_Titles" localSheetId="32">'ЛСР-07-01-01 СПЗУ ТП-М1 - ЛСР п'!$38:$38</definedName>
    <definedName name="_xlnm.Print_Titles" localSheetId="33">'ЛСР-07-01-02 СПЗУ ТП-М2 - ЛСР п'!$38:$38</definedName>
    <definedName name="_xlnm.Print_Titles" localSheetId="34">'ЛСР-07-01-03 СПЗУ ТП-М4 - ЛСР п'!$38:$38</definedName>
    <definedName name="_xlnm.Print_Titles" localSheetId="43">'ЛСР-09-02-01''ТП-М1-АСДУЭ - ЛСР '!$38:$38</definedName>
    <definedName name="_xlnm.Print_Titles" localSheetId="44">'ЛСР-09-02-02''ТП-М2- АСДУЭ - ЛСР'!$38:$38</definedName>
    <definedName name="_xlnm.Print_Titles" localSheetId="45">'ЛСР-09-02-03''ТП-М3-АСДУЭ - ЛСР '!$38:$38</definedName>
    <definedName name="_xlnm.Print_Titles" localSheetId="46">'ЛСР-09-02-04''ТП-М4 - АСДУЭ - ЛС'!$38:$38</definedName>
    <definedName name="_xlnm.Print_Titles">#REF!</definedName>
    <definedName name="Заголовок_раздела">#REF!</definedName>
    <definedName name="зак">#REF!</definedName>
    <definedName name="Заказ">#REF!</definedName>
    <definedName name="Заказчик">#REF!</definedName>
    <definedName name="Земработы">'[146]Земляное полотно'!$AJ$49</definedName>
    <definedName name="зим">#REF!</definedName>
    <definedName name="Зима">[146]Зима!$E$16</definedName>
    <definedName name="ЗИП_Всего">'[132]Прайс лист'!#REF!</definedName>
    <definedName name="ЗИП_Всего_1">#REF!</definedName>
    <definedName name="зп1">#REF!</definedName>
    <definedName name="и">'[175]СметаСводная Рыб'!$C$9</definedName>
    <definedName name="и1">#REF!</definedName>
    <definedName name="изыск">#REF!</definedName>
    <definedName name="ии">#REF!</definedName>
    <definedName name="ИИИИИ">[23]data!$B$6</definedName>
    <definedName name="ИИИИИ_19">[24]data!$B$6</definedName>
    <definedName name="ИИИИИ_43">[181]data!$B$6</definedName>
    <definedName name="ИИИИИ_44">[181]data!$B$6</definedName>
    <definedName name="ииип" hidden="1">{#N/A,#N/A,FALSE,"накладная04";#N/A,#N/A,FALSE,"накладная03";#N/A,#N/A,FALSE,"накладная02";#N/A,#N/A,FALSE,"накладная01"}</definedName>
    <definedName name="ик">#REF!</definedName>
    <definedName name="ил1">#REF!</definedName>
    <definedName name="имяПК">'[177]Лист опроса'!$M$11</definedName>
    <definedName name="имясм1">#REF!</definedName>
    <definedName name="имясм10">#REF!</definedName>
    <definedName name="имясм10_П">[182]ЭЦ_П!$G$8</definedName>
    <definedName name="имясм11">[177]Ф3П!#REF!</definedName>
    <definedName name="имясм11_П">[182]САУТ_П!$G$8</definedName>
    <definedName name="имясм12">[177]Ф3П!#REF!</definedName>
    <definedName name="имясм13">#REF!</definedName>
    <definedName name="имясм14">[177]Ф2П!#REF!</definedName>
    <definedName name="имясм14_1">[177]Ф2П!#REF!</definedName>
    <definedName name="имясм14_2">[177]Ф2П!#REF!</definedName>
    <definedName name="имясм14_3">[177]Ф2П!#REF!</definedName>
    <definedName name="имясм15">[177]Ф2П!#REF!</definedName>
    <definedName name="имясм16">#REF!</definedName>
    <definedName name="имясм17">[177]Ф2П!#REF!</definedName>
    <definedName name="имясм18">#REF!</definedName>
    <definedName name="имясм19">#REF!</definedName>
    <definedName name="имясм2">[177]Ф3П!#REF!</definedName>
    <definedName name="имясм20">#REF!</definedName>
    <definedName name="имясм21">[177]Ф2П!#REF!</definedName>
    <definedName name="имясм22">[177]Ф2П!#REF!</definedName>
    <definedName name="имясм23">[177]Ф2П!#REF!</definedName>
    <definedName name="имясм24">[177]Ф2П!#REF!</definedName>
    <definedName name="имясм25">[177]Ф2П!#REF!</definedName>
    <definedName name="имясм26">[177]Ф2П!#REF!</definedName>
    <definedName name="имясм27">[177]Ф2П!#REF!</definedName>
    <definedName name="имясм28">[177]Ф2П!#REF!</definedName>
    <definedName name="имясм29">[177]Ф2П!#REF!</definedName>
    <definedName name="имясм3">[177]Ф3П!#REF!</definedName>
    <definedName name="имясм30">[177]Ф2П!#REF!</definedName>
    <definedName name="имясм31">[177]Ф3П!#REF!</definedName>
    <definedName name="имясм32">[177]Ф3П!#REF!</definedName>
    <definedName name="имясм33">[177]Ф3П!#REF!</definedName>
    <definedName name="имясм34">[177]Ф2П!#REF!</definedName>
    <definedName name="имясм35">[177]Ф2П!#REF!</definedName>
    <definedName name="имясм36">[177]Ф2П!#REF!</definedName>
    <definedName name="имясм37">[177]Ф2П!#REF!</definedName>
    <definedName name="имясм38">[177]Ф2П!#REF!</definedName>
    <definedName name="имясм39">[177]Ф2П!#REF!</definedName>
    <definedName name="имясм4">#REF!</definedName>
    <definedName name="имясм40">#REF!</definedName>
    <definedName name="имясм41">#REF!</definedName>
    <definedName name="имясм43">[182]Вст25смП!$G$6</definedName>
    <definedName name="имясм44">[182]Вст25смП!$G$14</definedName>
    <definedName name="имясм45">[182]Вст25смП!$G$22</definedName>
    <definedName name="имясм46">[182]Вст25смП!$G$30</definedName>
    <definedName name="имясм47">[182]Вст25смП!$G$38</definedName>
    <definedName name="имясм48">[182]Вст25смП!$G$46</definedName>
    <definedName name="имясм49">[182]Вст25смП!$G$54</definedName>
    <definedName name="имясм5">[177]Ф2П!#REF!</definedName>
    <definedName name="имясм50">[182]Вст25смП!$G$62</definedName>
    <definedName name="имясм51">[182]Вст25смП!$G$70</definedName>
    <definedName name="имясм52">[182]Вст25смП!$G$78</definedName>
    <definedName name="имясм53">[182]Вст25смП!$G$86</definedName>
    <definedName name="имясм54">[182]Вст25смП!$G$94</definedName>
    <definedName name="имясм55">[182]Вст25смП!$G$102</definedName>
    <definedName name="имясм56">[182]Вст25смП!$G$110</definedName>
    <definedName name="имясм57">[182]Вст25смП!$G$118</definedName>
    <definedName name="имясм58">[182]Вст25смП!$G$126</definedName>
    <definedName name="имясм59">[182]Вст25смП!$G$134</definedName>
    <definedName name="имясм6">#REF!</definedName>
    <definedName name="имясм6_П">[182]ДЦ_П!$G$8</definedName>
    <definedName name="имясм60">[182]Вст25смП!$G$142</definedName>
    <definedName name="имясм61">[182]Вст25смП!$G$150</definedName>
    <definedName name="имясм62">[182]Вст25смП!$G$158</definedName>
    <definedName name="имясм63">[182]Вст25смП!$G$166</definedName>
    <definedName name="имясм64">[182]Вст25смП!$G$174</definedName>
    <definedName name="имясм65">[182]Вст25смП!$G$182</definedName>
    <definedName name="имясм66">[182]Вст25смП!$G$190</definedName>
    <definedName name="имясм67">[182]Вст25смП!$G$198</definedName>
    <definedName name="имясм68">'[182]68-96_Р'!$G$8</definedName>
    <definedName name="имясм69">'[182]68-96_Р'!$G$16</definedName>
    <definedName name="имясм7">[177]Ф2П!#REF!</definedName>
    <definedName name="имясм7_П">[182]АПК_П!$G$8</definedName>
    <definedName name="имясм70">'[182]68-96_Р'!$G$24</definedName>
    <definedName name="имясм71">'[182]68-96_Р'!$G$32</definedName>
    <definedName name="имясм72">'[182]68-96_Р'!$G$40</definedName>
    <definedName name="имясм73">'[182]68-96_Р'!$G$48</definedName>
    <definedName name="имясм74">'[182]68-96_Р'!$G$56</definedName>
    <definedName name="имясм75">'[182]68-96_Р'!$G$64</definedName>
    <definedName name="имясм76">'[182]68-96_Р'!$G$72</definedName>
    <definedName name="имясм77">'[182]68-96_Р'!$G$80</definedName>
    <definedName name="имясм78">'[182]68-96_Р'!$G$88</definedName>
    <definedName name="имясм79">'[182]68-96_Р'!$G$96</definedName>
    <definedName name="имясм8">#REF!</definedName>
    <definedName name="имясм8_П">[182]АБ_П!$G$8</definedName>
    <definedName name="имясм80">'[182]68-96_Р'!$G$104</definedName>
    <definedName name="имясм81">'[182]68-96_Р'!$G$112</definedName>
    <definedName name="имясм82">'[182]68-96_Р'!$G$120</definedName>
    <definedName name="имясм83">'[182]68-96_Р'!$G$128</definedName>
    <definedName name="имясм84">'[182]68-96_Р'!$G$136</definedName>
    <definedName name="имясм85">'[182]68-96_Р'!$G$144</definedName>
    <definedName name="имясм86">'[182]68-96_Р'!$G$152</definedName>
    <definedName name="имясм87">'[182]68-96_Р'!$G$160</definedName>
    <definedName name="имясм88">'[182]68-96_Р'!$G$168</definedName>
    <definedName name="имясм89">'[182]68-96_Р'!$G$176</definedName>
    <definedName name="имясм9">#REF!</definedName>
    <definedName name="имясм90">'[182]68-96_Р'!$G$184</definedName>
    <definedName name="имясм91">'[182]68-96_Р'!$G$192</definedName>
    <definedName name="имясм92">'[182]68-96_Р'!$G$200</definedName>
    <definedName name="имясм93">'[182]68-96_Р'!$G$208</definedName>
    <definedName name="имясм94">'[182]68-96_Р'!$G$216</definedName>
    <definedName name="имясм95">'[182]68-96_Р'!$G$224</definedName>
    <definedName name="имясм96">'[182]68-96_Р'!$G$232</definedName>
    <definedName name="имясм97">[183]Команд!$L$8</definedName>
    <definedName name="имясм98">[183]ДЭ!$G$8</definedName>
    <definedName name="имяСтад">'[182]Лист опроса'!$B$57</definedName>
    <definedName name="имяСтРекЭЦ">'[177]Лист опроса'!$M$12</definedName>
    <definedName name="имяСтРекЭЦ2">'[177]Лист опроса'!$M$13</definedName>
    <definedName name="Ин1к">#REF!</definedName>
    <definedName name="инж">#REF!</definedName>
    <definedName name="Инж.">'[154]Лист опроса'!#REF!</definedName>
    <definedName name="Инж.1">'[159]Лист опроса'!#REF!</definedName>
    <definedName name="Инж.1кат.">'[154]Лист опроса'!#REF!</definedName>
    <definedName name="Инж.2кат.">'[154]Лист опроса'!#REF!</definedName>
    <definedName name="Инж.3кат.">'[154]Лист опроса'!#REF!</definedName>
    <definedName name="Инж.5">'[159]Лист опроса'!#REF!</definedName>
    <definedName name="Инж.6">'[159]Лист опроса'!#REF!</definedName>
    <definedName name="Инж.7">'[159]Лист опроса'!#REF!</definedName>
    <definedName name="ИнжСопр">#REF!</definedName>
    <definedName name="инфл">#REF!</definedName>
    <definedName name="ИО_П">'[106]АСУ ТП'!$L$27</definedName>
    <definedName name="ио1">#REF!</definedName>
    <definedName name="ип">#REF!</definedName>
    <definedName name="ИПусто">#REF!</definedName>
    <definedName name="ис">'[178]C.с'!$D$92</definedName>
    <definedName name="ИТОГ">'[158]геология от 29.08.11'!#REF!</definedName>
    <definedName name="Итого.3">[163]Лист1!#REF!</definedName>
    <definedName name="итого_1991П_МПА">'[106]АСУ ТП'!$P$31</definedName>
    <definedName name="итого_2001_П">'[106]РУ+ПА'!$F$15</definedName>
    <definedName name="итого_Куст_П">'[184]смета 5_1'!$R$46</definedName>
    <definedName name="Итого_по_разделу_V">#REF!</definedName>
    <definedName name="Итого_по_смете">#REF!</definedName>
    <definedName name="итого_текП">'[106]РУ+ПА'!$F$16</definedName>
    <definedName name="итого_текП_МПА">'[106]АСУ ТП'!$P$32</definedName>
    <definedName name="Итого1">#REF!</definedName>
    <definedName name="Итого1.1">#REF!</definedName>
    <definedName name="Итого1.2">#REF!</definedName>
    <definedName name="Итого2">[164]Лист1!#REF!</definedName>
    <definedName name="Итого3">#REF!</definedName>
    <definedName name="Итого4">[164]Лист1!#REF!</definedName>
    <definedName name="Итого5">#REF!</definedName>
    <definedName name="Итого6">[164]Лист1!#REF!</definedName>
    <definedName name="Итого7">#REF!</definedName>
    <definedName name="Итого8">[164]Лист1!#REF!</definedName>
    <definedName name="ить">#REF!</definedName>
    <definedName name="ищо" hidden="1">{#N/A,#N/A,FALSE,"накладная04";#N/A,#N/A,FALSE,"накладная03";#N/A,#N/A,FALSE,"накладная02";#N/A,#N/A,FALSE,"накладная01"}</definedName>
    <definedName name="й">#REF!</definedName>
    <definedName name="й1" hidden="1">{"'Hosting'!$A$2:$I$61"}</definedName>
    <definedName name="й2" hidden="1">{"'Hosting'!$A$2:$I$61"}</definedName>
    <definedName name="й3" hidden="1">{"'Hosting'!$A$2:$I$61"}</definedName>
    <definedName name="йц">#REF!</definedName>
    <definedName name="йц2">#REF!</definedName>
    <definedName name="йцйу3йк">#REF!</definedName>
    <definedName name="йцйц">NA()</definedName>
    <definedName name="йцу">#REF!</definedName>
    <definedName name="к" hidden="1">{#N/A,#N/A,FALSE,"накладная04";#N/A,#N/A,FALSE,"накладная03";#N/A,#N/A,FALSE,"накладная02";#N/A,#N/A,FALSE,"накладная01"}</definedName>
    <definedName name="К_1">#REF!</definedName>
    <definedName name="К_10">#REF!</definedName>
    <definedName name="К_13">#REF!</definedName>
    <definedName name="К_15">#REF!</definedName>
    <definedName name="К_16">#REF!</definedName>
    <definedName name="К_17">[185]Тр.!$H$35</definedName>
    <definedName name="К_19">#REF!</definedName>
    <definedName name="К_2">[186]Тр.!$H$18</definedName>
    <definedName name="к_200">'[187]Тр. (2)'!#REF!</definedName>
    <definedName name="К_21">#REF!</definedName>
    <definedName name="К_22">#REF!</definedName>
    <definedName name="К_221">#REF!</definedName>
    <definedName name="К_23">[72]Тр.!$H$39</definedName>
    <definedName name="К_24">#REF!</definedName>
    <definedName name="К_25">#REF!</definedName>
    <definedName name="К_26">[72]Тр.!$H$42</definedName>
    <definedName name="К_27">#REF!</definedName>
    <definedName name="К_28">#REF!</definedName>
    <definedName name="К_29">[72]Тр.!$H$47</definedName>
    <definedName name="К_3">[186]Тр.!$H$21</definedName>
    <definedName name="К_31">#REF!</definedName>
    <definedName name="К_32">[72]Тр.!$H$50</definedName>
    <definedName name="К_34">#REF!</definedName>
    <definedName name="К_344">#REF!</definedName>
    <definedName name="К_35">[72]Тр.!$H$53</definedName>
    <definedName name="К_37">#REF!</definedName>
    <definedName name="К_38">[72]Тр.!$H$56</definedName>
    <definedName name="К_39">#REF!</definedName>
    <definedName name="К_4">#REF!</definedName>
    <definedName name="К_40">#REF!</definedName>
    <definedName name="К_41">[72]Тр.!$H$59</definedName>
    <definedName name="К_44">[72]Тр.!$H$62</definedName>
    <definedName name="К_47">[72]Тр.!$H$65</definedName>
    <definedName name="К_5">[186]Тр.!$H$27</definedName>
    <definedName name="К_6">[186]Тр.!$H$30</definedName>
    <definedName name="К_7">#REF!</definedName>
    <definedName name="К_78">[188]Тр.!$H$27</definedName>
    <definedName name="К_8">#REF!</definedName>
    <definedName name="К_88">#REF!</definedName>
    <definedName name="К_89">[189]Тр.!#REF!</definedName>
    <definedName name="К_9">[186]Тр.!$H$39</definedName>
    <definedName name="К_91">[190]Тр.!$H$31</definedName>
    <definedName name="К_МПА_пов">'[106]Исх. данные'!$I$71</definedName>
    <definedName name="К_пер_1995">'[106]Исх. данные'!$J$3</definedName>
    <definedName name="К_пер_2000">'[106]Исх. данные'!$I$3</definedName>
    <definedName name="К_проект_ПА">'[106]Исх. данные'!$I$28</definedName>
    <definedName name="К0">#REF!</definedName>
    <definedName name="К1">#REF!</definedName>
    <definedName name="К10">#REF!</definedName>
    <definedName name="к101">#REF!</definedName>
    <definedName name="К105">#REF!</definedName>
    <definedName name="К11">'[191]Зап-3- СЦБ'!#REF!</definedName>
    <definedName name="К114">'[192]Зап-3- СЦБ'!#REF!</definedName>
    <definedName name="К115">'[192]Зап-3- СЦБ'!#REF!</definedName>
    <definedName name="К12">'[191]Зап-3- СЦБ'!#REF!</definedName>
    <definedName name="к122">'[193]Зап-3- СЦБ'!#REF!</definedName>
    <definedName name="К125">'[192]Зап-3- СЦБ'!#REF!</definedName>
    <definedName name="К128">'[192]Зап-3- СЦБ'!#REF!</definedName>
    <definedName name="К129">'[192]Зап-3- СЦБ'!#REF!</definedName>
    <definedName name="К13">#REF!</definedName>
    <definedName name="К14">'[191]Зап-3- СЦБ'!#REF!</definedName>
    <definedName name="К15">'[191]Зап-3- СЦБ'!#REF!</definedName>
    <definedName name="К16">'[191]Зап-3- СЦБ'!#REF!</definedName>
    <definedName name="К17">#REF!</definedName>
    <definedName name="к18">#REF!</definedName>
    <definedName name="К19">'[194]См3 СЦБ-зап'!#REF!</definedName>
    <definedName name="К2">#REF!</definedName>
    <definedName name="К20">'[191]Зап-3- СЦБ'!#REF!</definedName>
    <definedName name="К21">'[191]Зап-3- СЦБ'!#REF!</definedName>
    <definedName name="К22">#REF!</definedName>
    <definedName name="К23">'[194]См3 СЦБ-зап'!#REF!</definedName>
    <definedName name="к231">#REF!</definedName>
    <definedName name="К24">#REF!</definedName>
    <definedName name="К25">'[192]Зап-3- СЦБ'!#REF!</definedName>
    <definedName name="К2500">'[191]Зап-3- СЦБ'!#REF!</definedName>
    <definedName name="к26">#REF!</definedName>
    <definedName name="К27">'[191]Зап-3- СЦБ'!#REF!</definedName>
    <definedName name="К28">'[191]Зап-3- СЦБ'!#REF!</definedName>
    <definedName name="К29">'[191]Зап-3- СЦБ'!#REF!</definedName>
    <definedName name="к2п">#REF!</definedName>
    <definedName name="К3">#REF!</definedName>
    <definedName name="к30">#REF!</definedName>
    <definedName name="к3п">#REF!</definedName>
    <definedName name="К4">#REF!</definedName>
    <definedName name="К5">#REF!</definedName>
    <definedName name="К6">#REF!</definedName>
    <definedName name="К7">#REF!</definedName>
    <definedName name="К8">#REF!</definedName>
    <definedName name="К9">'[191]Зап-3- СЦБ'!#REF!</definedName>
    <definedName name="КаА1">[177]Дог_рас!$H$299</definedName>
    <definedName name="КАапк">[195]Дог_рас!$H$30</definedName>
    <definedName name="КАБ">#REF!</definedName>
    <definedName name="Кабели">[132]Коэфф1.!#REF!</definedName>
    <definedName name="Кабели_1">#REF!</definedName>
    <definedName name="КАдц">#REF!</definedName>
    <definedName name="кака">#REF!</definedName>
    <definedName name="калач_крА">#REF!</definedName>
    <definedName name="калач_крБ">#REF!</definedName>
    <definedName name="калач_крВ">#REF!</definedName>
    <definedName name="калач_крГ">#REF!</definedName>
    <definedName name="калач_крД">#REF!</definedName>
    <definedName name="калач_крЕ">#REF!</definedName>
    <definedName name="калач_крЖ">#REF!</definedName>
    <definedName name="калплан">#REF!</definedName>
    <definedName name="Кам_стац">#REF!</definedName>
    <definedName name="камен_крА">#REF!</definedName>
    <definedName name="камен_крБ">#REF!</definedName>
    <definedName name="камен_крВ">#REF!</definedName>
    <definedName name="камен_крГ">#REF!</definedName>
    <definedName name="камен_крД">#REF!</definedName>
    <definedName name="камен_крЕ">#REF!</definedName>
    <definedName name="камен_крЖ">#REF!</definedName>
    <definedName name="Камер_эксп_усл">#REF!</definedName>
    <definedName name="Камеральных">#REF!</definedName>
    <definedName name="кантем_крА">#REF!</definedName>
    <definedName name="кантем_крБ">#REF!</definedName>
    <definedName name="кантем_крВ">#REF!</definedName>
    <definedName name="кантем_крГ">#REF!</definedName>
    <definedName name="кантем_крД">#REF!</definedName>
    <definedName name="кантем_крЕ">#REF!</definedName>
    <definedName name="кантем_крЖ">#REF!</definedName>
    <definedName name="КАТ1">'[196]Смета-Т'!#REF!</definedName>
    <definedName name="Категория_сложности">#REF!</definedName>
    <definedName name="катя">#REF!</definedName>
    <definedName name="кашира_крА">#REF!</definedName>
    <definedName name="кашира_крБ">#REF!</definedName>
    <definedName name="кашира_крВ">#REF!</definedName>
    <definedName name="кашира_крГ">#REF!</definedName>
    <definedName name="кашира_крД">#REF!</definedName>
    <definedName name="кашира_крЕ">#REF!</definedName>
    <definedName name="кашира_крЖ">#REF!</definedName>
    <definedName name="КбА1">[177]Дог_рас!$I$299</definedName>
    <definedName name="КВапк">[195]Дог_рас!$I$30</definedName>
    <definedName name="Кварт">#REF!</definedName>
    <definedName name="Квартал">#REF!</definedName>
    <definedName name="КВАРТАЛ2">#REF!</definedName>
    <definedName name="Квартира">'[154]Лист опроса'!$C$30</definedName>
    <definedName name="КВдц">#REF!</definedName>
    <definedName name="кгкг">#REF!</definedName>
    <definedName name="кеке">#REF!</definedName>
    <definedName name="кенроолтьб">#REF!</definedName>
    <definedName name="Ки">#REF!</definedName>
    <definedName name="Ки1">#REF!</definedName>
    <definedName name="Киз">#REF!</definedName>
    <definedName name="КИП">#REF!</definedName>
    <definedName name="КИПиавтом">#REF!</definedName>
    <definedName name="кк">#REF!</definedName>
    <definedName name="КК1">#REF!</definedName>
    <definedName name="КК2">#REF!</definedName>
    <definedName name="КК3">#REF!</definedName>
    <definedName name="КК4">#REF!</definedName>
    <definedName name="КК5">#REF!</definedName>
    <definedName name="КК6">#REF!</definedName>
    <definedName name="КК8">#REF!</definedName>
    <definedName name="КК9">#REF!</definedName>
    <definedName name="ккее">#REF!</definedName>
    <definedName name="ккк">#REF!</definedName>
    <definedName name="книга">#REF!</definedName>
    <definedName name="ко">[197]Показатели!#REF!,[197]Показатели!#REF!,[197]Показатели!#REF!</definedName>
    <definedName name="КобрАПК">[195]Дог_рас!$E$44</definedName>
    <definedName name="КобрДС">[198]Дог_рас!$E$44</definedName>
    <definedName name="КобрДС_1">#REF!</definedName>
    <definedName name="КобрДС_2">#REF!</definedName>
    <definedName name="КобрДС_3">#REF!</definedName>
    <definedName name="КобрДС_43">[199]Дог_рас!$E$44</definedName>
    <definedName name="КобрДС_44">[199]Дог_рас!$E$44</definedName>
    <definedName name="КобрДСапк">#REF!</definedName>
    <definedName name="КобрДСдц">#REF!</definedName>
    <definedName name="КобрДЦ">#REF!</definedName>
    <definedName name="КобрПУ">#REF!</definedName>
    <definedName name="Количество_землепользователей">#REF!</definedName>
    <definedName name="Количество_контуров">#REF!</definedName>
    <definedName name="Количество_культур">#REF!</definedName>
    <definedName name="Количество_переменных__контролируемых_и_регистрируемых0">#REF!</definedName>
    <definedName name="Количество_планшетов">#REF!</definedName>
    <definedName name="Количество_предприятий">#REF!</definedName>
    <definedName name="Количество_согласований">#REF!</definedName>
    <definedName name="Колп">'[200]СметаСводная Колпино'!$C$5</definedName>
    <definedName name="КолП1">#REF!</definedName>
    <definedName name="КолП2">#REF!</definedName>
    <definedName name="КолП3">#REF!</definedName>
    <definedName name="КолП4">#REF!</definedName>
    <definedName name="КолП5">#REF!</definedName>
    <definedName name="КолП6">#REF!</definedName>
    <definedName name="КолП7">#REF!</definedName>
    <definedName name="КолПЗД1">#REF!</definedName>
    <definedName name="КолПЗД2">#REF!</definedName>
    <definedName name="КолПЗД3">#REF!</definedName>
    <definedName name="КолПЗД4">#REF!</definedName>
    <definedName name="КолПЗД5">#REF!</definedName>
    <definedName name="КолПЗД6">#REF!</definedName>
    <definedName name="КолПЗД7">#REF!</definedName>
    <definedName name="КолПОД1">#REF!</definedName>
    <definedName name="КолПОД2">#REF!</definedName>
    <definedName name="КолПОД3">#REF!</definedName>
    <definedName name="КолПОД4">#REF!</definedName>
    <definedName name="КолПОД5">#REF!</definedName>
    <definedName name="КолПОД6">#REF!</definedName>
    <definedName name="КолПОД7">#REF!</definedName>
    <definedName name="КолПОД8">#REF!</definedName>
    <definedName name="КолПОД9">#REF!</definedName>
    <definedName name="КолПутА1">'[177]Лист опроса'!$O$10</definedName>
    <definedName name="КолУКСП1">#REF!</definedName>
    <definedName name="КолУКСП2">#REF!</definedName>
    <definedName name="КолУКСП3">#REF!</definedName>
    <definedName name="КолУКСП4">#REF!</definedName>
    <definedName name="КолУКСП5">#REF!</definedName>
    <definedName name="КолУКСП6">#REF!</definedName>
    <definedName name="КолУКСП7">#REF!</definedName>
    <definedName name="ком">[201]топография!#REF!</definedName>
    <definedName name="ком___0">[201]топография!#REF!</definedName>
    <definedName name="команд.">#REF!</definedName>
    <definedName name="командиров.">#REF!</definedName>
    <definedName name="Командировочные_расходы">#REF!</definedName>
    <definedName name="КОН_ИО_РД">'[184]смета 5_1'!$N$33</definedName>
    <definedName name="КОН_МО_РД">'[184]смета 5_1'!$P$33</definedName>
    <definedName name="КОН_ОО_РД">'[184]смета 5_1'!$M$33</definedName>
    <definedName name="КОН_ОР_РД">'[184]смета 5_1'!$L$33</definedName>
    <definedName name="КОН_ПО_РД">'[184]смета 5_1'!$Q$33</definedName>
    <definedName name="КОН_ТО_РД">'[184]смета 5_1'!$O$33</definedName>
    <definedName name="конкурс">#REF!</definedName>
    <definedName name="конкурсная">#REF!</definedName>
    <definedName name="Контроллер">[132]Коэфф1.!#REF!</definedName>
    <definedName name="Контроллер_1">#REF!</definedName>
    <definedName name="КОП">#REF!</definedName>
    <definedName name="Корнеева">#REF!</definedName>
    <definedName name="КОЭФ">[202]Показатели!#REF!</definedName>
    <definedName name="Коэф._перевода_в_цены_1991_г.">#REF!</definedName>
    <definedName name="Коэф.1_на_ремонт">#REF!</definedName>
    <definedName name="Коэф.2_на_ремонт">#REF!</definedName>
    <definedName name="КОЭФ3">#REF!</definedName>
    <definedName name="КОЭФ4">#REF!</definedName>
    <definedName name="КОЭФФ">[202]Показатели!#REF!</definedName>
    <definedName name="КОЭФФ1">[202]Показатели!$A$72:$A$76</definedName>
    <definedName name="КОЭФФ1.1">[203]Показатели!#REF!</definedName>
    <definedName name="КОЭФФ2">[202]Показатели!#REF!,[202]Показатели!#REF!,[202]Показатели!#REF!</definedName>
    <definedName name="КОЭФФ2.1">[203]Показатели!#REF!,[203]Показатели!#REF!,[203]Показатели!#REF!</definedName>
    <definedName name="КОЭФФ3">[203]Показатели!$A$72:$A$76</definedName>
    <definedName name="Коэффициент">#REF!</definedName>
    <definedName name="кп">#REF!</definedName>
    <definedName name="КП1">#REF!</definedName>
    <definedName name="КП2">#REF!</definedName>
    <definedName name="КпАПК">#REF!</definedName>
    <definedName name="Кпер">#REF!</definedName>
    <definedName name="Кпер2">#REF!</definedName>
    <definedName name="КперИР">#REF!</definedName>
    <definedName name="КперЭЦ">#REF!</definedName>
    <definedName name="КпирАПК">'[154]Лист опроса'!#REF!</definedName>
    <definedName name="КпирДС">'[154]Лист опроса'!#REF!</definedName>
    <definedName name="КпирДЦ">'[154]Лист опроса'!#REF!</definedName>
    <definedName name="КпирПУ">'[154]Лист опроса'!#REF!</definedName>
    <definedName name="Кпн">#REF!</definedName>
    <definedName name="кпнек" hidden="1">{#N/A,#N/A,FALSE,"накладная04";#N/A,#N/A,FALSE,"накладная03";#N/A,#N/A,FALSE,"накладная02";#N/A,#N/A,FALSE,"накладная01"}</definedName>
    <definedName name="Кпр">#REF!</definedName>
    <definedName name="Кра">[204]СметаСводная!$E$6</definedName>
    <definedName name="Крд">#REF!</definedName>
    <definedName name="Крек">'[149]Лист опроса'!$B$17</definedName>
    <definedName name="Крек_1">'[205]Лист опроса'!$B$17</definedName>
    <definedName name="Крек_2">'[205]Лист опроса'!$B$17</definedName>
    <definedName name="Крек_3">'[205]Лист опроса'!$B$17</definedName>
    <definedName name="Крек_43">'[150]Лист опроса'!$B$17</definedName>
    <definedName name="Крек_44">'[150]Лист опроса'!$B$17</definedName>
    <definedName name="Крек2">#REF!</definedName>
    <definedName name="КрекПЕРЕ">#REF!</definedName>
    <definedName name="КрекПерег">'[177]Лист опроса'!$B$31</definedName>
    <definedName name="КрекПерег2">#REF!</definedName>
    <definedName name="КрекПУ">#REF!</definedName>
    <definedName name="КрекПУ2">#REF!</definedName>
    <definedName name="КрекСВ">#REF!</definedName>
    <definedName name="Крп">'[149]Лист опроса'!$B$19</definedName>
    <definedName name="Крп_1">'[205]Лист опроса'!$B$19</definedName>
    <definedName name="Крп_2">'[205]Лист опроса'!$B$19</definedName>
    <definedName name="Крп_3">'[205]Лист опроса'!$B$19</definedName>
    <definedName name="Крп_43">'[150]Лист опроса'!$B$19</definedName>
    <definedName name="Крп_44">'[150]Лист опроса'!$B$19</definedName>
    <definedName name="Крп2">#REF!</definedName>
    <definedName name="КрпЭЦ">#REF!</definedName>
    <definedName name="КС_ф3П">'[206]Лист опроса'!$C$12</definedName>
    <definedName name="Кс_ф3п1">'[154]Лист опроса'!$C$12</definedName>
    <definedName name="КСТ">#REF!</definedName>
    <definedName name="КТМ">#REF!</definedName>
    <definedName name="куен">[135]РабПр!#REF!</definedName>
    <definedName name="куку">#REF!</definedName>
    <definedName name="КУРС">#REF!</definedName>
    <definedName name="Курс_1">#REF!</definedName>
    <definedName name="курс_дол">#REF!</definedName>
    <definedName name="Курс_доллара">'[207]Курс доллара'!$A$2</definedName>
    <definedName name="Курс_доллара_США">#REF!</definedName>
    <definedName name="Кустр">'[106]Исх. данные'!$I$72</definedName>
    <definedName name="куу" hidden="1">{#N/A,#N/A,FALSE,"накладная04";#N/A,#N/A,FALSE,"накладная03";#N/A,#N/A,FALSE,"накладная02";#N/A,#N/A,FALSE,"накладная01"}</definedName>
    <definedName name="Кцукс">'[208]Лист опроса'!$B$12</definedName>
    <definedName name="Кэл">'[149]Лист опроса'!$B$20</definedName>
    <definedName name="Кэл_1">'[205]Лист опроса'!$B$20</definedName>
    <definedName name="Кэл_2">'[205]Лист опроса'!$B$20</definedName>
    <definedName name="Кэл_3">'[205]Лист опроса'!$B$20</definedName>
    <definedName name="Кэл_43">'[150]Лист опроса'!$B$20</definedName>
    <definedName name="Кэл_44">'[150]Лист опроса'!$B$20</definedName>
    <definedName name="Кэл2">#REF!</definedName>
    <definedName name="КэлЭЦ">#REF!</definedName>
    <definedName name="КЭФ1">[203]Показатели!#REF!</definedName>
    <definedName name="л" hidden="1">{#N/A,#N/A,FALSE,"накладная04";#N/A,#N/A,FALSE,"накладная03";#N/A,#N/A,FALSE,"накладная02";#N/A,#N/A,FALSE,"накладная01"}</definedName>
    <definedName name="л6" hidden="1">{#N/A,#N/A,FALSE,"накладная04";#N/A,#N/A,FALSE,"накладная03";#N/A,#N/A,FALSE,"накладная02";#N/A,#N/A,FALSE,"накладная01"}</definedName>
    <definedName name="лаб_иссл">#REF!</definedName>
    <definedName name="Лаб_стац">#REF!</definedName>
    <definedName name="Лаб_эксп_усл">#REF!</definedName>
    <definedName name="лдолд" hidden="1">{#N/A,#N/A,FALSE,"накладная04";#N/A,#N/A,FALSE,"накладная03";#N/A,#N/A,FALSE,"накладная02";#N/A,#N/A,FALSE,"накладная01"}</definedName>
    <definedName name="ленин">#REF!</definedName>
    <definedName name="Ли">'[60]Табл38-7'!#REF!</definedName>
    <definedName name="лиодилджои">#REF!</definedName>
    <definedName name="Лис">#REF!</definedName>
    <definedName name="лиски_крА">#REF!</definedName>
    <definedName name="лиски_крБ">#REF!</definedName>
    <definedName name="лиски_крВ">#REF!</definedName>
    <definedName name="лиски_крГ">#REF!</definedName>
    <definedName name="лиски_крД">#REF!</definedName>
    <definedName name="лиски_крЕ">#REF!</definedName>
    <definedName name="лиски_крЖ">#REF!</definedName>
    <definedName name="лист4444">#REF!</definedName>
    <definedName name="лл">#REF!</definedName>
    <definedName name="ллдж">#REF!</definedName>
    <definedName name="ло">#REF!</definedName>
    <definedName name="лол">#REF!</definedName>
    <definedName name="лоошлр">'[209]Лист опроса'!$B$1</definedName>
    <definedName name="м">'[178]C.с'!$D$101</definedName>
    <definedName name="М_01">'[68]К.С.М. (ПУТ)'!$P$106</definedName>
    <definedName name="М_02">'[68]К.С.М. (ПУТ)'!$P$110</definedName>
    <definedName name="М_03">'[68]К.С.М. (ПУТ)'!$P$113</definedName>
    <definedName name="М_04">'[68]К.С.М. (ПУТ)'!$P$86</definedName>
    <definedName name="М_05">'[68]К.С.М. (ПУТ)'!$P$90</definedName>
    <definedName name="М_06">'[68]К.С.М. (ПУТ)'!$P$94</definedName>
    <definedName name="М_07">'[68]К.С.М. (ПУТ)'!$P$98</definedName>
    <definedName name="М_08">'[68]К.С.М. (ПУТ)'!$P$102</definedName>
    <definedName name="М_1">#REF!</definedName>
    <definedName name="М_10">#REF!</definedName>
    <definedName name="М_100">#REF!</definedName>
    <definedName name="М_101">#REF!</definedName>
    <definedName name="М_102">'[210]К.С.М. (ПУТ)'!#REF!</definedName>
    <definedName name="М_103">#REF!</definedName>
    <definedName name="М_1033">#REF!</definedName>
    <definedName name="М_105">#REF!</definedName>
    <definedName name="М_106">#REF!</definedName>
    <definedName name="М_108">'[210]К.С.М. (ПУТ)'!#REF!</definedName>
    <definedName name="М_10а">'[189]К.С.М.'!#REF!</definedName>
    <definedName name="М_11">#REF!</definedName>
    <definedName name="М_110">#REF!</definedName>
    <definedName name="М_112">'[210]К.С.М. (ПУТ)'!#REF!</definedName>
    <definedName name="М_114">#REF!</definedName>
    <definedName name="М_116">'[210]К.С.М. (ПУТ)'!#REF!</definedName>
    <definedName name="М_119">#REF!</definedName>
    <definedName name="М_120">#REF!</definedName>
    <definedName name="М_121">#REF!</definedName>
    <definedName name="М_122">#REF!</definedName>
    <definedName name="М_123">#REF!</definedName>
    <definedName name="М_124">#REF!</definedName>
    <definedName name="М_126">#REF!</definedName>
    <definedName name="М_127">#REF!</definedName>
    <definedName name="М_13">#REF!</definedName>
    <definedName name="М_131">#REF!</definedName>
    <definedName name="М_136">'[210]К.С.М. (ПУТ)'!#REF!</definedName>
    <definedName name="М_14">#REF!</definedName>
    <definedName name="М_140">#REF!</definedName>
    <definedName name="М_144">#REF!</definedName>
    <definedName name="М_149">#REF!</definedName>
    <definedName name="М_15">#REF!</definedName>
    <definedName name="М_153">#REF!</definedName>
    <definedName name="М_154">'[210]К.С.М. (ПУТ)'!#REF!</definedName>
    <definedName name="М_155">'[211]К.С.М.'!$P$159</definedName>
    <definedName name="М_156">'[211]К.С.М.'!$P$163</definedName>
    <definedName name="М_157">'[211]К.С.М.'!$P$167</definedName>
    <definedName name="М_158">'[210]К.С.М. (ПУТ)'!#REF!</definedName>
    <definedName name="М_16">#REF!</definedName>
    <definedName name="М_161">#REF!</definedName>
    <definedName name="М_162">'[210]К.С.М. (ПУТ)'!#REF!</definedName>
    <definedName name="М_165">#REF!</definedName>
    <definedName name="М_166">'[210]К.С.М. (ПУТ)'!#REF!</definedName>
    <definedName name="М_169">#REF!</definedName>
    <definedName name="М_1691">#REF!</definedName>
    <definedName name="М_17">'[210]К.С.М. (ПУТ)'!#REF!</definedName>
    <definedName name="М_170">'[210]К.С.М. (ПУТ)'!#REF!</definedName>
    <definedName name="М_173">#REF!</definedName>
    <definedName name="М_174">'[210]К.С.М. (ПУТ)'!#REF!</definedName>
    <definedName name="М_177">#REF!</definedName>
    <definedName name="М_178">'[210]К.С.М. (ПУТ)'!#REF!</definedName>
    <definedName name="М_18">'[212]К.С.М.'!$P$33</definedName>
    <definedName name="М_181">#REF!</definedName>
    <definedName name="М_182">'[210]К.С.М. (ПУТ)'!#REF!</definedName>
    <definedName name="М_185">#REF!</definedName>
    <definedName name="М_186">'[210]К.С.М. (ПУТ)'!#REF!</definedName>
    <definedName name="М_19">#REF!</definedName>
    <definedName name="М_190">'[210]К.С.М. (ПУТ)'!#REF!</definedName>
    <definedName name="М_195">'[210]К.С.М. (ПУТ)'!#REF!</definedName>
    <definedName name="М_196">#REF!</definedName>
    <definedName name="М_2">#REF!</definedName>
    <definedName name="М_20">#REF!</definedName>
    <definedName name="М_200">'[210]К.С.М. (ПУТ)'!#REF!</definedName>
    <definedName name="М_202">'[100]К.С.М.'!#REF!</definedName>
    <definedName name="М_203">'[100]К.С.М.'!#REF!</definedName>
    <definedName name="М_204">'[100]К.С.М.'!#REF!</definedName>
    <definedName name="М_205">'[210]К.С.М. (ПУТ)'!#REF!</definedName>
    <definedName name="М_208">#REF!</definedName>
    <definedName name="М_209">'[210]К.С.М. (ПУТ)'!#REF!</definedName>
    <definedName name="М_21">#REF!</definedName>
    <definedName name="М_212">#REF!</definedName>
    <definedName name="М_213">'[210]К.С.М. (ПУТ)'!#REF!</definedName>
    <definedName name="М_216">#REF!</definedName>
    <definedName name="М_217">'[210]К.С.М. (ПУТ)'!#REF!</definedName>
    <definedName name="М_22">#REF!</definedName>
    <definedName name="М_221">'[210]К.С.М. (ПУТ)'!#REF!</definedName>
    <definedName name="М_222">#REF!</definedName>
    <definedName name="М_225">'[210]К.С.М. (ПУТ)'!#REF!</definedName>
    <definedName name="М_226">#REF!</definedName>
    <definedName name="М_227">#REF!</definedName>
    <definedName name="М_228">#REF!</definedName>
    <definedName name="М_229">'[210]К.С.М. (ПУТ)'!#REF!</definedName>
    <definedName name="М_230">#REF!</definedName>
    <definedName name="М_231">#REF!</definedName>
    <definedName name="М_233">'[210]К.С.М. (ПУТ)'!#REF!</definedName>
    <definedName name="М_237">'[210]К.С.М. (ПУТ)'!#REF!</definedName>
    <definedName name="М_24">#REF!</definedName>
    <definedName name="М_241">'[210]К.С.М. (ПУТ)'!#REF!</definedName>
    <definedName name="М_245">'[210]К.С.М. (ПУТ)'!#REF!</definedName>
    <definedName name="М_249">'[210]К.С.М. (ПУТ)'!#REF!</definedName>
    <definedName name="М_25">#REF!</definedName>
    <definedName name="М_253">'[210]К.С.М. (ПУТ)'!#REF!</definedName>
    <definedName name="М_257">'[210]К.С.М. (ПУТ)'!#REF!</definedName>
    <definedName name="М_25ш">#REF!</definedName>
    <definedName name="М_261">'[210]К.С.М. (ПУТ)'!#REF!</definedName>
    <definedName name="М_265">'[210]К.С.М. (ПУТ)'!#REF!</definedName>
    <definedName name="М_269">'[210]К.С.М. (ПУТ)'!#REF!</definedName>
    <definedName name="М_27">'[213]К.С.М.'!#REF!</definedName>
    <definedName name="М_273">'[210]К.С.М. (ПУТ)'!#REF!</definedName>
    <definedName name="М_277">'[210]К.С.М. (ПУТ)'!#REF!</definedName>
    <definedName name="М_281">#REF!</definedName>
    <definedName name="М_282">'[210]К.С.М. (ПУТ)'!#REF!</definedName>
    <definedName name="М_282а">'[210]К.С.М. (ПУТ)'!#REF!</definedName>
    <definedName name="М_285">'[210]К.С.М. (ПУТ)'!#REF!</definedName>
    <definedName name="М_289">#REF!</definedName>
    <definedName name="М_29">#REF!</definedName>
    <definedName name="М_293">'[210]К.С.М. (ПУТ)'!#REF!</definedName>
    <definedName name="М_297">'[214]К.С.М.'!$P$319</definedName>
    <definedName name="М_3">'[215]К.С.М.'!#REF!</definedName>
    <definedName name="М_30">#REF!</definedName>
    <definedName name="М_301">'[210]К.С.М. (ПУТ)'!#REF!</definedName>
    <definedName name="М_305">'[210]К.С.М. (ПУТ)'!#REF!</definedName>
    <definedName name="М_309">'[210]К.С.М. (ПУТ)'!#REF!</definedName>
    <definedName name="М_31">#REF!</definedName>
    <definedName name="М_313">'[210]К.С.М. (ПУТ)'!#REF!</definedName>
    <definedName name="М_317">'[210]К.С.М. (ПУТ)'!#REF!</definedName>
    <definedName name="М_32">'[213]К.С.М.'!#REF!</definedName>
    <definedName name="М_320">'[210]К.С.М. (ПУТ)'!#REF!</definedName>
    <definedName name="М_323">'[210]К.С.М. (ПУТ)'!#REF!</definedName>
    <definedName name="М_326">'[210]К.С.М. (ПУТ)'!#REF!</definedName>
    <definedName name="М_33">#REF!</definedName>
    <definedName name="М_330">'[216]К.С.М.'!$P$354</definedName>
    <definedName name="М_334">'[210]К.С.М. (ПУТ)'!#REF!</definedName>
    <definedName name="М_33Б">#REF!</definedName>
    <definedName name="М_34">#REF!</definedName>
    <definedName name="М_35">#REF!</definedName>
    <definedName name="М_36">'[213]К.С.М.'!#REF!</definedName>
    <definedName name="М_37">'[217]К.С.М.'!$P$51</definedName>
    <definedName name="М_38">#REF!</definedName>
    <definedName name="М_4">#REF!</definedName>
    <definedName name="М_40">#REF!</definedName>
    <definedName name="М_41">#REF!</definedName>
    <definedName name="М_42">#REF!</definedName>
    <definedName name="М_45">[218]ф9!#REF!</definedName>
    <definedName name="М_46">#REF!</definedName>
    <definedName name="М_47">'[210]К.С.М. (ПУТ)'!#REF!</definedName>
    <definedName name="М_49">'[212]К.С.М.'!$P$64</definedName>
    <definedName name="М_5">#REF!</definedName>
    <definedName name="М_50">#REF!</definedName>
    <definedName name="М_51">#REF!</definedName>
    <definedName name="М_52">#REF!</definedName>
    <definedName name="М_522">'[110]К.С.М.'!#REF!</definedName>
    <definedName name="М_53">'[212]К.С.М.'!$P$68</definedName>
    <definedName name="М_54">#REF!</definedName>
    <definedName name="М_55">'[219]К.С.М.'!#REF!</definedName>
    <definedName name="М_57">#REF!</definedName>
    <definedName name="М_577">#REF!</definedName>
    <definedName name="М_6">#REF!</definedName>
    <definedName name="М_60">'[219]К.С.М.'!#REF!</definedName>
    <definedName name="М_61">#REF!</definedName>
    <definedName name="М_62">#REF!</definedName>
    <definedName name="М_63">'[210]К.С.М. (ПУТ)'!#REF!</definedName>
    <definedName name="М_64">'[217]К.С.М.'!$P$78</definedName>
    <definedName name="М_65">'[160]К.С.М.'!#REF!</definedName>
    <definedName name="М_69">'[160]К.С.М.'!#REF!</definedName>
    <definedName name="М_7">#REF!</definedName>
    <definedName name="М_70">#REF!</definedName>
    <definedName name="М_71">#REF!</definedName>
    <definedName name="М_72">#REF!</definedName>
    <definedName name="М_73">'[160]К.С.М.'!#REF!</definedName>
    <definedName name="М_74">#REF!</definedName>
    <definedName name="М_75">'[210]К.С.М. (ПУТ)'!#REF!</definedName>
    <definedName name="М_77">#REF!</definedName>
    <definedName name="М_771">#REF!</definedName>
    <definedName name="М_78">'[219]К.С.М.'!#REF!</definedName>
    <definedName name="М_79">#REF!</definedName>
    <definedName name="М_80">'[212]К.С.М.'!$P$83</definedName>
    <definedName name="М_81">#REF!</definedName>
    <definedName name="М_83">#REF!</definedName>
    <definedName name="М_84">'[212]К.С.М.'!$P$87</definedName>
    <definedName name="М_85">#REF!</definedName>
    <definedName name="М_86">'[210]К.С.М. (ПУТ)'!#REF!</definedName>
    <definedName name="М_87">#REF!</definedName>
    <definedName name="М_88">'[212]К.С.М.'!$P$91</definedName>
    <definedName name="М_89">#REF!</definedName>
    <definedName name="М_9">#REF!</definedName>
    <definedName name="М_91">'[210]К.С.М. (ПУТ)'!#REF!</definedName>
    <definedName name="М_93">#REF!</definedName>
    <definedName name="М_97">#REF!</definedName>
    <definedName name="м123">#REF!</definedName>
    <definedName name="Мак">[220]сводная!$D$7</definedName>
    <definedName name="Ме58">#REF!</definedName>
    <definedName name="мж1">'[221]СметаСводная 1 оч'!$D$6</definedName>
    <definedName name="мил">{0,"миллионов ";1,"миллион ";2,"миллиона ";5,"миллионов "}</definedName>
    <definedName name="мин">[222]свод1!$D$10</definedName>
    <definedName name="Министерство_транспорта__связи_и_автомобильных_дорог_Самарской_области">#REF!</definedName>
    <definedName name="мит">#REF!</definedName>
    <definedName name="митюгов">#REF!</definedName>
    <definedName name="мичм">[223]сводная!$D$7</definedName>
    <definedName name="мм">#REF!</definedName>
    <definedName name="МММММММММ">#REF!</definedName>
    <definedName name="мнр1">'[162]сводка 2000+2018'!#REF!</definedName>
    <definedName name="МО_П">'[106]АСУ ТП'!$L$29</definedName>
    <definedName name="Монтаж">#REF!</definedName>
    <definedName name="мост">#REF!</definedName>
    <definedName name="мп">#REF!</definedName>
    <definedName name="н" hidden="1">{#N/A,#N/A,FALSE,"накладная04";#N/A,#N/A,FALSE,"накладная03";#N/A,#N/A,FALSE,"накладная02";#N/A,#N/A,FALSE,"накладная01"}</definedName>
    <definedName name="Название_проекта">#REF!</definedName>
    <definedName name="Наименование__строительства__стадии_проектирования__Выполнение_работ_по_разработке_инженерного_проекта_реконструкции_автомобильной_дороги__Самара_Бугуруслан__на_участке_км_54_272_км_73_900_в_Кинельском_районе_Самарской_области">#REF!</definedName>
    <definedName name="Наименование__строительства__стадии_проектирования__Разработка_проекта_реконструкции_автомобильной_дороги__М_10__Скандинавия__от_Санкт_Петербурга_через_Выборг_до_госграницы_с_Финляндией__на_участках_км_196_000___таможенный_пункт__Торфяновка__км_198_000">[224]свод!$A$7</definedName>
    <definedName name="Наименование_объекта">#REF!</definedName>
    <definedName name="Наименование_организации_заказчика">#REF!</definedName>
    <definedName name="Наименование_проектной_организации">#REF!</definedName>
    <definedName name="Наименование_строительства">#REF!</definedName>
    <definedName name="Накладные_расходы_1">#REF!</definedName>
    <definedName name="Накладные_расходы_2">#REF!</definedName>
    <definedName name="налпольз">#REF!</definedName>
    <definedName name="нап">[13]GD!#REF!</definedName>
    <definedName name="Напк">'[195]Лист опроса'!$B$45</definedName>
    <definedName name="Напк2">#REF!</definedName>
    <definedName name="нат">#REF!</definedName>
    <definedName name="натаа">#REF!</definedName>
    <definedName name="НАЧ_ИО_РД">'[184]смета 5_1'!$N$27</definedName>
    <definedName name="НАЧ_МО_РД">'[184]смета 5_1'!$P$27</definedName>
    <definedName name="НАЧ_ОО_РД">'[184]смета 5_1'!$M$27</definedName>
    <definedName name="НАЧ_ОР_РД">'[184]смета 5_1'!$L$27</definedName>
    <definedName name="НАЧ_ПО_РД">'[184]смета 5_1'!$Q$27</definedName>
    <definedName name="НАЧ_ТО_РД">'[184]смета 5_1'!$O$27</definedName>
    <definedName name="нг">#REF!</definedName>
    <definedName name="Ндевицк_крА">#REF!</definedName>
    <definedName name="Ндевицк_крБ">#REF!</definedName>
    <definedName name="Ндевицк_крВ">#REF!</definedName>
    <definedName name="Ндевицк_крГ">#REF!</definedName>
    <definedName name="Ндевицк_крД">#REF!</definedName>
    <definedName name="Ндевицк_крЕ">#REF!</definedName>
    <definedName name="Ндевицк_крЖ">#REF!</definedName>
    <definedName name="НДог">'[154]Лист опроса'!$C$6</definedName>
    <definedName name="НДоговора">'[154]Лист опроса'!$C$6</definedName>
    <definedName name="ндс">#REF!</definedName>
    <definedName name="Ндц">#REF!</definedName>
    <definedName name="Ндц2">#REF!</definedName>
    <definedName name="Нзак">#REF!</definedName>
    <definedName name="Нижняя_часть">#REF!</definedName>
    <definedName name="НК">'[225]См 1 наруж.водопровод'!$D$6</definedName>
    <definedName name="Номер">#REF!</definedName>
    <definedName name="Номер_договора">#REF!</definedName>
    <definedName name="Номер_пп">#REF!</definedName>
    <definedName name="Номер_раздела">#REF!</definedName>
    <definedName name="номсм1">#REF!</definedName>
    <definedName name="номсм10">#REF!</definedName>
    <definedName name="номсм10_П">[182]ЭЦ_П!$G$5</definedName>
    <definedName name="номсм11">[177]Ф3П!#REF!</definedName>
    <definedName name="номсм11_П">[182]САУТ_П!$G$5</definedName>
    <definedName name="номсм12">[177]Ф3П!#REF!</definedName>
    <definedName name="номсм13">#REF!</definedName>
    <definedName name="номсм14">[177]Ф2П!#REF!</definedName>
    <definedName name="номсм14_1">[177]Ф2П!#REF!</definedName>
    <definedName name="номсм14_2">[177]Ф2П!#REF!</definedName>
    <definedName name="номсм14_3">[177]Ф2П!#REF!</definedName>
    <definedName name="номсм15">[177]Ф2П!#REF!</definedName>
    <definedName name="номсм16">#REF!</definedName>
    <definedName name="номсм17">[177]Ф2П!#REF!</definedName>
    <definedName name="номсм18">#REF!</definedName>
    <definedName name="номсм19">#REF!</definedName>
    <definedName name="номсм2">[177]Ф3П!#REF!</definedName>
    <definedName name="номсм20">#REF!</definedName>
    <definedName name="номсм21">[177]Ф2П!#REF!</definedName>
    <definedName name="номсм22">[177]Ф2П!#REF!</definedName>
    <definedName name="номсм23">[177]Ф2П!#REF!</definedName>
    <definedName name="номсм24">[177]Ф2П!#REF!</definedName>
    <definedName name="номсм25">[177]Ф2П!#REF!</definedName>
    <definedName name="номсм26">[177]Ф2П!#REF!</definedName>
    <definedName name="номсм27">[177]Ф2П!#REF!</definedName>
    <definedName name="номсм28">[177]Ф2П!#REF!</definedName>
    <definedName name="номсм29">[177]Ф2П!#REF!</definedName>
    <definedName name="номсм3">[177]Ф3П!#REF!</definedName>
    <definedName name="номсм30">[177]Ф2П!#REF!</definedName>
    <definedName name="номсм31">[177]Ф3П!#REF!</definedName>
    <definedName name="номсм32">[177]Ф3П!#REF!</definedName>
    <definedName name="номсм33">[177]Ф3П!#REF!</definedName>
    <definedName name="номсм34">[177]Ф2П!#REF!</definedName>
    <definedName name="номсм35">[177]Ф2П!#REF!</definedName>
    <definedName name="номсм36">[177]Ф2П!#REF!</definedName>
    <definedName name="номсм37">[177]Ф2П!#REF!</definedName>
    <definedName name="номсм38">[177]Ф2П!#REF!</definedName>
    <definedName name="номсм39">[177]Ф2П!#REF!</definedName>
    <definedName name="номсм4">#REF!</definedName>
    <definedName name="номсм40">#REF!</definedName>
    <definedName name="номсм41">#REF!</definedName>
    <definedName name="номсм43">[182]Вст25смП!$G$4</definedName>
    <definedName name="номсм44">[182]Вст25смП!$G$12</definedName>
    <definedName name="номсм45">[182]Вст25смП!$G$20</definedName>
    <definedName name="номсм46">[182]Вст25смП!$G$28</definedName>
    <definedName name="номсм47">[182]Вст25смП!$G$36</definedName>
    <definedName name="номсм48">[182]Вст25смП!$G$44</definedName>
    <definedName name="номсм49">[182]Вст25смП!$G$52</definedName>
    <definedName name="номсм5">[177]Ф2П!#REF!</definedName>
    <definedName name="номсм50">[182]Вст25смП!$G$60</definedName>
    <definedName name="номсм51">[182]Вст25смП!$G$68</definedName>
    <definedName name="номсм52">[182]Вст25смП!$G$76</definedName>
    <definedName name="номсм53">[182]Вст25смП!$G$84</definedName>
    <definedName name="номсм54">[182]Вст25смП!$G$92</definedName>
    <definedName name="номсм55">[182]Вст25смП!$G$100</definedName>
    <definedName name="номсм56">[182]Вст25смП!$G$108</definedName>
    <definedName name="номсм57">[182]Вст25смП!$G$116</definedName>
    <definedName name="номсм58">[182]Вст25смП!$G$124</definedName>
    <definedName name="номсм59">[182]Вст25смП!$G$132</definedName>
    <definedName name="номсм6">#REF!</definedName>
    <definedName name="номсм6_П">[182]ДЦ_П!$G$5</definedName>
    <definedName name="номсм60">[182]Вст25смП!$G$140</definedName>
    <definedName name="номсм61">[182]Вст25смП!$G$148</definedName>
    <definedName name="номсм62">[182]Вст25смП!$G$156</definedName>
    <definedName name="номсм63">[182]Вст25смП!$G$164</definedName>
    <definedName name="номсм64">[182]Вст25смП!$G$172</definedName>
    <definedName name="номсм65">[182]Вст25смП!$G$180</definedName>
    <definedName name="номсм66">[182]Вст25смП!$G$188</definedName>
    <definedName name="номсм67">[182]Вст25смП!$G$196</definedName>
    <definedName name="номсм68">'[182]68-96_Р'!$G$6</definedName>
    <definedName name="номсм69">'[182]68-96_Р'!$G$14</definedName>
    <definedName name="номсм7">[177]Ф2П!#REF!</definedName>
    <definedName name="номсм7_П">[182]АПК_П!$G$5</definedName>
    <definedName name="номсм70">'[182]68-96_Р'!$G$22</definedName>
    <definedName name="номсм71">'[182]68-96_Р'!$G$30</definedName>
    <definedName name="номсм72">'[182]68-96_Р'!$G$38</definedName>
    <definedName name="номсм73">'[182]68-96_Р'!$G$46</definedName>
    <definedName name="номсм74">'[182]68-96_Р'!$G$54</definedName>
    <definedName name="номсм75">'[182]68-96_Р'!$G$62</definedName>
    <definedName name="номсм76">'[182]68-96_Р'!$G$70</definedName>
    <definedName name="номсм77">'[182]68-96_Р'!$G$78</definedName>
    <definedName name="номсм78">'[182]68-96_Р'!$G$86</definedName>
    <definedName name="номсм79">'[182]68-96_Р'!$G$94</definedName>
    <definedName name="номсм8">#REF!</definedName>
    <definedName name="номсм8_П">[182]АБ_П!$G$5</definedName>
    <definedName name="номсм80">'[182]68-96_Р'!$G$102</definedName>
    <definedName name="номсм81">'[182]68-96_Р'!$G$110</definedName>
    <definedName name="номсм82">'[182]68-96_Р'!$G$118</definedName>
    <definedName name="номсм83">'[182]68-96_Р'!$G$126</definedName>
    <definedName name="номсм84">'[182]68-96_Р'!$G$134</definedName>
    <definedName name="номсм85">'[182]68-96_Р'!$G$142</definedName>
    <definedName name="номсм86">'[182]68-96_Р'!$G$150</definedName>
    <definedName name="номсм87">'[182]68-96_Р'!$G$158</definedName>
    <definedName name="номсм88">'[182]68-96_Р'!$G$166</definedName>
    <definedName name="номсм89">'[182]68-96_Р'!$G$174</definedName>
    <definedName name="номсм9">#REF!</definedName>
    <definedName name="номсм90">'[182]68-96_Р'!$G$182</definedName>
    <definedName name="номсм91">'[182]68-96_Р'!$G$190</definedName>
    <definedName name="номсм92">'[182]68-96_Р'!$G$198</definedName>
    <definedName name="номсм93">'[182]68-96_Р'!$G$206</definedName>
    <definedName name="номсм94">'[182]68-96_Р'!$G$214</definedName>
    <definedName name="номсм95">'[182]68-96_Р'!$G$222</definedName>
    <definedName name="номсм96">'[182]68-96_Р'!$G$230</definedName>
    <definedName name="номсм97">[183]Команд!$L$6</definedName>
    <definedName name="номсм98">[183]ДЭ!$G$5</definedName>
    <definedName name="Нпоапк">'[177]Лист опроса'!#REF!</definedName>
    <definedName name="Нпокп">#REF!</definedName>
    <definedName name="НПроекта">'[154]Лист опроса'!$C$6</definedName>
    <definedName name="НПсв">#REF!</definedName>
    <definedName name="НПсв2">#REF!</definedName>
    <definedName name="Нпудц">#REF!</definedName>
    <definedName name="Нпудц2">#REF!</definedName>
    <definedName name="Нсапк">'[149]Лист опроса'!$B$34</definedName>
    <definedName name="Нсапк_1">'[205]Лист опроса'!$B$34</definedName>
    <definedName name="Нсапк_2">'[205]Лист опроса'!$B$34</definedName>
    <definedName name="Нсапк_3">'[205]Лист опроса'!$B$34</definedName>
    <definedName name="Нсапк_43">'[150]Лист опроса'!$B$34</definedName>
    <definedName name="Нсапк_44">'[150]Лист опроса'!$B$34</definedName>
    <definedName name="Нсдц">'[177]Лист опроса'!#REF!</definedName>
    <definedName name="Нспоапк">'[177]Лист опроса'!#REF!</definedName>
    <definedName name="Нспокп">'[177]Лист опроса'!#REF!</definedName>
    <definedName name="Нспу">'[205]Лист опроса'!$B$28</definedName>
    <definedName name="Нсстр">'[149]Лист опроса'!$B$32</definedName>
    <definedName name="Нсстр_1">'[205]Лист опроса'!$B$32</definedName>
    <definedName name="Нсстр_2">'[205]Лист опроса'!$B$32</definedName>
    <definedName name="Нсстр_3">'[205]Лист опроса'!$B$32</definedName>
    <definedName name="Нсстр_43">'[150]Лист опроса'!$B$32</definedName>
    <definedName name="Нсстр_44">'[150]Лист опроса'!$B$32</definedName>
    <definedName name="Нстр">#REF!</definedName>
    <definedName name="Нстр2">#REF!</definedName>
    <definedName name="Нусмань_крА">#REF!</definedName>
    <definedName name="Нусмань_крБ">#REF!</definedName>
    <definedName name="Нусмань_крВ">#REF!</definedName>
    <definedName name="Нусмань_крГ">#REF!</definedName>
    <definedName name="Нусмань_крД">#REF!</definedName>
    <definedName name="Нусмань_крЕ">#REF!</definedName>
    <definedName name="Нусмань_крЖ">#REF!</definedName>
    <definedName name="Нхопер_крА">#REF!</definedName>
    <definedName name="Нхопер_крБ">#REF!</definedName>
    <definedName name="Нхопер_крВ">#REF!</definedName>
    <definedName name="Нхопер_крГ">#REF!</definedName>
    <definedName name="Нхопер_крД">#REF!</definedName>
    <definedName name="Нхопер_крЕ">#REF!</definedName>
    <definedName name="Нхопер_крЖ">#REF!</definedName>
    <definedName name="ншу5ншу">'[60]Табл38-7'!#REF!</definedName>
    <definedName name="о">#REF!</definedName>
    <definedName name="О_1">#REF!</definedName>
    <definedName name="об">'[144]C.с '!$F$36</definedName>
    <definedName name="об.2">'[106]Исх. данные'!$D$23</definedName>
    <definedName name="обделка">'[1]Зап-3- СЦБ'!#REF!</definedName>
    <definedName name="_xlnm.Print_Area">#REF!</definedName>
    <definedName name="обр1">'[162]сводка 2000+2018'!$E$16</definedName>
    <definedName name="обсм1">#REF!</definedName>
    <definedName name="обсм10">#REF!</definedName>
    <definedName name="обсм10_П">#REF!</definedName>
    <definedName name="обсм11">[177]КП_СС!#REF!</definedName>
    <definedName name="обсм11_П">#REF!</definedName>
    <definedName name="обсм12">[177]КП_СС!#REF!</definedName>
    <definedName name="обсм13">#REF!</definedName>
    <definedName name="обсм14">[177]КП_СС!#REF!</definedName>
    <definedName name="обсм14_1">[177]КП_СС!#REF!</definedName>
    <definedName name="обсм14_2">[177]КП_СС!#REF!</definedName>
    <definedName name="обсм14_3">[177]КП_СС!#REF!</definedName>
    <definedName name="обсм15">[177]КП_СС!#REF!</definedName>
    <definedName name="обсм16">#REF!</definedName>
    <definedName name="обсм17">[177]КП_СС!#REF!</definedName>
    <definedName name="обсм18">#REF!</definedName>
    <definedName name="обсм19">#REF!</definedName>
    <definedName name="обсм2">[177]КП_СС!#REF!</definedName>
    <definedName name="обсм20">#REF!</definedName>
    <definedName name="обсм21">[177]КП_СС!#REF!</definedName>
    <definedName name="обсм22">[177]КП_СС!#REF!</definedName>
    <definedName name="обсм23">[177]КП_СС!#REF!</definedName>
    <definedName name="обсм24">[177]КП_СС!#REF!</definedName>
    <definedName name="обсм25">[177]КП_СС!#REF!</definedName>
    <definedName name="обсм26">[177]КП_СС!#REF!</definedName>
    <definedName name="обсм27">[177]КП_СС!#REF!</definedName>
    <definedName name="обсм28">[177]КП_СС!#REF!</definedName>
    <definedName name="обсм29">[177]КП_СС!#REF!</definedName>
    <definedName name="обсм3">[177]КП_СС!#REF!</definedName>
    <definedName name="обсм30">[177]КП_СС!#REF!</definedName>
    <definedName name="обсм31">[177]КП_СС!#REF!</definedName>
    <definedName name="обсм32">[177]КП_СС!#REF!</definedName>
    <definedName name="обсм33">[177]КП_СС!#REF!</definedName>
    <definedName name="обсм34">[177]КП_СС!#REF!</definedName>
    <definedName name="обсм35">[177]КП_СС!#REF!</definedName>
    <definedName name="обсм36">[177]КП_СС!#REF!</definedName>
    <definedName name="обсм37">[177]КП_СС!#REF!</definedName>
    <definedName name="обсм38">[177]КП_СС!#REF!</definedName>
    <definedName name="обсм39">[177]КП_СС!#REF!</definedName>
    <definedName name="обсм4">[177]КП_СС!$B$81</definedName>
    <definedName name="обсм4_1">[177]КП_СС!$B$80</definedName>
    <definedName name="обсм43">#REF!</definedName>
    <definedName name="обсм44">#REF!</definedName>
    <definedName name="обсм45">#REF!</definedName>
    <definedName name="обсм46">#REF!</definedName>
    <definedName name="обсм47">#REF!</definedName>
    <definedName name="обсм48">#REF!</definedName>
    <definedName name="обсм49">#REF!</definedName>
    <definedName name="обсм5">[177]КП_СС!#REF!</definedName>
    <definedName name="обсм50">#REF!</definedName>
    <definedName name="обсм51">#REF!</definedName>
    <definedName name="обсм52">#REF!</definedName>
    <definedName name="обсм53">#REF!</definedName>
    <definedName name="обсм54">#REF!</definedName>
    <definedName name="обсм55">#REF!</definedName>
    <definedName name="обсм56">#REF!</definedName>
    <definedName name="обсм57">#REF!</definedName>
    <definedName name="обсм58">#REF!</definedName>
    <definedName name="обсм59">#REF!</definedName>
    <definedName name="обсм6">[195]КП_СС!$B$82</definedName>
    <definedName name="обсм6_П">#REF!</definedName>
    <definedName name="обсм60">#REF!</definedName>
    <definedName name="обсм61">#REF!</definedName>
    <definedName name="обсм62">#REF!</definedName>
    <definedName name="обсм63">#REF!</definedName>
    <definedName name="обсм64">#REF!</definedName>
    <definedName name="обсм65">#REF!</definedName>
    <definedName name="обсм66">#REF!</definedName>
    <definedName name="обсм67">#REF!</definedName>
    <definedName name="обсм68">#REF!</definedName>
    <definedName name="обсм69">#REF!</definedName>
    <definedName name="обсм7">[177]КП_СС!#REF!</definedName>
    <definedName name="обсм7_П">#REF!</definedName>
    <definedName name="обсм70">#REF!</definedName>
    <definedName name="обсм71">#REF!</definedName>
    <definedName name="обсм72">#REF!</definedName>
    <definedName name="обсм73">#REF!</definedName>
    <definedName name="обсм74">#REF!</definedName>
    <definedName name="обсм75">#REF!</definedName>
    <definedName name="обсм76">#REF!</definedName>
    <definedName name="обсм77">#REF!</definedName>
    <definedName name="обсм78">#REF!</definedName>
    <definedName name="обсм79">#REF!</definedName>
    <definedName name="обсм8">[177]КП_СС!#REF!</definedName>
    <definedName name="обсм8_П">#REF!</definedName>
    <definedName name="обсм80">#REF!</definedName>
    <definedName name="обсм81">#REF!</definedName>
    <definedName name="обсм82">#REF!</definedName>
    <definedName name="обсм83">#REF!</definedName>
    <definedName name="обсм84">#REF!</definedName>
    <definedName name="обсм85">#REF!</definedName>
    <definedName name="обсм86">#REF!</definedName>
    <definedName name="обсм87">#REF!</definedName>
    <definedName name="обсм88">#REF!</definedName>
    <definedName name="обсм89">#REF!</definedName>
    <definedName name="обсм9">[177]КП_СС!#REF!</definedName>
    <definedName name="обсм90">#REF!</definedName>
    <definedName name="обсм91">#REF!</definedName>
    <definedName name="обсм92">#REF!</definedName>
    <definedName name="обсм93">#REF!</definedName>
    <definedName name="обсм94">#REF!</definedName>
    <definedName name="обсм95">#REF!</definedName>
    <definedName name="обсм96">#REF!</definedName>
    <definedName name="обсм97">#REF!</definedName>
    <definedName name="обсм98">#REF!</definedName>
    <definedName name="общая">[226]топография!#REF!</definedName>
    <definedName name="Объездн.дор.">'[146]Объездные дороги'!$AJ$41</definedName>
    <definedName name="Объект">'[70]Исходные данные'!$B$10</definedName>
    <definedName name="объем">#N/A</definedName>
    <definedName name="объем___0">NA()</definedName>
    <definedName name="объем___0___0">#REF!</definedName>
    <definedName name="объем___0___0___0">#REF!</definedName>
    <definedName name="объем___0___0___0___0">#REF!</definedName>
    <definedName name="объем___0___0___0___0___0">#REF!</definedName>
    <definedName name="объем___0___0___0___1">#REF!</definedName>
    <definedName name="объем___0___0___0___3">#REF!</definedName>
    <definedName name="объем___0___0___0___5">#REF!</definedName>
    <definedName name="объем___0___0___0_1">#REF!</definedName>
    <definedName name="объем___0___0___0_5">#REF!</definedName>
    <definedName name="объем___0___0___1">#REF!</definedName>
    <definedName name="объем___0___0___2">#REF!</definedName>
    <definedName name="объем___0___0___3">#REF!</definedName>
    <definedName name="объем___0___0___3___0">#REF!</definedName>
    <definedName name="объем___0___0___4">#REF!</definedName>
    <definedName name="объем___0___0___5">#REF!</definedName>
    <definedName name="объем___0___0___6">#REF!</definedName>
    <definedName name="объем___0___0___7">#REF!</definedName>
    <definedName name="объем___0___0___8">#REF!</definedName>
    <definedName name="объем___0___0___9">#REF!</definedName>
    <definedName name="объем___0___0_1">#REF!</definedName>
    <definedName name="объем___0___0_3">#REF!</definedName>
    <definedName name="объем___0___0_5">#REF!</definedName>
    <definedName name="объем___0___1">#REF!</definedName>
    <definedName name="объем___0___1___0">#REF!</definedName>
    <definedName name="объем___0___10">#REF!</definedName>
    <definedName name="объем___0___12">#REF!</definedName>
    <definedName name="объем___0___2">#REF!</definedName>
    <definedName name="объем___0___2___0">#REF!</definedName>
    <definedName name="объем___0___2___0___0">#REF!</definedName>
    <definedName name="объем___0___2___5">#REF!</definedName>
    <definedName name="объем___0___2_1">#REF!</definedName>
    <definedName name="объем___0___2_3">#REF!</definedName>
    <definedName name="объем___0___2_5">#REF!</definedName>
    <definedName name="объем___0___3">#REF!</definedName>
    <definedName name="объем___0___3___0">#REF!</definedName>
    <definedName name="объем___0___3___3">#REF!</definedName>
    <definedName name="объем___0___3___5">#REF!</definedName>
    <definedName name="объем___0___3_1">#REF!</definedName>
    <definedName name="объем___0___3_5">#REF!</definedName>
    <definedName name="объем___0___4">#REF!</definedName>
    <definedName name="объем___0___4___0">#REF!</definedName>
    <definedName name="объем___0___4___5">#REF!</definedName>
    <definedName name="объем___0___4_1">#REF!</definedName>
    <definedName name="объем___0___4_3">#REF!</definedName>
    <definedName name="объем___0___4_5">#REF!</definedName>
    <definedName name="объем___0___5">#REF!</definedName>
    <definedName name="объем___0___5___0">#REF!</definedName>
    <definedName name="объем___0___6">#REF!</definedName>
    <definedName name="объем___0___6___0">#REF!</definedName>
    <definedName name="объем___0___7">#REF!</definedName>
    <definedName name="объем___0___8">#REF!</definedName>
    <definedName name="объем___0___8___0">#REF!</definedName>
    <definedName name="объем___0___9">"$#ССЫЛ!.$M$1:$M$32000"</definedName>
    <definedName name="объем___0_1">#REF!</definedName>
    <definedName name="объем___0_3">#REF!</definedName>
    <definedName name="объем___0_5">#REF!</definedName>
    <definedName name="объем___1">#REF!</definedName>
    <definedName name="объем___1___0">#REF!</definedName>
    <definedName name="объем___1___0___0">#REF!</definedName>
    <definedName name="объем___1___1">#REF!</definedName>
    <definedName name="объем___1___5">#REF!</definedName>
    <definedName name="объем___1_1">#REF!</definedName>
    <definedName name="объем___1_3">#REF!</definedName>
    <definedName name="объем___1_5">#REF!</definedName>
    <definedName name="объем___10">NA()</definedName>
    <definedName name="объем___10___0">#REF!</definedName>
    <definedName name="объем___10___0___0">#REF!</definedName>
    <definedName name="объем___10___0___0___0">#REF!</definedName>
    <definedName name="объем___10___0___1">NA()</definedName>
    <definedName name="объем___10___0___5">NA()</definedName>
    <definedName name="объем___10___0_1">NA()</definedName>
    <definedName name="объем___10___0_3">NA()</definedName>
    <definedName name="объем___10___0_5">NA()</definedName>
    <definedName name="объем___10___1">#REF!</definedName>
    <definedName name="объем___10___10">#REF!</definedName>
    <definedName name="объем___10___12">#REF!</definedName>
    <definedName name="объем___10___2">NA()</definedName>
    <definedName name="объем___10___4">NA()</definedName>
    <definedName name="объем___10___5">#REF!</definedName>
    <definedName name="объем___10___6">NA()</definedName>
    <definedName name="объем___10___6___0">NA()</definedName>
    <definedName name="объем___10___8">NA()</definedName>
    <definedName name="объем___10___8___0">NA()</definedName>
    <definedName name="объем___10___9">"$#ССЫЛ!.$M$1:$M$32000"</definedName>
    <definedName name="объем___10_1">NA()</definedName>
    <definedName name="объем___10_3">#REF!</definedName>
    <definedName name="объем___10_5">#REF!</definedName>
    <definedName name="объем___11">#REF!</definedName>
    <definedName name="объем___11___0">NA()</definedName>
    <definedName name="объем___11___10">#REF!</definedName>
    <definedName name="объем___11___2">#REF!</definedName>
    <definedName name="объем___11___4">#REF!</definedName>
    <definedName name="объем___11___6">#REF!</definedName>
    <definedName name="объем___11___8">#REF!</definedName>
    <definedName name="объем___12">NA()</definedName>
    <definedName name="объем___2">#REF!</definedName>
    <definedName name="объем___2___0">#REF!</definedName>
    <definedName name="объем___2___0___0">#REF!</definedName>
    <definedName name="объем___2___0___0___0">#REF!</definedName>
    <definedName name="объем___2___0___0___0___0">#REF!</definedName>
    <definedName name="объем___2___0___0___1">#REF!</definedName>
    <definedName name="объем___2___0___0___3">#REF!</definedName>
    <definedName name="объем___2___0___0___5">#REF!</definedName>
    <definedName name="объем___2___0___0_1">#REF!</definedName>
    <definedName name="объем___2___0___0_5">#REF!</definedName>
    <definedName name="объем___2___0___1">#REF!</definedName>
    <definedName name="объем___2___0___3">#REF!</definedName>
    <definedName name="объем___2___0___5">#REF!</definedName>
    <definedName name="объем___2___0___6">#REF!</definedName>
    <definedName name="объем___2___0___7">#REF!</definedName>
    <definedName name="объем___2___0___8">#REF!</definedName>
    <definedName name="объем___2___0___9">#REF!</definedName>
    <definedName name="объем___2___0_1">#REF!</definedName>
    <definedName name="объем___2___0_3">#REF!</definedName>
    <definedName name="объем___2___0_5">#REF!</definedName>
    <definedName name="объем___2___1">#REF!</definedName>
    <definedName name="объем___2___1___0">#REF!</definedName>
    <definedName name="объем___2___10">#REF!</definedName>
    <definedName name="объем___2___12">#REF!</definedName>
    <definedName name="объем___2___2">#REF!</definedName>
    <definedName name="объем___2___3">#REF!</definedName>
    <definedName name="объем___2___4">#REF!</definedName>
    <definedName name="объем___2___4___0">#REF!</definedName>
    <definedName name="объем___2___4___5">#REF!</definedName>
    <definedName name="объем___2___4_1">#REF!</definedName>
    <definedName name="объем___2___4_3">#REF!</definedName>
    <definedName name="объем___2___4_5">#REF!</definedName>
    <definedName name="объем___2___5">#REF!</definedName>
    <definedName name="объем___2___6">#REF!</definedName>
    <definedName name="объем___2___6___0">#REF!</definedName>
    <definedName name="объем___2___7">#REF!</definedName>
    <definedName name="объем___2___8">#REF!</definedName>
    <definedName name="объем___2___8___0">#REF!</definedName>
    <definedName name="объем___2___9">"$#ССЫЛ!.$M$1:$M$32000"</definedName>
    <definedName name="объем___2_1">#REF!</definedName>
    <definedName name="объем___2_3">#REF!</definedName>
    <definedName name="объем___2_5">#REF!</definedName>
    <definedName name="объем___3">#REF!</definedName>
    <definedName name="объем___3___0">#REF!</definedName>
    <definedName name="объем___3___0___0">NA()</definedName>
    <definedName name="объем___3___0___0___0">NA()</definedName>
    <definedName name="объем___3___0___1">NA()</definedName>
    <definedName name="объем___3___0___3">NA()</definedName>
    <definedName name="объем___3___0___5">#REF!</definedName>
    <definedName name="объем___3___0_1">NA()</definedName>
    <definedName name="объем___3___0_3">#REF!</definedName>
    <definedName name="объем___3___0_5">#REF!</definedName>
    <definedName name="объем___3___1">#REF!</definedName>
    <definedName name="объем___3___10">#REF!</definedName>
    <definedName name="объем___3___2">#REF!</definedName>
    <definedName name="объем___3___3">#REF!</definedName>
    <definedName name="объем___3___4">#REF!</definedName>
    <definedName name="объем___3___4___0">#REF!</definedName>
    <definedName name="объем___3___5">#REF!</definedName>
    <definedName name="объем___3___6">#REF!</definedName>
    <definedName name="объем___3___8">#REF!</definedName>
    <definedName name="объем___3___8___0">#REF!</definedName>
    <definedName name="объем___3___9">#REF!</definedName>
    <definedName name="объем___3_1">#REF!</definedName>
    <definedName name="объем___3_3">NA()</definedName>
    <definedName name="объем___3_5">#REF!</definedName>
    <definedName name="объем___4">#REF!</definedName>
    <definedName name="объем___4___0">#REF!</definedName>
    <definedName name="объем___4___0___0">#REF!</definedName>
    <definedName name="объем___4___0___0___0">#REF!</definedName>
    <definedName name="объем___4___0___0___0___0">#REF!</definedName>
    <definedName name="объем___4___0___0___1">#REF!</definedName>
    <definedName name="объем___4___0___0___3">#REF!</definedName>
    <definedName name="объем___4___0___0___5">#REF!</definedName>
    <definedName name="объем___4___0___0_1">#REF!</definedName>
    <definedName name="объем___4___0___0_5">#REF!</definedName>
    <definedName name="объем___4___0___1">#REF!</definedName>
    <definedName name="объем___4___0___3">#REF!</definedName>
    <definedName name="объем___4___0___5">NA()</definedName>
    <definedName name="объем___4___0___6">NA()</definedName>
    <definedName name="объем___4___0___7">NA()</definedName>
    <definedName name="объем___4___0___8">NA()</definedName>
    <definedName name="объем___4___0___9">NA()</definedName>
    <definedName name="объем___4___0_1">#REF!</definedName>
    <definedName name="объем___4___0_3">#REF!</definedName>
    <definedName name="объем___4___0_5">NA()</definedName>
    <definedName name="объем___4___1">#REF!</definedName>
    <definedName name="объем___4___10">#REF!</definedName>
    <definedName name="объем___4___12">#REF!</definedName>
    <definedName name="объем___4___2">#REF!</definedName>
    <definedName name="объем___4___3">#REF!</definedName>
    <definedName name="объем___4___3___0">#REF!</definedName>
    <definedName name="объем___4___4">#REF!</definedName>
    <definedName name="объем___4___5">#REF!</definedName>
    <definedName name="объем___4___6">#REF!</definedName>
    <definedName name="объем___4___6___0">#REF!</definedName>
    <definedName name="объем___4___7">#REF!</definedName>
    <definedName name="объем___4___8">#REF!</definedName>
    <definedName name="объем___4___8___0">#REF!</definedName>
    <definedName name="объем___4___9">"$#ССЫЛ!.$M$1:$M$32000"</definedName>
    <definedName name="объем___4_1">#REF!</definedName>
    <definedName name="объем___4_3">#REF!</definedName>
    <definedName name="объем___4_5">#REF!</definedName>
    <definedName name="объем___5">#REF!</definedName>
    <definedName name="объем___5___0">#REF!</definedName>
    <definedName name="объем___5___0___0">#REF!</definedName>
    <definedName name="объем___5___0___0___0">#REF!</definedName>
    <definedName name="объем___5___0___0___0___0">#REF!</definedName>
    <definedName name="объем___5___0___1">#REF!</definedName>
    <definedName name="объем___5___0___5">#REF!</definedName>
    <definedName name="объем___5___0_1">#REF!</definedName>
    <definedName name="объем___5___0_3">#REF!</definedName>
    <definedName name="объем___5___0_5">#REF!</definedName>
    <definedName name="объем___5___1">#REF!</definedName>
    <definedName name="объем___5___3">NA()</definedName>
    <definedName name="объем___5___5">NA()</definedName>
    <definedName name="объем___5_1">#REF!</definedName>
    <definedName name="объем___5_3">NA()</definedName>
    <definedName name="объем___5_5">NA()</definedName>
    <definedName name="объем___6">#REF!</definedName>
    <definedName name="объем___6___0">#REF!</definedName>
    <definedName name="объем___6___0___0">#REF!</definedName>
    <definedName name="объем___6___0___0___0">#REF!</definedName>
    <definedName name="объем___6___0___0___0___0">#REF!</definedName>
    <definedName name="объем___6___0___1">#REF!</definedName>
    <definedName name="объем___6___0___3">#REF!</definedName>
    <definedName name="объем___6___0___5">#REF!</definedName>
    <definedName name="объем___6___0_1">#REF!</definedName>
    <definedName name="объем___6___0_3">#REF!</definedName>
    <definedName name="объем___6___0_5">#REF!</definedName>
    <definedName name="объем___6___1">#REF!</definedName>
    <definedName name="объем___6___10">#REF!</definedName>
    <definedName name="объем___6___12">#REF!</definedName>
    <definedName name="объем___6___2">#REF!</definedName>
    <definedName name="объем___6___3">#REF!</definedName>
    <definedName name="объем___6___4">#REF!</definedName>
    <definedName name="объем___6___5">NA()</definedName>
    <definedName name="объем___6___6">#REF!</definedName>
    <definedName name="объем___6___6___0">#REF!</definedName>
    <definedName name="объем___6___7">NA()</definedName>
    <definedName name="объем___6___8">#REF!</definedName>
    <definedName name="объем___6___8___0">#REF!</definedName>
    <definedName name="объем___6___9">"$#ССЫЛ!.$M$1:$M$32000"</definedName>
    <definedName name="объем___6_1">#REF!</definedName>
    <definedName name="объем___6_3">#REF!</definedName>
    <definedName name="объем___6_5">NA()</definedName>
    <definedName name="объем___7">#REF!</definedName>
    <definedName name="объем___7___0">#REF!</definedName>
    <definedName name="объем___7___0___0">#REF!</definedName>
    <definedName name="объем___7___10">#REF!</definedName>
    <definedName name="объем___7___2">#REF!</definedName>
    <definedName name="объем___7___4">#REF!</definedName>
    <definedName name="объем___7___6">#REF!</definedName>
    <definedName name="объем___7___8">#REF!</definedName>
    <definedName name="объем___8">#REF!</definedName>
    <definedName name="объем___8___0">#REF!</definedName>
    <definedName name="объем___8___0___0">#REF!</definedName>
    <definedName name="объем___8___0___0___0">#REF!</definedName>
    <definedName name="объем___8___0___0___0___0">#REF!</definedName>
    <definedName name="объем___8___0___1">#REF!</definedName>
    <definedName name="объем___8___0___5">#REF!</definedName>
    <definedName name="объем___8___0_1">#REF!</definedName>
    <definedName name="объем___8___0_3">#REF!</definedName>
    <definedName name="объем___8___0_5">#REF!</definedName>
    <definedName name="объем___8___1">#REF!</definedName>
    <definedName name="объем___8___10">#REF!</definedName>
    <definedName name="объем___8___12">#REF!</definedName>
    <definedName name="объем___8___2">#REF!</definedName>
    <definedName name="объем___8___4">#REF!</definedName>
    <definedName name="объем___8___5">#REF!</definedName>
    <definedName name="объем___8___6">#REF!</definedName>
    <definedName name="объем___8___6___0">#REF!</definedName>
    <definedName name="объем___8___7">#REF!</definedName>
    <definedName name="объем___8___8">#REF!</definedName>
    <definedName name="объем___8___8___0">#REF!</definedName>
    <definedName name="объем___8___9">"$#ССЫЛ!.$M$1:$M$32000"</definedName>
    <definedName name="объем___8_1">#REF!</definedName>
    <definedName name="объем___8_3">#REF!</definedName>
    <definedName name="объем___8_5">#REF!</definedName>
    <definedName name="объем___9">#REF!</definedName>
    <definedName name="объем___9___0">#REF!</definedName>
    <definedName name="объем___9___0___0">#REF!</definedName>
    <definedName name="объем___9___0___0___0">#REF!</definedName>
    <definedName name="объем___9___0___0___0___0">#REF!</definedName>
    <definedName name="объем___9___0___5">#REF!</definedName>
    <definedName name="объем___9___0_5">#REF!</definedName>
    <definedName name="объем___9___10">#REF!</definedName>
    <definedName name="объем___9___2">#REF!</definedName>
    <definedName name="объем___9___4">#REF!</definedName>
    <definedName name="объем___9___5">#REF!</definedName>
    <definedName name="объем___9___6">#REF!</definedName>
    <definedName name="объем___9___8">#REF!</definedName>
    <definedName name="объем___9_1">#REF!</definedName>
    <definedName name="объем___9_3">#REF!</definedName>
    <definedName name="объем___9_5">#REF!</definedName>
    <definedName name="объем_1">NA()</definedName>
    <definedName name="объем_3">NA()</definedName>
    <definedName name="объем_4">NA()</definedName>
    <definedName name="объем_5">NA()</definedName>
    <definedName name="объем1">#REF!</definedName>
    <definedName name="одд">#REF!</definedName>
    <definedName name="оз">#REF!</definedName>
    <definedName name="Озел.">[146]Озеленение!$AJ$40</definedName>
    <definedName name="ок">#REF!</definedName>
    <definedName name="окно.б.">#REF!</definedName>
    <definedName name="ОКРУГЛ">[227]ИГ1!$P$99</definedName>
    <definedName name="олдж" hidden="1">{#N/A,#N/A,FALSE,"накладная04";#N/A,#N/A,FALSE,"накладная03";#N/A,#N/A,FALSE,"накладная02";#N/A,#N/A,FALSE,"накладная01"}</definedName>
    <definedName name="олпрол">#REF!</definedName>
    <definedName name="олролрт">#REF!</definedName>
    <definedName name="ольхов_крА">#REF!</definedName>
    <definedName name="ольхов_крБ">#REF!</definedName>
    <definedName name="ольхов_крВ">#REF!</definedName>
    <definedName name="ольхов_крГ">#REF!</definedName>
    <definedName name="ольхов_крД">#REF!</definedName>
    <definedName name="ольхов_крЕ">#REF!</definedName>
    <definedName name="ольхов_крЖ">#REF!</definedName>
    <definedName name="ОЛЯ">#REF!</definedName>
    <definedName name="оо">'[228]свод 2'!$D$10</definedName>
    <definedName name="ОО_П">'[106]АСУ ТП'!$L$26</definedName>
    <definedName name="ооо">#REF!</definedName>
    <definedName name="оооо">#REF!</definedName>
    <definedName name="ооооооооооо">#REF!</definedName>
    <definedName name="ООР">#REF!</definedName>
    <definedName name="ООР2">#REF!</definedName>
    <definedName name="ООРЭЦ1">#REF!</definedName>
    <definedName name="ООРЭЦ2">#REF!</definedName>
    <definedName name="ООРЭЦ3">#REF!</definedName>
    <definedName name="ООРЭЦ4">#REF!</definedName>
    <definedName name="ООРЭЦ5">#REF!</definedName>
    <definedName name="ООРЭЦ6">#REF!</definedName>
    <definedName name="ООРЭЦ7">#REF!</definedName>
    <definedName name="ор">#REF!</definedName>
    <definedName name="ОР_П">'[106]АСУ ТП'!$L$25</definedName>
    <definedName name="орп">[229]Смета!#REF!</definedName>
    <definedName name="орппапаа">#REF!</definedName>
    <definedName name="ОРУ">#REF!</definedName>
    <definedName name="ос22" hidden="1">{#N/A,#N/A,FALSE,"накладная04";#N/A,#N/A,FALSE,"накладная03";#N/A,#N/A,FALSE,"накладная02";#N/A,#N/A,FALSE,"накладная01"}</definedName>
    <definedName name="ОС31" hidden="1">{#N/A,#N/A,FALSE,"накладная04";#N/A,#N/A,FALSE,"накладная03";#N/A,#N/A,FALSE,"накладная02";#N/A,#N/A,FALSE,"накладная01"}</definedName>
    <definedName name="ОсКпер">'[177]Лист опроса'!$A$27</definedName>
    <definedName name="Осн_Камер">#REF!</definedName>
    <definedName name="острог_крА">#REF!</definedName>
    <definedName name="острог_крБ">#REF!</definedName>
    <definedName name="острог_крВ">#REF!</definedName>
    <definedName name="острог_крГ">#REF!</definedName>
    <definedName name="острог_крД">#REF!</definedName>
    <definedName name="острог_крЕ">#REF!</definedName>
    <definedName name="острог_крЖ">#REF!</definedName>
    <definedName name="Отбой">#REF!</definedName>
    <definedName name="Отчет">[230]ГИДРОЛОГИЯ!$L$88</definedName>
    <definedName name="Оформл.отвода">'[146] Подготовительные работы'!$AJ$20</definedName>
    <definedName name="п">#REF!</definedName>
    <definedName name="П_1">#REF!</definedName>
    <definedName name="п_Ф10">'[106]Исх. данные'!$I$66</definedName>
    <definedName name="п_Ф2">'[106]Исх. данные'!$I$60</definedName>
    <definedName name="п_Ф5">'[106]Исх. данные'!$I$61</definedName>
    <definedName name="п_Ф7">'[106]Исх. данные'!$I$63</definedName>
    <definedName name="п_Ф8">'[106]Исх. данные'!$I$64</definedName>
    <definedName name="п_Ф9">'[106]Исх. данные'!$I$65</definedName>
    <definedName name="павлов_крА">#REF!</definedName>
    <definedName name="павлов_крБ">#REF!</definedName>
    <definedName name="павлов_крВ">#REF!</definedName>
    <definedName name="павлов_крГ">#REF!</definedName>
    <definedName name="павлов_крД">#REF!</definedName>
    <definedName name="павлов_крЕ">#REF!</definedName>
    <definedName name="павлов_крЖ">#REF!</definedName>
    <definedName name="павод">#REF!</definedName>
    <definedName name="панино_крА">#REF!</definedName>
    <definedName name="панино_крБ">#REF!</definedName>
    <definedName name="панино_крВ">#REF!</definedName>
    <definedName name="панино_крГ">#REF!</definedName>
    <definedName name="панино_крД">#REF!</definedName>
    <definedName name="панино_крЕ">#REF!</definedName>
    <definedName name="панино_крЖ">#REF!</definedName>
    <definedName name="паша">#REF!</definedName>
    <definedName name="паыо">#REF!</definedName>
    <definedName name="ПБ">#REF!</definedName>
    <definedName name="пд">'[178]C.с'!$D$123</definedName>
    <definedName name="певрол">#REF!</definedName>
    <definedName name="ПЕР">[180]Данные!$B$20:$F$21</definedName>
    <definedName name="ПЕР2">#REF!</definedName>
    <definedName name="перевозка">#REF!</definedName>
    <definedName name="Пересеч.">'[146]Пересечения и примыкания'!$AJ$58</definedName>
    <definedName name="ПересСтр">#REF!</definedName>
    <definedName name="петроп_крА">#REF!</definedName>
    <definedName name="петроп_крБ">#REF!</definedName>
    <definedName name="петроп_крВ">#REF!</definedName>
    <definedName name="петроп_крГ">#REF!</definedName>
    <definedName name="петроп_крД">#REF!</definedName>
    <definedName name="петроп_крЕ">#REF!</definedName>
    <definedName name="петроп_крЖ">#REF!</definedName>
    <definedName name="Пеш.дорожки">'[146]Обстановка дороги'!$AJ$66</definedName>
    <definedName name="Пи">#REF!</definedName>
    <definedName name="Пи_">#REF!</definedName>
    <definedName name="ПИР">[231]ПИР!$F$20</definedName>
    <definedName name="ПИСС_стац">#REF!</definedName>
    <definedName name="ПИСС_эксп">#REF!</definedName>
    <definedName name="Пкр">'[149]Лист опроса'!$B$41</definedName>
    <definedName name="Пкр_1">'[232]Лист опроса'!$B$41</definedName>
    <definedName name="Пкр_2">'[232]Лист опроса'!$B$41</definedName>
    <definedName name="Пкр_3">'[232]Лист опроса'!$B$41</definedName>
    <definedName name="Пкр_43">'[150]Лист опроса'!$B$41</definedName>
    <definedName name="Пкр_44">'[150]Лист опроса'!$B$41</definedName>
    <definedName name="план">[172]топография!#REF!</definedName>
    <definedName name="Площадь">#REF!</definedName>
    <definedName name="Площадь_нелинейных_объектов">#REF!</definedName>
    <definedName name="Площадь_планшетов">#REF!</definedName>
    <definedName name="плс">'[160]C.с '!#REF!</definedName>
    <definedName name="пм">'[178]C.с'!$D$39</definedName>
    <definedName name="ПНсм11">[177]КП_СС!#REF!</definedName>
    <definedName name="ПНсм12">[177]КП_СС!#REF!</definedName>
    <definedName name="ПНсм14">[177]КП_СС!#REF!</definedName>
    <definedName name="ПНсм14_1">[177]КП_СС!#REF!</definedName>
    <definedName name="ПНсм14_2">[177]КП_СС!#REF!</definedName>
    <definedName name="ПНсм14_3">[177]КП_СС!#REF!</definedName>
    <definedName name="ПНсм15">[177]КП_СС!#REF!</definedName>
    <definedName name="ПНсм17">[177]КП_СС!#REF!</definedName>
    <definedName name="ПНсм2">[177]КП_СС!#REF!</definedName>
    <definedName name="ПНсм21">[177]КП_СС!#REF!</definedName>
    <definedName name="ПНсм22">[177]КП_СС!#REF!</definedName>
    <definedName name="ПНсм23">[177]КП_СС!#REF!</definedName>
    <definedName name="ПНсм24">[177]КП_СС!#REF!</definedName>
    <definedName name="ПНсм25">[177]КП_СС!#REF!</definedName>
    <definedName name="ПНсм26">[177]КП_СС!#REF!</definedName>
    <definedName name="ПНсм27">[177]КП_СС!#REF!</definedName>
    <definedName name="ПНсм28">[177]КП_СС!#REF!</definedName>
    <definedName name="ПНсм29">[177]КП_СС!#REF!</definedName>
    <definedName name="ПНсм3">[177]КП_СС!#REF!</definedName>
    <definedName name="ПНсм30">[177]КП_СС!#REF!</definedName>
    <definedName name="ПНсм31">[177]КП_СС!#REF!</definedName>
    <definedName name="ПНсм32">[177]КП_СС!#REF!</definedName>
    <definedName name="ПНсм33">[177]КП_СС!#REF!</definedName>
    <definedName name="ПНсм34">[177]КП_СС!#REF!</definedName>
    <definedName name="ПНсм35">[177]КП_СС!#REF!</definedName>
    <definedName name="ПНсм36">[177]КП_СС!#REF!</definedName>
    <definedName name="ПНсм37">[177]КП_СС!#REF!</definedName>
    <definedName name="ПНсм38">[177]КП_СС!#REF!</definedName>
    <definedName name="ПНсм39">[177]КП_СС!#REF!</definedName>
    <definedName name="ПНсм4_1">[177]КП_СС!$C$80</definedName>
    <definedName name="ПНсм5">[177]КП_СС!#REF!</definedName>
    <definedName name="ПНсм7">[177]КП_СС!#REF!</definedName>
    <definedName name="ПНсм8">[177]КП_СС!#REF!</definedName>
    <definedName name="ПНсм9">[177]КП_СС!#REF!</definedName>
    <definedName name="ПО_П">'[106]АСУ ТП'!$L$30</definedName>
    <definedName name="по_сетунь">[177]Ф2П!#REF!</definedName>
    <definedName name="по_тракт">#REF!</definedName>
    <definedName name="ПОапкднц">'[177]Лист опроса'!#REF!</definedName>
    <definedName name="повор_крА">#REF!</definedName>
    <definedName name="повор_крБ">#REF!</definedName>
    <definedName name="повор_крВ">#REF!</definedName>
    <definedName name="повор_крГ">#REF!</definedName>
    <definedName name="повор_крД">#REF!</definedName>
    <definedName name="повор_крЕ">#REF!</definedName>
    <definedName name="повор_крЖ">#REF!</definedName>
    <definedName name="пог">#REF!</definedName>
    <definedName name="под">[98]зим.!$C$39</definedName>
    <definedName name="подгор_крА">#REF!</definedName>
    <definedName name="подгор_крБ">#REF!</definedName>
    <definedName name="подгор_крВ">#REF!</definedName>
    <definedName name="подгор_крГ">#REF!</definedName>
    <definedName name="подгор_крД">#REF!</definedName>
    <definedName name="подгор_крЕ">#REF!</definedName>
    <definedName name="подгор_крЖ">#REF!</definedName>
    <definedName name="Подзаголовок">#REF!</definedName>
    <definedName name="Подпись1">#REF!</definedName>
    <definedName name="Подпись2">#REF!</definedName>
    <definedName name="Подпись3">#REF!</definedName>
    <definedName name="Подпись4">#REF!</definedName>
    <definedName name="Подпись5">#REF!</definedName>
    <definedName name="Подряд">#REF!</definedName>
    <definedName name="подста">#REF!</definedName>
    <definedName name="пожар">#REF!</definedName>
    <definedName name="Покупное_ПО">#REF!</definedName>
    <definedName name="Покупные">#REF!</definedName>
    <definedName name="Покупные_изделия">#REF!</definedName>
    <definedName name="Полевые">#REF!</definedName>
    <definedName name="попр">#REF!</definedName>
    <definedName name="Поправочные_коэффициенты_по_письму_Госстроя_от_25.12.90">#N/A</definedName>
    <definedName name="Поправочные_коэффициенты_по_письму_Госстроя_от_25.12.90___0">NA()</definedName>
    <definedName name="Поправочные_коэффициенты_по_письму_Госстроя_от_25.12.90___0___0">#REF!</definedName>
    <definedName name="Поправочные_коэффициенты_по_письму_Госстроя_от_25.12.90___0___0___0">#REF!</definedName>
    <definedName name="Поправочные_коэффициенты_по_письму_Госстроя_от_25.12.90___0___0___0___0">#REF!</definedName>
    <definedName name="Поправочные_коэффициенты_по_письму_Госстроя_от_25.12.90___0___0___0___0___0">#REF!</definedName>
    <definedName name="Поправочные_коэффициенты_по_письму_Госстроя_от_25.12.90___0___0___0___1">#REF!</definedName>
    <definedName name="Поправочные_коэффициенты_по_письму_Госстроя_от_25.12.90___0___0___0___3">#REF!</definedName>
    <definedName name="Поправочные_коэффициенты_по_письму_Госстроя_от_25.12.90___0___0___0___5">#REF!</definedName>
    <definedName name="Поправочные_коэффициенты_по_письму_Госстроя_от_25.12.90___0___0___0_1">#REF!</definedName>
    <definedName name="Поправочные_коэффициенты_по_письму_Госстроя_от_25.12.90___0___0___0_5">#REF!</definedName>
    <definedName name="Поправочные_коэффициенты_по_письму_Госстроя_от_25.12.90___0___0___1">#REF!</definedName>
    <definedName name="Поправочные_коэффициенты_по_письму_Госстроя_от_25.12.90___0___0___2">#REF!</definedName>
    <definedName name="Поправочные_коэффициенты_по_письму_Госстроя_от_25.12.90___0___0___3">#REF!</definedName>
    <definedName name="Поправочные_коэффициенты_по_письму_Госстроя_от_25.12.90___0___0___4">#REF!</definedName>
    <definedName name="Поправочные_коэффициенты_по_письму_Госстроя_от_25.12.90___0___0___5">#REF!</definedName>
    <definedName name="Поправочные_коэффициенты_по_письму_Госстроя_от_25.12.90___0___0___6">#REF!</definedName>
    <definedName name="Поправочные_коэффициенты_по_письму_Госстроя_от_25.12.90___0___0___7">#REF!</definedName>
    <definedName name="Поправочные_коэффициенты_по_письму_Госстроя_от_25.12.90___0___0___8">#REF!</definedName>
    <definedName name="Поправочные_коэффициенты_по_письму_Госстроя_от_25.12.90___0___0___9">#REF!</definedName>
    <definedName name="Поправочные_коэффициенты_по_письму_Госстроя_от_25.12.90___0___0_1">#REF!</definedName>
    <definedName name="Поправочные_коэффициенты_по_письму_Госстроя_от_25.12.90___0___0_3">#REF!</definedName>
    <definedName name="Поправочные_коэффициенты_по_письму_Госстроя_от_25.12.90___0___0_5">#REF!</definedName>
    <definedName name="Поправочные_коэффициенты_по_письму_Госстроя_от_25.12.90___0___1">#REF!</definedName>
    <definedName name="Поправочные_коэффициенты_по_письму_Госстроя_от_25.12.90___0___1___0">#REF!</definedName>
    <definedName name="Поправочные_коэффициенты_по_письму_Госстроя_от_25.12.90___0___10">#REF!</definedName>
    <definedName name="Поправочные_коэффициенты_по_письму_Госстроя_от_25.12.90___0___12">#REF!</definedName>
    <definedName name="Поправочные_коэффициенты_по_письму_Госстроя_от_25.12.90___0___2">#REF!</definedName>
    <definedName name="Поправочные_коэффициенты_по_письму_Госстроя_от_25.12.90___0___2___0">#REF!</definedName>
    <definedName name="Поправочные_коэффициенты_по_письму_Госстроя_от_25.12.90___0___2___0___0">#REF!</definedName>
    <definedName name="Поправочные_коэффициенты_по_письму_Госстроя_от_25.12.90___0___2___5">#REF!</definedName>
    <definedName name="Поправочные_коэффициенты_по_письму_Госстроя_от_25.12.90___0___2_1">#REF!</definedName>
    <definedName name="Поправочные_коэффициенты_по_письму_Госстроя_от_25.12.90___0___2_3">#REF!</definedName>
    <definedName name="Поправочные_коэффициенты_по_письму_Госстроя_от_25.12.90___0___2_5">#REF!</definedName>
    <definedName name="Поправочные_коэффициенты_по_письму_Госстроя_от_25.12.90___0___3">#REF!</definedName>
    <definedName name="Поправочные_коэффициенты_по_письму_Госстроя_от_25.12.90___0___3___0">#REF!</definedName>
    <definedName name="Поправочные_коэффициенты_по_письму_Госстроя_от_25.12.90___0___3___0___0">#REF!</definedName>
    <definedName name="Поправочные_коэффициенты_по_письму_Госстроя_от_25.12.90___0___3___0___1">#REF!</definedName>
    <definedName name="Поправочные_коэффициенты_по_письму_Госстроя_от_25.12.90___0___3___0___3">#REF!</definedName>
    <definedName name="Поправочные_коэффициенты_по_письму_Госстроя_от_25.12.90___0___3___0___5">#REF!</definedName>
    <definedName name="Поправочные_коэффициенты_по_письму_Госстроя_от_25.12.90___0___3___0_1">#REF!</definedName>
    <definedName name="Поправочные_коэффициенты_по_письму_Госстроя_от_25.12.90___0___3___0_5">#REF!</definedName>
    <definedName name="Поправочные_коэффициенты_по_письму_Госстроя_от_25.12.90___0___3___3">#REF!</definedName>
    <definedName name="Поправочные_коэффициенты_по_письму_Госстроя_от_25.12.90___0___3___5">#REF!</definedName>
    <definedName name="Поправочные_коэффициенты_по_письму_Госстроя_от_25.12.90___0___3_1">#REF!</definedName>
    <definedName name="Поправочные_коэффициенты_по_письму_Госстроя_от_25.12.90___0___3_5">#REF!</definedName>
    <definedName name="Поправочные_коэффициенты_по_письму_Госстроя_от_25.12.90___0___4">#REF!</definedName>
    <definedName name="Поправочные_коэффициенты_по_письму_Госстроя_от_25.12.90___0___4___0">#REF!</definedName>
    <definedName name="Поправочные_коэффициенты_по_письму_Госстроя_от_25.12.90___0___4___5">#REF!</definedName>
    <definedName name="Поправочные_коэффициенты_по_письму_Госстроя_от_25.12.90___0___4_1">#REF!</definedName>
    <definedName name="Поправочные_коэффициенты_по_письму_Госстроя_от_25.12.90___0___4_3">#REF!</definedName>
    <definedName name="Поправочные_коэффициенты_по_письму_Госстроя_от_25.12.90___0___4_5">#REF!</definedName>
    <definedName name="Поправочные_коэффициенты_по_письму_Госстроя_от_25.12.90___0___5">#REF!</definedName>
    <definedName name="Поправочные_коэффициенты_по_письму_Госстроя_от_25.12.90___0___5___0">#REF!</definedName>
    <definedName name="Поправочные_коэффициенты_по_письму_Госстроя_от_25.12.90___0___6">#REF!</definedName>
    <definedName name="Поправочные_коэффициенты_по_письму_Госстроя_от_25.12.90___0___6___0">#REF!</definedName>
    <definedName name="Поправочные_коэффициенты_по_письму_Госстроя_от_25.12.90___0___7">#REF!</definedName>
    <definedName name="Поправочные_коэффициенты_по_письму_Госстроя_от_25.12.90___0___8">#REF!</definedName>
    <definedName name="Поправочные_коэффициенты_по_письму_Госстроя_от_25.12.90___0___8___0">#REF!</definedName>
    <definedName name="Поправочные_коэффициенты_по_письму_Госстроя_от_25.12.90___0___9">"$#ССЫЛ!.$AC$21:$AN$30"</definedName>
    <definedName name="Поправочные_коэффициенты_по_письму_Госстроя_от_25.12.90___0_1">#REF!</definedName>
    <definedName name="Поправочные_коэффициенты_по_письму_Госстроя_от_25.12.90___0_3">#REF!</definedName>
    <definedName name="Поправочные_коэффициенты_по_письму_Госстроя_от_25.12.90___0_5">#REF!</definedName>
    <definedName name="Поправочные_коэффициенты_по_письму_Госстроя_от_25.12.90___1">#REF!</definedName>
    <definedName name="Поправочные_коэффициенты_по_письму_Госстроя_от_25.12.90___1___0">#REF!</definedName>
    <definedName name="Поправочные_коэффициенты_по_письму_Госстроя_от_25.12.90___1___0___0">#REF!</definedName>
    <definedName name="Поправочные_коэффициенты_по_письму_Госстроя_от_25.12.90___1___1">#REF!</definedName>
    <definedName name="Поправочные_коэффициенты_по_письму_Госстроя_от_25.12.90___1___3">#REF!</definedName>
    <definedName name="Поправочные_коэффициенты_по_письму_Госстроя_от_25.12.90___1___3___0">#REF!</definedName>
    <definedName name="Поправочные_коэффициенты_по_письму_Госстроя_от_25.12.90___1___5">#REF!</definedName>
    <definedName name="Поправочные_коэффициенты_по_письму_Госстроя_от_25.12.90___1_1">#REF!</definedName>
    <definedName name="Поправочные_коэффициенты_по_письму_Госстроя_от_25.12.90___1_5">#REF!</definedName>
    <definedName name="Поправочные_коэффициенты_по_письму_Госстроя_от_25.12.90___10">NA()</definedName>
    <definedName name="Поправочные_коэффициенты_по_письму_Госстроя_от_25.12.90___10___0">#REF!</definedName>
    <definedName name="Поправочные_коэффициенты_по_письму_Госстроя_от_25.12.90___10___0___0">#REF!</definedName>
    <definedName name="Поправочные_коэффициенты_по_письму_Госстроя_от_25.12.90___10___0___0___0">#REF!</definedName>
    <definedName name="Поправочные_коэффициенты_по_письму_Госстроя_от_25.12.90___10___0___1">NA()</definedName>
    <definedName name="Поправочные_коэффициенты_по_письму_Госстроя_от_25.12.90___10___0___5">NA()</definedName>
    <definedName name="Поправочные_коэффициенты_по_письму_Госстроя_от_25.12.90___10___0_1">NA()</definedName>
    <definedName name="Поправочные_коэффициенты_по_письму_Госстроя_от_25.12.90___10___0_3">NA()</definedName>
    <definedName name="Поправочные_коэффициенты_по_письму_Госстроя_от_25.12.90___10___0_5">NA()</definedName>
    <definedName name="Поправочные_коэффициенты_по_письму_Госстроя_от_25.12.90___10___1">#REF!</definedName>
    <definedName name="Поправочные_коэффициенты_по_письму_Госстроя_от_25.12.90___10___10">#REF!</definedName>
    <definedName name="Поправочные_коэффициенты_по_письму_Госстроя_от_25.12.90___10___12">#REF!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5">#REF!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6___0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0___8___0">NA()</definedName>
    <definedName name="Поправочные_коэффициенты_по_письму_Госстроя_от_25.12.90___10___9">"$#ССЫЛ!.$AC$21:$AN$30"</definedName>
    <definedName name="Поправочные_коэффициенты_по_письму_Госстроя_от_25.12.90___10_1">NA()</definedName>
    <definedName name="Поправочные_коэффициенты_по_письму_Госстроя_от_25.12.90___10_3">#REF!</definedName>
    <definedName name="Поправочные_коэффициенты_по_письму_Госстроя_от_25.12.90___10_5">#REF!</definedName>
    <definedName name="Поправочные_коэффициенты_по_письму_Госстроя_от_25.12.90___11">#REF!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0___0">NA()</definedName>
    <definedName name="Поправочные_коэффициенты_по_письму_Госстроя_от_25.12.90___11___10">#REF!</definedName>
    <definedName name="Поправочные_коэффициенты_по_письму_Госстроя_от_25.12.90___11___2">#REF!</definedName>
    <definedName name="Поправочные_коэффициенты_по_письму_Госстроя_от_25.12.90___11___4">#REF!</definedName>
    <definedName name="Поправочные_коэффициенты_по_письму_Госстроя_от_25.12.90___11___6">#REF!</definedName>
    <definedName name="Поправочные_коэффициенты_по_письму_Госстроя_от_25.12.90___11___6___0">#REF!</definedName>
    <definedName name="Поправочные_коэффициенты_по_письму_Госстроя_от_25.12.90___11___8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>#REF!</definedName>
    <definedName name="Поправочные_коэффициенты_по_письму_Госстроя_от_25.12.90___2___0">#REF!</definedName>
    <definedName name="Поправочные_коэффициенты_по_письму_Госстроя_от_25.12.90___2___0___0">#REF!</definedName>
    <definedName name="Поправочные_коэффициенты_по_письму_Госстроя_от_25.12.90___2___0___0___0">#REF!</definedName>
    <definedName name="Поправочные_коэффициенты_по_письму_Госстроя_от_25.12.90___2___0___0___0___0">#REF!</definedName>
    <definedName name="Поправочные_коэффициенты_по_письму_Госстроя_от_25.12.90___2___0___0___1">#REF!</definedName>
    <definedName name="Поправочные_коэффициенты_по_письму_Госстроя_от_25.12.90___2___0___0___3">#REF!</definedName>
    <definedName name="Поправочные_коэффициенты_по_письму_Госстроя_от_25.12.90___2___0___0___5">#REF!</definedName>
    <definedName name="Поправочные_коэффициенты_по_письму_Госстроя_от_25.12.90___2___0___0_1">#REF!</definedName>
    <definedName name="Поправочные_коэффициенты_по_письму_Госстроя_от_25.12.90___2___0___0_5">#REF!</definedName>
    <definedName name="Поправочные_коэффициенты_по_письму_Госстроя_от_25.12.90___2___0___1">#REF!</definedName>
    <definedName name="Поправочные_коэффициенты_по_письму_Госстроя_от_25.12.90___2___0___3">#REF!</definedName>
    <definedName name="Поправочные_коэффициенты_по_письму_Госстроя_от_25.12.90___2___0___5">#REF!</definedName>
    <definedName name="Поправочные_коэффициенты_по_письму_Госстроя_от_25.12.90___2___0___6">#REF!</definedName>
    <definedName name="Поправочные_коэффициенты_по_письму_Госстроя_от_25.12.90___2___0___7">#REF!</definedName>
    <definedName name="Поправочные_коэффициенты_по_письму_Госстроя_от_25.12.90___2___0___8">#REF!</definedName>
    <definedName name="Поправочные_коэффициенты_по_письму_Госстроя_от_25.12.90___2___0___9">#REF!</definedName>
    <definedName name="Поправочные_коэффициенты_по_письму_Госстроя_от_25.12.90___2___0_1">#REF!</definedName>
    <definedName name="Поправочные_коэффициенты_по_письму_Госстроя_от_25.12.90___2___0_3">#REF!</definedName>
    <definedName name="Поправочные_коэффициенты_по_письму_Госстроя_от_25.12.90___2___0_5">#REF!</definedName>
    <definedName name="Поправочные_коэффициенты_по_письму_Госстроя_от_25.12.90___2___1">#REF!</definedName>
    <definedName name="Поправочные_коэффициенты_по_письму_Госстроя_от_25.12.90___2___1___0">#REF!</definedName>
    <definedName name="Поправочные_коэффициенты_по_письму_Госстроя_от_25.12.90___2___10">#REF!</definedName>
    <definedName name="Поправочные_коэффициенты_по_письму_Госстроя_от_25.12.90___2___12">#REF!</definedName>
    <definedName name="Поправочные_коэффициенты_по_письму_Госстроя_от_25.12.90___2___2">#REF!</definedName>
    <definedName name="Поправочные_коэффициенты_по_письму_Госстроя_от_25.12.90___2___3">#REF!</definedName>
    <definedName name="Поправочные_коэффициенты_по_письму_Госстроя_от_25.12.90___2___4">#REF!</definedName>
    <definedName name="Поправочные_коэффициенты_по_письму_Госстроя_от_25.12.90___2___4___0">#REF!</definedName>
    <definedName name="Поправочные_коэффициенты_по_письму_Госстроя_от_25.12.90___2___4___5">#REF!</definedName>
    <definedName name="Поправочные_коэффициенты_по_письму_Госстроя_от_25.12.90___2___4_1">#REF!</definedName>
    <definedName name="Поправочные_коэффициенты_по_письму_Госстроя_от_25.12.90___2___4_3">#REF!</definedName>
    <definedName name="Поправочные_коэффициенты_по_письму_Госстроя_от_25.12.90___2___4_5">#REF!</definedName>
    <definedName name="Поправочные_коэффициенты_по_письму_Госстроя_от_25.12.90___2___5">#REF!</definedName>
    <definedName name="Поправочные_коэффициенты_по_письму_Госстроя_от_25.12.90___2___6">#REF!</definedName>
    <definedName name="Поправочные_коэффициенты_по_письму_Госстроя_от_25.12.90___2___6___0">#REF!</definedName>
    <definedName name="Поправочные_коэффициенты_по_письму_Госстроя_от_25.12.90___2___7">#REF!</definedName>
    <definedName name="Поправочные_коэффициенты_по_письму_Госстроя_от_25.12.90___2___8">#REF!</definedName>
    <definedName name="Поправочные_коэффициенты_по_письму_Госстроя_от_25.12.90___2___8___0">#REF!</definedName>
    <definedName name="Поправочные_коэффициенты_по_письму_Госстроя_от_25.12.90___2___9">"$#ССЫЛ!.$AC$21:$AN$30"</definedName>
    <definedName name="Поправочные_коэффициенты_по_письму_Госстроя_от_25.12.90___2_1">#REF!</definedName>
    <definedName name="Поправочные_коэффициенты_по_письму_Госстроя_от_25.12.90___2_3">#REF!</definedName>
    <definedName name="Поправочные_коэффициенты_по_письму_Госстроя_от_25.12.90___2_5">#REF!</definedName>
    <definedName name="Поправочные_коэффициенты_по_письму_Госстроя_от_25.12.90___3">#REF!</definedName>
    <definedName name="Поправочные_коэффициенты_по_письму_Госстроя_от_25.12.90___3___0">#REF!</definedName>
    <definedName name="Поправочные_коэффициенты_по_письму_Госстроя_от_25.12.90___3___0___0">#REF!</definedName>
    <definedName name="Поправочные_коэффициенты_по_письму_Госстроя_от_25.12.90___3___0___0___0">#REF!</definedName>
    <definedName name="Поправочные_коэффициенты_по_письму_Госстроя_от_25.12.90___3___0___0___1">#REF!</definedName>
    <definedName name="Поправочные_коэффициенты_по_письму_Госстроя_от_25.12.90___3___0___0___3">#REF!</definedName>
    <definedName name="Поправочные_коэффициенты_по_письму_Госстроя_от_25.12.90___3___0___0___5">NA()</definedName>
    <definedName name="Поправочные_коэффициенты_по_письму_Госстроя_от_25.12.90___3___0___0_1">#REF!</definedName>
    <definedName name="Поправочные_коэффициенты_по_письму_Госстроя_от_25.12.90___3___0___0_5">NA()</definedName>
    <definedName name="Поправочные_коэффициенты_по_письму_Госстроя_от_25.12.90___3___0___1">#REF!</definedName>
    <definedName name="Поправочные_коэффициенты_по_письму_Госстроя_от_25.12.90___3___0___2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0___3___0">NA()</definedName>
    <definedName name="Поправочные_коэффициенты_по_письму_Госстроя_от_25.12.90___3___0___5">#REF!</definedName>
    <definedName name="Поправочные_коэффициенты_по_письму_Госстроя_от_25.12.90___3___0_1">#REF!</definedName>
    <definedName name="Поправочные_коэффициенты_по_письму_Госстроя_от_25.12.90___3___0_3">#REF!</definedName>
    <definedName name="Поправочные_коэффициенты_по_письму_Госстроя_от_25.12.90___3___0_5">#REF!</definedName>
    <definedName name="Поправочные_коэффициенты_по_письму_Госстроя_от_25.12.90___3___1">#REF!</definedName>
    <definedName name="Поправочные_коэффициенты_по_письму_Госстроя_от_25.12.90___3___10">#REF!</definedName>
    <definedName name="Поправочные_коэффициенты_по_письму_Госстроя_от_25.12.90___3___2">#REF!</definedName>
    <definedName name="Поправочные_коэффициенты_по_письму_Госстроя_от_25.12.90___3___3">#REF!</definedName>
    <definedName name="Поправочные_коэффициенты_по_письму_Госстроя_от_25.12.90___3___4">#REF!</definedName>
    <definedName name="Поправочные_коэффициенты_по_письму_Госстроя_от_25.12.90___3___4___0">#REF!</definedName>
    <definedName name="Поправочные_коэффициенты_по_письму_Госстроя_от_25.12.90___3___5">#REF!</definedName>
    <definedName name="Поправочные_коэффициенты_по_письму_Госстроя_от_25.12.90___3___6">#REF!</definedName>
    <definedName name="Поправочные_коэффициенты_по_письму_Госстроя_от_25.12.90___3___8">#REF!</definedName>
    <definedName name="Поправочные_коэффициенты_по_письму_Госстроя_от_25.12.90___3___8___0">#REF!</definedName>
    <definedName name="Поправочные_коэффициенты_по_письму_Госстроя_от_25.12.90___3___9">#REF!</definedName>
    <definedName name="Поправочные_коэффициенты_по_письму_Госстроя_от_25.12.90___3_1">#REF!</definedName>
    <definedName name="Поправочные_коэффициенты_по_письму_Госстроя_от_25.12.90___3_3">NA()</definedName>
    <definedName name="Поправочные_коэффициенты_по_письму_Госстроя_от_25.12.90___3_5">#REF!</definedName>
    <definedName name="Поправочные_коэффициенты_по_письму_Госстроя_от_25.12.90___4">#REF!</definedName>
    <definedName name="Поправочные_коэффициенты_по_письму_Госстроя_от_25.12.90___4___0">#REF!</definedName>
    <definedName name="Поправочные_коэффициенты_по_письму_Госстроя_от_25.12.90___4___0___0">#REF!</definedName>
    <definedName name="Поправочные_коэффициенты_по_письму_Госстроя_от_25.12.90___4___0___0___0">#REF!</definedName>
    <definedName name="Поправочные_коэффициенты_по_письму_Госстроя_от_25.12.90___4___0___0___0___0">#REF!</definedName>
    <definedName name="Поправочные_коэффициенты_по_письму_Госстроя_от_25.12.90___4___0___0___1">#REF!</definedName>
    <definedName name="Поправочные_коэффициенты_по_письму_Госстроя_от_25.12.90___4___0___0___3">#REF!</definedName>
    <definedName name="Поправочные_коэффициенты_по_письму_Госстроя_от_25.12.90___4___0___0___5">#REF!</definedName>
    <definedName name="Поправочные_коэффициенты_по_письму_Госстроя_от_25.12.90___4___0___0_1">#REF!</definedName>
    <definedName name="Поправочные_коэффициенты_по_письму_Госстроя_от_25.12.90___4___0___0_5">#REF!</definedName>
    <definedName name="Поправочные_коэффициенты_по_письму_Госстроя_от_25.12.90___4___0___1">#REF!</definedName>
    <definedName name="Поправочные_коэффициенты_по_письму_Госстроя_от_25.12.90___4___0___2">#REF!</definedName>
    <definedName name="Поправочные_коэффициенты_по_письму_Госстроя_от_25.12.90___4___0___3">#REF!</definedName>
    <definedName name="Поправочные_коэффициенты_по_письму_Госстроя_от_25.12.90___4___0___4">#REF!</definedName>
    <definedName name="Поправочные_коэффициенты_по_письму_Госстроя_от_25.12.90___4___0___5">NA()</definedName>
    <definedName name="Поправочные_коэффициенты_по_письму_Госстроя_от_25.12.90___4___0___6">NA()</definedName>
    <definedName name="Поправочные_коэффициенты_по_письму_Госстроя_от_25.12.90___4___0___7">NA()</definedName>
    <definedName name="Поправочные_коэффициенты_по_письму_Госстроя_от_25.12.90___4___0___8">NA()</definedName>
    <definedName name="Поправочные_коэффициенты_по_письму_Госстроя_от_25.12.90___4___0___9">NA()</definedName>
    <definedName name="Поправочные_коэффициенты_по_письму_Госстроя_от_25.12.90___4___0_1">#REF!</definedName>
    <definedName name="Поправочные_коэффициенты_по_письму_Госстроя_от_25.12.90___4___0_3">NA()</definedName>
    <definedName name="Поправочные_коэффициенты_по_письму_Госстроя_от_25.12.90___4___0_5">NA()</definedName>
    <definedName name="Поправочные_коэффициенты_по_письму_Госстроя_от_25.12.90___4___1">NA()</definedName>
    <definedName name="Поправочные_коэффициенты_по_письму_Госстроя_от_25.12.90___4___10">#REF!</definedName>
    <definedName name="Поправочные_коэффициенты_по_письму_Госстроя_от_25.12.90___4___12">#REF!</definedName>
    <definedName name="Поправочные_коэффициенты_по_письму_Госстроя_от_25.12.90___4___2">#REF!</definedName>
    <definedName name="Поправочные_коэффициенты_по_письму_Госстроя_от_25.12.90___4___3">#REF!</definedName>
    <definedName name="Поправочные_коэффициенты_по_письму_Госстроя_от_25.12.90___4___3___0">#REF!</definedName>
    <definedName name="Поправочные_коэффициенты_по_письму_Госстроя_от_25.12.90___4___3___0___0">#REF!</definedName>
    <definedName name="Поправочные_коэффициенты_по_письму_Госстроя_от_25.12.90___4___3___3">#REF!</definedName>
    <definedName name="Поправочные_коэффициенты_по_письму_Госстроя_от_25.12.90___4___3___5">#REF!</definedName>
    <definedName name="Поправочные_коэффициенты_по_письму_Госстроя_от_25.12.90___4___3_1">#REF!</definedName>
    <definedName name="Поправочные_коэффициенты_по_письму_Госстроя_от_25.12.90___4___3_5">#REF!</definedName>
    <definedName name="Поправочные_коэффициенты_по_письму_Госстроя_от_25.12.90___4___4">#REF!</definedName>
    <definedName name="Поправочные_коэффициенты_по_письму_Госстроя_от_25.12.90___4___5">#REF!</definedName>
    <definedName name="Поправочные_коэффициенты_по_письму_Госстроя_от_25.12.90___4___6">#REF!</definedName>
    <definedName name="Поправочные_коэффициенты_по_письму_Госстроя_от_25.12.90___4___6___0">#REF!</definedName>
    <definedName name="Поправочные_коэффициенты_по_письму_Госстроя_от_25.12.90___4___7">#REF!</definedName>
    <definedName name="Поправочные_коэффициенты_по_письму_Госстроя_от_25.12.90___4___8">#REF!</definedName>
    <definedName name="Поправочные_коэффициенты_по_письму_Госстроя_от_25.12.90___4___8___0">#REF!</definedName>
    <definedName name="Поправочные_коэффициенты_по_письму_Госстроя_от_25.12.90___4___9">"$#ССЫЛ!.$AC$21:$AN$30"</definedName>
    <definedName name="Поправочные_коэффициенты_по_письму_Госстроя_от_25.12.90___4_1">NA()</definedName>
    <definedName name="Поправочные_коэффициенты_по_письму_Госстроя_от_25.12.90___4_3">#REF!</definedName>
    <definedName name="Поправочные_коэффициенты_по_письму_Госстроя_от_25.12.90___4_5">#REF!</definedName>
    <definedName name="Поправочные_коэффициенты_по_письму_Госстроя_от_25.12.90___5">#REF!</definedName>
    <definedName name="Поправочные_коэффициенты_по_письму_Госстроя_от_25.12.90___5___0">#REF!</definedName>
    <definedName name="Поправочные_коэффициенты_по_письму_Госстроя_от_25.12.90___5___0___0">#REF!</definedName>
    <definedName name="Поправочные_коэффициенты_по_письму_Госстроя_от_25.12.90___5___0___0___0">#REF!</definedName>
    <definedName name="Поправочные_коэффициенты_по_письму_Госстроя_от_25.12.90___5___0___0___0___0">#REF!</definedName>
    <definedName name="Поправочные_коэффициенты_по_письму_Госстроя_от_25.12.90___5___0___1">#REF!</definedName>
    <definedName name="Поправочные_коэффициенты_по_письму_Госстроя_от_25.12.90___5___0___5">#REF!</definedName>
    <definedName name="Поправочные_коэффициенты_по_письму_Госстроя_от_25.12.90___5___0_1">#REF!</definedName>
    <definedName name="Поправочные_коэффициенты_по_письму_Госстроя_от_25.12.90___5___0_3">#REF!</definedName>
    <definedName name="Поправочные_коэффициенты_по_письму_Госстроя_от_25.12.90___5___0_5">#REF!</definedName>
    <definedName name="Поправочные_коэффициенты_по_письму_Госстроя_от_25.12.90___5___1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5___5">NA()</definedName>
    <definedName name="Поправочные_коэффициенты_по_письму_Госстроя_от_25.12.90___5_1">#REF!</definedName>
    <definedName name="Поправочные_коэффициенты_по_письму_Госстроя_от_25.12.90___5_3">NA()</definedName>
    <definedName name="Поправочные_коэффициенты_по_письму_Госстроя_от_25.12.90___5_5">NA()</definedName>
    <definedName name="Поправочные_коэффициенты_по_письму_Госстроя_от_25.12.90___6">#REF!</definedName>
    <definedName name="Поправочные_коэффициенты_по_письму_Госстроя_от_25.12.90___6___0">#REF!</definedName>
    <definedName name="Поправочные_коэффициенты_по_письму_Госстроя_от_25.12.90___6___0___0">#REF!</definedName>
    <definedName name="Поправочные_коэффициенты_по_письму_Госстроя_от_25.12.90___6___0___0___0">#REF!</definedName>
    <definedName name="Поправочные_коэффициенты_по_письму_Госстроя_от_25.12.90___6___0___0___0___0">#REF!</definedName>
    <definedName name="Поправочные_коэффициенты_по_письму_Госстроя_от_25.12.90___6___0___1">#REF!</definedName>
    <definedName name="Поправочные_коэффициенты_по_письму_Госстроя_от_25.12.90___6___0___3">#REF!</definedName>
    <definedName name="Поправочные_коэффициенты_по_письму_Госстроя_от_25.12.90___6___0___5">#REF!</definedName>
    <definedName name="Поправочные_коэффициенты_по_письму_Госстроя_от_25.12.90___6___0_1">#REF!</definedName>
    <definedName name="Поправочные_коэффициенты_по_письму_Госстроя_от_25.12.90___6___0_3">#REF!</definedName>
    <definedName name="Поправочные_коэффициенты_по_письму_Госстроя_от_25.12.90___6___0_5">#REF!</definedName>
    <definedName name="Поправочные_коэффициенты_по_письму_Госстроя_от_25.12.90___6___1">#REF!</definedName>
    <definedName name="Поправочные_коэффициенты_по_письму_Госстроя_от_25.12.90___6___10">#REF!</definedName>
    <definedName name="Поправочные_коэффициенты_по_письму_Госстроя_от_25.12.90___6___12">#REF!</definedName>
    <definedName name="Поправочные_коэффициенты_по_письму_Госстроя_от_25.12.90___6___2">#REF!</definedName>
    <definedName name="Поправочные_коэффициенты_по_письму_Госстроя_от_25.12.90___6___3">#REF!</definedName>
    <definedName name="Поправочные_коэффициенты_по_письму_Госстроя_от_25.12.90___6___4">#REF!</definedName>
    <definedName name="Поправочные_коэффициенты_по_письму_Госстроя_от_25.12.90___6___5">NA()</definedName>
    <definedName name="Поправочные_коэффициенты_по_письму_Госстроя_от_25.12.90___6___6">#REF!</definedName>
    <definedName name="Поправочные_коэффициенты_по_письму_Госстроя_от_25.12.90___6___6___0">#REF!</definedName>
    <definedName name="Поправочные_коэффициенты_по_письму_Госстроя_от_25.12.90___6___7">NA()</definedName>
    <definedName name="Поправочные_коэффициенты_по_письму_Госстроя_от_25.12.90___6___8">#REF!</definedName>
    <definedName name="Поправочные_коэффициенты_по_письму_Госстроя_от_25.12.90___6___8___0">#REF!</definedName>
    <definedName name="Поправочные_коэффициенты_по_письму_Госстроя_от_25.12.90___6___9">"$#ССЫЛ!.$AC$21:$AN$30"</definedName>
    <definedName name="Поправочные_коэффициенты_по_письму_Госстроя_от_25.12.90___6_1">#REF!</definedName>
    <definedName name="Поправочные_коэффициенты_по_письму_Госстроя_от_25.12.90___6_3">#REF!</definedName>
    <definedName name="Поправочные_коэффициенты_по_письму_Госстроя_от_25.12.90___6_5">NA()</definedName>
    <definedName name="Поправочные_коэффициенты_по_письму_Госстроя_от_25.12.90___7">#REF!</definedName>
    <definedName name="Поправочные_коэффициенты_по_письму_Госстроя_от_25.12.90___7___0">#REF!</definedName>
    <definedName name="Поправочные_коэффициенты_по_письму_Госстроя_от_25.12.90___7___0___0">#REF!</definedName>
    <definedName name="Поправочные_коэффициенты_по_письму_Госстроя_от_25.12.90___7___10">#REF!</definedName>
    <definedName name="Поправочные_коэффициенты_по_письму_Госстроя_от_25.12.90___7___2">#REF!</definedName>
    <definedName name="Поправочные_коэффициенты_по_письму_Госстроя_от_25.12.90___7___4">#REF!</definedName>
    <definedName name="Поправочные_коэффициенты_по_письму_Госстроя_от_25.12.90___7___6">#REF!</definedName>
    <definedName name="Поправочные_коэффициенты_по_письму_Госстроя_от_25.12.90___7___8">#REF!</definedName>
    <definedName name="Поправочные_коэффициенты_по_письму_Госстроя_от_25.12.90___8">#REF!</definedName>
    <definedName name="Поправочные_коэффициенты_по_письму_Госстроя_от_25.12.90___8___0">#REF!</definedName>
    <definedName name="Поправочные_коэффициенты_по_письму_Госстроя_от_25.12.90___8___0___0">#REF!</definedName>
    <definedName name="Поправочные_коэффициенты_по_письму_Госстроя_от_25.12.90___8___0___0___0">#REF!</definedName>
    <definedName name="Поправочные_коэффициенты_по_письму_Госстроя_от_25.12.90___8___0___0___0___0">#REF!</definedName>
    <definedName name="Поправочные_коэффициенты_по_письму_Госстроя_от_25.12.90___8___0___1">#REF!</definedName>
    <definedName name="Поправочные_коэффициенты_по_письму_Госстроя_от_25.12.90___8___0___5">#REF!</definedName>
    <definedName name="Поправочные_коэффициенты_по_письму_Госстроя_от_25.12.90___8___0_1">#REF!</definedName>
    <definedName name="Поправочные_коэффициенты_по_письму_Госстроя_от_25.12.90___8___0_3">#REF!</definedName>
    <definedName name="Поправочные_коэффициенты_по_письму_Госстроя_от_25.12.90___8___0_5">#REF!</definedName>
    <definedName name="Поправочные_коэффициенты_по_письму_Госстроя_от_25.12.90___8___1">#REF!</definedName>
    <definedName name="Поправочные_коэффициенты_по_письму_Госстроя_от_25.12.90___8___10">#REF!</definedName>
    <definedName name="Поправочные_коэффициенты_по_письму_Госстроя_от_25.12.90___8___12">#REF!</definedName>
    <definedName name="Поправочные_коэффициенты_по_письму_Госстроя_от_25.12.90___8___2">#REF!</definedName>
    <definedName name="Поправочные_коэффициенты_по_письму_Госстроя_от_25.12.90___8___4">#REF!</definedName>
    <definedName name="Поправочные_коэффициенты_по_письму_Госстроя_от_25.12.90___8___5">#REF!</definedName>
    <definedName name="Поправочные_коэффициенты_по_письму_Госстроя_от_25.12.90___8___6">#REF!</definedName>
    <definedName name="Поправочные_коэффициенты_по_письму_Госстроя_от_25.12.90___8___6___0">#REF!</definedName>
    <definedName name="Поправочные_коэффициенты_по_письму_Госстроя_от_25.12.90___8___7">#REF!</definedName>
    <definedName name="Поправочные_коэффициенты_по_письму_Госстроя_от_25.12.90___8___8">#REF!</definedName>
    <definedName name="Поправочные_коэффициенты_по_письму_Госстроя_от_25.12.90___8___8___0">#REF!</definedName>
    <definedName name="Поправочные_коэффициенты_по_письму_Госстроя_от_25.12.90___8___9">"$#ССЫЛ!.$AC$21:$AN$30"</definedName>
    <definedName name="Поправочные_коэффициенты_по_письму_Госстроя_от_25.12.90___8_1">#REF!</definedName>
    <definedName name="Поправочные_коэффициенты_по_письму_Госстроя_от_25.12.90___8_3">#REF!</definedName>
    <definedName name="Поправочные_коэффициенты_по_письму_Госстроя_от_25.12.90___8_5">#REF!</definedName>
    <definedName name="Поправочные_коэффициенты_по_письму_Госстроя_от_25.12.90___9">#REF!</definedName>
    <definedName name="Поправочные_коэффициенты_по_письму_Госстроя_от_25.12.90___9___0">#REF!</definedName>
    <definedName name="Поправочные_коэффициенты_по_письму_Госстроя_от_25.12.90___9___0___0">#REF!</definedName>
    <definedName name="Поправочные_коэффициенты_по_письму_Госстроя_от_25.12.90___9___0___0___0">#REF!</definedName>
    <definedName name="Поправочные_коэффициенты_по_письму_Госстроя_от_25.12.90___9___0___0___0___0">#REF!</definedName>
    <definedName name="Поправочные_коэффициенты_по_письму_Госстроя_от_25.12.90___9___0___5">#REF!</definedName>
    <definedName name="Поправочные_коэффициенты_по_письму_Госстроя_от_25.12.90___9___0_5">#REF!</definedName>
    <definedName name="Поправочные_коэффициенты_по_письму_Госстроя_от_25.12.90___9___10">#REF!</definedName>
    <definedName name="Поправочные_коэффициенты_по_письму_Госстроя_от_25.12.90___9___2">#REF!</definedName>
    <definedName name="Поправочные_коэффициенты_по_письму_Госстроя_от_25.12.90___9___4">#REF!</definedName>
    <definedName name="Поправочные_коэффициенты_по_письму_Госстроя_от_25.12.90___9___5">#REF!</definedName>
    <definedName name="Поправочные_коэффициенты_по_письму_Госстроя_от_25.12.90___9___6">#REF!</definedName>
    <definedName name="Поправочные_коэффициенты_по_письму_Госстроя_от_25.12.90___9___8">#REF!</definedName>
    <definedName name="Поправочные_коэффициенты_по_письму_Госстроя_от_25.12.90___9_1">#REF!</definedName>
    <definedName name="Поправочные_коэффициенты_по_письму_Госстроя_от_25.12.90___9_3">#REF!</definedName>
    <definedName name="Поправочные_коэффициенты_по_письму_Госстроя_от_25.12.90___9_5">#REF!</definedName>
    <definedName name="Поправочные_коэффициенты_по_письму_Госстроя_от_25.12.90_1">#REF!</definedName>
    <definedName name="Поправочные_коэффициенты_по_письму_Госстроя_от_25.12.90_3">NA()</definedName>
    <definedName name="Поправочные_коэффициенты_по_письму_Госстроя_от_25.12.90_4">NA()</definedName>
    <definedName name="Поправочные_коэффициенты_по_письму_Госстроя_от_25.12.90_5">NA()</definedName>
    <definedName name="пор">#REF!</definedName>
    <definedName name="порлвп">#REF!</definedName>
    <definedName name="Посад.площ.">'[146]Обстановка дороги'!$AJ$121</definedName>
    <definedName name="ПОсапкднц">'[177]Лист опроса'!#REF!</definedName>
    <definedName name="пп">'[144]C.с '!$D$23</definedName>
    <definedName name="ппп">#REF!</definedName>
    <definedName name="пппп">#REF!</definedName>
    <definedName name="ппроо" hidden="1">{#N/A,#N/A,FALSE,"накладная04";#N/A,#N/A,FALSE,"накладная03";#N/A,#N/A,FALSE,"накладная02";#N/A,#N/A,FALSE,"накладная01"}</definedName>
    <definedName name="пр">[233]Общий!$B$5</definedName>
    <definedName name="пр1">'[98]C.с'!$E$58</definedName>
    <definedName name="прапоалад">[234]топография!#REF!</definedName>
    <definedName name="приб">[235]сводная!$E$10</definedName>
    <definedName name="Прикладное_ПО">#REF!</definedName>
    <definedName name="прим">[236]СметаСводная!$C$7</definedName>
    <definedName name="про">#REF!</definedName>
    <definedName name="пробная">#REF!</definedName>
    <definedName name="Проезд">#REF!</definedName>
    <definedName name="проект">#REF!</definedName>
    <definedName name="проект1">#REF!</definedName>
    <definedName name="Проектировщик">'[106]Исх. данные'!$I$9</definedName>
    <definedName name="прол">'[145]C.с  (2)'!$I$80</definedName>
    <definedName name="промбез">[237]топография!#REF!</definedName>
    <definedName name="Промбезоп">#REF!</definedName>
    <definedName name="Прот">'[149]Лист опроса'!$B$6</definedName>
    <definedName name="Прот_1">'[205]Лист опроса'!$B$6</definedName>
    <definedName name="Прот_2">'[205]Лист опроса'!$B$6</definedName>
    <definedName name="Прот_3">'[205]Лист опроса'!$B$6</definedName>
    <definedName name="Прот_43">'[150]Лист опроса'!$B$6</definedName>
    <definedName name="Прот_44">'[150]Лист опроса'!$B$6</definedName>
    <definedName name="Прот2">#REF!</definedName>
    <definedName name="ПротА1">'[177]Лист опроса'!$N$10</definedName>
    <definedName name="Протр">#REF!</definedName>
    <definedName name="Прочие_работы">#REF!</definedName>
    <definedName name="прпр">[132]Коэфф1.!#REF!</definedName>
    <definedName name="прпр_1">#REF!</definedName>
    <definedName name="прч1">'[162]сводка 2000+2018'!#REF!</definedName>
    <definedName name="пс">#REF!</definedName>
    <definedName name="пс1">'[238]исх-данные'!#REF!</definedName>
    <definedName name="Пс3">'[239]Лист опроса'!$B$61</definedName>
    <definedName name="псков">[240]свод!$E$10</definedName>
    <definedName name="пунктА1">[177]Дог_рас!$H$300</definedName>
    <definedName name="пунктАБ">[195]Дог_рас!$H$31</definedName>
    <definedName name="пунктДЦ">#REF!</definedName>
    <definedName name="пут">#REF!</definedName>
    <definedName name="пуч">#REF!</definedName>
    <definedName name="пэс" hidden="1">REPT([0]!LOCAL_YEAR_FORMAT,4)&amp;[0]!LOCAL_DATE_SEPARATOR&amp;REPT([0]!LOCAL_MONTH_FORMAT,2)&amp;[0]!LOCAL_DATE_SEPARATOR&amp;REPT([0]!LOCAL_DAY_FORMAT,2)&amp;" "&amp;REPT([0]!LOCAL_HOUR_FORMAT,2)&amp;[0]!LOCAL_TIME_SEPARATOR&amp;REPT([0]!LOCAL_MINUTE_FORMAT,2)&amp;[0]!LOCAL_TIME_SEPARATOR&amp;REPT([0]!LOCAL_SECOND_FORMAT,2)</definedName>
    <definedName name="р" hidden="1">{#N/A,#N/A,FALSE,"накладная04";#N/A,#N/A,FALSE,"накладная03";#N/A,#N/A,FALSE,"накладная02";#N/A,#N/A,FALSE,"накладная01"}</definedName>
    <definedName name="Р_01">[68]Фм!$H$17</definedName>
    <definedName name="Р_02">[68]Фм!$H$22</definedName>
    <definedName name="Р_1">#REF!</definedName>
    <definedName name="Р_10">#REF!</definedName>
    <definedName name="Р_100">[102]Ф!#REF!</definedName>
    <definedName name="Р_101">#REF!</definedName>
    <definedName name="Р_11">#REF!</definedName>
    <definedName name="Р_111">[110]Ф!#REF!</definedName>
    <definedName name="Р_11а">[95]Ф!#REF!</definedName>
    <definedName name="Р_13">#REF!</definedName>
    <definedName name="Р_14">#REF!</definedName>
    <definedName name="Р_15">[241]Ф!#REF!</definedName>
    <definedName name="Р_150">[95]Ф!#REF!</definedName>
    <definedName name="Р_151">#REF!</definedName>
    <definedName name="Р_152">#REF!</definedName>
    <definedName name="Р_153">#REF!</definedName>
    <definedName name="Р_154">#REF!</definedName>
    <definedName name="Р_15а">[102]Ф!#REF!</definedName>
    <definedName name="Р_16">#REF!</definedName>
    <definedName name="Р_17">[241]Ф!#REF!</definedName>
    <definedName name="Р_17а">[102]Ф!#REF!</definedName>
    <definedName name="Р_18">[213]Ф!#REF!</definedName>
    <definedName name="Р_19">#REF!</definedName>
    <definedName name="Р_190">#REF!</definedName>
    <definedName name="Р_2">#REF!</definedName>
    <definedName name="Р_20">#REF!</definedName>
    <definedName name="Р_21">#REF!</definedName>
    <definedName name="Р_210">#REF!</definedName>
    <definedName name="Р_211">[75]Ф!#REF!</definedName>
    <definedName name="Р_211а">[75]Ф!#REF!</definedName>
    <definedName name="Р_212">[75]Ф!#REF!</definedName>
    <definedName name="Р_22">#REF!</definedName>
    <definedName name="Р_23">#REF!</definedName>
    <definedName name="Р_233">#REF!</definedName>
    <definedName name="Р_24">#REF!</definedName>
    <definedName name="Р_241">#REF!</definedName>
    <definedName name="Р_25">#REF!</definedName>
    <definedName name="Р_26">#REF!</definedName>
    <definedName name="Р_29">#REF!</definedName>
    <definedName name="Р_3">#REF!</definedName>
    <definedName name="Р_300">#REF!</definedName>
    <definedName name="Р_301">#REF!</definedName>
    <definedName name="Р_31">[219]Ф!#REF!</definedName>
    <definedName name="Р_311">#REF!</definedName>
    <definedName name="Р_32">[241]Ф!#REF!</definedName>
    <definedName name="Р_33">#REF!</definedName>
    <definedName name="Р_333">#REF!</definedName>
    <definedName name="Р_34">[219]Ф!#REF!</definedName>
    <definedName name="Р_35">[241]Ф!#REF!</definedName>
    <definedName name="Р_36">#REF!</definedName>
    <definedName name="Р_37">#REF!</definedName>
    <definedName name="Р_38">#REF!</definedName>
    <definedName name="Р_39">[185]Ф!$H$52</definedName>
    <definedName name="Р_4">#REF!</definedName>
    <definedName name="Р_40">#REF!</definedName>
    <definedName name="Р_401">#REF!</definedName>
    <definedName name="Р_402">#REF!</definedName>
    <definedName name="Р_41">[214]Ф!$H$57</definedName>
    <definedName name="Р_411">#REF!</definedName>
    <definedName name="Р_43">[219]Ф!#REF!</definedName>
    <definedName name="Р_44">[241]Ф!#REF!</definedName>
    <definedName name="Р_44а">[75]Ф!#REF!</definedName>
    <definedName name="Р_45">#REF!</definedName>
    <definedName name="Р_46">#REF!</definedName>
    <definedName name="Р_47">#REF!</definedName>
    <definedName name="Р_48">#REF!</definedName>
    <definedName name="Р_49">[241]Ф!#REF!</definedName>
    <definedName name="Р_49а">[241]Ф!#REF!</definedName>
    <definedName name="Р_5">#REF!</definedName>
    <definedName name="Р_50">#REF!</definedName>
    <definedName name="Р_51">#REF!</definedName>
    <definedName name="Р_52">#REF!</definedName>
    <definedName name="Р_53">[241]Ф!#REF!</definedName>
    <definedName name="Р_532">[215]Ф!#REF!</definedName>
    <definedName name="Р_54">#REF!</definedName>
    <definedName name="Р_55">#REF!</definedName>
    <definedName name="Р_57">#REF!</definedName>
    <definedName name="Р_58">#REF!</definedName>
    <definedName name="Р_59">#REF!</definedName>
    <definedName name="Р_59а">[241]Ф!#REF!</definedName>
    <definedName name="Р_6">[242]Ф!#REF!</definedName>
    <definedName name="Р_60">#REF!</definedName>
    <definedName name="Р_63">#REF!</definedName>
    <definedName name="Р_64">#REF!</definedName>
    <definedName name="Р_68">#REF!</definedName>
    <definedName name="Р_69">#REF!</definedName>
    <definedName name="Р_69а">[95]Ф!#REF!</definedName>
    <definedName name="Р_7">#REF!</definedName>
    <definedName name="Р_72">#REF!</definedName>
    <definedName name="Р_720">#REF!</definedName>
    <definedName name="Р_74">#REF!</definedName>
    <definedName name="Р_79">#REF!</definedName>
    <definedName name="Р_790">#REF!</definedName>
    <definedName name="Р_791">#REF!</definedName>
    <definedName name="Р_8">#REF!</definedName>
    <definedName name="Р_83">#REF!</definedName>
    <definedName name="Р_88">#REF!</definedName>
    <definedName name="Р_9">#REF!</definedName>
    <definedName name="Р_900">[95]Ф!#REF!</definedName>
    <definedName name="Р_901">[95]Ф!#REF!</definedName>
    <definedName name="Р_9а">[95]Ф!#REF!</definedName>
    <definedName name="разборка">#REF!</definedName>
    <definedName name="Раздел">#REF!</definedName>
    <definedName name="разраб">{#N/A,#N/A,FALSE,"накладная04";#N/A,#N/A,FALSE,"накладная03";#N/A,#N/A,FALSE,"накладная02";#N/A,#N/A,FALSE,"накладная01"}</definedName>
    <definedName name="Разработка">#REF!</definedName>
    <definedName name="Разработка_">#REF!</definedName>
    <definedName name="рамонь_крА">#REF!</definedName>
    <definedName name="рамонь_крБ">#REF!</definedName>
    <definedName name="рамонь_крВ">#REF!</definedName>
    <definedName name="рамонь_крГ">#REF!</definedName>
    <definedName name="рамонь_крД">#REF!</definedName>
    <definedName name="рамонь_крЕ">#REF!</definedName>
    <definedName name="рамонь_крЖ">#REF!</definedName>
    <definedName name="рас1">[243]data!$B$6</definedName>
    <definedName name="расст">#REF!</definedName>
    <definedName name="расходы">#REF!</definedName>
    <definedName name="Расчет">#REF!</definedName>
    <definedName name="Расчёт1">'[244]Смета 7'!$F$1</definedName>
    <definedName name="ргл">#REF!</definedName>
    <definedName name="РД">#REF!</definedName>
    <definedName name="Регулярная_часть">#REF!</definedName>
    <definedName name="регцентр">#REF!</definedName>
    <definedName name="Рекульт.БЭ">[146]Рекультивация!$AJ$51</definedName>
    <definedName name="Рекульт.ТЭ">[146]Рекультивация!$AJ$24</definedName>
    <definedName name="репьев_крА">#REF!</definedName>
    <definedName name="репьев_крБ">#REF!</definedName>
    <definedName name="репьев_крВ">#REF!</definedName>
    <definedName name="репьев_крГ">#REF!</definedName>
    <definedName name="репьев_крД">#REF!</definedName>
    <definedName name="репьев_крЕ">#REF!</definedName>
    <definedName name="репьев_крЖ">#REF!</definedName>
    <definedName name="рига">'[245]СметаСводная снег'!$E$7</definedName>
    <definedName name="рл">[246]топография!#REF!</definedName>
    <definedName name="рм">'[144]C.с '!$D$28</definedName>
    <definedName name="рмп">'[144]C.с '!$D$25</definedName>
    <definedName name="ро">#REF!</definedName>
    <definedName name="рол">[234]топография!#REF!</definedName>
    <definedName name="ролл">#REF!</definedName>
    <definedName name="роло">#REF!</definedName>
    <definedName name="рооо">#REF!</definedName>
    <definedName name="ропгнлпеглн">#REF!</definedName>
    <definedName name="россошь_крА">#REF!</definedName>
    <definedName name="россошь_крБ">#REF!</definedName>
    <definedName name="россошь_крВ">#REF!</definedName>
    <definedName name="россошь_крГ">#REF!</definedName>
    <definedName name="россошь_крД">#REF!</definedName>
    <definedName name="россошь_крЕ">#REF!</definedName>
    <definedName name="россошь_крЖ">#REF!</definedName>
    <definedName name="рпв">#REF!</definedName>
    <definedName name="рпвапролд" hidden="1">{#N/A,#N/A,FALSE,"накладная04";#N/A,#N/A,FALSE,"накладная03";#N/A,#N/A,FALSE,"накладная02";#N/A,#N/A,FALSE,"накладная01"}</definedName>
    <definedName name="рпп">'[144]C.с '!$D$49</definedName>
    <definedName name="рр">'[98]C.с'!#REF!</definedName>
    <definedName name="Рр_1">#REF!</definedName>
    <definedName name="РРК">#REF!</definedName>
    <definedName name="ррлол" hidden="1">{"'Hosting'!$A$2:$I$61"}</definedName>
    <definedName name="ррп">'[160]C.с '!#REF!</definedName>
    <definedName name="РСЛ">#REF!</definedName>
    <definedName name="рсп">'[160]C.с '!#REF!</definedName>
    <definedName name="руб">{0,"рублей";1,"рубль";2,"рубля";5,"рублей"}</definedName>
    <definedName name="Рубка_леса">'[146] Подготовительные работы'!$AJ$71</definedName>
    <definedName name="Рук.гр.">'[154]Лист опроса'!#REF!</definedName>
    <definedName name="РукГр">#REF!</definedName>
    <definedName name="Руководитель">#REF!</definedName>
    <definedName name="ручей">#REF!</definedName>
    <definedName name="С">'[144]C.с '!$D$71</definedName>
    <definedName name="С_ИО">'[106]АСУ ТП'!$K$27</definedName>
    <definedName name="С_ИО_П">'[106]АСУ ТП'!$P$27</definedName>
    <definedName name="С_МО">'[106]АСУ ТП'!$K$29</definedName>
    <definedName name="С_МО_П">'[106]АСУ ТП'!$P$29</definedName>
    <definedName name="С_ОО">'[106]АСУ ТП'!$K$26</definedName>
    <definedName name="С_ОО_П">'[106]АСУ ТП'!$P$26</definedName>
    <definedName name="С_ОР">'[106]АСУ ТП'!$K$25</definedName>
    <definedName name="С_ОР_П">'[106]АСУ ТП'!$P$25</definedName>
    <definedName name="С_ПО">'[106]АСУ ТП'!$K$30</definedName>
    <definedName name="С_ПО_П">'[106]АСУ ТП'!$P$30</definedName>
    <definedName name="С_ТО">'[106]АСУ ТП'!$K$28</definedName>
    <definedName name="С_ТО_П">'[106]АСУ ТП'!$P$28</definedName>
    <definedName name="с1">#REF!</definedName>
    <definedName name="с10">#REF!</definedName>
    <definedName name="С123">'[158]геология от 29.08.11'!#REF!</definedName>
    <definedName name="с2">#REF!</definedName>
    <definedName name="с3">#REF!</definedName>
    <definedName name="с4">#REF!</definedName>
    <definedName name="с5">#REF!</definedName>
    <definedName name="с6">#REF!</definedName>
    <definedName name="с7">#REF!</definedName>
    <definedName name="с8">#REF!</definedName>
    <definedName name="с9">#REF!</definedName>
    <definedName name="савепр">#REF!</definedName>
    <definedName name="Савин">#REF!</definedName>
    <definedName name="сам">[247]свод1!$A$7</definedName>
    <definedName name="сас">#REF!</definedName>
    <definedName name="свод1">[248]топография!#REF!</definedName>
    <definedName name="сводная">#REF!</definedName>
    <definedName name="Сводная_смета">#REF!</definedName>
    <definedName name="сврд">[249]топография!#REF!</definedName>
    <definedName name="СВсм">[151]Вспомогательный!$D$36</definedName>
    <definedName name="Связь">#REF!</definedName>
    <definedName name="СвязьЦ">#REF!</definedName>
    <definedName name="сег1">#REF!</definedName>
    <definedName name="Сегодня">#REF!</definedName>
    <definedName name="семил_крА">#REF!</definedName>
    <definedName name="семил_крБ">#REF!</definedName>
    <definedName name="семил_крВ">#REF!</definedName>
    <definedName name="семил_крГ">#REF!</definedName>
    <definedName name="семил_крД">#REF!</definedName>
    <definedName name="семил_крЕ">#REF!</definedName>
    <definedName name="семил_крЖ">#REF!</definedName>
    <definedName name="Сервис">#REF!</definedName>
    <definedName name="Сервис_Всего">'[132]Прайс лист'!#REF!</definedName>
    <definedName name="Сервис_Всего_1">#REF!</definedName>
    <definedName name="Сервисное_оборудование">[132]Коэфф1.!#REF!</definedName>
    <definedName name="Сервисное_оборудование_1">#REF!</definedName>
    <definedName name="Сет">'[154]Лист опроса'!#REF!</definedName>
    <definedName name="си">'[98]C.с'!$I$28</definedName>
    <definedName name="Сигн.столбики">'[146]Обстановка дороги'!$AJ$24</definedName>
    <definedName name="см">#REF!</definedName>
    <definedName name="см.4">'[106]Исх. данные'!$D$113</definedName>
    <definedName name="см___0">#REF!</definedName>
    <definedName name="см_конк">#REF!</definedName>
    <definedName name="см1">#REF!</definedName>
    <definedName name="см10">#REF!</definedName>
    <definedName name="см10_П">[182]ЭЦ_П!$E$73</definedName>
    <definedName name="см11">[177]Ф3П!#REF!</definedName>
    <definedName name="см11_П">[182]САУТ_П!$E$23</definedName>
    <definedName name="см12">[177]Ф3П!#REF!</definedName>
    <definedName name="см13">#REF!</definedName>
    <definedName name="см14">[177]Ф2П!#REF!</definedName>
    <definedName name="см14_1">[177]Ф2П!#REF!</definedName>
    <definedName name="см14_2">[177]Ф2П!#REF!</definedName>
    <definedName name="см14_3">[177]Ф2П!#REF!</definedName>
    <definedName name="см15">[177]Ф2П!#REF!</definedName>
    <definedName name="см16">#REF!</definedName>
    <definedName name="см17">[177]Ф2П!#REF!</definedName>
    <definedName name="см18">#REF!</definedName>
    <definedName name="см19">#REF!</definedName>
    <definedName name="см1сс">[250]Договор!#REF!</definedName>
    <definedName name="см2">[177]Ф3П!#REF!</definedName>
    <definedName name="см20">#REF!</definedName>
    <definedName name="см21">[177]Ф2П!#REF!</definedName>
    <definedName name="см22">[177]Ф2П!#REF!</definedName>
    <definedName name="см23">[177]Ф2П!#REF!</definedName>
    <definedName name="см24">[177]Ф2П!#REF!</definedName>
    <definedName name="см25">[177]Ф2П!#REF!</definedName>
    <definedName name="см26">[177]Ф2П!#REF!</definedName>
    <definedName name="см27">[177]Ф2П!#REF!</definedName>
    <definedName name="см28">[177]Ф2П!#REF!</definedName>
    <definedName name="см29">[177]Ф2П!#REF!</definedName>
    <definedName name="см2все">[250]Договор!#REF!</definedName>
    <definedName name="см2л">#REF!</definedName>
    <definedName name="см2л_14">#REF!</definedName>
    <definedName name="см2л_15">#REF!</definedName>
    <definedName name="см3">[177]Ф3П!#REF!</definedName>
    <definedName name="см30">#REF!</definedName>
    <definedName name="см31">[177]Ф3П!#REF!</definedName>
    <definedName name="см32">[177]Ф3П!#REF!</definedName>
    <definedName name="см33">[177]Ф3П!#REF!</definedName>
    <definedName name="см34">[177]Ф2П!#REF!</definedName>
    <definedName name="см35">[177]Ф2П!#REF!</definedName>
    <definedName name="см36">[177]Ф2П!#REF!</definedName>
    <definedName name="см37">[177]Ф2П!#REF!</definedName>
    <definedName name="см38">[177]Ф2П!#REF!</definedName>
    <definedName name="см39">[177]Ф2П!#REF!</definedName>
    <definedName name="см3все">[250]Договор!#REF!</definedName>
    <definedName name="см4">#REF!</definedName>
    <definedName name="см40">#REF!</definedName>
    <definedName name="см41">#REF!</definedName>
    <definedName name="см43">[182]Вст25смП!$E$8</definedName>
    <definedName name="см44">[182]Вст25смП!$E$16</definedName>
    <definedName name="см45">[182]Вст25смП!$E$24</definedName>
    <definedName name="см46">[182]Вст25смП!$E$32</definedName>
    <definedName name="см47">[182]Вст25смП!$E$40</definedName>
    <definedName name="см48">[182]Вст25смП!$E$48</definedName>
    <definedName name="см49">[182]Вст25смП!$E$56</definedName>
    <definedName name="см4все">[250]Договор!#REF!</definedName>
    <definedName name="см5">[177]Ф2П!#REF!</definedName>
    <definedName name="см50">[182]Вст25смП!$E$64</definedName>
    <definedName name="см51">[182]Вст25смП!$E$72</definedName>
    <definedName name="см52">[182]Вст25смП!$E$80</definedName>
    <definedName name="см53">[182]Вст25смП!$E$88</definedName>
    <definedName name="см54">[182]Вст25смП!$E$96</definedName>
    <definedName name="см55">[182]Вст25смП!$E$104</definedName>
    <definedName name="см56">[182]Вст25смП!$E$112</definedName>
    <definedName name="см57">[182]Вст25смП!$E$120</definedName>
    <definedName name="см58">[182]Вст25смП!$E$128</definedName>
    <definedName name="см59">[182]Вст25смП!$E$136</definedName>
    <definedName name="см6">#REF!</definedName>
    <definedName name="см6_П">[182]ДЦ_П!$E$37</definedName>
    <definedName name="см60">[182]Вст25смП!$E$144</definedName>
    <definedName name="см61">[182]Вст25смП!$E$152</definedName>
    <definedName name="см62">[182]Вст25смП!$E$160</definedName>
    <definedName name="см63">[182]Вст25смП!$E$168</definedName>
    <definedName name="см64">[182]Вст25смП!$E$176</definedName>
    <definedName name="см65">[182]Вст25смП!$E$184</definedName>
    <definedName name="см66">[182]Вст25смП!$E$192</definedName>
    <definedName name="см67">[182]Вст25смП!$E$200</definedName>
    <definedName name="см68">'[182]68-96_Р'!$E$10</definedName>
    <definedName name="см69">'[182]68-96_Р'!$E$18</definedName>
    <definedName name="см7">[177]Ф2П!#REF!</definedName>
    <definedName name="см7_П">[182]АПК_П!$E$63</definedName>
    <definedName name="см70">'[182]68-96_Р'!$E$26</definedName>
    <definedName name="см71">'[182]68-96_Р'!$E$34</definedName>
    <definedName name="см72">'[182]68-96_Р'!$E$42</definedName>
    <definedName name="см73">'[182]68-96_Р'!$E$50</definedName>
    <definedName name="см74">'[182]68-96_Р'!$E$58</definedName>
    <definedName name="см75">'[182]68-96_Р'!$E$66</definedName>
    <definedName name="см76">'[182]68-96_Р'!$E$74</definedName>
    <definedName name="см77">'[182]68-96_Р'!$E$82</definedName>
    <definedName name="см78">'[182]68-96_Р'!$E$90</definedName>
    <definedName name="см79">'[182]68-96_Р'!$E$98</definedName>
    <definedName name="см8">#REF!</definedName>
    <definedName name="см8_П">[182]АБ_П!$E$37</definedName>
    <definedName name="см80">'[182]68-96_Р'!$E$106</definedName>
    <definedName name="см81">'[182]68-96_Р'!$E$114</definedName>
    <definedName name="см82">'[182]68-96_Р'!$E$122</definedName>
    <definedName name="см83">'[182]68-96_Р'!$E$130</definedName>
    <definedName name="см84">'[182]68-96_Р'!$E$138</definedName>
    <definedName name="см85">'[182]68-96_Р'!$E$146</definedName>
    <definedName name="см86">'[182]68-96_Р'!$E$154</definedName>
    <definedName name="см87">'[182]68-96_Р'!$E$162</definedName>
    <definedName name="см88">'[182]68-96_Р'!$E$170</definedName>
    <definedName name="см89">'[182]68-96_Р'!$E$178</definedName>
    <definedName name="см9">#REF!</definedName>
    <definedName name="см90">'[182]68-96_Р'!$E$186</definedName>
    <definedName name="см91">'[182]68-96_Р'!$E$194</definedName>
    <definedName name="см92">'[182]68-96_Р'!$E$202</definedName>
    <definedName name="см93">'[182]68-96_Р'!$E$210</definedName>
    <definedName name="см94">'[182]68-96_Р'!$E$218</definedName>
    <definedName name="см95">'[182]68-96_Р'!$E$226</definedName>
    <definedName name="см96">'[182]68-96_Р'!$E$234</definedName>
    <definedName name="см97">[183]Команд!$F$42</definedName>
    <definedName name="см98">[183]ДЭ!$E$16</definedName>
    <definedName name="смета">#REF!</definedName>
    <definedName name="Смета_2">'[244]Смета 7'!$F$1</definedName>
    <definedName name="Смета0" hidden="1">{#N/A,#N/A,FALSE,"накладная04";#N/A,#N/A,FALSE,"накладная03";#N/A,#N/A,FALSE,"накладная02";#N/A,#N/A,FALSE,"накладная01"}</definedName>
    <definedName name="смета1">#REF!</definedName>
    <definedName name="Смета11">'[251]Смета 7'!$F$1</definedName>
    <definedName name="Смета21">'[252]Смета 7'!$F$1</definedName>
    <definedName name="Смета3">[151]Вспомогательный!$D$78</definedName>
    <definedName name="смета44">{#N/A,#N/A,FALSE,"накладная04";#N/A,#N/A,FALSE,"накладная03";#N/A,#N/A,FALSE,"накладная02";#N/A,#N/A,FALSE,"накладная01"}</definedName>
    <definedName name="сметта">#REF!</definedName>
    <definedName name="сми">#REF!</definedName>
    <definedName name="смр">#REF!</definedName>
    <definedName name="смхх">#REF!</definedName>
    <definedName name="Согласование">#REF!</definedName>
    <definedName name="Содерж_Осн_Базы">#REF!</definedName>
    <definedName name="сост">#REF!</definedName>
    <definedName name="Составил">'[19]Таблица 4 АСУТП'!$B$102:$B$104</definedName>
    <definedName name="Составитель">#REF!</definedName>
    <definedName name="Составитель_сметы">#REF!</definedName>
    <definedName name="сот">{"","сто ","двести ","триста ","четыреста ","пятьсот ","шестьсот ","семьсот ","восемьсот ","девятьсот "}</definedName>
    <definedName name="сп1">#REF!</definedName>
    <definedName name="сп2">#REF!</definedName>
    <definedName name="Специф1">#REF!</definedName>
    <definedName name="справочник">#REF!</definedName>
    <definedName name="сс">'[144]C.с '!$H$133</definedName>
    <definedName name="ссс">#REF!</definedName>
    <definedName name="СТАД">[202]Показатели!$A$79:$A$80</definedName>
    <definedName name="СТАД1">[203]Показатели!$A$79:$A$80</definedName>
    <definedName name="Стадия_проектирования">#REF!</definedName>
    <definedName name="Станц">'[177]Лист опроса'!$B$12</definedName>
    <definedName name="Станц10">'[149]Лист опроса'!$B$23</definedName>
    <definedName name="Станц10_1">'[205]Лист опроса'!$B$23</definedName>
    <definedName name="Станц10_2">'[205]Лист опроса'!$B$23</definedName>
    <definedName name="Станц10_3">'[205]Лист опроса'!$B$23</definedName>
    <definedName name="Станц10_43">'[150]Лист опроса'!$B$23</definedName>
    <definedName name="Станц10_44">'[150]Лист опроса'!$B$23</definedName>
    <definedName name="Станц102">#REF!</definedName>
    <definedName name="Станц2">#REF!</definedName>
    <definedName name="старость">#REF!</definedName>
    <definedName name="СтАУ">'[154]Лист опроса'!#REF!</definedName>
    <definedName name="СтАУ2">#REF!</definedName>
    <definedName name="СтДУ">'[154]Лист опроса'!#REF!</definedName>
    <definedName name="СтДУ2">#REF!</definedName>
    <definedName name="СТЕП">#REF!</definedName>
    <definedName name="Стоимость">#REF!</definedName>
    <definedName name="Стоимость__ж_д">'[208]Лист опроса'!$B$15</definedName>
    <definedName name="СтОф">OFFSET([253]шаблон!$E$3,0,0,COUNTA([253]шаблон!$E$1:$E$65536)-2)</definedName>
    <definedName name="СтПр">OFFSET([253]шаблон!$G$3,0,0,COUNTA([253]шаблон!$G$1:$G$65536)-2)</definedName>
    <definedName name="стр">#REF!</definedName>
    <definedName name="Стр10">'[149]Лист опроса'!$B$24</definedName>
    <definedName name="Стр10_1">'[205]Лист опроса'!$B$24</definedName>
    <definedName name="Стр10_2">'[205]Лист опроса'!$B$24</definedName>
    <definedName name="Стр10_3">'[205]Лист опроса'!$B$24</definedName>
    <definedName name="Стр10_43">'[150]Лист опроса'!$B$24</definedName>
    <definedName name="Стр10_44">'[150]Лист опроса'!$B$24</definedName>
    <definedName name="Стр102">#REF!</definedName>
    <definedName name="СтрАУ">'[149]Лист опроса'!$B$12</definedName>
    <definedName name="СтрАУ_43">'[150]Лист опроса'!$B$12</definedName>
    <definedName name="СтрАУ_44">'[150]Лист опроса'!$B$12</definedName>
    <definedName name="страх">#REF!</definedName>
    <definedName name="СтрДУ">'[149]Лист опроса'!$B$11</definedName>
    <definedName name="СтрДУ_43">'[150]Лист опроса'!$B$11</definedName>
    <definedName name="СтрДУ_44">'[150]Лист опроса'!$B$11</definedName>
    <definedName name="Стрелки">'[149]Лист опроса'!$B$10</definedName>
    <definedName name="Стрелки_1">'[205]Лист опроса'!$B$10</definedName>
    <definedName name="Стрелки_2">'[205]Лист опроса'!$B$10</definedName>
    <definedName name="Стрелки_3">'[205]Лист опроса'!$B$10</definedName>
    <definedName name="Стрелки_43">'[150]Лист опроса'!$B$10</definedName>
    <definedName name="Стрелки_44">'[150]Лист опроса'!$B$10</definedName>
    <definedName name="Стрелки2">#REF!</definedName>
    <definedName name="стрелкиПК">'[177]Лист опроса'!$N$11</definedName>
    <definedName name="Строительная_полоса">#REF!</definedName>
    <definedName name="СтрЭЦ1">#REF!</definedName>
    <definedName name="СтрЭЦ2">#REF!</definedName>
    <definedName name="СтрЭЦ3">#REF!</definedName>
    <definedName name="СтрЭЦ4">#REF!</definedName>
    <definedName name="СтрЭЦ5">#REF!</definedName>
    <definedName name="СтрЭЦ6">#REF!</definedName>
    <definedName name="СтрЭЦ7">#REF!</definedName>
    <definedName name="СтЭЦ1">#REF!</definedName>
    <definedName name="СтЭЦ2">#REF!</definedName>
    <definedName name="СтЭЦ3">#REF!</definedName>
    <definedName name="СтЭЦ4">#REF!</definedName>
    <definedName name="СтЭЦ5">#REF!</definedName>
    <definedName name="СтЭЦ6">#REF!</definedName>
    <definedName name="СтЭЦ7">#REF!</definedName>
    <definedName name="СумКор">#REF!</definedName>
    <definedName name="сумма_П">'[106]РУ+ПА'!$F$14</definedName>
    <definedName name="Сургут">NA()</definedName>
    <definedName name="Сут">#REF!</definedName>
    <definedName name="Сутки">'[206]Лист опроса'!$C$29</definedName>
    <definedName name="СЦИР">'[254]СЦПР-90-38'!$B$1:$E$6</definedName>
    <definedName name="СЦИР_82_т._135">[180]Данные!$B$1:$E$6</definedName>
    <definedName name="Сч_ИО">'[106]АСУ ТП'!$J$27</definedName>
    <definedName name="Сч_МО">'[106]АСУ ТП'!$J$29</definedName>
    <definedName name="Сч_ОО">'[106]АСУ ТП'!$J$26</definedName>
    <definedName name="Сч_ОР">'[106]АСУ ТП'!$J$25</definedName>
    <definedName name="Сч_ПО">'[106]АСУ ТП'!$J$30</definedName>
    <definedName name="Сч_ТО">'[106]АСУ ТП'!$J$28</definedName>
    <definedName name="т">'[175]СметаСводная Рыб'!$C$13</definedName>
    <definedName name="Т_1">#REF!</definedName>
    <definedName name="Т_10">#REF!</definedName>
    <definedName name="Т_13">#REF!</definedName>
    <definedName name="Т_16">#REF!</definedName>
    <definedName name="Т_25">#REF!</definedName>
    <definedName name="Т_28">#REF!</definedName>
    <definedName name="Т_31">#REF!</definedName>
    <definedName name="Т_35">#REF!</definedName>
    <definedName name="Т_351">#REF!</definedName>
    <definedName name="Т_352">#REF!</definedName>
    <definedName name="Т_353">#REF!</definedName>
    <definedName name="Т_354">#REF!</definedName>
    <definedName name="Т_355">#REF!</definedName>
    <definedName name="Т_372">#REF!</definedName>
    <definedName name="Т_39">#REF!</definedName>
    <definedName name="Т_4">#REF!</definedName>
    <definedName name="Т_40">#REF!</definedName>
    <definedName name="Т_43">#REF!</definedName>
    <definedName name="Т_44">#REF!</definedName>
    <definedName name="Т_46">#REF!</definedName>
    <definedName name="Т_461">#REF!</definedName>
    <definedName name="Т_49">#REF!</definedName>
    <definedName name="Т_52">#REF!</definedName>
    <definedName name="Т_56">#REF!</definedName>
    <definedName name="Т_59">#REF!</definedName>
    <definedName name="Т_590">#REF!</definedName>
    <definedName name="Т_5901">#REF!</definedName>
    <definedName name="Т_63">#REF!</definedName>
    <definedName name="Т_67">#REF!</definedName>
    <definedName name="Т_7">#REF!</definedName>
    <definedName name="Т_70">#REF!</definedName>
    <definedName name="Т_72">#REF!</definedName>
    <definedName name="Т_74">#REF!</definedName>
    <definedName name="т123">#REF!</definedName>
    <definedName name="ТАБЛ">'[206]Лист опроса'!$A$16:$C$26</definedName>
    <definedName name="талов_крА">#REF!</definedName>
    <definedName name="талов_крБ">#REF!</definedName>
    <definedName name="талов_крВ">#REF!</definedName>
    <definedName name="талов_крГ">#REF!</definedName>
    <definedName name="талов_крД">#REF!</definedName>
    <definedName name="талов_крЕ">#REF!</definedName>
    <definedName name="талов_крЖ">#REF!</definedName>
    <definedName name="таня">#REF!</definedName>
    <definedName name="тд_зак">[255]Данные!$B$6</definedName>
    <definedName name="ТекДата">#REF!</definedName>
    <definedName name="тернов_крА">#REF!</definedName>
    <definedName name="тернов_крБ">#REF!</definedName>
    <definedName name="тернов_крВ">#REF!</definedName>
    <definedName name="тернов_крГ">#REF!</definedName>
    <definedName name="тернов_крД">#REF!</definedName>
    <definedName name="тернов_крЕ">#REF!</definedName>
    <definedName name="тернов_крЖ">#REF!</definedName>
    <definedName name="Техн.">'[154]Лист опроса'!#REF!</definedName>
    <definedName name="Техн.1кат.">'[154]Лист опроса'!#REF!</definedName>
    <definedName name="Техн.2кат.">'[154]Лист опроса'!#REF!</definedName>
    <definedName name="Технический_директор">#REF!</definedName>
    <definedName name="техню2катю1">'[159]Лист опроса'!#REF!</definedName>
    <definedName name="тз">#REF!</definedName>
    <definedName name="тит">'[256]Смета 1свод'!$A$4</definedName>
    <definedName name="тит1">#REF!</definedName>
    <definedName name="Титул">'[154]Лист опроса'!$C$4</definedName>
    <definedName name="титул.1">'[159]Лист опроса'!$C$4</definedName>
    <definedName name="Титул1">#REF!</definedName>
    <definedName name="Титул2">#REF!</definedName>
    <definedName name="Титул3">#REF!</definedName>
    <definedName name="Титул4">'[177]Лист опроса'!#REF!</definedName>
    <definedName name="Титул5">#REF!</definedName>
    <definedName name="Титул6">#REF!</definedName>
    <definedName name="тльд" hidden="1">{#N/A,#N/A,FALSE,"накладная04";#N/A,#N/A,FALSE,"накладная03";#N/A,#N/A,FALSE,"накладная02";#N/A,#N/A,FALSE,"накладная01"}</definedName>
    <definedName name="ТО_П">'[106]АСУ ТП'!$L$28</definedName>
    <definedName name="Томск" hidden="1">{#N/A,#N/A,FALSE,"Шаблон_Спец1"}</definedName>
    <definedName name="топ1">#REF!</definedName>
    <definedName name="топ2">#REF!</definedName>
    <definedName name="топо">#REF!</definedName>
    <definedName name="топогр">[147]Смета!#REF!</definedName>
    <definedName name="топогр1">#REF!</definedName>
    <definedName name="топограф">#REF!</definedName>
    <definedName name="торг">#REF!</definedName>
    <definedName name="тошщз">'[1]Зап-3- СЦБ'!#REF!</definedName>
    <definedName name="Тощ.бет.">#REF!</definedName>
    <definedName name="Тп">[257]Бланк!$H$7</definedName>
    <definedName name="Тракт">'[154]Лист опроса'!#REF!</definedName>
    <definedName name="тракт.1">'[159]Лист опроса'!#REF!</definedName>
    <definedName name="Трубы">'[146]Искусственные сооружения'!$AJ$182</definedName>
    <definedName name="ТС">[180]Данные!$B$25:$F$26</definedName>
    <definedName name="ТС1">#REF!</definedName>
    <definedName name="ттттттттттттттттттттт">#REF!</definedName>
    <definedName name="тыс">{0,"тысяч ";1,"тысяча ";2,"тысячи ";5,"тысяч "}</definedName>
    <definedName name="тьбю">#REF!</definedName>
    <definedName name="тьмтиб">#REF!</definedName>
    <definedName name="у" hidden="1">{#N/A,#N/A,FALSE,"накладная04";#N/A,#N/A,FALSE,"накладная03";#N/A,#N/A,FALSE,"накладная02";#N/A,#N/A,FALSE,"накладная01"}</definedName>
    <definedName name="ук">#REF!</definedName>
    <definedName name="уке" hidden="1">{#N/A,#N/A,FALSE,"накладная04";#N/A,#N/A,FALSE,"накладная03";#N/A,#N/A,FALSE,"накладная02";#N/A,#N/A,FALSE,"накладная01"}</definedName>
    <definedName name="укевк" hidden="1">{#N/A,#N/A,FALSE,"накладная04";#N/A,#N/A,FALSE,"накладная03";#N/A,#N/A,FALSE,"накладная02";#N/A,#N/A,FALSE,"накладная01"}</definedName>
    <definedName name="Укр.обочин">'[146]Дорожная одежда'!$AJ$51</definedName>
    <definedName name="Укреп.оаботы">'[146]Земляное полотно'!$AJ$70</definedName>
    <definedName name="ура">#REF!</definedName>
    <definedName name="уу" hidden="1">{#N/A,#N/A,FALSE,"накладная04";#N/A,#N/A,FALSE,"накладная03";#N/A,#N/A,FALSE,"накладная02";#N/A,#N/A,FALSE,"накладная01"}</definedName>
    <definedName name="ууу">#REF!</definedName>
    <definedName name="уцуц">#REF!</definedName>
    <definedName name="УЧ">'[177]Лист опроса'!#REF!</definedName>
    <definedName name="Участок">#REF!</definedName>
    <definedName name="Ф">#REF!</definedName>
    <definedName name="Ф_10">[218]ф10!#REF!</definedName>
    <definedName name="Ф_11">[218]ф10!#REF!</definedName>
    <definedName name="Ф_12">[218]ф10!#REF!</definedName>
    <definedName name="Ф_13">[218]ф10!#REF!</definedName>
    <definedName name="Ф_14">[218]ф10!#REF!</definedName>
    <definedName name="Ф_15">[218]ф10!#REF!</definedName>
    <definedName name="Ф_16">[218]ф10!#REF!</definedName>
    <definedName name="Ф_160">[258]ф10!#REF!</definedName>
    <definedName name="Ф_193">[258]ф10!#REF!</definedName>
    <definedName name="Ф_2">[218]ф10!#REF!</definedName>
    <definedName name="Ф_3">[218]ф10!#REF!</definedName>
    <definedName name="Ф_31">[218]ф10!#REF!</definedName>
    <definedName name="Ф_32">[218]ф10!#REF!</definedName>
    <definedName name="Ф_38">[258]ф10!#REF!</definedName>
    <definedName name="Ф_4">[218]ф10!#REF!</definedName>
    <definedName name="Ф_5">[218]ф10!#REF!</definedName>
    <definedName name="Ф_6">[218]ф10!#REF!</definedName>
    <definedName name="Ф_7">[218]ф10!#REF!</definedName>
    <definedName name="Ф_8">[218]ф10!#REF!</definedName>
    <definedName name="Ф_83">[218]ф10!#REF!</definedName>
    <definedName name="Ф_9">[218]ф10!#REF!</definedName>
    <definedName name="Ф_98">[258]ф10!#REF!</definedName>
    <definedName name="ф1">#REF!</definedName>
    <definedName name="Ф10">[202]Показатели!$B$57:$B$69</definedName>
    <definedName name="Ф10_ИО">'[106]Исх. данные'!$E$66</definedName>
    <definedName name="Ф10_МО">'[106]Исх. данные'!$G$66</definedName>
    <definedName name="Ф10_ОО">'[106]Исх. данные'!$D$66</definedName>
    <definedName name="Ф10_ОР">'[106]Исх. данные'!$C$66</definedName>
    <definedName name="Ф10_ПО">'[106]Исх. данные'!$H$66</definedName>
    <definedName name="Ф10_ТО">'[106]Исх. данные'!$F$66</definedName>
    <definedName name="Ф100">#REF!</definedName>
    <definedName name="Ф11">[203]Показатели!$B$57:$B$69</definedName>
    <definedName name="Ф2">[202]Показатели!$B$5:$B$10</definedName>
    <definedName name="Ф2.1">[203]Показатели!$B$5:$B$10</definedName>
    <definedName name="Ф2.2">[203]Показатели!$B$5:$B$10</definedName>
    <definedName name="Ф2_ИО">'[106]Исх. данные'!$E$60</definedName>
    <definedName name="Ф2_МО">'[106]Исх. данные'!$G$60</definedName>
    <definedName name="Ф2_ОО">'[106]Исх. данные'!$D$60</definedName>
    <definedName name="Ф2_ОР">'[106]Исх. данные'!$C$60</definedName>
    <definedName name="Ф2_ПО">'[106]Исх. данные'!$H$60</definedName>
    <definedName name="Ф2_ТО">'[106]Исх. данные'!$F$60</definedName>
    <definedName name="Ф5">[202]Показатели!$B$12:$B$18</definedName>
    <definedName name="Ф5.1">#REF!</definedName>
    <definedName name="Ф5.2">[203]Показатели!$B$12:$B$18</definedName>
    <definedName name="Ф5.3">[203]Показатели!$B$12:$B$18</definedName>
    <definedName name="Ф5_ИО">'[106]Исх. данные'!$E$61</definedName>
    <definedName name="Ф5_МО">'[106]Исх. данные'!$G$61</definedName>
    <definedName name="Ф5_ОО">'[106]Исх. данные'!$D$61</definedName>
    <definedName name="Ф5_ОР">'[106]Исх. данные'!$C$61</definedName>
    <definedName name="Ф5_ПО">'[106]Исх. данные'!$H$61</definedName>
    <definedName name="Ф5_ТО">'[106]Исх. данные'!$F$61</definedName>
    <definedName name="Ф51">#REF!</definedName>
    <definedName name="Ф6">[202]Показатели!$B$22:$B$25</definedName>
    <definedName name="Ф6_ИО">'[106]Исх. данные'!$E$62</definedName>
    <definedName name="Ф6_МО">'[106]Исх. данные'!$G$62</definedName>
    <definedName name="Ф6_ОО">'[106]Исх. данные'!$D$62</definedName>
    <definedName name="Ф6_ОР">'[106]Исх. данные'!$C$62</definedName>
    <definedName name="Ф6_ПО">'[106]Исх. данные'!$H$62</definedName>
    <definedName name="Ф6_ТО">'[106]Исх. данные'!$F$62</definedName>
    <definedName name="Ф7">[202]Показатели!$B$27:$B$33</definedName>
    <definedName name="Ф7_ИО">'[106]Исх. данные'!$E$63</definedName>
    <definedName name="Ф7_МО">'[106]Исх. данные'!$G$63</definedName>
    <definedName name="Ф7_ОО">'[106]Исх. данные'!$D$63</definedName>
    <definedName name="Ф7_ОР">'[106]Исх. данные'!$C$63</definedName>
    <definedName name="Ф7_ПО">'[106]Исх. данные'!$H$63</definedName>
    <definedName name="Ф7_ТО">'[106]Исх. данные'!$F$63</definedName>
    <definedName name="Ф8">[202]Показатели!$B$35:$B$39</definedName>
    <definedName name="Ф8.1">[203]Показатели!$B$35:$B$39</definedName>
    <definedName name="Ф8_ИО">'[106]Исх. данные'!$E$64</definedName>
    <definedName name="Ф8_МО">'[106]Исх. данные'!$G$64</definedName>
    <definedName name="Ф8_ОО">'[106]Исх. данные'!$D$64</definedName>
    <definedName name="Ф8_ОР">'[106]Исх. данные'!$C$64</definedName>
    <definedName name="Ф8_ПО">'[106]Исх. данные'!$H$64</definedName>
    <definedName name="Ф8_ТО">'[106]Исх. данные'!$F$64</definedName>
    <definedName name="Ф9">[202]Показатели!$B$41:$B$53</definedName>
    <definedName name="Ф9.1">[203]Показатели!$B$41:$B$53</definedName>
    <definedName name="Ф9.2">[203]Показатели!$B$41:$B$53</definedName>
    <definedName name="Ф9_ИО">'[106]Исх. данные'!$E$65</definedName>
    <definedName name="Ф9_МО">'[106]Исх. данные'!$G$65</definedName>
    <definedName name="Ф9_ОО">'[106]Исх. данные'!$D$65</definedName>
    <definedName name="Ф9_ОР">'[106]Исх. данные'!$C$65</definedName>
    <definedName name="Ф9_ПО">'[106]Исх. данные'!$H$65</definedName>
    <definedName name="Ф9_ТО">'[106]Исх. данные'!$F$65</definedName>
    <definedName name="Ф90">#REF!</definedName>
    <definedName name="Ф91">#REF!</definedName>
    <definedName name="фед">'[259]свод 2'!$D$10</definedName>
    <definedName name="фиоГИП">'[177]Лист опроса'!$B$5</definedName>
    <definedName name="фиоСоСм">'[177]Лист опроса'!$B$6</definedName>
    <definedName name="форма">#REF!</definedName>
    <definedName name="фсм1">#REF!</definedName>
    <definedName name="фсм10">[177]Ф2П!$F$154</definedName>
    <definedName name="фсм10_П">[182]ЭЦ_П!$F$1</definedName>
    <definedName name="фсм11">[177]Ф3П!#REF!</definedName>
    <definedName name="фсм11_П">[182]САУТ_П!$F$1</definedName>
    <definedName name="фсм12">[177]Ф3П!#REF!</definedName>
    <definedName name="фсм13">#REF!</definedName>
    <definedName name="фсм14">[177]Ф2П!#REF!</definedName>
    <definedName name="фсм14_1">[177]Ф2П!#REF!</definedName>
    <definedName name="фсм14_2">[177]Ф2П!#REF!</definedName>
    <definedName name="фсм14_3">[177]Ф2П!#REF!</definedName>
    <definedName name="фсм15">[177]Ф2П!#REF!</definedName>
    <definedName name="фсм16">#REF!</definedName>
    <definedName name="фсм17">[177]Ф2П!#REF!</definedName>
    <definedName name="фсм18">#REF!</definedName>
    <definedName name="фсм19">#REF!</definedName>
    <definedName name="фсм2">[177]Ф3П!#REF!</definedName>
    <definedName name="фсм20">#REF!</definedName>
    <definedName name="фсм21">[177]Ф2П!#REF!</definedName>
    <definedName name="фсм22">[177]Ф2П!#REF!</definedName>
    <definedName name="фсм23">[177]Ф2П!#REF!</definedName>
    <definedName name="фсм24">[177]Ф2П!#REF!</definedName>
    <definedName name="фсм25">[177]Ф2П!#REF!</definedName>
    <definedName name="фсм26">[177]Ф2П!#REF!</definedName>
    <definedName name="фсм27">[177]Ф2П!#REF!</definedName>
    <definedName name="фсм28">[177]Ф2П!#REF!</definedName>
    <definedName name="фсм29">[177]Ф2П!#REF!</definedName>
    <definedName name="фсм3">[177]Ф3П!#REF!</definedName>
    <definedName name="фсм30">[177]Ф2П!#REF!</definedName>
    <definedName name="фсм31">[177]Ф3П!#REF!</definedName>
    <definedName name="фсм32">[177]Ф3П!#REF!</definedName>
    <definedName name="фсм33">[177]Ф3П!#REF!</definedName>
    <definedName name="фсм34">[177]Ф2П!#REF!</definedName>
    <definedName name="фсм35">[177]Ф2П!#REF!</definedName>
    <definedName name="фсм36">[177]Ф2П!#REF!</definedName>
    <definedName name="фсм37">[177]Ф2П!#REF!</definedName>
    <definedName name="фсм38">[177]Ф2П!#REF!</definedName>
    <definedName name="фсм39">[177]Ф2П!#REF!</definedName>
    <definedName name="фсм4">[177]Ф2П!$F$35</definedName>
    <definedName name="фсм40">#REF!</definedName>
    <definedName name="фсм41">#REF!</definedName>
    <definedName name="фсм43">[182]Вст25смП!$F$1</definedName>
    <definedName name="фсм44">[182]Вст25смП!$F$9</definedName>
    <definedName name="фсм45">[182]Вст25смП!$F$17</definedName>
    <definedName name="фсм46">[182]Вст25смП!$F$25</definedName>
    <definedName name="фсм47">[182]Вст25смП!$F$33</definedName>
    <definedName name="фсм48">[182]Вст25смП!$F$41</definedName>
    <definedName name="фсм49">[182]Вст25смП!$F$49</definedName>
    <definedName name="фсм5">[177]Ф2П!#REF!</definedName>
    <definedName name="фсм50">[182]Вст25смП!$F$57</definedName>
    <definedName name="фсм51">[182]Вст25смП!$F$65</definedName>
    <definedName name="фсм52">[182]Вст25смП!$F$73</definedName>
    <definedName name="фсм53">[182]Вст25смП!$F$81</definedName>
    <definedName name="фсм54">[182]Вст25смП!$F$89</definedName>
    <definedName name="фсм55">[182]Вст25смП!$F$97</definedName>
    <definedName name="фсм56">[182]Вст25смП!$F$105</definedName>
    <definedName name="фсм57">[182]Вст25смП!$F$113</definedName>
    <definedName name="фсм58">[182]Вст25смП!$F$121</definedName>
    <definedName name="фсм59">[182]Вст25смП!$F$129</definedName>
    <definedName name="фсм6">[195]Ф2П!$F$63</definedName>
    <definedName name="фсм6_П">[182]ДЦ_П!$F$1</definedName>
    <definedName name="фсм60">[182]Вст25смП!$F$137</definedName>
    <definedName name="фсм61">[182]Вст25смП!$F$145</definedName>
    <definedName name="фсм62">[182]Вст25смП!$F$153</definedName>
    <definedName name="фсм63">[182]Вст25смП!$F$161</definedName>
    <definedName name="фсм64">[182]Вст25смП!$F$169</definedName>
    <definedName name="фсм65">[182]Вст25смП!$F$177</definedName>
    <definedName name="фсм66">[182]Вст25смП!$F$185</definedName>
    <definedName name="фсм67">[182]Вст25смП!$F$193</definedName>
    <definedName name="фсм68">'[182]68-96_Р'!$F$3</definedName>
    <definedName name="фсм69">'[182]68-96_Р'!$F$11</definedName>
    <definedName name="фсм7">[177]Ф2П!#REF!</definedName>
    <definedName name="фсм7_П">[182]АПК_П!$F$1</definedName>
    <definedName name="фсм70">'[182]68-96_Р'!$F$19</definedName>
    <definedName name="фсм71">'[182]68-96_Р'!$F$27</definedName>
    <definedName name="фсм72">'[182]68-96_Р'!$F$35</definedName>
    <definedName name="фсм73">'[182]68-96_Р'!$F$43</definedName>
    <definedName name="фсм74">'[182]68-96_Р'!$F$51</definedName>
    <definedName name="фсм75">'[182]68-96_Р'!$F$59</definedName>
    <definedName name="фсм76">'[182]68-96_Р'!$F$67</definedName>
    <definedName name="фсм77">'[182]68-96_Р'!$F$75</definedName>
    <definedName name="фсм78">'[182]68-96_Р'!$F$83</definedName>
    <definedName name="фсм79">'[182]68-96_Р'!$F$91</definedName>
    <definedName name="фсм8">#REF!</definedName>
    <definedName name="фсм8_П">[182]АБ_П!$F$1</definedName>
    <definedName name="фсм80">'[182]68-96_Р'!$F$99</definedName>
    <definedName name="фсм81">'[182]68-96_Р'!$F$107</definedName>
    <definedName name="фсм82">'[182]68-96_Р'!$F$115</definedName>
    <definedName name="фсм83">'[182]68-96_Р'!$F$123</definedName>
    <definedName name="фсм84">'[182]68-96_Р'!$F$131</definedName>
    <definedName name="фсм85">'[182]68-96_Р'!$F$139</definedName>
    <definedName name="фсм86">'[182]68-96_Р'!$F$147</definedName>
    <definedName name="фсм87">'[182]68-96_Р'!$F$155</definedName>
    <definedName name="фсм88">'[182]68-96_Р'!$F$163</definedName>
    <definedName name="фсм89">'[182]68-96_Р'!$F$171</definedName>
    <definedName name="фсм9">#REF!</definedName>
    <definedName name="фсм90">'[182]68-96_Р'!$F$179</definedName>
    <definedName name="фсм91">'[182]68-96_Р'!$F$187</definedName>
    <definedName name="фсм92">'[182]68-96_Р'!$F$195</definedName>
    <definedName name="фсм93">'[182]68-96_Р'!$F$203</definedName>
    <definedName name="фсм94">'[182]68-96_Р'!$F$211</definedName>
    <definedName name="фсм95">'[182]68-96_Р'!$F$219</definedName>
    <definedName name="фсм96">'[182]68-96_Р'!$F$227</definedName>
    <definedName name="фсм97">[183]Команд!$K$1</definedName>
    <definedName name="фсм98">[183]ДЭ!$F$1</definedName>
    <definedName name="ффф" hidden="1">{#N/A,#N/A,FALSE,"накладная04";#N/A,#N/A,FALSE,"накладная03";#N/A,#N/A,FALSE,"накладная02";#N/A,#N/A,FALSE,"накладная01"}</definedName>
    <definedName name="ффыв">#REF!</definedName>
    <definedName name="фы">'[1]Зап-3- СЦБ'!#REF!</definedName>
    <definedName name="фыв">#REF!</definedName>
    <definedName name="х">#REF!</definedName>
    <definedName name="Характеристика">#REF!</definedName>
    <definedName name="хохол_крА">#REF!</definedName>
    <definedName name="хохол_крБ">#REF!</definedName>
    <definedName name="хохол_крВ">#REF!</definedName>
    <definedName name="хохол_крГ">#REF!</definedName>
    <definedName name="хохол_крД">#REF!</definedName>
    <definedName name="хохол_крЕ">#REF!</definedName>
    <definedName name="хохол_крЖ">#REF!</definedName>
    <definedName name="ххх">#REF!</definedName>
    <definedName name="ХХХХХ">#REF!</definedName>
    <definedName name="ХХХХХХ">#REF!</definedName>
    <definedName name="ц">#REF!</definedName>
    <definedName name="ц1" hidden="1">{#N/A,#N/A,FALSE,"Шаблон_Спец1"}</definedName>
    <definedName name="ц2" hidden="1">{"'Hosting'!$A$2:$I$61"}</definedName>
    <definedName name="цать">{"десять ","одиннадцать ","двенадцать ","тринадцать ","четырнадцать ","пятнадцать ","шестнадцать ","семнадцать ","восемнадцать ","девятнадцать "}</definedName>
    <definedName name="цена">#N/A</definedName>
    <definedName name="цена___0">NA()</definedName>
    <definedName name="цена___0___0">#REF!</definedName>
    <definedName name="цена___0___0___0">#REF!</definedName>
    <definedName name="цена___0___0___0___0">#REF!</definedName>
    <definedName name="цена___0___0___0___0___0">#REF!</definedName>
    <definedName name="цена___0___0___0___1">#REF!</definedName>
    <definedName name="цена___0___0___0___3">#REF!</definedName>
    <definedName name="цена___0___0___0___5">#REF!</definedName>
    <definedName name="цена___0___0___0_1">#REF!</definedName>
    <definedName name="цена___0___0___0_5">#REF!</definedName>
    <definedName name="цена___0___0___1">#REF!</definedName>
    <definedName name="цена___0___0___2">#REF!</definedName>
    <definedName name="цена___0___0___3">#REF!</definedName>
    <definedName name="цена___0___0___3___0">#REF!</definedName>
    <definedName name="цена___0___0___4">#REF!</definedName>
    <definedName name="цена___0___0___5">#REF!</definedName>
    <definedName name="цена___0___0___6">#REF!</definedName>
    <definedName name="цена___0___0___7">#REF!</definedName>
    <definedName name="цена___0___0___8">#REF!</definedName>
    <definedName name="цена___0___0___9">#REF!</definedName>
    <definedName name="цена___0___0_1">#REF!</definedName>
    <definedName name="цена___0___0_3">#REF!</definedName>
    <definedName name="цена___0___0_5">#REF!</definedName>
    <definedName name="цена___0___1">#REF!</definedName>
    <definedName name="цена___0___1___0">#REF!</definedName>
    <definedName name="цена___0___10">#REF!</definedName>
    <definedName name="цена___0___12">#REF!</definedName>
    <definedName name="цена___0___2">#REF!</definedName>
    <definedName name="цена___0___2___0">#REF!</definedName>
    <definedName name="цена___0___2___0___0">#REF!</definedName>
    <definedName name="цена___0___2___5">#REF!</definedName>
    <definedName name="цена___0___2_1">#REF!</definedName>
    <definedName name="цена___0___2_3">#REF!</definedName>
    <definedName name="цена___0___2_5">#REF!</definedName>
    <definedName name="цена___0___3">#REF!</definedName>
    <definedName name="цена___0___3___0">#REF!</definedName>
    <definedName name="цена___0___3___3">#REF!</definedName>
    <definedName name="цена___0___3___5">#REF!</definedName>
    <definedName name="цена___0___3_1">#REF!</definedName>
    <definedName name="цена___0___3_5">#REF!</definedName>
    <definedName name="цена___0___4">#REF!</definedName>
    <definedName name="цена___0___4___0">#REF!</definedName>
    <definedName name="цена___0___4___5">#REF!</definedName>
    <definedName name="цена___0___4_1">#REF!</definedName>
    <definedName name="цена___0___4_3">#REF!</definedName>
    <definedName name="цена___0___4_5">#REF!</definedName>
    <definedName name="цена___0___5">#REF!</definedName>
    <definedName name="цена___0___5___0">#REF!</definedName>
    <definedName name="цена___0___6">#REF!</definedName>
    <definedName name="цена___0___6___0">#REF!</definedName>
    <definedName name="цена___0___7">#REF!</definedName>
    <definedName name="цена___0___8">#REF!</definedName>
    <definedName name="цена___0___8___0">#REF!</definedName>
    <definedName name="цена___0___9">"$#ССЫЛ!.$L$1:$L$32000"</definedName>
    <definedName name="цена___0_1">#REF!</definedName>
    <definedName name="цена___0_3">#REF!</definedName>
    <definedName name="цена___0_5">#REF!</definedName>
    <definedName name="цена___1">#REF!</definedName>
    <definedName name="цена___1___0">#REF!</definedName>
    <definedName name="цена___1___0___0">#REF!</definedName>
    <definedName name="цена___1___1">#REF!</definedName>
    <definedName name="цена___1___5">#REF!</definedName>
    <definedName name="цена___1_1">#REF!</definedName>
    <definedName name="цена___1_3">#REF!</definedName>
    <definedName name="цена___1_5">#REF!</definedName>
    <definedName name="цена___10">NA()</definedName>
    <definedName name="цена___10___0">#REF!</definedName>
    <definedName name="цена___10___0___0">#REF!</definedName>
    <definedName name="цена___10___0___0___0">#REF!</definedName>
    <definedName name="цена___10___0___1">NA()</definedName>
    <definedName name="цена___10___0___5">NA()</definedName>
    <definedName name="цена___10___0_1">NA()</definedName>
    <definedName name="цена___10___0_3">NA()</definedName>
    <definedName name="цена___10___0_5">NA()</definedName>
    <definedName name="цена___10___1">#REF!</definedName>
    <definedName name="цена___10___10">#REF!</definedName>
    <definedName name="цена___10___12">#REF!</definedName>
    <definedName name="цена___10___2">NA()</definedName>
    <definedName name="цена___10___4">NA()</definedName>
    <definedName name="цена___10___5">#REF!</definedName>
    <definedName name="цена___10___6">NA()</definedName>
    <definedName name="цена___10___6___0">NA()</definedName>
    <definedName name="цена___10___8">NA()</definedName>
    <definedName name="цена___10___8___0">NA()</definedName>
    <definedName name="цена___10___9">"$#ССЫЛ!.$L$1:$L$32000"</definedName>
    <definedName name="цена___10_1">NA()</definedName>
    <definedName name="цена___10_3">#REF!</definedName>
    <definedName name="цена___10_5">#REF!</definedName>
    <definedName name="цена___11">#REF!</definedName>
    <definedName name="цена___11___0">NA()</definedName>
    <definedName name="цена___11___10">#REF!</definedName>
    <definedName name="цена___11___2">#REF!</definedName>
    <definedName name="цена___11___4">#REF!</definedName>
    <definedName name="цена___11___6">#REF!</definedName>
    <definedName name="цена___11___8">#REF!</definedName>
    <definedName name="цена___12">NA()</definedName>
    <definedName name="цена___2">#REF!</definedName>
    <definedName name="цена___2___0">#REF!</definedName>
    <definedName name="цена___2___0___0">#REF!</definedName>
    <definedName name="цена___2___0___0___0">#REF!</definedName>
    <definedName name="цена___2___0___0___0___0">#REF!</definedName>
    <definedName name="цена___2___0___0___1">#REF!</definedName>
    <definedName name="цена___2___0___0___3">#REF!</definedName>
    <definedName name="цена___2___0___0___5">#REF!</definedName>
    <definedName name="цена___2___0___0_1">#REF!</definedName>
    <definedName name="цена___2___0___0_5">#REF!</definedName>
    <definedName name="цена___2___0___1">#REF!</definedName>
    <definedName name="цена___2___0___3">#REF!</definedName>
    <definedName name="цена___2___0___5">#REF!</definedName>
    <definedName name="цена___2___0___6">#REF!</definedName>
    <definedName name="цена___2___0___7">#REF!</definedName>
    <definedName name="цена___2___0___8">#REF!</definedName>
    <definedName name="цена___2___0___9">#REF!</definedName>
    <definedName name="цена___2___0_1">#REF!</definedName>
    <definedName name="цена___2___0_3">#REF!</definedName>
    <definedName name="цена___2___0_5">#REF!</definedName>
    <definedName name="цена___2___1">#REF!</definedName>
    <definedName name="цена___2___1___0">#REF!</definedName>
    <definedName name="цена___2___10">#REF!</definedName>
    <definedName name="цена___2___12">#REF!</definedName>
    <definedName name="цена___2___2">#REF!</definedName>
    <definedName name="цена___2___3">#REF!</definedName>
    <definedName name="цена___2___4">#REF!</definedName>
    <definedName name="цена___2___4___0">#REF!</definedName>
    <definedName name="цена___2___4___5">#REF!</definedName>
    <definedName name="цена___2___4_1">#REF!</definedName>
    <definedName name="цена___2___4_3">#REF!</definedName>
    <definedName name="цена___2___4_5">#REF!</definedName>
    <definedName name="цена___2___5">#REF!</definedName>
    <definedName name="цена___2___6">#REF!</definedName>
    <definedName name="цена___2___6___0">#REF!</definedName>
    <definedName name="цена___2___7">#REF!</definedName>
    <definedName name="цена___2___8">#REF!</definedName>
    <definedName name="цена___2___8___0">#REF!</definedName>
    <definedName name="цена___2___9">"$#ССЫЛ!.$L$1:$L$32000"</definedName>
    <definedName name="цена___2_1">#REF!</definedName>
    <definedName name="цена___2_3">#REF!</definedName>
    <definedName name="цена___2_5">#REF!</definedName>
    <definedName name="цена___3">#REF!</definedName>
    <definedName name="цена___3___0">#REF!</definedName>
    <definedName name="цена___3___0___0">NA()</definedName>
    <definedName name="цена___3___0___0___0">NA()</definedName>
    <definedName name="цена___3___0___1">NA()</definedName>
    <definedName name="цена___3___0___3">NA()</definedName>
    <definedName name="цена___3___0___5">#REF!</definedName>
    <definedName name="цена___3___0_1">NA()</definedName>
    <definedName name="цена___3___0_3">#REF!</definedName>
    <definedName name="цена___3___0_5">#REF!</definedName>
    <definedName name="цена___3___1">#REF!</definedName>
    <definedName name="цена___3___10">#REF!</definedName>
    <definedName name="цена___3___2">#REF!</definedName>
    <definedName name="цена___3___3">#REF!</definedName>
    <definedName name="цена___3___4">#REF!</definedName>
    <definedName name="цена___3___4___0">#REF!</definedName>
    <definedName name="цена___3___5">#REF!</definedName>
    <definedName name="цена___3___6">#REF!</definedName>
    <definedName name="цена___3___8">#REF!</definedName>
    <definedName name="цена___3___8___0">#REF!</definedName>
    <definedName name="цена___3___9">#REF!</definedName>
    <definedName name="цена___3_1">#REF!</definedName>
    <definedName name="цена___3_3">NA()</definedName>
    <definedName name="цена___3_5">#REF!</definedName>
    <definedName name="цена___4">#REF!</definedName>
    <definedName name="цена___4___0">#REF!</definedName>
    <definedName name="цена___4___0___0">#REF!</definedName>
    <definedName name="цена___4___0___0___0">#REF!</definedName>
    <definedName name="цена___4___0___0___0___0">#REF!</definedName>
    <definedName name="цена___4___0___0___1">#REF!</definedName>
    <definedName name="цена___4___0___0___3">#REF!</definedName>
    <definedName name="цена___4___0___0___5">#REF!</definedName>
    <definedName name="цена___4___0___0_1">#REF!</definedName>
    <definedName name="цена___4___0___0_5">#REF!</definedName>
    <definedName name="цена___4___0___1">#REF!</definedName>
    <definedName name="цена___4___0___3">#REF!</definedName>
    <definedName name="цена___4___0___5">NA()</definedName>
    <definedName name="цена___4___0___6">NA()</definedName>
    <definedName name="цена___4___0___7">NA()</definedName>
    <definedName name="цена___4___0___8">NA()</definedName>
    <definedName name="цена___4___0___9">NA()</definedName>
    <definedName name="цена___4___0_1">#REF!</definedName>
    <definedName name="цена___4___0_3">#REF!</definedName>
    <definedName name="цена___4___0_5">NA()</definedName>
    <definedName name="цена___4___1">#REF!</definedName>
    <definedName name="цена___4___10">#REF!</definedName>
    <definedName name="цена___4___12">#REF!</definedName>
    <definedName name="цена___4___2">#REF!</definedName>
    <definedName name="цена___4___3">#REF!</definedName>
    <definedName name="цена___4___3___0">#REF!</definedName>
    <definedName name="цена___4___4">#REF!</definedName>
    <definedName name="цена___4___5">#REF!</definedName>
    <definedName name="цена___4___6">#REF!</definedName>
    <definedName name="цена___4___6___0">#REF!</definedName>
    <definedName name="цена___4___7">#REF!</definedName>
    <definedName name="цена___4___8">#REF!</definedName>
    <definedName name="цена___4___8___0">#REF!</definedName>
    <definedName name="цена___4___9">"$#ССЫЛ!.$L$1:$L$32000"</definedName>
    <definedName name="цена___4_1">#REF!</definedName>
    <definedName name="цена___4_3">#REF!</definedName>
    <definedName name="цена___4_5">#REF!</definedName>
    <definedName name="цена___5">#REF!</definedName>
    <definedName name="цена___5___0">#REF!</definedName>
    <definedName name="цена___5___0___0">#REF!</definedName>
    <definedName name="цена___5___0___0___0">#REF!</definedName>
    <definedName name="цена___5___0___0___0___0">#REF!</definedName>
    <definedName name="цена___5___0___1">#REF!</definedName>
    <definedName name="цена___5___0___5">#REF!</definedName>
    <definedName name="цена___5___0_1">#REF!</definedName>
    <definedName name="цена___5___0_3">#REF!</definedName>
    <definedName name="цена___5___0_5">#REF!</definedName>
    <definedName name="цена___5___1">#REF!</definedName>
    <definedName name="цена___5___3">NA()</definedName>
    <definedName name="цена___5___5">NA()</definedName>
    <definedName name="цена___5_1">#REF!</definedName>
    <definedName name="цена___5_3">NA()</definedName>
    <definedName name="цена___5_5">NA()</definedName>
    <definedName name="цена___6">#REF!</definedName>
    <definedName name="цена___6___0">#REF!</definedName>
    <definedName name="цена___6___0___0">#REF!</definedName>
    <definedName name="цена___6___0___0___0">#REF!</definedName>
    <definedName name="цена___6___0___0___0___0">#REF!</definedName>
    <definedName name="цена___6___0___1">#REF!</definedName>
    <definedName name="цена___6___0___3">#REF!</definedName>
    <definedName name="цена___6___0___5">#REF!</definedName>
    <definedName name="цена___6___0_1">#REF!</definedName>
    <definedName name="цена___6___0_3">#REF!</definedName>
    <definedName name="цена___6___0_5">#REF!</definedName>
    <definedName name="цена___6___1">#REF!</definedName>
    <definedName name="цена___6___10">#REF!</definedName>
    <definedName name="цена___6___12">#REF!</definedName>
    <definedName name="цена___6___2">#REF!</definedName>
    <definedName name="цена___6___3">#REF!</definedName>
    <definedName name="цена___6___4">#REF!</definedName>
    <definedName name="цена___6___5">NA()</definedName>
    <definedName name="цена___6___6">#REF!</definedName>
    <definedName name="цена___6___6___0">#REF!</definedName>
    <definedName name="цена___6___7">NA()</definedName>
    <definedName name="цена___6___8">#REF!</definedName>
    <definedName name="цена___6___8___0">#REF!</definedName>
    <definedName name="цена___6___9">"$#ССЫЛ!.$L$1:$L$32000"</definedName>
    <definedName name="цена___6_1">#REF!</definedName>
    <definedName name="цена___6_3">#REF!</definedName>
    <definedName name="цена___6_5">NA()</definedName>
    <definedName name="цена___7">#REF!</definedName>
    <definedName name="цена___7___0">#REF!</definedName>
    <definedName name="цена___7___0___0">#REF!</definedName>
    <definedName name="цена___7___10">#REF!</definedName>
    <definedName name="цена___7___2">#REF!</definedName>
    <definedName name="цена___7___4">#REF!</definedName>
    <definedName name="цена___7___6">#REF!</definedName>
    <definedName name="цена___7___8">#REF!</definedName>
    <definedName name="цена___8">#REF!</definedName>
    <definedName name="цена___8___0">#REF!</definedName>
    <definedName name="цена___8___0___0">#REF!</definedName>
    <definedName name="цена___8___0___0___0">#REF!</definedName>
    <definedName name="цена___8___0___0___0___0">#REF!</definedName>
    <definedName name="цена___8___0___1">#REF!</definedName>
    <definedName name="цена___8___0___5">#REF!</definedName>
    <definedName name="цена___8___0_1">#REF!</definedName>
    <definedName name="цена___8___0_3">#REF!</definedName>
    <definedName name="цена___8___0_5">#REF!</definedName>
    <definedName name="цена___8___1">#REF!</definedName>
    <definedName name="цена___8___10">#REF!</definedName>
    <definedName name="цена___8___12">#REF!</definedName>
    <definedName name="цена___8___2">#REF!</definedName>
    <definedName name="цена___8___4">#REF!</definedName>
    <definedName name="цена___8___5">#REF!</definedName>
    <definedName name="цена___8___6">#REF!</definedName>
    <definedName name="цена___8___6___0">#REF!</definedName>
    <definedName name="цена___8___7">#REF!</definedName>
    <definedName name="цена___8___8">#REF!</definedName>
    <definedName name="цена___8___8___0">#REF!</definedName>
    <definedName name="цена___8___9">"$#ССЫЛ!.$L$1:$L$32000"</definedName>
    <definedName name="цена___8_1">#REF!</definedName>
    <definedName name="цена___8_3">#REF!</definedName>
    <definedName name="цена___8_5">#REF!</definedName>
    <definedName name="цена___9">#REF!</definedName>
    <definedName name="цена___9___0">#REF!</definedName>
    <definedName name="цена___9___0___0">#REF!</definedName>
    <definedName name="цена___9___0___0___0">#REF!</definedName>
    <definedName name="цена___9___0___0___0___0">#REF!</definedName>
    <definedName name="цена___9___0___5">#REF!</definedName>
    <definedName name="цена___9___0_5">#REF!</definedName>
    <definedName name="цена___9___10">#REF!</definedName>
    <definedName name="цена___9___2">#REF!</definedName>
    <definedName name="цена___9___4">#REF!</definedName>
    <definedName name="цена___9___5">#REF!</definedName>
    <definedName name="цена___9___6">#REF!</definedName>
    <definedName name="цена___9___8">#REF!</definedName>
    <definedName name="цена___9_1">#REF!</definedName>
    <definedName name="цена___9_3">#REF!</definedName>
    <definedName name="цена___9_5">#REF!</definedName>
    <definedName name="цена_1">NA()</definedName>
    <definedName name="цена_3">NA()</definedName>
    <definedName name="цена_4">NA()</definedName>
    <definedName name="цена_5">NA()</definedName>
    <definedName name="ЦИФРЫ">#REF!</definedName>
    <definedName name="цкацу">#REF!</definedName>
    <definedName name="цу">[197]Показатели!#REF!</definedName>
    <definedName name="цук">#REF!</definedName>
    <definedName name="ЦУКСТ">#REF!</definedName>
    <definedName name="цц">#REF!</definedName>
    <definedName name="цы">#REF!</definedName>
    <definedName name="ч" hidden="1">{#N/A,#N/A,FALSE,"накладная04";#N/A,#N/A,FALSE,"накладная03";#N/A,#N/A,FALSE,"накладная02";#N/A,#N/A,FALSE,"накладная01"}</definedName>
    <definedName name="Ч_Щ_1">#REF!</definedName>
    <definedName name="Ч_Щ_2">'[72]ч. щ. 2'!$F$29</definedName>
    <definedName name="ч1">#REF!</definedName>
    <definedName name="ч2">#REF!</definedName>
    <definedName name="ч3">#REF!</definedName>
    <definedName name="ч4">#REF!</definedName>
    <definedName name="ч5">#REF!</definedName>
    <definedName name="ч6">#REF!</definedName>
    <definedName name="Части_и_главы">#REF!</definedName>
    <definedName name="Челдень">[164]Лист1!#REF!</definedName>
    <definedName name="челдень.1">[163]Лист1!#REF!</definedName>
    <definedName name="Черт.">'[154]Лист опроса'!#REF!</definedName>
    <definedName name="черт.1">'[159]Лист опроса'!#REF!</definedName>
    <definedName name="черт.констр.1">'[159]Лист опроса'!#REF!</definedName>
    <definedName name="Черт.костр.">'[154]Лист опроса'!#REF!</definedName>
    <definedName name="Чп">[257]Бланк!$E$24</definedName>
    <definedName name="чс">#REF!</definedName>
    <definedName name="Чспп">#REF!</definedName>
    <definedName name="чть">#REF!</definedName>
    <definedName name="ш">[13]GD!#REF!</definedName>
    <definedName name="Шапка">#REF!</definedName>
    <definedName name="Шапка2">#REF!</definedName>
    <definedName name="шкаф" hidden="1">{#N/A,#N/A,FALSE,"накладная04";#N/A,#N/A,FALSE,"накладная03";#N/A,#N/A,FALSE,"накладная02";#N/A,#N/A,FALSE,"накладная01"}</definedName>
    <definedName name="Шкафы_ТМ">#REF!</definedName>
    <definedName name="шлд">'[260]93-110'!#REF!</definedName>
    <definedName name="шщззхъх">#REF!</definedName>
    <definedName name="щщ">#REF!</definedName>
    <definedName name="ъхз">#REF!</definedName>
    <definedName name="ы">#REF!</definedName>
    <definedName name="ы2" hidden="1">{"'Hosting'!$A$2:$I$61"}</definedName>
    <definedName name="ЫВGGGGGGGGGGGGGGG">#REF!</definedName>
    <definedName name="ыва">[13]GD!#REF!</definedName>
    <definedName name="ывыв" hidden="1">{#N/A,#N/A,FALSE,"накладная04";#N/A,#N/A,FALSE,"накладная03";#N/A,#N/A,FALSE,"накладная02";#N/A,#N/A,FALSE,"накладная01"}</definedName>
    <definedName name="ыук">'[1]Зап-3- СЦБ'!#REF!</definedName>
    <definedName name="ыщыефм">'[261]исх-данные'!$B$16</definedName>
    <definedName name="ыщыефм_11">[262]исх_данные!$B$21</definedName>
    <definedName name="ыщыефм_12">[262]исх_данные!$B$21</definedName>
    <definedName name="ыщыефм_19">'[263]исх-данные'!$B$19</definedName>
    <definedName name="ыщыефм_23">'[264]исх-данные'!$B$19</definedName>
    <definedName name="ыщыефм_45">'[264]исх-данные'!$B$19</definedName>
    <definedName name="ыщыефм_5">[262]исх_данные!$B$21</definedName>
    <definedName name="ыщыефм_7">[262]исх_данные!$B$21</definedName>
    <definedName name="ыщыефм_8">[262]исх_данные!$B$21</definedName>
    <definedName name="ыщыефм_9">[262]исх_данные!$B$21</definedName>
    <definedName name="ыы">[224]свод!$A$7</definedName>
    <definedName name="ыыы">#REF!</definedName>
    <definedName name="ыыыыы">#REF!</definedName>
    <definedName name="ьлтлтдж" hidden="1">{#N/A,#N/A,FALSE,"накладная04";#N/A,#N/A,FALSE,"накладная03";#N/A,#N/A,FALSE,"накладная02";#N/A,#N/A,FALSE,"накладная01"}</definedName>
    <definedName name="ьощзт" hidden="1">{#N/A,#N/A,FALSE,"накладная04";#N/A,#N/A,FALSE,"накладная03";#N/A,#N/A,FALSE,"накладная02";#N/A,#N/A,FALSE,"накладная01"}</definedName>
    <definedName name="Э">#REF!</definedName>
    <definedName name="э1">#REF!</definedName>
    <definedName name="э10">#REF!</definedName>
    <definedName name="э11">#REF!</definedName>
    <definedName name="э12">#REF!</definedName>
    <definedName name="э13">#REF!</definedName>
    <definedName name="э14">#REF!</definedName>
    <definedName name="э15">#REF!</definedName>
    <definedName name="э16">#REF!</definedName>
    <definedName name="э2">#REF!</definedName>
    <definedName name="э3">#REF!</definedName>
    <definedName name="э4">'[158]геология от 29.08.11'!#REF!</definedName>
    <definedName name="э5">#REF!</definedName>
    <definedName name="э6">#REF!</definedName>
    <definedName name="э7">#REF!</definedName>
    <definedName name="э8">#REF!</definedName>
    <definedName name="э9">#REF!</definedName>
    <definedName name="эк">#REF!</definedName>
    <definedName name="эк1">#REF!</definedName>
    <definedName name="эко">#REF!</definedName>
    <definedName name="эко___0">#REF!</definedName>
    <definedName name="эко___4">#REF!</definedName>
    <definedName name="эко___5">#REF!</definedName>
    <definedName name="эко___6">#REF!</definedName>
    <definedName name="эко___7">#REF!</definedName>
    <definedName name="эко___8">#REF!</definedName>
    <definedName name="эко___9">#REF!</definedName>
    <definedName name="эко_5">#REF!</definedName>
    <definedName name="эко1">#REF!</definedName>
    <definedName name="экол.1">[234]топография!#REF!</definedName>
    <definedName name="экол1">#REF!</definedName>
    <definedName name="экол2">#REF!</definedName>
    <definedName name="Экол3">#REF!</definedName>
    <definedName name="эколог">#REF!</definedName>
    <definedName name="экология">NA()</definedName>
    <definedName name="экон">#REF!</definedName>
    <definedName name="Экопия" hidden="1">{#N/A,#N/A,FALSE,"Шаблон_Спец1"}</definedName>
    <definedName name="эксперт">#REF!</definedName>
    <definedName name="эл">'[144]C.с '!$I$39</definedName>
    <definedName name="электрика">'[265]зим '!$F$31</definedName>
    <definedName name="ЭлеСи">[266]Коэфф1.!$E$7</definedName>
    <definedName name="ЭлеСи_1">#REF!</definedName>
    <definedName name="ЭЛСИ_Т">#REF!</definedName>
    <definedName name="элт">#REF!</definedName>
    <definedName name="эмс">[226]топография!#REF!</definedName>
    <definedName name="эртиль_крА">#REF!</definedName>
    <definedName name="эртиль_крБ">#REF!</definedName>
    <definedName name="эртиль_крВ">#REF!</definedName>
    <definedName name="эртиль_крГ">#REF!</definedName>
    <definedName name="эртиль_крД">#REF!</definedName>
    <definedName name="эртиль_крЕ">#REF!</definedName>
    <definedName name="эртиль_крЖ">#REF!</definedName>
    <definedName name="ЭЦ1">#REF!</definedName>
    <definedName name="ЭЦ2">#REF!</definedName>
    <definedName name="ЭЦ3">#REF!</definedName>
    <definedName name="ЭЦ4">#REF!</definedName>
    <definedName name="ЭЦ5">#REF!</definedName>
    <definedName name="ЭЦ6">#REF!</definedName>
    <definedName name="ЭЦ7">#REF!</definedName>
    <definedName name="эээ">[224]свод!$A$7</definedName>
    <definedName name="ю1">#REF!</definedName>
    <definedName name="ю10">#REF!</definedName>
    <definedName name="ю101">#REF!</definedName>
    <definedName name="ю102">#REF!</definedName>
    <definedName name="ю103">'[158]геология от 29.08.11'!#REF!</definedName>
    <definedName name="ю104">#REF!</definedName>
    <definedName name="ю105">#REF!</definedName>
    <definedName name="ю106">#REF!</definedName>
    <definedName name="ю107">'[158]геология от 29.08.11'!#REF!</definedName>
    <definedName name="ю109">#REF!</definedName>
    <definedName name="ю11">#REF!</definedName>
    <definedName name="ю110">#REF!</definedName>
    <definedName name="ю12">#REF!</definedName>
    <definedName name="ю13">#REF!</definedName>
    <definedName name="ю14">#REF!</definedName>
    <definedName name="ю15">#REF!</definedName>
    <definedName name="ю16">#REF!</definedName>
    <definedName name="ю17">#REF!</definedName>
    <definedName name="ю18">#REF!</definedName>
    <definedName name="ю19">'[158]геология от 29.08.11'!#REF!</definedName>
    <definedName name="ю2">'[158]геология от 29.08.11'!#REF!</definedName>
    <definedName name="ю20">#REF!</definedName>
    <definedName name="ю23">#REF!</definedName>
    <definedName name="ю24">#REF!</definedName>
    <definedName name="ю25">#REF!</definedName>
    <definedName name="ю26">#REF!</definedName>
    <definedName name="ю27">#REF!</definedName>
    <definedName name="ю28">#REF!</definedName>
    <definedName name="ю29">#REF!</definedName>
    <definedName name="ю3">'[158]геология от 29.08.11'!#REF!</definedName>
    <definedName name="ю30">#REF!</definedName>
    <definedName name="ю31">#REF!</definedName>
    <definedName name="ю32">#REF!</definedName>
    <definedName name="ю33">#REF!</definedName>
    <definedName name="ю34">#REF!</definedName>
    <definedName name="ю35">#REF!</definedName>
    <definedName name="ю37">#REF!</definedName>
    <definedName name="ю38">#REF!</definedName>
    <definedName name="ю39">#REF!</definedName>
    <definedName name="ю4">#REF!</definedName>
    <definedName name="ю40">#REF!</definedName>
    <definedName name="ю41">#REF!</definedName>
    <definedName name="ю42">#REF!</definedName>
    <definedName name="ю43">#REF!</definedName>
    <definedName name="ю44">#REF!</definedName>
    <definedName name="ю45">#REF!</definedName>
    <definedName name="ю46">#REF!</definedName>
    <definedName name="ю47">'[158]геология от 29.08.11'!#REF!</definedName>
    <definedName name="ю48">#REF!</definedName>
    <definedName name="ю49">#REF!</definedName>
    <definedName name="ю5">#REF!</definedName>
    <definedName name="ю50">#REF!</definedName>
    <definedName name="ю51">#REF!</definedName>
    <definedName name="ю52">#REF!</definedName>
    <definedName name="ю55">#REF!</definedName>
    <definedName name="ю6">#REF!</definedName>
    <definedName name="ю7">#REF!</definedName>
    <definedName name="ю8">#REF!</definedName>
    <definedName name="ю9">#REF!</definedName>
    <definedName name="ЮФУ">#REF!</definedName>
    <definedName name="ЮФУ2">#REF!</definedName>
    <definedName name="я">'[191]Зап-3- СЦБ'!#REF!</definedName>
    <definedName name="я1">#REF!</definedName>
    <definedName name="я2">#REF!</definedName>
    <definedName name="я3">'[158]геология от 29.08.11'!#REF!</definedName>
    <definedName name="я4">#REF!</definedName>
    <definedName name="я5">#REF!</definedName>
    <definedName name="я6">#REF!</definedName>
    <definedName name="я7">'[158]геология от 29.08.11'!#REF!</definedName>
    <definedName name="я8">#REF!</definedName>
    <definedName name="я9">#REF!</definedName>
    <definedName name="ясело">#REF!</definedName>
    <definedName name="ЯЯЯЯ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" i="38" l="1"/>
  <c r="D12" i="38"/>
  <c r="D11" i="38"/>
  <c r="D10" i="38"/>
  <c r="D9" i="38"/>
  <c r="D8" i="38"/>
  <c r="D7" i="38"/>
  <c r="D6" i="38"/>
  <c r="D17" i="38" l="1"/>
  <c r="C20" i="38" s="1"/>
  <c r="C21" i="38" s="1"/>
  <c r="H27" i="29"/>
  <c r="G27" i="29"/>
  <c r="G23" i="29"/>
  <c r="H22" i="29"/>
  <c r="G22" i="29"/>
  <c r="H20" i="29"/>
  <c r="D20" i="29"/>
  <c r="D21" i="29" s="1"/>
  <c r="G21" i="29" s="1"/>
  <c r="G20" i="29" l="1"/>
  <c r="G24" i="29" s="1"/>
  <c r="G25" i="29" s="1"/>
  <c r="H33" i="29" s="1"/>
  <c r="G33" i="29" l="1"/>
  <c r="G28" i="29"/>
  <c r="G30" i="29" s="1"/>
  <c r="G31" i="29" s="1"/>
  <c r="G29" i="29"/>
  <c r="H34" i="29"/>
  <c r="G34" i="29"/>
  <c r="G37" i="29" s="1"/>
  <c r="G38" i="29" l="1"/>
  <c r="G39" i="29" s="1"/>
  <c r="G40" i="29" s="1"/>
</calcChain>
</file>

<file path=xl/sharedStrings.xml><?xml version="1.0" encoding="utf-8"?>
<sst xmlns="http://schemas.openxmlformats.org/spreadsheetml/2006/main" count="47625" uniqueCount="1794">
  <si>
    <t>Приложение № 2</t>
  </si>
  <si>
    <t>Утверждено приказом Минстроя РФ № 421 от 4 августа 2020 г. в редакции приказа № 557 от 7 июля 2022 г.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</si>
  <si>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</si>
  <si>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</si>
  <si>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</si>
  <si>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</si>
  <si>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</si>
  <si>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</si>
  <si>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</si>
  <si>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</si>
  <si>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</si>
  <si>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</si>
  <si>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</si>
  <si>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76. Ярославская область</t>
  </si>
  <si>
    <t xml:space="preserve">Наименование зоны субъекта Российской Федерации </t>
  </si>
  <si>
    <t>«О создании и эксплуатации объектов транспортной инфраструктуры
и технологически связанных с ними транспортных средств,
обеспечивающих деятельность, связанную с перевозками пассажиров
транспортом общего пользования, в муниципальном образовании
городской округ город Ярославль в Ярославской области»</t>
  </si>
  <si>
    <t>(наименование стройки)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</si>
  <si>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</t>
  </si>
  <si>
    <t>(наименование объекта капитального строительства)</t>
  </si>
  <si>
    <t>ЛОКАЛЬНЫЙ СМЕТНЫЙ РАСЧЕТ (СМЕТА) № ЛСР-04-05-01</t>
  </si>
  <si>
    <t>Кабельные линии 6000 В к ТП-М1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</si>
  <si>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</si>
  <si>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</si>
  <si>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</si>
  <si>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</si>
  <si>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</si>
  <si>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0484ГП.09-7-ТКР3.1</t>
  </si>
  <si>
    <t>(проектная и (или) иная техническая документация)</t>
  </si>
  <si>
    <t xml:space="preserve">Составлен(а) в текущем (базисном) уровне цен </t>
  </si>
  <si>
    <t>28.09.2024 (01.01.2000)</t>
  </si>
  <si>
    <t xml:space="preserve">Сметная стоимость </t>
  </si>
  <si>
    <t>(10123,44)</t>
  </si>
  <si>
    <t>тыс.руб.</t>
  </si>
  <si>
    <t>в том числе:</t>
  </si>
  <si>
    <t>строительных работ</t>
  </si>
  <si>
    <t>(6979,55)</t>
  </si>
  <si>
    <t>Средства на оплату труда рабочих</t>
  </si>
  <si>
    <t>(226,42)</t>
  </si>
  <si>
    <t>монтажных работ</t>
  </si>
  <si>
    <t>(3143,89)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</si>
  <si>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</si>
  <si>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</si>
  <si>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</si>
  <si>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</si>
  <si>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</si>
  <si>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</si>
  <si>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</si>
  <si>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</si>
  <si>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</si>
  <si>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</si>
  <si>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</si>
  <si>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</si>
  <si>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</si>
  <si>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</si>
  <si>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</si>
  <si>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</si>
  <si>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</si>
  <si>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</si>
  <si>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</si>
  <si>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</si>
  <si>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</si>
  <si>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ФЕР27-03-008-04</t>
  </si>
  <si>
    <t>Разборка покрытий и оснований: асфальтобетонных (Применительно Демонтаж покрытия тротуара)</t>
  </si>
  <si>
    <t>100 м3</t>
  </si>
  <si>
    <t>Приказ от 07.07.2022 № 557/пр прил.8 табл.1 п.5</t>
  </si>
  <si>
    <t>Производство работ осуществляется в стесненных условиях населенных пунктов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</si>
  <si>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</si>
  <si>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</si>
  <si>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</si>
  <si>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</si>
  <si>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</si>
  <si>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</si>
  <si>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</si>
  <si>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</si>
  <si>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</si>
  <si>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</si>
  <si>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Пр/812-021.0-1</t>
  </si>
  <si>
    <t>НР Автомобильные дороги</t>
  </si>
  <si>
    <t>%</t>
  </si>
  <si>
    <t>Пр/774-021.0</t>
  </si>
  <si>
    <t>СП Автомобильные дороги</t>
  </si>
  <si>
    <t>Всего по позиции</t>
  </si>
  <si>
    <t>ФЕР01-01-012-02</t>
  </si>
  <si>
    <t>Разработка грунта с погрузкой на автомобили-самосвалы экскаваторами с ковшом вместимостью: 2,5 (1,5-3) м3, группа грунтов 2 (Применительно Разборка щебеночного и песчаного подстилающих слоев тротуаров площадью 200 м2, толщиной соответственно 22 см и 35 см)</t>
  </si>
  <si>
    <t>1000 м3</t>
  </si>
  <si>
    <t>Объем=(2*100*(0,22+0,35)) / 1000</t>
  </si>
  <si>
    <t>4</t>
  </si>
  <si>
    <t>М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</si>
  <si>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</si>
  <si>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</si>
  <si>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</si>
  <si>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</si>
  <si>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ФЕР01-02-057-02</t>
  </si>
  <si>
    <t>Разработка грунта вручную в траншеях глубиной до 2 м без креплений с откосами, группа грунтов: 2 (Применительно Разборка щебеночного и песчаного подстилающих слоев тротуаров площадью 20 м2, толщиной соответственно 22 см и 35 см)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</si>
  <si>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</si>
  <si>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</si>
  <si>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</si>
  <si>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</si>
  <si>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</si>
  <si>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</si>
  <si>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</si>
  <si>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</si>
  <si>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</si>
  <si>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</si>
  <si>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</si>
  <si>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</si>
  <si>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</si>
  <si>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</si>
  <si>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</si>
  <si>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</si>
  <si>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</si>
  <si>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</si>
  <si>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</si>
  <si>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</si>
  <si>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</si>
  <si>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Устройство кабельных траншей</t>
  </si>
  <si>
    <t>Разработка грунта вручную в траншеях глубиной до 2 м без креплений с откосами, группа грунтов: 2</t>
  </si>
  <si>
    <t>ФЕРм08-02-142-01</t>
  </si>
  <si>
    <t>Устройство постели при одном кабеле в траншее</t>
  </si>
  <si>
    <t>100 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</si>
  <si>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</si>
  <si>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</si>
  <si>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</si>
  <si>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</si>
  <si>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</t>
  </si>
  <si>
    <t>ФЕРм08-02-142-02</t>
  </si>
  <si>
    <t>На каждый последующий кабель добавлять к расценке 08-02-142-01 (при двух кабелях в траншее)</t>
  </si>
  <si>
    <t>6</t>
  </si>
  <si>
    <t>ФССЦ-02.3.01.02-1012</t>
  </si>
  <si>
    <t>Песок природный II класс, средний, круглые сита</t>
  </si>
  <si>
    <t>м3</t>
  </si>
  <si>
    <t>7</t>
  </si>
  <si>
    <t>ФЕР01-01-035-02</t>
  </si>
  <si>
    <t>Засыпка траншей и котлованов с перемещением грунта до 5 м бульдозерами мощностью: 132 кВт (180 л.с.), группа грунтов 2 (Применительно: Обратная засыпка траншеи отработанным грунтом с использованием погрузчика под кабель 1х800)</t>
  </si>
  <si>
    <t>8</t>
  </si>
  <si>
    <t>ФЕР01-02-005-01</t>
  </si>
  <si>
    <t>Уплотнение грунта пневматическими трамбовками, группа грунтов: 1-2</t>
  </si>
  <si>
    <t>Итоги по разделу 2 Земляные работы :</t>
  </si>
  <si>
    <t xml:space="preserve">               Материалы</t>
  </si>
  <si>
    <t xml:space="preserve">               материалы</t>
  </si>
  <si>
    <t xml:space="preserve">     Монтажные работы</t>
  </si>
  <si>
    <t xml:space="preserve">  Итого по разделу 2 Земляные работы</t>
  </si>
  <si>
    <t>Раздел 3. Вывоз грунта выборки и строительного мусора</t>
  </si>
  <si>
    <t>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</si>
  <si>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</si>
  <si>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</si>
  <si>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</si>
  <si>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10</t>
  </si>
  <si>
    <t>ФССЦпг-03-21-01-020</t>
  </si>
  <si>
    <t>Перевозка грузов I класса автомобилями-самосвалами грузоподъемностью 10 т работающих вне карьера на расстояние до 20 км</t>
  </si>
  <si>
    <t>Итоги по разделу 3 Вывоз грунта выборки и строительного мусора :</t>
  </si>
  <si>
    <t xml:space="preserve">               Перевозка</t>
  </si>
  <si>
    <t xml:space="preserve">          Перевозка</t>
  </si>
  <si>
    <t xml:space="preserve">  Итого по разделу 3 Вывоз грунта выборки и строительного мусора</t>
  </si>
  <si>
    <t>Раздел 4. Строительные работы</t>
  </si>
  <si>
    <t>11</t>
  </si>
  <si>
    <t>ФЕРм08-02-231-05</t>
  </si>
  <si>
    <t>Прокладка труб гофрированных ПВХ в земле для защиты одного кабеля диаметром: 110 мм</t>
  </si>
  <si>
    <t>12</t>
  </si>
  <si>
    <t>ФЕРм08-02-231-10</t>
  </si>
  <si>
    <t>За каждую последующую трубу добавлять: к расценке 08-02-231-05</t>
  </si>
  <si>
    <t>13</t>
  </si>
  <si>
    <t>ТЦ_24.3.03.06_77_9705082922_20.09.2024_01_10.3</t>
  </si>
  <si>
    <t>Двустенная труба ПНД гибкая для кабельной канализации д.160мм с прот.,SN8 ПНД-160</t>
  </si>
  <si>
    <t>м</t>
  </si>
  <si>
    <t>14</t>
  </si>
  <si>
    <t>ФЕРм08-02-143-03</t>
  </si>
  <si>
    <t>Покрытие кабеля, проложенного в траншее: плитами одного кабеля</t>
  </si>
  <si>
    <t>15</t>
  </si>
  <si>
    <t>ФЕРм08-02-143-04</t>
  </si>
  <si>
    <t>Покрытие кабеля, проложенного в траншее: плитами каждого последующего (при 2 кабелях в траншее)</t>
  </si>
  <si>
    <t>16</t>
  </si>
  <si>
    <t>ТЦ_01.6.03.01_77_9705082922_20.09.2024_01_11.3</t>
  </si>
  <si>
    <t>Плита ПЗК "Осторожно, кабель"</t>
  </si>
  <si>
    <t>шт</t>
  </si>
  <si>
    <t>Итоги по разделу 4 Строительные работы :</t>
  </si>
  <si>
    <t xml:space="preserve">  Итого по разделу 4 Строительные работы</t>
  </si>
  <si>
    <t xml:space="preserve">               материальные ресурсы, отсутствующие в ФРСН</t>
  </si>
  <si>
    <t>Раздел 5. ГНБ</t>
  </si>
  <si>
    <t>Разработка и обратная засыпка котлованов</t>
  </si>
  <si>
    <t>17</t>
  </si>
  <si>
    <t>ФЕР01-02-055-02</t>
  </si>
  <si>
    <t>Разработка грунта вручную с креплениями в траншеях шириной до 2 м, глубиной до 2 м, группа грунтов 2</t>
  </si>
  <si>
    <t>18</t>
  </si>
  <si>
    <t>ФЕР01-02-061-01</t>
  </si>
  <si>
    <t>Засыпка вручную траншей, пазух котлованов и ям, группа грунтов: 1(Применительно Обратная засыпка котлованов песком)</t>
  </si>
  <si>
    <t>19</t>
  </si>
  <si>
    <t>20</t>
  </si>
  <si>
    <t>Засыпка траншей и котлованов с перемещением грунта до 5 м бульдозерами мощностью: 132 кВт (180 л.с.), группа грунтов 2 (Применительно: Обратная засыпка  с использованием погрузчика)</t>
  </si>
  <si>
    <t>21</t>
  </si>
  <si>
    <t>ГНБ</t>
  </si>
  <si>
    <t>22</t>
  </si>
  <si>
    <t>ФЕР04-01-074-01</t>
  </si>
  <si>
    <t>Монтаж машины горизонтального бурения прессово-шнекового типа РВА</t>
  </si>
  <si>
    <t>Пр/812-004.0-1</t>
  </si>
  <si>
    <t>НР Скважины</t>
  </si>
  <si>
    <t>Пр/774-004.0</t>
  </si>
  <si>
    <t>СП Скважины</t>
  </si>
  <si>
    <t>23</t>
  </si>
  <si>
    <t>ФЕР04-01-075-01</t>
  </si>
  <si>
    <t>Демонтаж машины горизонтального бурения прессово-шнекового типа РВА</t>
  </si>
  <si>
    <t>24</t>
  </si>
  <si>
    <t>ФЕР04-01-085-02</t>
  </si>
  <si>
    <t>Устройство закрытого подземного перехода методом ГНБ с поэтапным расширением скважины для полиэтиленовых труб в грунтах I-III группы установками с тяговым усилием 20 тс (200 кН): для труб Dу=225 мм длиной до 300 м применительно  Dу=350</t>
  </si>
  <si>
    <t>25</t>
  </si>
  <si>
    <t>ФССЦ-01.4.03.03-0021</t>
  </si>
  <si>
    <t>Полимер для стабилизации буровых скважин (Применительно полимер BentoPro Xantan PR (ксантановая камедь) и полимер BentoPro PAC HV (целлюлоза))</t>
  </si>
  <si>
    <t>т</t>
  </si>
  <si>
    <t>26</t>
  </si>
  <si>
    <t>ФССЦ-01.4.03.01-0003</t>
  </si>
  <si>
    <t>Бентонит Super-Bore 50 LB Bag (Применительно бентонит BentoPro Ultra)</t>
  </si>
  <si>
    <t>27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</si>
  <si>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</si>
  <si>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</si>
  <si>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</si>
  <si>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</si>
  <si>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</si>
  <si>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</si>
  <si>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</si>
  <si>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28</t>
  </si>
  <si>
    <t>ТЦ_24.3.03.04_77_9705082922_27.09.2024_01_8.1</t>
  </si>
  <si>
    <t>Труба ПЭ-100 SDR11 ф 160 мм (14,5 мм) d=160 мм ПЭ-100 SDR 11</t>
  </si>
  <si>
    <t>Вывоз вытесненного грунта</t>
  </si>
  <si>
    <t>29</t>
  </si>
  <si>
    <t>ФССЦпг-01-01-01-039</t>
  </si>
  <si>
    <t>Погрузка при автомобильных перевозках грунта растительного слоя (земля, перегной) (Применительно Погрузка вытесненного грунта)</t>
  </si>
  <si>
    <t>30</t>
  </si>
  <si>
    <t>Итоги по разделу 5 ГНБ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</si>
  <si>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</si>
  <si>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</si>
  <si>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</si>
  <si>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</si>
  <si>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</si>
  <si>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</si>
  <si>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</si>
  <si>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</si>
  <si>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Итого по разделу 5 ГНБ</t>
  </si>
  <si>
    <t>Раздел 6. Монтажные работы</t>
  </si>
  <si>
    <t>Прокладка кабеля</t>
  </si>
  <si>
    <t>31</t>
  </si>
  <si>
    <t>ФЕРм08-02-148-04</t>
  </si>
  <si>
    <t>Кабель до 35 кВ в проложенных трубах, блоках и коробах, масса 1 м кабеля: до 6 кг (Протяжка кабеля в трубах 4372 м в переходе ГНБ + 816 м в трубах в траншее)</t>
  </si>
  <si>
    <t>32</t>
  </si>
  <si>
    <t>ФЕРм08-02-141-04</t>
  </si>
  <si>
    <t>Кабель до 35 кВ в готовых траншеях без покрытий, масса 1 м: до 6 кг</t>
  </si>
  <si>
    <t>33</t>
  </si>
  <si>
    <t>ФЕРм08-02-147-04</t>
  </si>
  <si>
    <t>Кабель до 35 кВ по установленным конструкциям и лоткам с креплением на поворотах и в конце трассы, масса 1 м кабеля: до 6 кг (Выполнение захода кабеля АПвПу-6 3х150/25 и крепление внутри ТП-М1 и РП-6_</t>
  </si>
  <si>
    <t>34</t>
  </si>
  <si>
    <t>ТЦ_21.1.06.08_77_9705082922_20.09.2024_01_2.3</t>
  </si>
  <si>
    <t>Силовой кабель с изоляцией из сшитого полиэтилена, имеющий сечение 150 мм,
количество жил «3» и допустимое напряжение 6 кВ АПвПу-6 3х150/25</t>
  </si>
  <si>
    <t>35</t>
  </si>
  <si>
    <t>ФЕР26-02-022-01</t>
  </si>
  <si>
    <t>Огнезащитное покрытие толщиной слоя 1 мм кабелей и проводов</t>
  </si>
  <si>
    <t>100 м2</t>
  </si>
  <si>
    <t>Пр/812-020.0-1</t>
  </si>
  <si>
    <t>НР Теплоизоляционные работы</t>
  </si>
  <si>
    <t>Пр/774-020.0</t>
  </si>
  <si>
    <t>СП Теплоизоляционные работы</t>
  </si>
  <si>
    <t>36</t>
  </si>
  <si>
    <t>ТЦ_14.2.02.11_77_9705082922_23.09.2024_01_12.1</t>
  </si>
  <si>
    <t>Огнезащитная краска для кабеля, банка метал.1л Огаракс-В1</t>
  </si>
  <si>
    <t>л</t>
  </si>
  <si>
    <t>37</t>
  </si>
  <si>
    <t>ФЕРм08-02-155-01</t>
  </si>
  <si>
    <t>Герметизация проходов при вводе кабелей во взрывоопасные помещения уплотнительной массой (Применительно Герметизация заходов кабеля в ТП)</t>
  </si>
  <si>
    <t>38</t>
  </si>
  <si>
    <t>ФССЦ-01.7.07.29-0221</t>
  </si>
  <si>
    <t>Состав уплотнительный</t>
  </si>
  <si>
    <t>кг</t>
  </si>
  <si>
    <t>39</t>
  </si>
  <si>
    <t>ФССЦ-01.7.07.29-0111</t>
  </si>
  <si>
    <t>Пакля пропитанная</t>
  </si>
  <si>
    <t>40</t>
  </si>
  <si>
    <t>ФССЦ-01.1.01.09-0024</t>
  </si>
  <si>
    <t>Шнур асбестовый общего назначения ШАОН, диаметр 3-5 мм</t>
  </si>
  <si>
    <t>41</t>
  </si>
  <si>
    <t>ТЦ_14.5.01.10_77_9705082922_23.09.2024_01_11.3</t>
  </si>
  <si>
    <t>Пена огнестойкая однокомпонентная, бал. 740 мл DF 1201 DKC</t>
  </si>
  <si>
    <t>шт.</t>
  </si>
  <si>
    <t>42</t>
  </si>
  <si>
    <t>ФЕРм08-02-167-10</t>
  </si>
  <si>
    <t>Муфта соединительная эпоксидная для 3-4-жильного кабеля напряжением: до 10 кВ, сечение жил до 240 мм2</t>
  </si>
  <si>
    <t>43</t>
  </si>
  <si>
    <t>ТЦ_20.2.09.12_77_9705082922_20.09.2024_01_5.3</t>
  </si>
  <si>
    <t>Муфта кабельная соединительная для кабелей с изоляцией из сшитого полиэтилена 6 кВ с болтовыми соединителями 3ПСТп-6-150/240-Б</t>
  </si>
  <si>
    <t>44</t>
  </si>
  <si>
    <t>ФЕРм08-02-165-09</t>
  </si>
  <si>
    <t>Муфта концевая эпоксидная для 3-жильного кабеля напряжением: до 10 кВ, сечение одной жилы до 240 мм2 (Монтаж концевой термоусаживаемой муфты 6 кВ)</t>
  </si>
  <si>
    <t>45</t>
  </si>
  <si>
    <t>ТЦ_20.2.09.12_77_9705082922_20.09.2024_01_6.3</t>
  </si>
  <si>
    <t>Муфта кабельная концевая для кабелей с изоляцией из сшитого полиэтилена 6 кВ с болтовыми наконечниками 3ПКНТп-6-150/240-Б</t>
  </si>
  <si>
    <t>46</t>
  </si>
  <si>
    <t>ФЕРм08-02-200-01</t>
  </si>
  <si>
    <t>Монтаж термоусаживаемой манжеты из трубки для кабеля (Применительно Монтаж уплотнителей кабельных проходов)</t>
  </si>
  <si>
    <t>47</t>
  </si>
  <si>
    <t>ФССЦ-01.7.06.12-0005</t>
  </si>
  <si>
    <t>Лента клеевая термоспекаемая однослойная</t>
  </si>
  <si>
    <t>48</t>
  </si>
  <si>
    <t>ФССЦ-01.7.06.12-0007</t>
  </si>
  <si>
    <t>Лента покровная термоспекаемая однослойная, ширина 40 мм</t>
  </si>
  <si>
    <t>49</t>
  </si>
  <si>
    <t>ТЦ_59.1.24.03_77_9705082922_27.09.2024_01_10.1</t>
  </si>
  <si>
    <t>Уплотнитель кабельных проходов термоусаживаемый УКПт-175/50-300</t>
  </si>
  <si>
    <t>50</t>
  </si>
  <si>
    <t>ФЕРм08-02-177-01</t>
  </si>
  <si>
    <t>Указатель месторасположения трассы кабелей, проложенных в земле</t>
  </si>
  <si>
    <t>51</t>
  </si>
  <si>
    <t>ФССЦ-08.3.08.02-0052</t>
  </si>
  <si>
    <t>Уголок горячекатаный, марка стали ВСт3кп2, размер 50х50х5 мм</t>
  </si>
  <si>
    <t>52</t>
  </si>
  <si>
    <t>ФССЦ-08.3.05.02-0101</t>
  </si>
  <si>
    <t>Прокат толстолистовой горячекатаный в листах, марка стали ВСт3пс5, толщина 4-6 мм</t>
  </si>
  <si>
    <t>53</t>
  </si>
  <si>
    <t>ТЦ_01.5.03.06_77_9705082922_23.09.2024_01_28.1</t>
  </si>
  <si>
    <t>Кабельный репер "осторожно кабель/охранная зона"</t>
  </si>
  <si>
    <t>Итоги по разделу 6 Монтажные работы :</t>
  </si>
  <si>
    <t xml:space="preserve">  Итого по разделу 6 Монтажные работы</t>
  </si>
  <si>
    <t>Раздел 7. Восстановление благоустройства</t>
  </si>
  <si>
    <t>54</t>
  </si>
  <si>
    <t>ФЕР27-04-001-01</t>
  </si>
  <si>
    <t>Устройство подстилающих и выравнивающих слоев оснований: из песка (толщина 35 см)</t>
  </si>
  <si>
    <t>55</t>
  </si>
  <si>
    <t>56</t>
  </si>
  <si>
    <t>ФЕР27-04-007-01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</si>
  <si>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однослойных (толщина 22 см)</t>
  </si>
  <si>
    <t>1000 м2</t>
  </si>
  <si>
    <t>57</t>
  </si>
  <si>
    <t>ФЕР27-04-007-04</t>
  </si>
  <si>
    <t>На каждый 1 см изменения толщины слоя добавлять или исключать к расценкам 27-04-007-01, 27-04-007-02, 27-04-007-03</t>
  </si>
  <si>
    <t>толщина 22см ПЗ=7 (ОЗП=7; ЭМ=7 к расх.; ЗПМ=7; МАТ=7 к расх.; ТЗ=7; ТЗМ=7)</t>
  </si>
  <si>
    <t>58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</si>
  <si>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</si>
  <si>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</si>
  <si>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59</t>
  </si>
  <si>
    <t>ФЕР27-06-030-01</t>
  </si>
  <si>
    <t>При изменении толщины покрытия на 0,5 см добавлять или исключать: к расценке 27-06-029-01 (толщина 5 см)</t>
  </si>
  <si>
    <t>до толщины слоя 5 см ПЗ=2 (ОЗП=2; ЭМ=2 к расх.; ЗПМ=2; МАТ=2 к расх.; ТЗ=2; ТЗМ=2)</t>
  </si>
  <si>
    <t>60</t>
  </si>
  <si>
    <t>ФССЦ-04.2.01.01-0049</t>
  </si>
  <si>
    <t>Смеси асфальтобетонные плотные мелкозернистые тип Б марка II</t>
  </si>
  <si>
    <t>Итоги по разделу 7 Восстановление благоустройства :</t>
  </si>
  <si>
    <t xml:space="preserve">  Итого по разделу 7 Восстановление благоустройства</t>
  </si>
  <si>
    <t>Раздел 8. Восстановление плодородного слоя привозным грунтом</t>
  </si>
  <si>
    <t>61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</si>
  <si>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</si>
  <si>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</si>
  <si>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</si>
  <si>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</si>
  <si>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</si>
  <si>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</si>
  <si>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62</t>
  </si>
  <si>
    <t>ФЕР47-01-046-05</t>
  </si>
  <si>
    <t>На каждые 5 см изменения толщины слоя добавлять или исключать к расценкам с 47-01-046-01 по 47-01-046-04</t>
  </si>
  <si>
    <t>63</t>
  </si>
  <si>
    <t>ФЕР47-01-046-06</t>
  </si>
  <si>
    <t>Посев газонов партерных, мавританских и обыкновенных вручную</t>
  </si>
  <si>
    <t>64</t>
  </si>
  <si>
    <t>ФССЦ-16.2.02.07-0161</t>
  </si>
  <si>
    <t>Семена газонных трав (смесь)</t>
  </si>
  <si>
    <t>Итоги по разделу 8 Восстановление плодородного слоя привозным грунтом :</t>
  </si>
  <si>
    <t xml:space="preserve">  Итого по разделу 8 Восстановление плодородного слоя привозным грунтом</t>
  </si>
  <si>
    <t>Итоги по смете:</t>
  </si>
  <si>
    <t>Письмо Минстроя от 30.08.2024г. №50625-ИФ/09</t>
  </si>
  <si>
    <t xml:space="preserve">  ВСЕГО по смете</t>
  </si>
  <si>
    <t>Составил:</t>
  </si>
  <si>
    <t>(Виноградова М.)</t>
  </si>
  <si>
    <t>[должность, подпись (инициалы, фамилия)]</t>
  </si>
  <si>
    <t>Проверил:</t>
  </si>
  <si>
    <t>(Ведяева И.)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</si>
  <si>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</si>
  <si>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</si>
  <si>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</si>
  <si>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ЛСР-04-04-01</t>
  </si>
  <si>
    <t>Кабельные линии 600 В от ТП-М4</t>
  </si>
  <si>
    <t>0484ГП.09-7-ТКР2.4</t>
  </si>
  <si>
    <t>III квартал 2024 года (01.01.2000)</t>
  </si>
  <si>
    <t>(1735,54)</t>
  </si>
  <si>
    <t>(804,62)</t>
  </si>
  <si>
    <t>(35,35)</t>
  </si>
  <si>
    <t>(848,65)</t>
  </si>
  <si>
    <t>(82,28)</t>
  </si>
  <si>
    <t>Разработка грунта вручную в траншеях глубиной до 2 м без креплений с откосами, группа грунтов: 2 (Применительно Разборка щебеночного и песчаного подстилающих слоев тротуаров площадью 10 м2, толщиной соответственно 22 см и 35 см)</t>
  </si>
  <si>
    <t>Разработка грунта вручную в траншеях глубиной до 2 м без креплений с откосами, группа грунтов: 2 (281,3 м3 кабель 1х800 и 9,72 м3  кабель 4х185)</t>
  </si>
  <si>
    <t>Устройство постели при одном кабеле в траншее (520 м кабель 1х800 и 27 м кабель 4х185)</t>
  </si>
  <si>
    <t>Засыпка траншей и котлованов с перемещением грунта до 5 м бульдозерами мощностью: 132 кВт (180 л.с.), группа грунтов 2 (Обратная засыпка траншеи отработанным грунтом с использованием погрузчика под кабель 1х800)</t>
  </si>
  <si>
    <t>Засыпка вручную траншей, пазух котлованов и ям, группа грунтов: 1(Обратная засыпка траншеи под кабель 4х185)</t>
  </si>
  <si>
    <t>Погрузка при автомобильных перевозках мусора строительного с погрузкой экскаваторами емкостью ковша до 0,5 м3 (а/б покрытие + подстилающие слои + грунт выборки)</t>
  </si>
  <si>
    <t>Прокладка труб гофрированных ПВХ в земле для защиты одного кабеля диаметром: 110 мм (Укладка труб в траншею 50 м по 2 трубы, 48 м по 4 трубы, 14 м в 6 труб, 20 м в 1 трубу)</t>
  </si>
  <si>
    <t>ТЦ_24.3.03.06_77_9705082922_27.09.2024_01_9.1</t>
  </si>
  <si>
    <t>Двустенная труба ПНД гибкая, для кабельной канализации d110 мм SN8</t>
  </si>
  <si>
    <t>Покрытие кабеля, проложенного в траншее: плитами одного кабеля (345+175 м кабель 1х800 и 27 м кабель 4х185)</t>
  </si>
  <si>
    <t>Песок природный II класс, средний, круглые сита (Куплотн=1,1)</t>
  </si>
  <si>
    <t>Полимер для стабилизации буровых скважин</t>
  </si>
  <si>
    <t>Бентонит Super-Bore 50 LB Bag</t>
  </si>
  <si>
    <t>Вывоз вытесненного грунта и отработанного раствора</t>
  </si>
  <si>
    <t>Кабель до 35 кВ в проложенных трубах, блоках и коробах, масса 1 м кабеля: до 6 кг (Протяжка кабеля 1х800 в трубах 860 м в переходе ГНБ + 148м в трубах в траншее+ кабеля 4х185  20 м в трубе в траншее)</t>
  </si>
  <si>
    <t>Кабель до 35 кВ в проложенных трубах, блоках и коробах, масса 1 м кабеля: до 6 кг (Применительно: Вывод кабеля с протяжкой внутри металлической опоры, 30 м)</t>
  </si>
  <si>
    <t>ФЕРм08-02-147-13</t>
  </si>
  <si>
    <t>Кабель до 35 кВ по установленным конструкциям и лоткам с креплением по всей длине, масса 1 м кабеля: до 6 кг  (Применительно: Выполнение захода кабеля и крепление внутри ТП, 90 м)</t>
  </si>
  <si>
    <t>Кабель до 35 кВ по установленным конструкциям и лоткам с креплением на поворотах и в конце трассы, масса 1 м кабеля: до 6 кг (по опоре к шкафу)</t>
  </si>
  <si>
    <t>ТЦ_21.1.06.08_77_9705082922_23.09.2024_01_1.2</t>
  </si>
  <si>
    <t>Кабель алюминиевый силовой с изоляцией из сшитого полиэтилена, напряж. 1 кВ АПВ2эПгу-1-ТС-1х800</t>
  </si>
  <si>
    <t>ТЦ_21.1.06.09_77_9705082922_23.09.2024_01_13.1</t>
  </si>
  <si>
    <t>Кабель с медной жилой ВВГ 4х150</t>
  </si>
  <si>
    <t>вписать в ВОР</t>
  </si>
  <si>
    <t>Герметизация проходов при вводе кабелей во взрывоопасные помещения уплотнительной массой (Применительно Герметизация заходов кабеля в ТП М-1)</t>
  </si>
  <si>
    <t>ФЕРм08-02-167-05</t>
  </si>
  <si>
    <t>Муфта соединительная эпоксидная для 3-5-жильного кабеля напряжением: до 1 кВ, сечение одной жилы до 240 мм2</t>
  </si>
  <si>
    <t>ТЦ_20.2.09.12_77_9705082922_23.09.2024_01_5.1</t>
  </si>
  <si>
    <t>Муфта соединительная термоусаживаемая 1 ССТО-1-800</t>
  </si>
  <si>
    <t>Установка КМ (0484ГП.09-4-ТКР10, л.6)</t>
  </si>
  <si>
    <t>ФЕРм08-02-158-03</t>
  </si>
  <si>
    <t>Заделка концевая сухая для одножильного кабеля напряжением до 1 кВ контактной сети городского транспорта, сечение: до 800 мм2</t>
  </si>
  <si>
    <t>ТЦ_20.2.09.08_77_9705082922_23.09.2024_01_4.3</t>
  </si>
  <si>
    <t>Муфта концевая термоусаживаемая наружной установки 1ПКВ(Н)т0-1-800</t>
  </si>
  <si>
    <t>ТЦ_20.2.10.04_77_9705082922_23.09.2024_01_11.1</t>
  </si>
  <si>
    <t>Наконечник НС-800-3</t>
  </si>
  <si>
    <t>ТЦ_59.1.25.03_77_9705082922_23.09.2024_01_10.1</t>
  </si>
  <si>
    <t>Кожух кабельного вывода</t>
  </si>
  <si>
    <t>ТЦ_08.3.02.02_77_9705082922_23.09.2024_01_8.1</t>
  </si>
  <si>
    <t>Лента бандажная (F 2007; СОТ 37) F 207 (20Х0,7Х50)</t>
  </si>
  <si>
    <t>ТЦ_59.1.25.03_77_9705082922_23.09.2024_01_9.1</t>
  </si>
  <si>
    <t>Скрепа С20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</si>
  <si>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</si>
  <si>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</si>
  <si>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ТЦ_21.2.03.06_77_9705082922_23.09.2024_01_12.1</t>
  </si>
  <si>
    <t>Провод ППСРВМ300-3000</t>
  </si>
  <si>
    <t>65</t>
  </si>
  <si>
    <t>ТЦ_20.2.10.04_77_9705082922_23.09.2024_01_25.1</t>
  </si>
  <si>
    <t>Наконечник НС-300-02</t>
  </si>
  <si>
    <t>66</t>
  </si>
  <si>
    <t>ТЦ_24.3.03.01_77_9705082922_23.09.2024_01_26.1</t>
  </si>
  <si>
    <t>Термоусадочная трубка ТТК(3:1)-50/17</t>
  </si>
  <si>
    <t>67</t>
  </si>
  <si>
    <t>ТЦ_14.5.01.11_77_9705082922_23.09.2024_01_27.1</t>
  </si>
  <si>
    <t>Герметик "С"(45*2)</t>
  </si>
  <si>
    <t>68</t>
  </si>
  <si>
    <t>ФССЦ-20.1.01.02-0084</t>
  </si>
  <si>
    <t>Зажим аппаратный штыревой: АШМ-4-1 (Применительно Зажим питающий №2 Вержбицкого)</t>
  </si>
  <si>
    <t>Присоединение отрицательного кабеля 600 В к рельсам трамвайных путей (0484ГП.09-4-ТКР10, л.4)</t>
  </si>
  <si>
    <t>69</t>
  </si>
  <si>
    <t>ФЕРм08-02-163-03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</si>
  <si>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240 мм2</t>
  </si>
  <si>
    <t>70</t>
  </si>
  <si>
    <t>ТЦ_20.2.02.07_77_9705082922_23.09.2024_01_14.1</t>
  </si>
  <si>
    <t>Перчатка термоусаживаемая 4ТУП 150-240-1</t>
  </si>
  <si>
    <t>71</t>
  </si>
  <si>
    <t>ТЦ_59.1.20.02_77_9705082922_23.09.2024_01_15.1</t>
  </si>
  <si>
    <t>Гильза соединительная ГСП150/300</t>
  </si>
  <si>
    <t>72</t>
  </si>
  <si>
    <t>Монтаж термоусаживаемой манжеты из трубки для кабеля</t>
  </si>
  <si>
    <t>73</t>
  </si>
  <si>
    <t>ТЦ_24.3.03.01_77_9705082922_23.09.2024_01_16.1</t>
  </si>
  <si>
    <t>Термоусаживаемая трубка ТТК(3:1)-90/30 мм на ГСП150/300</t>
  </si>
  <si>
    <t>74</t>
  </si>
  <si>
    <t>ФЕРм08-02-181-04</t>
  </si>
  <si>
    <t>Бустер одножильного кабеля напряжением до 1 кВ, сечением до 800 мм2 для линии: двухпутной</t>
  </si>
  <si>
    <t>75</t>
  </si>
  <si>
    <t>ТЦ_21.1.06.10_77_9705082922_23.09.2024_01_20.1</t>
  </si>
  <si>
    <t>Бустерная жила (L=1,5 м) выполненная кабелем ВВГ 1х150</t>
  </si>
  <si>
    <t>80</t>
  </si>
  <si>
    <t>ТЦ_20.2.08.09_77_9705082922_23.09.2024_01_23.1</t>
  </si>
  <si>
    <t>Контактная пластина (350х150х8) Ст3сп3</t>
  </si>
  <si>
    <t>81</t>
  </si>
  <si>
    <t>ТЦ_20.2.08.09_77_9705082922_23.09.2024_01_24.1</t>
  </si>
  <si>
    <t>Прижимная пластина (150х150х8) Ст3сп3</t>
  </si>
  <si>
    <t>Монтаж и заземление шкафа НК-22</t>
  </si>
  <si>
    <t>76</t>
  </si>
  <si>
    <t>ФЕРм08-03-573-05</t>
  </si>
  <si>
    <t>Шкаф (пульт) управления навесной, высота, ширина и глубина: до 900х600х500 мм</t>
  </si>
  <si>
    <t>77
О</t>
  </si>
  <si>
    <t>ТЦ_103_77_9705082922_23.09.2024_01_25.1</t>
  </si>
  <si>
    <t>Шкаф НК-22 с разъемными контактными соединениями</t>
  </si>
  <si>
    <t>78</t>
  </si>
  <si>
    <t>ФССЦ-08.3.07.01-0043</t>
  </si>
  <si>
    <t>Сталь полосовая: 40х5 мм, марка Ст3сп</t>
  </si>
  <si>
    <t>79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</si>
  <si>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</si>
  <si>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(Применительно Окраска стальной полосы)</t>
  </si>
  <si>
    <t>Пр/812-013.0-1</t>
  </si>
  <si>
    <t>НР Защита строительных конструкций и оборудования от коррозии</t>
  </si>
  <si>
    <t>Пр/774-013.0</t>
  </si>
  <si>
    <t>СП Защита строительных конструкций и оборудования от коррозии</t>
  </si>
  <si>
    <t>ФЕРм08-02-471-04</t>
  </si>
  <si>
    <t>Заземлитель вертикальный из круглой стали диаметром: 16 мм</t>
  </si>
  <si>
    <t>10 шт</t>
  </si>
  <si>
    <t>ТЦ_08.3.04.02_77_9705082922_23.09.2024_01_19.1</t>
  </si>
  <si>
    <t>Стержень 14,2 мм СЗМ-58-11-15, L=1,5 м (сталь с электрохимическим медным покрытием)</t>
  </si>
  <si>
    <t>82</t>
  </si>
  <si>
    <t>ФЕРм08-02-472-02</t>
  </si>
  <si>
    <t>Заземлитель горизонтальный из стали: полосовой сечением 160 мм2</t>
  </si>
  <si>
    <t>83</t>
  </si>
  <si>
    <t>ФССЦ-08.3.07.01-0052</t>
  </si>
  <si>
    <t>Прокат полосовой, горячекатаный, марка стали Ст3сп, размер 50х5 мм</t>
  </si>
  <si>
    <t>84</t>
  </si>
  <si>
    <t>ТЦ_20.2.09.12_77_9705082922_23.09.2024_01_20.1</t>
  </si>
  <si>
    <t>Муфта соединительная МС-58-11</t>
  </si>
  <si>
    <t>85</t>
  </si>
  <si>
    <t>ТЦ_20.1.02.07_77_9705082922_23.09.2024_01_21.1</t>
  </si>
  <si>
    <t>Наконечник стальной НС-58-11</t>
  </si>
  <si>
    <t>86</t>
  </si>
  <si>
    <t>ТЦ_20.2.02.07_77_9705082922_23.09.2024_01_22.1</t>
  </si>
  <si>
    <t>Удароприемная головка ГП-58-11</t>
  </si>
  <si>
    <t>Монтаж ОПН</t>
  </si>
  <si>
    <t>87</t>
  </si>
  <si>
    <t>ФЕРм08-01-066-01</t>
  </si>
  <si>
    <t>Разрядник трехфазный напряжением: до 10 кВ</t>
  </si>
  <si>
    <t>компл</t>
  </si>
  <si>
    <t>88
О</t>
  </si>
  <si>
    <t>ТЦ_62.1.05.02_77_9705082922_23.09.2024_01_36.1</t>
  </si>
  <si>
    <t>Ограничитель перенапряжений ОПН-ТВ-1,4/1,0-УХЛ1</t>
  </si>
  <si>
    <t xml:space="preserve">     Оборудование</t>
  </si>
  <si>
    <t xml:space="preserve">          Инженерное оборудование</t>
  </si>
  <si>
    <t xml:space="preserve">               оборудование, отсутствующее в ФРСН</t>
  </si>
  <si>
    <t>89</t>
  </si>
  <si>
    <t>90</t>
  </si>
  <si>
    <t>91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</si>
  <si>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однослойных</t>
  </si>
  <si>
    <t>92</t>
  </si>
  <si>
    <t>толщина 22 см</t>
  </si>
  <si>
    <t>К=22-15-7 ПЗ=7 (ОЗП=7; ЭМ=7 к расх.; ЗПМ=7; МАТ=7 к расх.; ТЗ=7; ТЗМ=7)</t>
  </si>
  <si>
    <t>93</t>
  </si>
  <si>
    <t>ФЕР27-06-068-01</t>
  </si>
  <si>
    <t>Устройство покрытий из асфальтобетонных смесей вручную, толщина 4 см (применительно Устройство тротуаров вручную толщиной 5 см)</t>
  </si>
  <si>
    <t>94</t>
  </si>
  <si>
    <t>95</t>
  </si>
  <si>
    <t>ФЕР01-02-027-01</t>
  </si>
  <si>
    <t>Планировка площадей: механизированным способом, группа грунтов 1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</si>
  <si>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</si>
  <si>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</si>
  <si>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</si>
  <si>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</si>
  <si>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96</t>
  </si>
  <si>
    <t>ФССЦ-16.2.01.02-0001</t>
  </si>
  <si>
    <t>Земля растительная</t>
  </si>
  <si>
    <t>ЛОКАЛЬНЫЙ СМЕТНЫЙ РАСЧЕТ (СМЕТА) № ЛСР-04-03-01</t>
  </si>
  <si>
    <t>Кабельные линии 600 В от ТП-М3</t>
  </si>
  <si>
    <t>0484ГП.09-7-ТКР2.3</t>
  </si>
  <si>
    <t>(2490,81)</t>
  </si>
  <si>
    <t>(1310,46)</t>
  </si>
  <si>
    <t>(53,98)</t>
  </si>
  <si>
    <t>(1056,93)</t>
  </si>
  <si>
    <t>(123,41)</t>
  </si>
  <si>
    <t>Разработка грунта вручную в траншеях глубиной до 2 м без креплений с откосами, группа грунтов: 258,75 м3 кабель 1х800 и 14,58 м3  кабель 4х185)</t>
  </si>
  <si>
    <t>Устройство постели при одном кабеле в траншее (575 м кабель 1х800 и 40,5 м кабель 4х185)</t>
  </si>
  <si>
    <t>На каждый последующий кабель добавлять к расценке 08-02-142-01 (при двух и четырех  кабелях в траншее)</t>
  </si>
  <si>
    <t>Засыпка траншей и котлованов с перемещением грунта до 5 м бульдозерами мощностью: 132 кВт (180 л.с.), группа грунтов 2 (Применительно Обратная засыпка траншеи отработанным грунтом с использованием погрузчика под кабель 1х800)</t>
  </si>
  <si>
    <t>Погрузка при автомобильных перевозках мусора строительного с погрузкой экскаваторами емкостью ковша до 0,5 м3 (асфальтобетон+подстилающие слои тротуаров+излишний грунт выборки)</t>
  </si>
  <si>
    <t>Перевозка грузов I класса автомобилями-самосвалами грузоподъемностью 10 т работающих вне карьера на расстояние до 20 км (асфальтобетон+подстилающие слои тротуаров+излишний грунт выборки)</t>
  </si>
  <si>
    <t>ТЦ_24.3.03.06_77_9705082922_27.09.2024_01_6.1</t>
  </si>
  <si>
    <t>Двустенная труба ПНД гибкая, для кабельной канализации d110 мм SN8 ДКС 121911</t>
  </si>
  <si>
    <t>Покрытие кабеля, проложенного в траншее: плитами одного кабеля (485 м кабель 1х800 и 90 м кабель 4х185)</t>
  </si>
  <si>
    <t>Покрытие кабеля, проложенного в траншее: плитами каждого последующего (при 2 и 4 кабелях в траншее)</t>
  </si>
  <si>
    <t>Засыпка траншей и котлованов с перемещением грунта до 5 м бульдозерами мощностью: 132 кВт (180 л.с.), группа грунтов 2 (Применительно Обратная засыпка  с использованием погрузчика)</t>
  </si>
  <si>
    <t>Кабель до 35 кВ в проложенных трубах, блоках и коробах, масса 1 м кабеля: до 6 кг (Протяжка кабеля 1х800 в трубах 1430 м в переходе ГНБ + 152 м в трубах в траншее+ кабеля 4х185  30 м в трубе в траншее)</t>
  </si>
  <si>
    <t>Кабель до 35 кВ по установленным конструкциям и лоткам с креплением на поворотах и в конце трассы, масса 1 м кабеля: до 6 кг</t>
  </si>
  <si>
    <t>Герметизация проходов при вводе кабелей во взрывоопасные помещения уплотнительной массой (Прменительно Герметизация заходов кабеля в ТП)</t>
  </si>
  <si>
    <t>Монтаж термоусаживаемой манжеты из трубки для кабеля (Монтаж уплотнителей кабельных проходов)</t>
  </si>
  <si>
    <t>Установка КМ (0484ГП.09-4-ТКР10, л.6.1)</t>
  </si>
  <si>
    <t>ТЦ_08.3.02.02_77_9705082922_23.09.2024_01_15.1</t>
  </si>
  <si>
    <t>Металлическая лента 20х0,7(0,8)х1000 мм F 20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</si>
  <si>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</si>
  <si>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</si>
  <si>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Присоединение отрицательного кабеля 600 В к рельсам трамвайных путей (0484ГП.09-4-ТКР10, л.5)</t>
  </si>
  <si>
    <t>77</t>
  </si>
  <si>
    <t>78
О</t>
  </si>
  <si>
    <t>88</t>
  </si>
  <si>
    <t>89
О</t>
  </si>
  <si>
    <t>ТЦ_62.1.05.02_77_9705082922_23.09.2024_01_42.1</t>
  </si>
  <si>
    <t>Устройство подстилающих и выравнивающих слоев оснований: из песка  (толщина 35 см)</t>
  </si>
  <si>
    <t>Песок природный II класс, средний, круглые сита, Куплотн=1,1</t>
  </si>
  <si>
    <t>97</t>
  </si>
  <si>
    <t>ЛОКАЛЬНЫЙ СМЕТНЫЙ РАСЧЕТ (СМЕТА) № ЛСР-04-02-01</t>
  </si>
  <si>
    <t>Кабельные линии 600 В от ТП-М2</t>
  </si>
  <si>
    <t>0484ГП.09-7-ТКР2.2</t>
  </si>
  <si>
    <t>(1792,33)</t>
  </si>
  <si>
    <t>(653,72)</t>
  </si>
  <si>
    <t>(57,94)</t>
  </si>
  <si>
    <t>(1015,2)</t>
  </si>
  <si>
    <t>Разработка грунта с погрузкой на автомобили-самосвалы экскаваторами с ковшом вместимостью: 2,5 (1,5-3) м3, группа грунтов 2 (Применительно Разборка щебеночного и песчаного подстилающих слоев тротуаров площадью 10 м2, толщиной соответственно 22 см и 35 см)</t>
  </si>
  <si>
    <t>Объем=(10*(0,22+0,35)) / 1000</t>
  </si>
  <si>
    <t>Разработка грунта вручную в траншеях глубиной до 2 м без креплений с откосами, группа грунтов: 2 (421,4 м3 кабель 1х800 и 14,58 м3  кабель 4х185)</t>
  </si>
  <si>
    <t>Устройство постели при одном кабеле в траншее (904 м кабель 1х800 и 40,5 м кабель 4х185)</t>
  </si>
  <si>
    <t>Засыпка вручную траншей, пазух котлованов и ям, группа грунтов: 1(Применительно: Обратная засыпка траншеи под кабель 4х185)</t>
  </si>
  <si>
    <t>Погрузка при автомобильных перевозках мусора строительного с погрузкой экскаваторами емкостью ковша до 0,5 м3(а/б покрытие + подстилающие слои + грунт выборки)</t>
  </si>
  <si>
    <t>Перевозка грузов I класса автомобилями-самосвалами грузоподъемностью 10 т работающих вне карьера на расстояние до 20 км (а/б покрытие + подстилающие слои + грунт выборки)</t>
  </si>
  <si>
    <t>Покрытие кабеля, проложенного в траншее: плитами одного кабеля (904 м кабель 1х800 и 40,5 м кабель 4х185)</t>
  </si>
  <si>
    <t>Засыпка вручную траншей, пазух котлованов и ям, группа грунтов: 1(Обратная засыпка котлованов ГНБ песком)</t>
  </si>
  <si>
    <t>Песок природный II класс, средний, круглые сита (Куплотн=0,95)</t>
  </si>
  <si>
    <t>Погрузка при автомобильных перевозках грунта растительного слоя (земля, перегной) (Применительно: Погрузка вытесненного грунта)</t>
  </si>
  <si>
    <t>Кабель до 35 кВ в проложенных трубах, блоках и коробах, масса 1 м кабеля: до 6 кг (Протяжка кабеля 1х800 в трубах 620 м в переходе ГНБ + 376 м в трубах в траншее+ кабеля 4х185  30 м в трубе в траншее)</t>
  </si>
  <si>
    <t>Герметизация проходов при вводе кабелей во взрывоопасные помещения уплотнительной массой (Герметизация заходов кабеля в ТП М-1)</t>
  </si>
  <si>
    <t>Монтаж термоусаживаемой манжеты из трубки для кабеля(Монтаж уплотнителей кабельных проходов)</t>
  </si>
  <si>
    <t>ФЕРм08-02-405-06</t>
  </si>
  <si>
    <t>Провод по установленным стальным конструкциям и панелям, сечение: до 400 мм2 (Применительно Крепление провода ППСРВМ300-3000 по металлическому кронштейну)</t>
  </si>
  <si>
    <t>Объем=12 / 100</t>
  </si>
  <si>
    <t>Присоединение отрицательного кабеля 600 В к рельсам трамвайных путей (0484ГП.09-4-ТКР10, л.7)</t>
  </si>
  <si>
    <t>ЛОКАЛЬНЫЙ СМЕТНЫЙ РАСЧЕТ (СМЕТА) № ЛСР-04-01-01</t>
  </si>
  <si>
    <t>Кабельные линии 600 В от ТП-М1</t>
  </si>
  <si>
    <t>0484ГП.09-7-ТКР2.1</t>
  </si>
  <si>
    <t>(2457,82)</t>
  </si>
  <si>
    <t>(1315,22)</t>
  </si>
  <si>
    <t>(50,14)</t>
  </si>
  <si>
    <t>(1019,19)</t>
  </si>
  <si>
    <t>Разборка покрытий и оснований: асфальтобетонных (Применительно Демонтаж покрытия тротуара площадью 10 м, толщиной 0,05 м)</t>
  </si>
  <si>
    <t>Разработка грунта вручную в траншеях глубиной до 2 м без креплений с откосами, группа грунтов: 2 (241,9 м3 кабель 1х800 и 14,58 м3  кабель 4х185)</t>
  </si>
  <si>
    <t>Устройство постели при одном кабеле в траншее (505 м кабель 1х800 и 40,5 м кабель 4х185)</t>
  </si>
  <si>
    <t>На каждый последующий кабель добавлять к расценке 08-02-142-01 (при двух и четырех  кабелей в траншее)</t>
  </si>
  <si>
    <t>Засыпка вручную траншей, пазух котлованов и ям, группа грунтов: 1 (Засыпка траншеи под кабель ВВГ 4х150</t>
  </si>
  <si>
    <t>Прокладка труб гофрированных ПВХ в земле для защиты одного кабеля диаметром: 110 мм (Укладка труб в траншею 36 м по 2 трубы, 8 м по 4 трубы, 30 м в 1 трубу)</t>
  </si>
  <si>
    <t>Покрытие кабеля, проложенного в траншее: плитами одного кабеля (505 м кабель 1х800 и 40,5 м кабель 4х185)</t>
  </si>
  <si>
    <t>Покрытие кабеля, проложенного в траншее: плитами каждого последующего (при 2  и 4 кабелей в траншее)</t>
  </si>
  <si>
    <t>Засыпка вручную траншей, пазух котлованов и ям, группа грунтов: 1(я)</t>
  </si>
  <si>
    <t>Устройство закрытого подземного перехода методом ГНБ с поэтапным расширением скважины для полиэтиленовых труб в грунтах I-III группы установками с тяговым усилием 20 тс (200 кН): для труб Dу=225 мм длиной до 300 м  применительно  Dу=350</t>
  </si>
  <si>
    <t>Полимер для стабилизации буровых скважин (Применительно BentoPro Xantan PR (ксантановая камедь) и Полимер BentoPro PAC HV (целлюлоза))</t>
  </si>
  <si>
    <t>Бентонит Super-Bore 50 LB Bag (Применительно Бентонит BentoPro Ultra)</t>
  </si>
  <si>
    <t>Кабель до 35 кВ в проложенных трубах, блоках и коробах, масса 1 м кабеля: до 6 кг (Протяжка кабеля 1х800 в трубах 1480 м в переходе ГНБ + 104 м в трубах в траншее+ кабеля 4х185  30 м в трубе в траншее)</t>
  </si>
  <si>
    <t>Монтаж термоусаживаемой манжеты из трубки для кабеля (прим. Монтаж уплотнителей кабельных проходов)</t>
  </si>
  <si>
    <t>Провод по установленным стальным конструкциям и панелям, сечение: до 400 мм2 ( Применительно Крепление провода ППСРВМ300-3000 по металлическому кронштейну)</t>
  </si>
  <si>
    <t>ТЦ_20.4.04.02_77_9705082922_23.09.2024_01_25.1</t>
  </si>
  <si>
    <t>Сталь полосовая: 40х5 мм, марка Ст3сп (вес полосы 1,57 кг/м)</t>
  </si>
  <si>
    <t>Окраска металлических огрунтованных поверхностей: грунт-краской цинконаполненной однокомпонентной полиуретановой (Окраска стальной полосы)</t>
  </si>
  <si>
    <t>ОП п.1.13.7</t>
  </si>
  <si>
    <t>При нанесении лакокрасочных материалов ручным способом ОЗП=1,1; ТЗ=1,1</t>
  </si>
  <si>
    <t>проект</t>
  </si>
  <si>
    <t>Окраска за 2 раза ПЗ=2 (ОЗП=2; ЭМ=2 к расх.; ЗПМ=2; МАТ=2 к расх.; ТЗ=2; ТЗМ=2)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</si>
  <si>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 7 этап «Строительство системы электроснабжения северного участка трамвайного пути, от разворотного круга «Больница № 9» (29-я линия) - путепровод № 2 в районе ул. Выставочная - разворотный круг ул. Блюхера».</t>
  </si>
  <si>
    <t>«Строительство системы электроснабжения северного участка трамвайного пути, от разворотного круга «Больница № 9» (29-я линия) - путепровод № 2 в районе ул. Выставочная - разворотный круг ул. Блюхера».</t>
  </si>
  <si>
    <t>ЛОКАЛЬНЫЙ СМЕТНЫЙ РАСЧЕТ (СМЕТА) № ЛСР 03-01-01</t>
  </si>
  <si>
    <t>Устройство водопропускной трубы</t>
  </si>
  <si>
    <t>0484ГП.09-7-ИЛО1.2</t>
  </si>
  <si>
    <t>(35,55)</t>
  </si>
  <si>
    <t>(1,49)</t>
  </si>
  <si>
    <t>Раздел 1. Водоотводные сооружения ПЗУ  ВОР п.6</t>
  </si>
  <si>
    <t>Земляные работы</t>
  </si>
  <si>
    <t>ФЕР01-01-022-08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</si>
  <si>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2</t>
  </si>
  <si>
    <t>Разработка грунта вручную в траншеях глубиной до 2 м без креплений с откосами, группа грунтов: 2 (доработка)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</si>
  <si>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</si>
  <si>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</si>
  <si>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Перевозка грузов I класса автомобилями-самосвалами грузоподъемностью 10 т работающих вне карьера на расстояние до 20 км (на полигон ТБО)</t>
  </si>
  <si>
    <t>ПГС</t>
  </si>
  <si>
    <t>ФЕР01-01-022-07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</si>
  <si>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1</t>
  </si>
  <si>
    <t>Объем=36 / 1000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</si>
  <si>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</si>
  <si>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</si>
  <si>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ФЕР30-01-001-03</t>
  </si>
  <si>
    <t>Устройство подушек под фундаменты опор мостов: песчано-щебеночных</t>
  </si>
  <si>
    <t>Пр/812-024.0-1</t>
  </si>
  <si>
    <t>НР Мосты и трубы</t>
  </si>
  <si>
    <t>Пр/774-024.0</t>
  </si>
  <si>
    <t>СП Мосты и трубы</t>
  </si>
  <si>
    <t>ФССЦ-02.2.04.03-0003</t>
  </si>
  <si>
    <t>Смесь песчано-гравийная природная</t>
  </si>
  <si>
    <t>ФЕР30-Прил.30.1-9-1</t>
  </si>
  <si>
    <t>Доставка автомобильным транспортом: сыпучие материалы (щебень, песок, гравий и другие), на 1 км</t>
  </si>
  <si>
    <t>1 т</t>
  </si>
  <si>
    <t>Объем=6,24*2,5</t>
  </si>
  <si>
    <t>ФЕР30-07-002-01</t>
  </si>
  <si>
    <t>Укладка звеньев одноочковых водопропускных железобетонных круглых труб под насыпями железных и автомобильных дорог, отверстия труб: 0,5 м, высота насыпи до 0/0,9 м</t>
  </si>
  <si>
    <t>ФЕР30-Прил.30.1-5-1</t>
  </si>
  <si>
    <t>Доставка автомобильным транспортом: сборные бетонные и железобетонные изделия массой до 15 т, на 1 км</t>
  </si>
  <si>
    <t>ФССЦ-05.1.02.04-0001</t>
  </si>
  <si>
    <t>Звенья железобетонные водопропускных труб (ЗК2.300)</t>
  </si>
  <si>
    <t>ФЕР30-07-014-01</t>
  </si>
  <si>
    <t>Сооружение оголовков круглых водопропускных труб одноочковых отверстием: 0,5 м</t>
  </si>
  <si>
    <t>ФССЦ-05.1.08.01-0211</t>
  </si>
  <si>
    <t>Блоки портальных оголовков и диафрагмы оголовков железобетонные</t>
  </si>
  <si>
    <t>ФЕР30-08-023-03</t>
  </si>
  <si>
    <t>Устройство гидроизоляции опор мостов и труб: обмазочной битумной мастикой двухслойной</t>
  </si>
  <si>
    <t>ФССЦ-14.4.03.03-0003</t>
  </si>
  <si>
    <t>Лак битумный: ТЕХНОНИКОЛЬ №25 ( применительно ТЕХНОНИКОЛЬ №24 МГТН)</t>
  </si>
  <si>
    <t>ФЕР30-08-023-02</t>
  </si>
  <si>
    <t>Устройство гидроизоляции опор мостов и труб: оклеечной (2 слоя)</t>
  </si>
  <si>
    <t>ФССЦ-12.1.02.15-0092</t>
  </si>
  <si>
    <t>Материал рулонный гидроизоляционный наплавляемый битумно- полимерный "Техноэластмост Б" для второго слоя</t>
  </si>
  <si>
    <t>м2</t>
  </si>
  <si>
    <t>ФЕР01-01-034-02</t>
  </si>
  <si>
    <t>Засыпка траншей и котлованов с перемещением грунта до 5 м бульдозерами мощностью: 96 кВт (130 л.с.), группа грунтов 2</t>
  </si>
  <si>
    <t>ФЕР01-01-034-08</t>
  </si>
  <si>
    <t>При перемещении грунта на каждые последующие 5 м добавлять: к расценке 01-01-034-02</t>
  </si>
  <si>
    <t>50-5=45/5=9 ПЗ=9 (ОЗП=9; ЭМ=9 к расх.; ЗПМ=9; МАТ=9 к расх.; ТЗ=9; ТЗМ=9)</t>
  </si>
  <si>
    <t>ФЕР01-02-061-02</t>
  </si>
  <si>
    <t>Засыпка вручную траншей, пазух котлованов и ям, группа грунтов: 2</t>
  </si>
  <si>
    <t>ФЕР01-02-006-01</t>
  </si>
  <si>
    <t>Полив водой уплотняемого грунта насыпей</t>
  </si>
  <si>
    <t>ФЕР, 3 кв 2024 (СМР), Письмо Минстроя России от 30.08.2024 года № 50625-ИФ/09, прил.1</t>
  </si>
  <si>
    <t>(Казнина С.О.)</t>
  </si>
  <si>
    <t>(Поляков Д.К.)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</si>
  <si>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 7 этап: «Строительство системы электроснабжения северного участка трамвайного пути, от разворотного круга «Больница № 9» (29-я линия) - путепровод № 2 в районе ул. Выставочная - разворотный круг ул. Блюхера».</t>
  </si>
  <si>
    <t>ЛОКАЛЬНЫЙ СМЕТНЫЙ РАСЧЕТ (СМЕТА) № ЛСР 01-02-02</t>
  </si>
  <si>
    <t>Вертикальная планировка ТП-М2</t>
  </si>
  <si>
    <t>(0484ГП.09-07-ИЛО2.2-ВР)</t>
  </si>
  <si>
    <t>(80,37)</t>
  </si>
  <si>
    <t>Раздел 1. В границах земельного участка ПЗУ (0484ГП.09-07-ИЛО2.2-ВР)</t>
  </si>
  <si>
    <t>ФЕР01-01-032-01</t>
  </si>
  <si>
    <t>Разработка грунта с перемещением до 10 м бульдозерами мощностью: 132 кВт (180 л.с.), группа грунтов 1  (растительный грунт)</t>
  </si>
  <si>
    <t>Приказ от 30.01.2024 № 55/пр прил.5 табл.1 п.5</t>
  </si>
  <si>
    <t>ФЕР01-01-032-09</t>
  </si>
  <si>
    <t>При перемещении грунта на каждые последующие 10 м добавлять: к расценке 01-01-032-01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</si>
  <si>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1 (прим. погрузка растительного грунта)</t>
  </si>
  <si>
    <t>Грунт непригодный для устройства насыпи</t>
  </si>
  <si>
    <t>Разработка грунта с перемещением до 10 м бульдозерами мощностью: 132 кВт (180 л.с.), группа грунтов 1</t>
  </si>
  <si>
    <t>Разработка грунта с погрузкой на автомобили-самосвалы в траншеях экскаватором «обратная лопата» с ковшом вместимостью 0,65 (0,5-1) м3, группа грунтов: 1 (погрузка грунта)</t>
  </si>
  <si>
    <t>Грунт планировки территории</t>
  </si>
  <si>
    <t>ФЕР01-01-032-02</t>
  </si>
  <si>
    <t>Разработка грунта с перемещением до 10 м бульдозерами мощностью: 132 кВт (180 л.с.), группа грунтов 2</t>
  </si>
  <si>
    <t>ФССЦ-02.3.01.02-1011</t>
  </si>
  <si>
    <t>Песок природный I класс, средний, круглые сита</t>
  </si>
  <si>
    <t>9.1</t>
  </si>
  <si>
    <t>ФССЦ-02.3.01.02-1011_ФССЦпг-03-21-01-030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</si>
  <si>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</si>
  <si>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9.2</t>
  </si>
  <si>
    <t>ФССЦ-02.3.01.02-1011_ФССЦпг-03-21-01-020</t>
  </si>
  <si>
    <t>ФЕР01-02-003-01</t>
  </si>
  <si>
    <t>Уплотнение грунта вибрационными катками 2,2 т на первый проход по одному следу при толщине слоя: 25 см</t>
  </si>
  <si>
    <t>ФЕР01-02-003-07</t>
  </si>
  <si>
    <t>На каждый последующий проход по одному следу добавлять: к расценке 01-02-003-01</t>
  </si>
  <si>
    <t xml:space="preserve"> ПЗ=2 (ОЗП=2; ЭМ=2 к расх.; ЗПМ=2; МАТ=2 к расх.; ТЗ=2; ТЗМ=2)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</si>
  <si>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</si>
  <si>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</si>
  <si>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</si>
  <si>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</si>
  <si>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>(Поляков Д.)</t>
  </si>
  <si>
    <t>ЛОКАЛЬНЫЙ СМЕТНЫЙ РАСЧЕТ (СМЕТА) № ЛСР 01-02-01</t>
  </si>
  <si>
    <t>Вертикальная планировка ТП-М1</t>
  </si>
  <si>
    <t>(0484ГП.09-07-ИЛО1.2-ВР)</t>
  </si>
  <si>
    <t>(55,93)</t>
  </si>
  <si>
    <t>Раздел 1. В границах земельного участка ПЗУ (0484ГП.09-07-ИЛО1.2-ВР)</t>
  </si>
  <si>
    <t>Письмо Минстроя России № 50625-ИФ/09 от 30.08.24г. Приложение 1 "О рекомендуемой величине индексов изменения сметной стоимости строительства в III квартале 2024 года, в том числе величине индексов изменения сметной стоимости пусконаладочных работ</t>
  </si>
  <si>
    <t>г. Ярославль</t>
  </si>
  <si>
    <t>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</t>
  </si>
  <si>
    <t>Строительство тяговой подстанции ТП-М4</t>
  </si>
  <si>
    <t>ЛОКАЛЬНЫЙ СМЕТНЫЙ РАСЧЕТ (СМЕТА) № 09-02-04</t>
  </si>
  <si>
    <t>Пусконаладочные работы автоматизированной системы диспетчерского управления энергообъектами. Тяговая подстанция ТП-М4</t>
  </si>
  <si>
    <t>0484ГП.09-7-ИЛО4.6/1072-14</t>
  </si>
  <si>
    <t>(137,93)</t>
  </si>
  <si>
    <t>(65,68)</t>
  </si>
  <si>
    <t>Раздел 1. Пусконаладочные работы</t>
  </si>
  <si>
    <t>Учтен коэффициент 3 кв.2024 г. МИНСТРОЙ РОССИИ № 50625-ИФ/09 от 30.08.24г. для Ярославской области на ПНР: Оплата труда=35,42</t>
  </si>
  <si>
    <t>Поправочный коэффициент : К = Фми х Фу = 0,98 (Исходные данные к смете)</t>
  </si>
  <si>
    <t>ФЕРп02-01-003-15</t>
  </si>
  <si>
    <t>Автоматизированная система управления III категории технической сложности с количеством каналов (Кобщ): 640</t>
  </si>
  <si>
    <t>система</t>
  </si>
  <si>
    <t>Приказ от 30.01.2024 № 55/пр прил.5 табл.7 п.4</t>
  </si>
  <si>
    <t>Производство работ осуществляется в действующих электроустановках (в трансформаторных и распределительных подстанциях, в электропомещениях (щитовые, пультовые, подстанции, реакторные, распределительные устройства и пункты, кабельные шахты, тоннели и каналы, кабельные полуэтажи) с действующим электрооборудованием или кабельными линиями под напряжением), с оформлением при этом наряда-допуска или распоряжения в соответствии с требованиями к охране труда, утверждаемыми в соответствии с подпунктом 5.2.28 пункта 5 Положения о Министерстве труда и социальной защиты Российской Федерации, утвержденного постановлением Правительства Российской Федерации от 19 июня 2012 г. № 610 ОЗП=1,3; ТЗ=1,3</t>
  </si>
  <si>
    <t>Поправочный коэффициент ПЗ=0,98 (ОЗП=0,98; ЭМ=0,98 к расх.; МАТ=0,98; ТЗ=0,98)</t>
  </si>
  <si>
    <t>Повторная наладка ПЗ=0,537 (ОЗП=0,537; ЭМ=0,537 к расх.; ЗПМ=0,537; МАТ=0,537 к расх.; ТЗ=0,537; ТЗМ=0,537)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</si>
  <si>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</si>
  <si>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</si>
  <si>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</si>
  <si>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</si>
  <si>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ФЕРп02-01-003-16</t>
  </si>
  <si>
    <t>Автоматизированная система управления III категории технической сложности с количеством каналов (Кобщ): за каждый канал свыше 640 до 1279 добавлять к расценке 02-01-003-15</t>
  </si>
  <si>
    <t>канал</t>
  </si>
  <si>
    <t>ФЕРп02-02-001-01</t>
  </si>
  <si>
    <t>Инсталляция и базовая настройка общего и специального программного обеспечения (Настройка ШУТП, ШСН, ШБП, шкаф СОТ, шкаф связи   )</t>
  </si>
  <si>
    <t xml:space="preserve">     Прочие затраты</t>
  </si>
  <si>
    <t xml:space="preserve">          Пусконаладочные работы</t>
  </si>
  <si>
    <t>(Е.А. Калайтанов)</t>
  </si>
  <si>
    <t>(М.В. Тесля)</t>
  </si>
  <si>
    <t>Строительство тяговой подстанции ТП-М3</t>
  </si>
  <si>
    <t>ЛОКАЛЬНЫЙ СМЕТНЫЙ РАСЧЕТ (СМЕТА) № 09-02-03</t>
  </si>
  <si>
    <t>Пусконаладочные работы автоматизированной системы диспетчерского управления энергообъектами. Тяговая подстанция ТП-М3</t>
  </si>
  <si>
    <t>0484ГП.09-7-ИЛО3.6/1072-14</t>
  </si>
  <si>
    <t>(174,18)</t>
  </si>
  <si>
    <t>(82,94)</t>
  </si>
  <si>
    <t>Поправочный коэффициент : К = Фми х Фу = 0,96 (Исходные данные к смете)</t>
  </si>
  <si>
    <t>Поправочный коэффициент ПЗ=0,96 (ОЗП=0,96; ЭМ=0,96 к расх.; МАТ=0,96; ТЗ=0,96)</t>
  </si>
  <si>
    <t xml:space="preserve"> ПЗ=0,537 (ОЗП=0,537; ЭМ=0,537 к расх.; ЗПМ=0,537; МАТ=0,537 к расх.; ТЗ=0,537; ТЗМ=0,537)</t>
  </si>
  <si>
    <t>Строительство тяговой подстанции ТП-М2</t>
  </si>
  <si>
    <t>ЛОКАЛЬНЫЙ СМЕТНЫЙ РАСЧЕТ (СМЕТА) № 09-02-02</t>
  </si>
  <si>
    <t>Пусконаладочные работы автоматизированной системы диспетчерского управления энергообъектами. Тяговая подстанция ТП-М2</t>
  </si>
  <si>
    <t>0484ГП.09-7-ИЛО2.6/1072-14</t>
  </si>
  <si>
    <t>(146,91)</t>
  </si>
  <si>
    <t>(69,96)</t>
  </si>
  <si>
    <t>Поправочный коэффициент : К = Фми х Фу = 0,97 (Исходные данные к смете)</t>
  </si>
  <si>
    <t>Поправочный коэффициент ПЗ=0,97 (ОЗП=0,97; ЭМ=0,97 к расх.; МАТ=0,97; ТЗ=0,97)</t>
  </si>
  <si>
    <t>Строительство тяговой подстанции ТП-М1</t>
  </si>
  <si>
    <t>ЛОКАЛЬНЫЙ СМЕТНЫЙ РАСЧЕТ (СМЕТА) № 09-02-01</t>
  </si>
  <si>
    <t>Пусконаладочные работы автоматизированной системы диспетчерского управления энергообъектами. Тяговая подстанция ТП-М1</t>
  </si>
  <si>
    <t>0484ГП.09-7-ИЛО1.6/1072-14</t>
  </si>
  <si>
    <t>ЛОКАЛЬНЫЙ СМЕТНЫЙ РАСЧЕТ (СМЕТА) № ЛСР 07-01-03</t>
  </si>
  <si>
    <t>Благоустройство ТП-М4</t>
  </si>
  <si>
    <t>ведомость объемов работ</t>
  </si>
  <si>
    <t>(9,57)</t>
  </si>
  <si>
    <t>(0,38)</t>
  </si>
  <si>
    <t>Раздел 1. В границах земельного участка</t>
  </si>
  <si>
    <t>Установка бортовых камней</t>
  </si>
  <si>
    <t>ФЕР27-02-010-02</t>
  </si>
  <si>
    <t>Установка бортовых камней бетонных: при других видах покрытий</t>
  </si>
  <si>
    <t>ФССЦ-05.2.03.03-0032</t>
  </si>
  <si>
    <t>Камни бортовые БР 100.30.15, бетон B30 (М400), объем 0,043 м3</t>
  </si>
  <si>
    <t>Тротуары и отмостки</t>
  </si>
  <si>
    <t>ФЕР27-04-016-02</t>
  </si>
  <si>
    <t>Устройство прослойки из нетканого синтетического материала (НСМ) под покрытием из сборных железобетонных плит: сплошной</t>
  </si>
  <si>
    <t>ФССЦ-01.7.12.05-0053</t>
  </si>
  <si>
    <t>Геотекстиль нетканый из полиэфирного волокна, иглопробивной, поверхностная плотность 200 г/м2 (Геоком 200)</t>
  </si>
  <si>
    <t>ФЕР27-07-002-01</t>
  </si>
  <si>
    <t>Устройство оснований толщиной 12 см под тротуары из кирпичного или известнякового щебня</t>
  </si>
  <si>
    <t>Пр/812-021.1-1</t>
  </si>
  <si>
    <t>НР Устройство покрытий дорожек, тротуаров, мостовых и площадок и прочее</t>
  </si>
  <si>
    <t>Пр/774-021.1</t>
  </si>
  <si>
    <t>СП Устройство покрытий дорожек, тротуаров, мостовых и площадок и прочее</t>
  </si>
  <si>
    <t>ФЕР27-07-002-02</t>
  </si>
  <si>
    <t>На каждый 1 см изменения толщины оснований добавлять или исключать к расценке 27-07-002-01</t>
  </si>
  <si>
    <t>до 15см ПЗ=3 (ОЗП=3; ЭМ=3 к расх.; ЗПМ=3; МАТ=3 к расх.; ТЗ=3; ТЗМ=3)</t>
  </si>
  <si>
    <t>ФССЦ-02.2.05.04-1772</t>
  </si>
  <si>
    <t>Щебень М 600, фракция 20-40 мм, группа 2</t>
  </si>
  <si>
    <t>ФЕР27-06-026-01</t>
  </si>
  <si>
    <t>Розлив вяжущих материалов</t>
  </si>
  <si>
    <t>ФССЦ-01.2.01.01-1022</t>
  </si>
  <si>
    <t>Битум нефтяной дорожный БНД 60/90</t>
  </si>
  <si>
    <t>ФЕР27-07-001-04</t>
  </si>
  <si>
    <t>Устройство асфальтобетонных покрытий дорожек и тротуаров двухслойных: верхний слой из горячей асфальтобетонной смеси толщиной 3 см</t>
  </si>
  <si>
    <t>ФССЦ-04.2.01.01-0054</t>
  </si>
  <si>
    <t>Смеси асфальтобетонные плотные тип Г марка II</t>
  </si>
  <si>
    <t>Итоги по разделу 1 В границах земельного участка :</t>
  </si>
  <si>
    <t xml:space="preserve">  Итого по разделу 1 В границах земельного участка</t>
  </si>
  <si>
    <t>Раздел 2. МАФ ПЗУ ( п. 5.1.1.-5.1.3 ВОР)</t>
  </si>
  <si>
    <t>ФЕР09-08-001-03</t>
  </si>
  <si>
    <t>Установка металлических столбов высотой до 4 м: на подготовленный бетонный фундамент (прим. урна)</t>
  </si>
  <si>
    <t>100 шт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</si>
  <si>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</si>
  <si>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</si>
  <si>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</si>
  <si>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</si>
  <si>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ФССЦ-01.7.15.02-0071</t>
  </si>
  <si>
    <t>Болты распорный МР диаметр 12 мм, длина 100 мм</t>
  </si>
  <si>
    <t>ФССЦ-15.2.03.06-0013</t>
  </si>
  <si>
    <t>Урна переворачивающаяся из стального листа, на ножках из стальной трубы, окрашенная, размер 1100х485х235 мм</t>
  </si>
  <si>
    <t>Итоги по разделу 2 МАФ ПЗУ ( п. 5.1.1.-5.1.3 ВОР) :</t>
  </si>
  <si>
    <t xml:space="preserve">  Итого по разделу 2 МАФ ПЗУ ( п. 5.1.1.-5.1.3 ВОР)</t>
  </si>
  <si>
    <t>ЛОКАЛЬНЫЙ СМЕТНЫЙ РАСЧЕТ (СМЕТА) № ЛСР 07-01-02</t>
  </si>
  <si>
    <t>Благоустройство ТП-М2</t>
  </si>
  <si>
    <t>(318,1)</t>
  </si>
  <si>
    <t>(2,27)</t>
  </si>
  <si>
    <t>Проезды и площадки</t>
  </si>
  <si>
    <t>ФССЦ-01.7.12.06-0084</t>
  </si>
  <si>
    <t>Тканый геотекстиль: Геоспан ТН 33</t>
  </si>
  <si>
    <t>Устройство подстилающих и выравнивающих слоев оснований: из песка</t>
  </si>
  <si>
    <t>ФССЦ-02.3.01.02-1020</t>
  </si>
  <si>
    <t>Песок природный II класс, повышенной крупности, круглые сита</t>
  </si>
  <si>
    <t>ФССЦ-01.7.12.05-0055</t>
  </si>
  <si>
    <t>Геотекстиль нетканый из полиэфирного волокна, иглопробивной, поверхностная плотность 300 г/м2</t>
  </si>
  <si>
    <t>ФЕР27-04-003-06</t>
  </si>
  <si>
    <t>Устройство оснований и покрытий из песчано-гравийных или щебеночно-песчаных смесей: непрерывной гранулометрии С-4 и С-6, двухслойных нижний слой толщиной 15 см</t>
  </si>
  <si>
    <t>ФЕР27-04-003-07</t>
  </si>
  <si>
    <t>Устройство оснований и покрытий из песчано-гравийных или щебеночно-песчаных смесей: непрерывной гранулометрии С-4 и С-6, двухслойных верхний слой толщиной 15 см</t>
  </si>
  <si>
    <t>ФЕР27-04-003-08</t>
  </si>
  <si>
    <t>На каждый 1 см изменения толщины слоя добавлять или исключать к расценкам с 27-04-003-05 по 27-04-003-07</t>
  </si>
  <si>
    <t>до толщ. 36см ПЗ=6 (ОЗП=6; ЭМ=6 к расх.; ЗПМ=6; МАТ=6 к расх.; ТЗ=6; ТЗМ=6)</t>
  </si>
  <si>
    <t>ФССЦ-02.2.04.04-0121</t>
  </si>
  <si>
    <t>Смесь щебеночно-песчаная готовая, щебень из плотных горных пород М 800, номер смеси С4, размер зерен 0-80 мм</t>
  </si>
  <si>
    <t>т.ч.</t>
  </si>
  <si>
    <t>до толщины 18 см ПЗ=3 (ОЗП=3; ЭМ=3 к расх.; ЗПМ=3; МАТ=3 к расх.; ТЗ=3; ТЗМ=3)</t>
  </si>
  <si>
    <t>ФЕР27-06-031-01</t>
  </si>
  <si>
    <t>Устройство покрытия из горячих асфальтобетонных смесей асфальтоукладчиками: третьего типоразмера, ширина укладки до 6 м, толщина слоя 4 см</t>
  </si>
  <si>
    <t>ФЕР27-06-032-01</t>
  </si>
  <si>
    <t>При изменении толщины покрытия на 0,5 см добавлять или исключать: к расценке 27-06-031-01</t>
  </si>
  <si>
    <t>до толщ. 8см ПЗ=8 (ОЗП=8; ЭМ=8 к расх.; ЗПМ=8; МАТ=8 к расх.; ТЗ=8; ТЗМ=8)</t>
  </si>
  <si>
    <t>ТЦ_04.2.01.02_76_7604368921_20.02.2024_01</t>
  </si>
  <si>
    <t>Смеси асфальтобетонные А32Нт, А32 От по ГОСТ Р 58406.2-2020 на ПБВ 40 по ГОСТ Р 52056</t>
  </si>
  <si>
    <t>до толщ. 5см ПЗ=2 (ОЗП=2; ЭМ=2 к расх.; ЗПМ=2; МАТ=2 к расх.; ТЗ=2; ТЗМ=2)</t>
  </si>
  <si>
    <t>КСР1-04.2.03.01-0008</t>
  </si>
  <si>
    <t>Смеси асфальтобетонные щебеночно-мастичные ЩМА-16</t>
  </si>
  <si>
    <t>Цена=5654,02*1,64</t>
  </si>
  <si>
    <t>Щебеночное покрытие</t>
  </si>
  <si>
    <t>ФЕР27-04-001-04</t>
  </si>
  <si>
    <t>Устройство подстилающих и выравнивающих слоев оснований: из щебня</t>
  </si>
  <si>
    <t>Прил.27.3 п.3.6</t>
  </si>
  <si>
    <t>Укатка катками каменных материалов с пределом прочности на сжатие, мПа (кгс/см2): до 68,6 (700) ЭМ=0,65 к расх.; ЗПМ=0,65; ТЗМ=0,65</t>
  </si>
  <si>
    <t>ФССЦ-02.2.05.04-1767</t>
  </si>
  <si>
    <t>Щебень М 400, фракция 20-40 мм, группа 2</t>
  </si>
  <si>
    <t>Раздел 3. Ограждение (стоимость ограждения учтена КП на поставку ТП-М2)</t>
  </si>
  <si>
    <t>ФЕР09-08-001-01</t>
  </si>
  <si>
    <t>Установка металлических столбов высотой до 4 м: с погружением в бетонное основание</t>
  </si>
  <si>
    <t>ФССЦ-04.1.02.05-0003</t>
  </si>
  <si>
    <t>Смеси бетонные тяжелого бетона (БСТ), класс B7,5 (М100)</t>
  </si>
  <si>
    <t>ФЕР09-08-002-06</t>
  </si>
  <si>
    <t>Устройство заграждений из готовых металлических решетчатых панелей: высотой более 2 м</t>
  </si>
  <si>
    <t>ФЕР09-08-002-07</t>
  </si>
  <si>
    <t>Устройство калиток из готовых металлических решетчатых панелей (прим. ворота)</t>
  </si>
  <si>
    <t>Итоги по разделу 3 Ограждение (стоимость ограждения учтена КП на поставку ТП-М2) :</t>
  </si>
  <si>
    <t xml:space="preserve">  Итого по разделу 3 Ограждение (стоимость ограждения учтена КП на поставку ТП-М2)</t>
  </si>
  <si>
    <t>ЛОКАЛЬНЫЙ СМЕТНЫЙ РАСЧЕТ (СМЕТА) № ЛСР 07-01-01</t>
  </si>
  <si>
    <t>Благоустройство ТП-М1</t>
  </si>
  <si>
    <t>(330,66)</t>
  </si>
  <si>
    <t>(3,6)</t>
  </si>
  <si>
    <t>Раздел 3. Ограждение (стоимость ограждения учтена КП на поставку ТП-М1)</t>
  </si>
  <si>
    <t>Итоги по разделу 3 Ограждение (стоимость ограждения учтена КП на поставку ТП-М1) :</t>
  </si>
  <si>
    <t xml:space="preserve">  Итого по разделу 3 Ограждение (стоимость ограждения учтена КП на поставку ТП-М1)</t>
  </si>
  <si>
    <t>Письмо Минстроя России № 50625-ИФ/09 от 30.08.24г. Приложение 1, № 49013-ИФ/09 от 24.08.2024 г. Приложение 4,  п.23 "О рекомендуемой величине индексов изменения сметной стоимости строительства в III квартале 2024 года, в том числе величине индексов изменения сметной стоимости строительно-монтажных работ</t>
  </si>
  <si>
    <t>Строительство тяговой подстанции ТП-М4. Сети связи</t>
  </si>
  <si>
    <t>ЛОКАЛЬНЫЙ СМЕТНЫЙ РАСЧЕТ (СМЕТА) № 05-08-01</t>
  </si>
  <si>
    <t>Монтажные работы автоматизированной системы диспетчерского управления энергообъектами. Тяговая подстанция ТП-М4. Сети связи</t>
  </si>
  <si>
    <t>0484ГП.09-7-ИЛО4.5.5/1072-14</t>
  </si>
  <si>
    <t>(138,83)</t>
  </si>
  <si>
    <t>(0,23)</t>
  </si>
  <si>
    <t>(1,43)</t>
  </si>
  <si>
    <t>(137,4)</t>
  </si>
  <si>
    <t>Раздел 1. Монтажные работы</t>
  </si>
  <si>
    <t>Учтен коэффициент 3 кв.2024 г. МИНСТРОЙ РОССИИ № 49013-ИФ/09 от 24.08.2024 г., МИНСТРОЙ РОССИИ № 50625-ИФ/09 от 30.08.24г. для Ярославской области на СМР: Оплата труда=35,42; Материалы, изделия и конструкции=8,61; Эксплуатация машин и механизмов=12,22, оборудование=6,05</t>
  </si>
  <si>
    <t>ФЕРм11-01-001-01</t>
  </si>
  <si>
    <t>Конструкции для установки приборов, масса: до 1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</si>
  <si>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</si>
  <si>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</si>
  <si>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</si>
  <si>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</si>
  <si>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ФЕРм11-03-001-01</t>
  </si>
  <si>
    <t>Приборы, устанавливаемые на металлоконструкциях, щитах и пультах, масса: до 5 кг</t>
  </si>
  <si>
    <t>3
О</t>
  </si>
  <si>
    <t>ТЦ_101_61_6165000652_24.07.2024_02_1.1</t>
  </si>
  <si>
    <t>Комплект антенны GSM ЮГПА.411722.789-54.01</t>
  </si>
  <si>
    <t>компл.</t>
  </si>
  <si>
    <t>ФЕРм08-03-572-03</t>
  </si>
  <si>
    <t>Блок управления шкафного исполнения или распределительный пункт (шкаф), устанавливаемый на стене, высота и ширина до 600х600 мм  (Шкаф связи)</t>
  </si>
  <si>
    <t>5
О</t>
  </si>
  <si>
    <t>ТЦ_101_61_6165000652_24.07.2024_02_2.1</t>
  </si>
  <si>
    <t>Шкаф связи ЮГПА.4111722.734-70.03</t>
  </si>
  <si>
    <t>Блок управления шкафного исполнения или распределительный пункт (шкаф), устанавливаемый на стене, высота и ширина до 600х600 мм  (шкаф ШОС)</t>
  </si>
  <si>
    <t>7
О</t>
  </si>
  <si>
    <t>ТЦ_101_61_6165000652_24.07.2024_02_3.1</t>
  </si>
  <si>
    <t>Шкаф оптических соединений ЮГПА.203731.786-04.01</t>
  </si>
  <si>
    <t>ФЕРм10-02-030-01</t>
  </si>
  <si>
    <t>Аппарат телефонный системы ЦБ или АТС: настольный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</si>
  <si>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</si>
  <si>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</si>
  <si>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</si>
  <si>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</si>
  <si>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9
О</t>
  </si>
  <si>
    <t>ТЦ_101_61_6165000652_24.07.2024_02_4.1</t>
  </si>
  <si>
    <t>IP-телефон VP-15P</t>
  </si>
  <si>
    <t>10
О</t>
  </si>
  <si>
    <t>ТЦ_101_61_6165000652_24.07.2024_02_5.1</t>
  </si>
  <si>
    <t>Радиоприемник портативный Сигнал Patriot Эфир-13</t>
  </si>
  <si>
    <t>ФЕРм08-03-591-08</t>
  </si>
  <si>
    <t>Розетка штепсельная: неутопленного типа при открытой проводке</t>
  </si>
  <si>
    <t>ФССЦ-20.4.03.03-0014</t>
  </si>
  <si>
    <t>Розетка телефонная для скрытой проводки, РТ-4, белая (прим. розетка компьютерная RJ-45 для монтажа в кабель-каналы, 2 модуля, 1,5 А, 150 В, цвет белый, IP20)</t>
  </si>
  <si>
    <t>ФЕРм10-06-037-13</t>
  </si>
  <si>
    <t>Крышка декоративная и другие мелкие изделия (без присоединения проводов)</t>
  </si>
  <si>
    <t>ФССЦ-20.4.03.02-0011</t>
  </si>
  <si>
    <t>Рамка "Legrand" Valena из термопласта 1 пост</t>
  </si>
  <si>
    <t>Кабельные работы</t>
  </si>
  <si>
    <t>ФЕРм08-02-390-03</t>
  </si>
  <si>
    <t>Короба пластмассовые шириной до 120 мм</t>
  </si>
  <si>
    <t>ФССЦ-20.2.05.04-0002</t>
  </si>
  <si>
    <t>Кабель-канал "Legrand" DLP 105x50 мм</t>
  </si>
  <si>
    <t>ФССЦ-20.2.05.07-0002</t>
  </si>
  <si>
    <t>Перегородка разделительная для короба, высота 50 мм</t>
  </si>
  <si>
    <t>ФССЦ-20.2.05.03-0010</t>
  </si>
  <si>
    <t>Заглушка торцевая для кабель-канала 110х60 мм</t>
  </si>
  <si>
    <t>ФССЦ-20.2.05.09-0001</t>
  </si>
  <si>
    <t>Ответвление кабель-канала "Legrand" DLP 20х12,5 мм</t>
  </si>
  <si>
    <t>ФССЦ-20.1.02.23-0081</t>
  </si>
  <si>
    <t>Перемычки гибкие ПГС-25-280 У2,5</t>
  </si>
  <si>
    <t>ФЕРм08-02-399-01</t>
  </si>
  <si>
    <t>Провод в коробах, сечением: до 6 мм2</t>
  </si>
  <si>
    <t>ФЕРм08-02-405-01</t>
  </si>
  <si>
    <t>Провод по установленным стальным конструкциям и панелям, сечение: до 16 мм2</t>
  </si>
  <si>
    <t>ФССЦ-21.1.04.01-0009</t>
  </si>
  <si>
    <t>Кабель парной скрутки категории 5е для цифровых систем связи КВПП-5е 4х2х0,5 (ПРИМ. ParLan Patch SF/UTP Cat5e ZH Mнг(А)-HF 4х2х0.48)</t>
  </si>
  <si>
    <t>1000 м</t>
  </si>
  <si>
    <t>ФССЦ-21.1.01.01-0037</t>
  </si>
  <si>
    <t>Кабель оптический ОКПМ-10-02-0,22-6-(9,0)</t>
  </si>
  <si>
    <t>ФЕРм08-03-574-01</t>
  </si>
  <si>
    <t>Разводка по устройствам и подключение жил кабелей или проводов сечением: до 10 мм2</t>
  </si>
  <si>
    <t>ФЕРм10-06-057-01</t>
  </si>
  <si>
    <t>Разделка волоконно-оптического кабеля емкостью волокон: 4</t>
  </si>
  <si>
    <t>кабель</t>
  </si>
  <si>
    <t>Пр/812-051.3-1</t>
  </si>
  <si>
    <t>НР Прокладка и монтаж междугородных линий связи</t>
  </si>
  <si>
    <t>Пр/774-051.3</t>
  </si>
  <si>
    <t>СП Прокладка и монтаж междугородных линий связи</t>
  </si>
  <si>
    <t>ФЕРм10-06-059-01</t>
  </si>
  <si>
    <t>Измерение на смонтированном участке волоконно-оптического кабеля в одном направлении с числом волокон: 4</t>
  </si>
  <si>
    <t>измерение</t>
  </si>
  <si>
    <t>Провод в коробах, сечением: до 6 мм2 (GSM)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</si>
  <si>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</si>
  <si>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 (GSM)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</si>
  <si>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</si>
  <si>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 (GSM)</t>
  </si>
  <si>
    <t>И1</t>
  </si>
  <si>
    <t>И2</t>
  </si>
  <si>
    <t>Строительство тяговой подстанции ТП-М3. Сети связи</t>
  </si>
  <si>
    <t>ЛОКАЛЬНЫЙ СМЕТНЫЙ РАСЧЕТ (СМЕТА) № 05-07-01</t>
  </si>
  <si>
    <t>Монтажные работы автоматизированной системы диспетчерского управления энергообъектами. Тяговая подстанция ТП-М3. Сети связи</t>
  </si>
  <si>
    <t>0484ГП.09-7-ИЛО3.5.5/1072-14</t>
  </si>
  <si>
    <t>Строительство тяговой подстанции ТП-М2. Сети связи</t>
  </si>
  <si>
    <t>ЛОКАЛЬНЫЙ СМЕТНЫЙ РАСЧЕТ (СМЕТА) № 05-06-01</t>
  </si>
  <si>
    <t>Монтажные работы автоматизированной системы диспетчерского управления энергообъектами. Тяговая подстанция ТП-М2. Сети связи</t>
  </si>
  <si>
    <t>0484ГП.09-7-ИЛО2.5.5/1072-14</t>
  </si>
  <si>
    <t>Строительство тяговой подстанции ТП-М1. Сети связи</t>
  </si>
  <si>
    <t>ЛОКАЛЬНЫЙ СМЕТНЫЙ РАСЧЕТ (СМЕТА) № 05-05-01</t>
  </si>
  <si>
    <t>Монтажные работы автоматизированной системы диспетчерского управления энергообъектами. Тяговая подстанция ТП-М1. Сети связи</t>
  </si>
  <si>
    <t>0484ГП.09-7-ИЛО1.5.5/1072-14</t>
  </si>
  <si>
    <t>(158,17)</t>
  </si>
  <si>
    <t>(156,74)</t>
  </si>
  <si>
    <t>Смартфон R570E</t>
  </si>
  <si>
    <t>11
О</t>
  </si>
  <si>
    <t>ТЦ_101_61_6165000652_24.07.2024_02_6.1</t>
  </si>
  <si>
    <t>Розетка телефонная для скрытой проводки, РТ-4, белая (прим. Розетка компьютерная RJ-45 для монтажа в кабель-каналы, 2 модуля, 1,5 А, 150 В, цвет белый, IP20)</t>
  </si>
  <si>
    <t>Письма Минстроя России № 50625-ИФ/09 от 30.08.2024 г. приложение 1 и № 49013-ИФ/09 от 24.08.2024 г. Приложение 4,  п.23 "О рекомендуемой величине индексов изменения сметной стоимости строительства в III квартале 2024 года, в том числе величине индексов изменения сметной стоимости строительно-монтажных работ"</t>
  </si>
  <si>
    <t>ЛОКАЛЬНЫЙ СМЕТНЫЙ РАСЧЕТ (СМЕТА) № 05-04-01</t>
  </si>
  <si>
    <t>Монтажные работы автоматизированной системы диспетчерского управления энергообъектами. Тяговая подстанция ТП-М4</t>
  </si>
  <si>
    <t>(5564,52)</t>
  </si>
  <si>
    <t>(4,67)</t>
  </si>
  <si>
    <t>(7,65)</t>
  </si>
  <si>
    <t>(49,8)</t>
  </si>
  <si>
    <t>(5510,04)</t>
  </si>
  <si>
    <t>ФЕРм08-03-572-07</t>
  </si>
  <si>
    <t>Блок управления шкафного исполнения или распределительный пункт (шкаф), устанавливаемый на полу, высота и ширина до 1700х1100 мм  (шкаф ШУТП размером 2000х600х600)</t>
  </si>
  <si>
    <t>2
О</t>
  </si>
  <si>
    <t>ТЦ_101_61_6165000652_23.07.2024_02_1.1</t>
  </si>
  <si>
    <t>Шкаф управления тяговой подстанцией ЮГПА.426439.731-01.03</t>
  </si>
  <si>
    <t>ТЦ_101_61_6165000652_23.07.2024_02_11.1</t>
  </si>
  <si>
    <t>Лицензия на право использования ПО АСДУЭ ТП-М4 ЮГПА.505200.0484.09-7-4.6</t>
  </si>
  <si>
    <t>Блок управления шкафного исполнения или распределительный пункт (шкаф), устанавливаемый на полу, высота и ширина до 1700х1100 мм (шкаф ШСН размером 2000х800х600)</t>
  </si>
  <si>
    <t>ТЦ_101_61_6165000652_23.07.2024_02_2.1</t>
  </si>
  <si>
    <t>Шкаф собственных нужд ЮГПА.566112.732-03.01</t>
  </si>
  <si>
    <t>Блок управления шкафного исполнения или распределительный пункт (шкаф), устанавливаемый на полу, высота и ширина до 1700х1100 мм (шкаф ШБП размером 2000х800х600)</t>
  </si>
  <si>
    <t>ТЦ_101_61_6165000652_23.07.2024_02_3.1</t>
  </si>
  <si>
    <t>Шкаф бесперебойного питания ЮГПА.565316.733-17.02</t>
  </si>
  <si>
    <t>Блок управления шкафного исполнения или распределительный пункт (шкаф), устанавливаемый: на стене, высота и ширина до 600х600 мм (Шкаф СОТ размером 650х600х300)</t>
  </si>
  <si>
    <t>ТЦ_101_61_6165000652_23.07.2024_02_9.1</t>
  </si>
  <si>
    <t>Шкаф СОТ ЮГПА.425629.795-11.49</t>
  </si>
  <si>
    <t>ФЕРм10-10-001-02</t>
  </si>
  <si>
    <t>Камеры видеонаблюдения на кронштейне</t>
  </si>
  <si>
    <t>ФЕРм10-08-019-01</t>
  </si>
  <si>
    <t>Коробка ответвительная на стене</t>
  </si>
  <si>
    <t>12
О</t>
  </si>
  <si>
    <t>ТЦ_101_61_6165000652_23.07.2024_02_8.1</t>
  </si>
  <si>
    <t>Комплект видеокамеры №2 ЮГПА.425629.795-11.18</t>
  </si>
  <si>
    <t>13
О</t>
  </si>
  <si>
    <t>ТЦ_101_61_6165000652_23.07.2024_02_7.1</t>
  </si>
  <si>
    <t>Комплект видеокамеры №1 ЮГПА.425629.795-11.17</t>
  </si>
  <si>
    <t xml:space="preserve"> СНО</t>
  </si>
  <si>
    <t>16
О</t>
  </si>
  <si>
    <t>ТЦ_101_61_6165000652_23.07.2024_02_10.1</t>
  </si>
  <si>
    <t>Комплект крепления с антенной  12142604.421713.312-60.20</t>
  </si>
  <si>
    <t>ФЕР46-03-014-52</t>
  </si>
  <si>
    <t>Сверление горизонтальных отверстий в железобетонных конструкциях стен перфоратором глубиной 200 мм диаметром: свыше 55 мм до 65 мм</t>
  </si>
  <si>
    <t>100 отверстий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</si>
  <si>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</si>
  <si>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</si>
  <si>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</si>
  <si>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</si>
  <si>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ФССЦ-01.7.17.09-0070</t>
  </si>
  <si>
    <t>Сверло кольцевое алмазное, диаметр 70 мм</t>
  </si>
  <si>
    <t>ФЕРм08-02-409-08</t>
  </si>
  <si>
    <t>Труба винипластовая по установленным конструкциям, по основанию пола, диаметр: до 63 мм</t>
  </si>
  <si>
    <t>ФССЦ-24.3.01.03-0005</t>
  </si>
  <si>
    <t>Трубы гладкие жесткие из ПВХ "DKC" диаметром: 63 мм</t>
  </si>
  <si>
    <t>10 м</t>
  </si>
  <si>
    <t>ФЕР46-03-014-49</t>
  </si>
  <si>
    <t>Сверление горизонтальных отверстий в железобетонных конструкциях стен перфоратором глубиной 200 мм диаметром: свыше 40 мм до 45 мм</t>
  </si>
  <si>
    <t>ФССЦ-01.7.17.09-0066</t>
  </si>
  <si>
    <t>Сверло кольцевое алмазное, диаметр 45 мм</t>
  </si>
  <si>
    <t>ФЕРм08-02-409-07</t>
  </si>
  <si>
    <t>Труба винипластовая по установленным конструкциям, по основанию пола, диаметр: до 50 мм</t>
  </si>
  <si>
    <t>ФССЦ-24.3.01.03-0004</t>
  </si>
  <si>
    <t>Трубы гладкие жесткие из ПВХ "DKC" диаметром: 50 мм (ПРИМ. д. 40 мм)</t>
  </si>
  <si>
    <t>ФЕР46-03-014-12</t>
  </si>
  <si>
    <t>Сверление вертикальных отверстий в железобетонных конструкциях полов перфоратором глубиной 100 мм диаметром: свыше 100 мм до 125 мм</t>
  </si>
  <si>
    <t>ФССЦ-01.7.17.09-0074</t>
  </si>
  <si>
    <t>Сверло кольцевое алмазное, диаметр 110 мм</t>
  </si>
  <si>
    <t>ФЕРм08-02-407-15</t>
  </si>
  <si>
    <t>Труба стальная по установленным конструкциям, в опалубке фундаментов и перекрытиях, диаметр: до 100 мм (ПРИМ.)</t>
  </si>
  <si>
    <t>ФССЦ-24.2.05.01-0001</t>
  </si>
  <si>
    <t>Трубы хризотилцементные безнапорные, номинальный диаметр 100 мм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</si>
  <si>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</si>
  <si>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</si>
  <si>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</si>
  <si>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ФЕРм08-02-369-03</t>
  </si>
  <si>
    <t>Светильник, устанавливаемый вне зданий с лампами: ртутными</t>
  </si>
  <si>
    <t>35
О</t>
  </si>
  <si>
    <t>ТЦ_101_61_6165000652_23.07.2024_02_4.1</t>
  </si>
  <si>
    <t>Комплект освещения уличный ЮГПА.424931.791-52.01</t>
  </si>
  <si>
    <t>Коробка ответвительная на стене (СО п.1.4; ВОР п.17)</t>
  </si>
  <si>
    <t>ФЕРм10-08-003-05</t>
  </si>
  <si>
    <t>Устройство оптико-(фото)электрическое, прибор оптико-электрический в одноблочном исполнении</t>
  </si>
  <si>
    <t>38
О</t>
  </si>
  <si>
    <t>ТЦ_101_61_6165000652_23.07.2024_02_5.1</t>
  </si>
  <si>
    <t>Комплект датчика освещенности ЮГПА.424931.791-54.01</t>
  </si>
  <si>
    <t>ФЕРм10-08-002-01</t>
  </si>
  <si>
    <t>Извещатель ПС автоматический тепловой электро-контактный, магнитоконтактный в нормальном исполнении</t>
  </si>
  <si>
    <t>40
О</t>
  </si>
  <si>
    <t>ТЦ_101_61_6165000652_23.07.2024_02_6.1</t>
  </si>
  <si>
    <t>Комплект датчика температуры и влажности адресного ЮГПА.424931.792-54.02</t>
  </si>
  <si>
    <t>Коробка ответвительная на стене (СО п.2.8; ВОР п.17)</t>
  </si>
  <si>
    <t>ФССЦ-20.5.02.06-0002</t>
  </si>
  <si>
    <t>Коробка разветвительная для открытой проводки KP 2604 "HEGEL" размером 100х100х50 мм</t>
  </si>
  <si>
    <t>ФССЦ-20.1.02.04-0003</t>
  </si>
  <si>
    <t>Клемма строительно-монтажная для распределительных коробок на 3 проводника сечением до 6 мм2 WAGO 773-173</t>
  </si>
  <si>
    <t xml:space="preserve"> Заземление шкафов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</si>
  <si>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</si>
  <si>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</si>
  <si>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ФССЦ-21.2.03.05-0072</t>
  </si>
  <si>
    <t>Провод силовой установочный с медными жилами ПуГВ 1х10-450</t>
  </si>
  <si>
    <t>ФССЦ-20.2.10.03-0008</t>
  </si>
  <si>
    <t>Наконечники кабельные медные ТМ-6 (ПРИМ. НКИ 6,06-6)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</si>
  <si>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</si>
  <si>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ФССЦ-24.3.01.02-0001</t>
  </si>
  <si>
    <t>Трубы гибкие гофрированные из самозатухающего ПВХ легкие с протяжкой, диаметр 20 мм (ПРИМ. д.17 мм)</t>
  </si>
  <si>
    <t>ФССЦ-23.8.03.02-0002</t>
  </si>
  <si>
    <t>Клипса для крепежа гофротрубы, номинальный диаметр 20 мм</t>
  </si>
  <si>
    <t>ФССЦ-20.2.09.05-0001</t>
  </si>
  <si>
    <t>Муфта соединительная "труба-коробка" для гофрированных или жестких гладких труб диаметром 25 мм, класс защиты IP65</t>
  </si>
  <si>
    <t>ФССЦ-20.2.05.09-0040</t>
  </si>
  <si>
    <t>Угол внутренний изменяемый для кабель-канала 110х60 мм</t>
  </si>
  <si>
    <t>ФССЦ-20.2.05.09-0069</t>
  </si>
  <si>
    <t>Угол плоский для кабель-канала 110x60 мм</t>
  </si>
  <si>
    <t>ФЕРм08-02-395-02</t>
  </si>
  <si>
    <t>Лоток металлический штампованный по установленным конструкциям, ширина лотка: до 400 мм</t>
  </si>
  <si>
    <t>ФССЦ-20.2.07.02-0009</t>
  </si>
  <si>
    <t>Лоток кабельный замковый перфорированный 300х50 мм, горячеоцинкованный</t>
  </si>
  <si>
    <t>ФССЦ-20.2.03.06-0017</t>
  </si>
  <si>
    <t>Крышка лотка PNK: 300 замковая, длина 2,5 м</t>
  </si>
  <si>
    <t>ФССЦ-20.2.03.09-0002</t>
  </si>
  <si>
    <t>Перегородка разделительная для проволочного лотка высотой 80 мм, горячеоцинкованная</t>
  </si>
  <si>
    <t>ФССЦ-20.2.03.26-0061</t>
  </si>
  <si>
    <t>Скоба для крепления стоек К1157УЗ</t>
  </si>
  <si>
    <t>ФССЦ-20.2.08.04-0003</t>
  </si>
  <si>
    <t>Полоса К-202, сечение 20х3 мм</t>
  </si>
  <si>
    <t>Провод в коробах, сечением: до 6 мм2 (ГЛОНАСС)</t>
  </si>
  <si>
    <t>Труба гофрированная ПВХ для защиты проводов и кабелей по установленным конструкциям, по стенам, колоннам, потолкам, основанию пола (ГЛОНАСС)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</si>
  <si>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 (ГЛОНАСС)</t>
  </si>
  <si>
    <t>Провод по установленным стальным конструкциям и панелям, сечение: до 16 мм2 (ГЛОНАСС)</t>
  </si>
  <si>
    <t>ФЕРм08-02-398-01</t>
  </si>
  <si>
    <t>Провод в лотках, сечением: до 6 мм2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</si>
  <si>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</si>
  <si>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</si>
  <si>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ФЕРм08-03-574-03</t>
  </si>
  <si>
    <t>Разводка по устройствам и подключение жил кабелей или проводов сечением: до 35 мм2</t>
  </si>
  <si>
    <t>ФССЦ-21.1.05.01-0156</t>
  </si>
  <si>
    <t>Кабель силовой гибкий КГН 4х6-660</t>
  </si>
  <si>
    <t>ФССЦ-21.1.05.01-0128</t>
  </si>
  <si>
    <t>Кабель силовой гибкий КГН 2х10-660</t>
  </si>
  <si>
    <t>ФССЦ-21.1.05.01-0138</t>
  </si>
  <si>
    <t>Кабель силовой гибкий КГН 3х1,5-660</t>
  </si>
  <si>
    <t>ФССЦ-21.1.06.09-0146</t>
  </si>
  <si>
    <t>Кабель силовой с медными жилами ВВГнг-LS 2х2,5-660</t>
  </si>
  <si>
    <t>ФССЦ-21.1.08.01-0121</t>
  </si>
  <si>
    <t>Кабель сигнальный КСВВнг-LS 1х2х0,8 (ПРИМ. КИПЭВнг(А)-LS сеч. 1*2*0,6)</t>
  </si>
  <si>
    <t>ФССЦ-21.1.08.03-0578</t>
  </si>
  <si>
    <t>Кабель контрольный КВВГЭнг(A)-LS 5х1,5</t>
  </si>
  <si>
    <t>Кабель парной скрутки категории 5е для цифровых систем связи КВПП-5е 4х2х0,5  (ПРИМ. ParLan Patch SF/UTP Cat5e ZH Мнг(А)-HF 4х2х0.48)</t>
  </si>
  <si>
    <t>ФССЦ-21.1.01.01-0036</t>
  </si>
  <si>
    <t>Кабель оптический ОКПМ-10-02-0,22-4-(9,0)</t>
  </si>
  <si>
    <t>ФЕРм08-02-405-02</t>
  </si>
  <si>
    <t>Провод по установленным стальным конструкциям и панелям, сечение: до 35 мм2</t>
  </si>
  <si>
    <t>ФССЦ-21.1.06.09-0166</t>
  </si>
  <si>
    <t>Кабель силовой с медными жилами ВВГнг(A)-LS 4х25-660</t>
  </si>
  <si>
    <t>ЛОКАЛЬНЫЙ СМЕТНЫЙ РАСЧЕТ (СМЕТА) № 05-03-01</t>
  </si>
  <si>
    <t>Монтажные работы автоматизированной системы диспетчерского управления энергообъектами. Тяговая подстанция ТП-М3</t>
  </si>
  <si>
    <t>(5564,76)</t>
  </si>
  <si>
    <t>(7,93)</t>
  </si>
  <si>
    <t>(50,05)</t>
  </si>
  <si>
    <t>Блок управления шкафного исполнения или распределительный пункт (шкаф), устанавливаемый на полу, высота и ширина до 1700х1100 мм  (Шкаф ШУТП размером 2000х600х600)</t>
  </si>
  <si>
    <t>Лицензия на право использования ПО АСДУЭ ТП-М3 ЮГПА.505200.0484.09-7-3.6</t>
  </si>
  <si>
    <t>Блок управления шкафного исполнения или распределительный пункт (шкаф), устанавливаемый на полу, высота и ширина до 1700х1100 мм (Шкаф ШСН размером 2000х800х600)</t>
  </si>
  <si>
    <t>Коробка ответвительная на стене (СО п.2.15; ВОР п.17)</t>
  </si>
  <si>
    <t>Угол плоский для кабель-канала 110х60 мм</t>
  </si>
  <si>
    <t>Кабель парной скрутки категории 5е для цифровых систем связи КВПП-5е 4х2х0,5 (ПРИМ. ParLan Patch SF/UTP Cat5e ZH Мнг(А)-HF 4х2х0.48)</t>
  </si>
  <si>
    <t>ЛОКАЛЬНЫЙ СМЕТНЫЙ РАСЧЕТ (СМЕТА) № 05-02-01</t>
  </si>
  <si>
    <t>Монтажные работы автоматизированной системы диспетчерского управления энергообъектами. Тяговая подстанция ТП-М2</t>
  </si>
  <si>
    <t>(5564,97)</t>
  </si>
  <si>
    <t>(7,79)</t>
  </si>
  <si>
    <t>(50,26)</t>
  </si>
  <si>
    <t>Лицензия на право использования ПО АСДУЭ ТП-М2 ЮГПА.505200.0484.09-7-2.6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</si>
  <si>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</si>
  <si>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 (ГЛОНАСС)</t>
  </si>
  <si>
    <t>ЛОКАЛЬНЫЙ СМЕТНЫЙ РАСЧЕТ (СМЕТА) № 05-01-01</t>
  </si>
  <si>
    <t>Монтажные работы автоматизированной системы диспетчерского управления энергообъектами. Тяговая подстанция ТП-М1</t>
  </si>
  <si>
    <t>Лицензия на право использования ПО АСДУЭ ТП-М1 ЮГПА.505200.0484.09-7-1.6</t>
  </si>
  <si>
    <t>Блок управления шкафного исполнения или распределительный пункт (шкаф), устанавливаемый на полу, высота и ширина до 1700х1100 мм  (Шкаф ШСН размером 2000х800х600)</t>
  </si>
  <si>
    <t>Блок управления шкафного исполнения или распределительный пункт (шкаф), устанавливаемый на полу, высота и ширина до 1700х1100 мм  (Шкаф ШБП размером 2000х800х600)</t>
  </si>
  <si>
    <t>Труба стальная по установленным конструкциям, в опалубке фундаментов и перекрытиях, диаметр: до 100 мм</t>
  </si>
  <si>
    <t>Письмо Минстроя России от 20.06.2024 № 34567-ИФ/09 Прочие, (II квартал 2024 г.);Письмо Минстроя России от 30.05.2024 № 30417-ИФ/09 , Оборудование - Транспорт, (II квартал 2024 г.)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</si>
  <si>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 7 этап: «Строительство системы электроснабжения северного участка трамвайного пути, от разворотного
круга «Больница № 9» (29-я линия) - путепровод № 2 в районе ул. Выставочная – разворотный круг ул.
Блюхера»</t>
  </si>
  <si>
    <t>ЛОКАЛЬНЫЙ СМЕТНЫЙ РАСЧЕТ (СМЕТА) № ЛСР-04-09-01</t>
  </si>
  <si>
    <t>Переустройство контактной сети.</t>
  </si>
  <si>
    <t>0484ГП.09-7-ТКР4-ВОР1; 0484ГП.09-7-ТКР4-ВОР2; 0484ГП.09-7-ТКР4-ВОР3; 0484ГП.09-7-ТКР4-ВОР4</t>
  </si>
  <si>
    <t>II квартал 2024 года (01.01.2000)</t>
  </si>
  <si>
    <t>(481,34)</t>
  </si>
  <si>
    <t>(0,61)</t>
  </si>
  <si>
    <t>(1,6)</t>
  </si>
  <si>
    <t>(480,73)</t>
  </si>
  <si>
    <t>Раздел 1. 0484ГП.09-7-ТКР4-ВОР1</t>
  </si>
  <si>
    <t>Демонтажные работы.</t>
  </si>
  <si>
    <t>ФЕРм08-02-306-01</t>
  </si>
  <si>
    <t>Изоляторы секционные для: трамвая (прим. Демонтаж изолятора секционного)</t>
  </si>
  <si>
    <t>Приказ от 14.07.2022 № 571/пр п.84 табл.3</t>
  </si>
  <si>
    <t>Демонтаж. Оборудование подлежит дальнейшему использованию, со снятием с места установки, необходимой (частичной) разборкой и 
консервированием с целью длительного или кратковременного хранения ОЗП=0,7; ЭМ=0,7 к расх.; ЗПМ=0,7; МАТ=0 к расх.; ТЗ=0,7; ТЗМ=0,7</t>
  </si>
  <si>
    <t>Приказ от 04.08.2020 № 421/пр прил.10 табл.1 п.5</t>
  </si>
  <si>
    <t>ФЕР28-03-027-01</t>
  </si>
  <si>
    <t>Установка указателей кабельных трасс (прим. Демонтаж знака секционного изолятора)</t>
  </si>
  <si>
    <t>Пр/812-022.0-1</t>
  </si>
  <si>
    <t>НР Железные дороги</t>
  </si>
  <si>
    <t>Пр/774-022.0</t>
  </si>
  <si>
    <t>СП Железные дороги</t>
  </si>
  <si>
    <t>ФЕРм08-02-307-01</t>
  </si>
  <si>
    <t>Подвес без деревянной подшивки (прим. Демонтаж подвески провода ТМ)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</si>
  <si>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</si>
  <si>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</si>
  <si>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ФССЦпг-03-02-01-020</t>
  </si>
  <si>
    <t>Перевозка грузов I класса автомобилями бортовыми грузоподъемностью до 5 т на расстояние до 20 км (Перевозка г. Ярославль ул. Спартаковская, 2а стр.1 согласно транспортной хемы п.32 )</t>
  </si>
  <si>
    <t>ФССЦпг-01-01-02-045</t>
  </si>
  <si>
    <t>Разгрузка при автомобильных перевозках прочих материалов, деталей (с использованием погрузчика)</t>
  </si>
  <si>
    <t>Монтажные работы.</t>
  </si>
  <si>
    <t>ФЕРм08-02-310-02</t>
  </si>
  <si>
    <t>Провод одиночный на: прямой и кривой радиусом более 30 м</t>
  </si>
  <si>
    <t>км</t>
  </si>
  <si>
    <t>ТЦ_21.2.01.02_78_7802539985_17.07.2024_01</t>
  </si>
  <si>
    <t>Провод медный контактный сечением 100 мм2</t>
  </si>
  <si>
    <t>Изоляторы секционные для: трамвая</t>
  </si>
  <si>
    <t>ТЦ_27.2.02.03_78_7802539985_17.07.2024_01</t>
  </si>
  <si>
    <t>Изолятор секционный СИУ-ДУ, И 97.00.000</t>
  </si>
  <si>
    <t>Установка указателей кабельных трасс (прим. Монтаж знака секционного изолятора)</t>
  </si>
  <si>
    <t>ФССЦ-25.1.06.03-0038</t>
  </si>
  <si>
    <t>Знак путевой и сигнальный железных дорог: Внимание! Токораздел с креплениями (прим. Знак секционного изолятора)</t>
  </si>
  <si>
    <t>Подвес без деревянной подшивки</t>
  </si>
  <si>
    <t>ТЦ_59.1.25.03_76_7802539985_17.07.2024_01</t>
  </si>
  <si>
    <t>Подвеска провода ТМ в кривой на кронштейне, И 476.00.000</t>
  </si>
  <si>
    <t>Итоги по разделу 1 0484ГП.09-7-ТКР4-ВОР1 :</t>
  </si>
  <si>
    <t xml:space="preserve">  Итого по разделу 1 0484ГП.09-7-ТКР4-ВОР1</t>
  </si>
  <si>
    <t>Раздел 2. 0484ГП.09-7-ТКР4-ВОР2</t>
  </si>
  <si>
    <t>Демонтажные работы</t>
  </si>
  <si>
    <t>Подвес без деревянной подшивки (прим. Демонтаж Дельта подвеса)</t>
  </si>
  <si>
    <t>ФЕРм08-02-305-01</t>
  </si>
  <si>
    <t>Хомут на опоре (прим. Демонтаж хомкта на опоре анкерного)</t>
  </si>
  <si>
    <t>ФЕРм08-02-303-02</t>
  </si>
  <si>
    <t>Элемент системы из троса с изоляцией, длина: до 60 м (прим. Демонтаж. Элементы системы подвески контактных сетей и продольно-несущих тросов, элемент системы из троса с изоляцией, длина до 60 м)</t>
  </si>
  <si>
    <t>ФЕРм08-02-301-01</t>
  </si>
  <si>
    <t>Кронштейн: односторонний трамвайный и троллейбусный (Демонтаж. Кронштейн односторонний трамвайный на установленных опорах 6, 6,5, 8 -метровый)</t>
  </si>
  <si>
    <t>ФЕРм08-02-308-01</t>
  </si>
  <si>
    <t>Перемычка трамвайная: на кронштейнах (прим. Демонтаж перемычки трамвайной на кронштейнах)</t>
  </si>
  <si>
    <t>Монтажные работы</t>
  </si>
  <si>
    <t>ТЦ_20.1.02.10_78_7802539985_17.07.2024_01</t>
  </si>
  <si>
    <t>Дельта подвес ТМ, И 171.00.000</t>
  </si>
  <si>
    <t>Хомут на опоре</t>
  </si>
  <si>
    <t>ФССЦ-25.2.02.09-0002</t>
  </si>
  <si>
    <t>Схема расположения хомутов на конической железобетонной опоре: хомут верхний, хомут нижний тип II стали: 09Г2С оцинкованные (прим. Хомут на опоре анкерный)</t>
  </si>
  <si>
    <t>ФЕРм08-02-303-01</t>
  </si>
  <si>
    <t>Элемент системы из троса с изоляцией, длина: до 30 м</t>
  </si>
  <si>
    <t>ТЦ_27.2.01.09_76_7721838909_02.04.2024_01</t>
  </si>
  <si>
    <t>Канат стальной, семижильный типа ЛК-0, диаметром 6,8 (6,8-Г-С-Н-1370, гост 3062-80)</t>
  </si>
  <si>
    <t>ТЦ_59.1.23.01_64_6450098526_19.09.2024_01_1.1</t>
  </si>
  <si>
    <t>Хомут тяги И 246.00.000</t>
  </si>
  <si>
    <t>ТЦ_27.2.01.03_64_6450098526_19.09.2024_01_2.1</t>
  </si>
  <si>
    <t>Зажим концевой клиновой  ЗКК И 143.00.000</t>
  </si>
  <si>
    <t>Элемент системы из троса с изоляцией, длина: до 60 м</t>
  </si>
  <si>
    <t>Кронштейн: односторонний трамвайный и троллейбусный</t>
  </si>
  <si>
    <t>ТЦ_25.2.02.04_78_7802539985_17.07.2024_01</t>
  </si>
  <si>
    <t>Кронштейн полимерный D68 8-ми метровый, И 92.00.000</t>
  </si>
  <si>
    <t>Перемычка трамвайная: на кронштейнах</t>
  </si>
  <si>
    <t>ТЦ_27.2.01.02_53_7802539985_17.07.2024_01_8.3</t>
  </si>
  <si>
    <t>Дужка питающая трамвайная 5,0м, И 197.00.000</t>
  </si>
  <si>
    <t>Итоги по разделу 2 0484ГП.09-7-ТКР4-ВОР2 :</t>
  </si>
  <si>
    <t xml:space="preserve">  Итого по разделу 2 0484ГП.09-7-ТКР4-ВОР2</t>
  </si>
  <si>
    <t>Раздел 3. 0484ГП.09-7-ТКР4-ВОР3</t>
  </si>
  <si>
    <t>Итоги по разделу 3 0484ГП.09-7-ТКР4-ВОР3 :</t>
  </si>
  <si>
    <t xml:space="preserve">  Итого по разделу 3 0484ГП.09-7-ТКР4-ВОР3</t>
  </si>
  <si>
    <t>Раздел 4. 0484ГП.09-7-ТКР4-ВОР4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</si>
  <si>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 ОЗП=0,6; ЭМ=0,6 к расх.; ЗПМ=0,6; МАТ=0 к расх.; ТЗ=0,6; ТЗМ=0,6</t>
  </si>
  <si>
    <t>Итоги по разделу 4 0484ГП.09-7-ТКР4-ВОР4 :</t>
  </si>
  <si>
    <t xml:space="preserve">  Итого по разделу 4 0484ГП.09-7-ТКР4-ВОР4</t>
  </si>
  <si>
    <t>(Бочкарев Д. П.)</t>
  </si>
  <si>
    <t>(Зражевский К. В.)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</si>
  <si>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области».</t>
  </si>
  <si>
    <t>ЛОКАЛЬНЫЙ СМЕТНЫЙ РАСЧЕТ (СМЕТА) № ЛСР-02-02-01</t>
  </si>
  <si>
    <t>Электроэнергия получаемая от ДЭС.</t>
  </si>
  <si>
    <t>0484ГП.09-2-ПОС1</t>
  </si>
  <si>
    <t>(13,15)</t>
  </si>
  <si>
    <t>Раздел 1. Электроэнергия получаемая от ДЭС (4 мес)</t>
  </si>
  <si>
    <t>Тех . часть ФССЦ, прил. 15 , табл. 3, п. 23</t>
  </si>
  <si>
    <t>Электроэнергия, получаемая от передвижных электростанций мощностью 4 кВт</t>
  </si>
  <si>
    <t>кВт-ч</t>
  </si>
  <si>
    <t>ФССЦ-01.7.03.04-0001</t>
  </si>
  <si>
    <t>Электроэнергия</t>
  </si>
  <si>
    <t>Письмо Минстроя России от 20.06.2024г. №34567-ИФ/09 , СМР - Прочие, (II квартал 2024 г.)</t>
  </si>
  <si>
    <t>ЛОКАЛЬНЫЙ СМЕТНЫЙ РАСЧЕТ (СМЕТА) № ЛСР-04-08-01</t>
  </si>
  <si>
    <t>Кабельные линии 6000 В к ТП-М4</t>
  </si>
  <si>
    <t>0484ГП.09-7-ТКР3.4</t>
  </si>
  <si>
    <t>(579,85)</t>
  </si>
  <si>
    <t>(384,06)</t>
  </si>
  <si>
    <t>(11,88)</t>
  </si>
  <si>
    <t>(195,8)</t>
  </si>
  <si>
    <t>Разработка грунта с погрузкой на автомобили-самосвалы экскаваторами с ковшом вместимостью: 2,5 (1,5-3) м3, группа грунтов 2 (Применительно Разборка щебеночного и песчаного подстилающих слоев тротуаров площадью 20 м2, толщиной соответственно 22 см и 35 см)</t>
  </si>
  <si>
    <t>Объем=(2*10*(0,22+0,35)) / 1000</t>
  </si>
  <si>
    <t>Засыпка траншей и котлованов с перемещением грунта до 5 м бульдозерами мощностью: 132 кВт (180 л.с.), группа грунтов 2 (Применительно: Обратная засыпка траншеи отработанным грунтом с использованием погрузчика под кабель)</t>
  </si>
  <si>
    <t>Засыпка вручную траншей, пазух котлованов и ям, группа грунтов: 1(Применительно Обратна засыпка котлованов песком)</t>
  </si>
  <si>
    <t>Полимер для стабилизации буровых скважин (Прим. полимер BentoPro Xantan PR (ксантановая камедь) 34,6 кг,
полимер BentoPro PAC HV (целлюлоза) 20,2 кг
)</t>
  </si>
  <si>
    <t>Бентонит Super-Bore 50 LB Bag (Прим. бентонит BentoPro Ultra 1,38 т)</t>
  </si>
  <si>
    <t>Кабель до 35 кВ в проложенных трубах, блоках и коробах, масса 1 м кабеля: до 6 кг (Протяжка кабеля в трубах 240 м в переходе ГНБ + 96 м в трубах в траншее)</t>
  </si>
  <si>
    <t>Герметизация проходов при вводе кабелей во взрывоопасные помещения уплотнительной массой (Герметизация заходов кабеля в ТП)</t>
  </si>
  <si>
    <t>Муфта концевая эпоксидная для 3-жильного кабеля напряжением: до 10 кВ, сечение одной жилы до 240 мм2 (Применительно Монтаж концевой термоусаживаемой муфты 6 кВ)</t>
  </si>
  <si>
    <t>Герметизация проходов при вводе кабелей во взрывоопасные помещения уплотнительной массой (Применительно Монтаж уплотнителей кабельных проходов)</t>
  </si>
  <si>
    <t>ЛОКАЛЬНЫЙ СМЕТНЫЙ РАСЧЕТ (СМЕТА) № ЛСР-04-07-01</t>
  </si>
  <si>
    <t>Кабельные линии 6000 В к ТП-М3</t>
  </si>
  <si>
    <t>0484ГП.09-7-ТКР3.3</t>
  </si>
  <si>
    <t>(2003,62)</t>
  </si>
  <si>
    <t>(1375,19)</t>
  </si>
  <si>
    <t>(42,65)</t>
  </si>
  <si>
    <t>(628,42)</t>
  </si>
  <si>
    <t>Разработка грунта с погрузкой на автомобили-самосвалы экскаваторами с ковшом вместимостью: 2,5 (1,5-3) м3, группа грунтов 2 (Применительно Разборка щебеночного и песчаного подстилающих слоев тротуаров площадью 40 м2, толщиной соответственно 22 см и 35 см)</t>
  </si>
  <si>
    <t>Объем=(2*20*(0,22+0,35)) / 1000</t>
  </si>
  <si>
    <t>Разработка грунта вручную в траншеях глубиной до 2 м без креплений с откосами, группа грунтов: 2 (Применительно Разборка щебеночного и песчаного подстилающих слоев тротуаров площадью 40 м2, толщиной соответственно 22 см и 35 см)</t>
  </si>
  <si>
    <t>Полимер для стабилизации буровых скважин (Применительно полимер BentoPro Xantan PR (ксантановая камедь) 123,8 кг,
полимер BentoPro PAC HV (целлюлоза) 80,1 кг
)</t>
  </si>
  <si>
    <t>Бентонит Super-Bore 50 LB Bag  (Прменительно Бентонит BentoPro Ultra 5 т)</t>
  </si>
  <si>
    <t>Погрузка при автомобильных перевозках грунта растительного слоя (земля, перегной) (Погрузка вытесненного грунта)</t>
  </si>
  <si>
    <t>Кабель до 35 кВ в проложенных трубах, блоках и коробах, масса 1 м кабеля: до 6 кг (Протяжка кабеля в трубах  в переходе ГНБ  и  в трубах в траншее)</t>
  </si>
  <si>
    <t>толщина 22 см ПЗ=7 (ОЗП=7; ЭМ=7 к расх.; ЗПМ=7; МАТ=7 к расх.; ТЗ=7; ТЗМ=7)</t>
  </si>
  <si>
    <t>ЛОКАЛЬНЫЙ СМЕТНЫЙ РАСЧЕТ (СМЕТА) № ЛСР-04-06-01</t>
  </si>
  <si>
    <t>Кабельные линии 6000 В к ТП-М2</t>
  </si>
  <si>
    <t>0484ГП.09-7-ТКР3.2</t>
  </si>
  <si>
    <t>(3127,68)</t>
  </si>
  <si>
    <t>(1978,22)</t>
  </si>
  <si>
    <t>(69,06)</t>
  </si>
  <si>
    <t>(1149,46)</t>
  </si>
  <si>
    <t>Разработка грунта с погрузкой на автомобили-самосвалы экскаваторами с ковшом вместимостью: 2,5 (1,5-3) м3, группа грунтов 2 (Применительно Разборка щебеночного и песчаного подстилающих слоев тротуаров площадью 100 м2, толщиной соответственно 22 см и 35 см)</t>
  </si>
  <si>
    <t>Объем=(2*50*(0,22+0,35)) / 1000</t>
  </si>
  <si>
    <t>Разработка грунта вручную в траншеях глубиной до 2 м без креплений с откосами, группа грунтов: 2 (Применительно Разборка щебеночного и песчаного подстилающих слоев тротуаров площадью 100 м2, толщиной соответственно 22 см и 35 см)</t>
  </si>
  <si>
    <t>Засыпка траншей и котлованов с перемещением грунта до 5 м  бульдозерами мощностью: 132 кВт (180 л.с.), группа грунтов 2 (Применительно Обратная засыпка траншеи отработанным грунтом с использованием погрузчика)</t>
  </si>
  <si>
    <t>Полимер для стабилизации буровых скважин (Применительно полимер BentoPro Xantan PR (ксантановая камедь) 173,1 кг,
полимер BentoPro PAC HV (целлюлоза) 100,1 кг)</t>
  </si>
  <si>
    <t>Бентонит Super-Bore 50 LB Bag ( Применительно бентонит BentoPro Ultra 6,9 т, )</t>
  </si>
  <si>
    <t>Кабель до 35 кВ в проложенных трубах, блоках и коробах, масса 1 м кабеля: до 6 кг (Протяжка кабеля в трубах  в переходе ГНБ + 816 м в трубах в траншее)</t>
  </si>
  <si>
    <t>«Адепт: Проект в 13.3»
© ООО «Адепт»</t>
  </si>
  <si>
    <t xml:space="preserve">Приложение к сводной смете к Договору на выполнение работ №__________________________ от________________________
</t>
  </si>
  <si>
    <t>Смета №ЛСР-01-01-01</t>
  </si>
  <si>
    <t>на инженерно-геодезические изыскания</t>
  </si>
  <si>
    <t>по объекту:</t>
  </si>
  <si>
    <t xml:space="preserve">"О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области"                 </t>
  </si>
  <si>
    <t>7 этап : Строительство системы электроснабжения северного участка трамвайного пути, от разворотного круга «Больница № 9» (29-я линия) - путепровод № 2 в районе ул. Выставочная - разворотный круг ул. Блюхера</t>
  </si>
  <si>
    <t>Наименование объекта изысканий:</t>
  </si>
  <si>
    <t xml:space="preserve">Инженерно-геодезические работы по созданию и закладке ГРО </t>
  </si>
  <si>
    <t>Заказчик:</t>
  </si>
  <si>
    <t>ООО «МОВИСТА РЕГИОНЫ Ярославль»</t>
  </si>
  <si>
    <t>Генеральный проектировщик</t>
  </si>
  <si>
    <t>ООО "ЕДСО"</t>
  </si>
  <si>
    <t>Проектировщик</t>
  </si>
  <si>
    <t>ООО "КЭС"</t>
  </si>
  <si>
    <t>1.Справочник базовых цен на инженерные изыскания лая строительства.Инженерно-геодезические изыскания при строительстве и эксплуатации зданий и сооружений / - М., ПНИИИС, 2006 г.РЕКОМЕНДОВАН Росстроем Министерства регионального развития РФ письмом от 24.05.2006 г. К® СК-1976/02</t>
  </si>
  <si>
    <t>№ пп</t>
  </si>
  <si>
    <t>Ед.
Изм</t>
  </si>
  <si>
    <t>Кол-
во.</t>
  </si>
  <si>
    <t>Обоснование стоимости</t>
  </si>
  <si>
    <t>Расчет стоимости</t>
  </si>
  <si>
    <t>Стоимость, руб.</t>
  </si>
  <si>
    <t>Раздел</t>
  </si>
  <si>
    <t>Полевые работы</t>
  </si>
  <si>
    <t>1.1</t>
  </si>
  <si>
    <t>Восстановление   магистральных и межхозяйственных трасс каналов и коллекторов. Категория сложности II  (Кабельная сеть: 0,6кВ - 1072 п.м. 6кВ - 1 590 п.м.)</t>
  </si>
  <si>
    <t>1 км</t>
  </si>
  <si>
    <t xml:space="preserve">Часть 2. Глава 3. Таблица 16.  п.3 
A=2 523 руб; 
</t>
  </si>
  <si>
    <t>A * Количество * К1 
2 523 руб * (1,072+1,590)</t>
  </si>
  <si>
    <t>1.2</t>
  </si>
  <si>
    <t>Закрепление магистральных и межхозяйственных трасс каналов и коллекторов. Категория сложности II  (Кабельная сеть: 0,6кВ - 1072 п.м. 6кВ - 1 590 п.м.)</t>
  </si>
  <si>
    <t xml:space="preserve">Часть 2. Глава 3. Таблица 16. п.4 
A=1 838 руб; 
</t>
  </si>
  <si>
    <t>A * Количество * К1
1838 руб * (1,072+1,590)</t>
  </si>
  <si>
    <t>1.3</t>
  </si>
  <si>
    <t>Разбивка геодезической строительной сетки, основных осей зданий и сооружений проложением ходов при длине сторон, м: 20.  Категория сложности II  (((16+8)*2)*4 ТП=- 192 п.м )</t>
  </si>
  <si>
    <t xml:space="preserve">Часть 2. Глава 3. Таблица 15. п.4 
A=14 030 руб; 
</t>
  </si>
  <si>
    <t xml:space="preserve">A * Количество * K1
14030 руб * (0,192) </t>
  </si>
  <si>
    <t>1.4</t>
  </si>
  <si>
    <t>Грунтовый репер при глубине закладки 2,5 м. Категория грунтов I. (2 рп. * 4 площадки ТП)</t>
  </si>
  <si>
    <t>1 репер</t>
  </si>
  <si>
    <t xml:space="preserve">Часть 2. Глава 3. Таблица 7, п.4
A=2 466 руб; 
</t>
  </si>
  <si>
    <t xml:space="preserve">A * Количество * K1 
2 466 руб * (8) </t>
  </si>
  <si>
    <t>1.5</t>
  </si>
  <si>
    <t>Итого Полевые работы:</t>
  </si>
  <si>
    <t>Сумма от п. 1.1- п. 1.4</t>
  </si>
  <si>
    <t>1.6</t>
  </si>
  <si>
    <t>Всего Полевые работы:</t>
  </si>
  <si>
    <t>Сумма от п. 1.5</t>
  </si>
  <si>
    <t>Камеральные работы</t>
  </si>
  <si>
    <t>2.1</t>
  </si>
  <si>
    <t xml:space="preserve">Часть 2. Глава 3.  Таблица 15. п.4 
A=3 161 руб; 
</t>
  </si>
  <si>
    <t xml:space="preserve">A * Количество * K1
3161 руб * (0,192) </t>
  </si>
  <si>
    <t>2.2</t>
  </si>
  <si>
    <t xml:space="preserve">Составление программы (предписания) работ при стоимости полевых и камеральных работ до 100  тыс.руб. </t>
  </si>
  <si>
    <t>1 программа</t>
  </si>
  <si>
    <t xml:space="preserve">Глава 15. Составление программ и технических отчетов Таблица 67. п.1 
3,4%   </t>
  </si>
  <si>
    <t xml:space="preserve">3,4% * (п.1.6+ п.2.1) </t>
  </si>
  <si>
    <t>2.3</t>
  </si>
  <si>
    <t xml:space="preserve">Составление технического отчета при стоимости полевых и камеральных работ до 100 тыс.руб. </t>
  </si>
  <si>
    <t>1 отчет</t>
  </si>
  <si>
    <t xml:space="preserve">Глава 15. Составление программ и технических отчетов Таблица 68. п.1
6,6%  </t>
  </si>
  <si>
    <t>6,6% * (п.1.6+ п.2.1)</t>
  </si>
  <si>
    <t>2.4</t>
  </si>
  <si>
    <t>Итого Камеральные работы:</t>
  </si>
  <si>
    <t>Сумма от п. 2.1 - п. 2.3</t>
  </si>
  <si>
    <t>2.5</t>
  </si>
  <si>
    <t>Всего Камеральные работы:</t>
  </si>
  <si>
    <t>Сумма от п. 2.4</t>
  </si>
  <si>
    <t>Прочие расходы</t>
  </si>
  <si>
    <t>3.1</t>
  </si>
  <si>
    <t>Расходы по внутреннему транспорту. Расстояние от базы до участка изысканий до 5 км. Сметная стоимость полевых изыск.работ до 75 тыс.руб</t>
  </si>
  <si>
    <t>СБЦ на инж.из. для стр-ва "Инженерно-геодезические изыскания" (ОУ п. 9 Таблица 4.1)</t>
  </si>
  <si>
    <t>8,75% от п.1.6</t>
  </si>
  <si>
    <t>3.2</t>
  </si>
  <si>
    <t xml:space="preserve">Расходы по организации и ликвидации работ </t>
  </si>
  <si>
    <t>СБЦ на инж.из. для стр-ва "Инженерно-геодезические изыскания" (ОУ п. 13)</t>
  </si>
  <si>
    <t>6% от п.1.6, 3.1 * 2,0</t>
  </si>
  <si>
    <t>Коэффициенты</t>
  </si>
  <si>
    <t xml:space="preserve">Для изысканий со сметной стоимостью свыше 30 до 75 тыс. руб.; </t>
  </si>
  <si>
    <t>ОУ Прим. К п.13, К=2,0</t>
  </si>
  <si>
    <t>3.3</t>
  </si>
  <si>
    <t>Всего Прочие расходы:</t>
  </si>
  <si>
    <t>Сумма от п.3.1 - 3.2</t>
  </si>
  <si>
    <t>Итого в уровне цен на 01.01.2001</t>
  </si>
  <si>
    <t>Сумма от п.1.6 + п. 2.5 + п. 3.3</t>
  </si>
  <si>
    <t>Индекс на III квартал 2024 года на изыскательские работы к уровню цен 01.01.2001</t>
  </si>
  <si>
    <t>Письмо Минстроя России
№ 43022-ИФ/09 от 29.07.2024</t>
  </si>
  <si>
    <t>Коэф - т 6,11 от п.4</t>
  </si>
  <si>
    <t>Итого в уровне цен на  
III квартал 2024 года</t>
  </si>
  <si>
    <t>Всего по смете (тыс. руб.):</t>
  </si>
  <si>
    <t>278 127,99 (Двести семьдесят восемь тысяч сто двадцать семь  рублей 99 коп.)</t>
  </si>
  <si>
    <t>ЛОКАЛЬНЫЙ СМЕТНЫЙ РАСЧЕТ (СМЕТА) № ЛСР 02-01-04</t>
  </si>
  <si>
    <t>(17981,67)</t>
  </si>
  <si>
    <t>(196,69)</t>
  </si>
  <si>
    <t>(21,45)</t>
  </si>
  <si>
    <t>(63,12)</t>
  </si>
  <si>
    <t>(17721,86)</t>
  </si>
  <si>
    <t>Раздел 1. Конструктивные решения по проекту 0484ГП.09-7-ИЛО4.4-ГЧ</t>
  </si>
  <si>
    <t>Разработка котлована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</si>
  <si>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</si>
  <si>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</si>
  <si>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>Прил.1.12 п.3.46</t>
  </si>
  <si>
    <t>Разработка вязких грунтов повышенной влажности, сильно налипающих на стенки и зубья ковша одноковшовых экскаваторов (кроме грунтов 5-6 группы) ОЗП=1,1; ЭМ=1,1 к расх.; ЗПМ=1,1; ТЗ=1,1; ТЗМ=1,1</t>
  </si>
  <si>
    <t>ФЕР01-02-057-01</t>
  </si>
  <si>
    <t>Разработка грунта вручную в траншеях глубиной до 2 м без креплений с откосами, группа грунтов: 1</t>
  </si>
  <si>
    <t>Прил.1.12 п.3.183</t>
  </si>
  <si>
    <t>Разработка и обратная засыпка вручную сильно налипающего на инструменты грунта: 1 группы ОЗП=1,1; ТЗ=1,1</t>
  </si>
  <si>
    <t>ФСЭМ-91.19.08-003</t>
  </si>
  <si>
    <t>Насосы мощностью 3,6 м3/ч</t>
  </si>
  <si>
    <t>маш.-ч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</si>
  <si>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 (погрузка разработанного вручную грунта)</t>
  </si>
  <si>
    <t>Обратная засыпка</t>
  </si>
  <si>
    <t>Засыпка траншей и котлованов с перемещением грунта до 5 м бульдозерами мощностью: 132 кВт (180 л.с.), группа грунтов 2</t>
  </si>
  <si>
    <t>Сваи</t>
  </si>
  <si>
    <t>ФЕР05-01-093-02</t>
  </si>
  <si>
    <t>Погружение железобетонных свай вдавливанием статической нагрузкой 120 т, длина свай: до 10 м</t>
  </si>
  <si>
    <t>Пр/812-005.1-1</t>
  </si>
  <si>
    <t>НР Свайные работы</t>
  </si>
  <si>
    <t>Пр/774-005.1</t>
  </si>
  <si>
    <t>СП Свайные работы</t>
  </si>
  <si>
    <t>ФССЦ-05.1.05.10-0005</t>
  </si>
  <si>
    <t>Сваи железобетонные квадратного сечения сплошные, бетон B15 (М200), расход арматуры от 80,1 до 90 кг на м3 бетона, в плотном теле</t>
  </si>
  <si>
    <t>Фундаментная плита</t>
  </si>
  <si>
    <t>Песчаное основание</t>
  </si>
  <si>
    <t>ФЕР08-01-002-01</t>
  </si>
  <si>
    <t>Устройство основания под фундаменты: песчаного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</si>
  <si>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</si>
  <si>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</si>
  <si>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</si>
  <si>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</si>
  <si>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Бетонная подготовка</t>
  </si>
  <si>
    <t>ФЕР06-01-001-01</t>
  </si>
  <si>
    <t>Устройство бетонной подготовки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</si>
  <si>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</si>
  <si>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</si>
  <si>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</si>
  <si>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</si>
  <si>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ФСЭМ-91.14.01-004</t>
  </si>
  <si>
    <t>Автобетоносмесители, объем барабана 7 м3</t>
  </si>
  <si>
    <t>НР Материалы для строительных работ</t>
  </si>
  <si>
    <t>СП Материалы для строительных работ</t>
  </si>
  <si>
    <t>Плита фундаментная ФМ-1</t>
  </si>
  <si>
    <t>ФЕР06-01-001-16</t>
  </si>
  <si>
    <t>Устройство фундаментных плит железобетонных: плоских</t>
  </si>
  <si>
    <t>ФССЦ-08.4.03.03-0004</t>
  </si>
  <si>
    <t>Сталь арматурная рифленая свариваемая, класс А500С, диаметр 12 мм</t>
  </si>
  <si>
    <t>ФССЦ-04.1.02.05-0007</t>
  </si>
  <si>
    <t>Смеси бетонные тяжелого бетона (БСТ), класс B20 (М250)</t>
  </si>
  <si>
    <t>ФССЦ прил.15.т1.2</t>
  </si>
  <si>
    <t>Поправка на водонепроницаемость W6 к бетону В20</t>
  </si>
  <si>
    <t>Цена=586,25*0,025</t>
  </si>
  <si>
    <t>Стяжка по фундаментной плите</t>
  </si>
  <si>
    <t>ФЕР11-01-011-01</t>
  </si>
  <si>
    <t>Устройство стяжек: цементных толщиной 20 мм</t>
  </si>
  <si>
    <t>Пр/812-011.0-1</t>
  </si>
  <si>
    <t>НР Полы</t>
  </si>
  <si>
    <t>Пр/774-011.0</t>
  </si>
  <si>
    <t>СП Полы</t>
  </si>
  <si>
    <t>ФЕР11-01-011-02</t>
  </si>
  <si>
    <t>Устройство стяжек: на каждые 5 мм изменения толщины стяжки добавлять или исключать к расценке 11-01-011-01</t>
  </si>
  <si>
    <t>толщ.30мм ПЗ=2 (ОЗП=2; ЭМ=2; МАТ=2)</t>
  </si>
  <si>
    <t>ФССЦ-04.3.01.09-0001</t>
  </si>
  <si>
    <t>Раствор готовый кладочный цементный тяжелый</t>
  </si>
  <si>
    <t>Гидроизоляция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</si>
  <si>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</si>
  <si>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</si>
  <si>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ФССЦ-01.2.01.02-0054</t>
  </si>
  <si>
    <t>Битумы нефтяные строительные БН-90/10</t>
  </si>
  <si>
    <t>ФССЦ-01.2.03.03-0045</t>
  </si>
  <si>
    <t>Мастика битумно-полимерная</t>
  </si>
  <si>
    <t>Монтаж гильз из труб БНТ</t>
  </si>
  <si>
    <t>ФЕР23-01-003-01</t>
  </si>
  <si>
    <t>Укладка трубопроводов из хризотилцементных безнапорных труб диаметром: до 150 мм</t>
  </si>
  <si>
    <t>ФЕР23-01-003-02</t>
  </si>
  <si>
    <t>Укладка трубопроводов из хризотилцементных безнапорных труб диаметром: свыше 150 мм до 200 мм</t>
  </si>
  <si>
    <t>ФССЦ-24.2.05.01-0003</t>
  </si>
  <si>
    <t>Трубы хризотилцементные безнапорные, номинальный диаметр 200 мм</t>
  </si>
  <si>
    <t>ФЕР46-03-017-05</t>
  </si>
  <si>
    <t>Заделка отверстий, гнезд и борозд: в стенах и перегородках бетонных площадью до 0,1 м2 (прим.)</t>
  </si>
  <si>
    <t>ФССЦ-04.3.01.09-0014</t>
  </si>
  <si>
    <t>Раствор готовый кладочный, цементный, М100</t>
  </si>
  <si>
    <t>Монтаж  жб блоков кабельных ванн -12 шт, монтаж перекрытий  - 12 шт - входят в комплект поставки</t>
  </si>
  <si>
    <t>ФЕР07-01-027-02</t>
  </si>
  <si>
    <t>Укладка плит покрытий одноэтажных зданий и сооружений длиной до 6 м, площадью: до 10 м2 при массе стропильных и подстропильных конструкций до 15 т и высоте зданий до 25 м (прим. блоки кабельных ванн)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</si>
  <si>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</si>
  <si>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</si>
  <si>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</si>
  <si>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</si>
  <si>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ФЕР07-01-027-01</t>
  </si>
  <si>
    <t>Укладка плит покрытий одноэтажных зданий и сооружений длиной до 6 м, площадью: до 10 м2 при массе стропильных и подстропильных конструкций до 10 т и высоте зданий до 25 м (прим. перекрытие)</t>
  </si>
  <si>
    <t>Кровля</t>
  </si>
  <si>
    <t>ФЕР12-01-002-10</t>
  </si>
  <si>
    <t>Устройство кровель плоских из наплавляемых материалов: в один слой</t>
  </si>
  <si>
    <t>Пр/812-012.0-1</t>
  </si>
  <si>
    <t>НР Кровли</t>
  </si>
  <si>
    <t>Пр/774-012.0</t>
  </si>
  <si>
    <t>СП Кровли</t>
  </si>
  <si>
    <t>ФССЦ-12.1.02.03-0205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</si>
  <si>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-20 °C, масса 1 м2-4,92 кг, прочность-не менее 350-500 Н, теплостойкость не менее 95 °C (Унифлекс ЭПП)</t>
  </si>
  <si>
    <t>ФЕР12-01-042-02</t>
  </si>
  <si>
    <t>Нанесение первого и каждого последующего слоев толщиной по 0,2 мм мастики битумно-полимерной кровельной гидроизоляционной, холодной</t>
  </si>
  <si>
    <t>ФЕР12-01-036-01</t>
  </si>
  <si>
    <t>Установка водосточной системы из ПВХ: желобов</t>
  </si>
  <si>
    <t>ФССЦ-12.1.01.05-0017</t>
  </si>
  <si>
    <t>Кронштейн желоба металлический для водосточных систем, окрашенный, диаметр 150 мм, длина 310 мм</t>
  </si>
  <si>
    <t>ФССЦ-12.1.01.04-0011</t>
  </si>
  <si>
    <t>Воронка водоприемная из ПВХ для водосточных систем, диаметр желоба 150, диаметр трубы 100 мм</t>
  </si>
  <si>
    <t>ФССЦ-12.1.01.04-0004</t>
  </si>
  <si>
    <t>Желоб из ПВХ для водосточных систем, диаметр 150 мм</t>
  </si>
  <si>
    <t>ФССЦ-01.7.15.14-0083</t>
  </si>
  <si>
    <t>Шурупы-саморезы кровельные оцинкованные 4,8х50 мм</t>
  </si>
  <si>
    <t>ФЕР12-01-036-02</t>
  </si>
  <si>
    <t>Установка водосточной системы из ПВХ: труб</t>
  </si>
  <si>
    <t>ФССЦ-12.1.01.05-0026</t>
  </si>
  <si>
    <t>Хомут для труб металлический для водосточных систем, окрашенный, диаметр 100 мм</t>
  </si>
  <si>
    <t>ФССЦ-01.7.15.14-0181</t>
  </si>
  <si>
    <t>Шурупы с потайной головкой черные размером 2,5х25 мм</t>
  </si>
  <si>
    <t>ФССЦ-01.7.15.14-0062</t>
  </si>
  <si>
    <t>Шурупы-саморезы 4,2х16 мм</t>
  </si>
  <si>
    <t>ФЕР27-07-009-01</t>
  </si>
  <si>
    <t>Устройство водоотводных лотков из композиционных полимерных материалов: весом до 10 кг/м в комплекте с решеткой (крышкой) на подготовленные основания</t>
  </si>
  <si>
    <t>Установка БКТП</t>
  </si>
  <si>
    <t>ФЕРм08-01-025-05</t>
  </si>
  <si>
    <t>Подстанция блочная напряжением 35 кВ по схеме: одна рабочая, секционированная выключателем, система шин, мощность трансформаторов до 6300 кВ·А</t>
  </si>
  <si>
    <t>52
О</t>
  </si>
  <si>
    <t>ТЦ_103_77_9705082922_13.09.2024_01_3.1</t>
  </si>
  <si>
    <t>Тяговая подстанция №М4 - блочная комплектная тяговая подстанция в бетонной оболочке (БКТПБ) полной заводской готовности в соответствии с проектной документацией</t>
  </si>
  <si>
    <t>Цена=183102252/1,2</t>
  </si>
  <si>
    <t>Итоги по разделу 1 Конструктивные решения по проекту 0484ГП.09-7-ИЛО4.4-ГЧ :</t>
  </si>
  <si>
    <t xml:space="preserve">  Итого по разделу 1 Конструктивные решения по проекту 0484ГП.09-7-ИЛО4.4-ГЧ</t>
  </si>
  <si>
    <t>Раздел 2. Установка внешнего контура заземления БКТП (0484ГП.09-7-ИЛО4.5.1-ГЧ)</t>
  </si>
  <si>
    <t>ФССЦ-08.4.03.03-0006</t>
  </si>
  <si>
    <t>Сталь арматурная рифленая свариваемая, класс А500С, диаметр 16 мм</t>
  </si>
  <si>
    <t>ФЕРм08-02-471-02</t>
  </si>
  <si>
    <t>Заземлитель вертикальный из угловой стали размером: 63х63х6 мм</t>
  </si>
  <si>
    <t>ФССЦ-08.3.08.02-0072</t>
  </si>
  <si>
    <t>Сталь угловая равнополочная, марка стали: Ст3пс, шириной полок 75-75 мм</t>
  </si>
  <si>
    <t>ФССЦ-21.2.02.01-0030</t>
  </si>
  <si>
    <t>Провод антенный МГ, сечение 50 мм2</t>
  </si>
  <si>
    <t>Засыпка вручную траншей, пазух котлованов и ям, группа грунтов: 1</t>
  </si>
  <si>
    <t>Итоги по разделу 2 Установка внешнего контура заземления БКТП (0484ГП.09-7-ИЛО4.5.1-ГЧ) :</t>
  </si>
  <si>
    <t xml:space="preserve">  Итого по разделу 2 Установка внешнего контура заземления БКТП (0484ГП.09-7-ИЛО4.5.1-ГЧ)</t>
  </si>
  <si>
    <t>ЛОКАЛЬНЫЙ СМЕТНЫЙ РАСЧЕТ (СМЕТА) № ЛСР 02-01-03</t>
  </si>
  <si>
    <t>(19547,93)</t>
  </si>
  <si>
    <t>(131,42)</t>
  </si>
  <si>
    <t>(21,19)</t>
  </si>
  <si>
    <t>(19353,39)</t>
  </si>
  <si>
    <t>Раздел 1. Конструктивные решения по проекту 0484ГП.09-7-ИЛО3.4-ГЧ</t>
  </si>
  <si>
    <t>50
О</t>
  </si>
  <si>
    <t>Тяговая подстанция №М3 - блочная комплектная тяговая подстанция в бетонной оболочке (БКТПБ) полной заводской готовности в соответствии с проектной документацией</t>
  </si>
  <si>
    <t>Цена=199959252,00/1,2</t>
  </si>
  <si>
    <t>Итоги по разделу 1 Конструктивные решения по проекту 0484ГП.09-7-ИЛО3.4-ГЧ :</t>
  </si>
  <si>
    <t xml:space="preserve">  Итого по разделу 1 Конструктивные решения по проекту 0484ГП.09-7-ИЛО3.4-ГЧ</t>
  </si>
  <si>
    <t>Раздел 2. Установка внешнего контура заземления БКТП (0484ГП.09-7-ИЛО3.5.1-ГЧ)</t>
  </si>
  <si>
    <t>Итоги по разделу 2 Установка внешнего контура заземления БКТП (0484ГП.09-7-ИЛО3.5.1-ГЧ) :</t>
  </si>
  <si>
    <t xml:space="preserve">  Итого по разделу 2 Установка внешнего контура заземления БКТП (0484ГП.09-7-ИЛО3.5.1-ГЧ)</t>
  </si>
  <si>
    <t>ЛОКАЛЬНЫЙ СМЕТНЫЙ РАСЧЕТ (СМЕТА) № ЛСР 02-01-02</t>
  </si>
  <si>
    <t>(17473,61)</t>
  </si>
  <si>
    <t>(131,04)</t>
  </si>
  <si>
    <t>(21,08)</t>
  </si>
  <si>
    <t>(17279,45)</t>
  </si>
  <si>
    <t>Раздел 1. Конструктивные решения по проекту 0484ГП.09-7-ИЛО2.4-ГЧ</t>
  </si>
  <si>
    <t>48
О</t>
  </si>
  <si>
    <t>Тяговая подстанция №М2 - блочная комплектная тяговая подстанция в бетонной оболочке (БКТПБ) полной заводской готовности в соответствии с проектной документацией</t>
  </si>
  <si>
    <t>Цена=178531252/1,2</t>
  </si>
  <si>
    <t>Итоги по разделу 1 Конструктивные решения по проекту 0484ГП.09-7-ИЛО2.4-ГЧ :</t>
  </si>
  <si>
    <t xml:space="preserve">  Итого по разделу 1 Конструктивные решения по проекту 0484ГП.09-7-ИЛО2.4-ГЧ</t>
  </si>
  <si>
    <t>Раздел 2. Установка внешнего контура заземления БКТП (0484ГП.09-7-ИЛО2.5.1-ГЧ)</t>
  </si>
  <si>
    <t>Итоги по разделу 2 Установка внешнего контура заземления БКТП (0484ГП.09-7-ИЛО2.5.1-ГЧ) :</t>
  </si>
  <si>
    <t xml:space="preserve">  Итого по разделу 2 Установка внешнего контура заземления БКТП (0484ГП.09-7-ИЛО2.5.1-ГЧ)</t>
  </si>
  <si>
    <t>ЛОКАЛЬНЫЙ СМЕТНЫЙ РАСЧЕТ (СМЕТА) № ЛСР 02-01-01</t>
  </si>
  <si>
    <t>(17473,84)</t>
  </si>
  <si>
    <t>(131,28)</t>
  </si>
  <si>
    <t>Раздел 1. Конструктивные решения по проекту 0484ГП.09-7-ИЛО1.4-ГЧ</t>
  </si>
  <si>
    <t>Тяговая подстанция №М1 - блочная комплектная тяговая подстанция в бетонной оболочке (БКТПБ) полной заводской готовности в соответствии с проектной документацией</t>
  </si>
  <si>
    <t>Итоги по разделу 1 Конструктивные решения по проекту 0484ГП.09-7-ИЛО1.4-ГЧ :</t>
  </si>
  <si>
    <t xml:space="preserve">  Итого по разделу 1 Конструктивные решения по проекту 0484ГП.09-7-ИЛО1.4-ГЧ</t>
  </si>
  <si>
    <t>Раздел 2. Установка внешнего контура заземления БКТП (0484ГП.09-7-ИЛО1.5.1-ГЧ)</t>
  </si>
  <si>
    <t>Итоги по разделу 2 Установка внешнего контура заземления БКТП (0484ГП.09-7-ИЛО1.5.1-ГЧ) :</t>
  </si>
  <si>
    <t xml:space="preserve">  Итого по разделу 2 Установка внешнего контура заземления БКТП (0484ГП.09-7-ИЛО1.5.1-ГЧ)</t>
  </si>
  <si>
    <t>«О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области".7 этап: «Строительство системы электроснабжения северного участка трамвайного пути, 
от разворотного круга «Больница № 9¬ (29-я линия) - путепровод № 2 в районе ул. 
Выставочная – разворотный круг ул. Блюхера¬</t>
  </si>
  <si>
    <t>ЛОКАЛЬНЫЙ СМЕТНЫЙ РАСЧЕТ (СМЕТА) № 09-01-04</t>
  </si>
  <si>
    <t>Пусконаладочные работы . Строительство тяговой подстанции М4</t>
  </si>
  <si>
    <t>0484ГП.09-7-ИЛО4.5.1-ГЧ</t>
  </si>
  <si>
    <t>Раздел 1. Устройство   распределительное РУ-6кВ (11 ячеек)</t>
  </si>
  <si>
    <t>ФЕРп01-03-005-01</t>
  </si>
  <si>
    <t>Разъединитель трехполюсный напряжением: до 20 кВ</t>
  </si>
  <si>
    <t>ФЕРп01-02-017-07</t>
  </si>
  <si>
    <t>Трансформатор тока встроенный во вводы выключателя, силового трансформатора</t>
  </si>
  <si>
    <t>ФЕРп01-11-027-02</t>
  </si>
  <si>
    <t>Измерение токов утечки: ограничителя напряжения</t>
  </si>
  <si>
    <t>ФЕРп01-11-010-01</t>
  </si>
  <si>
    <t>Измерение сопротивления растеканию тока: заземлителя</t>
  </si>
  <si>
    <t>ФЕРп01-11-011-01</t>
  </si>
  <si>
    <t>Проверка наличия цепи между заземлителями и заземленными элементами</t>
  </si>
  <si>
    <t>100 измерений</t>
  </si>
  <si>
    <t>ФЕРп01-04-006-03</t>
  </si>
  <si>
    <t>Максимальная токовая защита от замыканий на "землю" с работой на сигнал</t>
  </si>
  <si>
    <t>ФЕРп01-05-015-01</t>
  </si>
  <si>
    <t>Устройство АВР: со схемой восстановления напряжения</t>
  </si>
  <si>
    <t>ФЕРп01-11-028-01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</si>
  <si>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</si>
  <si>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Итоги по разделу 1 Устройство   распределительное РУ-6кВ (11 ячеек) :</t>
  </si>
  <si>
    <t xml:space="preserve">  Итого по разделу 1 Устройство   распределительное РУ-6кВ (11 ячеек)</t>
  </si>
  <si>
    <t>Раздел 2. РУ-600В (5 ячеек)</t>
  </si>
  <si>
    <t>Итоги по разделу 2 РУ-600В (5 ячеек) :</t>
  </si>
  <si>
    <t xml:space="preserve">  Итого по разделу 2 РУ-600В (5 ячеек)</t>
  </si>
  <si>
    <t>Раздел 3. РУОШ-600 В (3 ячейки)</t>
  </si>
  <si>
    <t>ФЕРп01-07-001-01</t>
  </si>
  <si>
    <t>Электродвигатель асинхронный: с короткозамкнутым ротором, напряжением до 1 кВ</t>
  </si>
  <si>
    <t>Итоги по разделу 3 РУОШ-600 В (3 ячейки) :</t>
  </si>
  <si>
    <t xml:space="preserve">  Итого по разделу 3 РУОШ-600 В (3 ячейки)</t>
  </si>
  <si>
    <t>Раздел 4. Трансформаторы</t>
  </si>
  <si>
    <t>ФЕРп01-02-005-04</t>
  </si>
  <si>
    <t>Трансформатор силовой сухой: трехфазный напряжением до 11 кВ</t>
  </si>
  <si>
    <t>Итоги по разделу 4 Трансформаторы :</t>
  </si>
  <si>
    <t xml:space="preserve">  Итого по разделу 4 Трансформаторы</t>
  </si>
  <si>
    <t>Раздел 5. Выпрямители</t>
  </si>
  <si>
    <t>ФЕРп01-06-003-01</t>
  </si>
  <si>
    <t>Устройство выпрямительное с тремя режимами стабилизации напряжения или тока зарядки аккумуляторной батареи мощностью: до 20 кВА</t>
  </si>
  <si>
    <t>Итоги по разделу 5 Выпрямители :</t>
  </si>
  <si>
    <t xml:space="preserve">  Итого по разделу 5 Выпрямители</t>
  </si>
  <si>
    <t>(Смирнова Р.Ф.)</t>
  </si>
  <si>
    <t>"О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области.7 этап: «Строительство системы электроснабжения северного участка трамвайного пути, от разворотного круга «Больница № 9" (29-я линия) - путепровод № 2 в районе ул. Выставочная – разворотный круг ул. Блюхера".</t>
  </si>
  <si>
    <t>ЛОКАЛЬНЫЙ СМЕТНЫЙ РАСЧЕТ (СМЕТА) № 09-01-03</t>
  </si>
  <si>
    <t>Пусконаладочные работы . Строительство тяговой подстанции М3</t>
  </si>
  <si>
    <t>0484ГП.09-7-ИЛО3.5.1-ГЧ</t>
  </si>
  <si>
    <t>Раздел 1. Устройство   распределительное РУ-6кВ (11 Ячеек)</t>
  </si>
  <si>
    <t>Итоги по разделу 1 Устройство   распределительное РУ-6кВ (11 Ячеек) :</t>
  </si>
  <si>
    <t xml:space="preserve">  Итого по разделу 1 Устройство   распределительное РУ-6кВ (11 Ячеек)</t>
  </si>
  <si>
    <t>Раздел 2. РУ-600В(9 ячеек)</t>
  </si>
  <si>
    <t>Итоги по разделу 2 РУ-600В(9 ячеек) :</t>
  </si>
  <si>
    <t xml:space="preserve">  Итого по разделу 2 РУ-600В(9 ячеек)</t>
  </si>
  <si>
    <t>"О создании и эксплуатации объектов транспортной инфраструктуры и технологически связанных с ними транспортных средств, обеспечивающих деятельность, связанную с перевозками пассажиров транспортом общего пользования, в муниципальном образовании городской округ город Ярославль в Ярославской области. 7 этап: «Строительство системы электроснабжения северного участка трамвайного пути, от разворотного круга «Больница № 9¬ (29-я линия) - путепровод № 2 в районе ул. Выставочная – разворотный круг ул. Блюхера</t>
  </si>
  <si>
    <t>ЛОКАЛЬНЫЙ СМЕТНЫЙ РАСЧЕТ (СМЕТА) № 09-01-02</t>
  </si>
  <si>
    <t>Пусконаладочные работы . Строительство тяговой подстанции М2</t>
  </si>
  <si>
    <t>0484ГП.09-7-ИЛО2.5.1-ГЧ</t>
  </si>
  <si>
    <t>Раздел 2. РУ-600В (6 ячеек)</t>
  </si>
  <si>
    <t>Итоги по разделу 2 РУ-600В (6 ячеек) :</t>
  </si>
  <si>
    <t xml:space="preserve">  Итого по разделу 2 РУ-600В (6 ячеек)</t>
  </si>
  <si>
    <t>ЛОКАЛЬНЫЙ СМЕТНЫЙ РАСЧЕТ (СМЕТА) № 09-01-01</t>
  </si>
  <si>
    <t>Пусконаладочные работы . Строительство тяговой подстанции М1</t>
  </si>
  <si>
    <t>0484ГП.09-7-ИЛО1.5.1-ГЧ</t>
  </si>
  <si>
    <t>Раздел 2. РУ-600В  (6 ячеек)</t>
  </si>
  <si>
    <t>Итоги по разделу 2 РУ-600В  (6 ячеек) :</t>
  </si>
  <si>
    <t xml:space="preserve">  Итого по разделу 2 РУ-600В  (6 ячеек)</t>
  </si>
  <si>
    <r>
      <rPr>
        <sz val="12"/>
        <color rgb="FF000000"/>
        <rFont val="Trebuchet MS"/>
        <family val="2"/>
        <charset val="204"/>
      </rPr>
      <t>Расчёт</t>
    </r>
    <r>
      <rPr>
        <sz val="12"/>
        <color rgb="FF000000"/>
        <rFont val="Trebuchet MS"/>
        <family val="2"/>
        <charset val="204"/>
      </rPr>
      <t xml:space="preserve"> </t>
    </r>
    <r>
      <rPr>
        <sz val="12"/>
        <color rgb="FF000000"/>
        <rFont val="Trebuchet MS"/>
        <family val="2"/>
        <charset val="204"/>
      </rPr>
      <t>№</t>
    </r>
    <r>
      <rPr>
        <sz val="12"/>
        <color rgb="FF000000"/>
        <rFont val="Trebuchet MS"/>
        <family val="2"/>
        <charset val="204"/>
      </rPr>
      <t>1</t>
    </r>
  </si>
  <si>
    <r>
      <rPr>
        <b/>
        <sz val="12"/>
        <color rgb="FF000000"/>
        <rFont val="Trebuchet MS"/>
        <family val="2"/>
        <charset val="204"/>
      </rPr>
      <t>Расчет</t>
    </r>
    <r>
      <rPr>
        <b/>
        <sz val="12"/>
        <color rgb="FF000000"/>
        <rFont val="Trebuchet MS"/>
        <family val="2"/>
        <charset val="204"/>
      </rPr>
      <t xml:space="preserve"> </t>
    </r>
    <r>
      <rPr>
        <b/>
        <sz val="12"/>
        <color rgb="FF000000"/>
        <rFont val="Trebuchet MS"/>
        <family val="2"/>
        <charset val="204"/>
      </rPr>
      <t>объемов</t>
    </r>
    <r>
      <rPr>
        <b/>
        <sz val="12"/>
        <color rgb="FF000000"/>
        <rFont val="Trebuchet MS"/>
        <family val="2"/>
        <charset val="204"/>
      </rPr>
      <t xml:space="preserve"> </t>
    </r>
    <r>
      <rPr>
        <b/>
        <sz val="12"/>
        <color rgb="FF000000"/>
        <rFont val="Trebuchet MS"/>
        <family val="2"/>
        <charset val="204"/>
      </rPr>
      <t>грунта</t>
    </r>
    <r>
      <rPr>
        <b/>
        <sz val="12"/>
        <color rgb="FF000000"/>
        <rFont val="Trebuchet MS"/>
        <family val="2"/>
        <charset val="204"/>
      </rPr>
      <t xml:space="preserve">, </t>
    </r>
    <r>
      <rPr>
        <b/>
        <sz val="12"/>
        <color rgb="FF000000"/>
        <rFont val="Trebuchet MS"/>
        <family val="2"/>
        <charset val="204"/>
      </rPr>
      <t>строительного</t>
    </r>
    <r>
      <rPr>
        <b/>
        <sz val="12"/>
        <color rgb="FF000000"/>
        <rFont val="Trebuchet MS"/>
        <family val="2"/>
        <charset val="204"/>
      </rPr>
      <t xml:space="preserve"> </t>
    </r>
    <r>
      <rPr>
        <b/>
        <sz val="12"/>
        <color rgb="FF000000"/>
        <rFont val="Trebuchet MS"/>
        <family val="2"/>
        <charset val="204"/>
      </rPr>
      <t>мусора</t>
    </r>
    <r>
      <rPr>
        <b/>
        <sz val="12"/>
        <color rgb="FF000000"/>
        <rFont val="Trebuchet MS"/>
        <family val="2"/>
        <charset val="204"/>
      </rPr>
      <t xml:space="preserve"> </t>
    </r>
    <r>
      <rPr>
        <b/>
        <sz val="12"/>
        <color rgb="FF000000"/>
        <rFont val="Trebuchet MS"/>
        <family val="2"/>
        <charset val="204"/>
      </rPr>
      <t>для</t>
    </r>
    <r>
      <rPr>
        <b/>
        <sz val="12"/>
        <color rgb="FF000000"/>
        <rFont val="Trebuchet MS"/>
        <family val="2"/>
        <charset val="204"/>
      </rPr>
      <t xml:space="preserve"> </t>
    </r>
    <r>
      <rPr>
        <b/>
        <sz val="12"/>
        <color rgb="FF000000"/>
        <rFont val="Trebuchet MS"/>
        <family val="2"/>
        <charset val="204"/>
      </rPr>
      <t>размещения</t>
    </r>
    <r>
      <rPr>
        <b/>
        <sz val="12"/>
        <color rgb="FF000000"/>
        <rFont val="Trebuchet MS"/>
        <family val="2"/>
        <charset val="204"/>
      </rPr>
      <t xml:space="preserve"> </t>
    </r>
    <r>
      <rPr>
        <b/>
        <sz val="12"/>
        <color rgb="FF000000"/>
        <rFont val="Trebuchet MS"/>
        <family val="2"/>
        <charset val="204"/>
      </rPr>
      <t>на</t>
    </r>
    <r>
      <rPr>
        <b/>
        <sz val="12"/>
        <color rgb="FF000000"/>
        <rFont val="Trebuchet MS"/>
        <family val="2"/>
        <charset val="204"/>
      </rPr>
      <t xml:space="preserve"> </t>
    </r>
    <r>
      <rPr>
        <b/>
        <sz val="12"/>
        <color rgb="FF000000"/>
        <rFont val="Trebuchet MS"/>
        <family val="2"/>
        <charset val="204"/>
      </rPr>
      <t>полигоне</t>
    </r>
  </si>
  <si>
    <t>"О создании и эксплуатации обьектов транспортной инфраструктуры и технологически  связанных с ними транспортных средств, обеспечивающих деятельность, связанную с  перевозками пассажиров транспортом общего пользования в муниципальном образовании  городской округ город Ярославль в Ярославской области" 7 этап:«Строительство системы электроснабжения северного участка трамвайного пути, от разворотного круга «Больница № 9» (29-я линия) - путепровод № 2 в районе ул. Выставочная - разворотный круг ул. Блюхера».</t>
  </si>
  <si>
    <r>
      <rPr>
        <sz val="12"/>
        <color rgb="FF000000"/>
        <rFont val="Trebuchet MS"/>
        <family val="2"/>
        <charset val="204"/>
      </rPr>
      <t>№</t>
    </r>
    <r>
      <rPr>
        <sz val="12"/>
        <color rgb="FF000000"/>
        <rFont val="Trebuchet MS"/>
        <family val="2"/>
        <charset val="204"/>
      </rPr>
      <t xml:space="preserve"> </t>
    </r>
    <r>
      <rPr>
        <sz val="12"/>
        <color rgb="FF000000"/>
        <rFont val="Trebuchet MS"/>
        <family val="2"/>
        <charset val="204"/>
      </rPr>
      <t>пп</t>
    </r>
  </si>
  <si>
    <r>
      <rPr>
        <sz val="12"/>
        <color rgb="FF000000"/>
        <rFont val="Trebuchet MS"/>
        <family val="2"/>
        <charset val="204"/>
      </rPr>
      <t xml:space="preserve"> </t>
    </r>
    <r>
      <rPr>
        <sz val="12"/>
        <color rgb="FF000000"/>
        <rFont val="Trebuchet MS"/>
        <family val="2"/>
        <charset val="204"/>
      </rPr>
      <t>Номера</t>
    </r>
    <r>
      <rPr>
        <sz val="12"/>
        <color rgb="FF000000"/>
        <rFont val="Trebuchet MS"/>
        <family val="2"/>
        <charset val="204"/>
      </rPr>
      <t xml:space="preserve"> </t>
    </r>
    <r>
      <rPr>
        <sz val="12"/>
        <color rgb="FF000000"/>
        <rFont val="Trebuchet MS"/>
        <family val="2"/>
        <charset val="204"/>
      </rPr>
      <t>сметных</t>
    </r>
    <r>
      <rPr>
        <sz val="12"/>
        <color rgb="FF000000"/>
        <rFont val="Trebuchet MS"/>
        <family val="2"/>
        <charset val="204"/>
      </rPr>
      <t xml:space="preserve"> </t>
    </r>
    <r>
      <rPr>
        <sz val="12"/>
        <color rgb="FF000000"/>
        <rFont val="Trebuchet MS"/>
        <family val="2"/>
        <charset val="204"/>
      </rPr>
      <t>расчетов</t>
    </r>
    <r>
      <rPr>
        <sz val="12"/>
        <color rgb="FF000000"/>
        <rFont val="Trebuchet MS"/>
        <family val="2"/>
        <charset val="204"/>
      </rPr>
      <t xml:space="preserve"> </t>
    </r>
  </si>
  <si>
    <r>
      <rPr>
        <sz val="12"/>
        <color rgb="FF000000"/>
        <rFont val="Trebuchet MS"/>
        <family val="2"/>
        <charset val="204"/>
      </rPr>
      <t xml:space="preserve"> </t>
    </r>
    <r>
      <rPr>
        <sz val="12"/>
        <color rgb="FF000000"/>
        <rFont val="Trebuchet MS"/>
        <family val="2"/>
        <charset val="204"/>
      </rPr>
      <t>Объем</t>
    </r>
    <r>
      <rPr>
        <sz val="12"/>
        <color rgb="FF000000"/>
        <rFont val="Trebuchet MS"/>
        <family val="2"/>
        <charset val="204"/>
      </rPr>
      <t xml:space="preserve"> </t>
    </r>
    <r>
      <rPr>
        <sz val="12"/>
        <color rgb="FF000000"/>
        <rFont val="Trebuchet MS"/>
        <family val="2"/>
        <charset val="204"/>
      </rPr>
      <t>грунта</t>
    </r>
    <r>
      <rPr>
        <sz val="12"/>
        <color rgb="FF000000"/>
        <rFont val="Trebuchet MS"/>
        <family val="2"/>
        <charset val="204"/>
      </rPr>
      <t xml:space="preserve"> </t>
    </r>
    <r>
      <rPr>
        <sz val="12"/>
        <color rgb="FF000000"/>
        <rFont val="Trebuchet MS"/>
        <family val="2"/>
        <charset val="204"/>
      </rPr>
      <t>для</t>
    </r>
    <r>
      <rPr>
        <sz val="12"/>
        <color rgb="FF000000"/>
        <rFont val="Trebuchet MS"/>
        <family val="2"/>
        <charset val="204"/>
      </rPr>
      <t xml:space="preserve">  
</t>
    </r>
    <r>
      <rPr>
        <sz val="12"/>
        <color rgb="FF000000"/>
        <rFont val="Trebuchet MS"/>
        <family val="2"/>
        <charset val="204"/>
      </rPr>
      <t>утилизации</t>
    </r>
    <r>
      <rPr>
        <sz val="12"/>
        <color rgb="FF000000"/>
        <rFont val="Trebuchet MS"/>
        <family val="2"/>
        <charset val="204"/>
      </rPr>
      <t xml:space="preserve">, </t>
    </r>
    <r>
      <rPr>
        <sz val="12"/>
        <color rgb="FF000000"/>
        <rFont val="Trebuchet MS"/>
        <family val="2"/>
        <charset val="204"/>
      </rPr>
      <t>т</t>
    </r>
    <r>
      <rPr>
        <sz val="12"/>
        <color rgb="FF000000"/>
        <rFont val="Trebuchet MS"/>
        <family val="2"/>
        <charset val="204"/>
      </rPr>
      <t xml:space="preserve"> </t>
    </r>
  </si>
  <si>
    <r>
      <rPr>
        <sz val="12"/>
        <color rgb="FF000000"/>
        <rFont val="Arial"/>
        <family val="2"/>
        <charset val="204"/>
      </rPr>
      <t>Строительный</t>
    </r>
    <r>
      <rPr>
        <sz val="12"/>
        <color rgb="FF000000"/>
        <rFont val="Arial"/>
        <family val="2"/>
        <charset val="204"/>
      </rPr>
      <t xml:space="preserve">  
</t>
    </r>
    <r>
      <rPr>
        <sz val="12"/>
        <color rgb="FF000000"/>
        <rFont val="Arial"/>
        <family val="2"/>
        <charset val="204"/>
      </rPr>
      <t>мусор</t>
    </r>
    <r>
      <rPr>
        <sz val="12"/>
        <color rgb="FF000000"/>
        <rFont val="Arial"/>
        <family val="2"/>
        <charset val="204"/>
      </rPr>
      <t xml:space="preserve">, </t>
    </r>
    <r>
      <rPr>
        <sz val="12"/>
        <color rgb="FF000000"/>
        <rFont val="Arial"/>
        <family val="2"/>
        <charset val="204"/>
      </rPr>
      <t>т</t>
    </r>
  </si>
  <si>
    <t>ЛСР № 04-01-01</t>
  </si>
  <si>
    <t>ЛСР № 04-02-01</t>
  </si>
  <si>
    <t>ЛСР № 04-03-01</t>
  </si>
  <si>
    <t>ЛСР № 04-04-01</t>
  </si>
  <si>
    <t>ЛСР № 04-05-01</t>
  </si>
  <si>
    <t>ЛСР № 04-06-01</t>
  </si>
  <si>
    <t>ЛСР № 04-07-01</t>
  </si>
  <si>
    <t>ЛСР № 04-08-01</t>
  </si>
  <si>
    <t>ЛСР № 01-03-01</t>
  </si>
  <si>
    <t>ЛСР № 01-03-02</t>
  </si>
  <si>
    <t>ЛСР № 01-03-03</t>
  </si>
  <si>
    <r>
      <rPr>
        <b/>
        <sz val="12"/>
        <color rgb="FF000000"/>
        <rFont val="Trebuchet MS"/>
        <family val="2"/>
        <charset val="204"/>
      </rPr>
      <t>ВСЕГО</t>
    </r>
    <r>
      <rPr>
        <b/>
        <sz val="12"/>
        <color rgb="FF000000"/>
        <rFont val="Trebuchet MS"/>
        <family val="2"/>
        <charset val="204"/>
      </rPr>
      <t>:</t>
    </r>
  </si>
  <si>
    <t>-</t>
  </si>
  <si>
    <r>
      <rPr>
        <sz val="11"/>
        <color rgb="FF000000"/>
        <rFont val="Trebuchet MS"/>
        <family val="2"/>
        <charset val="204"/>
      </rPr>
      <t>Стоимость</t>
    </r>
    <r>
      <rPr>
        <sz val="11"/>
        <color rgb="FF000000"/>
        <rFont val="Trebuchet MS"/>
        <family val="2"/>
        <charset val="204"/>
      </rPr>
      <t xml:space="preserve"> </t>
    </r>
    <r>
      <rPr>
        <sz val="11"/>
        <color rgb="FF000000"/>
        <rFont val="Trebuchet MS"/>
        <family val="2"/>
        <charset val="204"/>
      </rPr>
      <t>утилизации</t>
    </r>
    <r>
      <rPr>
        <sz val="11"/>
        <color rgb="FF000000"/>
        <rFont val="Trebuchet MS"/>
        <family val="2"/>
        <charset val="204"/>
      </rPr>
      <t xml:space="preserve"> </t>
    </r>
    <r>
      <rPr>
        <sz val="11"/>
        <color rgb="FF000000"/>
        <rFont val="Trebuchet MS"/>
        <family val="2"/>
        <charset val="204"/>
      </rPr>
      <t>за</t>
    </r>
    <r>
      <rPr>
        <sz val="11"/>
        <color rgb="FF000000"/>
        <rFont val="Trebuchet MS"/>
        <family val="2"/>
        <charset val="204"/>
      </rPr>
      <t xml:space="preserve"> 1</t>
    </r>
    <r>
      <rPr>
        <sz val="11"/>
        <color rgb="FF000000"/>
        <rFont val="Trebuchet MS"/>
        <family val="2"/>
        <charset val="204"/>
      </rPr>
      <t>т</t>
    </r>
    <r>
      <rPr>
        <sz val="11"/>
        <color rgb="FF000000"/>
        <rFont val="Trebuchet MS"/>
        <family val="2"/>
        <charset val="204"/>
      </rPr>
      <t xml:space="preserve"> (</t>
    </r>
    <r>
      <rPr>
        <sz val="11"/>
        <color rgb="FF000000"/>
        <rFont val="Trebuchet MS"/>
        <family val="2"/>
        <charset val="204"/>
      </rPr>
      <t>руб</t>
    </r>
    <r>
      <rPr>
        <sz val="11"/>
        <color rgb="FF000000"/>
        <rFont val="Trebuchet MS"/>
        <family val="2"/>
        <charset val="204"/>
      </rPr>
      <t xml:space="preserve">.) </t>
    </r>
    <r>
      <rPr>
        <sz val="11"/>
        <color rgb="FF000000"/>
        <rFont val="Trebuchet MS"/>
        <family val="2"/>
        <charset val="204"/>
      </rPr>
      <t>без</t>
    </r>
    <r>
      <rPr>
        <sz val="11"/>
        <color rgb="FF000000"/>
        <rFont val="Trebuchet MS"/>
        <family val="2"/>
        <charset val="204"/>
      </rPr>
      <t xml:space="preserve">  
</t>
    </r>
    <r>
      <rPr>
        <sz val="11"/>
        <color rgb="FF000000"/>
        <rFont val="Trebuchet MS"/>
        <family val="2"/>
        <charset val="204"/>
      </rPr>
      <t>НДС</t>
    </r>
    <r>
      <rPr>
        <sz val="11"/>
        <color rgb="FF000000"/>
        <rFont val="Trebuchet MS"/>
        <family val="2"/>
        <charset val="204"/>
      </rPr>
      <t xml:space="preserve"> (</t>
    </r>
    <r>
      <rPr>
        <sz val="11"/>
        <color rgb="FF000000"/>
        <rFont val="Trebuchet MS"/>
        <family val="2"/>
        <charset val="204"/>
      </rPr>
      <t>облагается</t>
    </r>
    <r>
      <rPr>
        <sz val="11"/>
        <color rgb="FF000000"/>
        <rFont val="Trebuchet MS"/>
        <family val="2"/>
        <charset val="204"/>
      </rPr>
      <t xml:space="preserve"> </t>
    </r>
    <r>
      <rPr>
        <sz val="11"/>
        <color rgb="FF000000"/>
        <rFont val="Trebuchet MS"/>
        <family val="2"/>
        <charset val="204"/>
      </rPr>
      <t>НДС</t>
    </r>
    <r>
      <rPr>
        <sz val="11"/>
        <color rgb="FF000000"/>
        <rFont val="Trebuchet MS"/>
        <family val="2"/>
        <charset val="204"/>
      </rPr>
      <t xml:space="preserve"> 20%)</t>
    </r>
  </si>
  <si>
    <t xml:space="preserve"> (433,2)*1099,00</t>
  </si>
  <si>
    <t>Итого в ценах на 3 кв.2024г., 
руб. (без НДС)</t>
  </si>
  <si>
    <t>Итого в ценах на 01.01.2000г.  
(к=17,37), руб. (без НДС)</t>
  </si>
  <si>
    <t>Форма № 3</t>
  </si>
  <si>
    <t>ОБЪЕКТНЫЙ СМЕТНЫЙ РАСЧЕТ (СМЕТА) № ОС-01-02</t>
  </si>
  <si>
    <t xml:space="preserve">на строительство </t>
  </si>
  <si>
    <t>Сметная стоимость 136,3 тыс. руб.</t>
  </si>
  <si>
    <t>Средства на оплату труда 1,74 тыс. руб.</t>
  </si>
  <si>
    <t xml:space="preserve">Расчетный измеритель единичной стоимости </t>
  </si>
  <si>
    <t>Наименование глав, объектов капитального строительства, работ и затрат</t>
  </si>
  <si>
    <t>Сметная стоимость, тыс. руб.</t>
  </si>
  <si>
    <t>Средства на оплату труда, руб.</t>
  </si>
  <si>
    <t>Показатели единичной стоимости</t>
  </si>
  <si>
    <t>строительных
(ремонтно- строительных, ремонтно- реставра ционных) работ</t>
  </si>
  <si>
    <t>Локальные сметы (расчеты)</t>
  </si>
  <si>
    <t>ЛСР 01-02-01</t>
  </si>
  <si>
    <t>ЛСР 01-02-02</t>
  </si>
  <si>
    <t>Итого "Локальные сметы (расчеты)"</t>
  </si>
  <si>
    <t>Временные здания и сооружения</t>
  </si>
  <si>
    <t>Итого с учетом "Временные здания и сооружения"</t>
  </si>
  <si>
    <t>Прочие работы и затраты</t>
  </si>
  <si>
    <t>Итого с учетом "Прочие работы и затраты"</t>
  </si>
  <si>
    <t>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</si>
  <si>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с учетом "Публичный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работы"</t>
  </si>
  <si>
    <t>Налоги и обязательные платежи</t>
  </si>
  <si>
    <t>Итого по объектной смете</t>
  </si>
  <si>
    <t>Главный инженер проекта</t>
  </si>
  <si>
    <t>()</t>
  </si>
  <si>
    <t>[подпись (инициалы, фамилия)]</t>
  </si>
  <si>
    <t xml:space="preserve">Начальник </t>
  </si>
  <si>
    <t>Сметная стоимость 1 535,36 тыс. руб.</t>
  </si>
  <si>
    <t>Средства на оплату труда 61,52 тыс. руб.</t>
  </si>
  <si>
    <t>ОБЪЕКТНЫЙ СМЕТНЫЙ РАСЧЕТ (СМЕТА) № ОС-02-01</t>
  </si>
  <si>
    <t>Сметная стоимость 72 477,06 тыс. руб.</t>
  </si>
  <si>
    <t>Средства на оплату труда 95,33 тыс. руб.</t>
  </si>
  <si>
    <t>ЛСР 02-01-01</t>
  </si>
  <si>
    <t>ЛСР 02-01-02</t>
  </si>
  <si>
    <t>ЛСР 02-01-03</t>
  </si>
  <si>
    <t>ЛСР 02-01-04</t>
  </si>
  <si>
    <t>Сметная стоимость 630 726,39 тыс. руб.</t>
  </si>
  <si>
    <t>Средства на оплату труда 3 376,71 тыс. руб.</t>
  </si>
  <si>
    <t>ОБЪЕКТНЫЙ СМЕТНЫЙ РАСЧЕТ (СМЕТА) № ОС-07-01</t>
  </si>
  <si>
    <t>Сметная стоимость 658,33 тыс. руб.</t>
  </si>
  <si>
    <t>Средства на оплату труда 9,16 тыс. руб.</t>
  </si>
  <si>
    <t>ЛСР 07-01-01</t>
  </si>
  <si>
    <t>ЛСР 07-01-02</t>
  </si>
  <si>
    <t>ЛСР 07-01-03</t>
  </si>
  <si>
    <t>Сметная стоимость 6 688,88 тыс. руб.</t>
  </si>
  <si>
    <t>Средства на оплату труда 324,81 тыс. руб.</t>
  </si>
  <si>
    <t>ЛСР-09-02-04</t>
  </si>
  <si>
    <t>ЛСР-09-02-03</t>
  </si>
  <si>
    <t>ЛСР-09-02-02</t>
  </si>
  <si>
    <t>ЛСР-09-02-01</t>
  </si>
  <si>
    <t>Средства на оплату труда 288,54 тыс. руб.</t>
  </si>
  <si>
    <t>ОБЪЕКТНЫЙ СМЕТНЫЙ РАСЧЕТ (СМЕТА) № ОС-09-02</t>
  </si>
  <si>
    <t>Средства на оплату труда 10 219,99 тыс. руб.</t>
  </si>
  <si>
    <t xml:space="preserve">Составлен(а) в базисном  уровне цен  </t>
  </si>
  <si>
    <t>Составлен(а) в текущем уровне цен  на 3 кв 2024</t>
  </si>
  <si>
    <t xml:space="preserve">Составлен(а) в базисном уровне цен  </t>
  </si>
  <si>
    <t>Составлен(а) в текущем уровне цен  на 3 кв 2024 г</t>
  </si>
  <si>
    <t>Сметная стоимость 484,74 тыс. руб.</t>
  </si>
  <si>
    <t>Сметная стоимость 17 169,59 тыс. руб.</t>
  </si>
  <si>
    <t>(15,92)</t>
  </si>
  <si>
    <t>(7,58)</t>
  </si>
  <si>
    <t>ФЕРп01-12-029-01</t>
  </si>
  <si>
    <t>Испытание цепи вторичной коммутации</t>
  </si>
  <si>
    <t>испытание</t>
  </si>
  <si>
    <t>(15,74)</t>
  </si>
  <si>
    <t>(7,5)</t>
  </si>
  <si>
    <t>(18,33)</t>
  </si>
  <si>
    <t>(8,73)</t>
  </si>
  <si>
    <t>Раздел 3. РУОШ-600 В (4 ячеек)</t>
  </si>
  <si>
    <t>Итоги по разделу 3 РУОШ-600 В (4 ячеек) :</t>
  </si>
  <si>
    <t xml:space="preserve">  Итого по разделу 3 РУОШ-600 В (4 ячеек)</t>
  </si>
  <si>
    <t>(15,45)</t>
  </si>
  <si>
    <t>(7,36)</t>
  </si>
  <si>
    <t>Приложение № 5</t>
  </si>
  <si>
    <t>Утверждено приказом № 421 от 4 августа 2020 г. Минстроя РФ</t>
  </si>
  <si>
    <t>ОБЪЕКТНЫЙ СМЕТНЫЙ РАСЧЕТ (СМЕТА) № 09-01</t>
  </si>
  <si>
    <t xml:space="preserve">Основание </t>
  </si>
  <si>
    <t>ЛСР 09-01-01 - 09-01-04</t>
  </si>
  <si>
    <t>Сметная стоимость</t>
  </si>
  <si>
    <t>52,34 тыс. руб.</t>
  </si>
  <si>
    <t xml:space="preserve">Расчетный измеритель </t>
  </si>
  <si>
    <t xml:space="preserve">объекта капитального строительства  </t>
  </si>
  <si>
    <t>(количество)</t>
  </si>
  <si>
    <t>(измеритель)</t>
  </si>
  <si>
    <t xml:space="preserve">Показатель единичной стоимости на расчетный измеритель </t>
  </si>
  <si>
    <t>Составлен в текущем уровне цен III квартал 2024 года</t>
  </si>
  <si>
    <t>Наименование локальных сметных расчетов (смет), затрат</t>
  </si>
  <si>
    <t>Строительных
(ремонтно- строительных, ремонтно- реставрационных) работ</t>
  </si>
  <si>
    <t>09-01-01</t>
  </si>
  <si>
    <t>09-01-02</t>
  </si>
  <si>
    <t>09-01-03</t>
  </si>
  <si>
    <t>09-01-04</t>
  </si>
  <si>
    <t>ЛСР 09-01-01  -  09-01-04</t>
  </si>
  <si>
    <t>1 854,31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</si>
</sst>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0"/>
    <numFmt numFmtId="167" formatCode="0.000000"/>
    <numFmt numFmtId="168" formatCode="0.0000"/>
    <numFmt numFmtId="169" formatCode="0.0000000"/>
    <numFmt numFmtId="170" formatCode="#,##0.0"/>
  </numFmts>
  <fonts count="3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color rgb="FF7F7F7F"/>
      <name val="Arial"/>
      <charset val="204"/>
    </font>
    <font>
      <sz val="10"/>
      <name val="Arial"/>
      <family val="2"/>
      <charset val="204"/>
    </font>
    <font>
      <sz val="6"/>
      <name val="Arial"/>
      <family val="2"/>
      <charset val="204"/>
    </font>
    <font>
      <sz val="10"/>
      <color indexed="8"/>
      <name val="Arial"/>
      <family val="2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Tahoma"/>
      <family val="2"/>
      <charset val="204"/>
    </font>
    <font>
      <sz val="10"/>
      <name val="Times New Roman"/>
      <family val="1"/>
      <charset val="204"/>
    </font>
    <font>
      <b/>
      <sz val="10"/>
      <name val="Tahoma"/>
      <family val="2"/>
      <charset val="204"/>
    </font>
    <font>
      <u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indexed="64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64"/>
      <name val="Times New Roman"/>
      <family val="1"/>
      <charset val="204"/>
    </font>
    <font>
      <sz val="10"/>
      <color rgb="FFFF0000"/>
      <name val="Arial"/>
      <family val="2"/>
      <charset val="204"/>
    </font>
    <font>
      <b/>
      <sz val="10"/>
      <name val="Times New Roman"/>
      <family val="1"/>
      <charset val="204"/>
    </font>
    <font>
      <sz val="11"/>
      <color rgb="FF000000"/>
      <name val="Calibri"/>
    </font>
    <font>
      <sz val="12"/>
      <color rgb="FF000000"/>
      <name val="Trebuchet MS"/>
      <family val="2"/>
      <charset val="204"/>
    </font>
    <font>
      <b/>
      <sz val="12"/>
      <color rgb="FF000000"/>
      <name val="Trebuchet MS"/>
      <family val="2"/>
      <charset val="204"/>
    </font>
    <font>
      <b/>
      <sz val="11"/>
      <color rgb="FF000000"/>
      <name val="Trebuchet MS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Trebuchet MS"/>
      <family val="2"/>
      <charset val="204"/>
    </font>
    <font>
      <sz val="11"/>
      <color rgb="FF000000"/>
      <name val="Trebuchet MS"/>
      <family val="2"/>
      <charset val="204"/>
    </font>
    <font>
      <b/>
      <sz val="9"/>
      <name val="Arial"/>
      <charset val="204"/>
    </font>
    <font>
      <sz val="11"/>
      <color rgb="FF000000"/>
      <name val="Arial"/>
      <charset val="204"/>
    </font>
    <font>
      <i/>
      <sz val="8"/>
      <color rgb="FFFF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12" fillId="0" borderId="0"/>
    <xf numFmtId="0" fontId="21" fillId="0" borderId="0">
      <alignment horizontal="left" vertical="top"/>
    </xf>
    <xf numFmtId="0" fontId="23" fillId="0" borderId="0"/>
    <xf numFmtId="0" fontId="12" fillId="0" borderId="0"/>
    <xf numFmtId="0" fontId="12" fillId="0" borderId="0"/>
    <xf numFmtId="0" fontId="28" fillId="0" borderId="0"/>
  </cellStyleXfs>
  <cellXfs count="909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/>
    <xf numFmtId="4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49" fontId="3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3" xfId="0" applyNumberFormat="1" applyFont="1" applyBorder="1" applyAlignment="1">
      <alignment horizontal="right" vertical="top"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top" wrapText="1"/>
    </xf>
    <xf numFmtId="165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0" fontId="10" fillId="0" borderId="0" xfId="0" applyFont="1" applyAlignment="1">
      <alignment wrapText="1"/>
    </xf>
    <xf numFmtId="49" fontId="11" fillId="0" borderId="9" xfId="0" applyNumberFormat="1" applyFont="1" applyBorder="1" applyAlignment="1">
      <alignment horizontal="center" vertical="top" wrapText="1"/>
    </xf>
    <xf numFmtId="49" fontId="11" fillId="0" borderId="0" xfId="0" applyNumberFormat="1" applyFont="1" applyAlignment="1">
      <alignment horizontal="left" vertical="top" wrapText="1"/>
    </xf>
    <xf numFmtId="0" fontId="11" fillId="0" borderId="0" xfId="0" applyFont="1" applyAlignment="1">
      <alignment wrapText="1"/>
    </xf>
    <xf numFmtId="49" fontId="11" fillId="0" borderId="9" xfId="0" applyNumberFormat="1" applyFont="1" applyBorder="1" applyAlignment="1">
      <alignment vertical="center" wrapText="1"/>
    </xf>
    <xf numFmtId="49" fontId="11" fillId="0" borderId="0" xfId="0" applyNumberFormat="1" applyFont="1" applyAlignment="1">
      <alignment horizontal="right" vertical="top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2" fontId="11" fillId="0" borderId="0" xfId="0" applyNumberFormat="1" applyFont="1" applyAlignment="1">
      <alignment horizontal="right" vertical="top" wrapText="1"/>
    </xf>
    <xf numFmtId="2" fontId="11" fillId="0" borderId="0" xfId="0" applyNumberFormat="1" applyFont="1" applyAlignment="1">
      <alignment horizontal="center" vertical="top" wrapText="1"/>
    </xf>
    <xf numFmtId="2" fontId="11" fillId="0" borderId="10" xfId="0" applyNumberFormat="1" applyFont="1" applyBorder="1" applyAlignment="1">
      <alignment horizontal="right" vertical="top" wrapText="1"/>
    </xf>
    <xf numFmtId="4" fontId="11" fillId="0" borderId="0" xfId="0" applyNumberFormat="1" applyFont="1" applyAlignment="1">
      <alignment horizontal="right" vertical="top" wrapText="1"/>
    </xf>
    <xf numFmtId="0" fontId="11" fillId="0" borderId="10" xfId="0" applyFont="1" applyBorder="1" applyAlignment="1">
      <alignment horizontal="right" vertical="top" wrapText="1"/>
    </xf>
    <xf numFmtId="4" fontId="11" fillId="0" borderId="10" xfId="0" applyNumberFormat="1" applyFont="1" applyBorder="1" applyAlignment="1">
      <alignment horizontal="right" vertical="top" wrapText="1"/>
    </xf>
    <xf numFmtId="49" fontId="11" fillId="0" borderId="9" xfId="0" applyNumberFormat="1" applyFont="1" applyBorder="1" applyAlignment="1">
      <alignment horizontal="right" vertical="top" wrapText="1"/>
    </xf>
    <xf numFmtId="167" fontId="11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right" vertical="top" wrapText="1"/>
    </xf>
    <xf numFmtId="49" fontId="11" fillId="0" borderId="3" xfId="0" applyNumberFormat="1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4" fontId="11" fillId="0" borderId="3" xfId="0" applyNumberFormat="1" applyFont="1" applyBorder="1" applyAlignment="1">
      <alignment horizontal="right" vertical="top" wrapText="1"/>
    </xf>
    <xf numFmtId="2" fontId="11" fillId="0" borderId="3" xfId="0" applyNumberFormat="1" applyFont="1" applyBorder="1" applyAlignment="1">
      <alignment horizontal="right" vertical="top" wrapText="1"/>
    </xf>
    <xf numFmtId="0" fontId="11" fillId="0" borderId="8" xfId="0" applyFont="1" applyBorder="1" applyAlignment="1">
      <alignment horizontal="right" vertical="top" wrapText="1"/>
    </xf>
    <xf numFmtId="1" fontId="11" fillId="0" borderId="0" xfId="0" applyNumberFormat="1" applyFont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2" fontId="10" fillId="0" borderId="3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10" xfId="0" applyFont="1" applyBorder="1" applyAlignment="1">
      <alignment horizontal="right" vertical="top"/>
    </xf>
    <xf numFmtId="165" fontId="9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2" fontId="9" fillId="0" borderId="3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4" fontId="9" fillId="0" borderId="8" xfId="0" applyNumberFormat="1" applyFont="1" applyBorder="1" applyAlignment="1">
      <alignment horizontal="right" vertical="top" wrapText="1"/>
    </xf>
    <xf numFmtId="168" fontId="9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6" fontId="9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4" fontId="1" fillId="0" borderId="10" xfId="0" applyNumberFormat="1" applyFont="1" applyBorder="1" applyAlignment="1">
      <alignment horizontal="right" vertical="top"/>
    </xf>
    <xf numFmtId="2" fontId="1" fillId="0" borderId="0" xfId="0" applyNumberFormat="1" applyFont="1" applyAlignment="1">
      <alignment horizontal="center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2" fontId="9" fillId="0" borderId="8" xfId="0" applyNumberFormat="1" applyFont="1" applyBorder="1" applyAlignment="1">
      <alignment horizontal="right" vertical="top" wrapText="1"/>
    </xf>
    <xf numFmtId="4" fontId="10" fillId="0" borderId="3" xfId="0" applyNumberFormat="1" applyFont="1" applyBorder="1" applyAlignment="1">
      <alignment horizontal="right" vertical="top" wrapText="1"/>
    </xf>
    <xf numFmtId="2" fontId="10" fillId="0" borderId="3" xfId="0" applyNumberFormat="1" applyFont="1" applyBorder="1" applyAlignment="1">
      <alignment horizontal="center" vertical="top" wrapText="1"/>
    </xf>
    <xf numFmtId="4" fontId="10" fillId="0" borderId="8" xfId="0" applyNumberFormat="1" applyFont="1" applyBorder="1" applyAlignment="1">
      <alignment horizontal="right" vertical="top" wrapText="1"/>
    </xf>
    <xf numFmtId="169" fontId="9" fillId="0" borderId="3" xfId="0" applyNumberFormat="1" applyFont="1" applyBorder="1" applyAlignment="1">
      <alignment horizontal="center" vertical="top" wrapText="1"/>
    </xf>
    <xf numFmtId="168" fontId="10" fillId="0" borderId="3" xfId="0" applyNumberFormat="1" applyFont="1" applyBorder="1" applyAlignment="1">
      <alignment horizontal="center" vertical="top" wrapText="1"/>
    </xf>
    <xf numFmtId="169" fontId="11" fillId="0" borderId="0" xfId="0" applyNumberFormat="1" applyFont="1" applyAlignment="1">
      <alignment horizontal="center" vertical="top" wrapText="1"/>
    </xf>
    <xf numFmtId="2" fontId="9" fillId="0" borderId="0" xfId="0" applyNumberFormat="1" applyFont="1" applyAlignment="1">
      <alignment horizontal="right" vertical="top"/>
    </xf>
    <xf numFmtId="166" fontId="11" fillId="0" borderId="0" xfId="0" applyNumberFormat="1" applyFont="1" applyAlignment="1">
      <alignment horizontal="center" vertical="top" wrapText="1"/>
    </xf>
    <xf numFmtId="168" fontId="11" fillId="0" borderId="0" xfId="0" applyNumberFormat="1" applyFont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165" fontId="11" fillId="0" borderId="0" xfId="0" applyNumberFormat="1" applyFont="1" applyAlignment="1">
      <alignment horizontal="center" vertical="top" wrapText="1"/>
    </xf>
    <xf numFmtId="0" fontId="11" fillId="0" borderId="3" xfId="0" applyFont="1" applyBorder="1" applyAlignment="1">
      <alignment horizontal="right" vertical="top" wrapText="1"/>
    </xf>
    <xf numFmtId="167" fontId="9" fillId="0" borderId="3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/>
    </xf>
    <xf numFmtId="49" fontId="1" fillId="0" borderId="9" xfId="0" applyNumberFormat="1" applyFont="1" applyBorder="1" applyAlignment="1">
      <alignment horizontal="center" vertical="top" wrapText="1"/>
    </xf>
    <xf numFmtId="0" fontId="12" fillId="0" borderId="0" xfId="1"/>
    <xf numFmtId="0" fontId="12" fillId="0" borderId="0" xfId="1" applyAlignment="1">
      <alignment horizontal="right"/>
    </xf>
    <xf numFmtId="0" fontId="15" fillId="0" borderId="0" xfId="1" applyFont="1" applyAlignment="1">
      <alignment horizontal="right" vertical="top"/>
    </xf>
    <xf numFmtId="0" fontId="12" fillId="0" borderId="0" xfId="1" applyAlignment="1">
      <alignment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right"/>
    </xf>
    <xf numFmtId="0" fontId="12" fillId="0" borderId="0" xfId="1" applyAlignment="1">
      <alignment vertical="top"/>
    </xf>
    <xf numFmtId="0" fontId="12" fillId="0" borderId="0" xfId="1" applyAlignment="1">
      <alignment vertical="top" wrapText="1"/>
    </xf>
    <xf numFmtId="0" fontId="20" fillId="0" borderId="0" xfId="1" applyFont="1" applyAlignment="1">
      <alignment vertical="top"/>
    </xf>
    <xf numFmtId="0" fontId="18" fillId="0" borderId="0" xfId="3" applyFont="1"/>
    <xf numFmtId="0" fontId="25" fillId="0" borderId="0" xfId="3" applyFont="1"/>
    <xf numFmtId="0" fontId="12" fillId="0" borderId="11" xfId="1" applyBorder="1" applyAlignment="1">
      <alignment horizontal="center" vertical="top" wrapText="1"/>
    </xf>
    <xf numFmtId="49" fontId="12" fillId="0" borderId="11" xfId="1" applyNumberFormat="1" applyBorder="1" applyAlignment="1">
      <alignment horizontal="center" wrapText="1"/>
    </xf>
    <xf numFmtId="0" fontId="12" fillId="0" borderId="11" xfId="1" applyBorder="1" applyAlignment="1">
      <alignment horizontal="center" wrapText="1"/>
    </xf>
    <xf numFmtId="49" fontId="16" fillId="0" borderId="12" xfId="1" applyNumberFormat="1" applyFont="1" applyBorder="1" applyAlignment="1">
      <alignment horizontal="right" vertical="top" wrapText="1"/>
    </xf>
    <xf numFmtId="0" fontId="16" fillId="0" borderId="12" xfId="1" applyFont="1" applyBorder="1" applyAlignment="1">
      <alignment horizontal="left" vertical="top" wrapText="1"/>
    </xf>
    <xf numFmtId="0" fontId="16" fillId="0" borderId="12" xfId="1" applyFont="1" applyBorder="1" applyAlignment="1">
      <alignment horizontal="right" vertical="top" wrapText="1"/>
    </xf>
    <xf numFmtId="49" fontId="16" fillId="0" borderId="13" xfId="1" applyNumberFormat="1" applyFont="1" applyBorder="1" applyAlignment="1">
      <alignment horizontal="right" vertical="top" wrapText="1"/>
    </xf>
    <xf numFmtId="0" fontId="16" fillId="0" borderId="13" xfId="1" applyFont="1" applyBorder="1" applyAlignment="1">
      <alignment horizontal="left" vertical="top" wrapText="1"/>
    </xf>
    <xf numFmtId="0" fontId="12" fillId="0" borderId="13" xfId="1" applyBorder="1" applyAlignment="1">
      <alignment horizontal="left" vertical="top" wrapText="1"/>
    </xf>
    <xf numFmtId="165" fontId="12" fillId="0" borderId="13" xfId="1" applyNumberFormat="1" applyBorder="1" applyAlignment="1">
      <alignment horizontal="left" vertical="top" wrapText="1"/>
    </xf>
    <xf numFmtId="4" fontId="12" fillId="0" borderId="13" xfId="1" applyNumberFormat="1" applyBorder="1" applyAlignment="1">
      <alignment horizontal="right" vertical="top" wrapText="1"/>
    </xf>
    <xf numFmtId="0" fontId="12" fillId="0" borderId="12" xfId="1" applyBorder="1" applyAlignment="1">
      <alignment horizontal="left" vertical="top" wrapText="1"/>
    </xf>
    <xf numFmtId="165" fontId="12" fillId="0" borderId="12" xfId="1" applyNumberFormat="1" applyBorder="1" applyAlignment="1">
      <alignment horizontal="left" vertical="top" wrapText="1"/>
    </xf>
    <xf numFmtId="4" fontId="12" fillId="0" borderId="12" xfId="1" applyNumberFormat="1" applyBorder="1" applyAlignment="1">
      <alignment horizontal="right" vertical="top" wrapText="1"/>
    </xf>
    <xf numFmtId="49" fontId="16" fillId="0" borderId="14" xfId="1" applyNumberFormat="1" applyFont="1" applyBorder="1" applyAlignment="1">
      <alignment horizontal="right" vertical="top" wrapText="1"/>
    </xf>
    <xf numFmtId="0" fontId="16" fillId="0" borderId="14" xfId="1" applyFont="1" applyBorder="1" applyAlignment="1">
      <alignment horizontal="left" vertical="top" wrapText="1"/>
    </xf>
    <xf numFmtId="0" fontId="12" fillId="0" borderId="14" xfId="1" applyBorder="1" applyAlignment="1">
      <alignment horizontal="left" vertical="top" wrapText="1"/>
    </xf>
    <xf numFmtId="165" fontId="12" fillId="0" borderId="14" xfId="1" applyNumberFormat="1" applyBorder="1" applyAlignment="1">
      <alignment horizontal="left" vertical="top" wrapText="1"/>
    </xf>
    <xf numFmtId="4" fontId="12" fillId="0" borderId="14" xfId="1" applyNumberFormat="1" applyBorder="1" applyAlignment="1">
      <alignment horizontal="right" vertical="top" wrapText="1"/>
    </xf>
    <xf numFmtId="49" fontId="16" fillId="0" borderId="15" xfId="1" applyNumberFormat="1" applyFont="1" applyBorder="1" applyAlignment="1">
      <alignment horizontal="right" vertical="top" wrapText="1"/>
    </xf>
    <xf numFmtId="0" fontId="12" fillId="0" borderId="16" xfId="1" applyBorder="1" applyAlignment="1">
      <alignment horizontal="left" vertical="top" wrapText="1"/>
    </xf>
    <xf numFmtId="1" fontId="12" fillId="0" borderId="12" xfId="1" applyNumberFormat="1" applyBorder="1" applyAlignment="1">
      <alignment horizontal="left" vertical="top" wrapText="1"/>
    </xf>
    <xf numFmtId="4" fontId="12" fillId="0" borderId="17" xfId="1" applyNumberFormat="1" applyBorder="1" applyAlignment="1">
      <alignment horizontal="right" vertical="top" wrapText="1"/>
    </xf>
    <xf numFmtId="49" fontId="16" fillId="0" borderId="18" xfId="1" applyNumberFormat="1" applyFont="1" applyBorder="1" applyAlignment="1">
      <alignment horizontal="right" vertical="top" wrapText="1"/>
    </xf>
    <xf numFmtId="0" fontId="16" fillId="0" borderId="18" xfId="1" applyFont="1" applyBorder="1" applyAlignment="1">
      <alignment horizontal="left" vertical="top" wrapText="1"/>
    </xf>
    <xf numFmtId="4" fontId="16" fillId="0" borderId="18" xfId="1" applyNumberFormat="1" applyFont="1" applyBorder="1" applyAlignment="1">
      <alignment horizontal="right" vertical="top" wrapText="1"/>
    </xf>
    <xf numFmtId="4" fontId="16" fillId="0" borderId="12" xfId="1" applyNumberFormat="1" applyFont="1" applyBorder="1" applyAlignment="1">
      <alignment horizontal="right" vertical="top" wrapText="1"/>
    </xf>
    <xf numFmtId="3" fontId="26" fillId="0" borderId="0" xfId="1" applyNumberFormat="1" applyFont="1"/>
    <xf numFmtId="0" fontId="12" fillId="0" borderId="18" xfId="1" applyBorder="1" applyAlignment="1">
      <alignment horizontal="left" vertical="top" wrapText="1"/>
    </xf>
    <xf numFmtId="4" fontId="12" fillId="0" borderId="18" xfId="1" applyNumberFormat="1" applyBorder="1" applyAlignment="1">
      <alignment horizontal="right" vertical="top" wrapText="1"/>
    </xf>
    <xf numFmtId="2" fontId="12" fillId="0" borderId="0" xfId="1" applyNumberFormat="1" applyAlignment="1">
      <alignment wrapText="1"/>
    </xf>
    <xf numFmtId="49" fontId="16" fillId="0" borderId="19" xfId="1" applyNumberFormat="1" applyFont="1" applyBorder="1" applyAlignment="1">
      <alignment horizontal="right" vertical="top" wrapText="1"/>
    </xf>
    <xf numFmtId="0" fontId="12" fillId="0" borderId="20" xfId="1" applyBorder="1" applyAlignment="1">
      <alignment horizontal="left" vertical="top" wrapText="1"/>
    </xf>
    <xf numFmtId="4" fontId="12" fillId="0" borderId="21" xfId="1" applyNumberFormat="1" applyBorder="1" applyAlignment="1">
      <alignment horizontal="right" vertical="top" wrapText="1"/>
    </xf>
    <xf numFmtId="49" fontId="16" fillId="0" borderId="9" xfId="1" applyNumberFormat="1" applyFont="1" applyBorder="1" applyAlignment="1">
      <alignment horizontal="right" vertical="top" wrapText="1"/>
    </xf>
    <xf numFmtId="0" fontId="12" fillId="0" borderId="0" xfId="1" applyAlignment="1">
      <alignment horizontal="left" vertical="top" wrapText="1"/>
    </xf>
    <xf numFmtId="4" fontId="12" fillId="0" borderId="10" xfId="1" applyNumberFormat="1" applyBorder="1" applyAlignment="1">
      <alignment horizontal="right" vertical="top" wrapText="1"/>
    </xf>
    <xf numFmtId="49" fontId="16" fillId="0" borderId="22" xfId="1" applyNumberFormat="1" applyFont="1" applyBorder="1" applyAlignment="1">
      <alignment horizontal="right" vertical="top" wrapText="1"/>
    </xf>
    <xf numFmtId="0" fontId="12" fillId="0" borderId="1" xfId="1" applyBorder="1" applyAlignment="1">
      <alignment horizontal="left" vertical="top" wrapText="1"/>
    </xf>
    <xf numFmtId="4" fontId="12" fillId="0" borderId="23" xfId="1" applyNumberFormat="1" applyBorder="1" applyAlignment="1">
      <alignment horizontal="right" vertical="top" wrapText="1"/>
    </xf>
    <xf numFmtId="0" fontId="26" fillId="0" borderId="0" xfId="1" applyFont="1"/>
    <xf numFmtId="3" fontId="12" fillId="0" borderId="0" xfId="1" applyNumberFormat="1"/>
    <xf numFmtId="0" fontId="18" fillId="0" borderId="0" xfId="5" applyFont="1" applyAlignment="1">
      <alignment horizontal="left" vertical="top"/>
    </xf>
    <xf numFmtId="0" fontId="18" fillId="0" borderId="0" xfId="5" applyFont="1"/>
    <xf numFmtId="0" fontId="12" fillId="0" borderId="0" xfId="1" applyAlignment="1">
      <alignment horizontal="left" vertical="top"/>
    </xf>
    <xf numFmtId="0" fontId="12" fillId="0" borderId="0" xfId="1" applyAlignment="1">
      <alignment horizontal="left" wrapText="1"/>
    </xf>
    <xf numFmtId="49" fontId="1" fillId="0" borderId="16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top" wrapText="1"/>
    </xf>
    <xf numFmtId="0" fontId="9" fillId="0" borderId="21" xfId="0" applyFont="1" applyBorder="1" applyAlignment="1">
      <alignment horizontal="right" vertical="top" wrapText="1"/>
    </xf>
    <xf numFmtId="0" fontId="1" fillId="0" borderId="21" xfId="0" applyFont="1" applyBorder="1" applyAlignment="1">
      <alignment horizontal="right" vertical="top" wrapText="1"/>
    </xf>
    <xf numFmtId="2" fontId="9" fillId="0" borderId="21" xfId="0" applyNumberFormat="1" applyFont="1" applyBorder="1" applyAlignment="1">
      <alignment horizontal="right" vertical="top" wrapText="1"/>
    </xf>
    <xf numFmtId="4" fontId="9" fillId="0" borderId="21" xfId="0" applyNumberFormat="1" applyFont="1" applyBorder="1" applyAlignment="1">
      <alignment horizontal="right" vertical="top" wrapText="1"/>
    </xf>
    <xf numFmtId="49" fontId="1" fillId="0" borderId="19" xfId="0" applyNumberFormat="1" applyFont="1" applyBorder="1"/>
    <xf numFmtId="0" fontId="9" fillId="0" borderId="21" xfId="0" applyFont="1" applyBorder="1" applyAlignment="1">
      <alignment horizontal="right" vertical="top"/>
    </xf>
    <xf numFmtId="0" fontId="28" fillId="0" borderId="0" xfId="6" applyAlignment="1">
      <alignment horizontal="left"/>
    </xf>
    <xf numFmtId="0" fontId="29" fillId="0" borderId="25" xfId="6" applyFont="1" applyBorder="1" applyAlignment="1">
      <alignment horizontal="left" vertical="center" wrapText="1" indent="1"/>
    </xf>
    <xf numFmtId="0" fontId="29" fillId="0" borderId="25" xfId="6" applyFont="1" applyBorder="1" applyAlignment="1">
      <alignment horizontal="left" vertical="center" wrapText="1" indent="3"/>
    </xf>
    <xf numFmtId="0" fontId="29" fillId="0" borderId="25" xfId="6" applyFont="1" applyBorder="1" applyAlignment="1">
      <alignment horizontal="center" vertical="center" wrapText="1"/>
    </xf>
    <xf numFmtId="0" fontId="32" fillId="0" borderId="25" xfId="6" applyFont="1" applyBorder="1" applyAlignment="1">
      <alignment horizontal="center" vertical="center" wrapText="1"/>
    </xf>
    <xf numFmtId="0" fontId="33" fillId="0" borderId="25" xfId="6" applyFont="1" applyBorder="1" applyAlignment="1">
      <alignment horizontal="left" vertical="center" wrapText="1" indent="2"/>
    </xf>
    <xf numFmtId="0" fontId="33" fillId="0" borderId="25" xfId="6" applyFont="1" applyBorder="1" applyAlignment="1">
      <alignment horizontal="left" vertical="center" wrapText="1" indent="13"/>
    </xf>
    <xf numFmtId="0" fontId="33" fillId="0" borderId="25" xfId="6" applyFont="1" applyBorder="1" applyAlignment="1">
      <alignment horizontal="left" vertical="center" wrapText="1" indent="7"/>
    </xf>
    <xf numFmtId="0" fontId="29" fillId="0" borderId="25" xfId="6" applyFont="1" applyBorder="1" applyAlignment="1">
      <alignment horizontal="left" vertical="center" wrapText="1" indent="2"/>
    </xf>
    <xf numFmtId="0" fontId="29" fillId="0" borderId="25" xfId="6" applyFont="1" applyBorder="1" applyAlignment="1">
      <alignment horizontal="left" vertical="center" wrapText="1"/>
    </xf>
    <xf numFmtId="0" fontId="28" fillId="0" borderId="25" xfId="6" applyBorder="1" applyAlignment="1">
      <alignment horizontal="left" vertical="center" wrapText="1"/>
    </xf>
    <xf numFmtId="0" fontId="32" fillId="0" borderId="25" xfId="6" applyFont="1" applyBorder="1" applyAlignment="1">
      <alignment vertical="center" wrapText="1"/>
    </xf>
    <xf numFmtId="0" fontId="29" fillId="0" borderId="25" xfId="6" applyFont="1" applyBorder="1" applyAlignment="1">
      <alignment horizontal="left" vertical="center" wrapText="1" indent="9"/>
    </xf>
    <xf numFmtId="0" fontId="32" fillId="0" borderId="26" xfId="6" applyFont="1" applyBorder="1" applyAlignment="1">
      <alignment vertical="center"/>
    </xf>
    <xf numFmtId="0" fontId="28" fillId="0" borderId="12" xfId="6" applyBorder="1" applyAlignment="1">
      <alignment horizontal="left"/>
    </xf>
    <xf numFmtId="0" fontId="30" fillId="0" borderId="25" xfId="6" applyFont="1" applyBorder="1" applyAlignment="1">
      <alignment horizontal="left" vertical="center" wrapText="1"/>
    </xf>
    <xf numFmtId="0" fontId="29" fillId="0" borderId="25" xfId="6" applyFont="1" applyBorder="1" applyAlignment="1">
      <alignment horizontal="left" vertical="center" wrapText="1" indent="8"/>
    </xf>
    <xf numFmtId="0" fontId="30" fillId="0" borderId="27" xfId="6" applyFont="1" applyBorder="1" applyAlignment="1">
      <alignment horizontal="right" vertical="center" wrapText="1"/>
    </xf>
    <xf numFmtId="0" fontId="34" fillId="0" borderId="25" xfId="6" applyFont="1" applyBorder="1" applyAlignment="1">
      <alignment horizontal="left" vertical="center" wrapText="1"/>
    </xf>
    <xf numFmtId="0" fontId="28" fillId="0" borderId="0" xfId="6" applyAlignment="1">
      <alignment horizontal="left" vertical="center"/>
    </xf>
    <xf numFmtId="0" fontId="28" fillId="0" borderId="0" xfId="6" applyAlignment="1">
      <alignment horizontal="left" vertical="center" wrapText="1"/>
    </xf>
    <xf numFmtId="0" fontId="34" fillId="0" borderId="0" xfId="6" applyFont="1" applyAlignment="1">
      <alignment horizontal="left" vertical="center" wrapText="1"/>
    </xf>
    <xf numFmtId="4" fontId="29" fillId="0" borderId="0" xfId="6" applyNumberFormat="1" applyFont="1" applyAlignment="1">
      <alignment wrapText="1"/>
    </xf>
    <xf numFmtId="0" fontId="32" fillId="0" borderId="0" xfId="6" applyFont="1" applyAlignment="1">
      <alignment horizontal="left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 vertical="top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1" fillId="0" borderId="12" xfId="0" applyNumberFormat="1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2" fontId="1" fillId="0" borderId="12" xfId="0" applyNumberFormat="1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vertical="top" wrapText="1"/>
    </xf>
    <xf numFmtId="49" fontId="9" fillId="0" borderId="12" xfId="0" applyNumberFormat="1" applyFont="1" applyBorder="1"/>
    <xf numFmtId="164" fontId="9" fillId="0" borderId="12" xfId="0" applyNumberFormat="1" applyFont="1" applyBorder="1" applyAlignment="1">
      <alignment horizontal="right" vertical="top" wrapText="1"/>
    </xf>
    <xf numFmtId="0" fontId="9" fillId="0" borderId="12" xfId="0" applyFont="1" applyBorder="1" applyAlignment="1">
      <alignment horizontal="right" vertical="top" wrapText="1"/>
    </xf>
    <xf numFmtId="0" fontId="9" fillId="0" borderId="12" xfId="0" applyFont="1" applyBorder="1" applyAlignment="1">
      <alignment horizontal="right" vertical="top"/>
    </xf>
    <xf numFmtId="164" fontId="9" fillId="0" borderId="12" xfId="0" applyNumberFormat="1" applyFont="1" applyBorder="1" applyAlignment="1">
      <alignment horizontal="right" vertical="top"/>
    </xf>
    <xf numFmtId="2" fontId="9" fillId="0" borderId="12" xfId="0" applyNumberFormat="1" applyFont="1" applyBorder="1" applyAlignment="1">
      <alignment horizontal="right" vertical="top"/>
    </xf>
    <xf numFmtId="0" fontId="7" fillId="0" borderId="0" xfId="0" applyFont="1" applyAlignment="1">
      <alignment wrapText="1"/>
    </xf>
    <xf numFmtId="49" fontId="36" fillId="0" borderId="0" xfId="0" applyNumberFormat="1" applyFont="1"/>
    <xf numFmtId="49" fontId="3" fillId="0" borderId="1" xfId="0" applyNumberFormat="1" applyFont="1" applyBorder="1" applyAlignment="1">
      <alignment horizontal="left" vertical="top"/>
    </xf>
    <xf numFmtId="49" fontId="3" fillId="0" borderId="1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/>
    </xf>
    <xf numFmtId="49" fontId="3" fillId="0" borderId="1" xfId="0" applyNumberFormat="1" applyFont="1" applyBorder="1" applyAlignment="1">
      <alignment vertical="top"/>
    </xf>
    <xf numFmtId="49" fontId="5" fillId="0" borderId="0" xfId="0" applyNumberFormat="1" applyFont="1" applyAlignment="1">
      <alignment vertical="center"/>
    </xf>
    <xf numFmtId="0" fontId="36" fillId="0" borderId="0" xfId="0" applyFont="1"/>
    <xf numFmtId="0" fontId="36" fillId="0" borderId="0" xfId="0" applyFont="1" applyAlignment="1">
      <alignment wrapText="1"/>
    </xf>
    <xf numFmtId="4" fontId="9" fillId="0" borderId="12" xfId="0" applyNumberFormat="1" applyFont="1" applyBorder="1" applyAlignment="1">
      <alignment horizontal="right" vertical="top" wrapText="1"/>
    </xf>
    <xf numFmtId="4" fontId="9" fillId="0" borderId="12" xfId="0" applyNumberFormat="1" applyFont="1" applyBorder="1" applyAlignment="1">
      <alignment horizontal="right" vertical="top"/>
    </xf>
    <xf numFmtId="4" fontId="1" fillId="0" borderId="12" xfId="0" applyNumberFormat="1" applyFont="1" applyBorder="1" applyAlignment="1">
      <alignment horizontal="right" vertical="top" wrapText="1"/>
    </xf>
    <xf numFmtId="2" fontId="9" fillId="0" borderId="12" xfId="0" applyNumberFormat="1" applyFont="1" applyBorder="1" applyAlignment="1">
      <alignment horizontal="right" vertical="top" wrapText="1"/>
    </xf>
    <xf numFmtId="170" fontId="1" fillId="0" borderId="12" xfId="0" applyNumberFormat="1" applyFont="1" applyBorder="1" applyAlignment="1">
      <alignment horizontal="right" vertical="top" wrapText="1"/>
    </xf>
    <xf numFmtId="3" fontId="9" fillId="0" borderId="12" xfId="0" applyNumberFormat="1" applyFont="1" applyBorder="1" applyAlignment="1">
      <alignment horizontal="right" vertical="top"/>
    </xf>
    <xf numFmtId="164" fontId="1" fillId="0" borderId="12" xfId="0" applyNumberFormat="1" applyFont="1" applyBorder="1" applyAlignment="1">
      <alignment horizontal="right" vertical="top" wrapText="1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/>
    <xf numFmtId="4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49" fontId="3" fillId="0" borderId="1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9" fillId="0" borderId="19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21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21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3" xfId="0" applyNumberFormat="1" applyFont="1" applyBorder="1" applyAlignment="1">
      <alignment horizontal="right" vertical="top" wrapText="1"/>
    </xf>
    <xf numFmtId="4" fontId="9" fillId="0" borderId="21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1" fillId="0" borderId="21" xfId="0" applyNumberFormat="1" applyFont="1" applyBorder="1" applyAlignment="1">
      <alignment horizontal="right" vertical="top" wrapText="1"/>
    </xf>
    <xf numFmtId="2" fontId="9" fillId="0" borderId="21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19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21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4" fontId="1" fillId="0" borderId="10" xfId="0" applyNumberFormat="1" applyFont="1" applyBorder="1" applyAlignment="1">
      <alignment horizontal="right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/>
    <xf numFmtId="4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49" fontId="3" fillId="0" borderId="1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9" fillId="0" borderId="19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21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21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3" xfId="0" applyNumberFormat="1" applyFont="1" applyBorder="1" applyAlignment="1">
      <alignment horizontal="right" vertical="top" wrapText="1"/>
    </xf>
    <xf numFmtId="4" fontId="9" fillId="0" borderId="21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1" fillId="0" borderId="21" xfId="0" applyNumberFormat="1" applyFont="1" applyBorder="1" applyAlignment="1">
      <alignment horizontal="right" vertical="top" wrapText="1"/>
    </xf>
    <xf numFmtId="2" fontId="9" fillId="0" borderId="21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19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21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4" fontId="1" fillId="0" borderId="10" xfId="0" applyNumberFormat="1" applyFont="1" applyBorder="1" applyAlignment="1">
      <alignment horizontal="right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/>
    <xf numFmtId="4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49" fontId="3" fillId="0" borderId="1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9" fillId="0" borderId="19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21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21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3" xfId="0" applyNumberFormat="1" applyFont="1" applyBorder="1" applyAlignment="1">
      <alignment horizontal="right" vertical="top" wrapText="1"/>
    </xf>
    <xf numFmtId="4" fontId="9" fillId="0" borderId="21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1" fillId="0" borderId="21" xfId="0" applyNumberFormat="1" applyFont="1" applyBorder="1" applyAlignment="1">
      <alignment horizontal="right" vertical="top" wrapText="1"/>
    </xf>
    <xf numFmtId="2" fontId="9" fillId="0" borderId="21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19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21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4" fontId="1" fillId="0" borderId="10" xfId="0" applyNumberFormat="1" applyFont="1" applyBorder="1" applyAlignment="1">
      <alignment horizontal="right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49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5" fillId="0" borderId="0" xfId="0" applyFont="1"/>
    <xf numFmtId="4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49" fontId="3" fillId="0" borderId="1" xfId="0" applyNumberFormat="1" applyFont="1" applyBorder="1" applyAlignment="1">
      <alignment horizontal="right"/>
    </xf>
    <xf numFmtId="49" fontId="1" fillId="0" borderId="16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49" fontId="9" fillId="0" borderId="19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21" xfId="0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21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3" xfId="0" applyNumberFormat="1" applyFont="1" applyBorder="1" applyAlignment="1">
      <alignment horizontal="right" vertical="top" wrapText="1"/>
    </xf>
    <xf numFmtId="4" fontId="9" fillId="0" borderId="21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1" fillId="0" borderId="21" xfId="0" applyNumberFormat="1" applyFont="1" applyBorder="1" applyAlignment="1">
      <alignment horizontal="right" vertical="top" wrapText="1"/>
    </xf>
    <xf numFmtId="2" fontId="9" fillId="0" borderId="21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19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0" fontId="9" fillId="0" borderId="21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10" xfId="0" applyFont="1" applyBorder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4" fontId="1" fillId="0" borderId="10" xfId="0" applyNumberFormat="1" applyFont="1" applyBorder="1" applyAlignment="1">
      <alignment horizontal="right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165" fontId="1" fillId="0" borderId="0" xfId="0" applyNumberFormat="1" applyFont="1" applyAlignment="1">
      <alignment horizontal="center" vertical="top" wrapText="1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37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right" vertical="top"/>
    </xf>
    <xf numFmtId="0" fontId="5" fillId="0" borderId="0" xfId="0" applyFont="1"/>
    <xf numFmtId="0" fontId="37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1" fontId="1" fillId="0" borderId="12" xfId="0" applyNumberFormat="1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4" fontId="1" fillId="0" borderId="12" xfId="0" applyNumberFormat="1" applyFont="1" applyBorder="1" applyAlignment="1">
      <alignment horizontal="right" vertical="top" wrapText="1"/>
    </xf>
    <xf numFmtId="0" fontId="9" fillId="0" borderId="12" xfId="0" applyFont="1" applyBorder="1"/>
    <xf numFmtId="4" fontId="9" fillId="0" borderId="12" xfId="0" applyNumberFormat="1" applyFont="1" applyBorder="1" applyAlignment="1">
      <alignment horizontal="right" vertical="top" wrapText="1"/>
    </xf>
    <xf numFmtId="4" fontId="9" fillId="0" borderId="12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6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37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right" vertical="top"/>
    </xf>
    <xf numFmtId="0" fontId="5" fillId="0" borderId="0" xfId="0" applyFont="1"/>
    <xf numFmtId="0" fontId="37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1" fontId="1" fillId="0" borderId="12" xfId="0" applyNumberFormat="1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/>
    </xf>
    <xf numFmtId="4" fontId="1" fillId="0" borderId="12" xfId="0" applyNumberFormat="1" applyFont="1" applyBorder="1" applyAlignment="1">
      <alignment horizontal="right" vertical="top" wrapText="1"/>
    </xf>
    <xf numFmtId="0" fontId="9" fillId="0" borderId="12" xfId="0" applyFont="1" applyBorder="1"/>
    <xf numFmtId="4" fontId="9" fillId="0" borderId="12" xfId="0" applyNumberFormat="1" applyFont="1" applyBorder="1" applyAlignment="1">
      <alignment horizontal="right" vertical="top" wrapText="1"/>
    </xf>
    <xf numFmtId="4" fontId="9" fillId="0" borderId="12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6" fillId="0" borderId="0" xfId="0" applyFont="1" applyAlignment="1">
      <alignment vertical="top"/>
    </xf>
    <xf numFmtId="0" fontId="12" fillId="0" borderId="0" xfId="1" applyAlignment="1">
      <alignment horizontal="left" vertical="top" wrapText="1"/>
    </xf>
    <xf numFmtId="0" fontId="22" fillId="0" borderId="0" xfId="2" quotePrefix="1" applyFont="1" applyAlignment="1">
      <alignment horizontal="left" vertical="top" wrapText="1"/>
    </xf>
    <xf numFmtId="0" fontId="16" fillId="0" borderId="0" xfId="4" quotePrefix="1" applyFont="1" applyAlignment="1">
      <alignment horizontal="left" vertical="top"/>
    </xf>
    <xf numFmtId="0" fontId="20" fillId="0" borderId="0" xfId="1" applyFont="1" applyAlignment="1">
      <alignment horizontal="left" vertical="top" wrapText="1"/>
    </xf>
    <xf numFmtId="0" fontId="12" fillId="0" borderId="0" xfId="1" applyAlignment="1">
      <alignment horizontal="left" vertical="top"/>
    </xf>
    <xf numFmtId="0" fontId="18" fillId="0" borderId="0" xfId="5" applyFont="1" applyAlignment="1">
      <alignment horizontal="left" vertical="top" wrapText="1"/>
    </xf>
    <xf numFmtId="0" fontId="27" fillId="0" borderId="0" xfId="5" applyFont="1" applyAlignment="1">
      <alignment horizontal="left" vertical="top" wrapText="1"/>
    </xf>
    <xf numFmtId="0" fontId="24" fillId="0" borderId="0" xfId="3" applyFont="1" applyAlignment="1">
      <alignment wrapText="1"/>
    </xf>
    <xf numFmtId="0" fontId="16" fillId="0" borderId="0" xfId="4" applyFont="1" applyAlignment="1">
      <alignment horizontal="left" vertical="top"/>
    </xf>
    <xf numFmtId="0" fontId="13" fillId="0" borderId="0" xfId="1" applyFont="1" applyAlignment="1">
      <alignment vertical="top" wrapText="1"/>
    </xf>
    <xf numFmtId="0" fontId="14" fillId="0" borderId="0" xfId="1" quotePrefix="1" applyFont="1" applyAlignment="1">
      <alignment horizontal="right" vertical="top" wrapText="1"/>
    </xf>
    <xf numFmtId="0" fontId="14" fillId="0" borderId="0" xfId="1" applyFont="1" applyAlignment="1">
      <alignment horizontal="right" vertical="top" wrapText="1"/>
    </xf>
    <xf numFmtId="0" fontId="16" fillId="0" borderId="0" xfId="1" applyFont="1" applyAlignment="1">
      <alignment horizontal="center" vertical="top" wrapText="1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left" vertical="top" wrapText="1"/>
    </xf>
    <xf numFmtId="0" fontId="19" fillId="0" borderId="0" xfId="1" applyFont="1" applyAlignment="1">
      <alignment horizontal="left"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5" fillId="0" borderId="0" xfId="0" applyFont="1" applyAlignment="1">
      <alignment horizontal="center"/>
    </xf>
    <xf numFmtId="0" fontId="3" fillId="0" borderId="1" xfId="0" applyFont="1" applyBorder="1" applyAlignment="1">
      <alignment horizontal="left" wrapText="1"/>
    </xf>
    <xf numFmtId="0" fontId="7" fillId="0" borderId="12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right" vertical="top" wrapText="1"/>
    </xf>
    <xf numFmtId="49" fontId="1" fillId="0" borderId="1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49" fontId="3" fillId="0" borderId="0" xfId="0" applyNumberFormat="1" applyFont="1" applyAlignment="1">
      <alignment horizontal="left" vertical="top"/>
    </xf>
    <xf numFmtId="49" fontId="3" fillId="0" borderId="1" xfId="0" applyNumberFormat="1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wrapText="1"/>
    </xf>
    <xf numFmtId="49" fontId="3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left" vertical="top" wrapText="1"/>
    </xf>
    <xf numFmtId="0" fontId="3" fillId="0" borderId="16" xfId="0" applyFont="1" applyBorder="1" applyAlignment="1">
      <alignment horizontal="left" wrapText="1"/>
    </xf>
    <xf numFmtId="4" fontId="3" fillId="0" borderId="16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left" vertical="center" wrapText="1"/>
    </xf>
    <xf numFmtId="49" fontId="8" fillId="0" borderId="17" xfId="0" applyNumberFormat="1" applyFont="1" applyBorder="1" applyAlignment="1">
      <alignment horizontal="left" vertical="center" wrapText="1"/>
    </xf>
    <xf numFmtId="49" fontId="9" fillId="0" borderId="15" xfId="0" applyNumberFormat="1" applyFont="1" applyBorder="1" applyAlignment="1">
      <alignment horizontal="left" vertical="center" wrapText="1"/>
    </xf>
    <xf numFmtId="49" fontId="9" fillId="0" borderId="16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top" wrapText="1"/>
    </xf>
    <xf numFmtId="49" fontId="11" fillId="0" borderId="0" xfId="0" applyNumberFormat="1" applyFont="1" applyAlignment="1">
      <alignment horizontal="left" vertical="top" wrapText="1"/>
    </xf>
    <xf numFmtId="49" fontId="11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1" fillId="0" borderId="1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7" fillId="0" borderId="15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0" fontId="9" fillId="0" borderId="15" xfId="0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top" wrapText="1"/>
    </xf>
    <xf numFmtId="0" fontId="3" fillId="0" borderId="0" xfId="0" applyFont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4" fontId="29" fillId="0" borderId="25" xfId="6" applyNumberFormat="1" applyFont="1" applyBorder="1" applyAlignment="1">
      <alignment vertical="center" wrapText="1"/>
    </xf>
    <xf numFmtId="0" fontId="29" fillId="0" borderId="0" xfId="6" applyFont="1" applyAlignment="1">
      <alignment horizontal="center"/>
    </xf>
    <xf numFmtId="0" fontId="30" fillId="0" borderId="0" xfId="6" applyFont="1" applyAlignment="1">
      <alignment horizontal="center" vertical="center"/>
    </xf>
    <xf numFmtId="0" fontId="31" fillId="0" borderId="24" xfId="6" applyFont="1" applyBorder="1" applyAlignment="1">
      <alignment horizontal="center" vertical="center" wrapText="1"/>
    </xf>
    <xf numFmtId="4" fontId="29" fillId="0" borderId="25" xfId="6" applyNumberFormat="1" applyFont="1" applyBorder="1" applyAlignment="1">
      <alignment horizontal="right" vertical="center" wrapText="1"/>
    </xf>
  </cellXfs>
  <cellStyles count="7">
    <cellStyle name="S6 3" xfId="2" xr:uid="{3D5942EC-3924-4223-A33C-4AE83A47C415}"/>
    <cellStyle name="Обычный" xfId="0" builtinId="0"/>
    <cellStyle name="Обычный 12 2" xfId="1" xr:uid="{33C67A61-0404-4EE3-8A57-61C6ADB6AE0E}"/>
    <cellStyle name="Обычный 2" xfId="5" xr:uid="{3B95FE8D-47D3-4605-87C8-CD4873A90987}"/>
    <cellStyle name="Обычный 25" xfId="4" xr:uid="{6624F1D8-D8BA-4B7C-B427-41882A7F0C38}"/>
    <cellStyle name="Обычный 3" xfId="6" xr:uid="{F987D6B1-38F6-41F5-8826-5B2BB606A32B}"/>
    <cellStyle name="Обычный 4 2" xfId="3" xr:uid="{46500AE9-D53C-4807-BE5B-BC3FEE71F2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69.xml"/><Relationship Id="rId299" Type="http://schemas.openxmlformats.org/officeDocument/2006/relationships/externalLink" Target="externalLinks/externalLink251.xml"/><Relationship Id="rId21" Type="http://schemas.openxmlformats.org/officeDocument/2006/relationships/worksheet" Target="worksheets/sheet21.xml"/><Relationship Id="rId63" Type="http://schemas.openxmlformats.org/officeDocument/2006/relationships/externalLink" Target="externalLinks/externalLink15.xml"/><Relationship Id="rId159" Type="http://schemas.openxmlformats.org/officeDocument/2006/relationships/externalLink" Target="externalLinks/externalLink111.xml"/><Relationship Id="rId170" Type="http://schemas.openxmlformats.org/officeDocument/2006/relationships/externalLink" Target="externalLinks/externalLink122.xml"/><Relationship Id="rId226" Type="http://schemas.openxmlformats.org/officeDocument/2006/relationships/externalLink" Target="externalLinks/externalLink178.xml"/><Relationship Id="rId268" Type="http://schemas.openxmlformats.org/officeDocument/2006/relationships/externalLink" Target="externalLinks/externalLink220.xml"/><Relationship Id="rId32" Type="http://schemas.openxmlformats.org/officeDocument/2006/relationships/worksheet" Target="worksheets/sheet32.xml"/><Relationship Id="rId74" Type="http://schemas.openxmlformats.org/officeDocument/2006/relationships/externalLink" Target="externalLinks/externalLink26.xml"/><Relationship Id="rId128" Type="http://schemas.openxmlformats.org/officeDocument/2006/relationships/externalLink" Target="externalLinks/externalLink80.xml"/><Relationship Id="rId5" Type="http://schemas.openxmlformats.org/officeDocument/2006/relationships/worksheet" Target="worksheets/sheet5.xml"/><Relationship Id="rId181" Type="http://schemas.openxmlformats.org/officeDocument/2006/relationships/externalLink" Target="externalLinks/externalLink133.xml"/><Relationship Id="rId237" Type="http://schemas.openxmlformats.org/officeDocument/2006/relationships/externalLink" Target="externalLinks/externalLink189.xml"/><Relationship Id="rId279" Type="http://schemas.openxmlformats.org/officeDocument/2006/relationships/externalLink" Target="externalLinks/externalLink231.xml"/><Relationship Id="rId43" Type="http://schemas.openxmlformats.org/officeDocument/2006/relationships/worksheet" Target="worksheets/sheet43.xml"/><Relationship Id="rId139" Type="http://schemas.openxmlformats.org/officeDocument/2006/relationships/externalLink" Target="externalLinks/externalLink91.xml"/><Relationship Id="rId290" Type="http://schemas.openxmlformats.org/officeDocument/2006/relationships/externalLink" Target="externalLinks/externalLink242.xml"/><Relationship Id="rId304" Type="http://schemas.openxmlformats.org/officeDocument/2006/relationships/externalLink" Target="externalLinks/externalLink256.xml"/><Relationship Id="rId85" Type="http://schemas.openxmlformats.org/officeDocument/2006/relationships/externalLink" Target="externalLinks/externalLink37.xml"/><Relationship Id="rId150" Type="http://schemas.openxmlformats.org/officeDocument/2006/relationships/externalLink" Target="externalLinks/externalLink102.xml"/><Relationship Id="rId192" Type="http://schemas.openxmlformats.org/officeDocument/2006/relationships/externalLink" Target="externalLinks/externalLink144.xml"/><Relationship Id="rId206" Type="http://schemas.openxmlformats.org/officeDocument/2006/relationships/externalLink" Target="externalLinks/externalLink158.xml"/><Relationship Id="rId248" Type="http://schemas.openxmlformats.org/officeDocument/2006/relationships/externalLink" Target="externalLinks/externalLink200.xml"/><Relationship Id="rId12" Type="http://schemas.openxmlformats.org/officeDocument/2006/relationships/worksheet" Target="worksheets/sheet12.xml"/><Relationship Id="rId108" Type="http://schemas.openxmlformats.org/officeDocument/2006/relationships/externalLink" Target="externalLinks/externalLink60.xml"/><Relationship Id="rId315" Type="http://schemas.openxmlformats.org/officeDocument/2006/relationships/externalLink" Target="externalLinks/externalLink267.xml"/><Relationship Id="rId54" Type="http://schemas.openxmlformats.org/officeDocument/2006/relationships/externalLink" Target="externalLinks/externalLink6.xml"/><Relationship Id="rId96" Type="http://schemas.openxmlformats.org/officeDocument/2006/relationships/externalLink" Target="externalLinks/externalLink48.xml"/><Relationship Id="rId161" Type="http://schemas.openxmlformats.org/officeDocument/2006/relationships/externalLink" Target="externalLinks/externalLink113.xml"/><Relationship Id="rId217" Type="http://schemas.openxmlformats.org/officeDocument/2006/relationships/externalLink" Target="externalLinks/externalLink169.xml"/><Relationship Id="rId259" Type="http://schemas.openxmlformats.org/officeDocument/2006/relationships/externalLink" Target="externalLinks/externalLink211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71.xml"/><Relationship Id="rId270" Type="http://schemas.openxmlformats.org/officeDocument/2006/relationships/externalLink" Target="externalLinks/externalLink222.xml"/><Relationship Id="rId65" Type="http://schemas.openxmlformats.org/officeDocument/2006/relationships/externalLink" Target="externalLinks/externalLink17.xml"/><Relationship Id="rId130" Type="http://schemas.openxmlformats.org/officeDocument/2006/relationships/externalLink" Target="externalLinks/externalLink82.xml"/><Relationship Id="rId172" Type="http://schemas.openxmlformats.org/officeDocument/2006/relationships/externalLink" Target="externalLinks/externalLink124.xml"/><Relationship Id="rId228" Type="http://schemas.openxmlformats.org/officeDocument/2006/relationships/externalLink" Target="externalLinks/externalLink180.xml"/><Relationship Id="rId13" Type="http://schemas.openxmlformats.org/officeDocument/2006/relationships/worksheet" Target="worksheets/sheet13.xml"/><Relationship Id="rId109" Type="http://schemas.openxmlformats.org/officeDocument/2006/relationships/externalLink" Target="externalLinks/externalLink61.xml"/><Relationship Id="rId260" Type="http://schemas.openxmlformats.org/officeDocument/2006/relationships/externalLink" Target="externalLinks/externalLink212.xml"/><Relationship Id="rId281" Type="http://schemas.openxmlformats.org/officeDocument/2006/relationships/externalLink" Target="externalLinks/externalLink233.xml"/><Relationship Id="rId316" Type="http://schemas.openxmlformats.org/officeDocument/2006/relationships/theme" Target="theme/theme1.xml"/><Relationship Id="rId34" Type="http://schemas.openxmlformats.org/officeDocument/2006/relationships/worksheet" Target="worksheets/sheet34.xml"/><Relationship Id="rId55" Type="http://schemas.openxmlformats.org/officeDocument/2006/relationships/externalLink" Target="externalLinks/externalLink7.xml"/><Relationship Id="rId76" Type="http://schemas.openxmlformats.org/officeDocument/2006/relationships/externalLink" Target="externalLinks/externalLink28.xml"/><Relationship Id="rId97" Type="http://schemas.openxmlformats.org/officeDocument/2006/relationships/externalLink" Target="externalLinks/externalLink49.xml"/><Relationship Id="rId120" Type="http://schemas.openxmlformats.org/officeDocument/2006/relationships/externalLink" Target="externalLinks/externalLink72.xml"/><Relationship Id="rId141" Type="http://schemas.openxmlformats.org/officeDocument/2006/relationships/externalLink" Target="externalLinks/externalLink93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14.xml"/><Relationship Id="rId183" Type="http://schemas.openxmlformats.org/officeDocument/2006/relationships/externalLink" Target="externalLinks/externalLink135.xml"/><Relationship Id="rId218" Type="http://schemas.openxmlformats.org/officeDocument/2006/relationships/externalLink" Target="externalLinks/externalLink170.xml"/><Relationship Id="rId239" Type="http://schemas.openxmlformats.org/officeDocument/2006/relationships/externalLink" Target="externalLinks/externalLink191.xml"/><Relationship Id="rId250" Type="http://schemas.openxmlformats.org/officeDocument/2006/relationships/externalLink" Target="externalLinks/externalLink202.xml"/><Relationship Id="rId271" Type="http://schemas.openxmlformats.org/officeDocument/2006/relationships/externalLink" Target="externalLinks/externalLink223.xml"/><Relationship Id="rId292" Type="http://schemas.openxmlformats.org/officeDocument/2006/relationships/externalLink" Target="externalLinks/externalLink244.xml"/><Relationship Id="rId306" Type="http://schemas.openxmlformats.org/officeDocument/2006/relationships/externalLink" Target="externalLinks/externalLink25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18.xml"/><Relationship Id="rId87" Type="http://schemas.openxmlformats.org/officeDocument/2006/relationships/externalLink" Target="externalLinks/externalLink39.xml"/><Relationship Id="rId110" Type="http://schemas.openxmlformats.org/officeDocument/2006/relationships/externalLink" Target="externalLinks/externalLink62.xml"/><Relationship Id="rId131" Type="http://schemas.openxmlformats.org/officeDocument/2006/relationships/externalLink" Target="externalLinks/externalLink83.xml"/><Relationship Id="rId152" Type="http://schemas.openxmlformats.org/officeDocument/2006/relationships/externalLink" Target="externalLinks/externalLink104.xml"/><Relationship Id="rId173" Type="http://schemas.openxmlformats.org/officeDocument/2006/relationships/externalLink" Target="externalLinks/externalLink125.xml"/><Relationship Id="rId194" Type="http://schemas.openxmlformats.org/officeDocument/2006/relationships/externalLink" Target="externalLinks/externalLink146.xml"/><Relationship Id="rId208" Type="http://schemas.openxmlformats.org/officeDocument/2006/relationships/externalLink" Target="externalLinks/externalLink160.xml"/><Relationship Id="rId229" Type="http://schemas.openxmlformats.org/officeDocument/2006/relationships/externalLink" Target="externalLinks/externalLink181.xml"/><Relationship Id="rId240" Type="http://schemas.openxmlformats.org/officeDocument/2006/relationships/externalLink" Target="externalLinks/externalLink192.xml"/><Relationship Id="rId261" Type="http://schemas.openxmlformats.org/officeDocument/2006/relationships/externalLink" Target="externalLinks/externalLink213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externalLink" Target="externalLinks/externalLink8.xml"/><Relationship Id="rId77" Type="http://schemas.openxmlformats.org/officeDocument/2006/relationships/externalLink" Target="externalLinks/externalLink29.xml"/><Relationship Id="rId100" Type="http://schemas.openxmlformats.org/officeDocument/2006/relationships/externalLink" Target="externalLinks/externalLink52.xml"/><Relationship Id="rId282" Type="http://schemas.openxmlformats.org/officeDocument/2006/relationships/externalLink" Target="externalLinks/externalLink234.xml"/><Relationship Id="rId317" Type="http://schemas.openxmlformats.org/officeDocument/2006/relationships/styles" Target="styles.xml"/><Relationship Id="rId8" Type="http://schemas.openxmlformats.org/officeDocument/2006/relationships/worksheet" Target="worksheets/sheet8.xml"/><Relationship Id="rId98" Type="http://schemas.openxmlformats.org/officeDocument/2006/relationships/externalLink" Target="externalLinks/externalLink50.xml"/><Relationship Id="rId121" Type="http://schemas.openxmlformats.org/officeDocument/2006/relationships/externalLink" Target="externalLinks/externalLink73.xml"/><Relationship Id="rId142" Type="http://schemas.openxmlformats.org/officeDocument/2006/relationships/externalLink" Target="externalLinks/externalLink94.xml"/><Relationship Id="rId163" Type="http://schemas.openxmlformats.org/officeDocument/2006/relationships/externalLink" Target="externalLinks/externalLink115.xml"/><Relationship Id="rId184" Type="http://schemas.openxmlformats.org/officeDocument/2006/relationships/externalLink" Target="externalLinks/externalLink136.xml"/><Relationship Id="rId219" Type="http://schemas.openxmlformats.org/officeDocument/2006/relationships/externalLink" Target="externalLinks/externalLink171.xml"/><Relationship Id="rId230" Type="http://schemas.openxmlformats.org/officeDocument/2006/relationships/externalLink" Target="externalLinks/externalLink182.xml"/><Relationship Id="rId251" Type="http://schemas.openxmlformats.org/officeDocument/2006/relationships/externalLink" Target="externalLinks/externalLink20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externalLink" Target="externalLinks/externalLink19.xml"/><Relationship Id="rId272" Type="http://schemas.openxmlformats.org/officeDocument/2006/relationships/externalLink" Target="externalLinks/externalLink224.xml"/><Relationship Id="rId293" Type="http://schemas.openxmlformats.org/officeDocument/2006/relationships/externalLink" Target="externalLinks/externalLink245.xml"/><Relationship Id="rId307" Type="http://schemas.openxmlformats.org/officeDocument/2006/relationships/externalLink" Target="externalLinks/externalLink259.xml"/><Relationship Id="rId88" Type="http://schemas.openxmlformats.org/officeDocument/2006/relationships/externalLink" Target="externalLinks/externalLink40.xml"/><Relationship Id="rId111" Type="http://schemas.openxmlformats.org/officeDocument/2006/relationships/externalLink" Target="externalLinks/externalLink63.xml"/><Relationship Id="rId132" Type="http://schemas.openxmlformats.org/officeDocument/2006/relationships/externalLink" Target="externalLinks/externalLink84.xml"/><Relationship Id="rId153" Type="http://schemas.openxmlformats.org/officeDocument/2006/relationships/externalLink" Target="externalLinks/externalLink105.xml"/><Relationship Id="rId174" Type="http://schemas.openxmlformats.org/officeDocument/2006/relationships/externalLink" Target="externalLinks/externalLink126.xml"/><Relationship Id="rId195" Type="http://schemas.openxmlformats.org/officeDocument/2006/relationships/externalLink" Target="externalLinks/externalLink147.xml"/><Relationship Id="rId209" Type="http://schemas.openxmlformats.org/officeDocument/2006/relationships/externalLink" Target="externalLinks/externalLink161.xml"/><Relationship Id="rId220" Type="http://schemas.openxmlformats.org/officeDocument/2006/relationships/externalLink" Target="externalLinks/externalLink172.xml"/><Relationship Id="rId241" Type="http://schemas.openxmlformats.org/officeDocument/2006/relationships/externalLink" Target="externalLinks/externalLink19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externalLink" Target="externalLinks/externalLink9.xml"/><Relationship Id="rId262" Type="http://schemas.openxmlformats.org/officeDocument/2006/relationships/externalLink" Target="externalLinks/externalLink214.xml"/><Relationship Id="rId283" Type="http://schemas.openxmlformats.org/officeDocument/2006/relationships/externalLink" Target="externalLinks/externalLink235.xml"/><Relationship Id="rId318" Type="http://schemas.openxmlformats.org/officeDocument/2006/relationships/sharedStrings" Target="sharedStrings.xml"/><Relationship Id="rId78" Type="http://schemas.openxmlformats.org/officeDocument/2006/relationships/externalLink" Target="externalLinks/externalLink30.xml"/><Relationship Id="rId99" Type="http://schemas.openxmlformats.org/officeDocument/2006/relationships/externalLink" Target="externalLinks/externalLink51.xml"/><Relationship Id="rId101" Type="http://schemas.openxmlformats.org/officeDocument/2006/relationships/externalLink" Target="externalLinks/externalLink53.xml"/><Relationship Id="rId122" Type="http://schemas.openxmlformats.org/officeDocument/2006/relationships/externalLink" Target="externalLinks/externalLink74.xml"/><Relationship Id="rId143" Type="http://schemas.openxmlformats.org/officeDocument/2006/relationships/externalLink" Target="externalLinks/externalLink95.xml"/><Relationship Id="rId164" Type="http://schemas.openxmlformats.org/officeDocument/2006/relationships/externalLink" Target="externalLinks/externalLink116.xml"/><Relationship Id="rId185" Type="http://schemas.openxmlformats.org/officeDocument/2006/relationships/externalLink" Target="externalLinks/externalLink137.xml"/><Relationship Id="rId9" Type="http://schemas.openxmlformats.org/officeDocument/2006/relationships/worksheet" Target="worksheets/sheet9.xml"/><Relationship Id="rId210" Type="http://schemas.openxmlformats.org/officeDocument/2006/relationships/externalLink" Target="externalLinks/externalLink162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183.xml"/><Relationship Id="rId252" Type="http://schemas.openxmlformats.org/officeDocument/2006/relationships/externalLink" Target="externalLinks/externalLink204.xml"/><Relationship Id="rId273" Type="http://schemas.openxmlformats.org/officeDocument/2006/relationships/externalLink" Target="externalLinks/externalLink225.xml"/><Relationship Id="rId294" Type="http://schemas.openxmlformats.org/officeDocument/2006/relationships/externalLink" Target="externalLinks/externalLink246.xml"/><Relationship Id="rId308" Type="http://schemas.openxmlformats.org/officeDocument/2006/relationships/externalLink" Target="externalLinks/externalLink260.xml"/><Relationship Id="rId47" Type="http://schemas.openxmlformats.org/officeDocument/2006/relationships/worksheet" Target="worksheets/sheet47.xml"/><Relationship Id="rId68" Type="http://schemas.openxmlformats.org/officeDocument/2006/relationships/externalLink" Target="externalLinks/externalLink20.xml"/><Relationship Id="rId89" Type="http://schemas.openxmlformats.org/officeDocument/2006/relationships/externalLink" Target="externalLinks/externalLink41.xml"/><Relationship Id="rId112" Type="http://schemas.openxmlformats.org/officeDocument/2006/relationships/externalLink" Target="externalLinks/externalLink64.xml"/><Relationship Id="rId133" Type="http://schemas.openxmlformats.org/officeDocument/2006/relationships/externalLink" Target="externalLinks/externalLink85.xml"/><Relationship Id="rId154" Type="http://schemas.openxmlformats.org/officeDocument/2006/relationships/externalLink" Target="externalLinks/externalLink106.xml"/><Relationship Id="rId175" Type="http://schemas.openxmlformats.org/officeDocument/2006/relationships/externalLink" Target="externalLinks/externalLink127.xml"/><Relationship Id="rId196" Type="http://schemas.openxmlformats.org/officeDocument/2006/relationships/externalLink" Target="externalLinks/externalLink148.xml"/><Relationship Id="rId200" Type="http://schemas.openxmlformats.org/officeDocument/2006/relationships/externalLink" Target="externalLinks/externalLink152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173.xml"/><Relationship Id="rId242" Type="http://schemas.openxmlformats.org/officeDocument/2006/relationships/externalLink" Target="externalLinks/externalLink194.xml"/><Relationship Id="rId263" Type="http://schemas.openxmlformats.org/officeDocument/2006/relationships/externalLink" Target="externalLinks/externalLink215.xml"/><Relationship Id="rId284" Type="http://schemas.openxmlformats.org/officeDocument/2006/relationships/externalLink" Target="externalLinks/externalLink236.xml"/><Relationship Id="rId319" Type="http://schemas.openxmlformats.org/officeDocument/2006/relationships/calcChain" Target="calcChain.xml"/><Relationship Id="rId37" Type="http://schemas.openxmlformats.org/officeDocument/2006/relationships/worksheet" Target="worksheets/sheet37.xml"/><Relationship Id="rId58" Type="http://schemas.openxmlformats.org/officeDocument/2006/relationships/externalLink" Target="externalLinks/externalLink10.xml"/><Relationship Id="rId79" Type="http://schemas.openxmlformats.org/officeDocument/2006/relationships/externalLink" Target="externalLinks/externalLink31.xml"/><Relationship Id="rId102" Type="http://schemas.openxmlformats.org/officeDocument/2006/relationships/externalLink" Target="externalLinks/externalLink54.xml"/><Relationship Id="rId123" Type="http://schemas.openxmlformats.org/officeDocument/2006/relationships/externalLink" Target="externalLinks/externalLink75.xml"/><Relationship Id="rId144" Type="http://schemas.openxmlformats.org/officeDocument/2006/relationships/externalLink" Target="externalLinks/externalLink96.xml"/><Relationship Id="rId90" Type="http://schemas.openxmlformats.org/officeDocument/2006/relationships/externalLink" Target="externalLinks/externalLink42.xml"/><Relationship Id="rId165" Type="http://schemas.openxmlformats.org/officeDocument/2006/relationships/externalLink" Target="externalLinks/externalLink117.xml"/><Relationship Id="rId186" Type="http://schemas.openxmlformats.org/officeDocument/2006/relationships/externalLink" Target="externalLinks/externalLink138.xml"/><Relationship Id="rId211" Type="http://schemas.openxmlformats.org/officeDocument/2006/relationships/externalLink" Target="externalLinks/externalLink163.xml"/><Relationship Id="rId232" Type="http://schemas.openxmlformats.org/officeDocument/2006/relationships/externalLink" Target="externalLinks/externalLink184.xml"/><Relationship Id="rId253" Type="http://schemas.openxmlformats.org/officeDocument/2006/relationships/externalLink" Target="externalLinks/externalLink205.xml"/><Relationship Id="rId274" Type="http://schemas.openxmlformats.org/officeDocument/2006/relationships/externalLink" Target="externalLinks/externalLink226.xml"/><Relationship Id="rId295" Type="http://schemas.openxmlformats.org/officeDocument/2006/relationships/externalLink" Target="externalLinks/externalLink247.xml"/><Relationship Id="rId309" Type="http://schemas.openxmlformats.org/officeDocument/2006/relationships/externalLink" Target="externalLinks/externalLink26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externalLink" Target="externalLinks/externalLink21.xml"/><Relationship Id="rId113" Type="http://schemas.openxmlformats.org/officeDocument/2006/relationships/externalLink" Target="externalLinks/externalLink65.xml"/><Relationship Id="rId134" Type="http://schemas.openxmlformats.org/officeDocument/2006/relationships/externalLink" Target="externalLinks/externalLink86.xml"/><Relationship Id="rId80" Type="http://schemas.openxmlformats.org/officeDocument/2006/relationships/externalLink" Target="externalLinks/externalLink32.xml"/><Relationship Id="rId155" Type="http://schemas.openxmlformats.org/officeDocument/2006/relationships/externalLink" Target="externalLinks/externalLink107.xml"/><Relationship Id="rId176" Type="http://schemas.openxmlformats.org/officeDocument/2006/relationships/externalLink" Target="externalLinks/externalLink128.xml"/><Relationship Id="rId197" Type="http://schemas.openxmlformats.org/officeDocument/2006/relationships/externalLink" Target="externalLinks/externalLink149.xml"/><Relationship Id="rId201" Type="http://schemas.openxmlformats.org/officeDocument/2006/relationships/externalLink" Target="externalLinks/externalLink153.xml"/><Relationship Id="rId222" Type="http://schemas.openxmlformats.org/officeDocument/2006/relationships/externalLink" Target="externalLinks/externalLink174.xml"/><Relationship Id="rId243" Type="http://schemas.openxmlformats.org/officeDocument/2006/relationships/externalLink" Target="externalLinks/externalLink195.xml"/><Relationship Id="rId264" Type="http://schemas.openxmlformats.org/officeDocument/2006/relationships/externalLink" Target="externalLinks/externalLink216.xml"/><Relationship Id="rId285" Type="http://schemas.openxmlformats.org/officeDocument/2006/relationships/externalLink" Target="externalLinks/externalLink237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externalLink" Target="externalLinks/externalLink11.xml"/><Relationship Id="rId103" Type="http://schemas.openxmlformats.org/officeDocument/2006/relationships/externalLink" Target="externalLinks/externalLink55.xml"/><Relationship Id="rId124" Type="http://schemas.openxmlformats.org/officeDocument/2006/relationships/externalLink" Target="externalLinks/externalLink76.xml"/><Relationship Id="rId310" Type="http://schemas.openxmlformats.org/officeDocument/2006/relationships/externalLink" Target="externalLinks/externalLink262.xml"/><Relationship Id="rId70" Type="http://schemas.openxmlformats.org/officeDocument/2006/relationships/externalLink" Target="externalLinks/externalLink22.xml"/><Relationship Id="rId91" Type="http://schemas.openxmlformats.org/officeDocument/2006/relationships/externalLink" Target="externalLinks/externalLink43.xml"/><Relationship Id="rId145" Type="http://schemas.openxmlformats.org/officeDocument/2006/relationships/externalLink" Target="externalLinks/externalLink97.xml"/><Relationship Id="rId166" Type="http://schemas.openxmlformats.org/officeDocument/2006/relationships/externalLink" Target="externalLinks/externalLink118.xml"/><Relationship Id="rId187" Type="http://schemas.openxmlformats.org/officeDocument/2006/relationships/externalLink" Target="externalLinks/externalLink139.xml"/><Relationship Id="rId1" Type="http://schemas.openxmlformats.org/officeDocument/2006/relationships/worksheet" Target="worksheets/sheet1.xml"/><Relationship Id="rId212" Type="http://schemas.openxmlformats.org/officeDocument/2006/relationships/externalLink" Target="externalLinks/externalLink164.xml"/><Relationship Id="rId233" Type="http://schemas.openxmlformats.org/officeDocument/2006/relationships/externalLink" Target="externalLinks/externalLink185.xml"/><Relationship Id="rId254" Type="http://schemas.openxmlformats.org/officeDocument/2006/relationships/externalLink" Target="externalLinks/externalLink206.xml"/><Relationship Id="rId28" Type="http://schemas.openxmlformats.org/officeDocument/2006/relationships/worksheet" Target="worksheets/sheet28.xml"/><Relationship Id="rId49" Type="http://schemas.openxmlformats.org/officeDocument/2006/relationships/externalLink" Target="externalLinks/externalLink1.xml"/><Relationship Id="rId114" Type="http://schemas.openxmlformats.org/officeDocument/2006/relationships/externalLink" Target="externalLinks/externalLink66.xml"/><Relationship Id="rId275" Type="http://schemas.openxmlformats.org/officeDocument/2006/relationships/externalLink" Target="externalLinks/externalLink227.xml"/><Relationship Id="rId296" Type="http://schemas.openxmlformats.org/officeDocument/2006/relationships/externalLink" Target="externalLinks/externalLink248.xml"/><Relationship Id="rId300" Type="http://schemas.openxmlformats.org/officeDocument/2006/relationships/externalLink" Target="externalLinks/externalLink252.xml"/><Relationship Id="rId60" Type="http://schemas.openxmlformats.org/officeDocument/2006/relationships/externalLink" Target="externalLinks/externalLink12.xml"/><Relationship Id="rId81" Type="http://schemas.openxmlformats.org/officeDocument/2006/relationships/externalLink" Target="externalLinks/externalLink33.xml"/><Relationship Id="rId135" Type="http://schemas.openxmlformats.org/officeDocument/2006/relationships/externalLink" Target="externalLinks/externalLink87.xml"/><Relationship Id="rId156" Type="http://schemas.openxmlformats.org/officeDocument/2006/relationships/externalLink" Target="externalLinks/externalLink108.xml"/><Relationship Id="rId177" Type="http://schemas.openxmlformats.org/officeDocument/2006/relationships/externalLink" Target="externalLinks/externalLink129.xml"/><Relationship Id="rId198" Type="http://schemas.openxmlformats.org/officeDocument/2006/relationships/externalLink" Target="externalLinks/externalLink150.xml"/><Relationship Id="rId202" Type="http://schemas.openxmlformats.org/officeDocument/2006/relationships/externalLink" Target="externalLinks/externalLink154.xml"/><Relationship Id="rId223" Type="http://schemas.openxmlformats.org/officeDocument/2006/relationships/externalLink" Target="externalLinks/externalLink175.xml"/><Relationship Id="rId244" Type="http://schemas.openxmlformats.org/officeDocument/2006/relationships/externalLink" Target="externalLinks/externalLink196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externalLink" Target="externalLinks/externalLink217.xml"/><Relationship Id="rId286" Type="http://schemas.openxmlformats.org/officeDocument/2006/relationships/externalLink" Target="externalLinks/externalLink238.xml"/><Relationship Id="rId50" Type="http://schemas.openxmlformats.org/officeDocument/2006/relationships/externalLink" Target="externalLinks/externalLink2.xml"/><Relationship Id="rId104" Type="http://schemas.openxmlformats.org/officeDocument/2006/relationships/externalLink" Target="externalLinks/externalLink56.xml"/><Relationship Id="rId125" Type="http://schemas.openxmlformats.org/officeDocument/2006/relationships/externalLink" Target="externalLinks/externalLink77.xml"/><Relationship Id="rId146" Type="http://schemas.openxmlformats.org/officeDocument/2006/relationships/externalLink" Target="externalLinks/externalLink98.xml"/><Relationship Id="rId167" Type="http://schemas.openxmlformats.org/officeDocument/2006/relationships/externalLink" Target="externalLinks/externalLink119.xml"/><Relationship Id="rId188" Type="http://schemas.openxmlformats.org/officeDocument/2006/relationships/externalLink" Target="externalLinks/externalLink140.xml"/><Relationship Id="rId311" Type="http://schemas.openxmlformats.org/officeDocument/2006/relationships/externalLink" Target="externalLinks/externalLink263.xml"/><Relationship Id="rId71" Type="http://schemas.openxmlformats.org/officeDocument/2006/relationships/externalLink" Target="externalLinks/externalLink23.xml"/><Relationship Id="rId92" Type="http://schemas.openxmlformats.org/officeDocument/2006/relationships/externalLink" Target="externalLinks/externalLink44.xml"/><Relationship Id="rId213" Type="http://schemas.openxmlformats.org/officeDocument/2006/relationships/externalLink" Target="externalLinks/externalLink165.xml"/><Relationship Id="rId234" Type="http://schemas.openxmlformats.org/officeDocument/2006/relationships/externalLink" Target="externalLinks/externalLink186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externalLink" Target="externalLinks/externalLink207.xml"/><Relationship Id="rId276" Type="http://schemas.openxmlformats.org/officeDocument/2006/relationships/externalLink" Target="externalLinks/externalLink228.xml"/><Relationship Id="rId297" Type="http://schemas.openxmlformats.org/officeDocument/2006/relationships/externalLink" Target="externalLinks/externalLink249.xml"/><Relationship Id="rId40" Type="http://schemas.openxmlformats.org/officeDocument/2006/relationships/worksheet" Target="worksheets/sheet40.xml"/><Relationship Id="rId115" Type="http://schemas.openxmlformats.org/officeDocument/2006/relationships/externalLink" Target="externalLinks/externalLink67.xml"/><Relationship Id="rId136" Type="http://schemas.openxmlformats.org/officeDocument/2006/relationships/externalLink" Target="externalLinks/externalLink88.xml"/><Relationship Id="rId157" Type="http://schemas.openxmlformats.org/officeDocument/2006/relationships/externalLink" Target="externalLinks/externalLink109.xml"/><Relationship Id="rId178" Type="http://schemas.openxmlformats.org/officeDocument/2006/relationships/externalLink" Target="externalLinks/externalLink130.xml"/><Relationship Id="rId301" Type="http://schemas.openxmlformats.org/officeDocument/2006/relationships/externalLink" Target="externalLinks/externalLink253.xml"/><Relationship Id="rId61" Type="http://schemas.openxmlformats.org/officeDocument/2006/relationships/externalLink" Target="externalLinks/externalLink13.xml"/><Relationship Id="rId82" Type="http://schemas.openxmlformats.org/officeDocument/2006/relationships/externalLink" Target="externalLinks/externalLink34.xml"/><Relationship Id="rId199" Type="http://schemas.openxmlformats.org/officeDocument/2006/relationships/externalLink" Target="externalLinks/externalLink151.xml"/><Relationship Id="rId203" Type="http://schemas.openxmlformats.org/officeDocument/2006/relationships/externalLink" Target="externalLinks/externalLink155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176.xml"/><Relationship Id="rId245" Type="http://schemas.openxmlformats.org/officeDocument/2006/relationships/externalLink" Target="externalLinks/externalLink197.xml"/><Relationship Id="rId266" Type="http://schemas.openxmlformats.org/officeDocument/2006/relationships/externalLink" Target="externalLinks/externalLink218.xml"/><Relationship Id="rId287" Type="http://schemas.openxmlformats.org/officeDocument/2006/relationships/externalLink" Target="externalLinks/externalLink239.xml"/><Relationship Id="rId30" Type="http://schemas.openxmlformats.org/officeDocument/2006/relationships/worksheet" Target="worksheets/sheet30.xml"/><Relationship Id="rId105" Type="http://schemas.openxmlformats.org/officeDocument/2006/relationships/externalLink" Target="externalLinks/externalLink57.xml"/><Relationship Id="rId126" Type="http://schemas.openxmlformats.org/officeDocument/2006/relationships/externalLink" Target="externalLinks/externalLink78.xml"/><Relationship Id="rId147" Type="http://schemas.openxmlformats.org/officeDocument/2006/relationships/externalLink" Target="externalLinks/externalLink99.xml"/><Relationship Id="rId168" Type="http://schemas.openxmlformats.org/officeDocument/2006/relationships/externalLink" Target="externalLinks/externalLink120.xml"/><Relationship Id="rId312" Type="http://schemas.openxmlformats.org/officeDocument/2006/relationships/externalLink" Target="externalLinks/externalLink264.xml"/><Relationship Id="rId51" Type="http://schemas.openxmlformats.org/officeDocument/2006/relationships/externalLink" Target="externalLinks/externalLink3.xml"/><Relationship Id="rId72" Type="http://schemas.openxmlformats.org/officeDocument/2006/relationships/externalLink" Target="externalLinks/externalLink24.xml"/><Relationship Id="rId93" Type="http://schemas.openxmlformats.org/officeDocument/2006/relationships/externalLink" Target="externalLinks/externalLink45.xml"/><Relationship Id="rId189" Type="http://schemas.openxmlformats.org/officeDocument/2006/relationships/externalLink" Target="externalLinks/externalLink141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66.xml"/><Relationship Id="rId235" Type="http://schemas.openxmlformats.org/officeDocument/2006/relationships/externalLink" Target="externalLinks/externalLink187.xml"/><Relationship Id="rId256" Type="http://schemas.openxmlformats.org/officeDocument/2006/relationships/externalLink" Target="externalLinks/externalLink208.xml"/><Relationship Id="rId277" Type="http://schemas.openxmlformats.org/officeDocument/2006/relationships/externalLink" Target="externalLinks/externalLink229.xml"/><Relationship Id="rId298" Type="http://schemas.openxmlformats.org/officeDocument/2006/relationships/externalLink" Target="externalLinks/externalLink250.xml"/><Relationship Id="rId116" Type="http://schemas.openxmlformats.org/officeDocument/2006/relationships/externalLink" Target="externalLinks/externalLink68.xml"/><Relationship Id="rId137" Type="http://schemas.openxmlformats.org/officeDocument/2006/relationships/externalLink" Target="externalLinks/externalLink89.xml"/><Relationship Id="rId158" Type="http://schemas.openxmlformats.org/officeDocument/2006/relationships/externalLink" Target="externalLinks/externalLink110.xml"/><Relationship Id="rId302" Type="http://schemas.openxmlformats.org/officeDocument/2006/relationships/externalLink" Target="externalLinks/externalLink25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externalLink" Target="externalLinks/externalLink14.xml"/><Relationship Id="rId83" Type="http://schemas.openxmlformats.org/officeDocument/2006/relationships/externalLink" Target="externalLinks/externalLink35.xml"/><Relationship Id="rId179" Type="http://schemas.openxmlformats.org/officeDocument/2006/relationships/externalLink" Target="externalLinks/externalLink131.xml"/><Relationship Id="rId190" Type="http://schemas.openxmlformats.org/officeDocument/2006/relationships/externalLink" Target="externalLinks/externalLink142.xml"/><Relationship Id="rId204" Type="http://schemas.openxmlformats.org/officeDocument/2006/relationships/externalLink" Target="externalLinks/externalLink156.xml"/><Relationship Id="rId225" Type="http://schemas.openxmlformats.org/officeDocument/2006/relationships/externalLink" Target="externalLinks/externalLink177.xml"/><Relationship Id="rId246" Type="http://schemas.openxmlformats.org/officeDocument/2006/relationships/externalLink" Target="externalLinks/externalLink198.xml"/><Relationship Id="rId267" Type="http://schemas.openxmlformats.org/officeDocument/2006/relationships/externalLink" Target="externalLinks/externalLink219.xml"/><Relationship Id="rId288" Type="http://schemas.openxmlformats.org/officeDocument/2006/relationships/externalLink" Target="externalLinks/externalLink240.xml"/><Relationship Id="rId106" Type="http://schemas.openxmlformats.org/officeDocument/2006/relationships/externalLink" Target="externalLinks/externalLink58.xml"/><Relationship Id="rId127" Type="http://schemas.openxmlformats.org/officeDocument/2006/relationships/externalLink" Target="externalLinks/externalLink79.xml"/><Relationship Id="rId313" Type="http://schemas.openxmlformats.org/officeDocument/2006/relationships/externalLink" Target="externalLinks/externalLink26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externalLink" Target="externalLinks/externalLink4.xml"/><Relationship Id="rId73" Type="http://schemas.openxmlformats.org/officeDocument/2006/relationships/externalLink" Target="externalLinks/externalLink25.xml"/><Relationship Id="rId94" Type="http://schemas.openxmlformats.org/officeDocument/2006/relationships/externalLink" Target="externalLinks/externalLink46.xml"/><Relationship Id="rId148" Type="http://schemas.openxmlformats.org/officeDocument/2006/relationships/externalLink" Target="externalLinks/externalLink100.xml"/><Relationship Id="rId169" Type="http://schemas.openxmlformats.org/officeDocument/2006/relationships/externalLink" Target="externalLinks/externalLink121.xml"/><Relationship Id="rId4" Type="http://schemas.openxmlformats.org/officeDocument/2006/relationships/worksheet" Target="worksheets/sheet4.xml"/><Relationship Id="rId180" Type="http://schemas.openxmlformats.org/officeDocument/2006/relationships/externalLink" Target="externalLinks/externalLink132.xml"/><Relationship Id="rId215" Type="http://schemas.openxmlformats.org/officeDocument/2006/relationships/externalLink" Target="externalLinks/externalLink167.xml"/><Relationship Id="rId236" Type="http://schemas.openxmlformats.org/officeDocument/2006/relationships/externalLink" Target="externalLinks/externalLink188.xml"/><Relationship Id="rId257" Type="http://schemas.openxmlformats.org/officeDocument/2006/relationships/externalLink" Target="externalLinks/externalLink209.xml"/><Relationship Id="rId278" Type="http://schemas.openxmlformats.org/officeDocument/2006/relationships/externalLink" Target="externalLinks/externalLink230.xml"/><Relationship Id="rId303" Type="http://schemas.openxmlformats.org/officeDocument/2006/relationships/externalLink" Target="externalLinks/externalLink255.xml"/><Relationship Id="rId42" Type="http://schemas.openxmlformats.org/officeDocument/2006/relationships/worksheet" Target="worksheets/sheet42.xml"/><Relationship Id="rId84" Type="http://schemas.openxmlformats.org/officeDocument/2006/relationships/externalLink" Target="externalLinks/externalLink36.xml"/><Relationship Id="rId138" Type="http://schemas.openxmlformats.org/officeDocument/2006/relationships/externalLink" Target="externalLinks/externalLink90.xml"/><Relationship Id="rId191" Type="http://schemas.openxmlformats.org/officeDocument/2006/relationships/externalLink" Target="externalLinks/externalLink143.xml"/><Relationship Id="rId205" Type="http://schemas.openxmlformats.org/officeDocument/2006/relationships/externalLink" Target="externalLinks/externalLink157.xml"/><Relationship Id="rId247" Type="http://schemas.openxmlformats.org/officeDocument/2006/relationships/externalLink" Target="externalLinks/externalLink199.xml"/><Relationship Id="rId107" Type="http://schemas.openxmlformats.org/officeDocument/2006/relationships/externalLink" Target="externalLinks/externalLink59.xml"/><Relationship Id="rId289" Type="http://schemas.openxmlformats.org/officeDocument/2006/relationships/externalLink" Target="externalLinks/externalLink241.xml"/><Relationship Id="rId11" Type="http://schemas.openxmlformats.org/officeDocument/2006/relationships/worksheet" Target="worksheets/sheet11.xml"/><Relationship Id="rId53" Type="http://schemas.openxmlformats.org/officeDocument/2006/relationships/externalLink" Target="externalLinks/externalLink5.xml"/><Relationship Id="rId149" Type="http://schemas.openxmlformats.org/officeDocument/2006/relationships/externalLink" Target="externalLinks/externalLink101.xml"/><Relationship Id="rId314" Type="http://schemas.openxmlformats.org/officeDocument/2006/relationships/externalLink" Target="externalLinks/externalLink266.xml"/><Relationship Id="rId95" Type="http://schemas.openxmlformats.org/officeDocument/2006/relationships/externalLink" Target="externalLinks/externalLink47.xml"/><Relationship Id="rId160" Type="http://schemas.openxmlformats.org/officeDocument/2006/relationships/externalLink" Target="externalLinks/externalLink112.xml"/><Relationship Id="rId216" Type="http://schemas.openxmlformats.org/officeDocument/2006/relationships/externalLink" Target="externalLinks/externalLink168.xml"/><Relationship Id="rId258" Type="http://schemas.openxmlformats.org/officeDocument/2006/relationships/externalLink" Target="externalLinks/externalLink210.xml"/><Relationship Id="rId22" Type="http://schemas.openxmlformats.org/officeDocument/2006/relationships/worksheet" Target="worksheets/sheet22.xml"/><Relationship Id="rId64" Type="http://schemas.openxmlformats.org/officeDocument/2006/relationships/externalLink" Target="externalLinks/externalLink16.xml"/><Relationship Id="rId118" Type="http://schemas.openxmlformats.org/officeDocument/2006/relationships/externalLink" Target="externalLinks/externalLink70.xml"/><Relationship Id="rId171" Type="http://schemas.openxmlformats.org/officeDocument/2006/relationships/externalLink" Target="externalLinks/externalLink123.xml"/><Relationship Id="rId227" Type="http://schemas.openxmlformats.org/officeDocument/2006/relationships/externalLink" Target="externalLinks/externalLink179.xml"/><Relationship Id="rId269" Type="http://schemas.openxmlformats.org/officeDocument/2006/relationships/externalLink" Target="externalLinks/externalLink221.xml"/><Relationship Id="rId33" Type="http://schemas.openxmlformats.org/officeDocument/2006/relationships/worksheet" Target="worksheets/sheet33.xml"/><Relationship Id="rId129" Type="http://schemas.openxmlformats.org/officeDocument/2006/relationships/externalLink" Target="externalLinks/externalLink81.xml"/><Relationship Id="rId280" Type="http://schemas.openxmlformats.org/officeDocument/2006/relationships/externalLink" Target="externalLinks/externalLink232.xml"/><Relationship Id="rId75" Type="http://schemas.openxmlformats.org/officeDocument/2006/relationships/externalLink" Target="externalLinks/externalLink27.xml"/><Relationship Id="rId140" Type="http://schemas.openxmlformats.org/officeDocument/2006/relationships/externalLink" Target="externalLinks/externalLink92.xml"/><Relationship Id="rId182" Type="http://schemas.openxmlformats.org/officeDocument/2006/relationships/externalLink" Target="externalLinks/externalLink134.xml"/><Relationship Id="rId6" Type="http://schemas.openxmlformats.org/officeDocument/2006/relationships/worksheet" Target="worksheets/sheet6.xml"/><Relationship Id="rId238" Type="http://schemas.openxmlformats.org/officeDocument/2006/relationships/externalLink" Target="externalLinks/externalLink190.xml"/><Relationship Id="rId291" Type="http://schemas.openxmlformats.org/officeDocument/2006/relationships/externalLink" Target="externalLinks/externalLink243.xml"/><Relationship Id="rId305" Type="http://schemas.openxmlformats.org/officeDocument/2006/relationships/externalLink" Target="externalLinks/externalLink257.xml"/><Relationship Id="rId44" Type="http://schemas.openxmlformats.org/officeDocument/2006/relationships/worksheet" Target="worksheets/sheet44.xml"/><Relationship Id="rId86" Type="http://schemas.openxmlformats.org/officeDocument/2006/relationships/externalLink" Target="externalLinks/externalLink38.xml"/><Relationship Id="rId151" Type="http://schemas.openxmlformats.org/officeDocument/2006/relationships/externalLink" Target="externalLinks/externalLink103.xml"/><Relationship Id="rId193" Type="http://schemas.openxmlformats.org/officeDocument/2006/relationships/externalLink" Target="externalLinks/externalLink145.xml"/><Relationship Id="rId207" Type="http://schemas.openxmlformats.org/officeDocument/2006/relationships/externalLink" Target="externalLinks/externalLink159.xml"/><Relationship Id="rId249" Type="http://schemas.openxmlformats.org/officeDocument/2006/relationships/externalLink" Target="externalLinks/externalLink20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1212.2\&#1057;&#1059;&#1057;&#1051;&#1054;&#1042;&#1054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41;&#1072;&#1079;&#1072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66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%209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6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74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0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KS-BUH\&#1057;&#1057;&#1040;&#1059;&#1059;&#1080;&#1054;&#1055;\&#1055;&#1048;&#1056;&#1099;\&#1050;&#1072;&#1083;&#1091;&#1078;&#1089;&#1082;&#1072;&#1103;\&#1050;&#1072;&#1083;&#1091;&#1078;&#1089;&#1082;&#1072;&#1103;%20&#1082;%20&#1076;&#1086;&#1087;%20&#1089;&#1083;&#1075;&#1083;&#1072;&#1096;&#1077;&#1085;&#1080;&#1102;%20&#1055;&#1048;&#1056;\&#1057;&#1084;&#1077;&#1090;&#1099;%20&#1082;%20&#1082;&#1086;&#1088;&#1088;&#1077;&#1082;&#1090;&#1080;&#1088;&#1086;&#1074;&#1082;&#1077;%20&#1087;&#1088;&#1086;&#1077;&#1082;&#1090;&#1072;\&#1055;&#1040;\&#1055;&#1057;%20&#1050;&#1072;&#1083;&#1091;&#1078;&#1089;&#1082;&#1072;&#1103;%20&#1055;%20&#1055;&#1040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40;&#1041;&#1054;&#1058;&#1040;\!_&#1043;&#1048;&#1055;_!\!_&#1057;&#1084;&#1077;&#1090;&#1099;%20&#1085;&#1072;%20&#1087;&#1088;&#1086;&#1077;&#1082;&#1090;&#1080;&#1088;&#1086;&#1074;&#1072;&#1085;&#1080;&#1077;_!\&#1057;&#1077;&#1074;&#1077;&#1088;&#1086;-&#1050;&#1072;&#1074;&#1082;&#1072;&#1079;&#1089;&#1082;&#1072;&#1103;%20&#1078;.&#1076;\&#1040;&#1058;&#1057;%20&#1089;&#1090;.%20&#1040;&#1088;&#1084;&#1072;&#1074;&#1080;&#1088;\&#1044;&#1086;&#1075;&#1086;&#1074;&#1086;&#1088;\&#1044;&#1086;&#1075;&#1086;&#1074;&#1086;&#1088;%20&#1040;&#1058;&#1057;%20&#1089;&#1090;.%20&#1040;&#1088;&#1084;&#1072;&#1074;&#1080;&#1088;2%20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73;&#1072;&#1079;84%20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59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22%20&#1052;&#1086;&#1089;&#1090;%20&#1063;&#1077;&#1088;&#1085;&#1072;&#1103;%20&#1050;&#1072;&#1083;&#1080;&#1090;&#1074;&#1072;%20&#1082;&#1084;%20209+780%20(&#1042;&#1086;&#1088;.&#1086;&#1073;&#1083;.)\1984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73;&#1072;&#1079;.91&#1072;&#1073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2%20&#1052;&#1086;&#1089;&#1090;%20&#1041;&#1077;&#1088;&#1077;&#1079;&#1086;&#1074;&#1082;&#1072;%20(&#1051;&#1080;&#1087;&#1077;&#1094;&#1082;&#1072;&#1103;%20&#1086;&#1073;&#1083;.)\&#1073;&#1072;&#1079;.91&#1041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7%20&#1052;&#1086;&#1089;&#1090;%20&#1042;&#1086;&#1088;&#1086;&#1085;&#1077;&#1078;%20302+725%20(&#1051;&#1080;&#1087;.&#1086;&#1073;&#1083;.)\&#1073;&#1072;&#1079;.91&#1057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0A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30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7;&#1077;&#1074;&#1077;&#1088;&#1086;-&#1050;&#1072;&#1074;&#1082;&#1072;&#1079;&#1089;&#1082;&#1072;&#1103;_&#1078;.&#1076;\___&#1057;&#1059;&#1057;%20&#1056;&#1086;&#1089;&#1090;&#1086;&#1074;\&#1057;&#1091;&#1073;\&#1076;&#1086;&#1075;-&#1057;&#1059;&#1057;-&#1056;&#1086;&#1089;&#1090;&#1086;&#1074;-&#1058;&#1057;&#1055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Documents%20and%20Settings\Kononova\&#1052;&#1086;&#1080;%20&#1076;&#1086;&#1082;&#1091;&#1084;&#1077;&#1085;&#1090;&#1099;\&#1088;&#1072;&#1073;&#1086;&#1090;&#1072;\&#1056;&#1090;&#1080;&#1097;&#1077;&#1074;&#1086;-&#1050;&#1086;&#1095;&#1077;&#1090;&#1086;&#1074;&#1082;&#1072;\&#1056;&#1090;&#1080;&#1097;&#1077;&#1074;&#1086;%20&#1089;%20&#1091;&#1095;&#1077;&#1090;&#1086;&#1084;%20&#1079;&#1072;&#1084;&#1077;&#1095;&#1072;&#1085;&#1080;&#1081;%20&#1058;&#1069;&#1051;&#1055;%2028.09.12\1.81%20&#1058;&#1055;%20&#1058;&#1072;&#1084;&#1072;&#1083;&#1072;%20&#1058;&#1057;-&#1058;&#1048;%20&#1055;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&#1047;&#1072;&#1084;&#1077;&#1085;&#1072;%20&#1082;&#1072;&#1073;&#1077;&#1083;&#1103;\III%20&#1101;&#1090;&#1072;&#1087;\&#1076;&#1086;&#1075;-&#1042;&#1054;&#1051;&#1057;-&#1058;&#1058;&#1050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54;&#1073;&#1097;&#1080;&#1077;%20&#1087;&#1072;&#1087;&#1082;&#1080;\Documents%20and%20Settings\&#1040;&#1076;&#1084;&#1080;&#1085;&#1080;&#1089;&#1090;&#1088;&#1072;&#1090;&#1086;&#1088;\&#1056;&#1072;&#1073;&#1086;&#1095;&#1080;&#1081;%20&#1089;&#1090;&#1086;&#1083;\&#1050;&#1086;&#1084;&#1084;%20&#1087;&#1088;&#1077;&#1076;&#1083;%20&#1087;&#1086;%20&#1057;&#1077;&#1088;&#1086;&#1086;&#1095;&#1080;&#1089;&#1090;&#1082;&#1077;-%20&#1040;&#1083;&#1072;&#1090;&#1086;&#1088;&#1082;&#1072;\&#1050;&#1086;&#1084;%20%20&#1087;&#1088;&#1077;&#1076;&#1083;%20&#1087;&#1086;%20&#1057;&#1077;&#1088;&#1086;&#1086;&#1095;&#1080;&#1089;&#1090;&#1082;&#1077;%20&#1040;&#1083;&#1072;&#1090;&#1086;&#1088;&#1082;&#1072;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904\Local%20Settings\Temporary%20Internet%20Files\OLK2\&#1057;&#1074;&#1086;&#1076;&#1085;&#1072;&#1103;%20&#1075;&#1072;&#1079;&#1086;&#1087;&#1088;&#1086;&#1074;&#1086;&#1076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_&#1043;&#1048;&#1055;_!\!_&#1057;&#1084;&#1077;&#1090;&#1099;%20&#1085;&#1072;%20&#1087;&#1088;&#1086;&#1077;&#1082;&#1090;&#1080;&#1088;&#1086;&#1074;&#1072;&#1085;&#1080;&#1077;_!\&#1054;&#1082;&#1090;&#1103;&#1073;&#1088;&#1100;&#1089;&#1082;&#1072;&#1103;%20&#1078;.&#1076;\&#1089;&#1090;.%20&#1057;&#1087;&#1080;&#1088;&#1086;&#1074;&#1086;\&#1057;&#1084;&#1077;&#1090;&#1099;_&#1089;&#1074;&#1103;&#1079;&#1100;_&#1057;&#1087;&#1080;&#1088;&#1086;&#1074;&#1086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15%20&#1079;&#1072;&#1073;&#1072;&#1081;&#1082;&#1072;&#1083;&#1100;&#1089;&#1082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GD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80;&#1087;\=&#1042;&#1086;&#1089;&#1090;&#1086;&#1095;&#1085;&#1086;-&#1057;&#1080;&#1073;&#1080;&#1088;&#1089;&#1082;&#1072;&#1103;_&#1078;.&#1076;\=&#1058;&#1072;&#1081;&#1096;&#1077;&#1090;-&#1061;&#1072;&#1085;&#1080;\&#1051;&#1080;&#1085;&#1077;&#1081;&#1085;&#1099;&#1077;%20&#1090;&#1088;&#1072;&#1082;&#1090;\&#1076;&#1086;&#1075;-373&#1076;-&#1054;&#1058;&#1057;-gjkys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72;&#1073;&#1086;&#1090;&#1072;-&#1043;&#1058;&#1057;&#1057;\&#1043;&#1080;&#1087;\&#1043;&#1080;&#1087;\=&#1042;&#1086;&#1089;&#1090;&#1086;&#1095;&#1085;&#1086;-&#1057;&#1080;&#1073;&#1080;&#1088;&#1089;&#1082;&#1072;&#1103;_&#1078;.&#1076;\=&#1058;&#1072;&#1081;&#1096;&#1077;&#1090;-&#1061;&#1072;&#1085;&#1080;\&#1051;&#1080;&#1085;&#1077;&#1081;&#1085;&#1099;&#1077;%20&#1090;&#1088;&#1072;&#1082;&#1090;\&#1076;&#1086;&#1075;-373&#1076;-&#1054;&#1058;&#1057;-gjkys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WORK\&#1057;&#1080;&#1073;&#1085;&#1077;&#1092;&#1090;&#1077;&#1087;&#1088;&#1086;&#1074;&#1086;&#1076;\&#1056;&#1072;&#1079;&#1074;&#1080;&#1090;&#1080;&#1077;%20&#1051;&#1042;&#1057;%20&#1062;&#1044;&#1059;%20(&#1073;&#1077;&#1079;%20&#1084;&#1072;&#1088;&#1096;&#1088;&#1091;&#1090;&#1080;&#1079;&#1072;&#1090;&#1086;&#1088;&#1086;&#1074;)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zdp.ru\lgt\&#1052;&#1086;&#1080;%20&#1076;&#1086;&#1082;&#1091;&#1084;&#1077;&#1085;&#1090;&#1099;\&#1043;&#1086;&#1088;&#1100;&#1082;&#1086;&#1074;&#1089;&#1082;&#1072;&#1103;&#1078;&#1076;\2003\00_&#1057;&#1086;&#1075;&#1083;&#1072;&#1089;&#1086;&#1074;&#1072;&#1085;&#1085;&#1072;&#1103;_&#1057;&#1084;&#1077;&#1090;&#1072;_&#1056;&#1055;_&#1055;&#1077;&#1090;&#1091;&#1096;&#1082;&#1080;-&#1045;&#1078;&#1080;&#1093;&#1072;_&#1089;_&#1050;&#1055;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5%20&#1052;&#1086;&#1089;&#1090;%20&#1055;&#1090;&#1072;&#1085;&#1100;%20&#1082;&#1084;%20123+100%20(&#1051;&#1080;&#1087;.&#1086;&#1073;&#1083;.)\&#1058;&#1077;&#1082;&#1091;&#1097;.&#1076;&#1077;&#1082;&#1072;&#1073;&#1088;&#1100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Documents%20and%20Settings\Kononova\&#1052;&#1086;&#1080;%20&#1076;&#1086;&#1082;&#1091;&#1084;&#1077;&#1085;&#1090;&#1099;\&#1088;&#1072;&#1073;&#1086;&#1090;&#1072;\&#1056;&#1090;&#1080;&#1097;&#1077;&#1074;&#1086;-&#1050;&#1086;&#1095;&#1077;&#1090;&#1086;&#1074;&#1082;&#1072;\&#1056;&#1090;&#1080;&#1097;&#1077;&#1074;&#1086;%20&#1089;%20&#1091;&#1095;&#1077;&#1090;&#1086;&#1084;%20&#1079;&#1072;&#1084;&#1077;&#1095;&#1072;&#1085;&#1080;&#1081;%20&#1058;&#1069;&#1051;&#1055;%2028.09.12\1.86%20&#1058;&#1055;%20&#1056;&#1072;&#1089;&#1089;&#1082;&#1072;&#1079;&#1086;&#1074;&#1086;%20&#1058;&#1057;-&#1058;&#1048;%20&#1055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7;&#1072;&#1073;&#1072;&#1081;&#1082;&#1072;&#1083;&#1100;&#1089;&#1082;&#1072;&#1103;%20_&#1078;.&#1076;\_&#1061;&#1072;&#1088;&#1072;&#1085;&#1086;&#1088;-&#1055;&#1088;&#1080;&#1072;&#1088;&#1075;&#1091;&#1085;&#1089;&#1082;-&#1050;&#1088;&#1072;&#1089;&#1085;&#1086;&#1082;&#1072;&#1084;&#1077;&#1085;&#1089;&#1082;\&#1085;-&#1079;-&#1061;&#1088;-&#1055;&#1088;-&#1050;&#1088;-&#1050;&#1086;&#1088;&#1088;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c1\for%20all\DOCUME~1\Lilia\LOCALS~1\Temp\Rar$DI00.344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92;&#1086;&#1088;&#1084;&#1072;%203&#1084;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2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1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%201\130-&#1084;.&#1087;.&#1054;&#1089;&#1082;&#1086;&#1083;%20-%20&#1072;.&#1076;.&#1063;&#1077;&#1088;&#1085;&#1103;&#1085;&#1082;&#1072;\&#1052;&#1072;&#1088;&#1100;&#1077;&#1074;&#1082;&#1072;%20&#1101;&#1082;&#1089;.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INDOWS\Temporary%20Internet%20Files\OLKC2D2\&#1048;&#1085;&#1078;&#1077;&#1085;&#1077;&#1088;&#1085;&#1086;-&#1075;&#1077;&#1086;&#1083;&#1086;&#1075;&#1080;&#1095;&#1077;&#1089;&#1082;&#1072;&#1103;%20&#1089;&#1084;&#1077;&#1090;&#1072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55;&#1048;&#1056;%20&#1053;&#1048;&#1048;&#1040;&#1057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DWG\&#1063;&#1080;&#1090;&#1072;\1653\&#1057;&#1084;&#1077;&#1090;&#1099;%20&#1055;&#1048;&#1056;\&#1055;&#1077;&#1088;&#1077;&#1087;&#1080;&#1089;&#1082;&#1072;\&#1054;&#1090;%20&#1040;&#1082;&#1095;&#1091;&#1088;&#1080;&#1085;&#1072;\&#1063;&#1080;&#1090;&#1072;_&#1055;&#1048;&#1056;_&#1055;&#105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SMETA\&#1041;&#1072;&#1088;&#1076;&#1072;\&#1057;.-&#1055;&#1077;&#1090;&#1077;&#1088;&#1073;&#1091;&#1088;&#1075;-&#1057;&#1074;&#1077;&#1088;&#1076;&#1083;&#1086;&#1074;&#1089;&#1082;\&#1057;&#1090;&#1088;&#1077;&#1083;&#1086;&#1095;&#1085;&#1080;&#1082;&#1086;&#1074;\&#1055;&#1088;&#1086;&#1077;&#1082;&#1090;&#1085;&#1072;&#1103;%20&#1089;&#1084;&#1077;&#1090;&#1072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6;&#1072;&#1089;&#1095;&#1077;&#1090;%20&#1055;&#1054;_&#1055;&#1048;&#1056;\&#1057;&#1074;&#1077;&#1078;&#1080;&#1081;_&#1055;&#1048;&#1056;_&#1055;&#1054;\&#1040;&#1043;&#1043;_%20new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DOKUMENT\DOG5\5176-1\Smeta-5-176-1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4.1.36\papkiotdelov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91;&#1076;&#1076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0;&#1056;%20&#1056;&#1055;%20&#1052;&#1086;&#1089;&#1090;%2050-&#1083;&#1077;&#1090;&#1080;&#1103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KUMENT\DOG5\5176-1\Smeta-5-176-1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8%20&#1052;&#1086;&#1089;&#1090;%20&#1058;&#1091;&#1088;&#1076;&#1077;&#1081;%20&#1082;&#1084;%20284&#1082;&#1084;%20(&#1058;&#1091;&#1083;.&#1086;&#1073;&#1083;.)\&#1042;&#1040;&#1061;&#1058;&#1040;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uchlov\&#1056;&#1072;&#1073;&#1086;&#1095;&#1080;&#1081;%20&#1089;&#1090;&#1086;&#1083;\&#1055;&#1088;&#1080;&#1084;&#1077;&#1088;%20&#1089;&#1084;&#1077;&#1090;%20&#1055;&#1048;&#1056;%20&#1080;&#1079;%20&#1058;&#1069;&#1051;&#1055;&#1072;%20&#1086;&#1090;%2004.04.12\&#1055;&#1086;&#1087;&#1086;&#1074;&#1082;&#1072;-&#1057;&#1072;&#1073;&#1083;&#1080;&#1085;&#1086;%20&#1075;&#1077;&#1086;&#1083;&#1086;&#1075;&#1080;&#1103;%20&#1080;&#1079;&#1084;2(31-08-2011)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86;&#1083;&#1086;&#1075;&#1086;&#1077;%20&#1089;&#1084;&#1077;&#1090;&#1099;%20&#1043;&#1048;&#1055;&#1072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SMETA\&#1041;&#1072;&#1088;&#1076;&#1072;\&#1057;.-&#1055;&#1077;&#1090;&#1077;&#1088;&#1073;&#1091;&#1088;&#1075;-&#1057;&#1074;&#1077;&#1088;&#1076;&#1083;&#1086;&#1074;&#1089;&#1082;\&#1057;&#1090;&#1088;&#1077;&#1083;&#1086;&#1095;&#1085;&#1080;&#1082;&#1086;&#1074;\&#1055;&#1088;&#1086;&#1077;&#1082;&#1090;&#1085;&#1072;&#1103;%20&#1089;&#1084;&#1077;&#1090;&#1072;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71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55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Users\User\AppData\Local\Microsoft\Windows\Temporary%20Internet%20Files\Content.Outlook\HSQYSEN1\3819.24.1-3-&#1089;&#1084;.1.1%20&#1080;&#1079;&#1084;.19%20&#1089;&#1089;&#1088;\3819.24.1-3-&#1089;&#1074;&#1079;.1+&#1089;&#1089;&#1088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2;&#1086;&#1088;&#1082;&#1091;&#1090;&#1072;-&#1048;&#1085;&#1090;&#1072;\&#1042;&#1086;&#1088;&#1082;&#1091;&#1090;&#1072;-&#1048;&#1085;&#1090;&#1072;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47;&#1072;&#1073;&#1072;&#1081;&#1082;&#1072;&#1083;&#1100;&#1089;&#1082;&#1072;&#1103;\&#1041;&#1091;&#1081;-&#1043;&#1072;&#1083;&#1080;&#1095;%20&#1089;&#1084;&#1077;&#1090;&#1099;%20&#1082;%20&#1076;&#1086;&#1075;&#1086;&#1074;&#1086;&#1088;&#1091;%20(&#1040;&#1041;&#1058;&#1062;+Ebilock)\&#1041;&#1091;&#1081;-&#1043;&#1072;&#1083;&#1080;&#1095;%20&#1089;&#1084;&#1077;&#1090;&#1099;%20&#1082;%20&#1076;&#1086;&#1075;&#1086;&#1074;&#1086;&#1088;&#1091;%20(&#1040;&#1041;&#1058;&#1062;+Ebilock)\&#1044;&#1086;&#1075;&#1086;&#1074;&#1086;&#1088;&#1099;,%20&#1089;&#1084;&#1077;&#1090;&#1099;\&#1060;&#1086;&#1088;&#1084;&#1072;%203&#1055;\&#1041;&#1054;&#1051;&#1042;&#1040;&#1053;&#1050;&#1040;%20&#1044;&#1051;&#1071;%20&#1057;&#1052;&#1045;&#1058;&#1067;%20&#1060;3&#1055;%20&#1069;&#1062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6;&#1055;%20&#1088;&#1077;&#1082;%20&#1045;&#1082;&#1072;&#1090;&#1077;&#1088;&#1080;&#1085;&#1073;&#1091;&#1088;&#1075;%202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BDC\smo\Users\&#1094;\AppData\Roaming\Microsoft\Excel\&#1086;&#1090;%20&#1054;&#1048;&#1047;\&#1054;&#1041;&#1065;&#1040;&#1071;\&#1042;&#1086;&#1088;&#1086;&#1085;&#1077;&#1078;\&#1089;&#1084;&#1077;&#1090;&#1099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WP\NGK\5_2005\&#1057;&#1084;&#1077;&#1090;&#1072;_5_2005_&#1050;&#1072;&#1088;&#1100;&#1077;&#1088;&#1099;-&#1041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Temp\Rar$DI00.781\&#1048;&#1079;&#1099;&#1089;&#1082;&#1072;&#1085;&#1080;&#1103;\&#1075;&#1077;&#1086;&#1083;-&#1048;&#1082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&#1043;&#1045;&#1054;&#1057;&#1052;&#1045;&#1058;&#1040;\&#1056;&#1040;&#1057;&#1063;&#1045;&#1058;%20&#1057;&#1052;&#1045;&#1058;&#106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.tomsknipineft:8080/1922/&#1044;&#1086;&#1075;&#1086;&#1074;&#1086;&#1088;/&#1055;&#1088;&#1080;&#1083;&#1086;&#1078;&#1077;&#1085;&#1080;&#1077;%20&#1055;&#1057;&#1044;1922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z-303\!!!%20&#1093;&#1083;&#1072;&#1084;\&#1052;&#1086;&#1080;%20&#1076;&#1086;&#1082;&#1091;&#1084;&#1077;&#1085;&#1090;&#1099;\&#1044;&#1077;&#1085;&#1080;&#1089;\Files\&#1089;&#1086;&#1093;&#1088;&#1072;&#1085;&#1080;&#1090;&#1100;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7;&#1062;&#1041;\&#1055;&#1077;&#1088;&#1077;&#1077;&#1079;&#1076;%20&#1058;&#1072;&#1084;&#1072;&#1085;&#1100;\&#1044;&#1086;&#1075;&#1086;&#1074;&#1086;&#1088;\&#1044;&#1086;&#1075;&#1086;&#1074;&#1086;&#1088;_&#1058;&#1072;&#1084;&#1072;&#1085;&#1100;_&#1055;&#1077;&#1088;&#1077;&#1077;&#1079;&#1076;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7;&#1085;&#1077;&#1075;\274-&#1055;&#1055;%20&#1089;&#1085;&#1077;&#1075;&#1086;&#1087;&#1083;&#1072;&#1074;%20&#1056;&#1099;&#1073;&#1080;&#1085;&#1089;&#1082;&#1072;&#1103;\&#1050;&#1055;,%20&#1057;&#1084;&#1077;&#1090;&#1072;%20&#1089;&#1085;&#1077;&#1075;&#1086;&#1087;&#1083;&#1072;&#1074;&#1080;&#1083;&#1100;&#1085;&#1099;&#1081;%20&#1087;&#1091;&#1085;&#1082;&#1090;,%20&#1056;&#1099;&#1073;&#1080;&#1085;&#1089;&#1082;&#1072;&#1103;%20&#1082;%20&#1043;&#1050;%20210906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FUL\RENAT\STATVZ01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55;&#1048;&#1056;%20&#1053;&#1048;&#1048;&#1040;&#1057;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30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vvp\My%20Documents\&#1042;&#1053;&#1048;&#1048;&#1040;&#1057;\&#1043;&#1048;&#1055;\&#1056;&#1077;&#1082;&#1074;&#1080;&#1079;&#1080;&#1090;&#109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fa\&#1101;&#1085;&#1077;&#1088;&#1075;&#1077;&#1090;&#1080;&#1082;&#1072;\&#1044;&#1054;&#1043;&#1054;&#1042;&#1054;&#1056;&#1040;\2009\&#1044;&#1050;&#1057;&#1057;\&#1050;&#1088;&#1072;&#1089;&#1085;&#1086;&#1103;&#1088;&#1089;&#1082;&#1072;&#1103;%20&#1078;.&#1076;\&#1050;&#1088;&#1091;&#1087;&#1089;&#1082;&#1072;&#1103;\&#1044;&#1050;&#1057;&#1057;\&#1076;&#1083;&#1103;%20&#1076;&#1086;&#1075;&#1086;&#1074;&#1086;&#1088;&#1072;\&#1050;&#1088;&#1091;&#1087;&#1089;&#1082;&#1072;&#1103;-&#1089;&#1084;&#1077;&#1090;&#1072;%203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2;&#1086;&#1080;%20&#1076;&#1086;&#1082;&#1091;&#1084;&#1077;&#1085;&#1090;&#1099;\&#1057;&#1052;&#1045;&#1058;&#1067;\&#1057;&#1052;&#1045;&#1058;&#1067;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0;&#1058;\&#1044;&#1072;&#1083;&#1100;&#1085;&#1077;&#1074;&#1086;&#1089;&#1090;&#1086;&#1095;&#1085;&#1072;&#1103;%20&#1078;.&#1076;\&#1041;&#1040;&#1052;%20-%20&#1055;&#1086;&#1089;&#1090;&#1099;&#1096;&#1077;&#1074;&#1086;%20-%20&#1050;&#1086;&#1084;&#1089;&#1086;&#1084;&#1086;&#1083;&#1100;&#1089;&#1082;\&#1044;&#1086;&#1075;&#1086;&#1074;&#1086;&#1088;\&#1044;&#1057;1\&#1050;&#1055;-&#1057;&#1057;-&#1057;&#1084;_&#1055;&#1086;&#1089;&#1090;%20-%20&#1050;&#1086;&#1084;&#1089;_&#1044;&#1057;1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43;&#1069;&#1057;%2013\&#1042;&#1093;&#1086;&#1076;&#1103;&#1097;&#1080;&#1077;\&#1057;&#1084;&#1077;&#1090;&#1072;\&#1056;&#1072;&#1079;&#1085;&#1086;&#1077;\&#1057;&#1084;&#1077;&#1090;&#1099;%20&#1055;&#1048;&#1056;%20&#1087;&#1088;&#1080;&#1084;&#1077;&#1088;&#1099;\&#1089;&#1084;&#1077;&#1090;&#1099;%20&#1055;&#1057;%20&#1050;&#1072;&#1083;&#1091;&#1078;&#1089;&#1082;&#1072;&#1103;%20&#1082;&#1086;&#1088;&#1088;&#1077;&#1082;&#1090;&#1080;&#1088;&#1086;&#1074;&#1082;&#1072;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1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55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97%20&#1043;&#1091;&#1073;&#1082;&#1080;&#1085;\SM97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EXCEL\SMETA\SM86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26%20&#1052;&#1086;&#1089;&#1090;&#1086;&#1074;&#1086;&#1075;&#1086;%20&#1089;&#1086;&#1086;&#1088;&#1091;&#1078;.%20&#1082;&#1084;%20276+645%20(&#1042;&#1086;&#1088;.&#1086;&#1073;&#1083;.)\&#1073;&#1072;&#1079;.199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ZubovProject\&#1055;&#1088;&#1086;&#1077;&#1082;&#1090;&#1099;\&#1057;&#1084;&#1077;&#1090;&#1099;\&#1057;&#1052;&#1045;&#1058;&#1067;%20&#1054;&#1057;&#1059;\&#1043;&#1056;&#1048;&#1041;&#1054;&#1042;&#1054;11,08,08\&#1057;&#1084;&#1077;&#1090;&#1072;%20&#1085;&#1072;%20%20&#1058;&#1069;&#1054;%20&#1040;&#1057;&#1059;%20&#1058;&#1055;%20%20&#1042;&#1051;%20750%20&#1080;%20&#1055;&#1057;%20&#1043;&#1088;&#1080;&#1073;&#1086;&#1074;&#1086;%20&#1088;&#1072;&#1089;&#1096;&#1080;&#1088;&#1077;&#1085;&#1080;&#1077;%20&#1085;&#1072;%20750%20&#1080;%20500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97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tp\nolfn_grp\KAP\&#1057;&#1059;&#1057;&#1051;&#1054;&#1042;&#1054;\1212-2-1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t\GROUP\&#1052;&#1086;&#1080;%20&#1044;&#1086;&#1082;&#1091;&#1084;&#1077;&#1085;&#1090;&#1099;\&#1040;&#1095;&#1080;&#1085;&#1089;&#1082;-&#1047;&#1077;&#1083;&#1077;&#1076;&#1077;&#1077;&#1074;&#1086;\&#1044;&#1086;&#1075;&#1086;&#1074;&#1086;&#1088;%202002\&#1055;&#1048;&#1056;1288%20&#1087;&#1086;&#1089;&#1083;&#1077;&#1076;&#1085;&#1103;&#1103;%20&#1082;&#1086;&#1088;&#1088;%2004-10-02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t\GROUP\&#1052;&#1086;&#1080;%20&#1044;&#1086;&#1082;&#1091;&#1084;&#1077;&#1085;&#1090;&#1099;\&#1040;&#1095;&#1080;&#1085;&#1089;&#1082;-&#1047;&#1077;&#1083;&#1077;&#1076;&#1077;&#1077;&#1074;&#1086;\&#1044;&#1086;&#1075;&#1086;&#1074;&#1086;&#1088;%202002\&#1055;&#1048;&#1056;1288%20&#1076;&#1083;&#1103;%20&#1087;&#1077;&#1095;&#1072;&#1090;&#1080;%2017-10-02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PNN\&#1047;&#1040;&#1041;&#1046;&#1044;\&#1054;%20&#1041;%20&#1061;%20&#1054;%20&#1044;\1620_&#1054;&#1073;&#1093;&#1086;&#1076;%20&#1095;&#1080;&#1090;&#1099;\KAP\&#1047;&#1040;&#1041;&#1040;&#1049;&#1050;&#1040;&#1051;\&#1063;&#1080;&#1090;&#1072;%20-%20&#1071;&#1073;&#1083;&#1086;&#1085;&#1086;&#1074;&#1072;&#1103;\1120.7.&#1082;&#1086;&#1088;&#1088;%20&#1063;&#1080;&#1090;-&#1071;&#1073;&#1083;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Documents%20and%20Settings\lvl\&#1056;&#1072;&#1073;&#1086;&#1095;&#1080;&#1081;%20&#1089;&#1090;&#1086;&#1083;\&#1040;&#1041;&#1058;&#1062;-&#1052;\&#1055;&#1088;&#1080;&#1074;&#1086;&#1083;&#1078;&#1089;&#1082;&#1072;&#1103;%20&#1078;.&#1076;\&#1063;&#1048;&#1051;&#1045;&#1050;&#1054;&#1042;&#1054;%20-%20&#1043;&#1056;&#1045;&#1052;&#1071;&#1063;&#1068;&#1071;\&#1063;&#1080;&#1083;&#1077;&#1082;&#1086;&#1074;&#1086;%20-%20&#1043;&#1088;&#1077;&#1084;&#1103;&#1095;&#1100;&#1103;\&#1063;&#1080;&#1083;&#1077;&#1082;&#1086;&#1074;&#1086;-&#1043;&#1088;&#1077;&#1084;&#1103;&#1095;&#1072;&#1103;%20%2016.12.09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vo-d\d\&#1042;&#1080;&#1083;&#1099;\GEODESIA\Natasha\&#1042;&#1053;&#1048;&#1048;&#1056;\&#1057;&#1084;&#1077;&#1090;&#1072;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48;&#1088;&#1082;&#1091;&#1090;&#1089;&#1082;\&#1056;&#1046;&#1044;\&#1056;&#1046;&#1044;%2023%2005%202014\&#1055;&#1057;%20110%20&#1082;&#1042;%20&#1063;&#1077;&#1088;&#1085;&#1072;&#1103;%20&#1057;&#1074;&#1086;&#1076;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2;&#1086;&#1080;%20&#1076;&#1086;&#1082;&#1091;&#1084;&#1077;&#1085;&#1090;&#1099;\&#1044;&#1086;&#1082;&#1091;&#1084;&#1077;&#1085;&#1090;&#1072;&#1094;&#1080;&#1103;\&#1057;&#1084;&#1077;&#1090;&#1099;%20&#1074;%20Excel\&#1054;&#1082;&#1090;&#1103;&#1073;&#1088;&#1100;&#1089;&#1082;&#1072;&#1103;%20&#1078;.&#1076;\&#1055;&#1048;&#1056;\&#1050;&#1069;&#1041;\&#1057;&#1074;&#1077;&#1088;&#1076;&#1083;&#1086;&#1074;&#1089;&#1082;&#1072;&#1103;%20&#1078;.&#1076;\&#1050;&#1069;&#1041;-2\&#1044;&#1086;&#1087;&#1086;&#1083;&#1085;&#1077;&#1085;&#1080;&#1077;\&#1044;&#1086;&#1087;&#1086;&#1083;&#1085;&#1077;&#1085;&#1080;&#1077;%201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2;&#1086;&#1080;%20&#1076;&#1086;&#1082;&#1091;&#1084;&#1077;&#1085;&#1090;&#1099;\&#1044;&#1086;&#1082;&#1091;&#1084;&#1077;&#1085;&#1090;&#1072;&#1094;&#1080;&#1103;\&#1057;&#1084;&#1077;&#1090;&#1099;%20&#1074;%20Excel\&#1054;&#1082;&#1090;&#1103;&#1073;&#1088;&#1100;&#1089;&#1082;&#1072;&#1103;%20&#1078;.&#1076;\&#1055;&#1048;&#1056;\&#1050;&#1069;&#1041;\&#1057;&#1074;&#1077;&#1088;&#1076;&#1083;&#1086;&#1074;&#1089;&#1082;&#1072;&#1103;%20&#1078;.&#1076;\&#1050;&#1069;&#1041;-2\&#1044;&#1086;&#1087;&#1086;&#1083;&#1085;&#1077;&#1085;&#1080;&#1077;\&#1044;&#1086;&#1087;&#1086;&#1083;&#1085;&#1077;&#1085;&#1080;&#1077;%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40;&#1057;&#1050;&#1059;&#1069;%20&#1080;&#1079;&#1084;&#1077;&#1085;&#1077;&#1085;&#1085;&#1099;&#1077;\&#1040;&#1057;&#1050;&#1059;&#1069;%20&#1054;&#1056;%20&#1058;&#1054;%20(&#1056;&#1044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48;&#1088;&#1082;&#1091;&#1090;&#1089;&#1082;\&#1056;&#1046;&#1044;\&#1056;&#1046;&#1044;%2023%2005%202014\&#1057;&#1041;&#1062;%201997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523\&#1044;&#1086;&#1082;&#1091;&#1084;&#1077;&#1085;&#1090;&#1099;-&#1087;&#1086;%20&#1086;&#1073;&#1098;&#1077;&#1082;&#1090;&#1072;&#1084;\&#1050;&#1041;&#1044;&#1061;\&#1044;&#1080;&#1088;&#1077;&#1082;&#1094;&#1080;&#1103;%20&#1090;&#1088;&#1072;&#1085;&#1089;&#1087;%20&#1089;&#1090;&#1088;-&#1074;&#1072;\&#1058;&#1077;&#1085;&#1076;&#1077;&#1088;&#1099;%202007%20&#1075;&#1086;&#1076;&#1072;\&#1058;&#1077;&#1085;&#1076;&#1077;&#1088;%20&#1089;&#1085;&#1077;&#1075;%205%20&#1096;&#1090;&#1091;&#1082;\5%20&#1057;&#1055;&#1055;\&#1050;&#1055;,%20&#1057;&#1084;&#1077;&#1090;&#1072;%20&#1089;&#1085;&#1077;&#1075;&#1086;&#1087;&#1088;&#1080;&#1077;&#1084;&#1085;&#1099;&#1081;%20&#1087;&#1091;&#1085;&#1082;&#1090;%20&#1042;&#1048;&#1058;&#1045;&#1041;&#1057;&#1050;&#1048;&#1049;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KukreshZI\Local%20Settings\Temporary%20Internet%20Files\OLK7\Zarplata_1\&#1044;&#1077;&#1085;&#1080;&#1089;\&#1089;&#1086;&#1093;&#1088;&#1072;&#1085;&#1080;&#1090;&#1100;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6;&#1072;&#1073;&#1086;&#1090;&#1072;\&#1042;&#1057;&#1046;&#1044;\&#1050;&#1086;&#1088;&#1096;&#1091;&#1085;&#1080;&#1093;&#1072;\&#1055;&#1057;%20110%20&#1082;&#1042;%20&#1050;&#1086;&#1088;&#1096;&#1091;&#1085;&#1080;&#1093;&#1072;%2031.07.2014%20&#1089;&#1090;&#1072;&#1088;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2;&#1057;&#1042;\2017-&#1042;&#1057;&#1046;&#1044;%20&#1063;&#1077;&#1088;&#1085;&#1072;&#1103;\&#1048;&#1089;&#1093;&#1086;&#1076;&#1085;&#1099;&#1077;%20&#1076;&#1072;&#1085;&#1085;&#1099;&#1077;\&#1055;&#1057;%20110%20&#1082;&#1042;%20&#1063;&#1077;&#1088;&#1085;&#1072;&#1103;%2031.07.2014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2%20-%20&#1091;&#1083;.&#1050;&#1088;&#1072;&#1089;&#1080;&#1085;&#1072;\&#1050;&#1055;,%20&#1089;&#1084;&#1077;&#1090;&#1099;%20&#1050;&#1088;&#1072;&#1089;&#1080;&#1085;&#1072;%20&#1082;%20&#1075;&#1086;&#1089;&#1082;&#1086;&#1085;&#1090;&#1088;&#1072;&#1082;&#1090;&#1091;.xls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55;&#1048;&#1056;\&#1040;&#1055;&#1050;%20&#1044;&#1050;\&#1040;&#1055;&#1050;%20&#1044;&#1082;%20&#1040;&#1095;&#1080;&#1085;&#1089;&#1082;\&#1040;&#1063;&#1048;&#1053;&#1057;&#1050;-&#1059;&#1046;&#1059;&#1056;\&#1043;&#1058;&#1057;&#1057;%20&#1040;&#1095;&#1080;&#1085;&#1089;&#1082;-&#1059;&#1078;&#1091;&#1088;.xls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0;&#1058;\&#1041;&#1091;&#1092;&#1077;&#1088;&#1054;&#1073;&#1084;&#1077;&#1085;&#1072;\&#1055;&#1077;&#1089;&#1090;&#1088;&#1080;&#1082;&#1086;&#1074;\&#1055;&#1077;&#1089;&#1090;&#1088;&#1080;&#1082;&#1086;&#1074;\&#1041;&#1086;&#1083;&#1086;&#1075;&#1086;&#1077;%20&#1089;&#1084;&#1077;&#1090;&#1099;%20&#1043;&#1048;&#1055;&#1072;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enko\&#1084;&#1086;&#1080;%20&#1076;&#1086;&#1082;&#1091;&#1084;&#1077;&#1085;&#1090;\TEMP\ps198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2;&#1086;&#1080;%20&#1076;&#1086;&#1082;&#1091;&#1084;&#1077;&#1085;&#1090;&#1099;\&#1055;&#1048;&#1056;\&#1089;&#1084;&#1077;&#1090;&#1072;-3&#1055;-&#1096;&#1072;&#1073;&#1083;&#1086;&#1085;\3&#1055;_&#1047;&#1072;&#1075;&#1086;&#1090;&#1086;&#1074;&#1082;&#1072;100208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WINDOWS\Temp\Temporary%20Internet%20Files\OLKDF\&#1056;&#1072;&#1073;&#1086;&#1090;&#1072;&#1053;&#1072;&#1076;&#1044;&#1086;&#1075;&#1086;&#1074;07\&#1053;&#1086;&#1074;&#1099;&#1077;&#1059;&#1095;&#1072;&#1089;&#1090;&#1082;&#1080;&#1043;&#1086;&#1088;&#1100;&#1082;&#1086;&#1074;&#1089;&#1082;&#1086;&#1081;\&#1056;&#1072;&#1089;&#1095;&#1077;&#1090;&#1057;&#1090;&#1086;&#1080;&#1084;&#1057;&#1090;&#1072;&#1088;&#1042;&#1077;&#1088;&#1089;&#1080;&#1077;&#1081;\v7D&#1076;&#1094;_&#1055;&#1077;&#1090;&#1091;&#1096;&#1082;&#1080;_&#1053;&#1086;&#1074;&#1082;&#1080;07050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orary%20Internet%20Files\OLKD0A3\24A022000-&#1058;&#1056;&#1055;2-&#1057;&#1057;\&#1086;&#1090;%20&#1055;&#1077;&#1090;&#1091;&#1093;&#1086;&#1074;&#1072;\24A022000-&#1058;&#1056;&#1055;2-&#1057;&#1057;\Dogs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d\&#1057;&#1084;&#1077;&#1090;&#1099;2\SMETA\SM159&#1076;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M75.XLS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SM171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7%20&#1052;&#1086;&#1089;&#1090;%20&#1056;&#1077;&#1087;&#1077;&#1094;%20&#1082;&#1084;%20434(&#1051;&#1080;&#1087;.%20&#1086;&#1073;&#1083;.)\&#1073;&#1072;&#1079;.91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62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59%20&#1052;&#1086;&#1089;&#1090;&#1086;&#1074;&#1086;&#1077;%20&#1089;&#1086;&#1086;&#1088;&#1091;&#1078;.%20&#1082;&#1084;296+242%20(&#1042;&#1086;&#1088;.&#1086;&#1073;&#1083;)\&#1073;&#1072;&#1079;.1991%20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62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61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75%20222&#1082;&#1084;\&#1058;&#1077;&#1082;&#1091;&#1097;.&#1094;&#1077;&#1085;&#1072;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%20042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AppData\Roaming\Microsoft\Excel\&#1056;&#1103;&#1073;&#1086;&#1074;&#1086;-&#1087;&#1077;&#1096;%20(version%201).xlsb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255%20-%20&#1085;&#1072;&#1073;.&#1052;&#1072;&#1082;&#1072;&#1088;&#1086;&#1074;&#1072;%20&#1054;&#1048;\&#1050;&#1055;,%20&#1057;&#1084;&#1077;&#1090;&#1099;%20&#1054;&#1048;%20&#1055;&#1088;&#1086;&#1077;&#1082;&#1090;%20&#1085;&#1072;&#1073;.&#1052;&#1072;&#1082;&#1072;&#1088;&#1086;&#1074;&#1072;%20&#1082;%20&#1043;&#1050;%20120506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6;&#1072;&#1079;&#1074;&#1103;&#1079;&#1082;&#1072;%20&#1085;&#1072;%20&#1046;&#1091;&#1082;&#1086;&#1074;&#1072;\&#1055;&#1088;&#1086;&#1077;&#1082;&#1090;\1%20&#1086;&#1095;&#1077;&#1088;&#1077;&#1076;&#1100;%20-%20&#1091;&#1083;.&#1052;&#1086;&#1088;.%20&#1087;&#1077;&#1093;&#1086;&#1090;&#1099;%20&#1089;%20&#1084;&#1086;&#1089;&#1090;&#1086;&#1084;\&#1057;&#1084;&#1077;&#1090;&#1099;%20&#1052;&#1046;%201-&#1103;%20&#1086;&#1095;&#1077;&#1088;&#1077;&#1076;&#1100;%20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5;%20(&#1088;&#1077;&#1082;)%20&#1089;&#1072;&#1084;&#1072;&#1088;&#1072;-&#1073;&#1091;&#1075;&#1091;&#1088;&#1091;&#1089;&#1083;&#1072;&#1085;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52;&#1086;&#1088;&#1089;&#1082;&#1072;&#1103;%20&#1085;&#1072;&#1073;.%20&#1085;&#1072;%20&#1091;&#1095;-&#1082;&#1077;%20%20&#1052;&#1080;&#1095;&#1084;&#1072;&#1085;&#1089;&#1082;&#1086;&#1081;-&#1050;&#1072;&#1087;&#1080;&#1090;&#1072;&#1085;&#1089;&#1082;&#1086;&#1081;\&#1050;&#1055;,%20&#1089;&#1084;&#1077;&#1090;&#1099;%20&#1054;&#1048;%20&#1052;&#1086;&#1088;&#1089;&#1082;&#1072;&#1103;%20&#1085;&#1072;&#1073;.&#1052;&#1080;&#1095;&#1084;&#1072;&#1085;&#1089;&#1082;&#1072;&#1103;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83;&#1086;&#1090;51%20&#1052;10%20&#1057;&#1082;&#1072;&#1085;&#1076;&#1080;&#1085;&#1072;&#1074;&#1080;&#1103;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1\c%252523\&#1044;&#1086;&#1082;&#1091;&#1084;&#1077;&#1085;&#1090;&#1099;-&#1087;&#1086;%20&#1086;&#1073;&#1098;&#1077;&#1082;&#1090;&#1072;&#1084;\&#1042;&#1086;&#1076;&#1086;&#1082;&#1072;&#1085;&#1072;&#1083;%20-%20&#1053;&#1086;&#1074;&#1086;-&#1050;&#1086;&#1074;&#1072;&#1083;&#1077;&#1074;&#1086;\&#1089;&#1084;&#1077;&#1090;&#1072;%20&#1054;&#1048;%20&#1074;&#1086;&#1076;&#1086;&#1082;&#1072;&#1085;&#1072;&#1083;%20&#1053;&#1086;&#1074;&#1086;-&#1050;&#1086;&#1074;&#1072;&#1083;&#1077;&#1074;&#1086;%20120505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rgodze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&#1052;&#1086;&#1080;%20&#1076;&#1086;&#1082;&#1091;&#1084;&#1077;&#1085;&#1090;&#1099;\&#1054;&#1073;&#1098;&#1077;&#1082;&#1090;&#1099;\2010\&#1040;&#1074;&#1090;&#1086;&#1088;&#1089;&#1082;&#1080;&#1081;%20&#1085;&#1072;&#1076;&#1079;&#1086;&#1088;_2010\&#1060;&#1088;&#1086;&#1083;&#1086;&#1074;\&#1082;&#1084;%20928_&#1082;&#1084;%20929\&#1055;&#1086;&#1074;&#1086;&#1088;&#1080;&#1085;&#1086;\&#1050;&#1086;&#1087;&#1080;&#1103;%20876&#1082;&#1084;.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Documents%20and%20Settings\dp233\&#1056;&#1072;&#1073;&#1086;&#1095;&#1080;&#1081;%20&#1089;&#1090;&#1086;&#1083;\&#1041;&#1077;&#1083;&#1086;&#1075;&#1086;&#1088;&#1082;&#1072;&#1055;&#1057;%204&#1074;&#1072;&#1088;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c1\Users\&#1043;&#1052;&#1055;\&#1042;&#1080;&#1083;&#1100;&#1082;&#1077;%20&#1053;&#1043;\&#1059;&#1092;&#1080;&#1084;&#1089;&#1082;&#1080;&#1081;%20&#1089;&#1086;&#1089;&#1086;&#1075;&#1086;&#1088;\&#1042;&#1077;&#1089;&#1100;%20&#1082;&#1086;&#1089;&#1086;&#1075;&#1086;&#1088;\&#1058;&#1086;&#1083;&#1100;&#1082;&#1086;%20&#1074;&#1077;&#1089;&#1100;%20&#1082;&#1086;&#1089;&#1086;&#1075;&#1086;&#1088;%201622-1629%20&#1086;&#1082;&#1089;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c-data\&#1086;&#1087;&#1087;%20&#1080;%20&#1082;&#1090;\&#1052;&#1086;&#1080;%20&#1076;&#1086;&#1082;&#1091;&#1084;&#1077;&#1085;&#1090;&#1099;\&#1057;&#1084;&#1077;&#1090;&#1099;\290%20&#1040;&#1074;&#1090;&#1086;&#1076;&#1086;&#1088;&#1086;&#1075;&#1072;%20&#1042;&#1077;&#1089;&#1077;&#1083;&#1086;&#1074;&#1082;&#1072;(&#1056;&#1086;&#1089;&#1090;&#1086;&#1074;&#1089;&#1082;&#1072;&#1103;%20&#1086;&#1073;&#1083;)\&#1090;&#1077;&#1082;%202003&#1075;&#1044;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55;&#1048;&#1056;\&#1040;&#1055;&#1050;%20&#1044;&#1050;\&#1040;&#1055;&#1050;%20&#1044;&#1082;%20&#1040;&#1095;&#1080;&#1085;&#1089;&#1082;\&#1059;&#1046;&#1059;&#1056;-&#1050;&#1040;&#1055;&#1063;&#1040;&#1051;&#1067;\&#1043;&#1058;&#1057;&#1057;-&#1059;&#1078;&#1091;&#1088;-&#1050;&#1072;&#1087;&#1095;&#1072;&#1083;&#1099;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public\&#1042;&#1053;&#1048;&#1048;&#1040;&#1057;\&#1057;&#1062;&#1041;\&#1069;&#1062;\200401%20&#1064;&#1077;&#1076;&#1086;&#1082;\200401%20&#1064;&#1077;&#1076;&#1086;&#1082;%20&#1076;&#1086;&#1075;&#1086;&#1074;&#1086;&#1088;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55;,%20&#1089;&#1084;&#1077;&#1090;&#1072;,%20&#1057;&#1077;&#1083;&#1100;&#1089;&#1082;&#1072;&#1103;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8;&#1077;&#1085;&#1076;&#1077;&#1088;%20&#1073;&#1072;&#1079;&#1072;%20&#1084;&#1077;&#1093;&#1072;&#1085;&#1080;&#1079;&#1072;&#1094;&#1080;&#1080;%20&#1055;&#1088;&#1080;&#1084;&#1086;&#1088;&#1089;&#1082;&#1086;&#1077;\&#1050;&#1055;,%20&#1089;&#1084;&#1077;&#1090;&#1072;%20&#1073;&#1072;&#1079;&#1072;%20&#1055;&#1088;&#1080;&#1084;&#1086;&#1088;&#1089;&#1082;&#1086;&#1077;%20&#1076;&#1083;&#1103;%20&#1090;&#1077;&#1085;&#1076;&#1077;&#1088;&#1072;.xls" TargetMode="External"/></Relationships>
</file>

<file path=xl/externalLinks/_rels/externalLink2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tvinenko\SERVE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&#1053;&#1080;&#1082;&#1080;&#1092;&#1086;&#1088;&#1086;&#1074;&#1072;%20&#1054;&#1082;&#1089;&#1072;&#1085;&#1072;\&#1086;&#1090;%20&#1055;&#1083;&#1103;&#1089;&#1082;&#1080;&#1085;&#1072;\&#1041;&#1072;&#1081;&#1082;&#1072;&#1083;&#1100;&#1089;&#1082;&#1080;&#1081;%20&#1090;&#1086;&#1085;&#1085;&#1077;&#1083;&#1100;\Users\Ukhin_A_F\Downloads\Users\user\Downloads\Users\user\AppData\Roaming\Microsoft\Excel\&#1056;&#1103;&#1073;&#1086;&#1074;&#1086;-&#1087;&#1077;&#1096;%20(version%201).xlsb" TargetMode="External"/></Relationships>
</file>

<file path=xl/externalLinks/_rels/externalLink2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&#1053;&#1054;&#1042;&#1054;&#1058;&#1056;&#1045;&#1050;\2006\&#1056;&#1072;&#1089;&#1089;&#1095;&#1077;&#1090;%20&#1089;&#1090;&#1086;&#1080;&#1084;%20&#1055;&#105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0;&#1054;&#1051;&#1040;%20&#1059;&#1043;&#1042;&#1069;%20&#1054;&#1076;&#1085;&#1086;&#1088;\&#1059;&#1043;&#1042;&#1069;%20&#1056;&#1099;&#1073;&#1072;&#1094;&#1082;&#1080;&#1081;%20&#1087;&#1088;\&#1055;%20&#1050;&#1056;%20&#1084;&#1086;&#1089;&#1090;%20&#1042;&#1086;&#1083;&#1086;&#1089;&#1085;&#1103;.xls" TargetMode="External"/></Relationships>
</file>

<file path=xl/externalLinks/_rels/externalLink2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86&#1082;%20&#1056;&#1077;&#1084;&#1086;&#1085;&#1090;%20&#1051;&#1080;&#1087;&#1077;&#1094;&#1082;-10%20&#1096;&#1072;&#1093;&#1090;&#1072;\SM174.xls" TargetMode="External"/></Relationships>
</file>

<file path=xl/externalLinks/_rels/externalLink2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0%20&#1052;&#1086;&#1089;&#1090;%20442%20&#1082;&#1084;%20(&#1051;&#1080;&#1087;&#1077;&#1094;&#1082;&#1072;&#1103;%20&#1086;&#1073;&#1083;.)\&#1073;&#1072;&#1079;.91.xls" TargetMode="External"/></Relationships>
</file>

<file path=xl/externalLinks/_rels/externalLink2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7;&#1084;&#1077;&#1090;&#1085;&#1072;&#1103;%20&#1076;&#1086;&#1082;&#1091;&#1084;&#1077;&#1085;&#1090;&#1072;&#1094;&#1080;&#1103;\&#1044;&#1086;&#1075;&#1086;&#1074;&#1086;&#1088;&#1072;%202006%20&#1075;\&#1058;&#1057;&#1057;%20&#1057;-&#1050;\&#1058;&#1057;&#1057;%20&#1057;-&#1055;-&#1056;%2009%20&#1055;&#1050;.xls" TargetMode="External"/></Relationships>
</file>

<file path=xl/externalLinks/_rels/externalLink2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Smety\&#1057;&#1077;&#1089;&#1090;&#1088;&#1086;&#1088;&#1077;&#1094;&#1082;\Smeta-tonnel.xls" TargetMode="External"/></Relationships>
</file>

<file path=xl/externalLinks/_rels/externalLink2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64;&#1072;&#1087;&#1086;&#1095;&#1085;&#1080;&#1082;%20&#1051;.&#1040;\&#1050;&#1041;&#1044;&#1061;\&#1044;&#1080;&#1088;&#1077;&#1082;&#1094;&#1080;&#1103;%20&#1090;&#1088;&#1072;&#1085;&#1089;&#1087;%20&#1089;&#1090;&#1088;-&#1074;&#1072;\&#1057;&#1077;&#1083;&#1100;&#1089;&#1082;&#1072;&#1103;\&#1050;&#1041;&#1044;&#1061;\&#1044;&#1080;&#1088;&#1077;&#1082;&#1094;&#1080;&#1103;%20&#1090;&#1088;&#1072;&#1085;&#1089;&#1087;%20&#1089;&#1090;&#1088;-&#1074;&#1072;\&#1057;&#1085;&#1077;&#1075;\&#1057;&#1084;&#1077;&#1090;&#1072;%20&#1089;&#1085;&#1077;&#1075;&#1086;&#1087;&#1083;&#1072;&#1074;&#1080;&#1083;&#1100;&#1085;&#1099;&#1081;%20&#1087;&#1091;&#1085;&#1082;&#1090;,%20&#1056;&#1080;&#1078;&#1089;&#1082;&#1080;&#1081;,%20190105%201.xls" TargetMode="External"/></Relationships>
</file>

<file path=xl/externalLinks/_rels/externalLink2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Documents%20and%20Settings\muhutdinova\Local%20Settings\Temporary%20Internet%20Files\OLK3\&#1089;&#1084;&#1077;&#1090;&#1072;%20C&#1072;&#1084;&#1072;&#1088;&#1072;-&#1073;&#1091;&#1075;&#1091;&#1088;&#1091;&#1089;&#1083;&#1072;&#1085;.xls" TargetMode="External"/></Relationships>
</file>

<file path=xl/externalLinks/_rels/externalLink2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s\Zarplata_1\&#1044;&#1077;&#1085;&#1080;&#1089;\&#1089;&#1086;&#1093;&#1088;&#1072;&#1085;&#1080;&#1090;&#1100;.xls" TargetMode="External"/></Relationships>
</file>

<file path=xl/externalLinks/_rels/externalLink2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57;&#1084;&#1077;&#1090;&#1099;%20&#1048;&#1048;\Docs\Zarplata_1\&#1044;&#1077;&#1085;&#1080;&#1089;\&#1089;&#1086;&#1093;&#1088;&#1072;&#1085;&#1080;&#1090;&#110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tmp\&#1050;&#1054;&#1052;&#1057;&#1054;&#1052;_&#1059;&#1047;&#1045;&#1051;\&#1055;&#1048;&#1056;&#1076;&#1094;_&#1055;&#1091;&#1085;&#1082;&#1090;&#1059;&#1087;&#1088;&#1072;&#1074;&#1083;.xls" TargetMode="External"/></Relationships>
</file>

<file path=xl/externalLinks/_rels/externalLink2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&#1050;&#1086;&#1085;&#1102;&#1096;&#1077;&#1085;&#1085;&#1072;&#1103;%20&#1091;&#1083;&#1080;&#1094;&#1072;\Smeta-tonnel.xls" TargetMode="External"/></Relationships>
</file>

<file path=xl/externalLinks/_rels/externalLink2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1111\&#1090;&#1086;&#1085;&#1085;&#1077;&#1083;&#1100;\0opr\Smety\Smety\&#1050;&#1086;&#1085;&#1102;&#1096;&#1077;&#1085;&#1085;&#1072;&#1103;%20&#1091;&#1083;&#1080;&#1094;&#1072;\Smeta-tonnel.xls" TargetMode="External"/></Relationships>
</file>

<file path=xl/externalLinks/_rels/externalLink2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Users\user\Desktop\Rimma%20&#1057;&#1084;&#1077;&#1090;&#1099;\&#1043;&#1086;&#1088;&#1100;&#1082;&#1086;&#1074;&#1089;&#1082;&#1072;&#1103;%20&#1078;&#1076;\13%20&#1082;&#1084;%20&#1054;&#1082;&#1089;&#1082;&#1072;&#1103;-&#1043;&#1086;&#1088;&#1100;&#1082;&#1080;&#1081;-&#1057;&#1086;&#1088;&#1090;\Rimma%20&#1057;&#1084;&#1077;&#1090;&#1099;\&#1042;&#1057;&#1046;&#1044;\543-544%20&#1042;&#1057;&#1078;.&#1076;\Last%20version\Macros\Ma&#1089;ros-&#1058;&#1055;\MacrosFiles-&#1058;&#1055;\MTP.xls" TargetMode="External"/></Relationships>
</file>

<file path=xl/externalLinks/_rels/externalLink2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3;&#1048;&#1055;\&#1055;&#1086;&#1076;&#1083;&#1080;&#1087;&#1072;&#1077;&#1074;\&#1041;&#1083;&#1072;&#1085;&#1082;.xls" TargetMode="External"/></Relationships>
</file>

<file path=xl/externalLinks/_rels/externalLink2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vvp\My%20Documents\&#1042;&#1053;&#1048;&#1048;&#1040;&#1057;\&#1057;&#1062;&#1041;\&#1069;&#1062;\&#1050;&#1072;&#1074;&#1082;&#1072;&#1079;\2%20&#1086;&#1095;&#1077;&#1088;&#1077;&#1076;&#1100;\200601%20&#1076;&#1086;&#1075;&#1086;&#1074;&#1086;&#1088;.xls" TargetMode="External"/></Relationships>
</file>

<file path=xl/externalLinks/_rels/externalLink2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KAP\&#1063;&#1048;&#1058;&#1040;\&#1051;&#1045;&#1057;&#1053;&#1040;&#1071;\1131&#1051;&#1045;&#1057;&#1053;.XLS" TargetMode="External"/></Relationships>
</file>

<file path=xl/externalLinks/_rels/externalLink2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vgd-dkrssrv-01\&#1086;&#1073;&#1084;&#1077;&#1085;\tmp\bat\8250%20&#1069;&#1085;&#1077;&#1088;&#1075;&#1077;&#1090;&#1080;&#1095;.&#1087;&#1072;&#1089;&#1087;&#1086;&#1088;&#1090;..xls" TargetMode="External"/></Relationships>
</file>

<file path=xl/externalLinks/_rels/externalLink2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0&#1056;&#1052;%20&#1052;&#1086;&#1089;&#1090;%20&#1055;&#1086;&#1075;&#1072;&#1088;&#1097;&#1080;&#1085;&#1072;%20&#1082;&#1084;%2037+146\&#1050;&#1086;&#1087;&#1080;&#1103;%20&#1058;&#1077;&#1082;&#1091;&#1097;&#1072;&#1103;%20&#1094;&#1077;&#1085;&#1072;.xls" TargetMode="External"/></Relationships>
</file>

<file path=xl/externalLinks/_rels/externalLink2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turn\User\&#1058;&#1054;\&#1057;&#1072;&#1074;&#1077;&#1083;&#1100;&#1077;&#1074;&#1072;%20&#1058;.&#1042;\&#1059;&#1043;&#1042;&#1069;\&#1057;&#1072;&#1074;&#1077;&#1083;&#1100;&#1077;&#1074;&#1072;%20&#1058;.&#1042;\&#1059;&#1043;&#1042;&#1069;\&#1055;%20(&#1088;&#1077;&#1082;)%20&#1084;&#1086;&#1089;&#1090;%20&#1095;&#1077;&#1088;&#1077;&#1079;%20&#1041;&#1099;&#1095;&#1082;&#108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4;&#1057;\&#1041;&#1091;&#1092;&#1077;&#1088;&#1054;&#1073;&#1084;&#1077;&#1085;&#1072;\&#1048;&#1074;&#1072;&#1085;&#1086;&#1074;\&#1048;&#1074;&#1072;&#1085;&#1086;&#1074;\&#1086;&#1090;%20&#1063;&#1077;&#1088;&#1077;&#1087;&#1072;&#1085;&#1086;&#1074;&#1072;\03%20&#1082;&#1072;&#1083;&#1080;&#1085;&#1080;&#1085;&#1075;&#1088;&#1072;&#1076;&#1089;&#1082;.xls" TargetMode="External"/></Relationships>
</file>

<file path=xl/externalLinks/_rels/externalLink2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4.1.36\papkiotdelov\Documents%20and%20Settings\428\My%20Documents\&#1090;&#1088;&#1072;&#1085;&#1089;&#1085;&#1077;&#1092;&#1090;&#1077;&#1084;&#1072;&#1096;\Mail\&#1041;&#1058;&#1057;-3\&#1089;&#1084;&#1077;&#1090;&#1099;%20&#1041;&#1058;&#1057;%203\&#1090;&#1086;&#1087;.%20&#1089;&#1074;&#1086;&#1076;&#1085;&#1072;&#1103;%20.xls" TargetMode="External"/></Relationships>
</file>

<file path=xl/externalLinks/_rels/externalLink2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shiryaev\Application%20Data\The%20Bat!\shiryaev\Attach\Smety-Dwebq-Setinkino-svqzq.xls" TargetMode="External"/></Relationships>
</file>

<file path=xl/externalLinks/_rels/externalLink2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58;&#1057;&#1057;\&#1085;-&#1079;-341.xls" TargetMode="External"/></Relationships>
</file>

<file path=xl/externalLinks/_rels/externalLink2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_&#1044;&#1086;&#1075;&#1086;&#1074;&#1086;&#1088;&#1072;\&#1055;&#1048;&#1056;%202006\&#1050;&#1051;&#1057;%20&#1058;&#1088;&#1091;&#1073;&#1085;&#1072;&#1103;-&#1040;&#1082;&#1089;&#1072;&#1088;&#1072;&#1081;&#1089;&#1082;&#1072;&#1103;\&#1076;&#1086;&#1075;-371&#1076;-&#1054;&#1058;&#1057;_&#1080;&#1089;&#1087;&#1088;&#1053;&#1044;&#1057;.xls" TargetMode="External"/></Relationships>
</file>

<file path=xl/externalLinks/_rels/externalLink2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_&#1044;&#1086;&#1075;&#1086;&#1074;&#1086;&#1088;&#1072;\&#1055;&#1048;&#1056;%202006\&#1050;&#1051;&#1057;%20&#1058;&#1088;&#1091;&#1073;&#1085;&#1072;&#1103;-&#1040;&#1082;&#1089;&#1072;&#1088;&#1072;&#1081;&#1089;&#1082;&#1072;&#1103;\&#1076;&#1086;&#1075;-371&#1076;-&#1054;&#1058;&#1057;_&#1080;&#1089;&#1087;&#1088;&#1053;&#1044;&#1057;.xls" TargetMode="External"/></Relationships>
</file>

<file path=xl/externalLinks/_rels/externalLink2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9;&#1077;&#1088;&#1074;&#1077;&#1088;%20&#1090;&#1077;&#1082;&#1091;&#1097;&#1080;&#1093;%20&#1087;&#1088;&#1086;&#1077;&#1082;&#1090;&#1086;&#1074;\DOCUME~1\GOLUBK~1\LOCALS~1\Temp\Rar$DI04.578\&#1057;&#1084;&#1077;&#1090;&#1099;\&#1057;&#1084;&#1077;&#1090;&#1099;%20&#1074;%20Excel\&#1040;&#1085;&#1076;&#1088;&#1077;&#1077;&#1074;%20&#1053;.&#1041;\300%20&#1082;&#1084;%20&#1055;&#1050;1%20&#1091;&#1095;-&#1082;&#1072;%20&#1041;&#1072;&#1083;&#1072;&#1096;&#1086;&#1074;-&#1048;&#1083;&#1100;&#1084;&#1077;&#1085;&#1100;%20(&#1042;&#1086;&#1083;&#1075;&#1086;&#1075;&#1088;&#1072;&#1076;&#1089;&#1082;&#1072;&#1103;%20&#1086;&#1073;&#1083;.)\&#1056;&#1072;&#1089;&#1095;&#1077;&#1090;&#1099;1.xls" TargetMode="External"/></Relationships>
</file>

<file path=xl/externalLinks/_rels/externalLink2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6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me/Desktop/&#1044;&#1086;&#1087;%20&#1079;&#1072;&#1090;&#1088;&#1072;&#1090;&#1099;%20&#1076;&#1083;&#1103;%20&#1057;&#1057;&#1056;/&#1056;&#1072;&#1089;&#1095;&#1077;&#1090;%20&#8470;1%20&#1047;&#1072;&#1090;&#1088;&#1072;&#1090;&#1099;%20&#1085;&#1072;%20&#1091;&#1090;&#1080;&#1083;&#1080;&#1079;&#1072;&#1094;&#1080;&#1102;%207%20&#1101;&#1090;&#1072;&#1087;%20&#1089;&#1086;&#1075;&#1083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GDC\GDS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ypso\ContrPr\&#1041;&#1072;&#1085;&#1082;&#1080;\&#1062;&#1077;&#1085;&#1090;&#1088;&#1086;&#1073;&#1072;&#1085;&#1082;\&#1053;&#1080;&#1078;&#1085;&#1080;&#1081;%20&#1053;&#1086;&#1074;&#1075;&#1086;&#1088;&#1086;&#1076;\&#1055;&#1088;&#1086;&#1077;&#1082;&#1090;&#1085;&#1099;&#1077;%20&#1088;&#1072;&#1073;&#1086;&#1090;&#1099;\&#1051;&#1042;&#1057;\&#1057;&#1050;&#1057;\&#1043;&#1059;%20&#1062;&#1041;\&#1054;&#1089;&#1090;&#1072;&#1090;&#1082;&#1080;%20&#1082;&#1086;&#1084;&#1087;&#1083;&#1077;&#1082;&#1089;&#1072;\Upgrade%2025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D367FF6\&#1044;&#1086;&#1075;&#1086;&#1074;&#1086;&#1088;%20&#1040;&#1058;&#1057;%20&#1089;&#1090;.%20&#1041;&#1072;&#1088;&#1085;&#1072;&#1091;&#1083;2%20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&#1041;&#1072;&#1085;&#1082;&#1080;\&#1062;&#1077;&#1085;&#1090;&#1088;&#1086;&#1073;&#1072;&#1085;&#1082;\&#1053;&#1080;&#1078;&#1085;&#1080;&#1081;%20&#1053;&#1086;&#1074;&#1075;&#1086;&#1088;&#1086;&#1076;\&#1055;&#1088;&#1086;&#1077;&#1082;&#1090;&#1085;&#1099;&#1077;%20&#1088;&#1072;&#1073;&#1086;&#1090;&#1099;\&#1051;&#1042;&#1057;\&#1057;&#1050;&#1057;\&#1043;&#1059;%20&#1062;&#1041;\&#1054;&#1089;&#1090;&#1072;&#1090;&#1082;&#1080;%20&#1082;&#1086;&#1084;&#1087;&#1083;&#1077;&#1082;&#1089;&#1072;\Upgrade%20251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2;&#1086;&#1080;%20&#1076;&#1086;&#1082;&#1091;&#1084;&#1077;&#1085;&#1090;&#1099;\&#1050;&#1085;&#1080;&#1075;&#1072;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__&#1045;&#1044;&#1062;&#1059;\&#1085;-&#1079;-303-&#1073;&#1077;&#1079;%20&#1057;&#1058;&#1040;&#1050;&#10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44;&#1086;&#1082;&#1091;&#1084;&#1077;&#1085;&#1090;&#1099;%20SAA\SAA\CshMPS-BNIIAS\DocTexResh\NormyDoc\Primer%20Smet\&#1053;&#1086;&#1074;&#1099;&#1077;%20&#1089;&#1084;&#1077;&#1090;&#1099;%202003\&#1054;&#1089;&#1085;&#1086;&#1074;&#1085;&#1072;&#1103;%20&#1095;&#1072;&#1089;&#1090;&#1100;\&#1055;&#1091;&#1089;&#1082;&#1086;-&#1085;&#1072;&#1083;&#1072;&#1076;&#1082;&#1072;\spec-020301(from%20Cisco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7;&#1077;&#1074;&#1077;&#1088;&#1086;-&#1050;&#1072;&#1074;&#1082;&#1072;&#1079;&#1089;&#1082;&#1072;&#1103;_&#1078;.&#1076;\___&#1057;&#1059;&#1057;%20&#1056;&#1086;&#1089;&#1090;&#1086;&#1074;\&#1057;&#1091;&#1073;\&#1076;&#1086;&#1075;-&#1057;&#1059;&#1057;-&#1056;&#1086;&#1089;&#1090;&#1086;&#1074;-&#1058;&#1057;&#1055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57;&#1084;&#1077;&#1090;&#1099;%20&#1085;&#1072;%20&#1087;&#1088;&#1086;&#1077;&#1082;&#1090;&#1080;&#1088;&#1086;&#1074;&#1072;&#1085;&#1080;&#1077;\&#1057;&#1077;&#1074;&#1077;&#1088;&#1085;&#1072;&#1103;%20&#1078;.&#1076;\&#1052;&#1080;&#1082;&#1091;&#1085;&#1100;-&#1042;&#1077;&#1085;&#1076;&#1080;&#1085;&#1075;&#1072;\&#1076;&#1086;&#1075;--&#1087;&#1086;&#1083;&#1085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40;&#1057;&#1050;&#1059;&#1069;%20&#1080;&#1079;&#1084;&#1077;&#1085;&#1077;&#1085;&#1085;&#1099;&#1077;\&#1040;&#1057;&#1050;&#1059;&#1069;%20&#1054;&#1056;%20&#1058;&#1054;%20(&#1055;&#1044;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7;&#1077;&#1074;&#1077;&#1088;&#1086;-&#1050;&#1072;&#1074;&#1082;&#1072;&#1079;&#1089;&#1082;&#1072;&#1103;_&#1078;.&#1076;\___&#1057;&#1059;&#1057;%20&#1056;&#1086;&#1089;&#1090;&#1086;&#1074;\&#1076;&#1086;&#1075;-&#1057;&#1059;&#1057;-&#1056;&#1086;&#1089;&#1090;&#1086;&#1074;-&#1058;&#1058;&#105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7;&#1072;&#1073;&#1072;&#1081;&#1082;&#1072;&#1083;&#1100;&#1089;&#1082;&#1072;&#1103;%20_&#1078;.&#1076;\___&#1063;&#1080;&#1090;&#1072;-&#1040;&#1088;&#1093;&#1072;&#1088;&#1072;\&#1076;&#1086;&#1075;-___&#1076;-&#1054;&#1058;&#1057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56;&#1072;&#1073;&#1086;&#1090;&#1072;\_&#1057;&#1084;&#1077;&#1090;&#1099;\&#1057;&#1091;&#1088;&#1075;&#1091;&#1090;-&#1050;&#1086;&#1088;&#1086;&#1090;&#1095;&#1072;&#1077;&#1074;&#1086;\&#1088;&#1072;&#1079;&#1076;&#1077;&#1083;%20&#1057;&#1062;&#1041;\3%20&#1088;&#1072;&#1079;&#1098;&#1077;&#1079;&#1076;&#1072;\&#1089;&#1091;&#1073;&#1095;&#1080;&#1082;&#1080;\&#1043;&#1058;&#1057;&#1057;%20&#1069;&#1062;-&#1058;&#1052;\&#1043;&#1080;&#1087;\=&#1047;&#1072;&#1073;&#1072;&#1081;&#1082;&#1072;&#1083;&#1100;&#1089;&#1082;&#1072;&#1103;%20_&#1078;.&#1076;\___&#1063;&#1080;&#1090;&#1072;-&#1040;&#1088;&#1093;&#1072;&#1088;&#1072;\&#1076;&#1086;&#1075;-___&#1076;-&#1054;&#1058;&#1057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_&#1044;&#1086;&#1075;&#1086;&#1074;&#1086;&#1088;&#1072;\&#1055;&#1048;&#1056;%202007\&#1050;&#1086;&#1084;&#1087;&#1072;&#1085;&#1080;&#1103;%20&#1058;&#1088;&#1072;&#1085;&#1089;&#1058;&#1077;&#1083;&#1077;&#1050;&#1086;&#1084;\&#1042;&#1054;&#1051;&#1055;%20&#1064;&#1072;&#1090;&#1082;&#1080;%20-%20&#1057;&#1072;&#1088;&#1086;&#1074;\44\_&#1044;&#1086;&#1075;&#1086;&#1074;&#1086;&#1088;&#1072;\&#1055;&#1048;&#1056;%202007\&#1086;&#1090;%20&#1055;&#1072;&#1074;&#1083;&#1086;&#1074;&#1072;\&#1058;&#1058;&#1050;\&#1076;&#1086;&#1075;-406&#1076;-&#1054;&#1058;&#1057;-&#1087;&#1086;&#1083;&#1085;-&#1086;&#1073;&#1098;&#1077;&#1079;&#1076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_&#1043;&#1048;&#1055;_!\!_&#1057;&#1084;&#1077;&#1090;&#1099;%20&#1085;&#1072;%20&#1087;&#1088;&#1086;&#1077;&#1082;&#1090;&#1080;&#1088;&#1086;&#1074;&#1072;&#1085;&#1080;&#1077;_!\&#1041;&#1086;&#1083;&#1074;&#1072;&#1085;&#1082;&#1072;\-&#1087;&#1086;&#1083;&#1085;-&#1085;&#1086;&#1074;%20&#1063;-&#1051;&#1072;&#1073;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9;&#1083;-&#1055;&#1085;&#1088;&#1050;&#1088;&#1088;&#1090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58;&#1057;&#1057;\&#1085;-&#1079;-&#1061;&#1088;-&#1055;&#1088;-&#1050;&#1088;-&#1050;&#1086;&#1088;&#1088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58;&#1057;&#1057;\&#1085;-&#1079;-&#1061;&#1088;-&#1055;&#1088;-&#1050;&#1088;-&#1050;&#1086;&#1088;&#108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58;&#1057;&#1057;\&#1085;-&#1079;-&#1061;&#1088;-&#1055;&#1088;-&#1050;&#1088;-&#1050;&#1086;&#1088;&#1088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58;&#1057;&#1057;\&#1085;-&#1079;-&#1061;&#1088;-&#1055;&#1088;-&#1050;&#1088;-&#1050;&#1086;&#1088;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-MAIN\Public\10_&#1042;&#1057;.&#1078;.&#1076;%20&#1058;&#1055;\6035_&#1058;&#1077;&#1093;.&#1087;&#1088;&#1077;&#1089;%20&#1063;&#1091;&#1085;&#1072;,%20&#1054;&#1075;&#1085;&#1077;&#1074;&#1082;&#1072;,%20&#1052;&#1086;&#1088;&#1075;&#1091;&#1076;&#1086;&#1085;,%20&#1058;&#1091;&#1088;&#1084;&#1072;\01_&#1044;&#1086;&#1075;&#1086;&#1074;&#1086;&#1088;\&#1057;&#1084;&#1077;&#1090;&#1099;\&#1086;&#1090;%20&#1058;&#1055;\&#1040;&#1057;&#1050;&#1059;&#1069;%20(&#1056;&#1044;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te_salamahin\&#1056;&#1072;&#1073;&#1086;&#1090;&#1072;\Temp\Rar$DI00.266\&#1057;&#1062;&#1041;\1653%20&#1057;&#1062;&#1041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~1\gusha\LOCALS~1\Temp\&#1062;&#1077;&#1085;&#1090;&#1088;&#1086;&#1073;&#1072;&#1085;&#1082;\&#1058;&#1102;&#1084;&#1077;&#1085;&#1100;\146&#1040;_08\Cisco%20&#1074;%20&#1076;&#1086;&#1075;&#1086;&#1074;&#1086;&#1088;%20(201099%20-%20&#1087;&#1086;&#1089;&#1083;&#1077;%20&#1079;&#1072;&#1084;&#1077;&#1095;&#1072;&#1085;&#1080;&#1081;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ekt\BIZCENTR\TENDER\SPECIF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!!!!!!!!\&#1086;&#1090;%20&#1043;&#1072;&#1083;&#1077;&#1094;&#1082;&#1086;&#1075;&#1086;%20&#1042;.&#1058;\&#1089;&#1084;&#1077;&#1090;&#1099;_&#1058;&#1091;&#1072;&#1087;&#1089;&#1077;-&#1064;&#1077;&#1087;&#1089;&#1080;\&#1057;&#1052;_50_&#1064;_&#1040;&#1085;&#1076;_&#1058;&#1091;&#1072;&#1087;&#1089;&#1077;-&#1064;&#1077;&#1087;&#1089;&#1080;_&#1088;&#1076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.KLG0043\&#1056;&#1072;&#1073;&#1086;&#1095;&#1080;&#1081;%20&#1089;&#1090;&#1086;&#1083;\&#1044;&#1080;&#1085;&#1072;&#1088;&#1072;\Documents%20and%20Settings\afismagilov\Local%20Settings\Temporary%20Internet%20Files\OLK164\&#1055;&#1044;&#1056;+&#1041;&#1102;&#1076;&#1078;&#1077;&#1090;%20&#1070;&#1053;&#1043;%20&#1053;&#1058;&#1062;%20&#1059;&#1092;&#1072;%20(2005-2006)v3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so-fs\redirect$\ZubovProject\&#1055;&#1088;&#1086;&#1077;&#1082;&#1090;&#1099;\&#1057;&#1084;&#1077;&#1090;&#1099;\&#1064;&#1045;&#1056;&#1045;&#1052;&#1045;&#1058;\&#1055;&#1057;%20220%20&#1082;&#1042;%20&#1058;&#1072;&#1081;&#1075;&#1072;\&#1055;&#1057;%20220%20&#1082;&#1042;%20&#1058;&#1072;&#1081;&#1075;&#1072;%20&#1056;&#1047;,%20&#1050;&#1059;&#1069;,%20&#1040;&#1057;&#1059;%2011.04.14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eus\Clients\proekt\BIZCENTR\TENDER\SPECIF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ypso\ContrPr\proekt\BIZCENTR\TENDER\SPECIF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5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\SM15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&#1092;&#1072;&#1081;&#1083;&#1099;\&#1054;&#1073;&#1084;&#1077;&#1085;%20&#1074;%20&#1089;&#1077;&#1090;&#1080;\&#1050;&#1041;&#1046;&#1044;-%20&#1058;&#1086;&#1085;&#1085;&#1077;&#1083;&#1100;&#8470;18-&#1073;&#1080;&#1089;\&#1050;&#1077;&#1088;&#1072;&#1082;&#1089;&#1082;&#1080;&#1081;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48;&#1085;&#1078;&#1077;&#1085;&#1077;&#1088;&#1085;&#1099;&#1081;%20&#1086;&#1090;&#1076;&#1077;&#1083;\&#1054;&#1073;&#1097;&#1072;&#1103;%20&#1080;&#1085;&#1078;&#1077;&#1085;&#1077;&#1088;&#1085;&#1072;&#1103;\&#1050;&#1077;&#1088;&#1072;&#1082;&#1089;&#1082;&#1080;&#1081;\_&#1055;&#1056;&#1054;&#1043;&#1056;&#1040;&#1052;&#1052;&#1067;_&#1048;&#1047;&#1067;&#1057;&#1050;&#1040;&#1053;&#1048;&#1049;_\&#1042;&#1044;&#1057;\8-&#1042;&#1057;&#1058;&#1055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20&#1072;.xls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6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117&#1072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98_3\c\&#1052;&#1086;&#1080;%20&#1076;&#1086;&#1082;&#1091;&#1084;&#1077;&#1085;&#1090;&#1099;\&#1057;&#1084;&#1077;&#1090;&#1099;\&#1057;&#1084;&#1077;&#1090;&#1099;2\SMETA\SM130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16%20&#1052;&#1086;&#1089;&#1090;%20&#1074;%20&#1089;.%20&#1065;&#1091;&#1095;&#1100;&#1077;%20&#1082;&#1084;%202+400%20(&#1042;&#1086;&#1088;.%20&#1086;&#1073;&#1083;.)\&#1041;&#1072;&#1079;&#1072;%2091&#1065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!_&#1057;&#1084;&#1077;&#1090;&#1099;%20&#1085;&#1072;%20&#1087;&#1088;&#1086;&#1077;&#1082;&#1090;&#1080;&#1088;&#1086;&#1074;&#1072;&#1085;&#1080;&#1077;_!\&#1054;&#1082;&#1090;&#1103;&#1073;&#1088;&#1100;&#1089;&#1082;&#1072;&#1103;%20&#1078;.&#1076;\&#1055;&#1072;&#1074;&#1083;&#1086;&#1074;&#1089;&#1082;-&#1053;&#1086;&#1074;&#1086;&#1083;&#1080;&#1089;&#1080;&#1085;&#1086;-&#1053;&#1086;&#1074;&#1075;&#1086;&#1088;&#1086;&#1076;\-&#1087;&#1086;&#1083;&#1085;-&#1085;&#1086;&#1074;%20&#1055;&#1072;&#1074;&#1083;.-&#1053;&#1086;&#1074;&#1086;&#1083;&#1080;&#1089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4;&#1082;&#1090;&#1103;&#1073;&#1088;&#1100;&#1089;&#1082;&#1072;&#1103;_&#1078;.&#1076;\_&#1062;&#1091;&#1087;-&#1088;\&#1044;&#1086;&#1087;&#1086;&#1083;&#1085;&#1077;&#1085;&#1080;&#1103;\&#1040;&#1057;&#1050;&#1059;&#1069;\&#1085;-&#1079;-&#1040;&#1057;&#1050;&#1059;&#1069;-III&#1074;&#1072;&#1088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0;&#1083;&#1077;&#1096;&#1082;&#1072;\&#1054;&#1083;&#1080;&#1084;&#1087;&#1080;&#1072;&#1076;&#1072;\&#1054;&#1058;%20&#1050;&#1040;&#1058;&#1048;%2020_01_2010\27_01_2010\&#1057;&#1074;_&#1089;&#1084;_&#1057;&#1057;2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86;&#1073;&#1084;&#1077;&#1085;\&#1056;&#1072;&#1073;&#1086;&#1090;&#1072;\_&#1057;&#1084;&#1077;&#1090;&#1099;\&#1057;&#1091;&#1088;&#1075;&#1091;&#1090;-&#1050;&#1086;&#1088;&#1086;&#1090;&#1095;&#1072;&#1077;&#1074;&#1086;\3%20&#1056;&#1072;&#1079;&#1098;&#1077;&#1079;&#1076;&#1072;\&#1054;&#1088;&#1090;&#1100;-&#1071;&#1075;&#1091;&#1085;-&#1040;&#1081;&#1082;&#1072;\&#1043;&#1080;&#1087;\=&#1042;&#1086;&#1089;&#1090;&#1086;&#1095;&#1085;&#1086;-&#1057;&#1080;&#1073;&#1080;&#1088;&#1089;&#1082;&#1072;&#1103;_&#1078;.&#1076;\=&#1058;&#1072;&#1081;&#1096;&#1077;&#1090;-&#1061;&#1072;&#1085;&#1080;\&#1076;&#1086;&#1075;-373&#1076;-&#1054;&#1058;&#1057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50;&#1072;&#1083;&#1080;&#1085;&#1080;&#1085;&#1075;&#1088;&#1072;&#1076;&#1089;&#1082;&#1072;&#1103;_&#1078;.&#1076;\___&#1047;&#1072;&#1084;&#1077;&#1085;&#1072;%20&#1086;&#1073;&#1086;&#1088;&#1091;&#1076;&#1086;&#1074;&#1072;&#1085;&#1080;&#1103;\&#1085;-&#1079;-&#1050;&#1083;&#1085;&#1076;-&#1055;&#1088;&#1084;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56;&#1040;&#1041;&#1054;&#1058;&#1040;\!_&#1043;&#1048;&#1055;_!\!_&#1057;&#1084;&#1077;&#1090;&#1099;%20&#1085;&#1072;%20&#1087;&#1088;&#1086;&#1077;&#1082;&#1090;&#1080;&#1088;&#1086;&#1074;&#1072;&#1085;&#1080;&#1077;_!\&#1047;&#1072;&#1087;&#1072;&#1076;&#1085;&#1086;-&#1057;&#1080;&#1073;&#1080;&#1088;&#1089;&#1082;&#1072;&#1103;%20&#1078;.&#1076;\&#1040;&#1058;&#1057;%20&#1089;&#1090;.%20&#1041;&#1072;&#1088;&#1085;&#1072;&#1091;&#1083;\&#1044;&#1086;&#1075;&#1086;&#1074;&#1086;&#1088;\&#1044;&#1050;&#1057;&#1057;\&#1044;&#1086;&#1075;&#1086;&#1074;&#1086;&#1088;%20&#1040;&#1058;&#1057;%20&#1089;&#1090;.%20&#1041;&#1072;&#1088;&#1085;&#1072;&#1091;&#1083;2%20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2-21w7\&#1054;&#1073;&#1084;&#1077;&#1085;\&#1064;&#1091;&#1080;&#1095;&#1082;&#1086;&#1074;&#1072;\&#1043;&#1080;&#1087;\=&#1042;&#1086;&#1089;&#1090;&#1086;&#1095;&#1085;&#1086;-&#1057;&#1080;&#1073;&#1080;&#1088;&#1089;&#1082;&#1072;&#1103;_&#1078;.&#1076;\___&#1040;&#1057;&#1050;&#1059;&#1069;\&#1076;&#1086;&#1075;-304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-Main\Common\Users\Ukhin_A_F\Downloads\Users\user\Downloads\&#1043;&#1080;&#1087;\=&#1057;&#1077;&#1074;&#1077;&#1088;&#1086;-&#1050;&#1072;&#1074;&#1082;&#1072;&#1079;&#1089;&#1082;&#1072;&#1103;_&#1078;.&#1076;\%20&#1050;&#1088;&#1099;&#1084;&#1089;&#1082;&#1072;&#1103;%20-%20&#1050;&#1072;&#1074;&#1082;&#1072;&#1079;\&#1076;&#1086;&#1075;-&#1042;&#1054;&#1051;&#1057;-&#1050;&#1088;&#1099;&#1084;&#1089;&#1082;&#1072;&#1103;%20-%20&#1050;&#1072;&#1074;&#1082;&#1072;&#1079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!_&#1057;&#1084;&#1077;&#1090;&#1099;%20&#1085;&#1072;%20&#1087;&#1088;&#1086;&#1077;&#1082;&#1090;&#1080;&#1088;&#1086;&#1074;&#1072;&#1085;&#1080;&#1077;_!\&#1054;&#1082;&#1090;&#1103;&#1073;&#1088;&#1100;&#1089;&#1082;&#1072;&#1103;%20&#1078;.&#1076;\&#1059;&#1096;&#1082;&#1086;&#1074;&#1086;-&#1055;&#1088;&#1080;&#1084;&#1086;&#1088;&#1089;&#1082;-&#1042;&#1099;&#1073;&#1086;&#1088;&#1075;-&#1042;&#1099;&#1089;&#1086;&#1094;&#1082;\&#1076;&#1086;&#1075;--&#1087;&#1086;&#1083;&#1085;%20&#1055;&#1072;&#1074;&#1083;.-&#1053;&#1086;&#1074;.1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!_&#1043;&#1048;&#1055;_!\&#1058;&#1088;&#1072;&#1085;&#1089;&#1090;&#1077;&#1083;&#1077;&#1082;&#1086;&#1084;\230813_&#1062;&#1057;&#1055;_&#1055;&#1077;&#1095;&#1086;&#1088;&#1099;-&#1055;&#1089;&#1082;&#1086;&#1074;&#1089;&#1082;&#1080;&#1077;_&#1042;&#1054;&#1051;&#1057;\&#1044;&#1086;&#1075;&#1086;&#1074;&#1086;&#1088;%20&#1087;&#1088;&#1086;&#1082;&#1083;&#1072;&#1076;&#1082;&#1072;\!_&#1057;&#1084;&#1077;&#1090;&#1099;%20&#1085;&#1072;%20&#1087;&#1088;&#1086;&#1077;&#1082;&#1090;&#1080;&#1088;&#1086;&#1074;&#1072;&#1085;&#1080;&#1077;_!\&#1054;&#1082;&#1090;&#1103;&#1073;&#1088;&#1100;&#1089;&#1082;&#1072;&#1103;%20&#1078;.&#1076;\&#1055;&#1072;&#1074;&#1083;&#1086;&#1074;&#1089;&#1082;-&#1053;&#1086;&#1074;&#1086;&#1083;&#1080;&#1089;&#1080;&#1085;&#1086;-&#1053;&#1086;&#1074;&#1075;&#1086;&#1088;&#1086;&#1076;\&#1076;&#1086;&#1075;--&#1087;&#1086;&#1083;&#1085;%20&#1055;&#1072;&#1074;&#1083;.-&#1053;&#1086;&#1074;.1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208%20&#1052;&#1086;&#1089;&#1090;%20&#1050;&#1088;&#1072;&#1089;&#1085;&#1072;&#1103;%20&#1082;&#1084;%20567%20(&#1042;&#1086;&#1088;.&#1086;&#1073;&#1083;.)\&#1041;&#1072;&#1079;&#1072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181%20%20&#1056;&#1077;&#1084;&#1086;&#1085;&#1090;%2046&#1050;&#1052;(&#1082;&#1072;&#1090;&#1072;&#1083;&#1086;&#1075;%20&#1052;.&#1086;&#1073;&#1083;.)\SM110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NS-MAIN\smeta$\Users\&#1050;&#1080;&#1095;&#1080;&#1075;&#1080;&#1085;&#1072;&#1045;\&#1052;&#1086;&#1080;%20&#1076;&#1086;&#1082;&#1091;&#1084;&#1077;&#1085;&#1090;&#1099;\&#1057;&#1084;&#1077;&#1090;&#1099;\273%20&#1057;&#1086;&#1076;.&#1084;&#1086;&#1089;&#1090;%20&#1088;.&#1057;.&#1044;&#1086;&#1085;&#1077;&#1094;\SM116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eta2\d\&#1057;&#1084;&#1077;&#1090;&#1099;2\SMETA\SM145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8\c\&#1052;&#1086;&#1080;%20&#1076;&#1086;&#1082;&#1091;&#1084;&#1077;&#1085;&#1090;&#1099;\&#1057;&#1084;&#1077;&#1090;&#1099;\&#1057;&#1084;&#1077;&#1090;&#1099;2\Smeta%202001\SM97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Св-4из"/>
      <sheetName val="Св-5-пр"/>
      <sheetName val="Эл 6 обсл"/>
      <sheetName val="Эл-7-пр"/>
      <sheetName val="стр-8-обсл"/>
      <sheetName val="Стр-9-пр "/>
      <sheetName val="Смета 10 Команд"/>
      <sheetName val="См 11 адапт СПДЛП"/>
      <sheetName val="См 12 адапт МПЦ"/>
      <sheetName val="См 13 расчет ТР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  <sheetName val="исх_данные"/>
    </sheetNames>
    <sheetDataSet>
      <sheetData sheetId="0" refreshError="1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об.смДБаз."/>
      <sheetName val="зимДБаз."/>
      <sheetName val="об.см.ДБаз.(1э)"/>
      <sheetName val="зим ДБаз.(1э)"/>
      <sheetName val="об.см.ДТек (1э)"/>
      <sheetName val="об.смДТек"/>
      <sheetName val="зим ДТек"/>
      <sheetName val="зимДТек(1э)"/>
      <sheetName val="Сод. к л.см.(1э)"/>
      <sheetName val="Сод. к л.см."/>
      <sheetName val="вах"/>
      <sheetName val="вр"/>
      <sheetName val="C.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"/>
      <sheetName val="вск1"/>
      <sheetName val="Р1"/>
      <sheetName val="ПИР"/>
      <sheetName val="П.з "/>
      <sheetName val="C.с"/>
      <sheetName val="C.с (3)"/>
      <sheetName val="C.с (2)"/>
      <sheetName val="зим"/>
      <sheetName val="Рокно"/>
      <sheetName val="П.з  (2)"/>
      <sheetName val="C.с (4)"/>
      <sheetName val="вр"/>
      <sheetName val="Lots1127"/>
    </sheetNames>
    <sheetDataSet>
      <sheetData sheetId="0"/>
      <sheetData sheetId="1"/>
      <sheetData sheetId="2" refreshError="1">
        <row r="18">
          <cell r="P18">
            <v>15.080000000000002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  <sheetName val="Фрез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Bendra"/>
      <sheetName val="Ф"/>
    </sheetNames>
    <sheetDataSet>
      <sheetData sheetId="0" refreshError="1">
        <row r="113">
          <cell r="P113">
            <v>24.96</v>
          </cell>
        </row>
      </sheetData>
      <sheetData sheetId="1" refreshError="1"/>
      <sheetData sheetId="2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а.б. 1 м"/>
      <sheetName val="битум"/>
      <sheetName val="Р1 "/>
      <sheetName val="ПИР"/>
      <sheetName val="C.с "/>
      <sheetName val="Р2"/>
      <sheetName val="П.з "/>
      <sheetName val="C.с  (2)"/>
      <sheetName val="C.с  (4)"/>
      <sheetName val="К.С.М. (2)"/>
    </sheetNames>
    <sheetDataSet>
      <sheetData sheetId="0"/>
      <sheetData sheetId="1"/>
      <sheetData sheetId="2"/>
      <sheetData sheetId="3" refreshError="1">
        <row r="192">
          <cell r="P192">
            <v>26.808000000000003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.р."/>
      <sheetName val="К"/>
      <sheetName val="Ф"/>
      <sheetName val="К.С.М."/>
      <sheetName val="Тр."/>
      <sheetName val="ПИР"/>
      <sheetName val="C.с"/>
      <sheetName val="Р1"/>
      <sheetName val="Р2"/>
      <sheetName val="Р2 (2)"/>
      <sheetName val="Р3"/>
      <sheetName val="C.с (2)"/>
      <sheetName val="C.с (3)"/>
      <sheetName val="П.з"/>
      <sheetName val="сод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ные"/>
      <sheetName val="Сводная РД"/>
      <sheetName val="ПА РД"/>
      <sheetName val="МПА РД"/>
      <sheetName val="РУ РД"/>
      <sheetName val="ЛАДВ РД"/>
      <sheetName val="Сводная П"/>
      <sheetName val="МПА П"/>
      <sheetName val="ПА П"/>
      <sheetName val="ЛАДВ П"/>
      <sheetName val="РУ П"/>
      <sheetName val="ПА РП"/>
      <sheetName val="РУ РП"/>
      <sheetName val="Кал. план"/>
      <sheetName val="РУ+ПА"/>
      <sheetName val="АСУ ТП"/>
    </sheetNames>
    <sheetDataSet>
      <sheetData sheetId="0" refreshError="1">
        <row r="3">
          <cell r="I3">
            <v>3.13</v>
          </cell>
          <cell r="J3">
            <v>24.08</v>
          </cell>
        </row>
        <row r="4">
          <cell r="I4" t="str">
            <v xml:space="preserve"> - письмо Минрегиона России №28203-КК/08 от 26.07.2010г.</v>
          </cell>
        </row>
        <row r="9">
          <cell r="I9" t="str">
            <v>ООО "СилтумЭлектроПроект"</v>
          </cell>
        </row>
        <row r="11">
          <cell r="I11" t="str">
            <v>А.И. Глускин</v>
          </cell>
        </row>
        <row r="15">
          <cell r="I15">
            <v>2010</v>
          </cell>
        </row>
        <row r="23">
          <cell r="D23" t="str">
            <v>Сеть с наивысшим напряжением 330-500 кВ</v>
          </cell>
        </row>
        <row r="28">
          <cell r="E28">
            <v>40</v>
          </cell>
          <cell r="F28">
            <v>2</v>
          </cell>
          <cell r="G28">
            <v>0</v>
          </cell>
          <cell r="H28">
            <v>7.76</v>
          </cell>
          <cell r="I28">
            <v>0.38</v>
          </cell>
        </row>
        <row r="60">
          <cell r="C60">
            <v>4</v>
          </cell>
          <cell r="D60">
            <v>3</v>
          </cell>
          <cell r="E60">
            <v>4</v>
          </cell>
          <cell r="F60">
            <v>3</v>
          </cell>
          <cell r="G60">
            <v>4</v>
          </cell>
          <cell r="H60">
            <v>4</v>
          </cell>
          <cell r="I60">
            <v>4</v>
          </cell>
        </row>
        <row r="61">
          <cell r="C61">
            <v>2</v>
          </cell>
          <cell r="D61">
            <v>2</v>
          </cell>
          <cell r="E61">
            <v>2</v>
          </cell>
          <cell r="F61">
            <v>2</v>
          </cell>
          <cell r="G61">
            <v>2</v>
          </cell>
          <cell r="H61">
            <v>2</v>
          </cell>
          <cell r="I61">
            <v>2</v>
          </cell>
        </row>
        <row r="62">
          <cell r="C62">
            <v>6</v>
          </cell>
          <cell r="D62">
            <v>2</v>
          </cell>
          <cell r="E62">
            <v>6</v>
          </cell>
          <cell r="F62">
            <v>5</v>
          </cell>
          <cell r="G62">
            <v>6</v>
          </cell>
          <cell r="H62">
            <v>6</v>
          </cell>
        </row>
        <row r="63">
          <cell r="C63">
            <v>3</v>
          </cell>
          <cell r="D63">
            <v>2</v>
          </cell>
          <cell r="E63">
            <v>3</v>
          </cell>
          <cell r="F63">
            <v>3</v>
          </cell>
          <cell r="G63">
            <v>3</v>
          </cell>
          <cell r="H63">
            <v>3</v>
          </cell>
          <cell r="I63">
            <v>2</v>
          </cell>
        </row>
        <row r="64">
          <cell r="C64">
            <v>5</v>
          </cell>
          <cell r="D64">
            <v>3</v>
          </cell>
          <cell r="E64">
            <v>5</v>
          </cell>
          <cell r="F64">
            <v>7</v>
          </cell>
          <cell r="G64">
            <v>7</v>
          </cell>
          <cell r="H64">
            <v>7</v>
          </cell>
          <cell r="I64">
            <v>5</v>
          </cell>
        </row>
        <row r="65">
          <cell r="C65">
            <v>2</v>
          </cell>
          <cell r="D65">
            <v>1</v>
          </cell>
          <cell r="E65">
            <v>2</v>
          </cell>
          <cell r="F65">
            <v>2</v>
          </cell>
          <cell r="G65">
            <v>2</v>
          </cell>
          <cell r="H65">
            <v>2</v>
          </cell>
          <cell r="I65">
            <v>2</v>
          </cell>
        </row>
        <row r="66">
          <cell r="C66">
            <v>3</v>
          </cell>
          <cell r="D66">
            <v>2</v>
          </cell>
          <cell r="E66">
            <v>3</v>
          </cell>
          <cell r="F66">
            <v>3</v>
          </cell>
          <cell r="G66">
            <v>3</v>
          </cell>
          <cell r="H66">
            <v>3</v>
          </cell>
          <cell r="I66">
            <v>3</v>
          </cell>
        </row>
        <row r="71">
          <cell r="I71">
            <v>1.1000000000000001</v>
          </cell>
        </row>
        <row r="72">
          <cell r="I72">
            <v>1</v>
          </cell>
        </row>
        <row r="113">
          <cell r="D113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4">
          <cell r="F14">
            <v>0</v>
          </cell>
        </row>
        <row r="15">
          <cell r="F15">
            <v>0</v>
          </cell>
        </row>
        <row r="16">
          <cell r="F16">
            <v>418.66879999999998</v>
          </cell>
        </row>
      </sheetData>
      <sheetData sheetId="15" refreshError="1">
        <row r="25">
          <cell r="J25">
            <v>0</v>
          </cell>
          <cell r="K25">
            <v>51</v>
          </cell>
          <cell r="L25">
            <v>0.1</v>
          </cell>
          <cell r="P25">
            <v>5.61</v>
          </cell>
        </row>
        <row r="26">
          <cell r="J26">
            <v>0</v>
          </cell>
          <cell r="K26">
            <v>18.600000000000001</v>
          </cell>
          <cell r="L26">
            <v>0.1</v>
          </cell>
          <cell r="P26">
            <v>2.0460000000000003</v>
          </cell>
        </row>
        <row r="27">
          <cell r="J27">
            <v>1.83</v>
          </cell>
          <cell r="K27">
            <v>45.75</v>
          </cell>
          <cell r="L27">
            <v>0.1</v>
          </cell>
          <cell r="P27">
            <v>5.0325000000000006</v>
          </cell>
        </row>
        <row r="28">
          <cell r="J28">
            <v>0</v>
          </cell>
          <cell r="K28">
            <v>109.5</v>
          </cell>
          <cell r="L28">
            <v>0.1</v>
          </cell>
          <cell r="P28">
            <v>12.045000000000002</v>
          </cell>
        </row>
        <row r="29">
          <cell r="J29">
            <v>0</v>
          </cell>
          <cell r="K29">
            <v>0</v>
          </cell>
          <cell r="L29">
            <v>0</v>
          </cell>
          <cell r="P29">
            <v>0</v>
          </cell>
        </row>
        <row r="30">
          <cell r="J30">
            <v>6</v>
          </cell>
          <cell r="K30">
            <v>162</v>
          </cell>
          <cell r="L30">
            <v>0</v>
          </cell>
          <cell r="P30">
            <v>0</v>
          </cell>
        </row>
        <row r="31">
          <cell r="P31">
            <v>24.733500000000003</v>
          </cell>
        </row>
        <row r="32">
          <cell r="P32">
            <v>595.58267999999998</v>
          </cell>
        </row>
      </sheetData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9">
          <cell r="B9" t="str">
            <v>28.02.2008г.</v>
          </cell>
        </row>
      </sheetData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ж.д."/>
      <sheetName val="Тр.ж.д. (1)"/>
      <sheetName val="ПИР"/>
      <sheetName val="C.с баз"/>
      <sheetName val="зим Б"/>
      <sheetName val="вах"/>
      <sheetName val="эл"/>
      <sheetName val="П.з"/>
      <sheetName val="сод"/>
      <sheetName val="сод.л.см."/>
      <sheetName val="сод.л.р.в.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Inf"/>
      <sheetName val="КС-2"/>
      <sheetName val="3"/>
    </sheetNames>
    <sheetDataSet>
      <sheetData sheetId="0" refreshError="1">
        <row r="48">
          <cell r="H48">
            <v>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 refreshError="1">
        <row r="8">
          <cell r="E8" t="str">
            <v xml:space="preserve">455д/ОТС/1-                 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C.с баз"/>
      <sheetName val="Тр."/>
      <sheetName val="зим Б"/>
      <sheetName val="сод.л.см."/>
      <sheetName val="П.з"/>
      <sheetName val="Об.см."/>
      <sheetName val="вах"/>
      <sheetName val="ПИР"/>
      <sheetName val="Тр.(пут)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сод.л.см."/>
      <sheetName val="П.з"/>
      <sheetName val="ПИР"/>
      <sheetName val="вах"/>
      <sheetName val="Об.см."/>
      <sheetName val="ТрМ. "/>
      <sheetName val="К.С.М. м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ИР б"/>
      <sheetName val="сод.л.см."/>
      <sheetName val="П.з"/>
      <sheetName val="BDR02"/>
      <sheetName val="Тр.(ж.д.)"/>
      <sheetName val="ч. щ. 2"/>
    </sheetNames>
    <sheetDataSet>
      <sheetData sheetId="0" refreshError="1"/>
      <sheetData sheetId="1" refreshError="1">
        <row r="97">
          <cell r="H97">
            <v>6.27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3"/>
      <sheetName val="Тр."/>
    </sheetNames>
    <sheetDataSet>
      <sheetData sheetId="0" refreshError="1">
        <row r="28">
          <cell r="H28">
            <v>238.77899999999997</v>
          </cell>
        </row>
      </sheetData>
      <sheetData sheetId="1" refreshError="1"/>
      <sheetData sheetId="2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FS_05"/>
    </sheetNames>
    <sheetDataSet>
      <sheetData sheetId="0"/>
      <sheetData sheetId="1" refreshError="1">
        <row r="77">
          <cell r="H77">
            <v>497.25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исх_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ТИ_Тамала_ПД"/>
      <sheetName val="списки"/>
      <sheetName val="таб3"/>
      <sheetName val="таб5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  <cell r="K1" t="str">
            <v>Нет коэффициента</v>
          </cell>
          <cell r="L1">
            <v>1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  <cell r="K2" t="str">
            <v>Одностадийная разработка</v>
          </cell>
          <cell r="L2">
            <v>1.3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  <cell r="K3" t="str">
            <v>Стадия Проект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  <cell r="K4" t="str">
            <v>Стадия Рабочая документация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  <cell r="K5" t="str">
            <v>Утверждаемая часть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распред"/>
      <sheetName val="-"/>
      <sheetName val="КПР (2)"/>
      <sheetName val="СС (2)"/>
      <sheetName val="5"/>
    </sheetNames>
    <sheetDataSet>
      <sheetData sheetId="0">
        <row r="39">
          <cell r="E39" t="str">
            <v>Иркутск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р расчета"/>
      <sheetName val="Структура АСУ УПН"/>
      <sheetName val="Структура АРМ"/>
      <sheetName val="Сигналы контроллера"/>
      <sheetName val="Сигналы контроллера + верхн уро"/>
      <sheetName val="У1500"/>
      <sheetName val="Смета 1 разд с коэф"/>
      <sheetName val="Смета (3 кат) ГЭСНп"/>
      <sheetName val="Трудозатраты (3кат) ГЭСНп"/>
      <sheetName val="Таблица 9 ГЭСНп"/>
      <sheetName val="ПДР"/>
      <sheetName val="Смета"/>
      <sheetName val="Разработка проекта"/>
      <sheetName val="sapactivexlhiddensheet"/>
      <sheetName val="Norm"/>
      <sheetName val="Сводная смета"/>
      <sheetName val="list"/>
      <sheetName val="Табл38-7"/>
      <sheetName val="топография"/>
      <sheetName val="ПДР ООО &quot;Юкос ФБЦ&quot;"/>
      <sheetName val="Nodes"/>
      <sheetName val="Periods"/>
      <sheetName val="Справочник"/>
      <sheetName val="Хар_"/>
      <sheetName val="С1_"/>
      <sheetName val="13.1"/>
      <sheetName val="все"/>
      <sheetName val="Коэф"/>
      <sheetName val="топо"/>
      <sheetName val="XLR_NoRangeSheet"/>
      <sheetName val="График"/>
      <sheetName val="OCK1"/>
      <sheetName val="ц_1991"/>
      <sheetName val="Шкаф"/>
      <sheetName val="Коэфф1."/>
      <sheetName val="Прайс лист"/>
      <sheetName val="№5 СУБ Инж защ"/>
      <sheetName val="ВКЕ"/>
      <sheetName val="Journals"/>
      <sheetName val="Summary"/>
      <sheetName val="Opex personnel (Term facs)"/>
      <sheetName val="Лист1"/>
      <sheetName val="Lim"/>
      <sheetName val="СС"/>
      <sheetName val="СМЕТА проект"/>
      <sheetName val="Справочники"/>
      <sheetName val="Сводная"/>
      <sheetName val="Параметры"/>
      <sheetName val="Списки"/>
      <sheetName val="МБП"/>
      <sheetName val="Цена"/>
      <sheetName val="КП (2)"/>
      <sheetName val="СВОД"/>
      <sheetName val="Бюджет"/>
      <sheetName val="Капитальные затраты"/>
      <sheetName val="Обновление"/>
      <sheetName val="Product"/>
      <sheetName val="Дополнительные параметры"/>
      <sheetName val="Лист"/>
      <sheetName val="2.2 "/>
      <sheetName val="B"/>
      <sheetName val="начало"/>
      <sheetName val="Ком  предл по Сероочистке Алато"/>
      <sheetName val="к.84-к.83"/>
      <sheetName val="Кредиты"/>
      <sheetName val="Курсы"/>
      <sheetName val="breakdown"/>
      <sheetName val="трансформация1"/>
      <sheetName val="Control"/>
      <sheetName val="эл.химз."/>
      <sheetName val="гидрология"/>
      <sheetName val="Ачинский НПЗ"/>
      <sheetName val="ID"/>
      <sheetName val="Справочные данные"/>
      <sheetName val="total"/>
      <sheetName val="Комплектация"/>
      <sheetName val="трубы"/>
      <sheetName val="СМР"/>
      <sheetName val="дороги"/>
      <sheetName val="PwC Copies from old models --&gt;&gt;"/>
      <sheetName val="Акт выбора"/>
      <sheetName val="Зап-3- СЦБ"/>
      <sheetName val="ПОДПИСИ"/>
      <sheetName val="УКП"/>
      <sheetName val="СметаСводная Рыб"/>
      <sheetName val="Panduit"/>
      <sheetName val="ЭХЗ"/>
      <sheetName val="1155"/>
      <sheetName val="93-110"/>
      <sheetName val="Данные для расчёта сметы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 П"/>
      <sheetName val="Свод"/>
      <sheetName val="СМЕТА проект"/>
      <sheetName val="СВОД ПИР"/>
      <sheetName val="топография"/>
      <sheetName val="Смета"/>
      <sheetName val="93-110"/>
      <sheetName val="13.1"/>
      <sheetName val="Пример расчета"/>
      <sheetName val="sapactivexlhiddensheet"/>
      <sheetName val="Calc"/>
      <sheetName val="Шкаф"/>
      <sheetName val="Коэфф1."/>
      <sheetName val="Прайс лист"/>
      <sheetName val="ПДР"/>
      <sheetName val="1ПС"/>
      <sheetName val="Сводная смета"/>
      <sheetName val="list"/>
      <sheetName val="топо"/>
      <sheetName val="Сводная газопровод"/>
      <sheetName val="5ОборРабМест(HP)"/>
      <sheetName val="к.84-к.83"/>
      <sheetName val="РП"/>
      <sheetName val="Упр"/>
      <sheetName val="См 1 наруж.водопровод"/>
      <sheetName val="Обновление"/>
      <sheetName val="Цена"/>
      <sheetName val="Product"/>
      <sheetName val="Лист1"/>
      <sheetName val="Данные для расчёта сметы"/>
      <sheetName val="График"/>
      <sheetName val="OCK1"/>
      <sheetName val="КП (2)"/>
      <sheetName val="в работу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Коэф"/>
      <sheetName val="Сводная"/>
      <sheetName val="Параметры"/>
      <sheetName val="Геология"/>
      <sheetName val="Геофизика"/>
      <sheetName val="ЭХЗ"/>
      <sheetName val="Табл38-7"/>
      <sheetName val="Journals"/>
      <sheetName val="СтрЗапасов (2)"/>
      <sheetName val="Прибыль опл"/>
      <sheetName val="все"/>
      <sheetName val="Хар_"/>
      <sheetName val="С1_"/>
      <sheetName val="УКП"/>
      <sheetName val="Lim"/>
      <sheetName val="ИД СМР"/>
      <sheetName val="ИД ПНР"/>
      <sheetName val="Восстановл_Лист7"/>
      <sheetName val="Восстановл_Лист13"/>
      <sheetName val="Восстановл_Лист15"/>
      <sheetName val="Восстановл_Лист19"/>
      <sheetName val="СПЕЦИФИКАЦИЯ"/>
      <sheetName val="8"/>
      <sheetName val="ПД"/>
      <sheetName val="Norm"/>
      <sheetName val="DATA"/>
      <sheetName val=""/>
      <sheetName val="№5 СУБ Инж защ"/>
      <sheetName val="Panduit"/>
      <sheetName val="БД"/>
      <sheetName val="Проект"/>
      <sheetName val="Выборка Заказчик"/>
      <sheetName val="Хаттон 90.90 Femco"/>
      <sheetName val="Текущие показатели"/>
      <sheetName val="З_П1"/>
      <sheetName val="СМЕТА_проект1"/>
      <sheetName val="СВОД_ПИР1"/>
      <sheetName val="13_11"/>
      <sheetName val="Пример_расчета1"/>
      <sheetName val="Коэфф1_1"/>
      <sheetName val="Прайс_лист1"/>
      <sheetName val="Сводная_смета1"/>
      <sheetName val="Сводная_газопровод1"/>
      <sheetName val="к_84-к_831"/>
      <sheetName val="См_1_наруж_водопровод"/>
      <sheetName val="КП_(2)"/>
      <sheetName val="в_работу"/>
      <sheetName val="Данные_для_расчёта_сметы"/>
      <sheetName val="СтрЗапасов_(2)"/>
      <sheetName val="Прибыль_опл"/>
      <sheetName val="ИД_СМР"/>
      <sheetName val="ИД_ПНР"/>
      <sheetName val="Об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СС"/>
      <sheetName val="1"/>
      <sheetName val="2"/>
      <sheetName val="3"/>
    </sheetNames>
    <sheetDataSet>
      <sheetData sheetId="0">
        <row r="19">
          <cell r="B19" t="str">
            <v>В.С. Андриенко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11">
          <cell r="B11">
            <v>154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"/>
      <sheetName val="Sheet1"/>
      <sheetName val="Sheet2"/>
      <sheetName val="Sheet3"/>
      <sheetName val="2620_1.1"/>
      <sheetName val="Т336_1.2"/>
      <sheetName val="ЛВС10_1.3"/>
      <sheetName val="1000_1.4"/>
      <sheetName val="КТС_1.5"/>
      <sheetName val="Исходные данные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распред"/>
      <sheetName val="данные для смет"/>
      <sheetName val="КПР-1"/>
      <sheetName val="СС-1"/>
      <sheetName val="12"/>
      <sheetName val="13"/>
      <sheetName val="14"/>
      <sheetName val="15"/>
      <sheetName val="16"/>
      <sheetName val="распред (2)"/>
      <sheetName val="КПР-2"/>
      <sheetName val="СС-2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распред (3)"/>
    </sheetNames>
    <sheetDataSet>
      <sheetData sheetId="0">
        <row r="34"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распред"/>
      <sheetName val="данные для смет"/>
      <sheetName val="КПР-1"/>
      <sheetName val="СС-1"/>
      <sheetName val="12"/>
      <sheetName val="13"/>
      <sheetName val="14"/>
      <sheetName val="15"/>
      <sheetName val="16"/>
      <sheetName val="распред (2)"/>
      <sheetName val="КПР-2"/>
      <sheetName val="СС-2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распред (3)"/>
      <sheetName val="КПР-3"/>
      <sheetName val="СС-3"/>
      <sheetName val="распред-3"/>
      <sheetName val="КПР-4"/>
      <sheetName val="СС-4"/>
      <sheetName val="41"/>
      <sheetName val="распред-4"/>
      <sheetName val="КПР-эксп"/>
      <sheetName val="СС-эксп"/>
      <sheetName val="- 1"/>
      <sheetName val="распред-экс"/>
      <sheetName val="КПР-5"/>
      <sheetName val="СС-5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распред-5"/>
      <sheetName val="Инстр."/>
      <sheetName val="ДопОВ"/>
      <sheetName val="--"/>
      <sheetName val="-"/>
      <sheetName val="КПР-6"/>
      <sheetName val="КПР-7"/>
      <sheetName val="СС-7"/>
      <sheetName val="42А"/>
      <sheetName val="43А"/>
      <sheetName val="45А"/>
      <sheetName val="49А"/>
      <sheetName val="60"/>
      <sheetName val="КПР-8"/>
      <sheetName val="КПР-эксп-1-2ОС"/>
      <sheetName val="СС-эксп1-2ОС"/>
      <sheetName val="1ОС- 1"/>
      <sheetName val="2ОС- 2"/>
    </sheetNames>
    <sheetDataSet>
      <sheetData sheetId="0">
        <row r="35">
          <cell r="E35">
            <v>4000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ЭХЗ"/>
      <sheetName val="13.1"/>
      <sheetName val="Лист1"/>
      <sheetName val="Обновление"/>
      <sheetName val="Цена"/>
      <sheetName val="Product"/>
      <sheetName val="СМЕТА проект"/>
      <sheetName val="Шкафы_end"/>
      <sheetName val="топография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93-110"/>
      <sheetName val="HP и оргтехника"/>
      <sheetName val="MAIN_PARAMETERS"/>
      <sheetName val="Данные для расчёта сметы"/>
      <sheetName val="Смета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1ПС"/>
      <sheetName val="Summary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информация"/>
      <sheetName val="Lim"/>
      <sheetName val="Параметры"/>
      <sheetName val="Norm"/>
      <sheetName val="1155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С"/>
      <sheetName val="Прибыль опл"/>
      <sheetName val="Амур ДОН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OCK1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Проект"/>
      <sheetName val="РП"/>
      <sheetName val="ID"/>
      <sheetName val="Б.Сатка"/>
      <sheetName val="Зап-3- СЦБ"/>
      <sheetName val="Бюджет"/>
      <sheetName val="Курсы"/>
      <sheetName val="breakdown"/>
      <sheetName val="УП _2004"/>
      <sheetName val="Дополнительные параметры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Огл. Графиков"/>
      <sheetName val="Текущие цены"/>
      <sheetName val="рабочий"/>
      <sheetName val="окраска"/>
      <sheetName val="ИД"/>
      <sheetName val="Табл38-7"/>
      <sheetName val="Opex personnel (Term facs)"/>
      <sheetName val="Main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исх-данные"/>
      <sheetName val="basa"/>
      <sheetName val="УКП"/>
      <sheetName val="Glossary"/>
      <sheetName val="геол_доп.бурение"/>
      <sheetName val="ПЭО"/>
      <sheetName val="Свод объем"/>
      <sheetName val="8"/>
      <sheetName val="Титул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СметаСводная павильон"/>
      <sheetName val="data"/>
      <sheetName val="ekdeb90"/>
      <sheetName val="Коэ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>
        <row r="23">
          <cell r="E23">
            <v>30</v>
          </cell>
        </row>
      </sheetData>
      <sheetData sheetId="197">
        <row r="23">
          <cell r="E23">
            <v>30</v>
          </cell>
        </row>
      </sheetData>
      <sheetData sheetId="198">
        <row r="23">
          <cell r="E23">
            <v>30</v>
          </cell>
        </row>
      </sheetData>
      <sheetData sheetId="199">
        <row r="23">
          <cell r="E23">
            <v>30</v>
          </cell>
        </row>
      </sheetData>
      <sheetData sheetId="200">
        <row r="23">
          <cell r="E23">
            <v>30</v>
          </cell>
        </row>
      </sheetData>
      <sheetData sheetId="201">
        <row r="23">
          <cell r="E23">
            <v>30</v>
          </cell>
        </row>
      </sheetData>
      <sheetData sheetId="202">
        <row r="23">
          <cell r="E23">
            <v>30</v>
          </cell>
        </row>
      </sheetData>
      <sheetData sheetId="203">
        <row r="23">
          <cell r="E23">
            <v>30</v>
          </cell>
        </row>
      </sheetData>
      <sheetData sheetId="204">
        <row r="23">
          <cell r="E23">
            <v>30</v>
          </cell>
        </row>
      </sheetData>
      <sheetData sheetId="205">
        <row r="23">
          <cell r="E23">
            <v>30</v>
          </cell>
        </row>
      </sheetData>
      <sheetData sheetId="206">
        <row r="23">
          <cell r="E23">
            <v>30</v>
          </cell>
        </row>
      </sheetData>
      <sheetData sheetId="207">
        <row r="23">
          <cell r="E23">
            <v>30</v>
          </cell>
        </row>
      </sheetData>
      <sheetData sheetId="208">
        <row r="23">
          <cell r="E23">
            <v>30</v>
          </cell>
        </row>
      </sheetData>
      <sheetData sheetId="209">
        <row r="23">
          <cell r="E23">
            <v>30</v>
          </cell>
        </row>
      </sheetData>
      <sheetData sheetId="210">
        <row r="23">
          <cell r="E23">
            <v>30</v>
          </cell>
        </row>
      </sheetData>
      <sheetData sheetId="211">
        <row r="23">
          <cell r="E23">
            <v>30</v>
          </cell>
        </row>
      </sheetData>
      <sheetData sheetId="212">
        <row r="23">
          <cell r="E23">
            <v>30</v>
          </cell>
        </row>
      </sheetData>
      <sheetData sheetId="213">
        <row r="23">
          <cell r="E23">
            <v>30</v>
          </cell>
        </row>
      </sheetData>
      <sheetData sheetId="214">
        <row r="23">
          <cell r="E23">
            <v>30</v>
          </cell>
        </row>
      </sheetData>
      <sheetData sheetId="215">
        <row r="23">
          <cell r="E23">
            <v>30</v>
          </cell>
        </row>
      </sheetData>
      <sheetData sheetId="216">
        <row r="23">
          <cell r="E23">
            <v>30</v>
          </cell>
        </row>
      </sheetData>
      <sheetData sheetId="217">
        <row r="23">
          <cell r="E23">
            <v>30</v>
          </cell>
        </row>
      </sheetData>
      <sheetData sheetId="218">
        <row r="23">
          <cell r="E23">
            <v>30</v>
          </cell>
        </row>
      </sheetData>
      <sheetData sheetId="219">
        <row r="23">
          <cell r="E23">
            <v>30</v>
          </cell>
        </row>
      </sheetData>
      <sheetData sheetId="220">
        <row r="23">
          <cell r="E23">
            <v>30</v>
          </cell>
        </row>
      </sheetData>
      <sheetData sheetId="221"/>
      <sheetData sheetId="222"/>
      <sheetData sheetId="223" refreshError="1"/>
      <sheetData sheetId="224">
        <row r="23">
          <cell r="E23">
            <v>30</v>
          </cell>
        </row>
      </sheetData>
      <sheetData sheetId="225" refreshError="1"/>
      <sheetData sheetId="226" refreshError="1"/>
      <sheetData sheetId="227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витие ЛВС ЦДУ"/>
      <sheetName val="Расчет курса"/>
      <sheetName val="смета монтаж акт.об."/>
      <sheetName val="Развитие_ЛВС_ЦДУ"/>
      <sheetName val="Расчет_курса"/>
      <sheetName val="смета_монтаж_акт_об_"/>
      <sheetName val="Развитие_ЛВС_ЦДУ1"/>
      <sheetName val="Расчет_курса1"/>
      <sheetName val="смета_монтаж_акт_об_1"/>
      <sheetName val="gd"/>
      <sheetName val="Коэф"/>
      <sheetName val="Исходные данные"/>
      <sheetName val="Развитие_ЛВС_ЦДУ2"/>
      <sheetName val="Расчет_курса2"/>
      <sheetName val="смета_монтаж_акт_об_2"/>
    </sheetNames>
    <sheetDataSet>
      <sheetData sheetId="0" refreshError="1"/>
      <sheetData sheetId="1" refreshError="1">
        <row r="9">
          <cell r="D9">
            <v>6.2119999999999997</v>
          </cell>
        </row>
      </sheetData>
      <sheetData sheetId="2" refreshError="1"/>
      <sheetData sheetId="3"/>
      <sheetData sheetId="4">
        <row r="9">
          <cell r="D9">
            <v>6.2119999999999997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>
        <row r="9">
          <cell r="D9">
            <v>6.2119999999999997</v>
          </cell>
        </row>
      </sheetData>
      <sheetData sheetId="14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иОР"/>
      <sheetName val="РабПр"/>
      <sheetName val="АдПО"/>
      <sheetName val="Сводн"/>
      <sheetName val="Кал.План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"/>
      <sheetName val="сод.т.ц."/>
      <sheetName val="Возврат"/>
      <sheetName val="C.с "/>
      <sheetName val="зим "/>
      <sheetName val="эл т"/>
      <sheetName val="Об.см."/>
      <sheetName val="ПИР"/>
      <sheetName val="Ф"/>
      <sheetName val="тр "/>
      <sheetName val="К.С.М.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1-10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  <sheetName val="распред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 refreshError="1"/>
      <sheetData sheetId="1">
        <row r="7">
          <cell r="D7" t="str">
            <v>ДКСС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1-10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СТИ_Рассказово_ПД"/>
      <sheetName val="списки"/>
      <sheetName val="таб3"/>
      <sheetName val="таб5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</row>
        <row r="2">
          <cell r="E2" t="str">
            <v>Ф5 - до 5</v>
          </cell>
        </row>
        <row r="3">
          <cell r="E3" t="str">
            <v>Ф5 - св. 5 до 10</v>
          </cell>
        </row>
        <row r="4">
          <cell r="E4" t="str">
            <v>Ф5 - св. 10 до 20</v>
          </cell>
        </row>
        <row r="5">
          <cell r="E5" t="str">
            <v>Ф5 - св. 20 до 35</v>
          </cell>
        </row>
        <row r="6">
          <cell r="E6" t="str">
            <v>Ф5 - св. 35 до 50</v>
          </cell>
        </row>
        <row r="7">
          <cell r="E7" t="str">
            <v>Ф5 - св. 50 до 70</v>
          </cell>
        </row>
        <row r="8">
          <cell r="E8" t="str">
            <v>Ф5 - св.70 до 100</v>
          </cell>
        </row>
        <row r="9">
          <cell r="E9" t="str">
            <v>Ф5 - За каждые 50 свыше 100</v>
          </cell>
        </row>
      </sheetData>
      <sheetData sheetId="2"/>
      <sheetData sheetId="3">
        <row r="5">
          <cell r="B5">
            <v>2.04</v>
          </cell>
        </row>
      </sheetData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распред"/>
      <sheetName val="1-10"/>
      <sheetName val="КПР - доп.2"/>
      <sheetName val="CC-2"/>
      <sheetName val="12"/>
      <sheetName val="13"/>
      <sheetName val="КПР-дог"/>
      <sheetName val="CC-дог"/>
      <sheetName val="- 1"/>
      <sheetName val="распред-д"/>
      <sheetName val="КПР-дог1"/>
      <sheetName val="CC-дог1"/>
      <sheetName val="- 2"/>
      <sheetName val="- 3"/>
      <sheetName val="распред-д (2)"/>
      <sheetName val="КПР-дог1 (2)"/>
      <sheetName val="CC-дог1 (2)"/>
      <sheetName val="- 4"/>
      <sheetName val="распред-д (3)"/>
      <sheetName val="КПР-дог3"/>
      <sheetName val="CC-дог3"/>
      <sheetName val="- 5"/>
      <sheetName val="- 6"/>
    </sheetNames>
    <sheetDataSet>
      <sheetData sheetId="0">
        <row r="7">
          <cell r="D7" t="str">
            <v>ДКСС ОАО "РЖД"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а"/>
      <sheetName val="Зима тек."/>
      <sheetName val="ф3"/>
      <sheetName val="ф3д"/>
      <sheetName val="ф3м"/>
      <sheetName val="Вр"/>
      <sheetName val="Вр тек"/>
      <sheetName val="эл"/>
      <sheetName val="эл т"/>
      <sheetName val="Макрос1"/>
      <sheetName val="Макрос2"/>
      <sheetName val="Макрос3"/>
      <sheetName val="для расчёта"/>
      <sheetName val="Февраль"/>
      <sheetName val="зим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(мост)"/>
      <sheetName val="Тр(дор.)"/>
      <sheetName val="C.с "/>
      <sheetName val="зим"/>
      <sheetName val="П.з. л. c"/>
      <sheetName val="П.з.р.в."/>
      <sheetName val="ПИРб"/>
      <sheetName val="ПИРт"/>
      <sheetName val="Сод р.в."/>
      <sheetName val="Сод.л.см"/>
      <sheetName val="XRates"/>
      <sheetName val="Зима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1">
          <cell r="D21">
            <v>54.33</v>
          </cell>
        </row>
        <row r="23">
          <cell r="D23">
            <v>40.369999999999997</v>
          </cell>
        </row>
        <row r="25">
          <cell r="D25">
            <v>0</v>
          </cell>
        </row>
        <row r="28">
          <cell r="D28">
            <v>6.99</v>
          </cell>
        </row>
        <row r="36">
          <cell r="F36">
            <v>2.89</v>
          </cell>
        </row>
        <row r="39">
          <cell r="I39">
            <v>36.840000000000003</v>
          </cell>
        </row>
        <row r="49">
          <cell r="D49">
            <v>15.42</v>
          </cell>
        </row>
        <row r="52">
          <cell r="D52">
            <v>9.6999999999999993</v>
          </cell>
        </row>
        <row r="71">
          <cell r="D71">
            <v>29.85</v>
          </cell>
        </row>
        <row r="133">
          <cell r="H133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с  (2)"/>
      <sheetName val="ПИРб"/>
      <sheetName val="ПИРтек"/>
      <sheetName val="П.з.р.в."/>
      <sheetName val="К"/>
      <sheetName val="Ф"/>
      <sheetName val="К.С.М."/>
      <sheetName val="Тр."/>
      <sheetName val="Сод.кор."/>
      <sheetName val="Сод р.в."/>
      <sheetName val="Сод.л.см"/>
      <sheetName val="зим (2)"/>
      <sheetName val="вах (2)"/>
      <sheetName val="зим"/>
      <sheetName val="C.с "/>
      <sheetName val="вах"/>
      <sheetName val="ГИБДД"/>
      <sheetName val="эл"/>
      <sheetName val="П.з. л. c"/>
      <sheetName val="П.з. л. c (2)"/>
      <sheetName val="Page1"/>
      <sheetName val="Лист1"/>
      <sheetName val="Зуевка,Прил 4."/>
    </sheetNames>
    <sheetDataSet>
      <sheetData sheetId="0" refreshError="1">
        <row r="44">
          <cell r="H44">
            <v>46.16</v>
          </cell>
        </row>
        <row r="80">
          <cell r="I80">
            <v>0</v>
          </cell>
        </row>
      </sheetData>
      <sheetData sheetId="1"/>
      <sheetData sheetId="2">
        <row r="52">
          <cell r="H52">
            <v>58.765040000000006</v>
          </cell>
        </row>
      </sheetData>
      <sheetData sheetId="3">
        <row r="51">
          <cell r="P51">
            <v>0</v>
          </cell>
        </row>
      </sheetData>
      <sheetData sheetId="4">
        <row r="35">
          <cell r="H35">
            <v>0</v>
          </cell>
        </row>
      </sheetData>
      <sheetData sheetId="5">
        <row r="52">
          <cell r="H52">
            <v>58.765040000000006</v>
          </cell>
        </row>
      </sheetData>
      <sheetData sheetId="6">
        <row r="51">
          <cell r="P51">
            <v>0</v>
          </cell>
        </row>
      </sheetData>
      <sheetData sheetId="7">
        <row r="35">
          <cell r="H3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бщих данных"/>
      <sheetName val="Лист1"/>
      <sheetName val="Объектн.смета"/>
      <sheetName val="Зима"/>
      <sheetName val="Прочие"/>
      <sheetName val="Врем.здания"/>
      <sheetName val="Сметный расчет стоимости"/>
      <sheetName val="Отпускн.цена"/>
      <sheetName val="Кальк.тр.расх."/>
      <sheetName val="Кальк.стоим."/>
      <sheetName val="Форма прямых затрат"/>
      <sheetName val="Каталог"/>
      <sheetName val="Озеленение"/>
      <sheetName val="Вертик.планировка"/>
      <sheetName val="Автопавильон"/>
      <sheetName val="Пересечения и примыкания"/>
      <sheetName val=" Подготовительные работы"/>
      <sheetName val="Рекультивация"/>
      <sheetName val="Земляное полотно"/>
      <sheetName val="Дорожная одежда"/>
      <sheetName val="Объездные дороги"/>
      <sheetName val="Обстановка дороги"/>
      <sheetName val="Искусственные сооружения"/>
      <sheetName val="зим "/>
      <sheetName val="C.с "/>
    </sheetNames>
    <sheetDataSet>
      <sheetData sheetId="0" refreshError="1"/>
      <sheetData sheetId="1" refreshError="1"/>
      <sheetData sheetId="2" refreshError="1"/>
      <sheetData sheetId="3" refreshError="1">
        <row r="16">
          <cell r="E16">
            <v>6905</v>
          </cell>
        </row>
      </sheetData>
      <sheetData sheetId="4" refreshError="1"/>
      <sheetData sheetId="5" refreshError="1">
        <row r="11">
          <cell r="G11">
            <v>11835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0">
          <cell r="AJ40">
            <v>547</v>
          </cell>
        </row>
      </sheetData>
      <sheetData sheetId="13" refreshError="1">
        <row r="32">
          <cell r="AJ32">
            <v>104</v>
          </cell>
        </row>
      </sheetData>
      <sheetData sheetId="14" refreshError="1">
        <row r="133">
          <cell r="AJ133">
            <v>2055</v>
          </cell>
        </row>
      </sheetData>
      <sheetData sheetId="15" refreshError="1">
        <row r="58">
          <cell r="AJ58">
            <v>24880</v>
          </cell>
        </row>
      </sheetData>
      <sheetData sheetId="16" refreshError="1">
        <row r="15">
          <cell r="AJ15">
            <v>111</v>
          </cell>
        </row>
        <row r="20">
          <cell r="AJ20">
            <v>28</v>
          </cell>
        </row>
        <row r="26">
          <cell r="AJ26">
            <v>1520</v>
          </cell>
        </row>
        <row r="71">
          <cell r="AJ71">
            <v>39</v>
          </cell>
        </row>
      </sheetData>
      <sheetData sheetId="17" refreshError="1">
        <row r="24">
          <cell r="AJ24">
            <v>300</v>
          </cell>
        </row>
        <row r="51">
          <cell r="AJ51">
            <v>4809</v>
          </cell>
        </row>
      </sheetData>
      <sheetData sheetId="18" refreshError="1">
        <row r="49">
          <cell r="AJ49">
            <v>8292</v>
          </cell>
        </row>
        <row r="70">
          <cell r="AJ70">
            <v>5087</v>
          </cell>
        </row>
      </sheetData>
      <sheetData sheetId="19" refreshError="1">
        <row r="30">
          <cell r="AJ30">
            <v>166825</v>
          </cell>
        </row>
        <row r="51">
          <cell r="AJ51">
            <v>6450</v>
          </cell>
        </row>
        <row r="75">
          <cell r="AJ75">
            <v>10305</v>
          </cell>
        </row>
      </sheetData>
      <sheetData sheetId="20" refreshError="1">
        <row r="41">
          <cell r="AJ41">
            <v>4442</v>
          </cell>
        </row>
      </sheetData>
      <sheetData sheetId="21" refreshError="1">
        <row r="24">
          <cell r="AJ24">
            <v>476</v>
          </cell>
        </row>
        <row r="42">
          <cell r="AJ42">
            <v>1797</v>
          </cell>
        </row>
        <row r="66">
          <cell r="AJ66">
            <v>6532</v>
          </cell>
        </row>
        <row r="103">
          <cell r="AJ103">
            <v>1440</v>
          </cell>
        </row>
        <row r="121">
          <cell r="AJ121">
            <v>303</v>
          </cell>
        </row>
      </sheetData>
      <sheetData sheetId="22" refreshError="1">
        <row r="182">
          <cell r="AJ182">
            <v>30439</v>
          </cell>
        </row>
      </sheetData>
      <sheetData sheetId="23" refreshError="1"/>
      <sheetData sheetId="24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Б.Сатка"/>
      <sheetName val="топография"/>
      <sheetName val="Шкаф"/>
      <sheetName val="Коэфф1."/>
      <sheetName val="Прайс лист"/>
      <sheetName val="смета 2 проект. работы"/>
      <sheetName val="карты"/>
      <sheetName val="геол"/>
      <sheetName val="3 РД"/>
      <sheetName val="График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Calc"/>
      <sheetName val="кп ГК"/>
      <sheetName val="к.84-к.83"/>
      <sheetName val="свод 2"/>
      <sheetName val="Прибыль опл"/>
      <sheetName val="2"/>
      <sheetName val="OCK1"/>
      <sheetName val="Упр"/>
      <sheetName val="Восстановл_Лист44"/>
      <sheetName val="Восстановл_Лист6"/>
      <sheetName val="Восстановл_Лист7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13"/>
      <sheetName val="Восстановл_Лист15"/>
      <sheetName val="Восстановл_Лист19"/>
      <sheetName val="Восстановл_Лист20"/>
      <sheetName val="Восстановл_Лист49"/>
      <sheetName val="Восстановл_Лист21"/>
      <sheetName val="Product"/>
      <sheetName val="Цена"/>
      <sheetName val="Обновление"/>
      <sheetName val="свод"/>
      <sheetName val="Лист1"/>
      <sheetName val="информация"/>
      <sheetName val="Зап-3- СЦБ"/>
      <sheetName val="топо"/>
      <sheetName val="см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5"/>
      <sheetName val="Инженерно-геологическая смета"/>
      <sheetName val="ПЭО"/>
      <sheetName val="Параметры"/>
      <sheetName val="трансформация1"/>
      <sheetName val="breakdown"/>
      <sheetName val="СС"/>
      <sheetName val="РабПр"/>
      <sheetName val="Смета 1свод"/>
      <sheetName val="93-110"/>
      <sheetName val="sapactivexlhiddensheet"/>
      <sheetName val="Сводная"/>
      <sheetName val="БД"/>
      <sheetName val="ЗП_ЮНГ"/>
      <sheetName val="ОбследСнос"/>
      <sheetName val="Лист опроса"/>
      <sheetName val=""/>
      <sheetName val="СметаСводная снег"/>
      <sheetName val="шаблон"/>
      <sheetName val="Смета 1"/>
      <sheetName val="Разработка проекта"/>
      <sheetName val="ПДР"/>
      <sheetName val="Суточная"/>
      <sheetName val="СметаСводная павильон"/>
      <sheetName val="1"/>
      <sheetName val="3труба (П)"/>
      <sheetName val="Данные для расчёта сметы"/>
      <sheetName val="См 1 наруж.водопровод"/>
      <sheetName val="list"/>
      <sheetName val="Лист3"/>
      <sheetName val="Смета 5.2. Кусты25,29,31,65"/>
      <sheetName val="таблица руководству"/>
      <sheetName val="Суточная добыча за неделю"/>
      <sheetName val="Итог"/>
      <sheetName val="Справка"/>
      <sheetName val="СметаСводная Рыб"/>
      <sheetName val="кп (3)"/>
      <sheetName val="СП"/>
      <sheetName val="АЧ"/>
      <sheetName val="Норм"/>
      <sheetName val="3.1"/>
      <sheetName val="Лист2"/>
      <sheetName val="Base"/>
      <sheetName val="199"/>
      <sheetName val="Справочник"/>
      <sheetName val="Акт инвентр"/>
      <sheetName val="Пример расчета"/>
      <sheetName val="Б_Сатк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Коэфф1_"/>
      <sheetName val="Прайс_лист"/>
      <sheetName val="смета_2_проект__работы"/>
      <sheetName val="3_РД"/>
      <sheetName val="Смета_1свод"/>
      <sheetName val="кп_ГК"/>
      <sheetName val="к_84-к_83"/>
      <sheetName val="свод_2"/>
      <sheetName val="Прибыль_опл"/>
      <sheetName val="Зап-3-_СЦБ"/>
      <sheetName val="Инженерно-геологическая_смета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 4"/>
      <sheetName val="Лист3"/>
      <sheetName val="Лист5"/>
      <sheetName val="Лист6"/>
      <sheetName val="Лист8"/>
      <sheetName val="Лист9"/>
      <sheetName val="Лист10"/>
      <sheetName val="Лист11"/>
      <sheetName val="Лист12"/>
      <sheetName val="Лист4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 refreshError="1"/>
      <sheetData sheetId="1" refreshError="1"/>
      <sheetData sheetId="2">
        <row r="6">
          <cell r="B6">
            <v>4</v>
          </cell>
        </row>
        <row r="10">
          <cell r="B10">
            <v>50</v>
          </cell>
        </row>
        <row r="11">
          <cell r="B11">
            <v>0</v>
          </cell>
        </row>
        <row r="12">
          <cell r="B12">
            <v>50</v>
          </cell>
        </row>
        <row r="17">
          <cell r="B17">
            <v>1.6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0</v>
          </cell>
        </row>
        <row r="23">
          <cell r="B23">
            <v>1</v>
          </cell>
        </row>
        <row r="24">
          <cell r="B24">
            <v>50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Дог_деньги"/>
      <sheetName val="Задание В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>
        <row r="6">
          <cell r="B6">
            <v>19.2</v>
          </cell>
        </row>
        <row r="10">
          <cell r="B10">
            <v>97</v>
          </cell>
        </row>
        <row r="11">
          <cell r="B11">
            <v>45</v>
          </cell>
        </row>
        <row r="12">
          <cell r="B12">
            <v>52</v>
          </cell>
        </row>
        <row r="17">
          <cell r="B17">
            <v>1.3</v>
          </cell>
        </row>
        <row r="19">
          <cell r="B19">
            <v>1.1000000000000001</v>
          </cell>
        </row>
        <row r="20">
          <cell r="B20">
            <v>1.08</v>
          </cell>
        </row>
        <row r="22">
          <cell r="B22">
            <v>35</v>
          </cell>
        </row>
        <row r="23">
          <cell r="B23">
            <v>3</v>
          </cell>
        </row>
        <row r="24">
          <cell r="B24">
            <v>81</v>
          </cell>
        </row>
        <row r="32">
          <cell r="B32">
            <v>0</v>
          </cell>
        </row>
        <row r="34">
          <cell r="B34">
            <v>0</v>
          </cell>
        </row>
        <row r="41">
          <cell r="B4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Данные для расчёта сметы"/>
      <sheetName val="СметаСводная"/>
      <sheetName val="свод 2"/>
      <sheetName val="топография"/>
      <sheetName val="Материалы"/>
      <sheetName val="Упр"/>
      <sheetName val="топо"/>
      <sheetName val="Journals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Лист2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к.84-к.83"/>
      <sheetName val="Пример расчета"/>
      <sheetName val="Шкаф"/>
      <sheetName val="Коэфф1."/>
      <sheetName val="Прайс лист"/>
      <sheetName val="трансформация1"/>
      <sheetName val="breakdown"/>
      <sheetName val="Calc"/>
      <sheetName val="Кл-р SysTel"/>
      <sheetName val="См 1 наруж.водопровод"/>
      <sheetName val="СПРПФ"/>
      <sheetName val="Курсы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Summary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OCK1"/>
      <sheetName val="Амур ДОН"/>
      <sheetName val="Opex personnel (Term facs)"/>
      <sheetName val="Лист1"/>
      <sheetName val="КП (2)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Destination"/>
      <sheetName val="Таас-Юрях"/>
      <sheetName val="Етыпур-"/>
      <sheetName val="ЗапТарк"/>
      <sheetName val="Приобка"/>
      <sheetName val="ВЖК"/>
      <sheetName val="КП Мак"/>
      <sheetName val="Бюджет"/>
      <sheetName val="х"/>
      <sheetName val="влад-таблица"/>
      <sheetName val="Стр1По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ета"/>
      <sheetName val="Шкаф"/>
      <sheetName val="Коэфф1."/>
      <sheetName val="Прайс лист"/>
      <sheetName val="к.84-к.83"/>
      <sheetName val="СМЕТА проект"/>
      <sheetName val="Лист опроса"/>
      <sheetName val="Summary"/>
      <sheetName val="сохранить"/>
      <sheetName val="5ОборРабМест(HP)"/>
      <sheetName val="График"/>
      <sheetName val="Зап-3- СЦБ"/>
      <sheetName val="№5 СУБ Инж защ"/>
      <sheetName val="свод 2"/>
      <sheetName val="ЭХЗ"/>
      <sheetName val="РП"/>
      <sheetName val="13.1"/>
      <sheetName val="Суточная"/>
      <sheetName val="Данные для расчёта сметы"/>
      <sheetName val="Лист1"/>
      <sheetName val="Обновление"/>
      <sheetName val="Цена"/>
      <sheetName val="Product"/>
      <sheetName val="К.рын"/>
      <sheetName val="вариант"/>
      <sheetName val="Табл38-7"/>
      <sheetName val="Лист2"/>
      <sheetName val="ПДР"/>
      <sheetName val="1155"/>
      <sheetName val="СметаСводная Колпино"/>
      <sheetName val="эл_химз_"/>
      <sheetName val="геология_"/>
      <sheetName val="Коэфф1_"/>
      <sheetName val="Прайс_лист"/>
      <sheetName val="к_84-к_8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Материалы"/>
      <sheetName val="1ПС"/>
      <sheetName val="BACT"/>
      <sheetName val="свод"/>
      <sheetName val="8"/>
      <sheetName val="Calc"/>
      <sheetName val="HP и оргтехника"/>
      <sheetName val="1"/>
      <sheetName val="исх-данные"/>
      <sheetName val="EKDEB90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Сводная смета"/>
      <sheetName val="Землеотвод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Переменные и константы"/>
      <sheetName val="Смета 1свод"/>
      <sheetName val="Вспомогательный"/>
      <sheetName val="ID"/>
      <sheetName val="Смета 1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отчет эл_эн  2000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СметаСводная 1 оч"/>
      <sheetName val="Итог"/>
      <sheetName val="3.1 ТХ"/>
      <sheetName val="ЗП_ЮН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Смета 2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Общая часть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мсн"/>
      <sheetName val="влад-таблица"/>
      <sheetName val="2002(v1)"/>
      <sheetName val="КП к ГК"/>
      <sheetName val="Баланс (Ф1)"/>
      <sheetName val="ПОДПИСИ"/>
      <sheetName val="РАСЧЕТ"/>
      <sheetName val="КП (2)"/>
      <sheetName val="Бюджет"/>
      <sheetName val="Перечень Заказчиков"/>
      <sheetName val="Б.Сатка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Капитальные затраты"/>
      <sheetName val="трансформация1"/>
      <sheetName val="Destination"/>
      <sheetName val="breakdown"/>
      <sheetName val="Калплан Кра"/>
      <sheetName val="Коэф КВ"/>
      <sheetName val="кп (3)"/>
      <sheetName val="Смета2_проект__раб_"/>
      <sheetName val="Смета_1"/>
      <sheetName val="13_1"/>
      <sheetName val=""/>
      <sheetName val="Подрядчики"/>
      <sheetName val="мат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суб_подряд"/>
      <sheetName val="ПСБ_-_ОЭ"/>
      <sheetName val="4"/>
      <sheetName val="6.11 новый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СметаСводная_павильон"/>
      <sheetName val="3труба (П)"/>
      <sheetName val="15"/>
      <sheetName val="Восстановл_Лист37"/>
      <sheetName val="Объемы работ по ПВ"/>
      <sheetName val="16"/>
      <sheetName val="Таблица 5"/>
      <sheetName val="Таблица 3"/>
      <sheetName val="Коэф"/>
      <sheetName val="1.401.2"/>
      <sheetName val="Source lists"/>
      <sheetName val="PO Data"/>
      <sheetName val="Rub"/>
      <sheetName val="ПД"/>
      <sheetName val="свод_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Акт выбора"/>
      <sheetName val="См.№7 Эл."/>
      <sheetName val="См.№8 Пож."/>
      <sheetName val="См.№3 ВиК"/>
      <sheetName val="Полигон - ИЭИ "/>
      <sheetName val="Ком"/>
      <sheetName val="№1"/>
      <sheetName val="лч и кам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2-stage"/>
      <sheetName val="База Геодезия"/>
      <sheetName val="База Геология"/>
      <sheetName val="СМ_x000b__x0011__x0012__x000c__x0011__x0011__x0011__x0011__x0011__x0011_"/>
      <sheetName val="ᄀᄀᄀᄀᄀᄀᄀᄀᄀᄀᄀᄀᄀᄀᄀᄀᄀ"/>
      <sheetName val="См.3_АСУ"/>
      <sheetName val="Смета ТЗ АСУ-16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АСУ-линия-1"/>
      <sheetName val="ТЗ АСУ-1"/>
      <sheetName val="ИД СМР"/>
      <sheetName val="Виды работ АСО"/>
      <sheetName val="Объем работ"/>
      <sheetName val="таблица_руко_x0019__x0015__x0009__x0003__x000c__x0011__x0011_"/>
      <sheetName val="ФОТ для смет"/>
      <sheetName val="ЛС_РЕС"/>
      <sheetName val="таблица_руко_x0019__x0015_ _x0003__x000c__x0011__x0011_"/>
      <sheetName val="СМ"/>
      <sheetName val="_x0000__x0000_"/>
      <sheetName val="Lucent"/>
      <sheetName val="2 Геология"/>
      <sheetName val="Общ"/>
      <sheetName val="Бл.электр."/>
      <sheetName val="MararashAA"/>
      <sheetName val="ПРОЦЕНТЫ"/>
      <sheetName val="СМИС"/>
      <sheetName val="6"/>
      <sheetName val="1.14"/>
      <sheetName val="1.7"/>
      <sheetName val="ПД-2.2"/>
      <sheetName val="Норм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Дог_рас"/>
      <sheetName val="Исх."/>
      <sheetName val="Лист"/>
      <sheetName val="Исх"/>
      <sheetName val="РС"/>
      <sheetName val="Коэфф1_1"/>
      <sheetName val="Прайс_лист1"/>
      <sheetName val="к_84-к_831"/>
      <sheetName val="Акты"/>
      <sheetName val="ЛС_БИ"/>
      <sheetName val="Расч(подряд)"/>
      <sheetName val="Сводн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 refreshError="1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/>
      <sheetData sheetId="723"/>
      <sheetData sheetId="724"/>
      <sheetData sheetId="725"/>
      <sheetData sheetId="726"/>
      <sheetData sheetId="727"/>
      <sheetData sheetId="728" refreshError="1"/>
      <sheetData sheetId="729" refreshError="1"/>
      <sheetData sheetId="730" refreshError="1"/>
      <sheetData sheetId="731" refreshError="1"/>
      <sheetData sheetId="732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/>
      <sheetData sheetId="763"/>
      <sheetData sheetId="764"/>
      <sheetData sheetId="765" refreshError="1"/>
      <sheetData sheetId="766" refreshError="1"/>
      <sheetData sheetId="767" refreshError="1"/>
      <sheetData sheetId="768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>
        <row r="10">
          <cell r="C10">
            <v>106</v>
          </cell>
        </row>
        <row r="12">
          <cell r="C12">
            <v>0</v>
          </cell>
        </row>
        <row r="28">
          <cell r="D28">
            <v>465</v>
          </cell>
        </row>
        <row r="30">
          <cell r="C30" t="str">
            <v>570руб.</v>
          </cell>
        </row>
      </sheetData>
      <sheetData sheetId="1"/>
      <sheetData sheetId="2"/>
      <sheetData sheetId="3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2"/>
      <sheetName val="сид2"/>
      <sheetName val="изыскания 2"/>
      <sheetName val="экол из "/>
      <sheetName val="экол из"/>
      <sheetName val="экон из2"/>
      <sheetName val="дор2"/>
      <sheetName val="иск соор4"/>
      <sheetName val="трот2"/>
      <sheetName val="маф"/>
      <sheetName val="нар осв2"/>
      <sheetName val="канал2"/>
      <sheetName val="электроснаб"/>
      <sheetName val="орг_движ2"/>
      <sheetName val="внт1"/>
      <sheetName val="ГОЧС2"/>
      <sheetName val="оос2"/>
      <sheetName val="бл-во2"/>
      <sheetName val="тэч2"/>
      <sheetName val="конкурсн2"/>
      <sheetName val="экран2"/>
      <sheetName val="пер ком1"/>
      <sheetName val="арх из"/>
      <sheetName val="экон об"/>
      <sheetName val="изъят зем уч"/>
      <sheetName val="сод дор"/>
      <sheetName val="детализация"/>
      <sheetName val="авт надз"/>
      <sheetName val="исх-данные"/>
      <sheetName val="свод_2"/>
      <sheetName val="изыскания_2"/>
      <sheetName val="экол_из_"/>
      <sheetName val="экол_из"/>
      <sheetName val="экон_из2"/>
      <sheetName val="иск_соор4"/>
      <sheetName val="нар_осв2"/>
      <sheetName val="пер_ком1"/>
      <sheetName val="арх_из"/>
      <sheetName val="экон_об"/>
      <sheetName val="изъят_зем_уч"/>
      <sheetName val="сод_дор"/>
      <sheetName val="авт_надз"/>
      <sheetName val="свод"/>
      <sheetName val="ПДР"/>
      <sheetName val="Смета"/>
      <sheetName val="исходные данные"/>
      <sheetName val="расчетные таблицы"/>
      <sheetName val="топография"/>
      <sheetName val="total"/>
      <sheetName val="Комплектация"/>
      <sheetName val="трубы"/>
      <sheetName val="СМР"/>
      <sheetName val="дороги"/>
      <sheetName val="топо"/>
      <sheetName val="свод 3"/>
      <sheetName val="Шкаф"/>
      <sheetName val="Коэфф1."/>
      <sheetName val="Прайс лист"/>
      <sheetName val="сводная"/>
      <sheetName val="Данные для расчёта сметы"/>
      <sheetName val="Лист2"/>
      <sheetName val="Зап-3- СЦБ"/>
      <sheetName val="шаблон"/>
      <sheetName val="СметаСводная Рыб"/>
      <sheetName val="См3 СЦБ-зап"/>
      <sheetName val="Переменные и константы"/>
      <sheetName val="КП к снег Рыбинская"/>
      <sheetName val="1.3"/>
      <sheetName val="мсн"/>
      <sheetName val="D"/>
      <sheetName val="Смета-Т"/>
      <sheetName val="СметаСводная Колпино"/>
      <sheetName val="СметаСводная"/>
      <sheetName val="оператор"/>
      <sheetName val="исх_данные"/>
      <sheetName val="К"/>
      <sheetName val="OCK1"/>
      <sheetName val="Землеотвод"/>
      <sheetName val="р.Волхов"/>
      <sheetName val="ИД"/>
      <sheetName val="Амур ДОН"/>
      <sheetName val="Пример расчета"/>
      <sheetName val="Калплан Кра"/>
      <sheetName val="1.1."/>
      <sheetName val="Коэфф"/>
      <sheetName val="УП _2004"/>
      <sheetName val="sapactivexlhiddensheet"/>
      <sheetName val="ИДвалка"/>
      <sheetName val="ИГ1"/>
      <sheetName val="ст ГТМ"/>
      <sheetName val="Общая часть"/>
      <sheetName val="См 1 наруж.водопровод"/>
      <sheetName val="Справочные данные"/>
      <sheetName val="информация"/>
      <sheetName val="Смета 1свод"/>
      <sheetName val="Лист1"/>
      <sheetName val="Ачинский НПЗ"/>
      <sheetName val="Смета 5 ред.3"/>
      <sheetName val="КР РП Мост 50-летия"/>
      <sheetName val="3труба (П)"/>
      <sheetName val="Сводная смета"/>
      <sheetName val="Справка"/>
      <sheetName val="Командировочные"/>
      <sheetName val="Геодез"/>
      <sheetName val="Справочники"/>
      <sheetName val="Лист4"/>
      <sheetName val="Общий"/>
      <sheetName val="Дог цена"/>
      <sheetName val="обновление"/>
    </sheetNames>
    <sheetDataSet>
      <sheetData sheetId="0">
        <row r="7">
          <cell r="A7" t="str">
            <v>Наименование  строительства, стадии проектирования:Выполнение работ по  "Разработке рабочего проекта капитального ремонта моста им. 50-летия Октября в г.Пскове"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План1"/>
      <sheetName val="Выполнение"/>
      <sheetName val="Расчет"/>
      <sheetName val="Сводная смета"/>
      <sheetName val="Смета 1"/>
      <sheetName val="Смета 2"/>
      <sheetName val="Смета 3"/>
      <sheetName val="Вспомогательный"/>
      <sheetName val="Выполнение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6">
          <cell r="D36">
            <v>1.1000000000000001</v>
          </cell>
        </row>
        <row r="77">
          <cell r="D77">
            <v>0.02</v>
          </cell>
        </row>
      </sheetData>
      <sheetData sheetId="9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ах(б)"/>
      <sheetName val="эл т"/>
      <sheetName val="вах(т)"/>
      <sheetName val="#ССЫЛКА"/>
      <sheetName val="инд. 2кв. 09г. ДОП 1"/>
      <sheetName val="C.с  (2)"/>
      <sheetName val="июнь ТО-45"/>
    </sheetNames>
    <sheetDataSet>
      <sheetData sheetId="0" refreshError="1">
        <row r="37">
          <cell r="E37">
            <v>15856.866666666667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лад - Боголюбово"/>
      <sheetName val="геология от 29.08.11"/>
      <sheetName val="старая смета"/>
      <sheetName val="Посл редакция"/>
      <sheetName val="Отчет о совместимости"/>
    </sheetNames>
    <sheetDataSet>
      <sheetData sheetId="0"/>
      <sheetData sheetId="1">
        <row r="58">
          <cell r="L58">
            <v>6827.7169999999987</v>
          </cell>
        </row>
      </sheetData>
      <sheetData sheetId="2"/>
      <sheetData sheetId="3"/>
      <sheetData sheetId="4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акрос1"/>
    </sheetNames>
    <sheetDataSet>
      <sheetData sheetId="0"/>
      <sheetData sheetId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  <sheetName val="Обстановка дороги"/>
      <sheetName val="Автопавильон"/>
      <sheetName val="Дорожная одежда"/>
      <sheetName val="Вертик.планировка"/>
      <sheetName val=" Подготовительные работы"/>
      <sheetName val="Врем.здания"/>
      <sheetName val="Земляное полотно"/>
      <sheetName val="Зима"/>
      <sheetName val="Объездные дороги"/>
      <sheetName val="Озеленение"/>
      <sheetName val="Пересечения и примыкания"/>
      <sheetName val="Рекультивация"/>
      <sheetName val="Искусственные сооружения"/>
      <sheetName val="Лист1"/>
    </sheetNames>
    <sheetDataSet>
      <sheetData sheetId="0" refreshError="1"/>
      <sheetData sheetId="1"/>
      <sheetData sheetId="2">
        <row r="33">
          <cell r="P33">
            <v>77.190000000000012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  <sheetName val="Расчет"/>
      <sheetName val="вах(б)"/>
    </sheetNames>
    <sheetDataSet>
      <sheetData sheetId="0"/>
      <sheetData sheetId="1"/>
      <sheetData sheetId="2"/>
      <sheetData sheetId="3">
        <row r="18">
          <cell r="H18">
            <v>11.68</v>
          </cell>
        </row>
      </sheetData>
      <sheetData sheetId="4"/>
      <sheetData sheetId="5" refreshError="1">
        <row r="33">
          <cell r="C33">
            <v>249.96</v>
          </cell>
        </row>
        <row r="48">
          <cell r="H48">
            <v>24.19</v>
          </cell>
        </row>
        <row r="51">
          <cell r="F51">
            <v>24240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2000+2018"/>
      <sheetName val="3819.24.1-3-сср-1.1"/>
      <sheetName val="Расчет №1"/>
      <sheetName val="3819.24.1-3-сср-2.1"/>
      <sheetName val="Расчет №2"/>
    </sheetNames>
    <sheetDataSet>
      <sheetData sheetId="0">
        <row r="16">
          <cell r="E16">
            <v>92666.49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 опроса"/>
    </sheetNames>
    <sheetDataSet>
      <sheetData sheetId="0"/>
      <sheetData sheetId="1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 (2)"/>
      <sheetName val="свод 3"/>
      <sheetName val="сид3"/>
      <sheetName val="экон из1"/>
      <sheetName val="экол из"/>
      <sheetName val="дор3"/>
      <sheetName val="иск соор4"/>
      <sheetName val="обсл моста"/>
      <sheetName val="нар осв3"/>
      <sheetName val="канал3"/>
      <sheetName val="пер ком3"/>
      <sheetName val="ост2"/>
      <sheetName val="трот2"/>
      <sheetName val="орг_движ3"/>
      <sheetName val="акт3"/>
      <sheetName val="ГОЧС3"/>
      <sheetName val="оос3"/>
      <sheetName val="тэч3"/>
      <sheetName val="сод дор3"/>
      <sheetName val="изъят зем уч3"/>
      <sheetName val="внт1"/>
      <sheetName val="конкурсн3"/>
      <sheetName val="смета проект"/>
      <sheetName val="кп_ГК"/>
      <sheetName val="кп_(2)"/>
      <sheetName val="свод_3"/>
      <sheetName val="экон_из1"/>
      <sheetName val="экол_из"/>
      <sheetName val="иск_соор4"/>
      <sheetName val="обсл_моста"/>
      <sheetName val="нар_осв3"/>
      <sheetName val="пер_ком3"/>
      <sheetName val="сод_дор3"/>
      <sheetName val="изъят_зем_уч3"/>
      <sheetName val="свод 2"/>
      <sheetName val="ПДР"/>
      <sheetName val="топография"/>
      <sheetName val="топо"/>
      <sheetName val="ИД"/>
      <sheetName val="исходные данные"/>
      <sheetName val="расчетные таблицы"/>
      <sheetName val="свод"/>
      <sheetName val="Смета"/>
      <sheetName val="Зап-3- СЦБ"/>
      <sheetName val="total"/>
      <sheetName val="Комплектация"/>
      <sheetName val="трубы"/>
      <sheetName val="СМР"/>
      <sheetName val="дороги"/>
      <sheetName val="СметаСводная Рыб"/>
      <sheetName val="Коэфф1."/>
      <sheetName val="rvldmrv"/>
      <sheetName val="Амур ДОН"/>
      <sheetName val="УП _2004"/>
      <sheetName val="sapactivexlhiddensheet"/>
      <sheetName val="Destination"/>
      <sheetName val="Лист2"/>
      <sheetName val="1.1."/>
      <sheetName val="93-110"/>
      <sheetName val="Шкаф"/>
      <sheetName val="Прайс лист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Journals"/>
      <sheetName val="вариант"/>
      <sheetName val="Землеотвод"/>
      <sheetName val="см8"/>
      <sheetName val="СП"/>
      <sheetName val="Пример расчета"/>
      <sheetName val="пятилетка"/>
      <sheetName val="мониторинг"/>
      <sheetName val="Б.Сатка"/>
      <sheetName val="Дополнительные параметры"/>
      <sheetName val="breakdown"/>
      <sheetName val="Смета ИИ геодезия"/>
      <sheetName val="РП рек Екатеринбург 2"/>
      <sheetName val="Коэфф"/>
      <sheetName val="Форма 2.1"/>
      <sheetName val="№1"/>
      <sheetName val="Командировочные"/>
      <sheetName val="Лист1"/>
      <sheetName val="Обновление"/>
      <sheetName val="Цена"/>
      <sheetName val="Product"/>
    </sheetNames>
    <sheetDataSet>
      <sheetData sheetId="0"/>
      <sheetData sheetId="1"/>
      <sheetData sheetId="2">
        <row r="13">
          <cell r="D13" t="str">
            <v>Свердловское областное государственное учреждение "Управление автомобильных дорог"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геолог"/>
      <sheetName val="Лист2"/>
      <sheetName val="Лист3"/>
      <sheetName val="геолог м"/>
      <sheetName val="свод 3"/>
      <sheetName val="Справочные данные"/>
      <sheetName val="геодез"/>
      <sheetName val="геоф"/>
      <sheetName val="топография"/>
      <sheetName val="№1"/>
      <sheetName val="Коэфф"/>
      <sheetName val="Смета_5_2005_Карьеры-Б"/>
      <sheetName val="свод 2"/>
      <sheetName val="3.1.6"/>
      <sheetName val="09-10-02"/>
      <sheetName val="ОПС"/>
      <sheetName val="геод"/>
      <sheetName val="Труд"/>
      <sheetName val="data"/>
      <sheetName val="ид смр"/>
      <sheetName val="ид пнр"/>
      <sheetName val="БД"/>
      <sheetName val="материалы Портовая"/>
      <sheetName val="смета"/>
      <sheetName val="Данные для расчёта сметы"/>
      <sheetName val="для расчёта"/>
      <sheetName val="Февраль"/>
      <sheetName val="сводный"/>
      <sheetName val="шаблон"/>
      <sheetName val="Смета 7"/>
      <sheetName val="исх-данные"/>
      <sheetName val="база"/>
      <sheetName val="коэффициенты"/>
      <sheetName val="исх_данные"/>
    </sheetNames>
    <sheetDataSet>
      <sheetData sheetId="0" refreshError="1"/>
      <sheetData sheetId="1" refreshError="1">
        <row r="81">
          <cell r="L81">
            <v>11150.96551828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"/>
    </sheetNames>
    <sheetDataSet>
      <sheetData sheetId="0"/>
      <sheetData sheetId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Ик 2006"/>
      <sheetName val="Амур ДОН"/>
      <sheetName val="ВСТО РП  км 570 - км 1088"/>
      <sheetName val="ВСТО ВЛ вдол  км 570 - км 1088 "/>
      <sheetName val="Сопутствующие сооружения"/>
      <sheetName val="Причалы"/>
      <sheetName val="ВСТО ОИ км 570 - км 1088 "/>
      <sheetName val="ВСТО 500км - 160 рек"/>
      <sheetName val="14 рек ОИ"/>
      <sheetName val="14 рек ТЭО"/>
      <sheetName val="14рек РД"/>
      <sheetName val="Амур ОИ (2 вар.)"/>
      <sheetName val="Амур ТЭО"/>
      <sheetName val="Амур РП"/>
      <sheetName val="Д2-246 (2)"/>
      <sheetName val="Д1-252  (2)"/>
      <sheetName val="Д 1 -253 (2)"/>
      <sheetName val="Д 2 -253 (2)"/>
      <sheetName val="Д 2-285 (2)"/>
      <sheetName val="Д 2-497 (2)"/>
      <sheetName val="Д 2-499 (2)"/>
      <sheetName val="Д 1-565 (3)"/>
      <sheetName val="Д 1-565 (4)"/>
      <sheetName val="Дон Др.1"/>
      <sheetName val="Перевозная исп"/>
      <sheetName val="Перевозная2"/>
      <sheetName val="ВЛ Филино"/>
      <sheetName val="ВСТО 2700-2850"/>
      <sheetName val="Иркутская"/>
      <sheetName val="Бурятия"/>
      <sheetName val="Чита"/>
      <sheetName val="Хабаровский"/>
      <sheetName val="Приморский"/>
      <sheetName val="Перевозная"/>
      <sheetName val="Эстакада"/>
      <sheetName val="Овраг"/>
      <sheetName val="ВСТОисп"/>
      <sheetName val="От п.ст. 119"/>
      <sheetName val="Пл.рег.давл."/>
      <sheetName val="от НПС Коломна"/>
      <sheetName val="От фидера Индустрия"/>
      <sheetName val="НПС1 с Печ"/>
      <sheetName val="Кожва-НПС1"/>
      <sheetName val="ПС 220-100"/>
      <sheetName val="ВЛ Ухта-НПС2"/>
      <sheetName val="ВЛ Стэц-НПС2 (2)"/>
      <sheetName val="ВЛ 110 -ПС Ухта"/>
      <sheetName val="ПС 100 при НПС 2"/>
      <sheetName val="Климат"/>
      <sheetName val="Климат-Волга"/>
      <sheetName val="Кудьма"/>
      <sheetName val="Волга"/>
      <sheetName val="ВЛ 155-157ис.г"/>
      <sheetName val="ОтНПС Коломна Сев.Кол.Исп.гид"/>
      <sheetName val="Дружба овраги"/>
      <sheetName val="Д2 -134"/>
      <sheetName val="Д2-246"/>
      <sheetName val="Д1-252 "/>
      <sheetName val="Д 1 -253"/>
      <sheetName val="Д 2 -253"/>
      <sheetName val="Д 2-285"/>
      <sheetName val="Д 2-497"/>
      <sheetName val="Д 2-499"/>
      <sheetName val="Д 1-565"/>
      <sheetName val="Сестрорецкая"/>
      <sheetName val="ДОН Печора"/>
      <sheetName val="ТЭО Печора"/>
      <sheetName val="ОИ Печора "/>
      <sheetName val="ОИ Хар-Инд"/>
      <sheetName val="ТЭО Хар-Инд "/>
      <sheetName val="ОИ Печора  (2)"/>
      <sheetName val="ОИ Хар-Инд (2)"/>
      <sheetName val="ТЭО Хар-Инд  (2)"/>
      <sheetName val="ТОН-2"/>
      <sheetName val="Курган-кольца"/>
      <sheetName val="Реки Брянск(пртр)"/>
      <sheetName val="Сур-Ал(РД)"/>
      <sheetName val="Сур-Ал(ТЭО)"/>
      <sheetName val="Сур-Ал(ОИ)"/>
      <sheetName val="Сур-Ал(ДОН)"/>
      <sheetName val="Мал. водоток-Урал"/>
      <sheetName val="Урал"/>
      <sheetName val="Теребутинец-2"/>
      <sheetName val="Теребутинец-1"/>
      <sheetName val="Левочка-2"/>
      <sheetName val="Левочка-1"/>
      <sheetName val="Китай РД "/>
      <sheetName val="Амур РД"/>
      <sheetName val="ВСТО-Казьмино"/>
      <sheetName val="ВОЛС-Лен"/>
      <sheetName val="ВОЛС-Тв"/>
      <sheetName val="Дичня"/>
      <sheetName val="Бор-Подб"/>
      <sheetName val="Пест-Бык"/>
      <sheetName val="Юб-Пест"/>
      <sheetName val="Кириши-ГРЭС-19"/>
      <sheetName val="2436"/>
      <sheetName val="Самара"/>
      <sheetName val="Волга241"/>
      <sheetName val="Волга2093"/>
      <sheetName val="Вала"/>
      <sheetName val="Сок"/>
      <sheetName val="Вятка"/>
      <sheetName val="Св.Нос"/>
      <sheetName val="Мурманск(М)"/>
      <sheetName val="Southvar"/>
      <sheetName val="Pechёra"/>
      <sheetName val="Obь"/>
      <sheetName val="SevDv"/>
      <sheetName val="KemOz"/>
      <sheetName val="Ozero"/>
      <sheetName val="Меша"/>
      <sheetName val="Пахра"/>
      <sheetName val="Kanzal"/>
      <sheetName val="Vыmь"/>
      <sheetName val="Pinega"/>
      <sheetName val="Onega"/>
      <sheetName val="Belkanal"/>
      <sheetName val="Vesliana"/>
      <sheetName val="Kemь"/>
      <sheetName val="Est-Niva"/>
      <sheetName val="Ichma"/>
      <sheetName val="Uhta"/>
      <sheetName val="ВОЛС-Яр"/>
      <sheetName val="Смета (3)"/>
      <sheetName val="ВОЛС-Нов"/>
      <sheetName val="791-797 Б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"/>
      <sheetName val="СС"/>
      <sheetName val="Топографо-геодезические работы"/>
      <sheetName val=" Инженерно-геологические работы"/>
      <sheetName val=" Инженерно-гидрологически работ"/>
      <sheetName val="Смета №4"/>
      <sheetName val="Смета №5"/>
      <sheetName val="Обследование"/>
      <sheetName val="Экспертизы"/>
      <sheetName val="Сводная сммета_ИСП"/>
      <sheetName val="топография"/>
      <sheetName val="См-2 проектн"/>
      <sheetName val="Приложение ПСД1922"/>
      <sheetName val="топо"/>
      <sheetName val="Зап-3- СЦБ"/>
      <sheetName val="RSOILBAL"/>
      <sheetName val="3.1 Проект на стр.скв."/>
      <sheetName val="Смета"/>
      <sheetName val="Данные для расчёта сметы"/>
      <sheetName val="К.рын"/>
      <sheetName val="Суточная"/>
      <sheetName val="Коэфф1."/>
      <sheetName val="Шкаф"/>
      <sheetName val="Прайс лист"/>
      <sheetName val="ПДР"/>
      <sheetName val="Обновление"/>
      <sheetName val="Цена"/>
      <sheetName val="Product"/>
      <sheetName val="Лист1"/>
      <sheetName val="Кварт"/>
      <sheetName val=""/>
      <sheetName val="Ссылки"/>
      <sheetName val="Смета 1"/>
      <sheetName val="Сокращения"/>
      <sheetName val="Справочная"/>
      <sheetName val="2.3"/>
      <sheetName val="Приложение 1. Смета РД"/>
      <sheetName val="Расчет ставок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эл_химз_"/>
      <sheetName val="геология_"/>
      <sheetName val="ПДР"/>
      <sheetName val="Смета"/>
      <sheetName val="свод 2"/>
      <sheetName val="свод 3"/>
      <sheetName val="РасчетКомандир1"/>
      <sheetName val="РасчетКомандир2"/>
      <sheetName val="топо"/>
      <sheetName val="Зап-3- СЦБ"/>
      <sheetName val="Данные для расчёта сметы"/>
      <sheetName val="Справочные данные"/>
      <sheetName val="Шкаф"/>
      <sheetName val="Коэфф1."/>
      <sheetName val="Прайс лист"/>
      <sheetName val="Амур ДОН"/>
      <sheetName val="кп ГК"/>
      <sheetName val="Б.Сатка"/>
      <sheetName val="Исполнение по оборуд_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свод_2"/>
      <sheetName val="свод_3"/>
      <sheetName val="Зап-3-_СЦБ"/>
      <sheetName val="Данные_для_расчёта_сметы"/>
      <sheetName val="УП _2004"/>
      <sheetName val="См3 СЦБ-зап"/>
      <sheetName val="СметаСводная Рыб"/>
      <sheetName val="Справка"/>
      <sheetName val="Лист1"/>
      <sheetName val="Обновление"/>
      <sheetName val="Цена"/>
      <sheetName val="Product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см 5 ОДД 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Rub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PO Data"/>
      <sheetName val="свод_ИИР"/>
      <sheetName val="ПД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Объем работ"/>
      <sheetName val="MararashAA"/>
      <sheetName val="ПРОЦЕНТЫ"/>
      <sheetName val="Бл.электр."/>
      <sheetName val="2-stage"/>
      <sheetName val="АСУ-линия-1"/>
      <sheetName val="ТЗ АСУ-1"/>
      <sheetName val="Виды работ АСО"/>
      <sheetName val="таблица_руко_x0019__x0015__x0009__x0003__x000c__x0011__x0011_"/>
      <sheetName val="таблица_руко_x0019__x0015_ _x0003__x000c__x0011__x0011_"/>
      <sheetName val="эл_химз_2"/>
      <sheetName val="геология_2"/>
      <sheetName val="Коэфф1_1"/>
      <sheetName val="Прайс_лист1"/>
      <sheetName val="свод_21"/>
      <sheetName val="свод_31"/>
      <sheetName val="Зап-3-_СЦБ1"/>
      <sheetName val="Данные_для_расчёта_сметы1"/>
      <sheetName val="Справочные_данные"/>
      <sheetName val="кп_ГК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к_84-к_831"/>
      <sheetName val="Пояснение_"/>
      <sheetName val="См_1_наруж_водопровод1"/>
      <sheetName val="Разработка_проекта1"/>
      <sheetName val="КП_НовоКов1"/>
      <sheetName val="ст_ГТМ"/>
      <sheetName val="изыскания_2"/>
      <sheetName val="КП_к_ГК"/>
      <sheetName val="Смета_11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смета_СИД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Амур_ДОН1"/>
      <sheetName val="Б_Сатка1"/>
      <sheetName val="Исполнение_по_оборуд_1"/>
      <sheetName val="исходные_данные1"/>
      <sheetName val="расчетные_таблицы1"/>
      <sheetName val="УП__20041"/>
      <sheetName val="См3_СЦБ-зап1"/>
      <sheetName val="1_31"/>
      <sheetName val="К_рын1"/>
      <sheetName val="Сводная_смета1"/>
      <sheetName val="СМЕТА_проект1"/>
      <sheetName val="справ_2"/>
      <sheetName val="ПДР_ООО_&quot;Юкос_ФБЦ&quot;1"/>
      <sheetName val="Прибыль_опл1"/>
      <sheetName val="3_11"/>
      <sheetName val="Коммерческие_расходы1"/>
      <sheetName val="13_11"/>
      <sheetName val="Лист_опроса1"/>
      <sheetName val="СметаСводная_Колпино1"/>
      <sheetName val="HP_и_оргтехника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Ачинский_НПЗ1"/>
      <sheetName val="СС_замеч_с_ответами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мета_21"/>
      <sheetName val="Перечень_Заказчиков1"/>
      <sheetName val="Капитальные_затраты1"/>
      <sheetName val="Opex_personnel_(Term_facs)1"/>
      <sheetName val="КП_(2)1"/>
      <sheetName val="2_2_1"/>
      <sheetName val="Переменные_и_константы1"/>
      <sheetName val="р_Волхов1"/>
      <sheetName val="КП_к_снег_Рыбинская1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см_5_ОДД_"/>
      <sheetName val="3труба_(П)"/>
      <sheetName val="Объемы_работ_по_ПВ"/>
      <sheetName val="Таблица_5"/>
      <sheetName val="Таблица_3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Source_lists"/>
      <sheetName val="Сводная_"/>
      <sheetName val="7_ТХ_Сети_(кор)"/>
      <sheetName val="Tier_311208"/>
      <sheetName val="PO_Data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Бл_электр_"/>
      <sheetName val="ТЗ_АСУ-1"/>
      <sheetName val="Виды_работ_АСО"/>
      <sheetName val="таблица_руко_"/>
      <sheetName val="#ССЫЛКА"/>
      <sheetName val="таблица_руко_1"/>
      <sheetName val="эл_химз_3"/>
      <sheetName val="геология_3"/>
      <sheetName val="свод_22"/>
      <sheetName val="свод_32"/>
      <sheetName val="Зап-3-_СЦБ2"/>
      <sheetName val="Данные_для_расчёта_сметы2"/>
      <sheetName val="Справочные_данные1"/>
      <sheetName val="Коэфф1_2"/>
      <sheetName val="Прайс_лист2"/>
      <sheetName val="Амур_ДОН2"/>
      <sheetName val="кп_ГК1"/>
      <sheetName val="Б_Сатка2"/>
      <sheetName val="Исполнение_по_оборуд_2"/>
      <sheetName val="исходные_данные2"/>
      <sheetName val="расчетные_таблицы2"/>
      <sheetName val="УП__20042"/>
      <sheetName val="См3_СЦБ-зап2"/>
      <sheetName val="СметаСводная_Рыб2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1_32"/>
      <sheetName val="К_рын2"/>
      <sheetName val="Сводная_смета2"/>
      <sheetName val="к_84-к_832"/>
      <sheetName val="СМЕТА_проект2"/>
      <sheetName val="справ_3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13_12"/>
      <sheetName val="Лист_опроса2"/>
      <sheetName val="СметаСводная_Колпино2"/>
      <sheetName val="HP_и_оргтехника2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1"/>
      <sheetName val="КП_к_ГК1"/>
      <sheetName val="Смета_12"/>
      <sheetName val="Таблица_21"/>
      <sheetName val="смета_2_проект__работы1"/>
      <sheetName val="Ачинский_НПЗ2"/>
      <sheetName val="СС_замеч_с_ответами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2"/>
      <sheetName val="отчет_эл_эн__20002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2"/>
      <sheetName val="ПСБ_-_ОЭ2"/>
      <sheetName val="Смета_22"/>
      <sheetName val="СметаСводная_1_оч2"/>
      <sheetName val="Перечень_Заказчиков2"/>
      <sheetName val="Капитальные_затраты2"/>
      <sheetName val="Opex_personnel_(Term_facs)2"/>
      <sheetName val="КП_(2)2"/>
      <sheetName val="2_2_2"/>
      <sheetName val="6_31"/>
      <sheetName val="6_71"/>
      <sheetName val="6_3_1_31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смета_СИД1"/>
      <sheetName val="ресурсная_вед_1"/>
      <sheetName val="р_Волхов2"/>
      <sheetName val="Калплан_Кра1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ГАЗ_камаз"/>
      <sheetName val="проектные роли"/>
      <sheetName val="сводная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 refreshError="1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 refreshError="1"/>
      <sheetData sheetId="1069" refreshError="1"/>
      <sheetData sheetId="107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писки"/>
      <sheetName val="6.14_КР"/>
      <sheetName val="Прилож"/>
      <sheetName val="ПДР"/>
      <sheetName val="см8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информация"/>
      <sheetName val="13.1"/>
      <sheetName val="Счет-Фактура"/>
      <sheetName val="Коэфф1."/>
      <sheetName val="График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Opex personnel (Term facs)"/>
      <sheetName val="накладная"/>
      <sheetName val="Акт"/>
      <sheetName val="Капитальные затраты"/>
      <sheetName val="13_1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КП_(2)"/>
      <sheetName val="свод_3"/>
      <sheetName val="Смета2_проект__раб_1"/>
      <sheetName val="Смета_11"/>
      <sheetName val="СМЕТА_проект"/>
      <sheetName val="Production_and_Spend"/>
      <sheetName val="Прайс_лист1"/>
      <sheetName val="1_3"/>
      <sheetName val="К_рын"/>
      <sheetName val="Сводная_смета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"/>
      <sheetName val="свод_(2)"/>
      <sheetName val="Калплан_ОИ2_Макм_крестики"/>
      <sheetName val="СметаСводная_павильон"/>
      <sheetName val="Св__смета"/>
      <sheetName val="РБС_ИЗМ1"/>
      <sheetName val="СметаСводная_снег"/>
      <sheetName val="Лист_опрос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таблица_руководству"/>
      <sheetName val="Суточная_добыча_за_неделю"/>
      <sheetName val="Прибыль_опл"/>
      <sheetName val="№5_СУБ_Инж_защ"/>
      <sheetName val="HP_и_оргтехника"/>
      <sheetName val="Таблица_2"/>
      <sheetName val="Таблица_4_АСУТП"/>
      <sheetName val="ст_ГТМ"/>
      <sheetName val="ПДР_ООО_&quot;Юкос_ФБЦ&quot;"/>
      <sheetName val="исходные_данные"/>
      <sheetName val="расчетные_таблицы"/>
      <sheetName val="Амур_ДОН"/>
      <sheetName val="кп_ГК"/>
      <sheetName val="Справочные_данные"/>
      <sheetName val="Б_Сатка"/>
      <sheetName val="справ_1"/>
      <sheetName val="Перечень_ИУ"/>
      <sheetName val="3_1_ТХ"/>
      <sheetName val="СметаСводная_Колпино"/>
      <sheetName val="3_5"/>
      <sheetName val="суб_подряд1"/>
      <sheetName val="ПСБ_-_ОЭ1"/>
      <sheetName val="Смета_2"/>
      <sheetName val="Ачинский_НПЗ"/>
      <sheetName val="См3_СЦБ-зап"/>
      <sheetName val="Хаттон_90_90_Femco"/>
      <sheetName val="свод_общ"/>
      <sheetName val="Смета_5_2__Кусты25,29,31,65"/>
      <sheetName val="смета_СИД"/>
      <sheetName val="ресурсная_вед_"/>
      <sheetName val="р_Волхов"/>
      <sheetName val="КП_к_ГК"/>
      <sheetName val="изыскания_2"/>
      <sheetName val="Калплан_Кра"/>
      <sheetName val="6_11_новый"/>
      <sheetName val="Opex_personnel_(Term_facs)"/>
      <sheetName val="Капитальные_затраты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ОПС"/>
      <sheetName val="1155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УП__2004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20_Кредиты_краткосрочные"/>
      <sheetName val="Перечень_Заказчиков"/>
      <sheetName val="КП_к_снег_Рыбинская"/>
      <sheetName val="Табл_5"/>
      <sheetName val="Табл_2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КБК ДПК"/>
      <sheetName val="Lucent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BACT"/>
      <sheetName val="АСУ-линия-1"/>
      <sheetName val="ТЗ АСУ-1"/>
      <sheetName val="2-stage"/>
      <sheetName val="лч и кам"/>
      <sheetName val="Бл.электр.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Норм"/>
      <sheetName val="ИД СМР"/>
      <sheetName val="ФОТ для смет"/>
      <sheetName val="ЛС_РЕС"/>
      <sheetName val="Общ"/>
      <sheetName val="_x0000__x0000_"/>
      <sheetName val="таблица_руко_x0019__x0015_ _x0003__x000c__x0011__x0011_"/>
      <sheetName val="Исх1"/>
      <sheetName val="Main list"/>
      <sheetName val="ПД-2.2"/>
      <sheetName val="6"/>
      <sheetName val="1.14"/>
      <sheetName val="1.7"/>
      <sheetName val="#ССЫЛКА"/>
      <sheetName val="Вспом."/>
      <sheetName val="УКП"/>
      <sheetName val="БД"/>
      <sheetName val="Лист4"/>
      <sheetName val="Общий"/>
      <sheetName val="ТабР"/>
      <sheetName val="СМ"/>
      <sheetName val="СМИС"/>
      <sheetName val="3_гидромет"/>
      <sheetName val="ЕТС (ф)"/>
      <sheetName val="база"/>
      <sheetName val="эл_химз_3"/>
      <sheetName val="геология_3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Пример_расчета2"/>
      <sheetName val="свод_22"/>
      <sheetName val="Зап-3-_СЦБ2"/>
      <sheetName val="СметаСводная_Рыб2"/>
      <sheetName val="13_11"/>
      <sheetName val="Текущие_цены2"/>
      <sheetName val="отчет_эл_эн__20002"/>
      <sheetName val="к_84-к_832"/>
      <sheetName val="Коэфф1_2"/>
      <sheetName val="КП_(2)1"/>
      <sheetName val="6_31"/>
      <sheetName val="6_71"/>
      <sheetName val="6_3_1_31"/>
      <sheetName val="свод_31"/>
      <sheetName val="Смета2_проект__раб_2"/>
      <sheetName val="Смета_12"/>
      <sheetName val="СМЕТА_проект1"/>
      <sheetName val="Production_and_Spend1"/>
      <sheetName val="Прайс_лист2"/>
      <sheetName val="1_31"/>
      <sheetName val="К_рын1"/>
      <sheetName val="Сводная_смета1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1"/>
      <sheetName val="свод_(2)1"/>
      <sheetName val="Калплан_ОИ2_Макм_крестики1"/>
      <sheetName val="СметаСводная_павильон1"/>
      <sheetName val="Св__смета1"/>
      <sheetName val="РБС_ИЗМ1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1"/>
      <sheetName val="Таблица_4_АСУТП1"/>
      <sheetName val="ст_ГТМ1"/>
      <sheetName val="ПДР_ООО_&quot;Юкос_ФБЦ&quot;1"/>
      <sheetName val="исходные_данные1"/>
      <sheetName val="расчетные_таблицы1"/>
      <sheetName val="Амур_ДОН1"/>
      <sheetName val="кп_ГК1"/>
      <sheetName val="Справочные_данные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2"/>
      <sheetName val="ПСБ_-_ОЭ2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1"/>
      <sheetName val="ресурсная_вед_1"/>
      <sheetName val="р_Волхов1"/>
      <sheetName val="КП_к_ГК1"/>
      <sheetName val="изыскания_21"/>
      <sheetName val="Калплан_Кра1"/>
      <sheetName val="6_11_новый1"/>
      <sheetName val="Opex_personnel_(Term_facs)1"/>
      <sheetName val="Капитальные_затраты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РС_"/>
      <sheetName val="Source_lists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PO_Data"/>
      <sheetName val="Раб_А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ПС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исх-данные"/>
      <sheetName val="Исх. данные"/>
      <sheetName val="Промер глуб"/>
      <sheetName val="Пра_x0000_с_лист"/>
      <sheetName val="исключ ЭХЗ"/>
      <sheetName val="БДР"/>
      <sheetName val="геол"/>
      <sheetName val="Пра"/>
      <sheetName val="8"/>
      <sheetName val="Сводный"/>
      <sheetName val="basa"/>
      <sheetName val="Имя"/>
      <sheetName val="кап.ремонт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анализ 2003_2004исполнение МТО"/>
      <sheetName val="Тестовый"/>
      <sheetName val="Panduit"/>
      <sheetName val=" Свод"/>
      <sheetName val="аванс по ОС"/>
      <sheetName val="Авансы выданные"/>
      <sheetName val="Кред"/>
      <sheetName val="ДЗ"/>
      <sheetName val="Кред. задолж."/>
      <sheetName val="Прочие"/>
      <sheetName val="ГАЗ_камаз"/>
      <sheetName val="41"/>
      <sheetName val="Договорная цена"/>
      <sheetName val="№2Гидромет."/>
      <sheetName val="№2Геолог"/>
      <sheetName val="№2Геолог с.п."/>
      <sheetName val="№3Экологи (2этап)"/>
      <sheetName val="Исходная"/>
      <sheetName val="3 Сл.-структура затрат"/>
      <sheetName val="const"/>
      <sheetName val="расчеты"/>
      <sheetName val="ПС 110 кВ (доп)"/>
      <sheetName val="ПД-2.1"/>
      <sheetName val="Смета 7"/>
      <sheetName val="Бл_электр_"/>
      <sheetName val="Прил.5 СС"/>
      <sheetName val="расчет вязкости"/>
      <sheetName val="Сравнение с Finder - ДНС-5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КБК_ДПК"/>
      <sheetName val="ТЗ_АСУ-1"/>
      <sheetName val="лч_и_кам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таблица_руко_"/>
      <sheetName val="ЕТС_(ф)"/>
      <sheetName val="Исх__данные"/>
      <sheetName val="Main_list"/>
      <sheetName val="ПД-2_2"/>
      <sheetName val="1_14"/>
      <sheetName val="1_7"/>
      <sheetName val="Промер_глуб"/>
      <sheetName val="ДЦ"/>
      <sheetName val=" Оборудование  end"/>
      <sheetName val="автоматизация РД"/>
      <sheetName val="SENSITIVITY"/>
      <sheetName val="см 5 ОДД "/>
      <sheetName val="Смета _4ПР ЭХЗ"/>
      <sheetName val="РабПр"/>
      <sheetName val="таблица_руко "/>
      <sheetName val="эл_химз_5"/>
      <sheetName val="геология_5"/>
      <sheetName val="6_145"/>
      <sheetName val="6_3_15"/>
      <sheetName val="6_205"/>
      <sheetName val="6_4_15"/>
      <sheetName val="6_11_1__сторонние5"/>
      <sheetName val="8_14_КР_(списание)ОПСТИКР5"/>
      <sheetName val="Данные_для_расчёта_сметы4"/>
      <sheetName val="6_14_КР4"/>
      <sheetName val="Пример_расчета4"/>
      <sheetName val="свод_24"/>
      <sheetName val="Зап-3-_СЦБ4"/>
      <sheetName val="СметаСводная_Рыб4"/>
      <sheetName val="13_13"/>
      <sheetName val="Текущие_цены4"/>
      <sheetName val="отчет_эл_эн__20004"/>
      <sheetName val="к_84-к_834"/>
      <sheetName val="Коэфф1_4"/>
      <sheetName val="6_33"/>
      <sheetName val="6_73"/>
      <sheetName val="6_3_1_33"/>
      <sheetName val="КП_(2)3"/>
      <sheetName val="свод_33"/>
      <sheetName val="Смета2_проект__раб_4"/>
      <sheetName val="Смета_14"/>
      <sheetName val="СМЕТА_проект3"/>
      <sheetName val="Production_and_Spend3"/>
      <sheetName val="Прайс_лист4"/>
      <sheetName val="1_33"/>
      <sheetName val="К_рын3"/>
      <sheetName val="Сводная_смета3"/>
      <sheetName val="См_1_наруж_водопровод4"/>
      <sheetName val="Разработка_проекта4"/>
      <sheetName val="КП_НовоКов4"/>
      <sheetName val="СметаСводная_1_оч4"/>
      <sheetName val="Переменные_и_константы3"/>
      <sheetName val="свод_(2)3"/>
      <sheetName val="Калплан_ОИ2_Макм_крестики3"/>
      <sheetName val="СметаСводная_павильон3"/>
      <sheetName val="Св__смета3"/>
      <sheetName val="РБС_ИЗМ13"/>
      <sheetName val="СметаСводная_снег3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3"/>
      <sheetName val="Таблица_4_АСУТП3"/>
      <sheetName val="ст_ГТМ3"/>
      <sheetName val="ПДР_ООО_&quot;Юкос_ФБЦ&quot;3"/>
      <sheetName val="исходные_данные3"/>
      <sheetName val="расчетные_таблицы3"/>
      <sheetName val="Амур_ДОН3"/>
      <sheetName val="кп_ГК3"/>
      <sheetName val="Справочные_данные3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4"/>
      <sheetName val="ПСБ_-_ОЭ4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3"/>
      <sheetName val="ресурсная_вед_3"/>
      <sheetName val="р_Волхов3"/>
      <sheetName val="КП_к_ГК3"/>
      <sheetName val="изыскания_23"/>
      <sheetName val="Калплан_Кра3"/>
      <sheetName val="6_11_новый3"/>
      <sheetName val="Opex_personnel_(Term_facs)3"/>
      <sheetName val="Капитальные_затраты3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2_2_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РС_2"/>
      <sheetName val="Source_lists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PO_Data2"/>
      <sheetName val="Раб_А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ТЗ_АСУ-11"/>
      <sheetName val="лч_и_кам1"/>
      <sheetName val="ИД_СМР1"/>
      <sheetName val="Вспом_1"/>
      <sheetName val="Бл_электр_1"/>
      <sheetName val="2_Геология1"/>
      <sheetName val="Объем_работ1"/>
      <sheetName val="Виды_работ_АСО1"/>
      <sheetName val="ФОТ_для_смет1"/>
      <sheetName val="КБК_ДПК1"/>
      <sheetName val="ЕТС_(ф)1"/>
      <sheetName val="Исх__данные1"/>
      <sheetName val="Main_list1"/>
      <sheetName val="ПД-2_21"/>
      <sheetName val="1_141"/>
      <sheetName val="1_71"/>
      <sheetName val="13_14"/>
      <sheetName val="таблица_руко_2"/>
      <sheetName val="эл_химз_6"/>
      <sheetName val="геология_6"/>
      <sheetName val="6_146"/>
      <sheetName val="6_3_16"/>
      <sheetName val="6_206"/>
      <sheetName val="6_4_16"/>
      <sheetName val="6_11_1__сторонние6"/>
      <sheetName val="8_14_КР_(списание)ОПСТИКР6"/>
      <sheetName val="Данные_для_расчёта_сметы5"/>
      <sheetName val="6_14_КР5"/>
      <sheetName val="Текущие_цены5"/>
      <sheetName val="отчет_эл_эн__20005"/>
      <sheetName val="к_84-к_835"/>
      <sheetName val="свод_25"/>
      <sheetName val="Зап-3-_СЦБ5"/>
      <sheetName val="Пример_расчета5"/>
      <sheetName val="СметаСводная_Рыб5"/>
      <sheetName val="Коэфф1_5"/>
      <sheetName val="6_34"/>
      <sheetName val="6_74"/>
      <sheetName val="6_3_1_34"/>
      <sheetName val="КП_(2)4"/>
      <sheetName val="свод_34"/>
      <sheetName val="Смета2_проект__раб_5"/>
      <sheetName val="Смета_15"/>
      <sheetName val="СМЕТА_проект4"/>
      <sheetName val="Production_and_Spend4"/>
      <sheetName val="Прайс_лист5"/>
      <sheetName val="1_34"/>
      <sheetName val="К_рын4"/>
      <sheetName val="Сводная_смета4"/>
      <sheetName val="См_1_наруж_водопровод5"/>
      <sheetName val="Разработка_проекта5"/>
      <sheetName val="КП_НовоКов5"/>
      <sheetName val="СметаСводная_1_оч5"/>
      <sheetName val="Переменные_и_константы4"/>
      <sheetName val="свод_(2)4"/>
      <sheetName val="Калплан_ОИ2_Макм_крестики4"/>
      <sheetName val="СметаСводная_павильон4"/>
      <sheetName val="Св__смета4"/>
      <sheetName val="РБС_ИЗМ14"/>
      <sheetName val="СметаСводная_снег4"/>
      <sheetName val="Лист_опроса4"/>
      <sheetName val="Исполнение__освоение_по_закупк4"/>
      <sheetName val="Исполнение_для_Ускова4"/>
      <sheetName val="Выборка_по_отсыпкам4"/>
      <sheetName val="ИП__отсыпки_4"/>
      <sheetName val="ИП__отсыпки_ФОТ_диз_т_4"/>
      <sheetName val="ИП__отсыпки___выборка_4"/>
      <sheetName val="Исполнение_по_оборуд_4"/>
      <sheetName val="Исполнение_по_оборуд___2_4"/>
      <sheetName val="Исполнение_сжато4"/>
      <sheetName val="Форма_для_бурения4"/>
      <sheetName val="Форма_для_КС4"/>
      <sheetName val="Форма_для_ГР4"/>
      <sheetName val="Смета_1свод4"/>
      <sheetName val="таблица_руководству4"/>
      <sheetName val="Суточная_добыча_за_неделю4"/>
      <sheetName val="Прибыль_опл4"/>
      <sheetName val="№5_СУБ_Инж_защ4"/>
      <sheetName val="HP_и_оргтехника4"/>
      <sheetName val="Таблица_24"/>
      <sheetName val="Таблица_4_АСУТП4"/>
      <sheetName val="ст_ГТМ4"/>
      <sheetName val="ПДР_ООО_&quot;Юкос_ФБЦ&quot;4"/>
      <sheetName val="исходные_данные4"/>
      <sheetName val="расчетные_таблицы4"/>
      <sheetName val="Амур_ДОН4"/>
      <sheetName val="кп_ГК4"/>
      <sheetName val="Справочные_данные4"/>
      <sheetName val="Б_Сатка4"/>
      <sheetName val="справ_5"/>
      <sheetName val="Перечень_ИУ4"/>
      <sheetName val="3_1_ТХ4"/>
      <sheetName val="СметаСводная_Колпино4"/>
      <sheetName val="3_54"/>
      <sheetName val="суб_подряд5"/>
      <sheetName val="ПСБ_-_ОЭ5"/>
      <sheetName val="Смета_24"/>
      <sheetName val="Ачинский_НПЗ4"/>
      <sheetName val="См3_СЦБ-зап4"/>
      <sheetName val="Хаттон_90_90_Femco4"/>
      <sheetName val="свод_общ4"/>
      <sheetName val="Смета_5_2__Кусты25,29,31,654"/>
      <sheetName val="смета_СИД4"/>
      <sheetName val="ресурсная_вед_4"/>
      <sheetName val="р_Волхов4"/>
      <sheetName val="КП_к_ГК4"/>
      <sheetName val="изыскания_24"/>
      <sheetName val="Калплан_Кра4"/>
      <sheetName val="6_11_новый4"/>
      <sheetName val="Opex_personnel_(Term_facs)4"/>
      <sheetName val="Капитальные_затраты4"/>
      <sheetName val="Пояснение_3"/>
      <sheetName val="3_14"/>
      <sheetName val="Коммерческие_расходы4"/>
      <sheetName val="смета_2_проект__работы3"/>
      <sheetName val="СС_замеч_с_ответами4"/>
      <sheetName val="УП__20044"/>
      <sheetName val="в_работу4"/>
      <sheetName val="3_24"/>
      <sheetName val="3_34"/>
      <sheetName val="Р2_14"/>
      <sheetName val="Р2_24"/>
      <sheetName val="Удельные(проф_)4"/>
      <sheetName val="Константы_и_результаты4"/>
      <sheetName val="расчет_№34"/>
      <sheetName val="20_Кредиты_краткосрочные4"/>
      <sheetName val="Перечень_Заказчиков4"/>
      <sheetName val="2_2_4"/>
      <sheetName val="СтрЗапасов_(2)3"/>
      <sheetName val="PwC_Copies_from_old_models_--&gt;3"/>
      <sheetName val="Сравнение_ДПН_факт_06-073"/>
      <sheetName val="НМ_расчеты3"/>
      <sheetName val="КП_к_снег_Рыбинская4"/>
      <sheetName val="Коэф_КВ3"/>
      <sheetName val="Смета_терзем3"/>
      <sheetName val="Кал_план_Жукова_даты_-_не_надо3"/>
      <sheetName val="матер_3"/>
      <sheetName val="КП_Прим_(3)3"/>
      <sheetName val="кп_(3)3"/>
      <sheetName val="фонтан_разбитый23"/>
      <sheetName val="Баланс_(Ф1)3"/>
      <sheetName val="Смета_3_Гидролог3"/>
      <sheetName val="Записка_СЦБ3"/>
      <sheetName val="РС_3"/>
      <sheetName val="Source_lists3"/>
      <sheetName val="Общая_часть3"/>
      <sheetName val="Табл_54"/>
      <sheetName val="Табл_24"/>
      <sheetName val="См_№3_ОПР3"/>
      <sheetName val="см_№6_АВЗУ_и_ГПЗУ3"/>
      <sheetName val="Input_Assumptions3"/>
      <sheetName val="см_№1_1_Геодезические_работы_3"/>
      <sheetName val="см_№1_4_Экология_3"/>
      <sheetName val="АСУ_ТП_1_этап_ПД3"/>
      <sheetName val="Расчет_курса3"/>
      <sheetName val="Курс_доллара3"/>
      <sheetName val="Календарь_новый3"/>
      <sheetName val="Смета_№_1_ИИ_линия3"/>
      <sheetName val="Дополнительные_параметры3"/>
      <sheetName val="Свод_объем3"/>
      <sheetName val="Дог_цена3"/>
      <sheetName val="выборка_на22_июня3"/>
      <sheetName val="3труба_(П)3"/>
      <sheetName val="Объемы_работ_по_ПВ3"/>
      <sheetName val="Таблица_53"/>
      <sheetName val="Таблица_33"/>
      <sheetName val="1_401_23"/>
      <sheetName val="PO_Data3"/>
      <sheetName val="Раб_АУ3"/>
      <sheetName val="р_Нева4"/>
      <sheetName val="р_Молога4"/>
      <sheetName val="18_рек_Ю-Х4"/>
      <sheetName val="нпс_Палкино4"/>
      <sheetName val="Россия_-_Китай4"/>
      <sheetName val="КМ_210-2384"/>
      <sheetName val="БТС-2_км_405-4594"/>
      <sheetName val="БТС-2_км_405-4534"/>
      <sheetName val="БТС-2_км_313-3524"/>
      <sheetName val="БТС-2_км326-3524"/>
      <sheetName val="Улейма_И4"/>
      <sheetName val="Белая_УБКА4"/>
      <sheetName val="км_72-75р_Левоннька4"/>
      <sheetName val="киенгоп-н_Челны_км_104-2064"/>
      <sheetName val="ВЛ_Урдома4"/>
      <sheetName val="Вл_Микунь_Урдома4"/>
      <sheetName val="ВЛ_Синдор-Микунь4"/>
      <sheetName val="Тон_Чермасан4"/>
      <sheetName val="Трасса_км_16-1474"/>
      <sheetName val="трасса_0-764"/>
      <sheetName val="Колва_784"/>
      <sheetName val="Гидрология__р_Колва_км_384"/>
      <sheetName val="ПСП_4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Íîâàÿ_ñâîäêà_(äî_áþäæåòà)_(2)5"/>
      <sheetName val="×òî_ïðèøëî5"/>
      <sheetName val="âëàä-òàáëèöà_(2)5"/>
      <sheetName val="Íîâàÿ_ñâîäêà_(äî_áþäæåòà)5"/>
      <sheetName val="Íîâàÿ_ñâîäêà5"/>
      <sheetName val="Îáùèå_ðàñõîäû5"/>
      <sheetName val="Íîâàÿ_ñâîäêà_(ïî_áþäæåòó)5"/>
      <sheetName val="6_10_15"/>
      <sheetName val="6_7_3_ТН5"/>
      <sheetName val="6_16"/>
      <sheetName val="6_52-свод4"/>
      <sheetName val="ДДС_(Форма_№3)3"/>
      <sheetName val="Сводная_3"/>
      <sheetName val="7_ТХ_Сети_(кор)3"/>
      <sheetName val="Tier_3112083"/>
      <sheetName val="Акт_выбора3"/>
      <sheetName val="См_№7_Эл_3"/>
      <sheetName val="См_№8_Пож_3"/>
      <sheetName val="См_№3_ВиК3"/>
      <sheetName val="Сметы_за_сопровождение3"/>
      <sheetName val="См_3_АСУ3"/>
      <sheetName val="Полигон_-_ИЭИ_3"/>
      <sheetName val="Смета_ТЗ_АСУ-163"/>
      <sheetName val="База_Геодезия3"/>
      <sheetName val="База_Геология3"/>
      <sheetName val="База_Геофизика3"/>
      <sheetName val="4_1_13"/>
      <sheetName val="исп_1_1_13"/>
      <sheetName val="База_Гидро3"/>
      <sheetName val="4_2_13"/>
      <sheetName val="исп_1_1_23"/>
      <sheetName val="Исп__смета_этап_1_1,_1_23"/>
      <sheetName val="ТЗ_АСУ-12"/>
      <sheetName val="лч_и_кам2"/>
      <sheetName val="ИД_СМР2"/>
      <sheetName val="Вспом_2"/>
      <sheetName val="Бл_электр_2"/>
      <sheetName val="2_Геология2"/>
      <sheetName val="Объем_работ2"/>
      <sheetName val="Виды_работ_АСО2"/>
      <sheetName val="ФОТ_для_смет2"/>
      <sheetName val="КБК_ДПК2"/>
      <sheetName val="ЕТС_(ф)2"/>
      <sheetName val="Исх__данные2"/>
      <sheetName val="Main_list2"/>
      <sheetName val="ПД-2_22"/>
      <sheetName val="1_142"/>
      <sheetName val="1_72"/>
      <sheetName val="Промер_глуб1"/>
      <sheetName val="кап_ремонт"/>
      <sheetName val="СВ_2"/>
      <sheetName val="1_2_"/>
      <sheetName val="РАСПРЕД_ПО_ПРОЦЕСС"/>
      <sheetName val="Приложение_2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Расчет_№1_1"/>
      <sheetName val="Расчет_№2_1"/>
      <sheetName val="ИД_ПНР"/>
      <sheetName val="Технический_лист"/>
      <sheetName val="анализ_2003_2004исполнение_МТО"/>
      <sheetName val="Индексы"/>
      <sheetName val="сводная (2)"/>
      <sheetName val="Расч(подряд)"/>
      <sheetName val="Форма 2.1"/>
      <sheetName val="Акт-Смета_30"/>
      <sheetName val="Смета 2 эл.монтаж"/>
      <sheetName val="Смета 1 общестроит"/>
      <sheetName val="W28"/>
      <sheetName val="GLOBAL"/>
      <sheetName val="Прочее"/>
      <sheetName val="ИНСТРУКЦИЯ"/>
      <sheetName val="темп"/>
      <sheetName val="ЛЧ Р"/>
      <sheetName val="2.1"/>
      <sheetName val="Акт выполненных работ 46"/>
      <sheetName val="SMW_Служебная"/>
      <sheetName val="таблица_руко_3"/>
      <sheetName val="13_15"/>
      <sheetName val="Пояснение_4"/>
      <sheetName val="смета_2_проект__работы4"/>
      <sheetName val="СтрЗапасов_(2)4"/>
      <sheetName val="PwC_Copies_from_old_models_--&gt;4"/>
      <sheetName val="Сравнение_ДПН_факт_06-074"/>
      <sheetName val="НМ_расчеты4"/>
      <sheetName val="Коэф_КВ4"/>
      <sheetName val="Смета_терзем4"/>
      <sheetName val="Кал_план_Жукова_даты_-_не_надо4"/>
      <sheetName val="матер_4"/>
      <sheetName val="КП_Прим_(3)4"/>
      <sheetName val="кп_(3)4"/>
      <sheetName val="фонтан_разбитый24"/>
      <sheetName val="Баланс_(Ф1)4"/>
      <sheetName val="Смета_3_Гидролог4"/>
      <sheetName val="Записка_СЦБ4"/>
      <sheetName val="РС_4"/>
      <sheetName val="Бл_электр_3"/>
      <sheetName val="лч_и_кам3"/>
      <sheetName val="ТЗ_АСУ-13"/>
      <sheetName val="ИД_СМР3"/>
      <sheetName val="Вспом_3"/>
      <sheetName val="2_Геология3"/>
      <sheetName val="Объем_работ3"/>
      <sheetName val="Виды_работ_АСО3"/>
      <sheetName val="ФОТ_для_смет3"/>
      <sheetName val="КБК_ДПК3"/>
      <sheetName val="ЕТС_(ф)3"/>
      <sheetName val="таблица_руко_4"/>
      <sheetName val="Коэффициенты"/>
      <sheetName val="Настройки"/>
      <sheetName val="См_2 Шатурс сети  проект работы"/>
      <sheetName val="Ref"/>
      <sheetName val="выборка "/>
      <sheetName val="выборка раб"/>
      <sheetName val="РС"/>
      <sheetName val="1-1"/>
      <sheetName val="1-2"/>
      <sheetName val="1-4"/>
      <sheetName val="изм2-1"/>
      <sheetName val="2-2"/>
      <sheetName val="2-3"/>
      <sheetName val="изм7-1"/>
      <sheetName val="изм9-1"/>
      <sheetName val="ЖД 3.1"/>
      <sheetName val="УСР"/>
      <sheetName val="Объе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>
        <row r="1">
          <cell r="B1">
            <v>0</v>
          </cell>
        </row>
      </sheetData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>
            <v>0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>
            <v>0</v>
          </cell>
        </row>
      </sheetData>
      <sheetData sheetId="1058">
        <row r="1">
          <cell r="B1">
            <v>0</v>
          </cell>
        </row>
      </sheetData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>
        <row r="1">
          <cell r="B1">
            <v>0</v>
          </cell>
        </row>
      </sheetData>
      <sheetData sheetId="1069" refreshError="1"/>
      <sheetData sheetId="1070">
        <row r="1">
          <cell r="B1">
            <v>0</v>
          </cell>
        </row>
      </sheetData>
      <sheetData sheetId="1071" refreshError="1"/>
      <sheetData sheetId="1072">
        <row r="1">
          <cell r="B1">
            <v>0</v>
          </cell>
        </row>
      </sheetData>
      <sheetData sheetId="1073">
        <row r="1">
          <cell r="B1">
            <v>0</v>
          </cell>
        </row>
      </sheetData>
      <sheetData sheetId="1074" refreshError="1"/>
      <sheetData sheetId="1075" refreshError="1"/>
      <sheetData sheetId="1076" refreshError="1"/>
      <sheetData sheetId="1077" refreshError="1"/>
      <sheetData sheetId="1078">
        <row r="1">
          <cell r="B1">
            <v>0</v>
          </cell>
        </row>
      </sheetData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>
        <row r="1">
          <cell r="B1">
            <v>0</v>
          </cell>
        </row>
      </sheetData>
      <sheetData sheetId="1089">
        <row r="1">
          <cell r="B1">
            <v>0</v>
          </cell>
        </row>
      </sheetData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>
        <row r="1">
          <cell r="B1">
            <v>0</v>
          </cell>
        </row>
      </sheetData>
      <sheetData sheetId="1107">
        <row r="1">
          <cell r="B1">
            <v>0</v>
          </cell>
        </row>
      </sheetData>
      <sheetData sheetId="1108">
        <row r="1">
          <cell r="B1">
            <v>0</v>
          </cell>
        </row>
      </sheetData>
      <sheetData sheetId="1109">
        <row r="1">
          <cell r="B1">
            <v>0</v>
          </cell>
        </row>
      </sheetData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>
        <row r="1">
          <cell r="B1">
            <v>0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>
            <v>0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>
            <v>0</v>
          </cell>
        </row>
      </sheetData>
      <sheetData sheetId="1146">
        <row r="1">
          <cell r="B1">
            <v>0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>
            <v>0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>
            <v>0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>
            <v>0</v>
          </cell>
        </row>
      </sheetData>
      <sheetData sheetId="1158">
        <row r="1">
          <cell r="B1">
            <v>0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>
            <v>0</v>
          </cell>
        </row>
      </sheetData>
      <sheetData sheetId="1162">
        <row r="1">
          <cell r="B1">
            <v>0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>
            <v>0</v>
          </cell>
        </row>
      </sheetData>
      <sheetData sheetId="1166">
        <row r="1">
          <cell r="B1">
            <v>0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>
            <v>0</v>
          </cell>
        </row>
      </sheetData>
      <sheetData sheetId="1170">
        <row r="1">
          <cell r="B1">
            <v>0</v>
          </cell>
        </row>
      </sheetData>
      <sheetData sheetId="1171">
        <row r="1">
          <cell r="B1">
            <v>0</v>
          </cell>
        </row>
      </sheetData>
      <sheetData sheetId="1172">
        <row r="1">
          <cell r="B1">
            <v>0</v>
          </cell>
        </row>
      </sheetData>
      <sheetData sheetId="1173">
        <row r="1">
          <cell r="B1">
            <v>0</v>
          </cell>
        </row>
      </sheetData>
      <sheetData sheetId="1174">
        <row r="1">
          <cell r="B1">
            <v>0</v>
          </cell>
        </row>
      </sheetData>
      <sheetData sheetId="1175">
        <row r="1">
          <cell r="B1">
            <v>0</v>
          </cell>
        </row>
      </sheetData>
      <sheetData sheetId="1176">
        <row r="1">
          <cell r="B1">
            <v>0</v>
          </cell>
        </row>
      </sheetData>
      <sheetData sheetId="1177">
        <row r="1">
          <cell r="B1">
            <v>0</v>
          </cell>
        </row>
      </sheetData>
      <sheetData sheetId="1178">
        <row r="1">
          <cell r="B1">
            <v>0</v>
          </cell>
        </row>
      </sheetData>
      <sheetData sheetId="1179">
        <row r="1">
          <cell r="B1">
            <v>0</v>
          </cell>
        </row>
      </sheetData>
      <sheetData sheetId="1180">
        <row r="1">
          <cell r="B1">
            <v>0</v>
          </cell>
        </row>
      </sheetData>
      <sheetData sheetId="1181">
        <row r="1">
          <cell r="B1">
            <v>0</v>
          </cell>
        </row>
      </sheetData>
      <sheetData sheetId="1182">
        <row r="1">
          <cell r="B1">
            <v>0</v>
          </cell>
        </row>
      </sheetData>
      <sheetData sheetId="1183">
        <row r="1">
          <cell r="B1">
            <v>0</v>
          </cell>
        </row>
      </sheetData>
      <sheetData sheetId="1184">
        <row r="1">
          <cell r="B1">
            <v>0</v>
          </cell>
        </row>
      </sheetData>
      <sheetData sheetId="1185">
        <row r="1">
          <cell r="B1">
            <v>0</v>
          </cell>
        </row>
      </sheetData>
      <sheetData sheetId="1186">
        <row r="1">
          <cell r="B1">
            <v>0</v>
          </cell>
        </row>
      </sheetData>
      <sheetData sheetId="1187">
        <row r="1">
          <cell r="B1">
            <v>0</v>
          </cell>
        </row>
      </sheetData>
      <sheetData sheetId="1188">
        <row r="1">
          <cell r="B1">
            <v>0</v>
          </cell>
        </row>
      </sheetData>
      <sheetData sheetId="1189">
        <row r="1">
          <cell r="B1">
            <v>0</v>
          </cell>
        </row>
      </sheetData>
      <sheetData sheetId="1190">
        <row r="1">
          <cell r="B1">
            <v>0</v>
          </cell>
        </row>
      </sheetData>
      <sheetData sheetId="1191">
        <row r="1">
          <cell r="B1">
            <v>0</v>
          </cell>
        </row>
      </sheetData>
      <sheetData sheetId="1192">
        <row r="1">
          <cell r="B1">
            <v>0</v>
          </cell>
        </row>
      </sheetData>
      <sheetData sheetId="1193">
        <row r="1">
          <cell r="B1">
            <v>0</v>
          </cell>
        </row>
      </sheetData>
      <sheetData sheetId="1194">
        <row r="1">
          <cell r="B1">
            <v>0</v>
          </cell>
        </row>
      </sheetData>
      <sheetData sheetId="1195">
        <row r="1">
          <cell r="B1">
            <v>0</v>
          </cell>
        </row>
      </sheetData>
      <sheetData sheetId="1196">
        <row r="1">
          <cell r="B1">
            <v>0</v>
          </cell>
        </row>
      </sheetData>
      <sheetData sheetId="1197">
        <row r="1">
          <cell r="B1">
            <v>0</v>
          </cell>
        </row>
      </sheetData>
      <sheetData sheetId="1198">
        <row r="1">
          <cell r="B1">
            <v>0</v>
          </cell>
        </row>
      </sheetData>
      <sheetData sheetId="1199">
        <row r="1">
          <cell r="B1">
            <v>0</v>
          </cell>
        </row>
      </sheetData>
      <sheetData sheetId="1200">
        <row r="1">
          <cell r="B1">
            <v>0</v>
          </cell>
        </row>
      </sheetData>
      <sheetData sheetId="1201">
        <row r="1">
          <cell r="B1">
            <v>0</v>
          </cell>
        </row>
      </sheetData>
      <sheetData sheetId="1202">
        <row r="1">
          <cell r="B1">
            <v>0</v>
          </cell>
        </row>
      </sheetData>
      <sheetData sheetId="1203">
        <row r="1">
          <cell r="B1">
            <v>0</v>
          </cell>
        </row>
      </sheetData>
      <sheetData sheetId="1204">
        <row r="1">
          <cell r="B1">
            <v>0</v>
          </cell>
        </row>
      </sheetData>
      <sheetData sheetId="1205">
        <row r="1">
          <cell r="B1">
            <v>0</v>
          </cell>
        </row>
      </sheetData>
      <sheetData sheetId="1206">
        <row r="1">
          <cell r="B1">
            <v>0</v>
          </cell>
        </row>
      </sheetData>
      <sheetData sheetId="1207">
        <row r="1">
          <cell r="B1">
            <v>0</v>
          </cell>
        </row>
      </sheetData>
      <sheetData sheetId="1208">
        <row r="1">
          <cell r="B1">
            <v>0</v>
          </cell>
        </row>
      </sheetData>
      <sheetData sheetId="1209">
        <row r="1">
          <cell r="B1">
            <v>0</v>
          </cell>
        </row>
      </sheetData>
      <sheetData sheetId="1210">
        <row r="1">
          <cell r="B1">
            <v>0</v>
          </cell>
        </row>
      </sheetData>
      <sheetData sheetId="1211">
        <row r="1">
          <cell r="B1">
            <v>0</v>
          </cell>
        </row>
      </sheetData>
      <sheetData sheetId="1212">
        <row r="1">
          <cell r="B1">
            <v>0</v>
          </cell>
        </row>
      </sheetData>
      <sheetData sheetId="1213">
        <row r="1">
          <cell r="B1">
            <v>0</v>
          </cell>
        </row>
      </sheetData>
      <sheetData sheetId="1214">
        <row r="1">
          <cell r="B1">
            <v>0</v>
          </cell>
        </row>
      </sheetData>
      <sheetData sheetId="1215">
        <row r="1">
          <cell r="B1">
            <v>0</v>
          </cell>
        </row>
      </sheetData>
      <sheetData sheetId="1216">
        <row r="1">
          <cell r="B1">
            <v>0</v>
          </cell>
        </row>
      </sheetData>
      <sheetData sheetId="1217">
        <row r="1">
          <cell r="B1">
            <v>0</v>
          </cell>
        </row>
      </sheetData>
      <sheetData sheetId="1218">
        <row r="1">
          <cell r="B1">
            <v>0</v>
          </cell>
        </row>
      </sheetData>
      <sheetData sheetId="1219">
        <row r="1">
          <cell r="B1">
            <v>0</v>
          </cell>
        </row>
      </sheetData>
      <sheetData sheetId="1220">
        <row r="1">
          <cell r="B1">
            <v>0</v>
          </cell>
        </row>
      </sheetData>
      <sheetData sheetId="1221">
        <row r="1">
          <cell r="B1">
            <v>0</v>
          </cell>
        </row>
      </sheetData>
      <sheetData sheetId="1222">
        <row r="1">
          <cell r="B1">
            <v>0</v>
          </cell>
        </row>
      </sheetData>
      <sheetData sheetId="1223">
        <row r="1">
          <cell r="B1">
            <v>0</v>
          </cell>
        </row>
      </sheetData>
      <sheetData sheetId="1224">
        <row r="1">
          <cell r="B1">
            <v>0</v>
          </cell>
        </row>
      </sheetData>
      <sheetData sheetId="1225">
        <row r="1">
          <cell r="B1">
            <v>0</v>
          </cell>
        </row>
      </sheetData>
      <sheetData sheetId="1226">
        <row r="1">
          <cell r="B1">
            <v>0</v>
          </cell>
        </row>
      </sheetData>
      <sheetData sheetId="1227">
        <row r="1">
          <cell r="B1">
            <v>0</v>
          </cell>
        </row>
      </sheetData>
      <sheetData sheetId="1228">
        <row r="1">
          <cell r="B1">
            <v>0</v>
          </cell>
        </row>
      </sheetData>
      <sheetData sheetId="1229">
        <row r="1">
          <cell r="B1">
            <v>0</v>
          </cell>
        </row>
      </sheetData>
      <sheetData sheetId="1230">
        <row r="1">
          <cell r="B1">
            <v>0</v>
          </cell>
        </row>
      </sheetData>
      <sheetData sheetId="1231">
        <row r="1">
          <cell r="B1">
            <v>0</v>
          </cell>
        </row>
      </sheetData>
      <sheetData sheetId="1232">
        <row r="1">
          <cell r="B1">
            <v>0</v>
          </cell>
        </row>
      </sheetData>
      <sheetData sheetId="1233">
        <row r="1">
          <cell r="B1">
            <v>0</v>
          </cell>
        </row>
      </sheetData>
      <sheetData sheetId="1234">
        <row r="1">
          <cell r="B1">
            <v>0</v>
          </cell>
        </row>
      </sheetData>
      <sheetData sheetId="1235">
        <row r="1">
          <cell r="B1">
            <v>0</v>
          </cell>
        </row>
      </sheetData>
      <sheetData sheetId="1236">
        <row r="1">
          <cell r="B1">
            <v>0</v>
          </cell>
        </row>
      </sheetData>
      <sheetData sheetId="1237">
        <row r="1">
          <cell r="B1">
            <v>0</v>
          </cell>
        </row>
      </sheetData>
      <sheetData sheetId="1238">
        <row r="1">
          <cell r="B1">
            <v>0</v>
          </cell>
        </row>
      </sheetData>
      <sheetData sheetId="1239">
        <row r="1">
          <cell r="B1">
            <v>0</v>
          </cell>
        </row>
      </sheetData>
      <sheetData sheetId="1240">
        <row r="1">
          <cell r="B1">
            <v>0</v>
          </cell>
        </row>
      </sheetData>
      <sheetData sheetId="1241">
        <row r="1">
          <cell r="B1">
            <v>0</v>
          </cell>
        </row>
      </sheetData>
      <sheetData sheetId="1242">
        <row r="1">
          <cell r="B1">
            <v>0</v>
          </cell>
        </row>
      </sheetData>
      <sheetData sheetId="1243">
        <row r="1">
          <cell r="B1">
            <v>0</v>
          </cell>
        </row>
      </sheetData>
      <sheetData sheetId="1244">
        <row r="1">
          <cell r="B1">
            <v>0</v>
          </cell>
        </row>
      </sheetData>
      <sheetData sheetId="1245">
        <row r="1">
          <cell r="B1">
            <v>0</v>
          </cell>
        </row>
      </sheetData>
      <sheetData sheetId="1246">
        <row r="1">
          <cell r="B1">
            <v>0</v>
          </cell>
        </row>
      </sheetData>
      <sheetData sheetId="1247">
        <row r="1">
          <cell r="B1">
            <v>0</v>
          </cell>
        </row>
      </sheetData>
      <sheetData sheetId="1248">
        <row r="1">
          <cell r="B1">
            <v>0</v>
          </cell>
        </row>
      </sheetData>
      <sheetData sheetId="1249">
        <row r="1">
          <cell r="B1">
            <v>0</v>
          </cell>
        </row>
      </sheetData>
      <sheetData sheetId="1250">
        <row r="1">
          <cell r="B1">
            <v>0</v>
          </cell>
        </row>
      </sheetData>
      <sheetData sheetId="1251">
        <row r="1">
          <cell r="B1">
            <v>0</v>
          </cell>
        </row>
      </sheetData>
      <sheetData sheetId="1252">
        <row r="1">
          <cell r="B1">
            <v>0</v>
          </cell>
        </row>
      </sheetData>
      <sheetData sheetId="1253">
        <row r="1">
          <cell r="B1">
            <v>0</v>
          </cell>
        </row>
      </sheetData>
      <sheetData sheetId="1254">
        <row r="1">
          <cell r="B1">
            <v>0</v>
          </cell>
        </row>
      </sheetData>
      <sheetData sheetId="1255">
        <row r="1">
          <cell r="B1">
            <v>0</v>
          </cell>
        </row>
      </sheetData>
      <sheetData sheetId="1256">
        <row r="1">
          <cell r="B1">
            <v>0</v>
          </cell>
        </row>
      </sheetData>
      <sheetData sheetId="1257">
        <row r="1">
          <cell r="B1">
            <v>0</v>
          </cell>
        </row>
      </sheetData>
      <sheetData sheetId="1258">
        <row r="1">
          <cell r="B1">
            <v>0</v>
          </cell>
        </row>
      </sheetData>
      <sheetData sheetId="1259">
        <row r="1">
          <cell r="B1">
            <v>0</v>
          </cell>
        </row>
      </sheetData>
      <sheetData sheetId="1260">
        <row r="1">
          <cell r="B1">
            <v>0</v>
          </cell>
        </row>
      </sheetData>
      <sheetData sheetId="1261">
        <row r="1">
          <cell r="B1">
            <v>0</v>
          </cell>
        </row>
      </sheetData>
      <sheetData sheetId="1262">
        <row r="1">
          <cell r="B1">
            <v>0</v>
          </cell>
        </row>
      </sheetData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>
        <row r="1">
          <cell r="B1">
            <v>0</v>
          </cell>
        </row>
      </sheetData>
      <sheetData sheetId="1266">
        <row r="1">
          <cell r="B1">
            <v>0</v>
          </cell>
        </row>
      </sheetData>
      <sheetData sheetId="1267">
        <row r="1">
          <cell r="B1">
            <v>0</v>
          </cell>
        </row>
      </sheetData>
      <sheetData sheetId="1268">
        <row r="1">
          <cell r="B1">
            <v>0</v>
          </cell>
        </row>
      </sheetData>
      <sheetData sheetId="1269">
        <row r="1">
          <cell r="B1">
            <v>0</v>
          </cell>
        </row>
      </sheetData>
      <sheetData sheetId="1270">
        <row r="1">
          <cell r="B1">
            <v>0</v>
          </cell>
        </row>
      </sheetData>
      <sheetData sheetId="1271">
        <row r="1">
          <cell r="B1">
            <v>0</v>
          </cell>
        </row>
      </sheetData>
      <sheetData sheetId="1272">
        <row r="1">
          <cell r="B1">
            <v>0</v>
          </cell>
        </row>
      </sheetData>
      <sheetData sheetId="1273">
        <row r="1">
          <cell r="B1">
            <v>0</v>
          </cell>
        </row>
      </sheetData>
      <sheetData sheetId="1274">
        <row r="1">
          <cell r="B1">
            <v>0</v>
          </cell>
        </row>
      </sheetData>
      <sheetData sheetId="1275">
        <row r="1">
          <cell r="B1">
            <v>0</v>
          </cell>
        </row>
      </sheetData>
      <sheetData sheetId="1276">
        <row r="1">
          <cell r="B1">
            <v>0</v>
          </cell>
        </row>
      </sheetData>
      <sheetData sheetId="1277">
        <row r="1">
          <cell r="B1">
            <v>0</v>
          </cell>
        </row>
      </sheetData>
      <sheetData sheetId="1278">
        <row r="1">
          <cell r="B1">
            <v>0</v>
          </cell>
        </row>
      </sheetData>
      <sheetData sheetId="1279">
        <row r="1">
          <cell r="B1">
            <v>0</v>
          </cell>
        </row>
      </sheetData>
      <sheetData sheetId="1280">
        <row r="1">
          <cell r="B1">
            <v>0</v>
          </cell>
        </row>
      </sheetData>
      <sheetData sheetId="1281">
        <row r="1">
          <cell r="B1">
            <v>0</v>
          </cell>
        </row>
      </sheetData>
      <sheetData sheetId="1282">
        <row r="1">
          <cell r="B1">
            <v>0</v>
          </cell>
        </row>
      </sheetData>
      <sheetData sheetId="1283">
        <row r="1">
          <cell r="B1">
            <v>0</v>
          </cell>
        </row>
      </sheetData>
      <sheetData sheetId="1284">
        <row r="1">
          <cell r="B1">
            <v>0</v>
          </cell>
        </row>
      </sheetData>
      <sheetData sheetId="1285">
        <row r="1">
          <cell r="B1">
            <v>0</v>
          </cell>
        </row>
      </sheetData>
      <sheetData sheetId="1286">
        <row r="1">
          <cell r="B1">
            <v>0</v>
          </cell>
        </row>
      </sheetData>
      <sheetData sheetId="1287">
        <row r="1">
          <cell r="B1">
            <v>0</v>
          </cell>
        </row>
      </sheetData>
      <sheetData sheetId="1288">
        <row r="1">
          <cell r="B1">
            <v>0</v>
          </cell>
        </row>
      </sheetData>
      <sheetData sheetId="1289">
        <row r="1">
          <cell r="B1">
            <v>0</v>
          </cell>
        </row>
      </sheetData>
      <sheetData sheetId="1290">
        <row r="1">
          <cell r="B1">
            <v>0</v>
          </cell>
        </row>
      </sheetData>
      <sheetData sheetId="1291">
        <row r="1">
          <cell r="B1">
            <v>0</v>
          </cell>
        </row>
      </sheetData>
      <sheetData sheetId="1292">
        <row r="1">
          <cell r="B1">
            <v>0</v>
          </cell>
        </row>
      </sheetData>
      <sheetData sheetId="1293">
        <row r="1">
          <cell r="B1">
            <v>0</v>
          </cell>
        </row>
      </sheetData>
      <sheetData sheetId="1294">
        <row r="1">
          <cell r="B1">
            <v>0</v>
          </cell>
        </row>
      </sheetData>
      <sheetData sheetId="1295">
        <row r="1">
          <cell r="B1">
            <v>0</v>
          </cell>
        </row>
      </sheetData>
      <sheetData sheetId="1296">
        <row r="1">
          <cell r="B1">
            <v>0</v>
          </cell>
        </row>
      </sheetData>
      <sheetData sheetId="1297">
        <row r="1">
          <cell r="B1">
            <v>0</v>
          </cell>
        </row>
      </sheetData>
      <sheetData sheetId="1298">
        <row r="1">
          <cell r="B1">
            <v>0</v>
          </cell>
        </row>
      </sheetData>
      <sheetData sheetId="1299">
        <row r="1">
          <cell r="B1">
            <v>0</v>
          </cell>
        </row>
      </sheetData>
      <sheetData sheetId="1300">
        <row r="1">
          <cell r="B1">
            <v>0</v>
          </cell>
        </row>
      </sheetData>
      <sheetData sheetId="1301">
        <row r="1">
          <cell r="B1">
            <v>0</v>
          </cell>
        </row>
      </sheetData>
      <sheetData sheetId="1302">
        <row r="1">
          <cell r="B1">
            <v>0</v>
          </cell>
        </row>
      </sheetData>
      <sheetData sheetId="1303">
        <row r="1">
          <cell r="B1">
            <v>0</v>
          </cell>
        </row>
      </sheetData>
      <sheetData sheetId="1304">
        <row r="1">
          <cell r="B1">
            <v>0</v>
          </cell>
        </row>
      </sheetData>
      <sheetData sheetId="1305">
        <row r="1">
          <cell r="B1">
            <v>0</v>
          </cell>
        </row>
      </sheetData>
      <sheetData sheetId="1306">
        <row r="1">
          <cell r="B1">
            <v>0</v>
          </cell>
        </row>
      </sheetData>
      <sheetData sheetId="1307">
        <row r="1">
          <cell r="B1">
            <v>0</v>
          </cell>
        </row>
      </sheetData>
      <sheetData sheetId="1308">
        <row r="1">
          <cell r="B1">
            <v>0</v>
          </cell>
        </row>
      </sheetData>
      <sheetData sheetId="1309">
        <row r="1">
          <cell r="B1">
            <v>0</v>
          </cell>
        </row>
      </sheetData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 refreshError="1"/>
      <sheetData sheetId="1843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/>
      <sheetData sheetId="1853" refreshError="1"/>
      <sheetData sheetId="1854" refreshError="1"/>
      <sheetData sheetId="1855" refreshError="1"/>
      <sheetData sheetId="1856" refreshError="1"/>
      <sheetData sheetId="1857"/>
      <sheetData sheetId="1858"/>
      <sheetData sheetId="1859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овор"/>
      <sheetName val="Протокол"/>
      <sheetName val="КП"/>
      <sheetName val="Сводка"/>
      <sheetName val="СЦБ (95)"/>
      <sheetName val="ТЗ"/>
      <sheetName val="Данные"/>
      <sheetName val="Этикетка ЭЦ"/>
      <sheetName val="Акт"/>
      <sheetName val="Накл"/>
      <sheetName val="Доп.согл 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B8" t="str">
            <v>Ю.А.Тимошенко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топо"/>
      <sheetName val="топография"/>
      <sheetName val="Journals"/>
      <sheetName val="Данные для расчёта сметы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свод 2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СметаСводная"/>
      <sheetName val="См 1 наруж.водопровод"/>
      <sheetName val="Кл-р SysTel"/>
      <sheetName val="СПРПФ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  <sheetName val="Лист2"/>
      <sheetName val="Прибыль опл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Таас-Юрях"/>
      <sheetName val="Етыпур-"/>
      <sheetName val="ЗапТарк"/>
      <sheetName val="Приобка"/>
      <sheetName val="ВЖК"/>
      <sheetName val="КП Мак"/>
      <sheetName val="OCK1"/>
      <sheetName val="Амур ДОН"/>
      <sheetName val="Opex personnel (Term facs)"/>
      <sheetName val="Лист1"/>
      <sheetName val="КП (2)"/>
      <sheetName val="Calc"/>
      <sheetName val="свод_3"/>
      <sheetName val="ПСП_"/>
      <sheetName val="Пример_расчета"/>
      <sheetName val="свод_2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Титул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в работу"/>
      <sheetName val="трансформация1"/>
      <sheetName val="breakdown"/>
      <sheetName val="Destination"/>
      <sheetName val="Бюджет"/>
      <sheetName val="х"/>
      <sheetName val="влад-таблица"/>
      <sheetName val="Стр1По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НДС"/>
      <sheetName val="Коэф КВ"/>
      <sheetName val="EKDEB90"/>
      <sheetName val="Стр1"/>
      <sheetName val="ИД"/>
      <sheetName val="январь"/>
      <sheetName val="База"/>
      <sheetName val="6.52-свод"/>
      <sheetName val="ОБЩЕСТВА"/>
      <sheetName val="План"/>
      <sheetName val="Гр5(о)"/>
      <sheetName val="Справочник"/>
      <sheetName val="Данные1кв_"/>
      <sheetName val="Коэф_КВ"/>
      <sheetName val="6_52-свод"/>
      <sheetName val="Ачинский НПЗ"/>
      <sheetName val="Об-15"/>
      <sheetName val="СС"/>
      <sheetName val="Объемы работ по ПВ"/>
      <sheetName val="мсн"/>
      <sheetName val="Вспомогательный"/>
      <sheetName val="Обновление"/>
      <sheetName val="Цена"/>
      <sheetName val="Product"/>
      <sheetName val="Смета 1свод"/>
      <sheetName val="СметаСводная снег"/>
      <sheetName val="шаблон"/>
      <sheetName val="К.рын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нформация"/>
      <sheetName val="Переменные и константы"/>
      <sheetName val="вариант"/>
      <sheetName val="ИД1"/>
      <sheetName val="ID"/>
      <sheetName val="СП"/>
      <sheetName val="Настройки"/>
      <sheetName val="A54НДС"/>
      <sheetName val="УП _2004"/>
      <sheetName val="ЭХЗ"/>
      <sheetName val="Должности"/>
      <sheetName val="Смета-Т"/>
      <sheetName val="АЧ"/>
      <sheetName val="РС"/>
      <sheetName val="См3 СЦБ-зап"/>
      <sheetName val="Хаттон 90.90 Femco"/>
      <sheetName val="ЛЧ"/>
      <sheetName val="ПД"/>
      <sheetName val="Leistungsakt"/>
      <sheetName val="Настройка"/>
      <sheetName val="BACT"/>
      <sheetName val="База Геодезия"/>
      <sheetName val="База Геология"/>
      <sheetName val="6"/>
      <sheetName val="5.1"/>
      <sheetName val=""/>
      <sheetName val="Исходные"/>
      <sheetName val="СметаСводная 1 оч"/>
      <sheetName val="Общая часть"/>
      <sheetName val="ОПС"/>
      <sheetName val="Тестовый"/>
      <sheetName val="Расчет 2"/>
      <sheetName val="Смета №1"/>
      <sheetName val="3.1"/>
      <sheetName val="К"/>
      <sheetName val="Курс доллара"/>
      <sheetName val="Смета 2"/>
      <sheetName val="3.1 ТХ"/>
      <sheetName val="Табл38-7"/>
      <sheetName val="БП НОВЫЙ"/>
      <sheetName val="№5 СУБ Инж защ"/>
      <sheetName val="Справочные данные"/>
      <sheetName val="расчет вязкости"/>
      <sheetName val="2003г."/>
      <sheetName val="СПЕЦИФИКАЦИЯ"/>
      <sheetName val="кап.ремонт"/>
      <sheetName val="геоло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снег Рыбинская"/>
      <sheetName val="Калплан "/>
      <sheetName val="СметаСводная Рыб"/>
      <sheetName val="См1 ТопоГео  (планшеты)"/>
      <sheetName val="Смета2 Инвентариз"/>
      <sheetName val="Смета3 геология"/>
      <sheetName val="смета4  Дор.работы "/>
      <sheetName val="Смета5 - Сети"/>
      <sheetName val="См6 Расчет Трансп.схемы"/>
      <sheetName val="Смета6а технология"/>
      <sheetName val="См7 ГО и ЧС"/>
      <sheetName val="см8 экспресс-оценка"/>
      <sheetName val="КП_к_снег_Рыбинская"/>
      <sheetName val="Калплан_"/>
      <sheetName val="СметаСводная_Рыб"/>
      <sheetName val="См1_ТопоГео__(планшеты)"/>
      <sheetName val="Смета2_Инвентариз"/>
      <sheetName val="Смета3_геология"/>
      <sheetName val="смета4__Дор_работы_"/>
      <sheetName val="Смета5_-_Сети"/>
      <sheetName val="См6_Расчет_Трансп_схемы"/>
      <sheetName val="Смета6а_технология"/>
      <sheetName val="См7_ГО_и_ЧС"/>
      <sheetName val="см8_экспресс-оценка"/>
      <sheetName val="Смета"/>
      <sheetName val="свод 3"/>
      <sheetName val="топография"/>
      <sheetName val="информация"/>
      <sheetName val="топо"/>
      <sheetName val="1.3"/>
      <sheetName val="ц_1991"/>
      <sheetName val="свод 2"/>
      <sheetName val="Данные для расчёта сметы"/>
      <sheetName val="Землеотвод"/>
      <sheetName val="См 1 наруж.водопровод"/>
      <sheetName val="Упр"/>
      <sheetName val="СметаСводная павильон"/>
      <sheetName val="свод"/>
      <sheetName val="НМА"/>
      <sheetName val="сводная"/>
      <sheetName val="шаблон"/>
      <sheetName val="OCK1"/>
      <sheetName val="пятилетка"/>
      <sheetName val="мониторинг"/>
      <sheetName val="Дополнительные параметры"/>
      <sheetName val="total"/>
      <sheetName val="Комплектация"/>
      <sheetName val="трубы"/>
      <sheetName val="СМР"/>
      <sheetName val="дороги"/>
      <sheetName val="р.Волхов"/>
      <sheetName val="ПДР"/>
      <sheetName val="изыскания 2"/>
      <sheetName val="ИД"/>
      <sheetName val="sapactivexlhiddensheet"/>
      <sheetName val="Калплан Кра"/>
      <sheetName val="свод1"/>
      <sheetName val="Пример расчета"/>
      <sheetName val="Б.Сатка"/>
      <sheetName val="Исполнение по оборуд_"/>
      <sheetName val="исходные данные"/>
      <sheetName val="расчетные таблицы"/>
      <sheetName val="Лист1"/>
      <sheetName val="Ачинский НПЗ"/>
      <sheetName val="смета СИД"/>
      <sheetName val="геология"/>
      <sheetName val="К.рын"/>
      <sheetName val="Сводная смета"/>
      <sheetName val="СметаСводная снег"/>
      <sheetName val="База Геология"/>
      <sheetName val="ПД"/>
      <sheetName val="РД"/>
      <sheetName val="Тестовый"/>
      <sheetName val="отчет эл_эн  2000"/>
      <sheetName val="мсн"/>
      <sheetName val="Шкаф"/>
      <sheetName val="Коэфф1."/>
      <sheetName val="Прайс лист"/>
      <sheetName val="Summary"/>
      <sheetName val="СметаСводная Колпино"/>
      <sheetName val="СметаСводная"/>
      <sheetName val="Геофизика"/>
      <sheetName val="Зап-3- СЦБ"/>
      <sheetName val="СС"/>
      <sheetName val="КП к ГК"/>
      <sheetName val="DATA"/>
      <sheetName val="Journals"/>
      <sheetName val="Исходные"/>
      <sheetName val="НМЦ"/>
      <sheetName val="Расчет"/>
      <sheetName val="Св"/>
      <sheetName val="см1-И Геод"/>
      <sheetName val="см2-И Геол"/>
      <sheetName val="2.1-И Геоф"/>
      <sheetName val="см3-И Гидромет"/>
      <sheetName val="см.4-И Экол"/>
      <sheetName val="ППО"/>
      <sheetName val="ТХ"/>
      <sheetName val="ЭЧ"/>
      <sheetName val="МПСА"/>
      <sheetName val="СДКУ "/>
      <sheetName val="СОИ"/>
      <sheetName val="пож.сигн."/>
      <sheetName val="Строители"/>
      <sheetName val="Рек"/>
      <sheetName val="Генплан"/>
      <sheetName val="ГО и ЧС"/>
      <sheetName val="ПЗС"/>
      <sheetName val="ОЛ"/>
      <sheetName val="ОБЭ"/>
      <sheetName val="ДПБ"/>
      <sheetName val="Согл.Ави"/>
      <sheetName val="ГГЭ"/>
      <sheetName val="ИГДИ В3 2019"/>
      <sheetName val="Геол"/>
      <sheetName val="Геоф"/>
      <sheetName val="ДПБ-5"/>
      <sheetName val="КП_к_снег_Рыбинская1"/>
      <sheetName val="Калплан_1"/>
      <sheetName val="СметаСводная_Рыб1"/>
      <sheetName val="См1_ТопоГео__(планшеты)1"/>
      <sheetName val="Смета2_Инвентариз1"/>
      <sheetName val="Смета3_геология1"/>
      <sheetName val="смета4__Дор_работы_1"/>
      <sheetName val="Смета5_-_Сети1"/>
      <sheetName val="См6_Расчет_Трансп_схемы1"/>
      <sheetName val="Смета6а_технология1"/>
      <sheetName val="См7_ГО_и_ЧС1"/>
      <sheetName val="см8_экспресс-оценка1"/>
      <sheetName val="свод_3"/>
      <sheetName val="1_3"/>
      <sheetName val="свод_2"/>
      <sheetName val="Данные_для_расчёта_сметы"/>
      <sheetName val="См_1_наруж_водопровод"/>
      <sheetName val="СметаСводная_павильон"/>
      <sheetName val="Калплан_Кра"/>
      <sheetName val="Пример_расчета"/>
      <sheetName val="Дополнительные_параметры"/>
      <sheetName val="р_Волхов"/>
      <sheetName val="изыскания_2"/>
      <sheetName val="Б_Сатка"/>
      <sheetName val="Исполнение_по_оборуд_"/>
      <sheetName val="исходные_данные"/>
      <sheetName val="расчетные_таблицы"/>
      <sheetName val="Ачинский_НПЗ"/>
      <sheetName val="смета_СИД"/>
      <sheetName val="К_рын"/>
      <sheetName val="Сводная_смета"/>
      <sheetName val="СметаСводная_снег"/>
      <sheetName val="Курсы"/>
      <sheetName val="обновление"/>
      <sheetName val="табл38-7"/>
      <sheetName val="СмРучБур"/>
      <sheetName val="смета 1"/>
      <sheetName val="Коэфф1_"/>
      <sheetName val="Прайс_лист"/>
      <sheetName val="СметаСводная_Колпино"/>
      <sheetName val="КП_к_ГК"/>
      <sheetName val="Зап-3-_СЦБ"/>
      <sheetName val="ДЦ"/>
      <sheetName val="капитальные затраты"/>
      <sheetName val="все"/>
      <sheetName val="кредиты"/>
      <sheetName val="начало"/>
      <sheetName val="С1"/>
      <sheetName val="кп панкрат"/>
      <sheetName val="см 3 КМ"/>
      <sheetName val="1-И Геод"/>
      <sheetName val="2-И Геол"/>
      <sheetName val="2.1-И геофиз"/>
      <sheetName val="3-И Экол"/>
      <sheetName val="см2 ПР"/>
      <sheetName val="1.2-1"/>
      <sheetName val="См3 ЭС"/>
      <sheetName val="см 6 СМИС"/>
      <sheetName val="см9 ОБЭО"/>
      <sheetName val="см 9-2015"/>
      <sheetName val="см 10-2015"/>
      <sheetName val="Рекульт"/>
      <sheetName val="ГОЧС"/>
      <sheetName val="согл. ави"/>
      <sheetName val="эпб"/>
      <sheetName val="см 11-2015"/>
      <sheetName val="ЭЗП изм. 1"/>
      <sheetName val="12-2016"/>
      <sheetName val="14-1"/>
      <sheetName val="15-1"/>
      <sheetName val="Расчет ГГЭ"/>
      <sheetName val="3-И Эколог"/>
      <sheetName val="См2 ЭС"/>
      <sheetName val="См2.1 Стр"/>
      <sheetName val="Восстановл_Лист84"/>
      <sheetName val="Восстановл_Лист72"/>
      <sheetName val="Восстановл_Лист74"/>
      <sheetName val="к.с.м."/>
      <sheetName val="ф"/>
      <sheetName val="исх_данные"/>
      <sheetName val="СметаСводная 1 оч"/>
    </sheetNames>
    <sheetDataSet>
      <sheetData sheetId="0"/>
      <sheetData sheetId="1"/>
      <sheetData sheetId="2" refreshError="1">
        <row r="9">
          <cell r="C9" t="str">
            <v>Предпроектные проработки по объекту "Снегоплавильная камера по адресу: Фрунзенский район, ул.Рыбинская, д.2"</v>
          </cell>
        </row>
        <row r="13">
          <cell r="C13" t="str">
            <v>СПб ГУ "Дирекция транспортного строительства"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клад "/>
      <sheetName val="laroux"/>
      <sheetName val="Расшифровка"/>
      <sheetName val="АСП-П2"/>
      <sheetName val="Расценки"/>
      <sheetName val="Трудозатраты-0"/>
      <sheetName val="Трудозатраты-1"/>
      <sheetName val="Трудозатраты-2"/>
      <sheetName val="Дискор-1"/>
      <sheetName val="Расклад_"/>
      <sheetName val="исх-данные"/>
    </sheetNames>
    <sheetDataSet>
      <sheetData sheetId="0" refreshError="1">
        <row r="4">
          <cell r="C4">
            <v>0.65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 4"/>
      <sheetName val="Лист3"/>
      <sheetName val="Лист5"/>
      <sheetName val="Лист6"/>
      <sheetName val="Лист8"/>
      <sheetName val="Лист9"/>
      <sheetName val="Лист10"/>
      <sheetName val="Лист11"/>
      <sheetName val="Лист12"/>
      <sheetName val="Лист4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 refreshError="1"/>
      <sheetData sheetId="1" refreshError="1"/>
      <sheetData sheetId="2" refreshError="1"/>
      <sheetData sheetId="3" refreshError="1">
        <row r="5">
          <cell r="B5" t="str">
            <v>И.Ю. Рукавишников</v>
          </cell>
        </row>
        <row r="6">
          <cell r="B6">
            <v>0</v>
          </cell>
        </row>
        <row r="10">
          <cell r="N10">
            <v>19</v>
          </cell>
          <cell r="O10">
            <v>2</v>
          </cell>
        </row>
        <row r="11">
          <cell r="M11" t="str">
            <v>раз. 161 км.</v>
          </cell>
          <cell r="N11">
            <v>15</v>
          </cell>
        </row>
        <row r="12">
          <cell r="B12">
            <v>2</v>
          </cell>
          <cell r="M12" t="str">
            <v xml:space="preserve">Чилеково </v>
          </cell>
        </row>
        <row r="13">
          <cell r="M13" t="str">
            <v>Гремячая</v>
          </cell>
        </row>
        <row r="27">
          <cell r="A27" t="str">
            <v>письмо ЦУКС от 14.12.09 №ОТ-21042</v>
          </cell>
        </row>
        <row r="31">
          <cell r="B31">
            <v>1.7</v>
          </cell>
        </row>
      </sheetData>
      <sheetData sheetId="4" refreshError="1">
        <row r="80">
          <cell r="B80">
            <v>0</v>
          </cell>
          <cell r="C80">
            <v>0</v>
          </cell>
        </row>
        <row r="81">
          <cell r="B81">
            <v>1</v>
          </cell>
        </row>
      </sheetData>
      <sheetData sheetId="5" refreshError="1"/>
      <sheetData sheetId="6" refreshError="1">
        <row r="35">
          <cell r="F35" t="str">
            <v>2П</v>
          </cell>
        </row>
        <row r="154">
          <cell r="F154" t="str">
            <v>2П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99">
          <cell r="H299">
            <v>89</v>
          </cell>
          <cell r="I299">
            <v>1.41</v>
          </cell>
        </row>
        <row r="300">
          <cell r="H300">
            <v>11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12"/>
      <sheetName val="2012(КСЛ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39">
          <cell r="D39">
            <v>6.12</v>
          </cell>
        </row>
        <row r="87">
          <cell r="D87">
            <v>199.47</v>
          </cell>
        </row>
        <row r="92">
          <cell r="D92">
            <v>10.24</v>
          </cell>
        </row>
        <row r="101">
          <cell r="D101">
            <v>206.5</v>
          </cell>
        </row>
        <row r="123">
          <cell r="D123">
            <v>56.15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остФ ВНИИАС"/>
      <sheetName val="КжДП"/>
      <sheetName val="ДКСС"/>
      <sheetName val="ДКСС от МПС"/>
      <sheetName val="ИНТЕХ"/>
      <sheetName val="ССМП-668"/>
      <sheetName val="ЮГПА"/>
      <sheetName val="РГУПС"/>
      <sheetName val="СКжд"/>
      <sheetName val="ГТСС"/>
      <sheetName val="НОД МВоды"/>
      <sheetName val="СМП-1"/>
      <sheetName val="Стройвыбор"/>
      <sheetName val="КавГипроТранс"/>
      <sheetName val="Сармат"/>
      <sheetName val="НПЦ ПроАвт"/>
      <sheetName val="РемПу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списки"/>
      <sheetName val="таб5"/>
      <sheetName val="числа"/>
    </sheetNames>
    <sheetDataSet>
      <sheetData sheetId="0"/>
      <sheetData sheetId="1">
        <row r="1">
          <cell r="B1" t="str">
            <v>Ф2-Нет</v>
          </cell>
          <cell r="C1" t="str">
            <v>Ф5-Нет</v>
          </cell>
          <cell r="D1" t="str">
            <v>Ф6-Нет</v>
          </cell>
          <cell r="E1" t="str">
            <v>Ф7-Нет</v>
          </cell>
          <cell r="F1" t="str">
            <v>Ф8-Нет</v>
          </cell>
          <cell r="G1" t="str">
            <v>Ф9-Нет</v>
          </cell>
          <cell r="H1" t="str">
            <v>Ф10-Нет</v>
          </cell>
          <cell r="I1" t="str">
            <v>Нет коэффициента</v>
          </cell>
          <cell r="J1">
            <v>1</v>
          </cell>
        </row>
        <row r="2">
          <cell r="B2" t="str">
            <v>Ф2 - Непрерывный</v>
          </cell>
          <cell r="C2" t="str">
            <v>Ф5 - до 5</v>
          </cell>
          <cell r="D2" t="str">
            <v>Ф6 - I степень</v>
          </cell>
          <cell r="E2" t="str">
            <v>Ф7 - I степень</v>
          </cell>
          <cell r="F2" t="str">
            <v>Ф8 - Автоматизированный ручной режим</v>
          </cell>
          <cell r="G2" t="str">
            <v>Ф9 - до 20</v>
          </cell>
          <cell r="H2" t="str">
            <v>Ф10 - до 5</v>
          </cell>
          <cell r="I2" t="str">
            <v>Одностадийная разработка</v>
          </cell>
          <cell r="J2">
            <v>1.35</v>
          </cell>
        </row>
        <row r="3">
          <cell r="B3" t="str">
            <v>Ф2 - Полунепрерывный</v>
          </cell>
          <cell r="C3" t="str">
            <v>Ф5 - св. 5 до 10</v>
          </cell>
          <cell r="D3" t="str">
            <v>Ф6 - II степень</v>
          </cell>
          <cell r="E3" t="str">
            <v>Ф7 - II степень</v>
          </cell>
          <cell r="F3" t="str">
            <v>Ф8 - Автоматизированный режим советчика</v>
          </cell>
          <cell r="G3" t="str">
            <v>Ф9 - св. 20 до 50</v>
          </cell>
          <cell r="H3" t="str">
            <v>Ф10 - св. 5 до 10</v>
          </cell>
          <cell r="I3" t="str">
            <v>Стадия Проект</v>
          </cell>
        </row>
        <row r="4">
          <cell r="B4" t="str">
            <v>Ф2 - Непрерывно-дискретный - I</v>
          </cell>
          <cell r="C4" t="str">
            <v>Ф5 - св. 10 до 20</v>
          </cell>
          <cell r="D4" t="str">
            <v>Ф6 - III степень</v>
          </cell>
          <cell r="E4" t="str">
            <v>Ф7 - III степень</v>
          </cell>
          <cell r="F4" t="str">
            <v>Ф8 - Автоматизированный диалоговый режим</v>
          </cell>
          <cell r="G4" t="str">
            <v>Ф9 - св. 50 до 100</v>
          </cell>
          <cell r="H4" t="str">
            <v>Ф10 - св. 10 до 20</v>
          </cell>
          <cell r="I4" t="str">
            <v>Стадия Рабочая документация</v>
          </cell>
        </row>
        <row r="5">
          <cell r="B5" t="str">
            <v>Ф2 - Непрерывно-дискретный - II</v>
          </cell>
          <cell r="C5" t="str">
            <v>Ф5 - св. 20 до 35</v>
          </cell>
          <cell r="D5" t="str">
            <v>Ф6 - IV степень</v>
          </cell>
          <cell r="E5" t="str">
            <v>Ф7 - IV степень</v>
          </cell>
          <cell r="F5" t="str">
            <v>Ф8 - Автоматический режим косвенного управления</v>
          </cell>
          <cell r="G5" t="str">
            <v>Ф9 - св. 100 до 170</v>
          </cell>
          <cell r="H5" t="str">
            <v>Ф10 - св. 20 до 40</v>
          </cell>
          <cell r="I5" t="str">
            <v>Утверждаемая часть</v>
          </cell>
        </row>
        <row r="6">
          <cell r="B6" t="str">
            <v>Ф2 - Циклический</v>
          </cell>
          <cell r="C6" t="str">
            <v>Ф5 - св. 35 до 50</v>
          </cell>
          <cell r="E6" t="str">
            <v>Ф7 - V степень</v>
          </cell>
          <cell r="F6" t="str">
            <v>Ф8 - Автоматический режим прямого цифрового управления</v>
          </cell>
          <cell r="G6" t="str">
            <v>Ф9 - св. 170 до 250</v>
          </cell>
          <cell r="H6" t="str">
            <v>Ф10 - св. 40 до 60</v>
          </cell>
        </row>
        <row r="7">
          <cell r="B7" t="str">
            <v>Ф2 - Дискретный</v>
          </cell>
          <cell r="C7" t="str">
            <v>Ф5 - св. 50 до 70</v>
          </cell>
          <cell r="E7" t="str">
            <v>Ф7 - VI степень</v>
          </cell>
          <cell r="G7" t="str">
            <v>Ф9 - св. 250 до 350</v>
          </cell>
          <cell r="H7" t="str">
            <v>Ф10 - св. 60 до 90</v>
          </cell>
        </row>
        <row r="8">
          <cell r="C8" t="str">
            <v>Ф5 - св.70 до 100</v>
          </cell>
          <cell r="E8" t="str">
            <v>Ф7 - VII степень</v>
          </cell>
          <cell r="G8" t="str">
            <v>Ф9 - св. 350 до 470</v>
          </cell>
          <cell r="H8" t="str">
            <v>Ф10 - св. 90 до 120</v>
          </cell>
        </row>
        <row r="9">
          <cell r="C9" t="str">
            <v>Ф5 - За каждые 50 свыше 100</v>
          </cell>
          <cell r="G9" t="str">
            <v>Ф9 - св. 470 до 600</v>
          </cell>
          <cell r="H9" t="str">
            <v>Ф10 - св. 120 до 160</v>
          </cell>
        </row>
        <row r="10">
          <cell r="G10" t="str">
            <v>Ф9 - св. 600 до 800</v>
          </cell>
          <cell r="H10" t="str">
            <v>Ф10 - св. 160 до 200</v>
          </cell>
        </row>
        <row r="11">
          <cell r="G11" t="str">
            <v>Ф9 - св. 800 до 1000</v>
          </cell>
          <cell r="H11" t="str">
            <v>Ф10 - св. 200 до 250</v>
          </cell>
        </row>
        <row r="12">
          <cell r="G12" t="str">
            <v>Ф9 - св. 1000 до 1300</v>
          </cell>
          <cell r="H12" t="str">
            <v>Ф10 - св. 250 до 300</v>
          </cell>
        </row>
        <row r="13">
          <cell r="G13" t="str">
            <v>Ф9 - св. 1300 до 1600</v>
          </cell>
          <cell r="H13" t="str">
            <v>Ф10 - св. 300 до 350</v>
          </cell>
        </row>
        <row r="14">
          <cell r="G14" t="str">
            <v>Ф9 - св. 1600 до 2000</v>
          </cell>
          <cell r="H14" t="str">
            <v>Ф10 - св. 350 до 400</v>
          </cell>
        </row>
        <row r="15">
          <cell r="G15" t="str">
            <v>Ф9 - за каждые 500 свыше 2000</v>
          </cell>
          <cell r="H15" t="str">
            <v>Ф10 - за каждые 70 свыше 400</v>
          </cell>
        </row>
      </sheetData>
      <sheetData sheetId="2"/>
      <sheetData sheetId="3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Данные"/>
      <sheetName val="96041"/>
      <sheetName val="Изыскания"/>
      <sheetName val="Проектирование"/>
      <sheetName val="Богословская"/>
      <sheetName val="Новороссийск"/>
      <sheetName val="Новороссийск (2)"/>
      <sheetName val="Новороссийск (3)"/>
      <sheetName val="Чилипси"/>
      <sheetName val="Ростов-Зап"/>
      <sheetName val="Чертково"/>
      <sheetName val="Касиновка-Потаенный"/>
      <sheetName val="Прохладная-Ищерская"/>
      <sheetName val="Кочубей"/>
      <sheetName val="Каменоломни"/>
      <sheetName val="Краснодар 1"/>
      <sheetName val="Краснодар 1 (2)"/>
      <sheetName val="Оповестит"/>
      <sheetName val="Бланк"/>
      <sheetName val="Кап ремонт"/>
      <sheetName val="Краснодар"/>
      <sheetName val="СЦПР-95"/>
      <sheetName val="1 этап"/>
      <sheetName val="брос."/>
      <sheetName val="2 этап"/>
      <sheetName val="3 этап"/>
    </sheetNames>
    <sheetDataSet>
      <sheetData sheetId="0" refreshError="1"/>
      <sheetData sheetId="1"/>
      <sheetData sheetId="2"/>
      <sheetData sheetId="3"/>
      <sheetData sheetId="4"/>
      <sheetData sheetId="5" refreshError="1">
        <row r="1">
          <cell r="B1" t="str">
            <v>СЦИР-82 т. 135</v>
          </cell>
        </row>
        <row r="2">
          <cell r="B2">
            <v>0</v>
          </cell>
          <cell r="C2">
            <v>10</v>
          </cell>
          <cell r="D2">
            <v>1</v>
          </cell>
          <cell r="E2">
            <v>363</v>
          </cell>
        </row>
        <row r="3">
          <cell r="B3">
            <v>11</v>
          </cell>
          <cell r="C3">
            <v>30</v>
          </cell>
          <cell r="D3">
            <v>2</v>
          </cell>
          <cell r="E3">
            <v>553</v>
          </cell>
        </row>
        <row r="4">
          <cell r="B4">
            <v>31</v>
          </cell>
          <cell r="C4">
            <v>100</v>
          </cell>
          <cell r="D4">
            <v>3</v>
          </cell>
          <cell r="E4">
            <v>843</v>
          </cell>
        </row>
        <row r="5">
          <cell r="B5">
            <v>101</v>
          </cell>
          <cell r="C5">
            <v>120</v>
          </cell>
          <cell r="D5">
            <v>4</v>
          </cell>
          <cell r="E5">
            <v>1032</v>
          </cell>
        </row>
        <row r="6">
          <cell r="B6">
            <v>120</v>
          </cell>
          <cell r="C6">
            <v>180</v>
          </cell>
          <cell r="D6">
            <v>5</v>
          </cell>
          <cell r="E6">
            <v>1478</v>
          </cell>
        </row>
        <row r="8">
          <cell r="B8" t="str">
            <v>ДЦ</v>
          </cell>
        </row>
        <row r="9">
          <cell r="B9">
            <v>100</v>
          </cell>
          <cell r="C9">
            <v>1</v>
          </cell>
          <cell r="D9">
            <v>93000</v>
          </cell>
          <cell r="E9">
            <v>1320</v>
          </cell>
          <cell r="F9">
            <v>1320</v>
          </cell>
        </row>
        <row r="10">
          <cell r="B10">
            <v>200</v>
          </cell>
          <cell r="C10">
            <v>2</v>
          </cell>
          <cell r="D10">
            <v>101000</v>
          </cell>
          <cell r="E10">
            <v>1240</v>
          </cell>
          <cell r="F10">
            <v>1240</v>
          </cell>
        </row>
        <row r="11">
          <cell r="B11">
            <v>300</v>
          </cell>
          <cell r="C11">
            <v>3</v>
          </cell>
          <cell r="D11">
            <v>103000</v>
          </cell>
          <cell r="E11">
            <v>1230</v>
          </cell>
          <cell r="F11">
            <v>1230</v>
          </cell>
        </row>
        <row r="12">
          <cell r="B12">
            <v>400</v>
          </cell>
          <cell r="C12">
            <v>4</v>
          </cell>
          <cell r="D12">
            <v>106000</v>
          </cell>
          <cell r="E12">
            <v>1220</v>
          </cell>
          <cell r="F12">
            <v>1220</v>
          </cell>
        </row>
        <row r="13">
          <cell r="B13">
            <v>500</v>
          </cell>
          <cell r="C13">
            <v>5</v>
          </cell>
          <cell r="D13">
            <v>193000</v>
          </cell>
          <cell r="E13">
            <v>1000</v>
          </cell>
          <cell r="F13">
            <v>1000</v>
          </cell>
        </row>
        <row r="20">
          <cell r="B20" t="str">
            <v>ПЕР</v>
          </cell>
        </row>
        <row r="21">
          <cell r="B21">
            <v>1</v>
          </cell>
          <cell r="D21">
            <v>16</v>
          </cell>
          <cell r="E21">
            <v>780</v>
          </cell>
        </row>
        <row r="25">
          <cell r="B25" t="str">
            <v>ТС</v>
          </cell>
        </row>
        <row r="26">
          <cell r="B26">
            <v>1</v>
          </cell>
          <cell r="D26">
            <v>29</v>
          </cell>
          <cell r="F26">
            <v>740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>
        <row r="1">
          <cell r="B1" t="str">
            <v>Техническое перевооружение участка Постышево - Комсомольск Дальневосточной железной дороги. Автоблокировка и диспетчерская централизация.</v>
          </cell>
        </row>
        <row r="57">
          <cell r="B57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F1" t="str">
            <v>2П</v>
          </cell>
        </row>
        <row r="5">
          <cell r="G5">
            <v>3</v>
          </cell>
        </row>
        <row r="8">
          <cell r="G8" t="str">
            <v>Диспетчерская централизация. Проектная документация</v>
          </cell>
        </row>
        <row r="37">
          <cell r="E37">
            <v>4546.83</v>
          </cell>
        </row>
      </sheetData>
      <sheetData sheetId="15" refreshError="1">
        <row r="1">
          <cell r="F1" t="str">
            <v>2П</v>
          </cell>
        </row>
        <row r="5">
          <cell r="G5">
            <v>4</v>
          </cell>
        </row>
        <row r="8">
          <cell r="G8" t="str">
            <v>Устройства ДК. Проектная документация</v>
          </cell>
        </row>
        <row r="63">
          <cell r="E63">
            <v>9623.66</v>
          </cell>
        </row>
      </sheetData>
      <sheetData sheetId="16" refreshError="1">
        <row r="1">
          <cell r="F1" t="str">
            <v>2П</v>
          </cell>
        </row>
        <row r="5">
          <cell r="G5">
            <v>5</v>
          </cell>
        </row>
        <row r="8">
          <cell r="G8" t="str">
            <v>Устройства автоблокировки. Проектная документация</v>
          </cell>
        </row>
        <row r="37">
          <cell r="E37">
            <v>8951.31</v>
          </cell>
        </row>
      </sheetData>
      <sheetData sheetId="17" refreshError="1">
        <row r="1">
          <cell r="F1" t="str">
            <v>2П</v>
          </cell>
        </row>
        <row r="5">
          <cell r="G5">
            <v>6</v>
          </cell>
        </row>
        <row r="8">
          <cell r="G8" t="str">
            <v>Переустройство существующих ЭЦ станций для трехзначной сигнализации светофоров. Рабочая документация</v>
          </cell>
        </row>
        <row r="73">
          <cell r="E73">
            <v>9608.82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Пректирование устройств САУТ-ЦМ и КТСМ-02Д</v>
          </cell>
        </row>
        <row r="23">
          <cell r="E23">
            <v>0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>
        <row r="1">
          <cell r="F1" t="str">
            <v>3П</v>
          </cell>
        </row>
        <row r="4">
          <cell r="G4">
            <v>0</v>
          </cell>
        </row>
        <row r="6">
          <cell r="G6" t="str">
            <v>Обследование линейных сооружений на разъезде Дачный</v>
          </cell>
        </row>
        <row r="8">
          <cell r="E8">
            <v>0</v>
          </cell>
        </row>
        <row r="9">
          <cell r="F9" t="str">
            <v>2П</v>
          </cell>
        </row>
        <row r="12">
          <cell r="G12">
            <v>0</v>
          </cell>
        </row>
        <row r="14">
          <cell r="G14" t="str">
            <v>Линейно-кабельные сооружения СЦБ и связи. Проектная документация</v>
          </cell>
        </row>
        <row r="16">
          <cell r="E16">
            <v>0</v>
          </cell>
        </row>
        <row r="17">
          <cell r="F17" t="str">
            <v>2П</v>
          </cell>
        </row>
        <row r="20">
          <cell r="G20">
            <v>0</v>
          </cell>
        </row>
        <row r="22">
          <cell r="G22" t="str">
            <v>Раздел "Технологическая электросвязь". Линейные устройства связи. Проектная документация</v>
          </cell>
        </row>
        <row r="24">
          <cell r="E24">
            <v>0</v>
          </cell>
        </row>
        <row r="25">
          <cell r="F25" t="str">
            <v>3П</v>
          </cell>
        </row>
        <row r="28">
          <cell r="G28">
            <v>0</v>
          </cell>
        </row>
        <row r="30">
          <cell r="G30" t="str">
            <v>Раздел "Технологическая электросвязь". Станционные устройства связи. Проектная документация</v>
          </cell>
        </row>
        <row r="32">
          <cell r="E32">
            <v>0</v>
          </cell>
        </row>
        <row r="33">
          <cell r="F33" t="str">
            <v>2П</v>
          </cell>
        </row>
        <row r="36">
          <cell r="G36">
            <v>0</v>
          </cell>
        </row>
        <row r="38">
          <cell r="G38" t="str">
            <v>Раздел "Технологическая электросвязь". Устройства радиосвязи. Проектная документация</v>
          </cell>
        </row>
        <row r="40">
          <cell r="E40">
            <v>0</v>
          </cell>
        </row>
        <row r="41">
          <cell r="F41" t="str">
            <v>2П</v>
          </cell>
        </row>
        <row r="44">
          <cell r="G44">
            <v>0</v>
          </cell>
        </row>
        <row r="46">
          <cell r="G46" t="str">
            <v>Раздел "Технологическая электросвязь". Вынос кабелей из зоны строительства.</v>
          </cell>
        </row>
        <row r="48">
          <cell r="E48">
            <v>0</v>
          </cell>
        </row>
        <row r="49">
          <cell r="F49" t="str">
            <v>3П</v>
          </cell>
        </row>
        <row r="52">
          <cell r="G52">
            <v>0</v>
          </cell>
        </row>
        <row r="56">
          <cell r="E56">
            <v>0</v>
          </cell>
        </row>
        <row r="57">
          <cell r="F57" t="str">
            <v>2П</v>
          </cell>
        </row>
        <row r="60">
          <cell r="G60">
            <v>0</v>
          </cell>
        </row>
        <row r="62">
          <cell r="G62" t="str">
            <v>Автоматизация контроля параметров по графику технического обслуживания, диагностирование и мониторинг устройств СЦБ средствами ТДМ АПК-ДК</v>
          </cell>
        </row>
        <row r="64">
          <cell r="E64">
            <v>0</v>
          </cell>
        </row>
        <row r="65">
          <cell r="F65" t="str">
            <v>2П</v>
          </cell>
        </row>
        <row r="68">
          <cell r="G68">
            <v>0</v>
          </cell>
        </row>
        <row r="70">
          <cell r="G70" t="str">
            <v>Автоматизация технического обслуживания устройств СЦБ с применением карманных персональных компьютеров на линейно-производственном участке (ЛПУ)</v>
          </cell>
        </row>
        <row r="72">
          <cell r="E72">
            <v>0</v>
          </cell>
        </row>
        <row r="73">
          <cell r="F73" t="str">
            <v>2П</v>
          </cell>
        </row>
        <row r="76">
          <cell r="G76">
            <v>0</v>
          </cell>
        </row>
        <row r="78">
          <cell r="G78" t="str">
            <v>Автоматизация учета ремонта и замены аппаратуры СЦБ  с применением карманных персональных компьютеров на ремонтно-технологическом участке (РТУ)</v>
          </cell>
        </row>
        <row r="80">
          <cell r="E80">
            <v>0</v>
          </cell>
        </row>
        <row r="81">
          <cell r="F81" t="str">
            <v>2П</v>
          </cell>
        </row>
        <row r="84">
          <cell r="G84">
            <v>0</v>
          </cell>
        </row>
        <row r="86">
          <cell r="G86" t="str">
            <v>сметы 20</v>
          </cell>
        </row>
        <row r="88">
          <cell r="E88">
            <v>0</v>
          </cell>
        </row>
        <row r="89">
          <cell r="F89" t="str">
            <v>2П</v>
          </cell>
        </row>
        <row r="92">
          <cell r="G92">
            <v>0</v>
          </cell>
        </row>
        <row r="94">
          <cell r="G94" t="str">
            <v>сметы 20</v>
          </cell>
        </row>
        <row r="96">
          <cell r="E96">
            <v>0</v>
          </cell>
        </row>
        <row r="97">
          <cell r="F97" t="str">
            <v>2П</v>
          </cell>
        </row>
        <row r="100">
          <cell r="G100">
            <v>0</v>
          </cell>
        </row>
        <row r="102">
          <cell r="G102" t="str">
            <v>сметы 20</v>
          </cell>
        </row>
        <row r="104">
          <cell r="E104">
            <v>0</v>
          </cell>
        </row>
        <row r="105">
          <cell r="F105" t="str">
            <v>2П</v>
          </cell>
        </row>
        <row r="108">
          <cell r="G108">
            <v>0</v>
          </cell>
        </row>
        <row r="110">
          <cell r="G110" t="str">
            <v>сметы 20</v>
          </cell>
        </row>
        <row r="112">
          <cell r="E112">
            <v>0</v>
          </cell>
        </row>
        <row r="113">
          <cell r="F113" t="str">
            <v>2П</v>
          </cell>
        </row>
        <row r="116">
          <cell r="G116">
            <v>0</v>
          </cell>
        </row>
        <row r="118">
          <cell r="G118" t="str">
            <v>сметы 20</v>
          </cell>
        </row>
        <row r="120">
          <cell r="E120">
            <v>0</v>
          </cell>
        </row>
        <row r="121">
          <cell r="F121" t="str">
            <v>3П</v>
          </cell>
        </row>
        <row r="124">
          <cell r="G124">
            <v>0</v>
          </cell>
        </row>
        <row r="126">
          <cell r="G126" t="str">
            <v>сметы 20</v>
          </cell>
        </row>
        <row r="128">
          <cell r="E128">
            <v>0</v>
          </cell>
        </row>
        <row r="129">
          <cell r="F129" t="str">
            <v>3П</v>
          </cell>
        </row>
        <row r="132">
          <cell r="G132">
            <v>0</v>
          </cell>
        </row>
        <row r="134">
          <cell r="G134" t="str">
            <v>сметы 20</v>
          </cell>
        </row>
        <row r="136">
          <cell r="E136">
            <v>0</v>
          </cell>
        </row>
        <row r="137">
          <cell r="F137" t="str">
            <v>3П</v>
          </cell>
        </row>
        <row r="140">
          <cell r="G140">
            <v>0</v>
          </cell>
        </row>
        <row r="142">
          <cell r="G142" t="str">
            <v>сметы 20</v>
          </cell>
        </row>
        <row r="144">
          <cell r="E144">
            <v>0</v>
          </cell>
        </row>
        <row r="145">
          <cell r="F145" t="str">
            <v>3П</v>
          </cell>
        </row>
        <row r="148">
          <cell r="G148">
            <v>0</v>
          </cell>
        </row>
        <row r="150">
          <cell r="G150" t="str">
            <v>сметы 20</v>
          </cell>
        </row>
        <row r="152">
          <cell r="E152">
            <v>0</v>
          </cell>
        </row>
        <row r="153">
          <cell r="F153" t="str">
            <v>3П</v>
          </cell>
        </row>
        <row r="156">
          <cell r="G156">
            <v>0</v>
          </cell>
        </row>
        <row r="160">
          <cell r="E160">
            <v>0</v>
          </cell>
        </row>
        <row r="161">
          <cell r="F161" t="str">
            <v>3П</v>
          </cell>
        </row>
        <row r="164">
          <cell r="G164">
            <v>0</v>
          </cell>
        </row>
        <row r="168">
          <cell r="E168">
            <v>0</v>
          </cell>
        </row>
        <row r="169">
          <cell r="F169" t="str">
            <v>2П</v>
          </cell>
        </row>
        <row r="172">
          <cell r="G172">
            <v>0</v>
          </cell>
        </row>
        <row r="176">
          <cell r="E176">
            <v>0</v>
          </cell>
        </row>
        <row r="177">
          <cell r="F177" t="str">
            <v>3П</v>
          </cell>
        </row>
        <row r="180">
          <cell r="G180">
            <v>0</v>
          </cell>
        </row>
        <row r="184">
          <cell r="E184">
            <v>0</v>
          </cell>
        </row>
        <row r="185">
          <cell r="F185" t="str">
            <v>3П</v>
          </cell>
        </row>
        <row r="188">
          <cell r="G188">
            <v>0</v>
          </cell>
        </row>
        <row r="192">
          <cell r="E192">
            <v>0</v>
          </cell>
        </row>
        <row r="193">
          <cell r="F193" t="str">
            <v>3П</v>
          </cell>
        </row>
        <row r="196">
          <cell r="G196">
            <v>0</v>
          </cell>
        </row>
        <row r="200">
          <cell r="E200">
            <v>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3">
          <cell r="F3" t="str">
            <v>2П</v>
          </cell>
        </row>
        <row r="6">
          <cell r="G6">
            <v>0</v>
          </cell>
        </row>
        <row r="10">
          <cell r="E10">
            <v>0</v>
          </cell>
        </row>
        <row r="11">
          <cell r="F11" t="str">
            <v>2П</v>
          </cell>
        </row>
        <row r="14">
          <cell r="G14">
            <v>0</v>
          </cell>
        </row>
        <row r="18">
          <cell r="E18">
            <v>0</v>
          </cell>
        </row>
        <row r="19">
          <cell r="F19" t="str">
            <v>3П</v>
          </cell>
        </row>
        <row r="22">
          <cell r="G22">
            <v>0</v>
          </cell>
        </row>
        <row r="26">
          <cell r="E26">
            <v>0</v>
          </cell>
        </row>
        <row r="27">
          <cell r="F27" t="str">
            <v>2П</v>
          </cell>
        </row>
        <row r="30">
          <cell r="G30">
            <v>0</v>
          </cell>
        </row>
        <row r="34">
          <cell r="E34">
            <v>0</v>
          </cell>
        </row>
        <row r="35">
          <cell r="F35" t="str">
            <v>2П</v>
          </cell>
        </row>
        <row r="38">
          <cell r="G38">
            <v>0</v>
          </cell>
        </row>
        <row r="42">
          <cell r="E42">
            <v>0</v>
          </cell>
        </row>
        <row r="43">
          <cell r="F43" t="str">
            <v>3П</v>
          </cell>
        </row>
        <row r="46">
          <cell r="G46">
            <v>0</v>
          </cell>
        </row>
        <row r="50">
          <cell r="E50">
            <v>0</v>
          </cell>
        </row>
        <row r="51">
          <cell r="F51" t="str">
            <v>2П</v>
          </cell>
        </row>
        <row r="54">
          <cell r="G54">
            <v>0</v>
          </cell>
        </row>
        <row r="58">
          <cell r="E58">
            <v>0</v>
          </cell>
        </row>
        <row r="59">
          <cell r="F59" t="str">
            <v>2П</v>
          </cell>
        </row>
        <row r="62">
          <cell r="G62">
            <v>0</v>
          </cell>
        </row>
        <row r="66">
          <cell r="E66">
            <v>0</v>
          </cell>
        </row>
        <row r="67">
          <cell r="F67" t="str">
            <v>2П</v>
          </cell>
        </row>
        <row r="70">
          <cell r="G70">
            <v>0</v>
          </cell>
        </row>
        <row r="74">
          <cell r="E74">
            <v>0</v>
          </cell>
        </row>
        <row r="75">
          <cell r="F75" t="str">
            <v>2П</v>
          </cell>
        </row>
        <row r="78">
          <cell r="G78">
            <v>0</v>
          </cell>
        </row>
        <row r="82">
          <cell r="E82">
            <v>0</v>
          </cell>
        </row>
        <row r="83">
          <cell r="F83" t="str">
            <v>2П</v>
          </cell>
        </row>
        <row r="86">
          <cell r="G86">
            <v>0</v>
          </cell>
        </row>
        <row r="90">
          <cell r="E90">
            <v>0</v>
          </cell>
        </row>
        <row r="91">
          <cell r="F91" t="str">
            <v>2П</v>
          </cell>
        </row>
        <row r="94">
          <cell r="G94">
            <v>0</v>
          </cell>
        </row>
        <row r="98">
          <cell r="E98">
            <v>0</v>
          </cell>
        </row>
        <row r="99">
          <cell r="F99" t="str">
            <v>2П</v>
          </cell>
        </row>
        <row r="102">
          <cell r="G102">
            <v>0</v>
          </cell>
        </row>
        <row r="106">
          <cell r="E106">
            <v>0</v>
          </cell>
        </row>
        <row r="107">
          <cell r="F107" t="str">
            <v>2П</v>
          </cell>
        </row>
        <row r="110">
          <cell r="G110">
            <v>0</v>
          </cell>
        </row>
        <row r="114">
          <cell r="E114">
            <v>0</v>
          </cell>
        </row>
        <row r="115">
          <cell r="F115" t="str">
            <v>2П</v>
          </cell>
        </row>
        <row r="118">
          <cell r="G118">
            <v>0</v>
          </cell>
        </row>
        <row r="122">
          <cell r="E122">
            <v>0</v>
          </cell>
        </row>
        <row r="123">
          <cell r="F123" t="str">
            <v>2П</v>
          </cell>
        </row>
        <row r="126">
          <cell r="G126">
            <v>0</v>
          </cell>
        </row>
        <row r="130">
          <cell r="E130">
            <v>0</v>
          </cell>
        </row>
        <row r="131">
          <cell r="F131" t="str">
            <v>2П</v>
          </cell>
        </row>
        <row r="134">
          <cell r="G134">
            <v>0</v>
          </cell>
        </row>
        <row r="138">
          <cell r="E138">
            <v>0</v>
          </cell>
        </row>
        <row r="139">
          <cell r="F139" t="str">
            <v>2П</v>
          </cell>
        </row>
        <row r="142">
          <cell r="G142">
            <v>0</v>
          </cell>
        </row>
        <row r="146">
          <cell r="E146">
            <v>0</v>
          </cell>
        </row>
        <row r="147">
          <cell r="F147" t="str">
            <v>2П</v>
          </cell>
        </row>
        <row r="150">
          <cell r="G150">
            <v>0</v>
          </cell>
        </row>
        <row r="154">
          <cell r="E154">
            <v>0</v>
          </cell>
        </row>
        <row r="155">
          <cell r="F155" t="str">
            <v>2П</v>
          </cell>
        </row>
        <row r="158">
          <cell r="G158">
            <v>0</v>
          </cell>
        </row>
        <row r="162">
          <cell r="E162">
            <v>0</v>
          </cell>
        </row>
        <row r="163">
          <cell r="F163" t="str">
            <v>2П</v>
          </cell>
        </row>
        <row r="166">
          <cell r="G166">
            <v>0</v>
          </cell>
        </row>
        <row r="170">
          <cell r="E170">
            <v>0</v>
          </cell>
        </row>
        <row r="171">
          <cell r="F171" t="str">
            <v>3П</v>
          </cell>
        </row>
        <row r="174">
          <cell r="G174">
            <v>0</v>
          </cell>
        </row>
        <row r="178">
          <cell r="E178">
            <v>0</v>
          </cell>
        </row>
        <row r="179">
          <cell r="F179" t="str">
            <v>2П</v>
          </cell>
        </row>
        <row r="182">
          <cell r="G182">
            <v>0</v>
          </cell>
        </row>
        <row r="186">
          <cell r="E186">
            <v>0</v>
          </cell>
        </row>
        <row r="187">
          <cell r="F187" t="str">
            <v>2П</v>
          </cell>
        </row>
        <row r="190">
          <cell r="G190">
            <v>0</v>
          </cell>
        </row>
        <row r="194">
          <cell r="E194">
            <v>0</v>
          </cell>
        </row>
        <row r="195">
          <cell r="F195" t="str">
            <v>2П</v>
          </cell>
        </row>
        <row r="198">
          <cell r="G198">
            <v>0</v>
          </cell>
        </row>
        <row r="202">
          <cell r="E202">
            <v>0</v>
          </cell>
        </row>
        <row r="203">
          <cell r="F203" t="str">
            <v>2П</v>
          </cell>
        </row>
        <row r="206">
          <cell r="G206">
            <v>0</v>
          </cell>
        </row>
        <row r="210">
          <cell r="E210">
            <v>0</v>
          </cell>
        </row>
        <row r="211">
          <cell r="F211" t="str">
            <v>2П</v>
          </cell>
        </row>
        <row r="214">
          <cell r="G214">
            <v>0</v>
          </cell>
        </row>
        <row r="218">
          <cell r="E218">
            <v>0</v>
          </cell>
        </row>
        <row r="219">
          <cell r="F219" t="str">
            <v>2П</v>
          </cell>
        </row>
        <row r="222">
          <cell r="G222">
            <v>0</v>
          </cell>
        </row>
        <row r="226">
          <cell r="E226">
            <v>0</v>
          </cell>
        </row>
        <row r="227">
          <cell r="F227" t="str">
            <v>2П</v>
          </cell>
        </row>
        <row r="230">
          <cell r="G230">
            <v>0</v>
          </cell>
        </row>
        <row r="234">
          <cell r="E234">
            <v>0</v>
          </cell>
        </row>
      </sheetData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КП"/>
      <sheetName val="КП_СС"/>
      <sheetName val="обсл-АС"/>
      <sheetName val="Обсл мост"/>
      <sheetName val="Обсл ОВ"/>
      <sheetName val="изыск Л"/>
      <sheetName val="Обсл-СЦБ"/>
      <sheetName val="Изыск"/>
      <sheetName val="геодез"/>
      <sheetName val="геология"/>
      <sheetName val="Тяг"/>
      <sheetName val="ИЭРТ"/>
      <sheetName val="Неучт."/>
      <sheetName val="ДЦ_П"/>
      <sheetName val="АПК_П"/>
      <sheetName val="АБ_П"/>
      <sheetName val="ЭЦ_П"/>
      <sheetName val="ДЦ_Р"/>
      <sheetName val="АПК_Р"/>
      <sheetName val="АБ_Р"/>
      <sheetName val="ЭЦ_Р"/>
      <sheetName val="Вст1см2"/>
      <sheetName val="САУТ_П"/>
      <sheetName val="САУТ_Р"/>
      <sheetName val="Тяга"/>
      <sheetName val="13"/>
      <sheetName val="14"/>
      <sheetName val="Вст25смП"/>
      <sheetName val="КомП"/>
      <sheetName val="16"/>
      <sheetName val="17"/>
      <sheetName val="18"/>
      <sheetName val="19"/>
      <sheetName val="РЦ"/>
      <sheetName val="ГНБ"/>
      <sheetName val="АСУТП"/>
      <sheetName val="68-96_Р"/>
      <sheetName val="Команд"/>
      <sheetName val="ДЭ"/>
      <sheetName val="Распр"/>
      <sheetName val="Дог_ра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>
        <row r="1">
          <cell r="K1" t="str">
            <v>3П</v>
          </cell>
        </row>
        <row r="6">
          <cell r="L6">
            <v>60</v>
          </cell>
        </row>
        <row r="8">
          <cell r="L8" t="str">
            <v>Командировочные расходы</v>
          </cell>
        </row>
        <row r="42">
          <cell r="F42">
            <v>434.14</v>
          </cell>
        </row>
      </sheetData>
      <sheetData sheetId="39" refreshError="1">
        <row r="1">
          <cell r="F1" t="str">
            <v>2П</v>
          </cell>
        </row>
        <row r="5">
          <cell r="G5">
            <v>0</v>
          </cell>
        </row>
        <row r="8">
          <cell r="G8" t="str">
            <v>Дополнительные экземпляры ПСД</v>
          </cell>
        </row>
        <row r="16">
          <cell r="E16">
            <v>0</v>
          </cell>
        </row>
      </sheetData>
      <sheetData sheetId="40" refreshError="1"/>
      <sheetData sheetId="41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КП"/>
      <sheetName val="Сводная"/>
      <sheetName val="смета_1"/>
      <sheetName val="смета _ 2"/>
      <sheetName val="смета _ 3а"/>
      <sheetName val="смета _3"/>
      <sheetName val="смета _ 4"/>
      <sheetName val="смета 5_1"/>
      <sheetName val="смета _ 5_2"/>
      <sheetName val="смета _ 6"/>
      <sheetName val="смета _ 10_удалить"/>
      <sheetName val="смета _ 11_удалить"/>
      <sheetName val="смета _7"/>
      <sheetName val="смета _8"/>
      <sheetName val="смета_9"/>
      <sheetName val="смета_10"/>
      <sheetName val="смета_20_удали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7">
          <cell r="L27">
            <v>4</v>
          </cell>
          <cell r="M27">
            <v>3</v>
          </cell>
          <cell r="N27">
            <v>4</v>
          </cell>
          <cell r="O27">
            <v>3</v>
          </cell>
          <cell r="P27">
            <v>4</v>
          </cell>
          <cell r="Q27">
            <v>4</v>
          </cell>
        </row>
        <row r="33">
          <cell r="L33">
            <v>3</v>
          </cell>
          <cell r="M33">
            <v>2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</row>
        <row r="46">
          <cell r="R46">
            <v>19.886000000000003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  <sheetName val="контрагенты"/>
      <sheetName val="C.с"/>
      <sheetName val="12"/>
    </sheetNames>
    <sheetDataSet>
      <sheetData sheetId="0"/>
      <sheetData sheetId="1"/>
      <sheetData sheetId="2" refreshError="1">
        <row r="52">
          <cell r="H52">
            <v>58.765040000000006</v>
          </cell>
        </row>
      </sheetData>
      <sheetData sheetId="3"/>
      <sheetData sheetId="4" refreshError="1">
        <row r="35">
          <cell r="H35">
            <v>9.33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"/>
      <sheetName val="зим"/>
      <sheetName val="эл"/>
      <sheetName val="вах"/>
      <sheetName val="П.з. л. c"/>
      <sheetName val="П.з.р.в."/>
      <sheetName val="ПИРб"/>
      <sheetName val="ПИРт"/>
      <sheetName val="Сод р.в."/>
      <sheetName val="Сод.л.см"/>
      <sheetName val="C.с"/>
    </sheetNames>
    <sheetDataSet>
      <sheetData sheetId="0"/>
      <sheetData sheetId="1"/>
      <sheetData sheetId="2"/>
      <sheetData sheetId="3" refreshError="1">
        <row r="18">
          <cell r="H18">
            <v>11.68</v>
          </cell>
        </row>
        <row r="21">
          <cell r="H21">
            <v>9.64</v>
          </cell>
        </row>
        <row r="27">
          <cell r="H27">
            <v>4.5599999999999996</v>
          </cell>
        </row>
        <row r="30">
          <cell r="H30">
            <v>2.04</v>
          </cell>
        </row>
        <row r="39">
          <cell r="H39">
            <v>1.97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  <sheetName val="C.сбаз.и (РД)"/>
      <sheetName val="Ер"/>
      <sheetName val="Р1"/>
      <sheetName val="ПИР"/>
      <sheetName val="C.с  (3)"/>
      <sheetName val="ок.ср."/>
      <sheetName val="#ССЫЛКА"/>
    </sheetNames>
    <sheetDataSet>
      <sheetData sheetId="0" refreshError="1"/>
      <sheetData sheetId="1"/>
      <sheetData sheetId="2"/>
      <sheetData sheetId="3">
        <row r="31">
          <cell r="H31">
            <v>2.1999999999999997</v>
          </cell>
        </row>
      </sheetData>
      <sheetData sheetId="4">
        <row r="31">
          <cell r="H31">
            <v>2.1999999999999997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"/>
      <sheetName val="Е.р."/>
      <sheetName val="К"/>
      <sheetName val="Ф"/>
      <sheetName val="К.С.М."/>
      <sheetName val="Тр."/>
      <sheetName val="Р1"/>
      <sheetName val="Р2"/>
      <sheetName val="Р2 (2)"/>
      <sheetName val="Р3"/>
      <sheetName val="C.с"/>
      <sheetName val="C.с (2)"/>
      <sheetName val="C.с (3)"/>
      <sheetName val="Сод"/>
      <sheetName val="П.з"/>
      <sheetName val="ПИР"/>
      <sheetName val="Консолидированный"/>
      <sheetName val="Тр. (2)"/>
    </sheetNames>
    <sheetDataSet>
      <sheetData sheetId="0"/>
      <sheetData sheetId="1"/>
      <sheetData sheetId="2"/>
      <sheetData sheetId="3"/>
      <sheetData sheetId="4"/>
      <sheetData sheetId="5" refreshError="1">
        <row r="27">
          <cell r="H27">
            <v>2.41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Тр."/>
      <sheetName val="сод"/>
      <sheetName val="ПИРБ"/>
      <sheetName val="C.с  Б"/>
      <sheetName val="врБ"/>
      <sheetName val="зимБ"/>
      <sheetName val="вах"/>
      <sheetName val="Тр.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  <sheetName val="ПС 35-10 кВ ПД, РД"/>
    </sheetNames>
    <sheetDataSet>
      <sheetData sheetId="0" refreshError="1"/>
      <sheetData sheetId="1">
        <row r="8">
          <cell r="B8" t="str">
            <v>1.1.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9">
          <cell r="B9" t="str">
            <v>1.2.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10">
          <cell r="B10" t="str">
            <v>1.3. Непрерывно-дискретный - I (сочетающий непрерывные и прерывистые режимы на различных стадиях процесса)</v>
          </cell>
        </row>
        <row r="11">
          <cell r="B11" t="str">
            <v>1.4.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12">
          <cell r="B12" t="str">
            <v>1.5.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3">
          <cell r="B13" t="str">
            <v>1.6. Дискретный (прерывистый, с малой, несущественной для управления длительностью непрерывных технологических операций)</v>
          </cell>
        </row>
        <row r="14">
          <cell r="B14" t="str">
            <v xml:space="preserve">   </v>
          </cell>
        </row>
        <row r="24">
          <cell r="B24" t="str">
            <v>2.8. За каждые 50 свыше 100                                                              n =</v>
          </cell>
        </row>
        <row r="25">
          <cell r="B25" t="str">
            <v xml:space="preserve">   </v>
          </cell>
        </row>
        <row r="27">
          <cell r="B27" t="str">
            <v>3.1. I степень - параллельные контроль и измерение параметров состояния ТОУ</v>
          </cell>
        </row>
        <row r="28">
          <cell r="B28" t="str">
            <v>3.2. II степень - централизованный контроль и измерение параметров состояния ТОУ</v>
          </cell>
        </row>
        <row r="29">
          <cell r="B29" t="str">
            <v>3.3. III степень - косвенное измерение (вычисление) отдельных комплексных показателей функционирования ТОУ</v>
          </cell>
        </row>
        <row r="30">
          <cell r="B30" t="str">
            <v>3.4.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31">
          <cell r="B31" t="str">
            <v xml:space="preserve">   </v>
          </cell>
        </row>
        <row r="33">
          <cell r="B33" t="str">
            <v>4.1.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34">
          <cell r="B34" t="str">
            <v>4.2.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35">
          <cell r="B35" t="str">
            <v>4.3.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6">
          <cell r="B36" t="str">
            <v>4.4. IV степень - оптимальное управление установившимися режимами (в статике)</v>
          </cell>
        </row>
        <row r="37">
          <cell r="B37" t="str">
            <v>4.5. V степень - оптимальное управление переходными процессами или процессом в целом (оптимизация в динамике)</v>
          </cell>
        </row>
        <row r="38">
          <cell r="B38" t="str">
            <v>4.6. VI степень - оптимальное управление быстропротекающими переходными процессами в аварийных условиях</v>
          </cell>
        </row>
        <row r="39">
          <cell r="B39" t="str">
            <v>4.7. VII степень - оптимальное управление с адаптацией (самообучением и изменением алгоритмов и параметров системы)</v>
          </cell>
        </row>
        <row r="40">
          <cell r="B40" t="str">
            <v xml:space="preserve">   </v>
          </cell>
        </row>
        <row r="42">
          <cell r="B42" t="str">
            <v>5.1. Автоматизированный "ручной" режим</v>
          </cell>
        </row>
        <row r="43">
          <cell r="B43" t="str">
            <v>5.2. Автоматизированный режим "советчика"</v>
          </cell>
        </row>
        <row r="44">
          <cell r="B44" t="str">
            <v>5.3. Автоматизированный диалоговый режим</v>
          </cell>
        </row>
        <row r="45">
          <cell r="B45" t="str">
            <v>5.4. Автоматический режим косвенного управления</v>
          </cell>
        </row>
        <row r="46">
          <cell r="B46" t="str">
            <v>5.5. Автоматический режим прямого (непосредственного) цифрового (или аналого-цифрового) управления</v>
          </cell>
        </row>
        <row r="47">
          <cell r="B47" t="str">
            <v xml:space="preserve">   </v>
          </cell>
        </row>
        <row r="49">
          <cell r="B49" t="str">
            <v>6.1. до 20</v>
          </cell>
        </row>
        <row r="50">
          <cell r="B50" t="str">
            <v>6.2. св. 20 до 50</v>
          </cell>
        </row>
        <row r="51">
          <cell r="B51" t="str">
            <v>6.3. св. 50 до 100</v>
          </cell>
        </row>
        <row r="52">
          <cell r="B52" t="str">
            <v>6.4. св. 100 до 170</v>
          </cell>
        </row>
        <row r="53">
          <cell r="B53" t="str">
            <v>6.5. св. 170 до 250</v>
          </cell>
        </row>
        <row r="54">
          <cell r="B54" t="str">
            <v>6.6. св. 250 до 350</v>
          </cell>
        </row>
        <row r="55">
          <cell r="B55" t="str">
            <v>6.7. св. 350 до 470</v>
          </cell>
        </row>
        <row r="56">
          <cell r="B56" t="str">
            <v>6.8. св. 470 до 600</v>
          </cell>
        </row>
        <row r="57">
          <cell r="B57" t="str">
            <v>6.9. св. 600 до 800</v>
          </cell>
        </row>
        <row r="58">
          <cell r="B58" t="str">
            <v>6.10. св. 800 до 1000</v>
          </cell>
        </row>
        <row r="59">
          <cell r="B59" t="str">
            <v>6.11. св. 1000 до 1300</v>
          </cell>
        </row>
        <row r="60">
          <cell r="B60" t="str">
            <v>6.12. св. 1300 до 1600</v>
          </cell>
        </row>
        <row r="61">
          <cell r="B61" t="str">
            <v>6.13. св. 1600 до 2000</v>
          </cell>
        </row>
        <row r="62">
          <cell r="B62" t="str">
            <v xml:space="preserve">    </v>
          </cell>
        </row>
        <row r="63">
          <cell r="B63" t="str">
            <v>6.14. за каждые 500 свыше 2000                                                         n=</v>
          </cell>
        </row>
        <row r="64">
          <cell r="B64" t="str">
            <v xml:space="preserve">      </v>
          </cell>
        </row>
        <row r="66">
          <cell r="B66" t="str">
            <v>7.1. до 5</v>
          </cell>
        </row>
        <row r="67">
          <cell r="B67" t="str">
            <v>7.2. св. 5 до 10</v>
          </cell>
        </row>
        <row r="68">
          <cell r="B68" t="str">
            <v>7.3. св. 10 до 20</v>
          </cell>
        </row>
        <row r="69">
          <cell r="B69" t="str">
            <v>7.4. св. 20 до 40</v>
          </cell>
        </row>
        <row r="70">
          <cell r="B70" t="str">
            <v>7.5. св. 40 до 60</v>
          </cell>
        </row>
        <row r="71">
          <cell r="B71" t="str">
            <v>7.6. св. 60 до 90</v>
          </cell>
        </row>
        <row r="72">
          <cell r="B72" t="str">
            <v>7.7. св. 90 до 120</v>
          </cell>
        </row>
        <row r="73">
          <cell r="B73" t="str">
            <v>7.8. св. 120 до 160</v>
          </cell>
        </row>
        <row r="74">
          <cell r="B74" t="str">
            <v>7.9. св. 160 до 200</v>
          </cell>
        </row>
        <row r="75">
          <cell r="B75" t="str">
            <v>7.10. св. 200 до 250</v>
          </cell>
        </row>
        <row r="76">
          <cell r="B76" t="str">
            <v>7.11. св. 250 до 300</v>
          </cell>
        </row>
        <row r="77">
          <cell r="B77" t="str">
            <v>7.12. св. 300 до 350</v>
          </cell>
        </row>
        <row r="78">
          <cell r="B78" t="str">
            <v>7.13. св. 350 до 400</v>
          </cell>
        </row>
        <row r="79">
          <cell r="B79" t="str">
            <v xml:space="preserve">      </v>
          </cell>
        </row>
        <row r="80">
          <cell r="B80" t="str">
            <v>7.14 за каждые 70 свыше 400                                                              n=</v>
          </cell>
        </row>
        <row r="81">
          <cell r="B81" t="str">
            <v xml:space="preserve">    </v>
          </cell>
        </row>
        <row r="84">
          <cell r="B84" t="str">
            <v>Проект</v>
          </cell>
        </row>
        <row r="85">
          <cell r="B85" t="str">
            <v>Рабочая документация</v>
          </cell>
        </row>
        <row r="86">
          <cell r="B86" t="str">
            <v>Рабочий проект</v>
          </cell>
        </row>
        <row r="88">
          <cell r="B88" t="str">
            <v>п</v>
          </cell>
        </row>
        <row r="89">
          <cell r="B89" t="str">
            <v>рд</v>
          </cell>
        </row>
        <row r="90">
          <cell r="B90" t="str">
            <v>рп</v>
          </cell>
        </row>
        <row r="102">
          <cell r="B102" t="str">
            <v>Б. З. Левин</v>
          </cell>
        </row>
        <row r="103">
          <cell r="B103" t="str">
            <v>Н. И. Юнов</v>
          </cell>
        </row>
        <row r="104">
          <cell r="B104" t="str">
            <v>В. А. Захарчук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р"/>
      <sheetName val="К"/>
      <sheetName val="Ф"/>
      <sheetName val="К.С.М."/>
      <sheetName val="Тр."/>
      <sheetName val="Тр. (2)"/>
      <sheetName val="C.с "/>
      <sheetName val="Р1"/>
      <sheetName val="Р1 (2)"/>
      <sheetName val="ПИР"/>
      <sheetName val="П.з "/>
      <sheetName val="C.с  (2)"/>
      <sheetName val="C.с  (3)"/>
      <sheetName val="ок.ср."/>
      <sheetName val="сод"/>
      <sheetName val="C.сбаз.и"/>
      <sheetName val="Р1 (И)"/>
      <sheetName val="сод (2)"/>
      <sheetName val="сод р.в."/>
      <sheetName val="П.з  (2)"/>
      <sheetName val="П.з  (3)"/>
      <sheetName val="#ССЫЛКА"/>
      <sheetName val="отгр ГОК"/>
    </sheetNames>
    <sheetDataSet>
      <sheetData sheetId="0"/>
      <sheetData sheetId="1"/>
      <sheetData sheetId="2"/>
      <sheetData sheetId="3"/>
      <sheetData sheetId="4" refreshError="1">
        <row r="31">
          <cell r="H31">
            <v>2.1999999999999997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)"/>
      <sheetName val="Смета 3 СЦБ"/>
      <sheetName val="Зап-3- СЦБ"/>
      <sheetName val="Св-4из"/>
      <sheetName val="Зап 4 из(нет)"/>
      <sheetName val="Св-5-пр"/>
      <sheetName val="Св-5-зап(нет)"/>
      <sheetName val="Эл 6 обсл"/>
      <sheetName val="Эл-7-пр"/>
      <sheetName val="Стр-9-пр "/>
      <sheetName val="Смета 10 Команд"/>
      <sheetName val="Зап_3_ СЦБ"/>
      <sheetName val="топография"/>
      <sheetName val="свод 2"/>
      <sheetName val="Лист опроса"/>
      <sheetName val="к.84-к.83"/>
      <sheetName val="HP и оргтехника"/>
      <sheetName val="Смета"/>
      <sheetName val="ПДР"/>
      <sheetName val="5ОборРабМест(HP)"/>
      <sheetName val="Шкаф"/>
      <sheetName val="Summary"/>
      <sheetName val="Коэфф1."/>
      <sheetName val="Прайс лист"/>
      <sheetName val="см8"/>
      <sheetName val="1212-2-1"/>
      <sheetName val="топо"/>
      <sheetName val="Лист1"/>
      <sheetName val="ПИ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Св-4из"/>
      <sheetName val="Зап 4 из"/>
      <sheetName val="ПОС-5"/>
      <sheetName val="зап. ПОС"/>
      <sheetName val="АПТ-6"/>
      <sheetName val="зап. АПТ"/>
      <sheetName val="Перенос СВ-7"/>
      <sheetName val="Эл 8 обсл"/>
      <sheetName val="Эл-9-пр"/>
      <sheetName val="стр-10-обсл"/>
      <sheetName val="Стр-11-пр "/>
      <sheetName val="стр12-прТМФ"/>
      <sheetName val="Смета 15 Команд"/>
      <sheetName val="См 16 адапт СПДЛП"/>
      <sheetName val="Зап см 16"/>
      <sheetName val="См 17 адапт МПЦ"/>
      <sheetName val="См 19 расчет ТРЦ"/>
      <sheetName val="Лист2"/>
      <sheetName val="Зап_3_ СЦБ"/>
      <sheetName val="Смета"/>
      <sheetName val="свод 2"/>
      <sheetName val="топография"/>
      <sheetName val="СметаСводная Рыб"/>
      <sheetName val="График_с_этапами"/>
      <sheetName val="Смета_1свод"/>
      <sheetName val="Смета_3_СЦБ"/>
      <sheetName val="Зап-3-_СЦБ"/>
      <sheetName val="Зап_4_из"/>
      <sheetName val="зап__ПОС"/>
      <sheetName val="зап__АПТ"/>
      <sheetName val="Перенос_СВ-7"/>
      <sheetName val="Эл_8_обсл"/>
      <sheetName val="Стр-11-пр_"/>
      <sheetName val="Смета_15_Команд"/>
      <sheetName val="См_16_адапт_СПДЛП"/>
      <sheetName val="Зап_см_16"/>
      <sheetName val="См_17_адапт_МПЦ"/>
      <sheetName val="См_19_расчет_ТРЦ"/>
      <sheetName val="Зап_3__СЦБ"/>
      <sheetName val="свод_2"/>
      <sheetName val="СметаСводная_Рыб"/>
      <sheetName val="График_с_этапами1"/>
      <sheetName val="Смета_1свод1"/>
      <sheetName val="Смета_3_СЦБ1"/>
      <sheetName val="Зап-3-_СЦБ1"/>
      <sheetName val="Зап_4_из1"/>
      <sheetName val="зап__ПОС1"/>
      <sheetName val="зап__АПТ1"/>
      <sheetName val="Перенос_СВ-71"/>
      <sheetName val="Эл_8_обсл1"/>
      <sheetName val="Стр-11-пр_1"/>
      <sheetName val="Смета_15_Команд1"/>
      <sheetName val="См_16_адапт_СПДЛП1"/>
      <sheetName val="Зап_см_161"/>
      <sheetName val="См_17_адапт_МПЦ1"/>
      <sheetName val="См_19_расчет_ТРЦ1"/>
      <sheetName val="Зап_3__СЦБ1"/>
      <sheetName val="свод_21"/>
      <sheetName val="СметаСводная_Рыб1"/>
      <sheetName val="Пример расчета"/>
      <sheetName val="СметаСводная снег"/>
      <sheetName val="1.3"/>
      <sheetName val="Календарь новы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ц-2ППр"/>
      <sheetName val="Смета 3 СЦБ"/>
      <sheetName val="Зап-3- СЦБ"/>
      <sheetName val="ПОС-5"/>
      <sheetName val="зап. ПОС"/>
      <sheetName val="АПТ-6"/>
      <sheetName val="зап. АПТ"/>
      <sheetName val="Эл 8 обсл"/>
      <sheetName val="Эл-9-пр"/>
      <sheetName val="Стр-11-пр "/>
      <sheetName val="Смета 15 Команд"/>
      <sheetName val="информация"/>
      <sheetName val="Смета"/>
      <sheetName val="топография"/>
      <sheetName val="СметаСводная Рыб"/>
      <sheetName val="См3 СЦБ-зап"/>
      <sheetName val="График_с_этапами"/>
      <sheetName val="Смета_1свод"/>
      <sheetName val="Смета_3_СЦБ"/>
      <sheetName val="Зап-3-_СЦБ"/>
      <sheetName val="зап__ПОС"/>
      <sheetName val="зап__АПТ"/>
      <sheetName val="Эл_8_обсл"/>
      <sheetName val="Стр-11-пр_"/>
      <sheetName val="Смета_15_Команд"/>
      <sheetName val="СметаСводная_Рыб"/>
      <sheetName val="См3_СЦБ-зап"/>
      <sheetName val="График_с_этапами1"/>
      <sheetName val="Смета_1свод1"/>
      <sheetName val="Смета_3_СЦБ1"/>
      <sheetName val="Зап-3-_СЦБ1"/>
      <sheetName val="зап__ПОС1"/>
      <sheetName val="зап__АПТ1"/>
      <sheetName val="Эл_8_обсл1"/>
      <sheetName val="Стр-11-пр_1"/>
      <sheetName val="Смета_15_Команд1"/>
      <sheetName val="СметаСводная_Рыб1"/>
      <sheetName val="См3_СЦБ-зап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>
        <row r="9">
          <cell r="B9">
            <v>1.1000000000000001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 1свод"/>
      <sheetName val="См-2ПП"/>
      <sheetName val="Разб. ЭЦ с Ки"/>
      <sheetName val="Разб. по от-лам"/>
      <sheetName val="Разб. См 3 СЦБ"/>
      <sheetName val="См 3 СЦБ"/>
      <sheetName val="См3 СЦБ-зап"/>
      <sheetName val="Св-4из"/>
      <sheetName val="Св-5 пос"/>
      <sheetName val="св- 6 обсл "/>
      <sheetName val="Эл 7 обсл"/>
      <sheetName val="Эл-8-пр "/>
      <sheetName val="стр-9-прФ"/>
      <sheetName val="стр-10-обс"/>
      <sheetName val="Стр-11-пр "/>
      <sheetName val="Стр-12Пом АБ"/>
      <sheetName val="См 13 рас ТРЦ"/>
      <sheetName val="См 14 гео"/>
      <sheetName val="Зап 14 Гео"/>
      <sheetName val="См 15 Топо"/>
      <sheetName val="Ком-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КП_СС"/>
      <sheetName val="Ф3П"/>
      <sheetName val="Ф2П"/>
      <sheetName val="См1"/>
      <sheetName val="См3"/>
      <sheetName val="См4"/>
      <sheetName val="См5"/>
      <sheetName val="См7"/>
      <sheetName val="См9"/>
      <sheetName val="См10"/>
      <sheetName val="См11"/>
      <sheetName val="См12"/>
      <sheetName val="См17"/>
      <sheetName val="См18"/>
      <sheetName val="См19"/>
      <sheetName val="Лист15"/>
      <sheetName val="Лист16"/>
      <sheetName val="Лист8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45">
          <cell r="B45">
            <v>1</v>
          </cell>
        </row>
      </sheetData>
      <sheetData sheetId="4">
        <row r="82">
          <cell r="B82">
            <v>1</v>
          </cell>
        </row>
      </sheetData>
      <sheetData sheetId="5"/>
      <sheetData sheetId="6">
        <row r="63">
          <cell r="F63" t="str">
            <v>2П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0">
          <cell r="H30">
            <v>76</v>
          </cell>
          <cell r="I30" t="str">
            <v>1,25</v>
          </cell>
        </row>
        <row r="31">
          <cell r="H31">
            <v>6</v>
          </cell>
        </row>
        <row r="44">
          <cell r="E44" t="str">
            <v>0,16</v>
          </cell>
        </row>
      </sheetData>
      <sheetData sheetId="23"/>
      <sheetData sheetId="24"/>
      <sheetData sheetId="25"/>
      <sheetData sheetId="26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-Т"/>
      <sheetName val="Смета"/>
      <sheetName val="топография"/>
      <sheetName val="свод 2"/>
      <sheetName val="ЛЧ"/>
      <sheetName val="Переменные и константы"/>
      <sheetName val="Дог цена"/>
      <sheetName val="Переменные_и_константы"/>
      <sheetName val="См3 СЦБ-зап"/>
      <sheetName val="БД"/>
      <sheetName val="Общ"/>
      <sheetName val="СметаСводная Колпино"/>
      <sheetName val="автоматизация РД"/>
      <sheetName val="const"/>
      <sheetName val="Новый справочник БДР"/>
      <sheetName val="РС "/>
      <sheetName val="Сводник"/>
      <sheetName val="Справка"/>
      <sheetName val="мсн"/>
      <sheetName val="Зап-3- СЦБ"/>
      <sheetName val="Баланс"/>
      <sheetName val="Матер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Д"/>
      <sheetName val="ПД"/>
      <sheetName val="1. ОРУ 110 кВ"/>
      <sheetName val="2. РЗ ПД"/>
      <sheetName val="3. РЗ РД"/>
      <sheetName val="4. АИИС КУЭ ПД"/>
      <sheetName val="5. АИИС КУЭ РД"/>
      <sheetName val="6. АСУ ТП ПД"/>
      <sheetName val="7. АСУ ТП РД"/>
      <sheetName val="8.1. Геология ПС"/>
      <sheetName val="8.2. Геология ВОЛС"/>
      <sheetName val="9. Геодезия"/>
      <sheetName val="10. Экология"/>
      <sheetName val="11. Обследование"/>
      <sheetName val="12. ОВОС"/>
      <sheetName val="13. Связь ПД"/>
      <sheetName val="14. Связь РД"/>
      <sheetName val="15. ВОЛС"/>
      <sheetName val="16. ВОЛС (КЛ) ПД"/>
      <sheetName val="17. ВОЛС (КЛ) РД"/>
      <sheetName val="18. Пож. без"/>
      <sheetName val="19. ПОС"/>
      <sheetName val="20. ПОД"/>
      <sheetName val="21. ГОЧС"/>
      <sheetName val="22. ПМООС"/>
      <sheetName val="23 СТСБ"/>
      <sheetName val="Показатели"/>
      <sheetName val="Индекс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Ст_ком Тракт"/>
      <sheetName val="Шаблон"/>
      <sheetName val="Дог_рас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</sheetNames>
    <sheetDataSet>
      <sheetData sheetId="0"/>
      <sheetData sheetId="1"/>
      <sheetData sheetId="2"/>
      <sheetData sheetId="3">
        <row r="44">
          <cell r="E44" t="str">
            <v>0,76319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рас"/>
      <sheetName val="Лист опроса"/>
      <sheetName val="Ст_ком Тракт"/>
      <sheetName val="Шаблон"/>
      <sheetName val="Шаблон_ДЦ_АПК (2)"/>
      <sheetName val="Тех.решения"/>
      <sheetName val="Нормали РЦ для 1 ПК"/>
      <sheetName val="Нормали РЦ для 1 ПК (2)"/>
      <sheetName val="Нормали РЦ для 1 ПК (3)"/>
    </sheetNames>
    <sheetDataSet>
      <sheetData sheetId="0">
        <row r="44">
          <cell r="E44" t="str">
            <v>0,76319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"/>
      <sheetName val="списки"/>
      <sheetName val="таб3"/>
      <sheetName val="таб5"/>
    </sheetNames>
    <sheetDataSet>
      <sheetData sheetId="0">
        <row r="34">
          <cell r="J34">
            <v>14</v>
          </cell>
        </row>
      </sheetData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Таблица 4 АСУТП"/>
      <sheetName val="Таблица 5 АСУТП"/>
      <sheetName val="Таблица 6 АСУТП"/>
    </sheetNames>
    <sheetDataSet>
      <sheetData sheetId="0"/>
      <sheetData sheetId="1">
        <row r="16">
          <cell r="B16" t="str">
            <v>2.1. до 5</v>
          </cell>
        </row>
        <row r="17">
          <cell r="B17" t="str">
            <v>2.2. св. 5 до 10</v>
          </cell>
        </row>
        <row r="18">
          <cell r="B18" t="str">
            <v>2.3. св. 10 до 20</v>
          </cell>
        </row>
        <row r="19">
          <cell r="B19" t="str">
            <v>2.4. св. 20 до 35</v>
          </cell>
        </row>
        <row r="20">
          <cell r="B20" t="str">
            <v>2.5. св. 35 до 50</v>
          </cell>
        </row>
        <row r="21">
          <cell r="B21" t="str">
            <v>2.6. св. 50 до 70</v>
          </cell>
        </row>
        <row r="22">
          <cell r="B22" t="str">
            <v>2.7. св.70 до 100</v>
          </cell>
        </row>
        <row r="23">
          <cell r="B23" t="str">
            <v xml:space="preserve">   </v>
          </cell>
        </row>
      </sheetData>
      <sheetData sheetId="2"/>
      <sheetData sheetId="3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к ГК"/>
      <sheetName val="Калплан Вер"/>
      <sheetName val="СметаСводная Колпино"/>
      <sheetName val="СмТопоГео  (планшеты)"/>
      <sheetName val="Смета2 "/>
      <sheetName val="См эколог изыск.Вит"/>
      <sheetName val="Смета геология Вит"/>
      <sheetName val="Смета 5 ОВОС"/>
      <sheetName val="смета6  Дор.работыКолпино"/>
      <sheetName val="Смета7 - СетиКолпино"/>
      <sheetName val="См8 Расчет Трансп.схемы"/>
      <sheetName val="Смета8а технология"/>
      <sheetName val="См9 ГО и ЧС"/>
      <sheetName val="см10 экспресс-оценка"/>
      <sheetName val="КП_к_ГК"/>
      <sheetName val="Калплан_Вер"/>
      <sheetName val="СметаСводная_Колпино"/>
      <sheetName val="СмТопоГео__(планшеты)"/>
      <sheetName val="Смета2_"/>
      <sheetName val="См_эколог_изыск_Вит"/>
      <sheetName val="Смета_геология_Вит"/>
      <sheetName val="Смета_5_ОВОС"/>
      <sheetName val="смета6__Дор_работыКолпино"/>
      <sheetName val="Смета7_-_СетиКолпино"/>
      <sheetName val="См8_Расчет_Трансп_схемы"/>
      <sheetName val="Смета8а_технология"/>
      <sheetName val="См9_ГО_и_ЧС"/>
      <sheetName val="см10_экспресс-оценка"/>
      <sheetName val="СметаСводная"/>
      <sheetName val="свод 2"/>
      <sheetName val="Ачинский НПЗ"/>
      <sheetName val="См3 СЦБ-зап"/>
      <sheetName val="топография"/>
      <sheetName val="Данные для расчёта сметы"/>
      <sheetName val="Зап-3- СЦБ"/>
      <sheetName val="См 1 наруж.водопровод"/>
      <sheetName val="Переменные и константы"/>
      <sheetName val="СметаСводная Рыб"/>
      <sheetName val="изыскания 2"/>
      <sheetName val="мсн"/>
      <sheetName val="Смета"/>
      <sheetName val="ИГ1"/>
      <sheetName val="информация"/>
      <sheetName val="Смета 1свод"/>
      <sheetName val="К"/>
      <sheetName val="исх.данные"/>
      <sheetName val="CENTR"/>
      <sheetName val="оператор"/>
      <sheetName val="Землеотвод"/>
      <sheetName val="Смета-Т"/>
      <sheetName val="КП к снег Рыбинская"/>
      <sheetName val="р.Волхов"/>
      <sheetName val="Калплан Кра"/>
      <sheetName val="1.3"/>
      <sheetName val="гидрология"/>
      <sheetName val="OCK1"/>
      <sheetName val="Цена"/>
      <sheetName val="Лист1"/>
      <sheetName val="Обновление"/>
      <sheetName val="График"/>
      <sheetName val="КП Прим (3)"/>
      <sheetName val="ЛС_РЕС"/>
      <sheetName val="Записка СЦБ"/>
      <sheetName val="3труба (П)"/>
      <sheetName val="Summary"/>
      <sheetName val="sapactivexlhiddensheet"/>
      <sheetName val="Параметры"/>
      <sheetName val="Справка"/>
      <sheetName val="Дог цена"/>
      <sheetName val="пятилетка"/>
      <sheetName val="мониторинг"/>
      <sheetName val=""/>
      <sheetName val="Геодезия-1.1"/>
      <sheetName val="Сводная смета"/>
      <sheetName val="Сводная "/>
      <sheetName val="Коэфф1."/>
      <sheetName val="СМЕТА проект"/>
      <sheetName val="D"/>
      <sheetName val="Справочники"/>
      <sheetName val="СВОД"/>
      <sheetName val="ПД"/>
      <sheetName val="СметаСводная кол"/>
      <sheetName val="сводная"/>
    </sheetNames>
    <sheetDataSet>
      <sheetData sheetId="0" refreshError="1"/>
      <sheetData sheetId="1" refreshError="1"/>
      <sheetData sheetId="2" refreshError="1">
        <row r="5">
          <cell r="C5" t="str">
            <v>Предпроектные проработки по объекту "Снегоприемный пункт  по адресу: Витебская Сортировочная ул.,участок 1 (южнее дома №34, литера Ж, по Витебской Сортировочной ул.)"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правка"/>
      <sheetName val="суб.подряд"/>
      <sheetName val="ПСБ - ОЭ"/>
      <sheetName val="СметаСводная Колпино"/>
      <sheetName val="свод 2"/>
      <sheetName val="Смета"/>
      <sheetName val="ИД"/>
      <sheetName val="См3 СЦБ-зап"/>
      <sheetName val="СметаСводная"/>
      <sheetName val="Ачинский НПЗ"/>
      <sheetName val="ИГ1"/>
      <sheetName val="свод 3"/>
      <sheetName val="ПДР"/>
      <sheetName val="Данные для расчёта сметы"/>
      <sheetName val="КП к ГК"/>
      <sheetName val="изыскания 2"/>
      <sheetName val="Калплан Кра"/>
      <sheetName val="Коэф КВ"/>
      <sheetName val="Упр"/>
      <sheetName val="Землеотвод"/>
      <sheetName val="р.Волхов"/>
      <sheetName val="мсн"/>
      <sheetName val="sapactivexlhiddensheet"/>
      <sheetName val="К"/>
      <sheetName val="Смета-Т"/>
      <sheetName val="Сводная"/>
      <sheetName val="Лист1"/>
      <sheetName val="График"/>
      <sheetName val="Обновление"/>
      <sheetName val="Цена"/>
      <sheetName val="Product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OCK1"/>
      <sheetName val="Шкаф"/>
      <sheetName val="Коэфф1."/>
      <sheetName val="Прайс лист"/>
      <sheetName val="1.3"/>
      <sheetName val="К.рын"/>
      <sheetName val="Сводная смета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HP и оргтехника"/>
      <sheetName val="Лист2"/>
      <sheetName val="справ_"/>
      <sheetName val="оборудован"/>
      <sheetName val="СметаСводная снег"/>
      <sheetName val="СметаСводная павильон"/>
      <sheetName val="Перечень ИУ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Calc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"/>
      <sheetName val="Смета 3 Гидролог"/>
      <sheetName val="Записка СЦБ"/>
      <sheetName val="Дог цена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13_1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1155"/>
      <sheetName val="Исходные"/>
      <sheetName val="ЛС_РЕС"/>
      <sheetName val="Поставка"/>
      <sheetName val="Расчет работы"/>
      <sheetName val="SakhNIPI5"/>
      <sheetName val="ПИР"/>
      <sheetName val="выборка на22 июня"/>
      <sheetName val="HP_и_оргтехника"/>
      <sheetName val="СМЕТА_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 refreshError="1"/>
      <sheetData sheetId="368"/>
      <sheetData sheetId="369" refreshError="1"/>
      <sheetData sheetId="370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вод "/>
      <sheetName val="1. ОРУ 110 кВ"/>
      <sheetName val="2. РЗ"/>
      <sheetName val="3. АИИС КУЭ"/>
      <sheetName val="4. АСУ ТП"/>
      <sheetName val="5. Связь"/>
      <sheetName val="6. ВОЛС"/>
      <sheetName val="7. ВОЛС (КЛ)"/>
      <sheetName val="8.Геология ПС"/>
      <sheetName val="9. Геология ВОЛС"/>
      <sheetName val="10. Геодезия ПС и ВОЛС"/>
      <sheetName val="11. Экология"/>
      <sheetName val="12. Обследование"/>
      <sheetName val="13. ПОД"/>
      <sheetName val="14. ГОЧС"/>
      <sheetName val="15. СТСБ"/>
      <sheetName val="Показатели"/>
      <sheetName val="Индекс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B5" t="str">
            <v>Ф2: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6">
          <cell r="B6" t="str">
            <v>Ф2: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7">
          <cell r="B7" t="str">
            <v>Ф2: Непрерывно-дискретный - I (сочетающий непрерывные и прерывистые режимы на различных стадиях процесса),</v>
          </cell>
        </row>
        <row r="8">
          <cell r="B8" t="str">
            <v>Ф2: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9">
          <cell r="B9" t="str">
            <v>Ф2: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0">
          <cell r="B10" t="str">
            <v>Ф2: Дискретный (прерывистый, с малой, несущественной для управления длительностью непрерывных технологических операций)</v>
          </cell>
        </row>
        <row r="12">
          <cell r="B12" t="str">
            <v>до 5</v>
          </cell>
        </row>
        <row r="13">
          <cell r="B13" t="str">
            <v>св. 5 до 10</v>
          </cell>
        </row>
        <row r="14">
          <cell r="B14" t="str">
            <v>св. 10 до 20</v>
          </cell>
        </row>
        <row r="15">
          <cell r="B15" t="str">
            <v>св. 20 до 35</v>
          </cell>
        </row>
        <row r="16">
          <cell r="B16" t="str">
            <v>св. 35 до 50</v>
          </cell>
        </row>
        <row r="17">
          <cell r="B17" t="str">
            <v>св. 50 до 70</v>
          </cell>
        </row>
        <row r="18">
          <cell r="B18" t="str">
            <v>св.70 до 100</v>
          </cell>
        </row>
        <row r="22">
          <cell r="B22" t="str">
            <v xml:space="preserve"> Ф6: I степень - параллельные контроль и измерение параметров состояния ТОУ</v>
          </cell>
        </row>
        <row r="23">
          <cell r="B23" t="str">
            <v>Ф6: II степень - централизованный контроль и измерение параметров состояния ТОУ</v>
          </cell>
        </row>
        <row r="24">
          <cell r="B24" t="str">
            <v>Ф6: III степень - косвенное измерение (вычисление) отдельных комплексных показателей функционирования ТОУ</v>
          </cell>
        </row>
        <row r="25">
          <cell r="B25" t="str">
            <v>Ф6: IV степень - анализ и обобщенная оценка состояния процесса в целом по его модели (распознавание ситуаций, диагностика аварийных состояний, поиск "узкого места", прогноз хода процесса)</v>
          </cell>
        </row>
        <row r="27">
          <cell r="B27" t="str">
            <v>Ф7: I степень - одноконтурное автоматическое регулирование или автоматическое однотактное логическое управление (переключения, блокировки и т. п.)</v>
          </cell>
        </row>
        <row r="28">
          <cell r="B28" t="str">
            <v>Ф7: II степень - каскадное и (или) программное автоматическое регулирование или автоматическое программное логическое управление по "жесткому" циклу</v>
          </cell>
        </row>
        <row r="29">
          <cell r="B29" t="str">
            <v>Ф7: III степень - многосвязное автоматическое регулирование или автоматическое программное логическое управление по циклу с разветвлениями</v>
          </cell>
        </row>
        <row r="30">
          <cell r="B30" t="str">
            <v>Ф7: IV степень - оптимальное управление установившимися режимами (в статике)</v>
          </cell>
        </row>
        <row r="31">
          <cell r="B31" t="str">
            <v>Ф7: V степень - оптимальное управление переходными процессами или процессом в целом (оптимизация в динамике)</v>
          </cell>
        </row>
        <row r="32">
          <cell r="B32" t="str">
            <v>Ф7: VI степень - оптимальное управление быстропротекающими переходными процессами в аварийных условиях</v>
          </cell>
        </row>
        <row r="33">
          <cell r="B33" t="str">
            <v>Ф7: VII степень - оптимальное управление с адаптацией (самообучением и изменением алгоритмов и параметров системы)</v>
          </cell>
        </row>
        <row r="35">
          <cell r="B35" t="str">
            <v>Ф8: Автоматизированный "ручной" режим</v>
          </cell>
        </row>
        <row r="36">
          <cell r="B36" t="str">
            <v>Ф8: Автоматизированный режим "советчика"</v>
          </cell>
        </row>
        <row r="37">
          <cell r="B37" t="str">
            <v>Ф8: Автоматизированный диалоговый режим</v>
          </cell>
        </row>
        <row r="38">
          <cell r="B38" t="str">
            <v>Ф8: Автоматический режим косвенного управления</v>
          </cell>
        </row>
        <row r="39">
          <cell r="B39" t="str">
            <v>Ф8: Автоматический режим прямого (непосредственного) цифрового (или аналого-цифрового) управления</v>
          </cell>
        </row>
        <row r="41">
          <cell r="B41" t="str">
            <v>до 20</v>
          </cell>
        </row>
        <row r="42">
          <cell r="B42" t="str">
            <v>св. 20 до 50</v>
          </cell>
        </row>
        <row r="43">
          <cell r="B43" t="str">
            <v>св. 50 до 100</v>
          </cell>
        </row>
        <row r="44">
          <cell r="B44" t="str">
            <v>св. 100 до 170</v>
          </cell>
        </row>
        <row r="45">
          <cell r="B45" t="str">
            <v>св. 170 до 250</v>
          </cell>
        </row>
        <row r="46">
          <cell r="B46" t="str">
            <v>св. 250 до 350</v>
          </cell>
        </row>
        <row r="47">
          <cell r="B47" t="str">
            <v>св. 350 до 470</v>
          </cell>
        </row>
        <row r="48">
          <cell r="B48" t="str">
            <v>св. 470 до 600</v>
          </cell>
        </row>
        <row r="49">
          <cell r="B49" t="str">
            <v>св. 600 до 800</v>
          </cell>
        </row>
        <row r="50">
          <cell r="B50" t="str">
            <v>св. 800 до 1000</v>
          </cell>
        </row>
        <row r="51">
          <cell r="B51" t="str">
            <v>св. 1000 до 1300</v>
          </cell>
        </row>
        <row r="52">
          <cell r="B52" t="str">
            <v>св. 1300 до 1600</v>
          </cell>
        </row>
        <row r="53">
          <cell r="B53" t="str">
            <v>св. 1600 до 2000</v>
          </cell>
        </row>
        <row r="57">
          <cell r="B57" t="str">
            <v>до 5</v>
          </cell>
        </row>
        <row r="58">
          <cell r="B58" t="str">
            <v>св. 5 до 10</v>
          </cell>
        </row>
        <row r="59">
          <cell r="B59" t="str">
            <v>св. 10 до 20</v>
          </cell>
        </row>
        <row r="60">
          <cell r="B60" t="str">
            <v>св. 20 до 40</v>
          </cell>
        </row>
        <row r="61">
          <cell r="B61" t="str">
            <v>св. 40 до 60</v>
          </cell>
        </row>
        <row r="62">
          <cell r="B62" t="str">
            <v>св. 60 до 90</v>
          </cell>
        </row>
        <row r="63">
          <cell r="B63" t="str">
            <v>св. 90 до 120</v>
          </cell>
        </row>
        <row r="64">
          <cell r="B64" t="str">
            <v>св. 120 до 160</v>
          </cell>
        </row>
        <row r="65">
          <cell r="B65" t="str">
            <v>св. 160 до 200</v>
          </cell>
        </row>
        <row r="66">
          <cell r="B66" t="str">
            <v>св. 200 до 250</v>
          </cell>
        </row>
        <row r="67">
          <cell r="B67" t="str">
            <v>св. 250 до 300</v>
          </cell>
        </row>
        <row r="68">
          <cell r="B68" t="str">
            <v>св. 300 до 350</v>
          </cell>
        </row>
        <row r="69">
          <cell r="B69" t="str">
            <v>св. 350 до 400</v>
          </cell>
        </row>
        <row r="72">
          <cell r="A72" t="str">
            <v xml:space="preserve">  </v>
          </cell>
        </row>
        <row r="73">
          <cell r="A73" t="str">
            <v>АС создается на действующем или реконструируемом объекте</v>
          </cell>
        </row>
        <row r="74">
          <cell r="A74" t="str">
            <v>АС создается с использованием зарубежных технических средств</v>
          </cell>
        </row>
        <row r="75">
          <cell r="A75" t="str">
            <v>В АС предусматриваются измерительные каналы, подлежащие метрологической аттестации</v>
          </cell>
        </row>
        <row r="76">
          <cell r="A76" t="str">
            <v>Разработка технической документации на АС выполняется в связи с ее реконструкцией</v>
          </cell>
        </row>
        <row r="79">
          <cell r="A79" t="str">
            <v>ПД</v>
          </cell>
        </row>
        <row r="80">
          <cell r="A80" t="str">
            <v>РД</v>
          </cell>
        </row>
      </sheetData>
      <sheetData sheetId="18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"/>
      <sheetName val="Свод"/>
      <sheetName val="1. ОРУ 110 кВ"/>
      <sheetName val="2. РЗ"/>
      <sheetName val="3. АИИС КУЭ"/>
      <sheetName val="4. АСУ ТП"/>
      <sheetName val="5. Связь"/>
      <sheetName val="6. ВОЛС"/>
      <sheetName val="7. ВОЛС (КЛ) "/>
      <sheetName val="8. Геология ПС"/>
      <sheetName val="9. Геология ВОЛС"/>
      <sheetName val="10. Геодезия"/>
      <sheetName val="11. Экология"/>
      <sheetName val="12. Обследование"/>
      <sheetName val="13. ПОД"/>
      <sheetName val="14. ГОЧС"/>
      <sheetName val="15. СТСБ"/>
      <sheetName val="Показатели"/>
      <sheetName val="Индексы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5">
          <cell r="A5" t="str">
            <v>Таблица 4, п.1.1</v>
          </cell>
          <cell r="B5" t="str">
            <v>Ф2: Непрерывный (с длительным поддержанием режимов, близких к установившимся, и практически безостановочной подачей сырья и реагентов)</v>
          </cell>
        </row>
        <row r="6">
          <cell r="B6" t="str">
            <v>Ф2: Полунепрерывный (непрерывный, с существенными для управления переходными режимами, вызванными добавками (заменами) сырья или реагентов либо выдачей продукции)</v>
          </cell>
        </row>
        <row r="7">
          <cell r="B7" t="str">
            <v>Ф2: Непрерывно-дискретный - I (сочетающий непрерывные и прерывистые режимы на различных стадиях процесса),</v>
          </cell>
        </row>
        <row r="8">
          <cell r="B8" t="str">
            <v>Ф2: Непрерывно-дискретный - II (сочетающий непрерывные и прерывистые режимы с малой длительностью непрерывных режимов в аварийных условиях)</v>
          </cell>
        </row>
        <row r="9">
          <cell r="B9" t="str">
            <v>Ф2: Циклический (прерывистый, с существенной для управления длительностью интервалов непрерывного функционирования и циклическим следованием интервалов с различными режимами)</v>
          </cell>
        </row>
        <row r="10">
          <cell r="B10" t="str">
            <v>Ф2: Дискретный (прерывистый, с малой, несущественной для управления длительностью непрерывных технологических операций)</v>
          </cell>
        </row>
        <row r="12">
          <cell r="B12" t="str">
            <v>до 5</v>
          </cell>
        </row>
        <row r="13">
          <cell r="B13" t="str">
            <v>св. 5 до 10</v>
          </cell>
        </row>
        <row r="14">
          <cell r="B14" t="str">
            <v>св. 10 до 20</v>
          </cell>
        </row>
        <row r="15">
          <cell r="B15" t="str">
            <v>св. 20 до 35</v>
          </cell>
        </row>
        <row r="16">
          <cell r="B16" t="str">
            <v>св. 35 до 50</v>
          </cell>
        </row>
        <row r="17">
          <cell r="B17" t="str">
            <v>св. 50 до 70</v>
          </cell>
        </row>
        <row r="18">
          <cell r="B18" t="str">
            <v>св.70 до 100</v>
          </cell>
        </row>
        <row r="35">
          <cell r="B35" t="str">
            <v>Ф8: Автоматизированный "ручной" режим</v>
          </cell>
        </row>
        <row r="36">
          <cell r="B36" t="str">
            <v>Ф8: Автоматизированный режим "советчика"</v>
          </cell>
        </row>
        <row r="37">
          <cell r="B37" t="str">
            <v>Ф8: Автоматизированный диалоговый режим</v>
          </cell>
        </row>
        <row r="38">
          <cell r="B38" t="str">
            <v>Ф8: Автоматический режим косвенного управления</v>
          </cell>
        </row>
        <row r="39">
          <cell r="B39" t="str">
            <v>Ф8: Автоматический режим прямого (непосредственного) цифрового (или аналого-цифрового) управления</v>
          </cell>
        </row>
        <row r="41">
          <cell r="B41" t="str">
            <v>до 20</v>
          </cell>
        </row>
        <row r="42">
          <cell r="B42" t="str">
            <v>св. 20 до 50</v>
          </cell>
        </row>
        <row r="43">
          <cell r="B43" t="str">
            <v>св. 50 до 100</v>
          </cell>
        </row>
        <row r="44">
          <cell r="B44" t="str">
            <v>св. 100 до 170</v>
          </cell>
        </row>
        <row r="45">
          <cell r="B45" t="str">
            <v>св. 170 до 250</v>
          </cell>
        </row>
        <row r="46">
          <cell r="B46" t="str">
            <v>св. 250 до 350</v>
          </cell>
        </row>
        <row r="47">
          <cell r="B47" t="str">
            <v>св. 350 до 470</v>
          </cell>
        </row>
        <row r="48">
          <cell r="B48" t="str">
            <v>св. 470 до 600</v>
          </cell>
        </row>
        <row r="49">
          <cell r="B49" t="str">
            <v>св. 600 до 800</v>
          </cell>
        </row>
        <row r="50">
          <cell r="B50" t="str">
            <v>св. 800 до 1000</v>
          </cell>
        </row>
        <row r="51">
          <cell r="B51" t="str">
            <v>св. 1000 до 1300</v>
          </cell>
        </row>
        <row r="52">
          <cell r="B52" t="str">
            <v>св. 1300 до 1600</v>
          </cell>
        </row>
        <row r="53">
          <cell r="B53" t="str">
            <v>св. 1600 до 2000</v>
          </cell>
        </row>
        <row r="57">
          <cell r="B57" t="str">
            <v>до 5</v>
          </cell>
        </row>
        <row r="58">
          <cell r="B58" t="str">
            <v>св. 5 до 10</v>
          </cell>
        </row>
        <row r="59">
          <cell r="B59" t="str">
            <v>св. 10 до 20</v>
          </cell>
        </row>
        <row r="60">
          <cell r="B60" t="str">
            <v>св. 20 до 40</v>
          </cell>
        </row>
        <row r="61">
          <cell r="B61" t="str">
            <v>св. 40 до 60</v>
          </cell>
        </row>
        <row r="62">
          <cell r="B62" t="str">
            <v>св. 60 до 90</v>
          </cell>
        </row>
        <row r="63">
          <cell r="B63" t="str">
            <v>св. 90 до 120</v>
          </cell>
        </row>
        <row r="64">
          <cell r="B64" t="str">
            <v>св. 120 до 160</v>
          </cell>
        </row>
        <row r="65">
          <cell r="B65" t="str">
            <v>св. 160 до 200</v>
          </cell>
        </row>
        <row r="66">
          <cell r="B66" t="str">
            <v>св. 200 до 250</v>
          </cell>
        </row>
        <row r="67">
          <cell r="B67" t="str">
            <v>св. 250 до 300</v>
          </cell>
        </row>
        <row r="68">
          <cell r="B68" t="str">
            <v>св. 300 до 350</v>
          </cell>
        </row>
        <row r="69">
          <cell r="B69" t="str">
            <v>св. 350 до 400</v>
          </cell>
        </row>
        <row r="72">
          <cell r="A72" t="str">
            <v xml:space="preserve">  </v>
          </cell>
        </row>
        <row r="73">
          <cell r="A73" t="str">
            <v>АС создается на действующем или реконструируемом объекте</v>
          </cell>
        </row>
        <row r="74">
          <cell r="A74" t="str">
            <v>АС создается с использованием зарубежных технических средств</v>
          </cell>
        </row>
        <row r="75">
          <cell r="A75" t="str">
            <v>В АС предусматриваются измерительные каналы, подлежащие метрологической аттестации</v>
          </cell>
        </row>
        <row r="76">
          <cell r="A76" t="str">
            <v>Разработка технической документации на АС выполняется в связи с ее реконструкцией</v>
          </cell>
        </row>
        <row r="79">
          <cell r="A79" t="str">
            <v>ПД</v>
          </cell>
        </row>
        <row r="80">
          <cell r="A80" t="str">
            <v>РД</v>
          </cell>
        </row>
      </sheetData>
      <sheetData sheetId="18" refreshError="1"/>
      <sheetData sheetId="19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Кра"/>
      <sheetName val="КП кра"/>
      <sheetName val="СметаСводная"/>
      <sheetName val="Смета1 топо Кра"/>
      <sheetName val="Смета2 Инвентариз Кра"/>
      <sheetName val="Смета3геология Кра"/>
      <sheetName val="см4 Оценка Кра"/>
      <sheetName val="См5 дороги"/>
      <sheetName val="6Кр.линии"/>
      <sheetName val="7Сети ТВК, кабели"/>
      <sheetName val="См8 эколог изыск"/>
      <sheetName val="Смета9регламент с 0,293"/>
      <sheetName val="См10  ГО и ЧС"/>
      <sheetName val="смета11конк докум"/>
      <sheetName val="Смета12транс потоки "/>
      <sheetName val="Смета13 Новые технологии"/>
      <sheetName val="топография"/>
      <sheetName val="Калплан_Кра"/>
      <sheetName val="КП_кра"/>
      <sheetName val="Смета1_топо_Кра"/>
      <sheetName val="Смета2_Инвентариз_Кра"/>
      <sheetName val="Смета3геология_Кра"/>
      <sheetName val="см4_Оценка_Кра"/>
      <sheetName val="См5_дороги"/>
      <sheetName val="6Кр_линии"/>
      <sheetName val="7Сети_ТВК,_кабели"/>
      <sheetName val="См8_эколог_изыск"/>
      <sheetName val="Смета9регламент_с_0,293"/>
      <sheetName val="См10__ГО_и_ЧС"/>
      <sheetName val="смета11конк_докум"/>
      <sheetName val="Смета12транс_потоки_"/>
      <sheetName val="Смета13_Новые_технологии"/>
      <sheetName val="СметаСводная 1 оч"/>
      <sheetName val="справка"/>
      <sheetName val="Лист1"/>
      <sheetName val="СметаСводная Колпино"/>
      <sheetName val="свод 2"/>
      <sheetName val="Общая часть"/>
      <sheetName val="Сводная"/>
      <sheetName val="Смета"/>
      <sheetName val="См3 СЦБ-зап"/>
      <sheetName val="Данные для расчёта сметы"/>
      <sheetName val="Ачинский НПЗ"/>
      <sheetName val="СметаСводная павильон"/>
      <sheetName val="СметаСводная снег"/>
      <sheetName val="ст ГТМ"/>
      <sheetName val="гидрология"/>
      <sheetName val="К"/>
      <sheetName val="КП к ГК"/>
      <sheetName val="мсн"/>
      <sheetName val="изыскания 2"/>
      <sheetName val="СметаСводная Рыб"/>
      <sheetName val="График"/>
      <sheetName val="1.3"/>
      <sheetName val="1.1."/>
      <sheetName val="sapactivexlhiddensheet"/>
      <sheetName val="Зап-3- СЦБ"/>
      <sheetName val="Землеотвод"/>
      <sheetName val="Справочные данные"/>
      <sheetName val="См 1 наруж.водопровод"/>
      <sheetName val="КП Прим (3)"/>
      <sheetName val="смета СИД"/>
      <sheetName val="кп"/>
      <sheetName val="ДЦ"/>
      <sheetName val="Summary"/>
      <sheetName val="пятилетка"/>
      <sheetName val="мониторинг"/>
      <sheetName val="4"/>
      <sheetName val="Дог цена"/>
      <sheetName val="Лист опроса"/>
      <sheetName val="Сводная смета"/>
      <sheetName val="ИГ1"/>
      <sheetName val=" Оборудование  end"/>
      <sheetName val="Коэф"/>
      <sheetName val="КП к снег Рыбинская"/>
      <sheetName val="Смета 5 ред.3"/>
      <sheetName val="Поставка"/>
      <sheetName val="Расчет работы"/>
      <sheetName val="Курс доллара"/>
      <sheetName val="lucent"/>
    </sheetNames>
    <sheetDataSet>
      <sheetData sheetId="0"/>
      <sheetData sheetId="1"/>
      <sheetData sheetId="2">
        <row r="6">
          <cell r="E6" t="str">
            <v>Рабочий проект по реконструкции объекта "Улица Красина"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/>
      <sheetData sheetId="1"/>
      <sheetData sheetId="2">
        <row r="6">
          <cell r="B6">
            <v>269</v>
          </cell>
        </row>
        <row r="10">
          <cell r="B10">
            <v>282</v>
          </cell>
        </row>
        <row r="17">
          <cell r="B17">
            <v>1.7</v>
          </cell>
        </row>
        <row r="19">
          <cell r="B19">
            <v>1.1000000000000001</v>
          </cell>
        </row>
        <row r="20">
          <cell r="B20">
            <v>1.08</v>
          </cell>
        </row>
        <row r="23">
          <cell r="B23">
            <v>6</v>
          </cell>
        </row>
        <row r="24">
          <cell r="B24">
            <v>230</v>
          </cell>
        </row>
        <row r="28">
          <cell r="B28">
            <v>0</v>
          </cell>
        </row>
        <row r="32">
          <cell r="B32">
            <v>0</v>
          </cell>
        </row>
        <row r="34">
          <cell r="B34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опроса"/>
      <sheetName val="Лист1"/>
      <sheetName val="Ф 3П Ушкалова"/>
      <sheetName val="Лист2"/>
    </sheetNames>
    <sheetDataSet>
      <sheetData sheetId="0" refreshError="1">
        <row r="10">
          <cell r="C10">
            <v>106</v>
          </cell>
        </row>
        <row r="12">
          <cell r="C12">
            <v>2.6</v>
          </cell>
        </row>
        <row r="16">
          <cell r="A16" t="str">
            <v>ГИП</v>
          </cell>
          <cell r="B16" t="str">
            <v>Главный инженер проектов</v>
          </cell>
          <cell r="C16">
            <v>432</v>
          </cell>
        </row>
        <row r="17">
          <cell r="A17" t="str">
            <v>Рук.гр.</v>
          </cell>
          <cell r="B17" t="str">
            <v>Руководитель группы</v>
          </cell>
          <cell r="C17">
            <v>361</v>
          </cell>
        </row>
        <row r="18">
          <cell r="A18" t="str">
            <v>Вед.инж.</v>
          </cell>
          <cell r="B18" t="str">
            <v>Ведущий инженер</v>
          </cell>
          <cell r="C18">
            <v>273</v>
          </cell>
        </row>
        <row r="19">
          <cell r="A19" t="str">
            <v>Инж.1кат.</v>
          </cell>
          <cell r="B19" t="str">
            <v>Инженер 1 категории</v>
          </cell>
          <cell r="C19">
            <v>248</v>
          </cell>
        </row>
        <row r="20">
          <cell r="A20" t="str">
            <v>Инж.2кат.</v>
          </cell>
          <cell r="B20" t="str">
            <v>Инженер 2 категории</v>
          </cell>
          <cell r="C20">
            <v>228</v>
          </cell>
        </row>
        <row r="21">
          <cell r="A21" t="str">
            <v>Инж.3кат.</v>
          </cell>
          <cell r="B21" t="str">
            <v>Инженер 3 категории</v>
          </cell>
          <cell r="C21">
            <v>215</v>
          </cell>
        </row>
        <row r="22">
          <cell r="A22" t="str">
            <v>Инж.</v>
          </cell>
          <cell r="B22" t="str">
            <v>Инженер</v>
          </cell>
          <cell r="C22">
            <v>206</v>
          </cell>
        </row>
        <row r="23">
          <cell r="A23" t="str">
            <v>Техн.1кат.</v>
          </cell>
          <cell r="B23" t="str">
            <v>Техник 1 категории</v>
          </cell>
          <cell r="C23">
            <v>184</v>
          </cell>
        </row>
        <row r="24">
          <cell r="A24" t="str">
            <v>Техн.2кат.</v>
          </cell>
          <cell r="B24" t="str">
            <v>Техник 2 категории</v>
          </cell>
          <cell r="C24">
            <v>157</v>
          </cell>
        </row>
        <row r="25">
          <cell r="A25" t="str">
            <v>Техн.</v>
          </cell>
          <cell r="B25" t="str">
            <v>Техник</v>
          </cell>
          <cell r="C25">
            <v>148</v>
          </cell>
        </row>
        <row r="26">
          <cell r="A26" t="str">
            <v>Черт.</v>
          </cell>
          <cell r="B26" t="str">
            <v>Чертежник - конструктор</v>
          </cell>
          <cell r="C26">
            <v>148</v>
          </cell>
        </row>
        <row r="29">
          <cell r="C29" t="str">
            <v>100руб.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Курс доллара"/>
      <sheetName val="Лист3"/>
      <sheetName val="Данные для расчёта сметы"/>
      <sheetName val="топография"/>
      <sheetName val="СметаСводная"/>
      <sheetName val="Коэфф1."/>
      <sheetName val="ПО 1-7"/>
      <sheetName val="Курс_доллара"/>
      <sheetName val="ставки"/>
      <sheetName val="Лист7"/>
      <sheetName val="свод 2"/>
      <sheetName val="Смета"/>
      <sheetName val="СметаСводная Колпино"/>
      <sheetName val="Смета-Т"/>
      <sheetName val="ps198"/>
      <sheetName val="ОПС"/>
      <sheetName val="Дог цена"/>
      <sheetName val="Курс $"/>
      <sheetName val="Сводный СР"/>
      <sheetName val="ИМЯ"/>
      <sheetName val="Имя2"/>
      <sheetName val="консолидация"/>
      <sheetName val="к-ты"/>
      <sheetName val="Справка"/>
      <sheetName val="СметаСводная Рыб"/>
      <sheetName val="счет-фактура"/>
      <sheetName val="Курс_доллара1"/>
      <sheetName val="Данные_для_расчёта_сметы"/>
      <sheetName val="Коэфф1_"/>
      <sheetName val="ПО_1-7"/>
      <sheetName val="свод_2"/>
      <sheetName val="СметаСводная_Колпино"/>
      <sheetName val="Дог_цена"/>
      <sheetName val="Курс_$"/>
      <sheetName val="Сводный_СР"/>
      <sheetName val="Сводная смета"/>
      <sheetName val="выборка на22 июня"/>
      <sheetName val="ид смр"/>
      <sheetName val="Новый справочник БДР"/>
      <sheetName val="Курсы"/>
      <sheetName val="Payments 2006"/>
      <sheetName val="выборка_на22_июня"/>
      <sheetName val="выборка заказчик"/>
      <sheetName val="спр1"/>
      <sheetName val="хар_"/>
      <sheetName val="с1_"/>
      <sheetName val="ИД"/>
      <sheetName val="спецификация"/>
      <sheetName val="DATA"/>
      <sheetName val="ЛЧ Р"/>
      <sheetName val="Общ"/>
      <sheetName val="шаблон"/>
      <sheetName val="смета проект"/>
      <sheetName val="терм.обез"/>
      <sheetName val="химреаг."/>
      <sheetName val="12"/>
      <sheetName val="оборуд_1"/>
      <sheetName val="Расчет_ССР"/>
      <sheetName val="(свод)"/>
      <sheetName val="D"/>
      <sheetName val="Списки"/>
      <sheetName val="Ресурсы"/>
      <sheetName val="Объекты"/>
      <sheetName val="исх-данные"/>
      <sheetName val="ЛС_РЕС"/>
      <sheetName val="СметаСводная_Рыб"/>
    </sheetNames>
    <sheetDataSet>
      <sheetData sheetId="0">
        <row r="2">
          <cell r="A2">
            <v>25</v>
          </cell>
        </row>
      </sheetData>
      <sheetData sheetId="1">
        <row r="2">
          <cell r="A2">
            <v>25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">
          <cell r="A2">
            <v>25</v>
          </cell>
        </row>
      </sheetData>
      <sheetData sheetId="28">
        <row r="2">
          <cell r="A2">
            <v>25</v>
          </cell>
        </row>
      </sheetData>
      <sheetData sheetId="29">
        <row r="2">
          <cell r="A2">
            <v>25</v>
          </cell>
        </row>
      </sheetData>
      <sheetData sheetId="30">
        <row r="2">
          <cell r="A2">
            <v>25</v>
          </cell>
        </row>
      </sheetData>
      <sheetData sheetId="31">
        <row r="2">
          <cell r="A2">
            <v>25</v>
          </cell>
        </row>
      </sheetData>
      <sheetData sheetId="32">
        <row r="2">
          <cell r="A2">
            <v>25</v>
          </cell>
        </row>
      </sheetData>
      <sheetData sheetId="33">
        <row r="2">
          <cell r="A2">
            <v>25</v>
          </cell>
        </row>
      </sheetData>
      <sheetData sheetId="34">
        <row r="2">
          <cell r="A2">
            <v>25</v>
          </cell>
        </row>
      </sheetData>
      <sheetData sheetId="35">
        <row r="2">
          <cell r="A2">
            <v>25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A2">
            <v>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1"/>
    </sheetNames>
    <sheetDataSet>
      <sheetData sheetId="0"/>
      <sheetData sheetId="1">
        <row r="1">
          <cell r="B1" t="str">
            <v xml:space="preserve">Техническое перевооружение участка </v>
          </cell>
        </row>
        <row r="12">
          <cell r="B12">
            <v>3.08</v>
          </cell>
        </row>
        <row r="15">
          <cell r="B15">
            <v>2000</v>
          </cell>
        </row>
      </sheetData>
      <sheetData sheetId="2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Шаблон_блоки"/>
      <sheetName val="Дог_деньги"/>
      <sheetName val="Лист опроса"/>
      <sheetName val="Шаблон_ДЦ_АПК"/>
      <sheetName val="Дог_рас"/>
      <sheetName val="Стоим_Тракт"/>
      <sheetName val="Шаблон_Спец1"/>
      <sheetName val="Шаблон_Спец2"/>
      <sheetName val="Шаблон_СпецЭл"/>
    </sheetNames>
    <sheetDataSet>
      <sheetData sheetId="0"/>
      <sheetData sheetId="1"/>
      <sheetData sheetId="2"/>
      <sheetData sheetId="3">
        <row r="1">
          <cell r="B1" t="str">
            <v xml:space="preserve">Организация скоростного движения пассажирских поездов </v>
          </cell>
        </row>
      </sheetData>
      <sheetData sheetId="4"/>
      <sheetData sheetId="5">
        <row r="22">
          <cell r="E22" t="str">
            <v>0,20558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</sheetNames>
    <sheetDataSet>
      <sheetData sheetId="0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.см.дор"/>
      <sheetName val="зим Д"/>
      <sheetName val="об.см.пут"/>
      <sheetName val="зимП"/>
      <sheetName val="об.см.эл."/>
      <sheetName val="Сод. к ч.4"/>
      <sheetName val="Сод. к ч.3"/>
      <sheetName val="Сод. к ч.2"/>
      <sheetName val="Сод. к ч.1"/>
      <sheetName val="ПИРб"/>
      <sheetName val="ПИРт"/>
      <sheetName val="К"/>
      <sheetName val="Ф"/>
      <sheetName val="Тощ.бет."/>
      <sheetName val="К.С.М."/>
      <sheetName val="К.С.М. (ПУТ)"/>
      <sheetName val="Тр.(пут)"/>
      <sheetName val="Тр.(дорога)"/>
      <sheetName val="зим"/>
      <sheetName val="C.с"/>
      <sheetName val="П.з. л. c"/>
      <sheetName val="П.з.р.в."/>
      <sheetName val="Тр."/>
      <sheetName val="Лист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.С.М."/>
      <sheetName val="Ер"/>
      <sheetName val="К"/>
      <sheetName val="Ф"/>
      <sheetName val="Тр."/>
      <sheetName val="Тр. (2)"/>
      <sheetName val="а.б. 1 м"/>
      <sheetName val="битум"/>
      <sheetName val="Р1 "/>
      <sheetName val="ПИР"/>
      <sheetName val="Р2"/>
      <sheetName val="C.с "/>
      <sheetName val="C.с  (2)"/>
      <sheetName val="C.с  (4)"/>
      <sheetName val="П.з "/>
      <sheetName val="С.с зам"/>
      <sheetName val="зим.зам"/>
      <sheetName val="П.з  (2)"/>
      <sheetName val="Ведомость потр.рес."/>
      <sheetName val="цены"/>
      <sheetName val="К.С.М. (ПУТ)"/>
      <sheetName val="Распределение"/>
    </sheetNames>
    <sheetDataSet>
      <sheetData sheetId="0" refreshError="1">
        <row r="159">
          <cell r="P159">
            <v>12.82</v>
          </cell>
        </row>
        <row r="163">
          <cell r="P163">
            <v>7.339999999999999</v>
          </cell>
        </row>
        <row r="167">
          <cell r="P167">
            <v>17.14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ИР"/>
      <sheetName val="ПИР т"/>
      <sheetName val="П.з. л. c"/>
      <sheetName val="зим"/>
      <sheetName val="C.с "/>
      <sheetName val="Сод.р.в."/>
      <sheetName val="П.з.р.в."/>
      <sheetName val="сод"/>
      <sheetName val="цены_азот"/>
      <sheetName val="К.С.М. (ПУТ)"/>
    </sheetNames>
    <sheetDataSet>
      <sheetData sheetId="0"/>
      <sheetData sheetId="1"/>
      <sheetData sheetId="2" refreshError="1">
        <row r="33">
          <cell r="P33">
            <v>77.190000000000012</v>
          </cell>
        </row>
        <row r="64">
          <cell r="P64">
            <v>18.95</v>
          </cell>
        </row>
        <row r="68">
          <cell r="P68">
            <v>19.45</v>
          </cell>
        </row>
        <row r="83">
          <cell r="P83">
            <v>8.4</v>
          </cell>
        </row>
        <row r="87">
          <cell r="P87">
            <v>10.29</v>
          </cell>
        </row>
        <row r="91">
          <cell r="P91">
            <v>3.03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сод.л.см."/>
      <sheetName val="зим Б"/>
      <sheetName val="П.з"/>
      <sheetName val="ПИ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отгр ГОК"/>
    </sheetNames>
    <sheetDataSet>
      <sheetData sheetId="0" refreshError="1"/>
      <sheetData sheetId="1" refreshError="1">
        <row r="57">
          <cell r="H57">
            <v>136.85</v>
          </cell>
        </row>
      </sheetData>
      <sheetData sheetId="2" refreshError="1"/>
      <sheetData sheetId="3" refreshError="1"/>
      <sheetData sheetId="4" refreshError="1">
        <row r="319">
          <cell r="P319">
            <v>10.35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ж.д."/>
      <sheetName val="сод"/>
      <sheetName val="ПИРБ"/>
      <sheetName val="C.с  Б"/>
      <sheetName val="зимБ"/>
      <sheetName val="вах"/>
      <sheetName val="вр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коэф"/>
    </sheetNames>
    <sheetDataSet>
      <sheetData sheetId="0"/>
      <sheetData sheetId="1"/>
      <sheetData sheetId="2"/>
      <sheetData sheetId="3"/>
      <sheetData sheetId="4" refreshError="1">
        <row r="354">
          <cell r="P354">
            <v>15.41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.з.р.в."/>
      <sheetName val="К"/>
      <sheetName val="Ф"/>
      <sheetName val="К.С.М."/>
      <sheetName val="Тр."/>
      <sheetName val="Сод р.в."/>
      <sheetName val="Сод.л.см"/>
      <sheetName val="зим"/>
      <sheetName val="C.с "/>
      <sheetName val="вах"/>
      <sheetName val="ГИБДД"/>
      <sheetName val="П.з. л. c"/>
    </sheetNames>
    <sheetDataSet>
      <sheetData sheetId="0"/>
      <sheetData sheetId="1"/>
      <sheetData sheetId="2"/>
      <sheetData sheetId="3" refreshError="1">
        <row r="51">
          <cell r="P51">
            <v>8.94</v>
          </cell>
        </row>
        <row r="78">
          <cell r="P78">
            <v>52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3"/>
      <sheetName val="зимтек"/>
      <sheetName val="C.с тек"/>
      <sheetName val="ф2"/>
      <sheetName val="ф8"/>
      <sheetName val="ф9"/>
      <sheetName val="ф10"/>
      <sheetName val="C.с тек ЭЛ"/>
      <sheetName val="К.С.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Ф (177)"/>
      <sheetName val="К.С.М."/>
      <sheetName val="Тр"/>
      <sheetName val="зим"/>
      <sheetName val="C.с"/>
      <sheetName val="П.з. л. c"/>
      <sheetName val="П.з.р.в."/>
      <sheetName val="окно"/>
      <sheetName val="ПИРб"/>
      <sheetName val="ПИР т"/>
      <sheetName val="Сод р.в."/>
      <sheetName val="Сод.л.см"/>
      <sheetName val="ф9"/>
      <sheetName val="ф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1 (2)"/>
      <sheetName val="2-П"/>
      <sheetName val="2-Р"/>
      <sheetName val="3-П"/>
      <sheetName val="3-Р"/>
      <sheetName val="4-П"/>
      <sheetName val="4-Р"/>
    </sheetNames>
    <sheetDataSet>
      <sheetData sheetId="0">
        <row r="6">
          <cell r="B6" t="str">
            <v>ООО ПСК "Геопром"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Мак"/>
      <sheetName val="сводная"/>
      <sheetName val="См1ои ТопоГео  (планшеты)"/>
      <sheetName val="Смета2ои.ИГИ ОИ"/>
      <sheetName val="Смета3ои Гидрограф мак"/>
      <sheetName val="См4 оигеол мак"/>
      <sheetName val="См5ои эколог мак"/>
      <sheetName val="смета6 ои дор.работы мак"/>
      <sheetName val="См7ои мосты"/>
      <sheetName val="см 8ОИ сети"/>
      <sheetName val="Смета9 ОВОС Мак"/>
      <sheetName val="см10 ои Водопонижение и дренаж"/>
      <sheetName val="См11ои транс потоки мак"/>
      <sheetName val="см12ои Оценка мак"/>
      <sheetName val="См 13ои ГО и ЧС"/>
      <sheetName val="См1п топо"/>
      <sheetName val="См2пИГИпроект"/>
      <sheetName val="Смета 3п Инвент"/>
      <sheetName val="Смета4п геол мак"/>
      <sheetName val="См5п Обслед и мероприятия по за"/>
      <sheetName val="смета6п дор.работы мак"/>
      <sheetName val="См7П мосты"/>
      <sheetName val="см 8П сети"/>
      <sheetName val="см9 п Водопонижение и дре"/>
      <sheetName val="См10п транс потоки мак "/>
      <sheetName val="см11п Оценка мак"/>
      <sheetName val="См 12п ГО и ЧС"/>
      <sheetName val="смета13 конк докум"/>
      <sheetName val="топография"/>
      <sheetName val="КП_Мак"/>
      <sheetName val="См1ои_ТопоГео__(планшеты)"/>
      <sheetName val="Смета2ои_ИГИ_ОИ"/>
      <sheetName val="Смета3ои_Гидрограф_мак"/>
      <sheetName val="См4_оигеол_мак"/>
      <sheetName val="См5ои_эколог_мак"/>
      <sheetName val="смета6_ои_дор_работы_мак"/>
      <sheetName val="См7ои_мосты"/>
      <sheetName val="см_8ОИ_сети"/>
      <sheetName val="Смета9_ОВОС_Мак"/>
      <sheetName val="см10_ои_Водопонижение_и_дренаж"/>
      <sheetName val="См11ои_транс_потоки_мак"/>
      <sheetName val="см12ои_Оценка_мак"/>
      <sheetName val="См_13ои_ГО_и_ЧС"/>
      <sheetName val="См1п_топо"/>
      <sheetName val="Смета_3п_Инвент"/>
      <sheetName val="Смета4п_геол_мак"/>
      <sheetName val="См5п_Обслед_и_мероприятия_по_за"/>
      <sheetName val="смета6п_дор_работы_мак"/>
      <sheetName val="См7П_мосты"/>
      <sheetName val="см_8П_сети"/>
      <sheetName val="см9_п_Водопонижение_и_дре"/>
      <sheetName val="См10п_транс_потоки_мак_"/>
      <sheetName val="см11п_Оценка_мак"/>
      <sheetName val="См_12п_ГО_и_ЧС"/>
      <sheetName val="смета13_конк_докум"/>
      <sheetName val="свод 2"/>
      <sheetName val="х"/>
      <sheetName val="sapactivexlhiddensheet"/>
      <sheetName val="Данные для расчёта сметы"/>
      <sheetName val="пятилетка"/>
      <sheetName val="мониторинг"/>
      <sheetName val="См 1 наруж.водопровод"/>
      <sheetName val="ИГ1"/>
      <sheetName val="СметаСводная"/>
      <sheetName val="Параметры"/>
      <sheetName val="Смета"/>
      <sheetName val="Землеотвод"/>
      <sheetName val="СметаСводная 1 оч"/>
      <sheetName val="СметаСводная Колпино"/>
      <sheetName val="ст ГТМ"/>
      <sheetName val="Калплан Кра"/>
      <sheetName val="Лист1"/>
      <sheetName val="смета СИД"/>
      <sheetName val="Ачинский НПЗ"/>
      <sheetName val="гидрология"/>
      <sheetName val="Summary"/>
      <sheetName val="КП Прим (3)"/>
      <sheetName val="Общая часть"/>
      <sheetName val="Дополнительные параметры"/>
      <sheetName val="Курс $"/>
      <sheetName val="ПРОГНОЗ_1"/>
      <sheetName val="см8"/>
      <sheetName val="КП к ГК"/>
      <sheetName val="Кал.план Жукова даты - не надо"/>
      <sheetName val="мсн"/>
      <sheetName val="свод"/>
      <sheetName val="Калплан ОИ2 Макм крестики"/>
      <sheetName val="Смета терзем"/>
      <sheetName val="Дог_рас"/>
      <sheetName val="эл.химз."/>
      <sheetName val="Курс доллара"/>
      <sheetName val="Дог цена"/>
      <sheetName val="Акт выбора"/>
    </sheetNames>
    <sheetDataSet>
      <sheetData sheetId="0"/>
      <sheetData sheetId="1">
        <row r="7">
          <cell r="D7" t="str">
            <v>Разработка обоснования инвестиций и проекта на строительство объекта "Набережная Макарова с мостом через реку Смоленку. 1-я очередь. Участок от 2-й линии Васильевского острова до транспортной связи через остров Серный"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.план Жукова мес"/>
      <sheetName val="Кал.план Жукова даты - не надо"/>
      <sheetName val="СметаСводная 1 оч"/>
      <sheetName val="Смета1 Чеснович"/>
      <sheetName val="Смета2 геология"/>
      <sheetName val="См3 кадастр"/>
      <sheetName val="Смета4 Зем"/>
      <sheetName val="См5 дороги"/>
      <sheetName val="6 Кр.линии"/>
      <sheetName val="См7 мост"/>
      <sheetName val="Сети8 1 оч"/>
      <sheetName val="Смета9 регламент с 0,335"/>
      <sheetName val="Смета10 ООС"/>
      <sheetName val="смета11 конк докум"/>
      <sheetName val="См12  ГО и ЧС"/>
      <sheetName val="свод 2"/>
      <sheetName val="Кал_план_Жукова_мес"/>
      <sheetName val="Кал_план_Жукова_даты_-_не_надо"/>
      <sheetName val="СметаСводная_1_оч"/>
      <sheetName val="Смета1_Чеснович"/>
      <sheetName val="Смета2_геология"/>
      <sheetName val="См3_кадастр"/>
      <sheetName val="Смета4_Зем"/>
      <sheetName val="См5_дороги"/>
      <sheetName val="6_Кр_линии"/>
      <sheetName val="См7_мост"/>
      <sheetName val="Сети8_1_оч"/>
      <sheetName val="Смета9_регламент_с_0,335"/>
      <sheetName val="Смета10_ООС"/>
      <sheetName val="смета11_конк_докум"/>
      <sheetName val="См12__ГО_и_ЧС"/>
      <sheetName val="СметаСводная снег"/>
      <sheetName val="сводная"/>
      <sheetName val="Данные для расчёта сметы"/>
      <sheetName val="ИГ1"/>
      <sheetName val="СметаСводная"/>
      <sheetName val="Смета"/>
      <sheetName val="пятилетка"/>
      <sheetName val="мониторинг"/>
      <sheetName val="sapactivexlhiddensheet"/>
      <sheetName val="топография"/>
      <sheetName val="См 1 наруж.водопровод"/>
      <sheetName val="КП Мак"/>
      <sheetName val="Параметры"/>
      <sheetName val="СметаСводная Колпино"/>
      <sheetName val="свод"/>
      <sheetName val="93-110"/>
      <sheetName val="Калплан Кра"/>
      <sheetName val="р.Волхов"/>
      <sheetName val="Землеотвод"/>
      <sheetName val="смета СИД"/>
      <sheetName val="кп"/>
      <sheetName val="Лист1"/>
      <sheetName val="КП Прим (3)"/>
      <sheetName val="гидрология"/>
      <sheetName val="1"/>
      <sheetName val="КП к ГК"/>
      <sheetName val="Смета терзем"/>
      <sheetName val="Summary"/>
      <sheetName val="эл.химз."/>
      <sheetName val="Ачинский НПЗ"/>
      <sheetName val="График"/>
      <sheetName val="мсн"/>
      <sheetName val="1.3"/>
      <sheetName val="см8"/>
      <sheetName val="АЧ"/>
      <sheetName val="Общая часть"/>
      <sheetName val="Курс доллара"/>
      <sheetName val="Дополнительные параметры"/>
    </sheetNames>
    <sheetDataSet>
      <sheetData sheetId="0" refreshError="1"/>
      <sheetData sheetId="1" refreshError="1"/>
      <sheetData sheetId="2">
        <row r="6">
          <cell r="D6" t="str">
            <v>"Реконструкция транспортной развязки на пр. Маршала Жукова через ж.д. пути в Угольную гавань". 1-ая очередь. Реконструкция Портовой ул. с выходом на дорогу в Угольную гавань и строительство ул. Морской Пехоты с мостом через р. Красненькая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н из1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  <sheetName val="кп_ГК"/>
      <sheetName val="свод_общ_ГК"/>
      <sheetName val="свод_общ"/>
      <sheetName val="свод_2"/>
      <sheetName val="свод_3"/>
      <sheetName val="свод_4"/>
      <sheetName val="свод_5"/>
      <sheetName val="изыскания_1"/>
      <sheetName val="изыскания_2"/>
      <sheetName val="изыскания_3"/>
      <sheetName val="изыскания_4"/>
      <sheetName val="экон_из1"/>
      <sheetName val="экол_из1"/>
      <sheetName val="экол_из2"/>
      <sheetName val="экол_из3"/>
      <sheetName val="экол_из4"/>
      <sheetName val="экол_из5"/>
      <sheetName val="иск_соор4"/>
      <sheetName val="нар_осв1"/>
      <sheetName val="нар_осв2"/>
      <sheetName val="нар_осв3"/>
      <sheetName val="пер_ком1_"/>
      <sheetName val="пер_ком2"/>
      <sheetName val="пер_ком3"/>
      <sheetName val="пер_ком4"/>
      <sheetName val="пер_ком5"/>
      <sheetName val="сод_дор1"/>
      <sheetName val="сод_дор2"/>
      <sheetName val="сод_дор3"/>
      <sheetName val="сод_дор4"/>
      <sheetName val="сод_дор5"/>
      <sheetName val="изъят_зем_уч1"/>
      <sheetName val="изъят_зем_уч2"/>
      <sheetName val="изъят_зем_уч3"/>
      <sheetName val="изъят_зем_уч4"/>
      <sheetName val="изъят_зем_уч5"/>
      <sheetName val="Смета"/>
      <sheetName val="информация"/>
      <sheetName val="топография"/>
      <sheetName val="Хаттон 90.90 Femco"/>
      <sheetName val="СметаСводная"/>
      <sheetName val="ИГ1"/>
      <sheetName val="СметаСводная павильон"/>
      <sheetName val="Данные для расчёта сметы"/>
      <sheetName val="ИД1"/>
      <sheetName val="ресурсная вед."/>
      <sheetName val="свод"/>
      <sheetName val="См 1 наруж.водопровод"/>
      <sheetName val="Итог"/>
      <sheetName val="см8"/>
      <sheetName val="сводная"/>
      <sheetName val="топо"/>
      <sheetName val="РП"/>
      <sheetName val="СМЕТА проект"/>
      <sheetName val="Смета 2"/>
      <sheetName val="СметаСводная Рыб"/>
      <sheetName val="Объемы работ по ПВ"/>
      <sheetName val="КП Прим (3)"/>
      <sheetName val="гидрология"/>
      <sheetName val="смета СИД"/>
      <sheetName val="р.Волхов"/>
      <sheetName val="часы"/>
      <sheetName val="мсн"/>
      <sheetName val="sapactivexlhiddensheet"/>
      <sheetName val="геология "/>
      <sheetName val="КП НовоКов"/>
      <sheetName val="эл.химз."/>
      <sheetName val="свод (2)"/>
      <sheetName val="ЗП_ЮНГ"/>
      <sheetName val="Параметры"/>
      <sheetName val="ИД"/>
      <sheetName val="Лист3"/>
      <sheetName val="ОПС"/>
      <sheetName val="1"/>
      <sheetName val="шаблон"/>
      <sheetName val="Смета терзем"/>
      <sheetName val="фонтан разбитый2"/>
      <sheetName val="матер."/>
      <sheetName val="Январь"/>
      <sheetName val="Калплан ОИ2 Макм крестики"/>
      <sheetName val="Смета ПД"/>
      <sheetName val="ИДвалка"/>
      <sheetName val="доходы и расходы"/>
      <sheetName val="АЧ"/>
      <sheetName val="СметаСводная снег"/>
      <sheetName val="list"/>
      <sheetName val="СметаСводная кол"/>
    </sheetNames>
    <sheetDataSet>
      <sheetData sheetId="0"/>
      <sheetData sheetId="1"/>
      <sheetData sheetId="2"/>
      <sheetData sheetId="3"/>
      <sheetData sheetId="4">
        <row r="7">
          <cell r="A7" t="str">
            <v>Наименование  строительства, стадии проектирования:Выполнение работ по разработке инженерного проекта реконструкции автомобильной дороги "Самара-Бугуруслан" на участке км 54+272 - км 73+900 в Кинельском районе Самарской области</v>
          </cell>
        </row>
        <row r="10">
          <cell r="D10" t="str">
            <v>Министерство транспорта, связи и автомобильных дорог Самарской области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ОИ2 Макм крестики"/>
      <sheetName val="КП Мак-2"/>
      <sheetName val="сводная"/>
      <sheetName val="См1ТопоГео  (планшеты) Мичм"/>
      <sheetName val="Смета2 инв Мичм"/>
      <sheetName val="см 3геол арх Мичманская"/>
      <sheetName val="Смета.4ИГИ Мичм"/>
      <sheetName val="См 5эколог изыск.Мичм"/>
      <sheetName val="См6 дороги Мичм"/>
      <sheetName val="смета7 мост Мичм"/>
      <sheetName val="см 8 ОИ сети Мим"/>
      <sheetName val="Смета9 ОВОС Мичм"/>
      <sheetName val="Смета 10 трансппот Мичм"/>
      <sheetName val="смета11 оценка Мичм"/>
      <sheetName val="См 12 ГОЧС Мичм"/>
      <sheetName val="См5ои эколог мак"/>
      <sheetName val="свод 2"/>
      <sheetName val="Калплан_ОИ2_Макм_крестики"/>
      <sheetName val="КП_Мак-2"/>
      <sheetName val="См1ТопоГео__(планшеты)_Мичм"/>
      <sheetName val="Смета2_инв_Мичм"/>
      <sheetName val="см_3геол_арх_Мичманская"/>
      <sheetName val="Смета_4ИГИ_Мичм"/>
      <sheetName val="См_5эколог_изыск_Мичм"/>
      <sheetName val="См6_дороги_Мичм"/>
      <sheetName val="смета7_мост_Мичм"/>
      <sheetName val="см_8_ОИ_сети_Мим"/>
      <sheetName val="Смета9_ОВОС_Мичм"/>
      <sheetName val="Смета_10_трансппот_Мичм"/>
      <sheetName val="смета11_оценка_Мичм"/>
      <sheetName val="См_12_ГОЧС_Мичм"/>
      <sheetName val="См5ои_эколог_мак"/>
      <sheetName val="Данные для расчёта сметы"/>
      <sheetName val="СметаСводная 1 оч"/>
      <sheetName val="sapactivexlhiddensheet"/>
      <sheetName val="свод"/>
      <sheetName val="См 1 наруж.водопровод"/>
      <sheetName val="Смета терзем"/>
      <sheetName val="Смета"/>
      <sheetName val="ИГ1"/>
      <sheetName val="топография"/>
      <sheetName val="СметаСводная"/>
      <sheetName val="Кал.план Жукова даты - не надо"/>
      <sheetName val="свод1"/>
      <sheetName val="КП Мак"/>
      <sheetName val="кп"/>
      <sheetName val="смета СИД"/>
      <sheetName val="свод (2)"/>
      <sheetName val="эл.химз."/>
      <sheetName val="КП НовоКов"/>
      <sheetName val="пятилетка"/>
      <sheetName val="мониторинг"/>
      <sheetName val="Землеотвод"/>
      <sheetName val="р.Волхов"/>
      <sheetName val="Параметры"/>
      <sheetName val="КП Прим (3)"/>
      <sheetName val="1"/>
      <sheetName val="Калплан Кра"/>
      <sheetName val="Дополнительные параметры"/>
      <sheetName val="гидрология"/>
      <sheetName val="см8"/>
      <sheetName val="АЧ"/>
      <sheetName val="СметаСводная Рыб"/>
      <sheetName val="Лист1"/>
      <sheetName val="Panduit"/>
      <sheetName val="СметаСводная Колпино"/>
    </sheetNames>
    <sheetDataSet>
      <sheetData sheetId="0"/>
      <sheetData sheetId="1"/>
      <sheetData sheetId="2">
        <row r="7">
          <cell r="D7" t="str">
            <v>Разработка обоснования инвестиций в строительство объекта "Морская набережная на участке между Мичманской ул. и Капитанской ул."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(3)"/>
      <sheetName val="кп"/>
      <sheetName val="свод (2)"/>
      <sheetName val="свод"/>
      <sheetName val="сид"/>
      <sheetName val="изыскания"/>
      <sheetName val="экон из"/>
      <sheetName val="экол из"/>
      <sheetName val="дор1"/>
      <sheetName val="иск соор"/>
      <sheetName val="светоф"/>
      <sheetName val="ост"/>
      <sheetName val="нар осв1"/>
      <sheetName val="электроснаб"/>
      <sheetName val="пер ком1"/>
      <sheetName val="канал1"/>
      <sheetName val="маф"/>
      <sheetName val="орг_движ1"/>
      <sheetName val="акт (2)"/>
      <sheetName val="ГОЧС"/>
      <sheetName val="оос"/>
      <sheetName val="бл-во1"/>
      <sheetName val="автостоянка"/>
      <sheetName val="тэч"/>
      <sheetName val="внт1"/>
      <sheetName val="сод дор"/>
      <sheetName val="изъят зем уч"/>
      <sheetName val="землеустр. _раб"/>
      <sheetName val="конкурсн"/>
      <sheetName val="графич"/>
      <sheetName val="кп_(3)"/>
      <sheetName val="свод_(2)"/>
      <sheetName val="экон_из"/>
      <sheetName val="экол_из"/>
      <sheetName val="иск_соор"/>
      <sheetName val="нар_осв1"/>
      <sheetName val="пер_ком1"/>
      <sheetName val="акт_(2)"/>
      <sheetName val="сод_дор"/>
      <sheetName val="изъят_зем_уч"/>
      <sheetName val="землеустр___раб"/>
      <sheetName val="93-110"/>
      <sheetName val="свод 2"/>
      <sheetName val="топография"/>
      <sheetName val="Смета"/>
      <sheetName val="Смета 1свод"/>
      <sheetName val="Коэфф1."/>
      <sheetName val="sapactivexlhiddensheet"/>
      <sheetName val="Лист3"/>
      <sheetName val="информация"/>
      <sheetName val="list"/>
      <sheetName val="СметаСводная павильон"/>
      <sheetName val="Лист1"/>
      <sheetName val="свод1"/>
      <sheetName val="СметаСводная Рыб"/>
      <sheetName val="сводная"/>
      <sheetName val="часы"/>
      <sheetName val="см8"/>
      <sheetName val="СметаСводная снег"/>
      <sheetName val="Смета 5.2. Кусты25,29,31,65"/>
      <sheetName val="СП"/>
      <sheetName val="Данные для расчёта сметы"/>
      <sheetName val="СметаСводная 1 оч"/>
      <sheetName val="ИГ1"/>
      <sheetName val="Калплан ОИ2 Макм крестики"/>
      <sheetName val="Смета терзем"/>
      <sheetName val="СметаСводная"/>
      <sheetName val="Кал.план Жукова даты - не надо"/>
      <sheetName val="См 1 наруж.водопровод"/>
      <sheetName val="Лист2"/>
      <sheetName val="Итог"/>
      <sheetName val="1"/>
      <sheetName val="ПДР"/>
      <sheetName val="р.Волхов"/>
      <sheetName val="смета СИД"/>
      <sheetName val="пятилетка"/>
      <sheetName val="мониторинг"/>
      <sheetName val="эл.химз."/>
      <sheetName val="ПД-2.2"/>
      <sheetName val="Геология"/>
      <sheetName val="Гр5(о)"/>
      <sheetName val="Дополнительные параметры"/>
      <sheetName val="КП НовоКов"/>
      <sheetName val="Параметры"/>
      <sheetName val="гидрология"/>
      <sheetName val="КП Прим (3)"/>
      <sheetName val="КП Мак"/>
      <sheetName val="АЧ"/>
      <sheetName val="ОПС"/>
      <sheetName val="ИДвалка"/>
      <sheetName val="Экология-3.1"/>
      <sheetName val="таблица руководству"/>
      <sheetName val="Суточная добыча за неделю"/>
      <sheetName val="Арматура"/>
      <sheetName val="Прочее"/>
      <sheetName val="№1ИИ"/>
      <sheetName val="3-ОЗУ"/>
      <sheetName val="свод 3"/>
      <sheetName val="Смета ИИ геодезия"/>
      <sheetName val="геолог"/>
      <sheetName val="шаблон"/>
      <sheetName val="предпроектное"/>
      <sheetName val="Ресурсная ведомость часть 1"/>
      <sheetName val="Смета ТЗ АСУ"/>
      <sheetName val="сводная лес угвэ"/>
      <sheetName val="смета п9"/>
      <sheetName val="Коэфф"/>
      <sheetName val="МРР-3.2.44.03-12"/>
      <sheetName val="2. См2 инв"/>
      <sheetName val="смета проект"/>
      <sheetName val="Calc"/>
    </sheetNames>
    <sheetDataSet>
      <sheetData sheetId="0" refreshError="1"/>
      <sheetData sheetId="1" refreshError="1"/>
      <sheetData sheetId="2" refreshError="1"/>
      <sheetData sheetId="3">
        <row r="7">
          <cell r="A7" t="str">
            <v xml:space="preserve">Наименование  строительства, стадии проектирования:Разработка проекта реконструкции автомобильной дороги  М-10 "Скандинавия" от Санкт-Петербурга через Выборг до госграницы с Финляндией  на участках км 196+000 - таможенный пункт  Торфяновка, км 198+000 - 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НовоКов"/>
      <sheetName val="Сводная НовоКов"/>
      <sheetName val="См 1 наруж.водопровод"/>
      <sheetName val="См 2 наруж.канализация"/>
      <sheetName val="См 3 внутр.сети"/>
      <sheetName val="Смета4 геология (архив)"/>
      <sheetName val="См5 ТопоГео  (планшеты)"/>
      <sheetName val="См6 эколог изыск."/>
      <sheetName val="Смета7 регламент с 0,293"/>
      <sheetName val="Смета5 Чеснович"/>
      <sheetName val="Смета4 НовоКов геология"/>
      <sheetName val="КП_НовоКов"/>
      <sheetName val="Сводная_НовоКов"/>
      <sheetName val="См_1_наруж_водопровод"/>
      <sheetName val="См_2_наруж_канализация"/>
      <sheetName val="См_3_внутр_сети"/>
      <sheetName val="Смета4_геология_(архив)"/>
      <sheetName val="См5_ТопоГео__(планшеты)"/>
      <sheetName val="См6_эколог_изыск_"/>
      <sheetName val="Смета7_регламент_с_0,293"/>
      <sheetName val="Смета5_Чеснович"/>
      <sheetName val="Смета4_НовоКов_геология"/>
      <sheetName val="свод"/>
      <sheetName val="Данные для расчёта сметы"/>
      <sheetName val="сводная"/>
      <sheetName val="топография"/>
      <sheetName val="СметаСводная 1 оч"/>
      <sheetName val="СС"/>
      <sheetName val="КП "/>
      <sheetName val="свод 2"/>
      <sheetName val="Смета"/>
      <sheetName val="эл.химз."/>
      <sheetName val="ИГ1"/>
      <sheetName val="sapactivexlhiddensheet"/>
      <sheetName val="свод (2)"/>
      <sheetName val="Калплан ОИ2 Макм крестики"/>
      <sheetName val="пятилетка"/>
      <sheetName val="мониторинг"/>
      <sheetName val="Параметры"/>
      <sheetName val="Смета терзем"/>
      <sheetName val="р.Волхов"/>
      <sheetName val="кп"/>
      <sheetName val="ИД"/>
      <sheetName val="3труба (П)"/>
      <sheetName val="КП Мак"/>
      <sheetName val="Кал.план Жукова даты - не надо"/>
      <sheetName val="Дополнительные параметры"/>
      <sheetName val="КП Прим (3)"/>
      <sheetName val="СметаСводная Рыб"/>
      <sheetName val="смета СИД"/>
      <sheetName val="гидрология"/>
      <sheetName val="СП"/>
      <sheetName val="СметаСводная"/>
      <sheetName val="свод общ"/>
      <sheetName val="Хаттон 90.90 Femco"/>
      <sheetName val="Summary"/>
      <sheetName val="1.2_"/>
      <sheetName val="1.3"/>
      <sheetName val="Лист1"/>
      <sheetName val="Заполнение"/>
      <sheetName val="матер."/>
      <sheetName val="см8"/>
      <sheetName val="№1ИИ"/>
      <sheetName val="Прочее"/>
      <sheetName val="Смета 7"/>
    </sheetNames>
    <sheetDataSet>
      <sheetData sheetId="0" refreshError="1"/>
      <sheetData sheetId="1" refreshError="1"/>
      <sheetData sheetId="2" refreshError="1">
        <row r="6">
          <cell r="D6" t="str">
            <v>Разработка предпроектных предложений по объекту: "Обеспечение водоснабжением и канализацией пос. Ново-Ковалево"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мета"/>
      <sheetName val="сводная"/>
      <sheetName val="РП"/>
      <sheetName val="свод 2"/>
      <sheetName val="Табл38-7"/>
      <sheetName val="вариант"/>
      <sheetName val="Разработка проекта"/>
      <sheetName val="Обновление"/>
      <sheetName val="Лист1"/>
      <sheetName val="Цена"/>
      <sheetName val="ПДР"/>
      <sheetName val="Product"/>
      <sheetName val="КП НовоКов"/>
      <sheetName val="Шкаф"/>
      <sheetName val="Коэфф1."/>
      <sheetName val="Прайс лист"/>
      <sheetName val="Summary"/>
      <sheetName val="sapactivexlhiddensheet"/>
      <sheetName val="Данные для расчёта сметы"/>
      <sheetName val="График"/>
      <sheetName val="Счет-Фактура"/>
      <sheetName val="Переменные и константы"/>
      <sheetName val="СМЕТА проект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Кредиты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93-110"/>
      <sheetName val="list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1"/>
      <sheetName val="Смета 1свод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од (2)"/>
      <sheetName val="Калплан ОИ2 Макм крестики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Таблица 2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АЧ"/>
      <sheetName val="кп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Св. смета"/>
      <sheetName val="РБС ИЗМ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Баланс (Ф1)"/>
      <sheetName val="К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олигон - ИЭИ "/>
      <sheetName val="Ком"/>
      <sheetName val="ПД"/>
      <sheetName val="Перечень Заказчиков"/>
      <sheetName val="Капитальные затраты"/>
      <sheetName val="Opex personnel (Term facs)"/>
      <sheetName val="трансформация1"/>
      <sheetName val="breakdown"/>
      <sheetName val="Destination"/>
      <sheetName val="EKDEB90"/>
      <sheetName val="Коэф КВ"/>
      <sheetName val="матер."/>
      <sheetName val="КП Прим (3)"/>
      <sheetName val="кп (3)"/>
      <sheetName val="СП"/>
      <sheetName val="фонтан разбитый2"/>
      <sheetName val="1155"/>
      <sheetName val="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Таблица 5"/>
      <sheetName val="Таблица 3"/>
      <sheetName val="3труба (П)"/>
      <sheetName val="Объемы работ по ПВ"/>
      <sheetName val="СметаСводная_снег"/>
      <sheetName val="лч и кам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.401.2"/>
      <sheetName val="Source lists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Rub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М_1"/>
      <sheetName val="PO Data"/>
      <sheetName val="ПРОЦЕНТЫ"/>
      <sheetName val="См.3_АСУ"/>
      <sheetName val="MararashAA"/>
      <sheetName val="№1"/>
      <sheetName val="Общ"/>
      <sheetName val="Пра_x0000_с_лист"/>
      <sheetName val="BACT"/>
      <sheetName val="Сводная "/>
      <sheetName val="7.ТХ Сети (кор)"/>
      <sheetName val="Tier 311208"/>
      <sheetName val="свод_ИИР"/>
      <sheetName val="Акт выбора"/>
      <sheetName val="исключ ЭХЗ"/>
      <sheetName val="БДР"/>
      <sheetName val="РСС_АУ"/>
      <sheetName val="Раб.АУ"/>
      <sheetName val="См.№7 Эл."/>
      <sheetName val="См.№8 Пож."/>
      <sheetName val="См.№3 ВиК"/>
      <sheetName val="Сметы за сопровождение"/>
      <sheetName val="КБК ДПК"/>
      <sheetName val="геол"/>
      <sheetName val="СМ_x000b__x0011__x0012__x000c__x0011__x0011__x0011__x0011__x0011__x0011_"/>
      <sheetName val="ᄀᄀᄀᄀᄀᄀᄀᄀᄀᄀᄀᄀᄀᄀᄀᄀᄀ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См_2 Шатурс сети  проект работы"/>
      <sheetName val="ПС 110 кВ (доп)"/>
      <sheetName val="АСУ-линия-1"/>
      <sheetName val="ТЗ АСУ-1"/>
      <sheetName val="3 Сл.-структура затрат"/>
      <sheetName val="_x0000__x0000_"/>
      <sheetName val="W28"/>
      <sheetName val="Lucent"/>
      <sheetName val="Ref"/>
      <sheetName val="Объем работ"/>
      <sheetName val="Виды работ АСО"/>
      <sheetName val="таблица_руко_x0019__x0015__x0009__x0003__x000c__x0011__x0011_"/>
      <sheetName val="ИД СМР"/>
      <sheetName val="Пра"/>
      <sheetName val="ПС"/>
      <sheetName val="Сводный"/>
      <sheetName val="сводная (2)"/>
      <sheetName val="автоматизация РД"/>
      <sheetName val="СМ"/>
      <sheetName val="Смета 7"/>
      <sheetName val="таблица_руко_x0019__x0015_ _x0003__x000c__x0011__x0011_"/>
      <sheetName val="выборка "/>
      <sheetName val="выборка раб"/>
      <sheetName val="Вспом."/>
      <sheetName val="УКП"/>
      <sheetName val="БД"/>
      <sheetName val="Норм"/>
      <sheetName val="Лист4"/>
      <sheetName val="Общий"/>
      <sheetName val="ТабР"/>
      <sheetName val="8"/>
      <sheetName val="исх-данные"/>
      <sheetName val="2 Геология"/>
      <sheetName val="ФОТ для смет"/>
      <sheetName val="ЛС_РЕС"/>
      <sheetName val="6"/>
      <sheetName val="СМИС"/>
      <sheetName val="basa"/>
      <sheetName val="ПД-2.2"/>
      <sheetName val="1.14"/>
      <sheetName val="1.7"/>
      <sheetName val="Имя"/>
      <sheetName val="кап.ремонт"/>
      <sheetName val="База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Переменные_и_константы1"/>
      <sheetName val="1_31"/>
      <sheetName val="К_рын1"/>
      <sheetName val="Сводная_смета1"/>
      <sheetName val="Пояснение_"/>
      <sheetName val="ПДР_ООО_&quot;Юкос_ФБЦ&quot;1"/>
      <sheetName val="Прибыль_опл1"/>
      <sheetName val="СМЕТА_проект1"/>
      <sheetName val="3_11"/>
      <sheetName val="Коммерческие_расходы1"/>
      <sheetName val="13_11"/>
      <sheetName val="исходные_данные1"/>
      <sheetName val="расчетные_таблицы1"/>
      <sheetName val="Лист_опроса1"/>
      <sheetName val="СметаСводная_Колпино1"/>
      <sheetName val="HP_и_оргтехника1"/>
      <sheetName val="справ_2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1свод1"/>
      <sheetName val="№5_СУБ_Инж_защ1"/>
      <sheetName val="Смета_21"/>
      <sheetName val="3_1_ТХ1"/>
      <sheetName val="смета_2_проект__работы"/>
      <sheetName val="СтрЗапасов_(2)"/>
      <sheetName val="НМ_расчеты"/>
      <sheetName val="свод_3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3_СЦБ-зап1"/>
      <sheetName val="Ачинский_НПЗ1"/>
      <sheetName val="СС_замеч_с_ответами1"/>
      <sheetName val="УП__2004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в_работу1"/>
      <sheetName val="20_Кредиты_краткосрочные1"/>
      <sheetName val="Амур_ДОН1"/>
      <sheetName val="3_51"/>
      <sheetName val="Смета_терзем"/>
      <sheetName val="Кал_план_Жукова_даты_-_не_надо"/>
      <sheetName val="КП_(2)1"/>
      <sheetName val="Б_Сатка1"/>
      <sheetName val="р_Волхов1"/>
      <sheetName val="Баланс_(Ф1)"/>
      <sheetName val="Полигон_-_ИЭИ_"/>
      <sheetName val="Общая_часть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Перечень_Заказчиков1"/>
      <sheetName val="Opex_personnel_(Term_facs)1"/>
      <sheetName val="Капитальные_затраты1"/>
      <sheetName val="Коэф_КВ"/>
      <sheetName val="кп_(3)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Таблица_5"/>
      <sheetName val="Таблица_3"/>
      <sheetName val="1_401_2"/>
      <sheetName val="Source_lists"/>
      <sheetName val="PO_Data"/>
      <sheetName val="См_3_АСУ"/>
      <sheetName val="лч_и_кам"/>
      <sheetName val="эл_химз_3"/>
      <sheetName val="геология_3"/>
      <sheetName val="См_1_наруж_водопровод2"/>
      <sheetName val="свод_22"/>
      <sheetName val="Коэфф1_2"/>
      <sheetName val="Прайс_лист2"/>
      <sheetName val="Данные_для_расчёта_сметы2"/>
      <sheetName val="Разработка_проекта2"/>
      <sheetName val="КП_НовоКов2"/>
      <sheetName val="СметаСводная_1_оч2"/>
      <sheetName val="Пример_расчета2"/>
      <sheetName val="свод_(2)1"/>
      <sheetName val="Калплан_ОИ2_Макм_крестики1"/>
      <sheetName val="Смета2_проект__раб_2"/>
      <sheetName val="Зап-3-_СЦБ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СметаСводная_Рыб2"/>
      <sheetName val="к_84-к_832"/>
      <sheetName val="ст_ГТМ1"/>
      <sheetName val="Текущие_цены2"/>
      <sheetName val="отчет_эл_эн__20002"/>
      <sheetName val="6_31"/>
      <sheetName val="6_71"/>
      <sheetName val="6_3_1_31"/>
      <sheetName val="Смета_12"/>
      <sheetName val="Св__смета1"/>
      <sheetName val="РБС_ИЗМ11"/>
      <sheetName val="Таблица_21"/>
      <sheetName val="кп_ГК1"/>
      <sheetName val="Справочные_данные1"/>
      <sheetName val="суб_подряд2"/>
      <sheetName val="ПСБ_-_ОЭ2"/>
      <sheetName val="смета_СИД1"/>
      <sheetName val="ресурсная_вед_1"/>
      <sheetName val="КП_к_ГК1"/>
      <sheetName val="изыскания_21"/>
      <sheetName val="Калплан_Кра1"/>
      <sheetName val="6_11_новый1"/>
      <sheetName val="См_2_Шатурс_сети__проект_работы"/>
      <sheetName val="Сводная_"/>
      <sheetName val="7_ТХ_Сети_(кор)"/>
      <sheetName val="Tier_311208"/>
      <sheetName val="Акт_выбора"/>
      <sheetName val="исключ_ЭХЗ"/>
      <sheetName val="Раб_АУ"/>
      <sheetName val="См_№7_Эл_"/>
      <sheetName val="См_№8_Пож_"/>
      <sheetName val="См_№3_ВиК"/>
      <sheetName val="Сметы_за_сопровождение"/>
      <sheetName val="КБК_ДП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Бл_электр_"/>
      <sheetName val="ИД ПНР"/>
      <sheetName val="41"/>
      <sheetName val=" Свод"/>
      <sheetName val="Договорная цена"/>
      <sheetName val="Технический лист"/>
      <sheetName val="Main list"/>
      <sheetName val="анализ 2003_2004исполнение МТО"/>
      <sheetName val="ГАЗ_камаз"/>
      <sheetName val="аванс по ОС"/>
      <sheetName val="Авансы выданные"/>
      <sheetName val="Кред"/>
      <sheetName val="ДЗ"/>
      <sheetName val="Кред. задолж."/>
      <sheetName val="Прочие"/>
      <sheetName val="Тестовый"/>
      <sheetName val="№2Гидромет."/>
      <sheetName val="№2Геолог"/>
      <sheetName val="№2Геолог с.п."/>
      <sheetName val="№3Экологи (2этап)"/>
      <sheetName val="расчеты"/>
      <sheetName val="Исходная"/>
      <sheetName val="Прил.5 СС"/>
      <sheetName val="const"/>
      <sheetName val="Panduit"/>
      <sheetName val="расчет вязкости"/>
      <sheetName val="Сравнение с Finder - ДНС-5"/>
      <sheetName val="ДЦ"/>
      <sheetName val=" Оборудование  end"/>
      <sheetName val="Прочее"/>
      <sheetName val="ПД-2.1"/>
      <sheetName val="Акт-Смета_30"/>
      <sheetName val="ЛЧ Р"/>
      <sheetName val="GLOBAL"/>
      <sheetName val="темп"/>
      <sheetName val="Форма 2.1"/>
      <sheetName val="СВ"/>
      <sheetName val="2.1"/>
      <sheetName val="ИНСТРУКЦИЯ"/>
      <sheetName val="ЕТС (ф)"/>
      <sheetName val="ПС_110_кВ_(доп)"/>
      <sheetName val="ТЗ_АСУ-1"/>
      <sheetName val="3_Сл_-структура_затрат"/>
      <sheetName val="эл_химз_4"/>
      <sheetName val="геология_4"/>
      <sheetName val="Коэфф1_3"/>
      <sheetName val="Прайс_лист3"/>
      <sheetName val="Данные_для_расчёта_сметы3"/>
      <sheetName val="См_1_наруж_водопровод3"/>
      <sheetName val="свод_23"/>
      <sheetName val="Разработка_проекта3"/>
      <sheetName val="КП_НовоКов3"/>
      <sheetName val="СметаСводная_1_оч3"/>
      <sheetName val="Переменные_и_константы2"/>
      <sheetName val="Пример_расчета3"/>
      <sheetName val="свод_(2)2"/>
      <sheetName val="Калплан_ОИ2_Макм_крестики2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СметаСводная_Рыб3"/>
      <sheetName val="отчет_эл_эн__20003"/>
      <sheetName val="13_12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1_32"/>
      <sheetName val="К_рын2"/>
      <sheetName val="Сводная_смета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Смета_терзем1"/>
      <sheetName val="Кал_план_Жукова_даты_-_не_надо1"/>
      <sheetName val="Пояснение_1"/>
      <sheetName val="3_12"/>
      <sheetName val="Коммерческие_расходы2"/>
      <sheetName val="смета_2_проект__работы1"/>
      <sheetName val="СтрЗапасов_(2)1"/>
      <sheetName val="НМ_расчеты1"/>
      <sheetName val="СС_замеч_с_ответами2"/>
      <sheetName val="УП__2004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в_работу2"/>
      <sheetName val="20_Кредиты_краткосрочные2"/>
      <sheetName val="6_11_новый2"/>
      <sheetName val="Баланс_(Ф1)1"/>
      <sheetName val="Общая_часть1"/>
      <sheetName val="Табл_52"/>
      <sheetName val="Табл_22"/>
      <sheetName val="См_№3_ОПР1"/>
      <sheetName val="см_№6_АВЗУ_и_ГПЗУ1"/>
      <sheetName val="КП_к_снег_Рыбинская2"/>
      <sheetName val="PwC_Copies_from_old_models_--&gt;1"/>
      <sheetName val="Сравнение_ДПН_факт_06-071"/>
      <sheetName val="см_№1_1_Геодезические_работы_1"/>
      <sheetName val="см_№1_4_Экология_1"/>
      <sheetName val="Input_Assumptions1"/>
      <sheetName val="2_2_2"/>
      <sheetName val="Расчет_курса1"/>
      <sheetName val="АСУ_ТП_1_этап_ПД1"/>
      <sheetName val="Перечень_Заказчиков2"/>
      <sheetName val="Opex_personnel_(Term_facs)2"/>
      <sheetName val="Капитальные_затраты2"/>
      <sheetName val="Коэф_КВ1"/>
      <sheetName val="кп_(3)1"/>
      <sheetName val="матер_1"/>
      <sheetName val="КП_Прим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Полигон_-_ИЭИ_1"/>
      <sheetName val="3труба_(П)1"/>
      <sheetName val="Объемы_работ_по_ПВ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Таблица_51"/>
      <sheetName val="Таблица_31"/>
      <sheetName val="1_401_21"/>
      <sheetName val="Source_lists1"/>
      <sheetName val="PO_Data1"/>
      <sheetName val="См_3_АСУ1"/>
      <sheetName val="лч_и_кам1"/>
      <sheetName val="Акт_выбора1"/>
      <sheetName val="Сводная_1"/>
      <sheetName val="7_ТХ_Сети_(кор)1"/>
      <sheetName val="Tier_3112081"/>
      <sheetName val="исключ_ЭХЗ1"/>
      <sheetName val="Раб_АУ1"/>
      <sheetName val="См_№7_Эл_1"/>
      <sheetName val="См_№8_Пож_1"/>
      <sheetName val="См_№3_ВиК1"/>
      <sheetName val="Сметы_за_сопровождение1"/>
      <sheetName val="КБК_ДП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ТЗ_АСУ-11"/>
      <sheetName val="3_Сл_-структура_затрат1"/>
      <sheetName val="ПС_110_кВ_(доп)1"/>
      <sheetName val="Бл_электр_1"/>
      <sheetName val="См_2_Шатурс_сети__проект_работ1"/>
      <sheetName val="Объем_работ"/>
      <sheetName val="Виды_работ_АСО"/>
      <sheetName val="таблица_руко "/>
      <sheetName val="ИД_СМР"/>
      <sheetName val="таблица_руко_"/>
      <sheetName val="РабПр"/>
      <sheetName val="Восстановл_Лис礊め_x0005_"/>
      <sheetName val="см 5 ОДД "/>
      <sheetName val="СмРучБур"/>
      <sheetName val="Поставка"/>
      <sheetName val="Расчет работы"/>
      <sheetName val="Акт выполненных работ 46"/>
      <sheetName val="SMW_Служебная"/>
      <sheetName val="ЖД 3.1"/>
      <sheetName val="УСР"/>
      <sheetName val="Объемы"/>
      <sheetName val="Смета _4ПР ЭХЗ"/>
      <sheetName val="Форма 9"/>
      <sheetName val="Форма 10"/>
      <sheetName val="Исх1"/>
      <sheetName val="Исх. данные"/>
      <sheetName val="1-1"/>
      <sheetName val="1-2"/>
      <sheetName val="1-4"/>
      <sheetName val="изм2-1"/>
      <sheetName val="2-2"/>
      <sheetName val="2-3"/>
      <sheetName val="изм7-1"/>
      <sheetName val="изм9-1"/>
      <sheetName val="Промер глуб"/>
      <sheetName val="Расчет №1.1"/>
      <sheetName val="Расчет №2.1"/>
      <sheetName val="Коэффициенты"/>
      <sheetName val="Смета 2 эл.монтаж"/>
      <sheetName val="Смета 1 общестроит"/>
      <sheetName val="ОбмОбслЗемОд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/>
      <sheetData sheetId="906"/>
      <sheetData sheetId="907">
        <row r="1">
          <cell r="B1">
            <v>0</v>
          </cell>
        </row>
      </sheetData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>
        <row r="1">
          <cell r="B1">
            <v>0</v>
          </cell>
        </row>
      </sheetData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>
        <row r="1">
          <cell r="B1">
            <v>0</v>
          </cell>
        </row>
      </sheetData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>
        <row r="1">
          <cell r="B1">
            <v>0</v>
          </cell>
        </row>
      </sheetData>
      <sheetData sheetId="1031"/>
      <sheetData sheetId="1032"/>
      <sheetData sheetId="1033"/>
      <sheetData sheetId="1034" refreshError="1"/>
      <sheetData sheetId="1035" refreshError="1"/>
      <sheetData sheetId="1036" refreshError="1"/>
      <sheetData sheetId="1037" refreshError="1"/>
      <sheetData sheetId="1038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/>
      <sheetData sheetId="1048"/>
      <sheetData sheetId="1049"/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>
        <row r="1">
          <cell r="B1">
            <v>0</v>
          </cell>
        </row>
      </sheetData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/>
      <sheetData sheetId="1092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/>
      <sheetData sheetId="1321"/>
      <sheetData sheetId="1322"/>
      <sheetData sheetId="1323"/>
      <sheetData sheetId="1324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>
        <row r="1">
          <cell r="B1">
            <v>0</v>
          </cell>
        </row>
      </sheetData>
      <sheetData sheetId="1334"/>
      <sheetData sheetId="1335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76"/>
      <sheetName val="ИТ"/>
      <sheetName val="ИГ1"/>
      <sheetName val="ГР"/>
      <sheetName val="ИС 1"/>
      <sheetName val="Пж 1 "/>
      <sheetName val="СС 1 "/>
      <sheetName val=" К 1"/>
      <sheetName val="ИС 2"/>
      <sheetName val="СС-2.876"/>
      <sheetName val="ПЗ ИТ"/>
      <sheetName val="ПЗ ИГ"/>
      <sheetName val="ПЗ ГР"/>
      <sheetName val="ПС СС 1"/>
      <sheetName val="ПЗ"/>
      <sheetName val="Коэф"/>
    </sheetNames>
    <sheetDataSet>
      <sheetData sheetId="0" refreshError="1"/>
      <sheetData sheetId="1" refreshError="1"/>
      <sheetData sheetId="2" refreshError="1">
        <row r="99">
          <cell r="P99">
            <v>246.375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4"/>
      <sheetName val="ф5"/>
      <sheetName val="свод 2"/>
      <sheetName val="ТОПО ГЕО"/>
      <sheetName val="экол из "/>
      <sheetName val="110 (2)"/>
      <sheetName val="защита (2)"/>
      <sheetName val="АСУ"/>
      <sheetName val="диспетчерское упр"/>
      <sheetName val="связь (2)"/>
      <sheetName val="ЭМС"/>
      <sheetName val="ГОЧС2"/>
      <sheetName val="орг_движ2"/>
      <sheetName val="оос1"/>
      <sheetName val="свод_2"/>
      <sheetName val="ТОПО_ГЕО"/>
      <sheetName val="экол_из_"/>
      <sheetName val="110_(2)"/>
      <sheetName val="защита_(2)"/>
      <sheetName val="диспетчерское_упр"/>
      <sheetName val="связь_(2)"/>
      <sheetName val="топография"/>
      <sheetName val="СметаСводная 1 оч"/>
      <sheetName val="Данные для расчёта сметы"/>
      <sheetName val="ИГ1"/>
      <sheetName val="См 1 наруж.водопровод"/>
      <sheetName val="свод"/>
      <sheetName val="сводная"/>
      <sheetName val="СМЕТА проект"/>
      <sheetName val="СметаСводная Рыб"/>
      <sheetName val="СметаСводная"/>
      <sheetName val="BACT"/>
      <sheetName val="Объемы работ по ПВ"/>
      <sheetName val="Смета 1свод"/>
      <sheetName val="3труба (П)"/>
      <sheetName val="Лист1"/>
      <sheetName val="Смета"/>
      <sheetName val="Упр"/>
      <sheetName val="Коэфф1."/>
      <sheetName val="ИД"/>
      <sheetName val="КП НовоКов"/>
      <sheetName val="См3 СЦБ-зап"/>
      <sheetName val="Комплектация"/>
      <sheetName val="СМР"/>
      <sheetName val="дороги"/>
      <sheetName val="Сводная смета"/>
      <sheetName val="EKDEB90"/>
      <sheetName val="ПД"/>
      <sheetName val="пример расчета"/>
      <sheetName val="8"/>
    </sheetNames>
    <sheetDataSet>
      <sheetData sheetId="0"/>
      <sheetData sheetId="1"/>
      <sheetData sheetId="2">
        <row r="10">
          <cell r="D10" t="str">
            <v xml:space="preserve"> ОАО "Ленэнерго"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Данные для расчёта сметы"/>
      <sheetName val="топо"/>
      <sheetName val="топография"/>
      <sheetName val="свод 3"/>
      <sheetName val="СметаСводная"/>
      <sheetName val="свод 2"/>
      <sheetName val="См 1 наруж.водопровод"/>
      <sheetName val="Кл-р SysTel"/>
      <sheetName val="СПРПФ"/>
      <sheetName val="sapactivexlhiddensheet"/>
      <sheetName val="ПДР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Таас-Юрях"/>
      <sheetName val="Етыпур-"/>
      <sheetName val="ЗапТарк"/>
      <sheetName val="Приобка"/>
      <sheetName val="Тобольск"/>
      <sheetName val="ВЖК"/>
      <sheetName val="КП Мак"/>
      <sheetName val="сводная"/>
      <sheetName val="влад-таблица"/>
      <sheetName val="х"/>
      <sheetName val="Стр1По"/>
      <sheetName val="Бюджет"/>
      <sheetName val="Материалы"/>
      <sheetName val="Подрядчики"/>
      <sheetName val="гидрология"/>
      <sheetName val="КП НовоКов"/>
      <sheetName val="Калплан Кра"/>
      <sheetName val="изыскания 2"/>
      <sheetName val="КП к ГК"/>
      <sheetName val="OCK1"/>
      <sheetName val="Summary"/>
      <sheetName val="НДС"/>
      <sheetName val="свод_3"/>
      <sheetName val="свод_2"/>
      <sheetName val="См_1_наруж_водопровод"/>
      <sheetName val="Кл-р_SysTel"/>
      <sheetName val="КП_Прим_(3)"/>
      <sheetName val="1_3"/>
      <sheetName val="СметаСводная_Рыб"/>
      <sheetName val="пр_5_1"/>
      <sheetName val="Стр5"/>
      <sheetName val="Стр6"/>
      <sheetName val="Стр7"/>
      <sheetName val="Стр8а"/>
      <sheetName val="Стр9а"/>
      <sheetName val="Стр8б"/>
      <sheetName val="Стр9б"/>
      <sheetName val="Стр8г"/>
      <sheetName val="Стр9г"/>
      <sheetName val="Стр8и"/>
      <sheetName val="Стр9и"/>
      <sheetName val="Стр14"/>
      <sheetName val="Список"/>
      <sheetName val="Иммакр"/>
      <sheetName val="Данные1кв."/>
      <sheetName val="Данные"/>
      <sheetName val="Стр2По"/>
      <sheetName val="Стр3По"/>
      <sheetName val="Стр4По"/>
      <sheetName val="Стр5По"/>
      <sheetName val="Стр6По(а)"/>
      <sheetName val="Стр6По(б)"/>
      <sheetName val="Стр6По(г)"/>
      <sheetName val="Стр6По(и)"/>
      <sheetName val="Стр7По"/>
      <sheetName val="Коэф КВ"/>
      <sheetName val="EKDEB90"/>
      <sheetName val="Стр1"/>
      <sheetName val="ИД"/>
      <sheetName val="январь"/>
      <sheetName val="Лист1"/>
      <sheetName val="База"/>
      <sheetName val="6.52-свод"/>
      <sheetName val="ТИТУЛ"/>
      <sheetName val="ОБЩЕСТВА"/>
      <sheetName val="План"/>
      <sheetName val="Лист2"/>
      <sheetName val="Гр5(о)"/>
      <sheetName val="Справочник"/>
      <sheetName val="Данные1кв_"/>
      <sheetName val="Коэф_КВ"/>
      <sheetName val="6_52-свод"/>
      <sheetName val="пятилетка"/>
      <sheetName val="мониторинг"/>
      <sheetName val="Параметры"/>
      <sheetName val="кп"/>
      <sheetName val="Кал.план Жукова даты - не надо"/>
      <sheetName val="смета СИД"/>
      <sheetName val="Ачинский НПЗ"/>
      <sheetName val="Об-15"/>
      <sheetName val="Зап-3- СЦБ"/>
      <sheetName val="свод1"/>
      <sheetName val="Journals"/>
      <sheetName val="ц_1991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Norm"/>
      <sheetName val="все"/>
      <sheetName val="ГПК"/>
      <sheetName val="ДКС"/>
      <sheetName val="Етыпур"/>
      <sheetName val="Западн"/>
      <sheetName val="НГКХ"/>
      <sheetName val="ПСП "/>
      <sheetName val="УПН"/>
      <sheetName val="Коэфф1."/>
      <sheetName val="Спр_общий"/>
      <sheetName val="Пример расчета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Лист опроса"/>
      <sheetName val="к.84-к.83"/>
      <sheetName val="Шкаф"/>
      <sheetName val="Прайс лист"/>
      <sheetName val="HP и оргтехника"/>
      <sheetName val="5ОборРабМест(HP)"/>
      <sheetName val="ИГ1"/>
      <sheetName val="#ССЫЛКА"/>
      <sheetName val="СметаСводная Колпино"/>
      <sheetName val="СметаСводная павильон"/>
      <sheetName val="НЕДЕЛИ"/>
      <sheetName val="13.1"/>
      <sheetName val="Архив2"/>
      <sheetName val="Амур ДОН"/>
      <sheetName val="Calc"/>
      <sheetName val="Opex personnel (Term facs)"/>
      <sheetName val="КП (2)"/>
      <sheetName val="ПСП_"/>
      <sheetName val="Пример_расчета"/>
      <sheetName val="СМЕТА_проект"/>
      <sheetName val="Сводная_смета"/>
      <sheetName val="Разработка_проекта"/>
      <sheetName val="СМ"/>
      <sheetName val="Раб"/>
      <sheetName val="Ap"/>
      <sheetName val="Раб1"/>
      <sheetName val="Штамп"/>
      <sheetName val="Ан"/>
      <sheetName val="СмДок"/>
      <sheetName val="СостРабПр"/>
      <sheetName val="Огл"/>
      <sheetName val="ПЗ"/>
      <sheetName val="ИсхДан"/>
      <sheetName val="С0"/>
      <sheetName val="Л09-02"/>
      <sheetName val="Л09-03"/>
      <sheetName val="16"/>
      <sheetName val="17"/>
      <sheetName val="18"/>
      <sheetName val="SS(4)"/>
      <sheetName val="SS(5)"/>
      <sheetName val="SS(6)"/>
      <sheetName val="SSS"/>
      <sheetName val="SS(7)"/>
      <sheetName val="SS(8)"/>
      <sheetName val="SS(9)"/>
      <sheetName val="SS(10)"/>
      <sheetName val="SS(11)"/>
      <sheetName val="SS(12)"/>
      <sheetName val="SS(13)"/>
      <sheetName val="SS(14)"/>
      <sheetName val="SS(15)"/>
      <sheetName val="SS(16)"/>
      <sheetName val="SS(17)"/>
      <sheetName val="SS(18)"/>
      <sheetName val="SS(19)"/>
      <sheetName val="SS(20)"/>
      <sheetName val="SS(21)"/>
      <sheetName val="SS(22)"/>
      <sheetName val="SS(23)"/>
      <sheetName val="SS(24)"/>
      <sheetName val="SS(25)"/>
      <sheetName val="SS(26)"/>
      <sheetName val="SS(27)"/>
      <sheetName val="SS(28)"/>
      <sheetName val="SS(29)"/>
      <sheetName val="SS(30)"/>
      <sheetName val="SS(31)"/>
      <sheetName val="SS(32)"/>
      <sheetName val="SS(33)"/>
      <sheetName val="SS(34)"/>
      <sheetName val="SS(35)"/>
      <sheetName val="SS(36)"/>
      <sheetName val="SS(37)"/>
      <sheetName val="SS(38)"/>
      <sheetName val="SS(39)"/>
      <sheetName val="SS(40)"/>
      <sheetName val="SS(41)"/>
      <sheetName val="SS(42)"/>
      <sheetName val="SS(43)"/>
      <sheetName val="SS(44)"/>
      <sheetName val="SS(45)"/>
      <sheetName val="SS(46)"/>
      <sheetName val="SS(47)"/>
      <sheetName val="SS(48)"/>
      <sheetName val="SS(49)"/>
      <sheetName val="SS(50)"/>
      <sheetName val="SS(51)"/>
      <sheetName val="SS(52)"/>
      <sheetName val="SS(53)"/>
      <sheetName val="SS(54)"/>
      <sheetName val="SS(55)"/>
      <sheetName val="SS(56)"/>
      <sheetName val="SS(57)"/>
      <sheetName val="SS(58)"/>
      <sheetName val="SS(59)"/>
      <sheetName val="SS(60)"/>
      <sheetName val="SS(61)"/>
      <sheetName val="SS(62)"/>
      <sheetName val="SS(63)"/>
      <sheetName val="SS(64)"/>
      <sheetName val="SS(65)"/>
      <sheetName val="SS(66)"/>
      <sheetName val="SS(67)"/>
      <sheetName val="SS(68)"/>
      <sheetName val="SS(69)"/>
      <sheetName val="SS(70)"/>
      <sheetName val="SS(71)"/>
      <sheetName val="SS(72)"/>
      <sheetName val="SS(73)"/>
      <sheetName val="SS(74)"/>
      <sheetName val="SS(75)"/>
      <sheetName val="SS(76)"/>
      <sheetName val="SS(77)"/>
      <sheetName val="SS(78)"/>
      <sheetName val="SS(79)"/>
      <sheetName val="SS(80)"/>
      <sheetName val="SS(81)"/>
      <sheetName val="SS(82)"/>
      <sheetName val="SS(83)"/>
      <sheetName val="SS(84)"/>
      <sheetName val="SS(85)"/>
      <sheetName val="SS(86)"/>
      <sheetName val="SS(87)"/>
      <sheetName val="SS(88)"/>
      <sheetName val="SS(89)"/>
      <sheetName val="SS(90)"/>
      <sheetName val="SS(91)"/>
      <sheetName val="SS(92)"/>
      <sheetName val="SS(93)"/>
      <sheetName val="SS(94)"/>
      <sheetName val="SS(95)"/>
      <sheetName val="SS(96)"/>
      <sheetName val="SS(97)"/>
      <sheetName val="SS(98)"/>
      <sheetName val="SS(99)"/>
      <sheetName val="SS(100)"/>
      <sheetName val="SS(101)"/>
      <sheetName val="SS(102)"/>
      <sheetName val="SS(103)"/>
      <sheetName val="SS(104)"/>
      <sheetName val="SS(105)"/>
      <sheetName val="SS(106)"/>
      <sheetName val="SS(107)"/>
      <sheetName val="SS(108)"/>
      <sheetName val="SS(109)"/>
      <sheetName val="SS(110)"/>
      <sheetName val="SS(111)"/>
      <sheetName val="SS(112)"/>
      <sheetName val="SS(113)"/>
      <sheetName val="SS(114)"/>
      <sheetName val="SS(115)"/>
      <sheetName val="SS(116)"/>
      <sheetName val="SS(117)"/>
      <sheetName val="SS(118)"/>
      <sheetName val="SS(119)"/>
      <sheetName val="SS(120)"/>
      <sheetName val="SS(121)"/>
      <sheetName val="SS(122)"/>
      <sheetName val="SS(123)"/>
      <sheetName val="SS(124)"/>
      <sheetName val="SS(125)"/>
      <sheetName val="SS(126)"/>
      <sheetName val="SS(127)"/>
      <sheetName val="SS(128)"/>
      <sheetName val="SS(129)"/>
      <sheetName val="SS(130)"/>
      <sheetName val="SS(131)"/>
      <sheetName val="SS(132)"/>
      <sheetName val="SS(133)"/>
      <sheetName val="SS(134)"/>
      <sheetName val="SS(135)"/>
      <sheetName val="SS(136)"/>
      <sheetName val="SS(137)"/>
      <sheetName val="SS(138)"/>
      <sheetName val="SS(139)"/>
      <sheetName val="SS(140)"/>
      <sheetName val="SS(141)"/>
      <sheetName val="SS(142)"/>
      <sheetName val="SS(143)"/>
      <sheetName val="SS(144)"/>
      <sheetName val="SS(145)"/>
      <sheetName val="SS(146)"/>
      <sheetName val="SS(147)"/>
      <sheetName val="SS(148)"/>
      <sheetName val="SS(149)"/>
      <sheetName val="SS(150)"/>
      <sheetName val="SS(151)"/>
      <sheetName val="SS(152)"/>
      <sheetName val="SS(153)"/>
      <sheetName val="SS(154)"/>
      <sheetName val="SS(155)"/>
      <sheetName val="SS(156)"/>
      <sheetName val="SS(157)"/>
      <sheetName val="SS(158)"/>
      <sheetName val="SS(159)"/>
      <sheetName val="SS(160)"/>
      <sheetName val="SS(161)"/>
      <sheetName val="SS(162)"/>
      <sheetName val="SS(163)"/>
      <sheetName val="SS(164)"/>
      <sheetName val="SS(166)"/>
      <sheetName val="Титул1"/>
      <sheetName val="Титул2"/>
      <sheetName val="Титул3"/>
      <sheetName val="ПДР ООО &quot;Юкос ФБЦ&quot;"/>
      <sheetName val="Lim"/>
      <sheetName val="Хар_"/>
      <sheetName val="С1_"/>
      <sheetName val="total"/>
      <sheetName val="исходные данные"/>
      <sheetName val="Комплектация"/>
      <sheetName val="трубы"/>
      <sheetName val="расчетные таблицы"/>
      <sheetName val="СМР"/>
      <sheetName val="дороги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Объемы работ по ПВ"/>
      <sheetName val="мсн"/>
      <sheetName val="Корректировка"/>
      <sheetName val="в работу"/>
      <sheetName val="Прибыль опл"/>
      <sheetName val="трансформация1"/>
      <sheetName val="breakdown"/>
      <sheetName val="Destination"/>
      <sheetName val="BACT"/>
      <sheetName val="информация"/>
      <sheetName val="Обновление"/>
      <sheetName val="Цена"/>
      <sheetName val="Product"/>
      <sheetName val="К.рын"/>
      <sheetName val="Вспомогательный"/>
      <sheetName val="Смета 1свод"/>
      <sheetName val="СметаСводная снег"/>
      <sheetName val="шаблон"/>
      <sheetName val="РС"/>
      <sheetName val="См3 СЦБ-зап"/>
      <sheetName val="Переменные и константы"/>
      <sheetName val="вариант"/>
      <sheetName val="СС"/>
      <sheetName val="Капитальные затраты"/>
      <sheetName val="Свод объем"/>
      <sheetName val="Дополнительные параметры"/>
      <sheetName val="1ПС"/>
      <sheetName val="Приложение 2"/>
      <sheetName val="ИД1"/>
      <sheetName val="A54НДС"/>
      <sheetName val="ЭХЗ"/>
      <sheetName val="Должности"/>
      <sheetName val="Смета-Т"/>
      <sheetName val="ID"/>
      <sheetName val="Настройка"/>
      <sheetName val="База Геодезия"/>
      <sheetName val="База Геология"/>
      <sheetName val="6"/>
      <sheetName val="5.1"/>
      <sheetName val="СП"/>
      <sheetName val="УП _2004"/>
      <sheetName val="АЧ"/>
      <sheetName val="Настройки"/>
      <sheetName val="3.1"/>
      <sheetName val="Хаттон 90.90 Femco"/>
      <sheetName val="СметаСводная 1 оч"/>
      <sheetName val="Общая часть"/>
      <sheetName val="ОПС"/>
      <sheetName val="ЛЧ"/>
      <sheetName val=""/>
      <sheetName val="Исходные"/>
      <sheetName val="Табл38-7"/>
      <sheetName val="БП НОВЫЙ"/>
      <sheetName val="Тестовый"/>
      <sheetName val="3.1 ТХ"/>
      <sheetName val="Расчет 2"/>
      <sheetName val="Смета №1"/>
      <sheetName val="Leistungsakt"/>
      <sheetName val="К"/>
      <sheetName val="ПД"/>
      <sheetName val="Курс доллара"/>
      <sheetName val="Смета 2"/>
      <sheetName val="№5 СУБ Инж защ"/>
      <sheetName val="кап.ремонт"/>
      <sheetName val="геолог"/>
      <sheetName val="база на 21-04-08"/>
      <sheetName val="темп"/>
      <sheetName val="Дополнительные пара_x0000__x0000__x0005__x0000__xde00_"/>
      <sheetName val="СНГ"/>
      <sheetName val="Курс $"/>
      <sheetName val="СметаЗатрат"/>
      <sheetName val="Справочные данные"/>
      <sheetName val="ОДД (стр-во+экспл.)"/>
      <sheetName val="Расч(подряд)"/>
      <sheetName val="Ф3П"/>
      <sheetName val="Ф2П"/>
      <sheetName val="Дог_рас"/>
      <sheetName val="КП_СС"/>
      <sheetName val="2003г."/>
      <sheetName val="р_Волхов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Б_Сат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Данные_для_расчёта_сметы1"/>
      <sheetName val="свод_31"/>
      <sheetName val="свод_21"/>
      <sheetName val="См_1_наруж_водопровод1"/>
      <sheetName val="Кл-р_SysTel1"/>
      <sheetName val="КП_Прим_(3)1"/>
      <sheetName val="1_31"/>
      <sheetName val="СметаСводная_Рыб1"/>
      <sheetName val="1_2_1-Проект"/>
      <sheetName val="КП_к_снег_Рыбинская"/>
      <sheetName val="КП_Мак"/>
      <sheetName val="Данные1кв_1"/>
      <sheetName val="Коэф_КВ1"/>
      <sheetName val="6_52-свод1"/>
      <sheetName val="КП_НовоКов"/>
      <sheetName val="Калплан_Кра"/>
      <sheetName val="изыскания_2"/>
      <sheetName val="КП_к_ГК"/>
      <sheetName val="Кал_план_Жукова_даты_-_не_надо"/>
      <sheetName val="смета_СИД"/>
      <sheetName val="Ачинский_НПЗ"/>
      <sheetName val="Зап-3-_СЦБ"/>
      <sheetName val="Объемы_работ_по_ПВ"/>
      <sheetName val="ПСП_1"/>
      <sheetName val="Коэфф1_"/>
      <sheetName val="Пример_расчета1"/>
      <sheetName val="СМЕТА_проект1"/>
      <sheetName val="Сводная_смета1"/>
      <sheetName val="Разработка_проекта1"/>
      <sheetName val="Лист_опроса"/>
      <sheetName val="к_84-к_83"/>
      <sheetName val="Прайс_лист"/>
      <sheetName val="HP_и_оргтехника"/>
      <sheetName val="СметаСводная_Колпино"/>
      <sheetName val="СметаСводная_павильон"/>
      <sheetName val="13_1"/>
      <sheetName val="Амур_ДОН"/>
      <sheetName val="Opex_personnel_(Term_facs)"/>
      <sheetName val="КП_(2)"/>
      <sheetName val="ПДР_ООО_&quot;Юкос_ФБЦ&quot;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в_работу"/>
      <sheetName val="Прибыль_опл"/>
      <sheetName val="Переменные_и_константы"/>
      <sheetName val="Капитальные_затраты"/>
      <sheetName val="Свод_объем"/>
      <sheetName val="Дополнительные_параметры"/>
      <sheetName val="Смета_1свод"/>
      <sheetName val="СметаСводная_снег"/>
      <sheetName val="К_рын"/>
      <sheetName val="Приложение_2"/>
      <sheetName val="Замещение"/>
      <sheetName val="Расчет_ССР"/>
      <sheetName val="База_Геодезия"/>
      <sheetName val="База_Геология"/>
      <sheetName val="5_1"/>
      <sheetName val="ОДД_(стр-во+экспл_)"/>
      <sheetName val="См3_СЦБ-зап"/>
      <sheetName val="ИДвалка"/>
      <sheetName val="СПЕЦИФИКАЦИЯ"/>
      <sheetName val="расчет вязкости"/>
      <sheetName val="мат"/>
      <sheetName val="отчет эл_эн  2000"/>
      <sheetName val="мобдемоб"/>
      <sheetName val="Лист3"/>
      <sheetName val="Дополнительные пара"/>
      <sheetName val="списки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/>
      <sheetData sheetId="531"/>
      <sheetData sheetId="532"/>
      <sheetData sheetId="533"/>
      <sheetData sheetId="534" refreshError="1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/>
      <sheetData sheetId="631"/>
      <sheetData sheetId="632"/>
      <sheetData sheetId="633"/>
      <sheetData sheetId="634"/>
      <sheetData sheetId="635"/>
      <sheetData sheetId="636"/>
      <sheetData sheetId="637" refreshError="1"/>
      <sheetData sheetId="638" refreshError="1"/>
      <sheetData sheetId="63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"/>
      <sheetName val="СборИРД"/>
      <sheetName val="геодезия"/>
      <sheetName val="Геология"/>
      <sheetName val="Геофизика"/>
      <sheetName val="Сейсмика"/>
      <sheetName val="ГИДРОЛОГИЯ"/>
      <sheetName val="экологогия"/>
      <sheetName val="ПДВ"/>
      <sheetName val="ГОиЧС"/>
      <sheetName val="ПБ ПЗв"/>
      <sheetName val="ППв"/>
      <sheetName val="Согласование"/>
      <sheetName val="11.1"/>
      <sheetName val="11.2"/>
      <sheetName val="11.3"/>
      <sheetName val="КД"/>
      <sheetName val="СЭ"/>
      <sheetName val="РД"/>
      <sheetName val="Обобщен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8">
          <cell r="L88">
            <v>30462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2 нов (2)"/>
      <sheetName val="сод.т.ц."/>
      <sheetName val="Изопласт"/>
      <sheetName val="C.с"/>
      <sheetName val="C.с (2)"/>
      <sheetName val="врБ"/>
      <sheetName val="врБ (2)"/>
      <sheetName val="врТ"/>
      <sheetName val="зимБ"/>
      <sheetName val="зимБ (2)"/>
      <sheetName val="зимТ"/>
      <sheetName val="Возврат"/>
      <sheetName val="экспертиза"/>
      <sheetName val="ПИР"/>
      <sheetName val="перБ"/>
      <sheetName val="пер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0">
          <cell r="F20">
            <v>145.58000000000001</v>
          </cell>
        </row>
      </sheetData>
      <sheetData sheetId="14"/>
      <sheetData sheetId="15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г_деньги"/>
      <sheetName val="Задание В"/>
      <sheetName val="Лист опроса"/>
      <sheetName val="Исх Тракт"/>
      <sheetName val="См_Тракт"/>
      <sheetName val="См_об Тракт"/>
      <sheetName val="Ст_ком Тракт"/>
      <sheetName val="Шаблон"/>
      <sheetName val="Шаблон_ДЦ_АПК"/>
      <sheetName val="Дог_рас"/>
      <sheetName val="Исх АПК"/>
      <sheetName val="См_АПК"/>
      <sheetName val="Об_АПК"/>
      <sheetName val="Спец_об"/>
      <sheetName val="Шаблон_Спец1"/>
      <sheetName val="Шаблон_Спец2"/>
      <sheetName val="Об_Сет"/>
      <sheetName val="См_Сет"/>
    </sheetNames>
    <sheetDataSet>
      <sheetData sheetId="0"/>
      <sheetData sheetId="1"/>
      <sheetData sheetId="2">
        <row r="41">
          <cell r="B4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й"/>
      <sheetName val="Лист1"/>
      <sheetName val="Руководство"/>
      <sheetName val="Договор"/>
      <sheetName val="КП"/>
      <sheetName val="Св. см."/>
      <sheetName val="СЦБ"/>
      <sheetName val="ТОПО (3)"/>
      <sheetName val="3 П"/>
      <sheetName val="ПО - АДК"/>
      <sheetName val="АДК-СЦБ 2"/>
      <sheetName val="Пож-туш"/>
      <sheetName val="ТРЦ"/>
      <sheetName val="Сирена"/>
      <sheetName val="ЛЭП"/>
    </sheetNames>
    <sheetDataSet>
      <sheetData sheetId="0" refreshError="1">
        <row r="5">
          <cell r="B5" t="str">
            <v>Первый заместитель начальника Дирекции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Данные для расчёта сметы"/>
      <sheetName val="см8"/>
      <sheetName val="Смета"/>
      <sheetName val="свод1"/>
      <sheetName val="СметаСводная 1 оч"/>
      <sheetName val="СметаСводная"/>
      <sheetName val="свод"/>
      <sheetName val="свод 2"/>
      <sheetName val="СметаСводная снег"/>
      <sheetName val="93-110"/>
      <sheetName val="Хаттон 90.90 Femco"/>
      <sheetName val="ИД1"/>
      <sheetName val="шаблон"/>
      <sheetName val="ИГ1"/>
      <sheetName val="сводная"/>
      <sheetName val="Коэфф1."/>
      <sheetName val="свод общ"/>
      <sheetName val="таблица руководству"/>
      <sheetName val="Суточная добыча за неделю"/>
      <sheetName val="Обновление"/>
      <sheetName val="Цена"/>
      <sheetName val="Product"/>
      <sheetName val="СметаСводная павильон"/>
      <sheetName val="Таблица 4 АСУТП"/>
      <sheetName val="Смета 5.2. Кусты25,29,31,65"/>
      <sheetName val="НМА"/>
      <sheetName val="list"/>
      <sheetName val="См 1 наруж.водопровод"/>
      <sheetName val="Подрядчики"/>
      <sheetName val="ТИТУЛ"/>
      <sheetName val="6.14"/>
      <sheetName val="ОБЩЕСТВА"/>
      <sheetName val="6.3.1"/>
      <sheetName val="6.20"/>
      <sheetName val="6.4.1"/>
      <sheetName val="ПРОГНОЗ_1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рилож"/>
      <sheetName val="ПДР"/>
      <sheetName val="DATA"/>
      <sheetName val="справка"/>
      <sheetName val="суб.подряд"/>
      <sheetName val="ПСБ - ОЭ"/>
      <sheetName val="вариант"/>
      <sheetName val="Итог"/>
      <sheetName val="смета СИД"/>
      <sheetName val="часы"/>
      <sheetName val="ресурсная вед."/>
      <sheetName val="ИДвалка"/>
      <sheetName val="ОПС"/>
      <sheetName val="Данные_для_расчёта_сметы"/>
      <sheetName val="СметаСводная_снег"/>
      <sheetName val="свод_2"/>
      <sheetName val="Хаттон_90_90_Femco"/>
      <sheetName val="Коэфф1_"/>
      <sheetName val="свод_общ"/>
      <sheetName val="таблица_руководству"/>
      <sheetName val="Суточная_добыча_за_неделю"/>
      <sheetName val="СметаСводная_павильон"/>
      <sheetName val="ЛЧ"/>
      <sheetName val="2002(v2)"/>
      <sheetName val="2002_v2_"/>
      <sheetName val="информация"/>
      <sheetName val="сохранить"/>
      <sheetName val="р.Волхов"/>
      <sheetName val="Материалы"/>
      <sheetName val="кп"/>
      <sheetName val="Январь"/>
      <sheetName val="матер."/>
      <sheetName val="КП Прим (3)"/>
      <sheetName val="КП НовоКов"/>
      <sheetName val="к.84-к.83"/>
      <sheetName val="Нормы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.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"/>
      <sheetName val="3.1"/>
      <sheetName val="Коммерческие расходы"/>
      <sheetName val="СС замеч с ответами"/>
      <sheetName val="1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Перечень Заказчиков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Пояснение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1155"/>
      <sheetName val="RSOILBAL"/>
      <sheetName val="смета 2 проект. работы"/>
      <sheetName val="4сд"/>
      <sheetName val="2сд"/>
      <sheetName val="7сд"/>
      <sheetName val="MAIN_PARAMETERS"/>
      <sheetName val="Капитальные затраты"/>
      <sheetName val="Opex personnel (Term facs)"/>
      <sheetName val="2.2 "/>
      <sheetName val="6.11 новый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Leistungsakt"/>
      <sheetName val="Объемы работ по ПВ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13_1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геолог"/>
      <sheetName val="SakhNIPI5"/>
      <sheetName val="ПИР"/>
      <sheetName val="PO Data"/>
      <sheetName val="Source Lists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Общ"/>
      <sheetName val="BACT"/>
      <sheetName val="выборка на22 июня"/>
      <sheetName val="HP_и_оргтехника"/>
      <sheetName val="СМЕТА_проект"/>
      <sheetName val="Лист_опроса"/>
      <sheetName val="3труба (П)"/>
      <sheetName val="1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м.3_АСУ"/>
      <sheetName val="Полигон - ИЭИ "/>
      <sheetName val="Ком"/>
      <sheetName val="ПД"/>
      <sheetName val="№1"/>
      <sheetName val="лч и кам"/>
      <sheetName val="Rub"/>
      <sheetName val="Акт выбора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свод_ИИР"/>
      <sheetName val="См.№7 Эл."/>
      <sheetName val="См.№8 Пож."/>
      <sheetName val="См.№3 ВиК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_x0000__x0000_"/>
      <sheetName val="Должности"/>
      <sheetName val="cons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3_гидромет"/>
      <sheetName val="РСС_АУ"/>
      <sheetName val="Раб.АУ"/>
      <sheetName val="3 Сл.-структура затрат"/>
      <sheetName val="Исходная"/>
      <sheetName val="СМ_x000b__x0011__x0012__x000c__x0011__x0011__x0011__x0011__x0011__x0011_"/>
      <sheetName val="ᄀᄀᄀᄀᄀᄀᄀᄀᄀᄀᄀᄀᄀᄀᄀᄀᄀ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ЛС_РЕС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Лист"/>
      <sheetName val="Исх"/>
      <sheetName val="таблица_руко_x0019__x0015_ _x0003__x000c__x0011__x0011_"/>
      <sheetName val="СМ"/>
      <sheetName val="Норм"/>
      <sheetName val="СМИС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Исх."/>
      <sheetName val="#ССЫЛКА"/>
      <sheetName val="исх-данные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ИД ПНР"/>
      <sheetName val="анализ 2003_2004исполнение МТО"/>
      <sheetName val="Main list"/>
      <sheetName val="Технический лист"/>
      <sheetName val="Тестовый"/>
      <sheetName val="Panduit"/>
      <sheetName val="Смета 7"/>
      <sheetName val="Акт выполненных работ 46"/>
      <sheetName val="SMW_Служебная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С"/>
      <sheetName val="ДКСС от МПС"/>
      <sheetName val="СметаСводная_снег1"/>
      <sheetName val="Хаттон_90_90_Femco1"/>
      <sheetName val="свод_общ1"/>
      <sheetName val="таблица_руководству1"/>
      <sheetName val="Суточная_добыча_за_неделю1"/>
      <sheetName val="СметаСводная_павильон1"/>
      <sheetName val="Таблица_4_АСУТП1"/>
      <sheetName val="Смета_5_2__Кусты25,29,31,651"/>
      <sheetName val="р_Волхов1"/>
      <sheetName val="матер_"/>
      <sheetName val="КП_Прим_(3)"/>
      <sheetName val="13_11"/>
      <sheetName val="КП_(2)1"/>
      <sheetName val="свод_31"/>
      <sheetName val="СМЕТА_проект1"/>
      <sheetName val="1_31"/>
      <sheetName val="К_рын1"/>
      <sheetName val="Сводная_смета1"/>
      <sheetName val="Переменные_и_константы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Прибыль_опл1"/>
      <sheetName val="№5_СУБ_Инж_защ1"/>
      <sheetName val="HP_и_оргтехника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мета_21"/>
      <sheetName val="Ачинский_НПЗ1"/>
      <sheetName val="См3_СЦБ-зап1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Капитальные_затраты1"/>
      <sheetName val="Opex_personnel_(Term_facs)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кп_(3)"/>
      <sheetName val="фонтан_разбитый2"/>
      <sheetName val="Объемы_работ_по_ПВ"/>
      <sheetName val="Баланс_(Ф1)"/>
      <sheetName val="Смета_3_Гидролог"/>
      <sheetName val="Записка_СЦБ"/>
      <sheetName val="Дополнительные_параметры"/>
      <sheetName val="РС_"/>
      <sheetName val="Свод_объем"/>
      <sheetName val="Табл_51"/>
      <sheetName val="Табл_21"/>
      <sheetName val="Дог_цена"/>
      <sheetName val="Курс_доллара"/>
      <sheetName val="Календарь_новый"/>
      <sheetName val="Смета_№_1_ИИ_линия"/>
      <sheetName val="Общая_часть"/>
      <sheetName val="См_№3_ОПР"/>
      <sheetName val="см_№6_АВЗУ_и_ГПЗУ"/>
      <sheetName val="см_№1_1_Геодезические_работы_"/>
      <sheetName val="см_№1_4_Экология_"/>
      <sheetName val="Input_Assumptions"/>
      <sheetName val="Расчет_курса"/>
      <sheetName val="АСУ_ТП_1_этап_ПД"/>
      <sheetName val="PO_Data"/>
      <sheetName val="Source_Lists"/>
      <sheetName val="выборка_на22_июня"/>
      <sheetName val="Таблица_5"/>
      <sheetName val="Таблица_3"/>
      <sheetName val="3труба_(П)"/>
      <sheetName val="См_3_АСУ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Акт_выбора"/>
      <sheetName val="Сводная_"/>
      <sheetName val="7_ТХ_Сети_(кор)"/>
      <sheetName val="лч_и_кам"/>
      <sheetName val="Tier_311208"/>
      <sheetName val="См_№7_Эл_"/>
      <sheetName val="См_№8_Пож_"/>
      <sheetName val="См_№3_Ви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Полигон_-_ИЭИ_"/>
      <sheetName val="ТЗ_АСУ-1"/>
      <sheetName val="Раб_АУ"/>
      <sheetName val="Сметы_за_сопровождение"/>
      <sheetName val="Виды_работ_АСО"/>
      <sheetName val="таблица_руко_1"/>
      <sheetName val="таблица_руко_"/>
      <sheetName val="Акт_выполненных_работ_46"/>
      <sheetName val="Смета_7"/>
      <sheetName val="ПД-2.1"/>
      <sheetName val="Приложение 2"/>
      <sheetName val="РС"/>
      <sheetName val="41"/>
      <sheetName val=" Свод"/>
      <sheetName val="Договорная цена"/>
      <sheetName val="Пра_x0000_с_лист"/>
      <sheetName val="исключ ЭХЗ"/>
      <sheetName val="БДР"/>
      <sheetName val="КБК ДПК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ГАЗ_камаз"/>
      <sheetName val="Имя"/>
      <sheetName val="расчеты"/>
      <sheetName val="№2Гидромет."/>
      <sheetName val="№2Геолог"/>
      <sheetName val="№2Геолог с.п."/>
      <sheetName val="№3Экологи (2этап)"/>
      <sheetName val="Прил.5 СС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Пра"/>
      <sheetName val="Акт-Смета_30"/>
      <sheetName val="сводная (2)"/>
      <sheetName val="GLOBAL"/>
      <sheetName val="Прочее"/>
      <sheetName val="Форма 2.1"/>
      <sheetName val="ИНСТРУКЦИЯ"/>
      <sheetName val="темп"/>
      <sheetName val="ЛЧ Р"/>
      <sheetName val="2.1"/>
      <sheetName val="Исх1"/>
      <sheetName val="3_Сл_-структура_затрат"/>
      <sheetName val="Объем_работ"/>
      <sheetName val="ИД_СМР"/>
      <sheetName val="1_14"/>
      <sheetName val="1_7"/>
      <sheetName val="Бл_электр_"/>
      <sheetName val="ПД-2_2"/>
      <sheetName val="ФОТ_для_смет"/>
      <sheetName val="2_Геология"/>
      <sheetName val="СВ_2"/>
      <sheetName val="1_2_"/>
      <sheetName val="РАСПРЕД_ПО_ПРОЦЕСС"/>
      <sheetName val="кап_ремонт"/>
      <sheetName val="Вспом_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ИД_ПНР"/>
      <sheetName val="анализ_2003_2004исполнение_МТО"/>
      <sheetName val="Main_list"/>
      <sheetName val="Технический_лист"/>
      <sheetName val="эл_химз_3"/>
      <sheetName val="геология_3"/>
      <sheetName val="Данные_для_расчёта_сметы2"/>
      <sheetName val="СметаСводная_снег2"/>
      <sheetName val="свод_22"/>
      <sheetName val="Хаттон_90_90_Femco2"/>
      <sheetName val="Коэфф1_2"/>
      <sheetName val="свод_общ2"/>
      <sheetName val="СметаСводная_1_оч2"/>
      <sheetName val="таблица_руководству2"/>
      <sheetName val="Суточная_добыча_за_неделю2"/>
      <sheetName val="СметаСводная_павильон2"/>
      <sheetName val="Таблица_4_АСУТП2"/>
      <sheetName val="Смета_5_2__Кусты25,29,31,652"/>
      <sheetName val="См_1_наруж_водопровод2"/>
      <sheetName val="смета_СИД1"/>
      <sheetName val="ресурсная_вед_1"/>
      <sheetName val="р_Волхов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Разработка_проекта2"/>
      <sheetName val="КП_НовоКов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Прибыль_опл2"/>
      <sheetName val="№5_СУБ_Инж_защ2"/>
      <sheetName val="HP_и_оргтехника2"/>
      <sheetName val="Таблица_21"/>
      <sheetName val="ст_ГТМ1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2"/>
      <sheetName val="ПСБ_-_ОЭ2"/>
      <sheetName val="Смета_22"/>
      <sheetName val="Ачинский_НПЗ2"/>
      <sheetName val="См3_СЦБ-зап2"/>
      <sheetName val="КП_к_ГК1"/>
      <sheetName val="изыскания_21"/>
      <sheetName val="Калплан_Кра1"/>
      <sheetName val="матер_1"/>
      <sheetName val="КП_Прим_(3)1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Капитальные_затраты2"/>
      <sheetName val="Opex_personnel_(Term_facs)2"/>
      <sheetName val="2_2_2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кп_(3)1"/>
      <sheetName val="фонтан_разбитый21"/>
      <sheetName val="Объемы_работ_по_ПВ1"/>
      <sheetName val="Баланс_(Ф1)1"/>
      <sheetName val="Смета_3_Гидролог1"/>
      <sheetName val="Записка_СЦБ1"/>
      <sheetName val="Дополнительные_параметры1"/>
      <sheetName val="РС_1"/>
      <sheetName val="Свод_объем1"/>
      <sheetName val="Табл_52"/>
      <sheetName val="Табл_22"/>
      <sheetName val="Дог_цена1"/>
      <sheetName val="Курс_доллара1"/>
      <sheetName val="Календарь_новый1"/>
      <sheetName val="Смета_№_1_ИИ_линия1"/>
      <sheetName val="Общая_часть1"/>
      <sheetName val="См_№3_ОПР1"/>
      <sheetName val="см_№6_АВЗУ_и_ГПЗУ1"/>
      <sheetName val="см_№1_1_Геодезические_работы_1"/>
      <sheetName val="см_№1_4_Экология_1"/>
      <sheetName val="Input_Assumptions1"/>
      <sheetName val="Расчет_курса1"/>
      <sheetName val="Настройки"/>
      <sheetName val="ЕТС (ф)"/>
      <sheetName val="W28"/>
      <sheetName val="См_2 Шатурс сети  проект работы"/>
      <sheetName val="выборка "/>
      <sheetName val="выборка раб"/>
      <sheetName val="РабПр"/>
      <sheetName val="Свод2006"/>
      <sheetName val="1 кв"/>
      <sheetName val="Смета 2 эл.монтаж"/>
      <sheetName val="Смета 1 общестроит"/>
      <sheetName val="см 5 ОДД "/>
      <sheetName val="Смета _4ПР ЭХЗ"/>
      <sheetName val="Смета180"/>
      <sheetName val="таблица_руко "/>
      <sheetName val="зимП"/>
      <sheetName val="Тр."/>
      <sheetName val="Таблица"/>
      <sheetName val="АСУ_ТП_1_этап_ПД1"/>
      <sheetName val="PO_Data1"/>
      <sheetName val="Source_Lists1"/>
      <sheetName val="3труба_(П)1"/>
      <sheetName val="1_401_21"/>
      <sheetName val="Таблица_51"/>
      <sheetName val="Таблица_31"/>
      <sheetName val="выборка_на22_июня1"/>
      <sheetName val="Акт_выбора1"/>
      <sheetName val="См_3_АС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лч_и_кам1"/>
      <sheetName val="Tier_3112081"/>
      <sheetName val="См_№7_Эл_1"/>
      <sheetName val="См_№8_Пож_1"/>
      <sheetName val="См_№3_Ви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Полигон_-_ИЭИ_1"/>
      <sheetName val="ТЗ_АСУ-11"/>
      <sheetName val="Раб_АУ1"/>
      <sheetName val="Сметы_за_сопровождение1"/>
      <sheetName val="Виды_работ_АСО1"/>
      <sheetName val="таблица_руко_2"/>
      <sheetName val="Акт_выполненных_работ_461"/>
      <sheetName val="Смета_71"/>
      <sheetName val="эл_химз_4"/>
      <sheetName val="геология_4"/>
      <sheetName val="Данные_для_расчёта_сметы3"/>
      <sheetName val="свод_23"/>
      <sheetName val="СметаСводная_снег3"/>
      <sheetName val="Хаттон_90_90_Femco3"/>
      <sheetName val="Коэфф1_3"/>
      <sheetName val="свод_общ3"/>
      <sheetName val="таблица_руководству3"/>
      <sheetName val="Суточная_добыча_за_неделю3"/>
      <sheetName val="СметаСводная_павильон3"/>
      <sheetName val="Таблица_4_АСУТП3"/>
      <sheetName val="СметаСводная_1_оч3"/>
      <sheetName val="Смета_5_2__Кусты25,29,31,653"/>
      <sheetName val="См_1_наруж_водопровод3"/>
      <sheetName val="смета_СИД2"/>
      <sheetName val="ресурсная_вед_2"/>
      <sheetName val="р_Волхов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Разработка_проекта3"/>
      <sheetName val="КП_НовоКов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Прибыль_опл3"/>
      <sheetName val="№5_СУБ_Инж_защ3"/>
      <sheetName val="HP_и_оргтехника3"/>
      <sheetName val="Таблица_22"/>
      <sheetName val="ст_ГТМ2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3"/>
      <sheetName val="ПСБ_-_ОЭ3"/>
      <sheetName val="Смета_23"/>
      <sheetName val="Ачинский_НПЗ3"/>
      <sheetName val="См3_СЦБ-зап3"/>
      <sheetName val="КП_к_ГК2"/>
      <sheetName val="изыскания_22"/>
      <sheetName val="Калплан_Кра2"/>
      <sheetName val="матер_2"/>
      <sheetName val="КП_Прим_(3)2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Капитальные_затраты3"/>
      <sheetName val="Opex_personnel_(Term_facs)3"/>
      <sheetName val="2_2_3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кп_(3)2"/>
      <sheetName val="фонтан_разбитый22"/>
      <sheetName val="Объемы_работ_по_ПВ2"/>
      <sheetName val="Баланс_(Ф1)2"/>
      <sheetName val="Смета_3_Гидролог2"/>
      <sheetName val="Записка_СЦБ2"/>
      <sheetName val="Дополнительные_параметры2"/>
      <sheetName val="РС_2"/>
      <sheetName val="Свод_объем2"/>
      <sheetName val="Табл_53"/>
      <sheetName val="Табл_23"/>
      <sheetName val="Дог_цена2"/>
      <sheetName val="Курс_доллара2"/>
      <sheetName val="Календарь_новый2"/>
      <sheetName val="Смета_№_1_ИИ_линия2"/>
      <sheetName val="Общая_часть2"/>
      <sheetName val="См_№3_ОПР2"/>
      <sheetName val="см_№6_АВЗУ_и_ГПЗУ2"/>
      <sheetName val="см_№1_1_Геодезические_работы_2"/>
      <sheetName val="см_№1_4_Экология_2"/>
      <sheetName val="Input_Assumptions2"/>
      <sheetName val="Расчет_курса2"/>
      <sheetName val="АСУ_ТП_1_этап_ПД2"/>
      <sheetName val="PO_Data2"/>
      <sheetName val="Source_Lists2"/>
      <sheetName val="3труба_(П)2"/>
      <sheetName val="1_401_22"/>
      <sheetName val="Таблица_52"/>
      <sheetName val="Таблица_32"/>
      <sheetName val="выборка_на22_июня2"/>
      <sheetName val="Акт_выбора2"/>
      <sheetName val="См_3_АС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лч_и_кам2"/>
      <sheetName val="Tier_3112082"/>
      <sheetName val="См_№7_Эл_2"/>
      <sheetName val="См_№8_Пож_2"/>
      <sheetName val="См_№3_ВиК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Полигон_-_ИЭИ_2"/>
      <sheetName val="ТЗ_АСУ-12"/>
      <sheetName val="Раб_АУ2"/>
      <sheetName val="Сметы_за_сопровождение2"/>
      <sheetName val="Виды_работ_АСО2"/>
      <sheetName val="Акт_выполненных_работ_462"/>
      <sheetName val="Смета_72"/>
      <sheetName val="таблица_руко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 refreshError="1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план "/>
      <sheetName val="КП сельская"/>
      <sheetName val="сводная"/>
      <sheetName val="Смета1 топог Ира"/>
      <sheetName val="Смета2 инв"/>
      <sheetName val="Смета 3 Гидролог"/>
      <sheetName val="Смета4 снег геология"/>
      <sheetName val="Смета5 эколог изыск"/>
      <sheetName val="Смета6экономич.из-я"/>
      <sheetName val="смета 7оценка "/>
      <sheetName val="Смета8 дороги"/>
      <sheetName val="См9мосты"/>
      <sheetName val="Смета10 НО"/>
      <sheetName val="Смета11 регламент"/>
      <sheetName val="смета12 конк докум "/>
      <sheetName val="См 13 ГОЧС Ира"/>
      <sheetName val="топография"/>
      <sheetName val="Калплан_"/>
      <sheetName val="КП_сельская"/>
      <sheetName val="Смета1_топог_Ира"/>
      <sheetName val="Смета2_инв"/>
      <sheetName val="Смета_3_Гидролог"/>
      <sheetName val="Смета4_снег_геология"/>
      <sheetName val="Смета5_эколог_изыск"/>
      <sheetName val="Смета6экономич_из-я"/>
      <sheetName val="смета_7оценка_"/>
      <sheetName val="Смета8_дороги"/>
      <sheetName val="Смета10_НО"/>
      <sheetName val="Смета11_регламент"/>
      <sheetName val="смета12_конк_докум_"/>
      <sheetName val="См_13_ГОЧС_Ира"/>
      <sheetName val="свод 2"/>
      <sheetName val="свод1"/>
      <sheetName val="Данные для расчёта сметы"/>
      <sheetName val="93-110"/>
      <sheetName val="Смета"/>
      <sheetName val="свод"/>
      <sheetName val="Коэфф1."/>
      <sheetName val="ИДвалка"/>
      <sheetName val="СметаСводная павильон"/>
      <sheetName val="матер."/>
      <sheetName val="СметаСводная"/>
      <sheetName val="ИГ1"/>
      <sheetName val="См 1 наруж.водопровод"/>
      <sheetName val="Хаттон 90.90 Femco"/>
      <sheetName val="геология "/>
      <sheetName val="ИД1"/>
      <sheetName val="свод общ"/>
      <sheetName val="смета СИД"/>
      <sheetName val="часы"/>
      <sheetName val="см8"/>
      <sheetName val="р.Волхов"/>
      <sheetName val="ресурсная вед."/>
      <sheetName val="гидрология"/>
      <sheetName val="Объемы работ по ПВ"/>
      <sheetName val="OCK1"/>
      <sheetName val="НМА"/>
      <sheetName val="кп"/>
      <sheetName val="фонтан разбитый2"/>
      <sheetName val="Январь"/>
      <sheetName val="ЗП_ЮНГ"/>
      <sheetName val="sapactivexlhiddensheet"/>
      <sheetName val="Лист1"/>
      <sheetName val="АЧ"/>
      <sheetName val="Итог"/>
      <sheetName val="шаблон"/>
      <sheetName val="ОПС"/>
      <sheetName val="КП НовоКов"/>
      <sheetName val="Лист3"/>
      <sheetName val="свод (2)"/>
      <sheetName val="КП Прим (3)"/>
      <sheetName val="Параметры"/>
      <sheetName val="Подрядчики"/>
      <sheetName val="Смета 1свод"/>
      <sheetName val="Съемка500+ПВО1"/>
      <sheetName val="пятилетка"/>
      <sheetName val="мониторинг"/>
      <sheetName val="прибыль опл"/>
      <sheetName val="ОбмОбслЗемОд"/>
      <sheetName val="СмРучБур"/>
      <sheetName val="СметаСводная снег"/>
      <sheetName val="8"/>
    </sheetNames>
    <sheetDataSet>
      <sheetData sheetId="0"/>
      <sheetData sheetId="1"/>
      <sheetData sheetId="2">
        <row r="10">
          <cell r="E10" t="str">
            <v>Разработка проекта реконструкции объекта "Сельская ул. от Речной ул. до Черной речки с мостовым переходом через Черную речку"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Прим (3)"/>
      <sheetName val="Калплан Прим"/>
      <sheetName val="КП Прим"/>
      <sheetName val="СметаСводная"/>
      <sheetName val="см1 топо Прим (2)"/>
      <sheetName val="см2 меж Прим"/>
      <sheetName val="см3 натинв. Прим"/>
      <sheetName val="Смета4 геологияПрим"/>
      <sheetName val="см5 трансп.пот. Прим"/>
      <sheetName val="смета 6 база  Прим"/>
      <sheetName val="Смета 7 инж.комм, НО Прим"/>
      <sheetName val="См 8 эколог изыск.Прим"/>
      <sheetName val="Смета 9 регламент Прим"/>
      <sheetName val="смета10 конк докум Прим"/>
      <sheetName val="смета 11регл2 Прим"/>
      <sheetName val="смета12 оценка Прим"/>
      <sheetName val="См 13 ГОЧС Прим"/>
      <sheetName val="КП Прим (2)"/>
      <sheetName val="см1 топо Прим"/>
      <sheetName val="см2 меж Прим (2)"/>
      <sheetName val="смета12 оценка Мичм"/>
      <sheetName val="См 13 ГОЧС Мичм"/>
      <sheetName val="топография"/>
      <sheetName val="КП_Прим_(3)"/>
      <sheetName val="Калплан_Прим"/>
      <sheetName val="КП_Прим"/>
      <sheetName val="см1_топо_Прим_(2)"/>
      <sheetName val="см2_меж_Прим"/>
      <sheetName val="см3_натинв__Прим"/>
      <sheetName val="Смета4_геологияПрим"/>
      <sheetName val="см5_трансп_пот__Прим"/>
      <sheetName val="смета_6_база__Прим"/>
      <sheetName val="Смета_7_инж_комм,_НО_Прим"/>
      <sheetName val="См_8_эколог_изыск_Прим"/>
      <sheetName val="Смета_9_регламент_Прим"/>
      <sheetName val="смета10_конк_докум_Прим"/>
      <sheetName val="смета_11регл2_Прим"/>
      <sheetName val="смета12_оценка_Прим"/>
      <sheetName val="См_13_ГОЧС_Прим"/>
      <sheetName val="КП_Прим_(2)"/>
      <sheetName val="см1_топо_Прим"/>
      <sheetName val="см2_меж_Прим_(2)"/>
      <sheetName val="сводная"/>
      <sheetName val="свод 2"/>
      <sheetName val="СметаСводная Рыб"/>
      <sheetName val="Данные для расчёта сметы"/>
      <sheetName val="ИГ1"/>
      <sheetName val="см8"/>
      <sheetName val="свод"/>
      <sheetName val="См 1 наруж.водопровод"/>
      <sheetName val="гидрология"/>
      <sheetName val="свод1"/>
      <sheetName val="Объемы работ по ПВ"/>
      <sheetName val="Смета 1свод"/>
      <sheetName val="Смета"/>
      <sheetName val="КП НовоКов"/>
      <sheetName val="НМА"/>
      <sheetName val="эл.химз."/>
      <sheetName val="свод (2)"/>
      <sheetName val="кп"/>
      <sheetName val="Калплан ОИ2 Макм крестики"/>
      <sheetName val="Смета терзем"/>
      <sheetName val="sapactivexlhiddensheet"/>
      <sheetName val="Смета 2"/>
      <sheetName val="3труба (П)"/>
      <sheetName val="ИД"/>
      <sheetName val="Кал.план Жукова даты - не надо"/>
      <sheetName val="шаблон"/>
      <sheetName val="Калькуляция_2012"/>
      <sheetName val="Лист2"/>
      <sheetName val="Календарь новый"/>
      <sheetName val="Смета № 1 ИИ линия"/>
      <sheetName val="Параметры"/>
      <sheetName val="3.труба (П)"/>
      <sheetName val="19 МОЗ "/>
      <sheetName val="Сводная "/>
      <sheetName val="Смета 3 Гидролог"/>
      <sheetName val="СметаСводная 1 оч"/>
      <sheetName val=""/>
      <sheetName val="пятилетка"/>
      <sheetName val="мониторинг"/>
      <sheetName val="Дополнительные параметры"/>
      <sheetName val="Хаттон 90.90 Femco"/>
      <sheetName val="ПД"/>
      <sheetName val="темп"/>
      <sheetName val="сммашбур"/>
      <sheetName val="смручбур"/>
      <sheetName val="ОбмОбслЗемОд"/>
      <sheetName val="шкаф"/>
      <sheetName val="коэфф1."/>
      <sheetName val="прайс лист"/>
    </sheetNames>
    <sheetDataSet>
      <sheetData sheetId="0"/>
      <sheetData sheetId="1"/>
      <sheetData sheetId="2"/>
      <sheetData sheetId="3">
        <row r="7">
          <cell r="C7" t="str">
            <v>Разработка рабочего проекта строительства объекта "База механизации СПб ГУСПП "Приморское" по адресу: Приморский район, Камышовая ул., участок 1 (напротив дома № 22, корп.1 по Камышовой ул.)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Обновление"/>
      <sheetName val="Цена"/>
      <sheetName val="Product"/>
      <sheetName val="Смета"/>
      <sheetName val="СметаСводная павильон"/>
      <sheetName val="DATA"/>
      <sheetName val="РП"/>
      <sheetName val="Зап-3- СЦБ"/>
      <sheetName val="ЭХЗ"/>
      <sheetName val="Summary"/>
      <sheetName val="93-110"/>
      <sheetName val="Коэфф1."/>
      <sheetName val="сводная"/>
      <sheetName val="Данные для расчёта сметы"/>
      <sheetName val="см8"/>
      <sheetName val="свод"/>
      <sheetName val="Лист1"/>
      <sheetName val="Шкаф"/>
      <sheetName val="Прайс лист"/>
      <sheetName val="Смета 1свод"/>
      <sheetName val="График"/>
      <sheetName val="ПДР"/>
      <sheetName val="СметаСводная снег"/>
      <sheetName val="Счет-Фактура"/>
      <sheetName val="Таблица 2"/>
      <sheetName val="Св. смета"/>
      <sheetName val="РБС ИЗМ1"/>
      <sheetName val="СметаСводная"/>
      <sheetName val="СметаСводная Рыб"/>
      <sheetName val="1"/>
      <sheetName val="1ПС"/>
      <sheetName val="Январь"/>
      <sheetName val="АЧ"/>
      <sheetName val="Хаттон 90.90 Femco"/>
      <sheetName val="ИДвалка"/>
      <sheetName val="сохранить"/>
      <sheetName val="СМ"/>
      <sheetName val="К"/>
      <sheetName val="Кредиты"/>
      <sheetName val="Исх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м 1 наруж.водопровод"/>
      <sheetName val="свод 2"/>
      <sheetName val="Табл38-7"/>
      <sheetName val="вариант"/>
      <sheetName val="Разработка проекта"/>
      <sheetName val="КП НовоКов"/>
      <sheetName val="sapactivexlhiddensheet"/>
      <sheetName val="Переменные и константы"/>
      <sheetName val="СМЕТА проект"/>
      <sheetName val="РасчетКомандир1"/>
      <sheetName val="РасчетКомандир2"/>
      <sheetName val="Коэфф"/>
      <sheetName val="Смета2 проект. раб."/>
      <sheetName val="Суточная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Пояснение "/>
      <sheetName val="list"/>
      <sheetName val="ПДР ООО &quot;Юкос ФБЦ&quot;"/>
      <sheetName val="Прибыль опл"/>
      <sheetName val="3.1"/>
      <sheetName val="Коммерческие расходы"/>
      <sheetName val="13.1"/>
      <sheetName val="исходные данные"/>
      <sheetName val="расчетные таблицы"/>
      <sheetName val="к.84-к.83"/>
      <sheetName val="Лист опроса"/>
      <sheetName val="5ОборРабМест(HP)"/>
      <sheetName val="СметаСводная Колпино"/>
      <sheetName val="HP и оргтехника"/>
      <sheetName val="Лист2"/>
      <sheetName val="2002(v2)"/>
      <sheetName val="справ."/>
      <sheetName val="справ_"/>
      <sheetName val="оборудова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ИД1"/>
      <sheetName val="шаблон"/>
      <sheetName val="Таблица 4 АСУТП"/>
      <sheetName val="Смета 5.2. Кусты25,29,31,65"/>
      <sheetName val="свод общ"/>
      <sheetName val="№5 СУБ Инж защ"/>
      <sheetName val="Смета 2"/>
      <sheetName val="информация"/>
      <sheetName val="Текущие цены"/>
      <sheetName val="рабочий"/>
      <sheetName val="окраска"/>
      <sheetName val="отчет эл_эн  2000"/>
      <sheetName val="3.1 ТХ"/>
      <sheetName val="ЗП_ЮНГ"/>
      <sheetName val="СметаСводная 1 оч"/>
      <sheetName val="Данные_для_расчёта_сметы"/>
      <sheetName val="Коэфф1_"/>
      <sheetName val="Прайс_лист"/>
      <sheetName val="См_1_наруж_водопровод"/>
      <sheetName val="свод_2"/>
      <sheetName val="Разработка_проекта"/>
      <sheetName val="КП_НовоКов"/>
      <sheetName val="СметаСводная_1_оч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Вспомогательный"/>
      <sheetName val="Calc"/>
      <sheetName val="ID"/>
      <sheetName val="Смета 1"/>
      <sheetName val="История"/>
      <sheetName val="Р1"/>
      <sheetName val="Параметры_i"/>
      <sheetName val="справка"/>
      <sheetName val="суб.подряд"/>
      <sheetName val="ПСБ - ОЭ"/>
      <sheetName val="См3 СЦБ-зап"/>
      <sheetName val="Ачинский НПЗ"/>
      <sheetName val="D"/>
      <sheetName val="ИД"/>
      <sheetName val="Итог"/>
      <sheetName val="РН-ПНГ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20_Кредиты краткосрочные"/>
      <sheetName val="Амур ДОН"/>
      <sheetName val="3.5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часы"/>
      <sheetName val="кп"/>
      <sheetName val="свод (2)"/>
      <sheetName val="пятилетка"/>
      <sheetName val="мониторинг"/>
      <sheetName val="Калплан ОИ2 Макм крестики"/>
      <sheetName val="Смета терзем"/>
      <sheetName val="Кал.план Жукова даты - не надо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П (2)"/>
      <sheetName val="Бюджет"/>
      <sheetName val="Смета2_проект__раб_"/>
      <sheetName val="Смета_1"/>
      <sheetName val="Input"/>
      <sheetName val="Calculation"/>
      <sheetName val="кп ГК"/>
      <sheetName val="Справочные данные"/>
      <sheetName val="Б.Сатка"/>
      <sheetName val="влад-таблица"/>
      <sheetName val="2002(v1)"/>
      <sheetName val="Подрядчики"/>
      <sheetName val="мсн"/>
      <sheetName val="мат"/>
      <sheetName val="суб_подряд"/>
      <sheetName val="ПСБ_-_ОЭ"/>
      <sheetName val="4"/>
      <sheetName val="смета СИД"/>
      <sheetName val="ресурсная вед."/>
      <sheetName val="р.Волхов"/>
      <sheetName val="КП к ГК"/>
      <sheetName val="изыскания 2"/>
      <sheetName val="Калплан Кра"/>
      <sheetName val="Материалы"/>
      <sheetName val="Баланс (Ф1)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Перечень Заказчиков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6.11 новый"/>
      <sheetName val="1155"/>
      <sheetName val=""/>
      <sheetName val="матер."/>
      <sheetName val="КП Прим (3)"/>
      <sheetName val="фонтан разбитый2"/>
      <sheetName val="13_1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ОПС"/>
      <sheetName val="выборка на22 июня"/>
      <sheetName val="HP_и_оргтехника"/>
      <sheetName val="СМЕТА_проект"/>
      <sheetName val="Лист_опроса"/>
      <sheetName val="СметаСводная_снег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</sheetDataSet>
  </externalBook>
</externalLink>
</file>

<file path=xl/externalLinks/externalLink2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1 (2)"/>
      <sheetName val="2-П"/>
      <sheetName val="2-Р"/>
      <sheetName val="3-П"/>
      <sheetName val="3-Р"/>
      <sheetName val="4-П"/>
      <sheetName val="4-Р"/>
    </sheetNames>
    <sheetDataSet>
      <sheetData sheetId="0">
        <row r="6">
          <cell r="B6" t="str">
            <v>ООО ПСК "Геопром"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 опроса"/>
      <sheetName val="Шаблон_ДЦ_АПК"/>
      <sheetName val="Дог_рас"/>
    </sheetNames>
    <sheetDataSet>
      <sheetData sheetId="0"/>
      <sheetData sheetId="1">
        <row r="61">
          <cell r="B61">
            <v>1</v>
          </cell>
        </row>
      </sheetData>
      <sheetData sheetId="2"/>
      <sheetData sheetId="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ГК"/>
      <sheetName val="кп ГК"/>
      <sheetName val="кп"/>
      <sheetName val="свод"/>
      <sheetName val="сид"/>
      <sheetName val="изыскания 2"/>
      <sheetName val="экол из2"/>
      <sheetName val="Экол."/>
      <sheetName val="иск соор"/>
      <sheetName val="нар осв2"/>
      <sheetName val="канал2"/>
      <sheetName val="обсл моста"/>
      <sheetName val="маф"/>
      <sheetName val="трот2"/>
      <sheetName val="схема"/>
      <sheetName val="внт"/>
      <sheetName val="тэч"/>
      <sheetName val="ООС"/>
      <sheetName val="ГОЧС2"/>
      <sheetName val="бл-во2"/>
      <sheetName val="конкурсн1"/>
      <sheetName val="эксп"/>
      <sheetName val="рабчерт"/>
      <sheetName val="свод_ГК"/>
      <sheetName val="кп_ГК"/>
      <sheetName val="изыскания_2"/>
      <sheetName val="экол_из2"/>
      <sheetName val="Экол_"/>
      <sheetName val="иск_соор"/>
      <sheetName val="нар_осв2"/>
      <sheetName val="обсл_моста"/>
      <sheetName val="свод1"/>
      <sheetName val="СметаСводная павильон"/>
      <sheetName val="свод 2"/>
      <sheetName val="АЧ"/>
      <sheetName val="сводная"/>
      <sheetName val="топография"/>
      <sheetName val="93-110"/>
      <sheetName val="Смета"/>
      <sheetName val="Коэфф1."/>
      <sheetName val="ЗП_ЮНГ"/>
      <sheetName val="Данные для расчёта сметы"/>
      <sheetName val="СметаСводная снег"/>
      <sheetName val="см8"/>
      <sheetName val="См 1 наруж.водопровод"/>
      <sheetName val="СметаСводная"/>
      <sheetName val="Хаттон 90.90 Femco"/>
      <sheetName val="Январь"/>
      <sheetName val="НМА"/>
      <sheetName val="фонтан разбитый2"/>
      <sheetName val="Смета 3 Гидролог"/>
      <sheetName val="ИДвалка"/>
      <sheetName val="матер."/>
      <sheetName val="Смета 1свод"/>
      <sheetName val="sapactivexlhiddensheet"/>
      <sheetName val="геология "/>
      <sheetName val="свод общ"/>
      <sheetName val="ресурсная вед."/>
      <sheetName val="ОПС"/>
      <sheetName val="ИД1"/>
      <sheetName val="Объемы работ по ПВ"/>
      <sheetName val="Лист1"/>
      <sheetName val="Лист3"/>
      <sheetName val="р.Волхов"/>
      <sheetName val="Сводная "/>
      <sheetName val="Прайс лист"/>
      <sheetName val="сводная (2)"/>
    </sheetNames>
    <sheetDataSet>
      <sheetData sheetId="0"/>
      <sheetData sheetId="1"/>
      <sheetData sheetId="2"/>
      <sheetData sheetId="3">
        <row r="10">
          <cell r="E10" t="str">
            <v>Государственный комитет Псковской области по дорожному  хозяйству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 "/>
      <sheetName val="П.з.р.в."/>
      <sheetName val="ПИР"/>
      <sheetName val="П.з. л. c"/>
      <sheetName val="зимбаз"/>
      <sheetName val="C.с баз"/>
      <sheetName val="Зима тек"/>
      <sheetName val="C.с тек"/>
      <sheetName val="содбаз"/>
      <sheetName val="содтек"/>
      <sheetName val="ф2"/>
      <sheetName val="ф8"/>
      <sheetName val="ф9 "/>
      <sheetName val="ф10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</sheetDataSet>
  </externalBook>
</externalLink>
</file>

<file path=xl/externalLinks/externalLink2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C.с баз"/>
      <sheetName val="зим Б"/>
      <sheetName val="П.з"/>
      <sheetName val="ПИР"/>
      <sheetName val="сод.л.см.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2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  <sheetName val="Расчет (СС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Сводная снег"/>
      <sheetName val="Смета1 Чеснович снег"/>
      <sheetName val="Смета2 снег геология"/>
      <sheetName val="См3 эколог изыск. снег"/>
      <sheetName val="смета4  Дор.работы"/>
      <sheetName val="Смета 6 Снег - Сети"/>
      <sheetName val="См 7Расчет ОДД Прокоп"/>
      <sheetName val="Смета8 ООС снег"/>
      <sheetName val="Смета9 регламент с 0,335"/>
      <sheetName val="КП снег"/>
      <sheetName val="См10  ГО и ЧС"/>
      <sheetName val="Смета11 Новые технологии"/>
      <sheetName val="Смета11 Ресурсоемкость"/>
      <sheetName val="Смета10 кадастр съемка п54"/>
      <sheetName val="Смета11 Землеустр.п54"/>
      <sheetName val="Смета12 межевание п54"/>
      <sheetName val="Смета13 Юрид оформл п54"/>
      <sheetName val="см14 конк докум Обв24"/>
      <sheetName val="См15Кр.линии"/>
      <sheetName val="См16 Сбор исх данных"/>
      <sheetName val="См17 Допэкз"/>
      <sheetName val="СметаСводная Колпино"/>
      <sheetName val="СметаСводная_снег"/>
      <sheetName val="Смета1_Чеснович_снег"/>
      <sheetName val="Смета2_снег_геология"/>
      <sheetName val="См3_эколог_изыск__снег"/>
      <sheetName val="смета4__Дор_работы"/>
      <sheetName val="Смета_6_Снег_-_Сети"/>
      <sheetName val="См_7Расчет_ОДД_Прокоп"/>
      <sheetName val="Смета8_ООС_снег"/>
      <sheetName val="Смета9_регламент_с_0,335"/>
      <sheetName val="КП_снег"/>
      <sheetName val="См10__ГО_и_ЧС"/>
      <sheetName val="Смета11_Новые_технологии"/>
      <sheetName val="Смета11_Ресурсоемкость"/>
      <sheetName val="Смета10_кадастр_съемка_п54"/>
      <sheetName val="Смета11_Землеустр_п54"/>
      <sheetName val="Смета12_межевание_п54"/>
      <sheetName val="Смета13_Юрид_оформл_п54"/>
      <sheetName val="см14_конк_докум_Обв24"/>
      <sheetName val="См15Кр_линии"/>
      <sheetName val="См16_Сбор_исх_данных"/>
      <sheetName val="См17_Допэкз"/>
      <sheetName val="СметаСводная"/>
      <sheetName val="93-110"/>
      <sheetName val="топография"/>
      <sheetName val="свод"/>
      <sheetName val="Данные для расчёта сметы"/>
      <sheetName val="см8"/>
      <sheetName val="Смета"/>
      <sheetName val="Смета 1свод"/>
      <sheetName val="СметаСводная павильон"/>
      <sheetName val="Коэфф1."/>
      <sheetName val="sapactivexlhiddensheet"/>
      <sheetName val="сводная"/>
      <sheetName val="свод 2"/>
      <sheetName val="АЧ"/>
      <sheetName val="часы"/>
      <sheetName val="смета СИД"/>
      <sheetName val="кп"/>
      <sheetName val="Смета 5.2. Кусты25,29,31,65"/>
      <sheetName val="См 1 наруж.водопровод"/>
      <sheetName val="Лист3"/>
      <sheetName val="Январь"/>
      <sheetName val="Итог"/>
      <sheetName val="ЗП_ЮНГ"/>
      <sheetName val="фонтан разбитый2"/>
      <sheetName val="Прайс лист"/>
      <sheetName val="Смета 3 Гидролог"/>
      <sheetName val="ИД"/>
      <sheetName val="матер."/>
      <sheetName val="СП"/>
      <sheetName val="пятилетка"/>
      <sheetName val="мониторинг"/>
      <sheetName val="ИД1"/>
      <sheetName val="свод1"/>
      <sheetName val=""/>
      <sheetName val="Параметры"/>
      <sheetName val="Калплан ОИ2 Макм крестики"/>
      <sheetName val="ИДвалка"/>
      <sheetName val="геология "/>
      <sheetName val="БД"/>
      <sheetName val="Хаттон 90.90 Femco"/>
      <sheetName val="Смета 7"/>
      <sheetName val="к.84-к.83"/>
    </sheetNames>
    <sheetDataSet>
      <sheetData sheetId="0">
        <row r="7">
          <cell r="E7" t="str">
            <v>Рабочий проект по объекту:с "Снегоплавильная камера. расположенная на сетях ГУП "Водоканал Санкт-Петербург", по адресу: Рижский пр., д.43 (угол Рижского проспекта и Либавского переулка)"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вод"/>
      <sheetName val="Смета"/>
      <sheetName val="автоматизация РД"/>
      <sheetName val="СметаСводная Рыб"/>
      <sheetName val="Лист2"/>
      <sheetName val="СметаСводная снег"/>
      <sheetName val="93-110"/>
      <sheetName val="Лист опроса"/>
      <sheetName val="к.84-к.83"/>
      <sheetName val="Шкаф"/>
      <sheetName val="Коэфф1."/>
      <sheetName val="Прайс лист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ДР"/>
      <sheetName val="СМЕТА проект"/>
      <sheetName val="см8"/>
      <sheetName val="Данные для расчёта сметы"/>
      <sheetName val="Зап-3- СЦБ"/>
      <sheetName val="информация"/>
      <sheetName val="таблица руководству"/>
      <sheetName val="Суточная добыча за неделю"/>
      <sheetName val="РП"/>
      <sheetName val="list"/>
      <sheetName val="Прибыль опл"/>
      <sheetName val="свод 2"/>
      <sheetName val="Вспомогательный"/>
      <sheetName val="часы"/>
      <sheetName val="кп (3)"/>
      <sheetName val="СП"/>
      <sheetName val="Лист3"/>
      <sheetName val="sapactivexlhiddensheet"/>
      <sheetName val="смета СИД"/>
      <sheetName val="Смета 1"/>
      <sheetName val="Табл38-7"/>
      <sheetName val="вариант"/>
      <sheetName val="Обновление"/>
      <sheetName val="Лист1"/>
      <sheetName val="Цена"/>
      <sheetName val="Product"/>
      <sheetName val="Разработка проекта"/>
      <sheetName val="сводная"/>
      <sheetName val="См 1 наруж.водопровод"/>
      <sheetName val="График"/>
      <sheetName val="топо"/>
      <sheetName val="Суточная"/>
      <sheetName val="5ОборРабМест(HP)"/>
      <sheetName val="1"/>
      <sheetName val="СметаСводная Колпино"/>
      <sheetName val="СметаСводная"/>
      <sheetName val="Итог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Счет-Фактура"/>
      <sheetName val="Кредиты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DATA"/>
      <sheetName val="Списки"/>
      <sheetName val="6.14_КР"/>
      <sheetName val="Прилож"/>
      <sheetName val="Пример расчета"/>
      <sheetName val="все"/>
      <sheetName val="Нормы"/>
      <sheetName val="OCK1"/>
      <sheetName val="1.3"/>
      <sheetName val="ИГ1"/>
      <sheetName val="К.рын"/>
      <sheetName val="Сводная смета"/>
      <sheetName val="Землеотвод"/>
      <sheetName val="2002(v2)"/>
      <sheetName val="справ."/>
      <sheetName val="Пояснение 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КП НовоКов"/>
      <sheetName val="ПДР ООО &quot;Юкос ФБЦ&quot;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HP и оргтехника"/>
      <sheetName val="справ_"/>
      <sheetName val="оборудован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Зап-3-_СЦБ"/>
      <sheetName val="свод_2"/>
      <sheetName val="Данные_для_расчёта_сметы"/>
      <sheetName val="Смета_1"/>
      <sheetName val="свод 3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АЧ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Табл.5"/>
      <sheetName val="Табл.2"/>
      <sheetName val="Исх.данные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РС "/>
      <sheetName val="Дополнительные параметры"/>
      <sheetName val="13_1"/>
      <sheetName val="ЛЧ"/>
      <sheetName val="Leistungsakt"/>
      <sheetName val="Свод объем"/>
      <sheetName val="Дог цена"/>
      <sheetName val="геолог"/>
      <sheetName val="1155"/>
      <sheetName val="ОПС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SakhNIPI5"/>
      <sheetName val="ПИР"/>
      <sheetName val="выборка на22 июня"/>
      <sheetName val="HP_и_оргтехника"/>
      <sheetName val="СМЕТА_проект"/>
      <sheetName val="Лист_опроса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PO Data"/>
      <sheetName val="Rub"/>
      <sheetName val="свод_ИИР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Tier 311208"/>
      <sheetName val="ПД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РабПр"/>
      <sheetName val="Восстановл_Лис礊め_x0005_"/>
      <sheetName val="эл_химз_2"/>
      <sheetName val="геология_2"/>
      <sheetName val="к_84-к_831"/>
      <sheetName val="Коэфф1_1"/>
      <sheetName val="Прайс_лист1"/>
      <sheetName val="Данные_для_расчёта_сметы1"/>
      <sheetName val="Зап-3-_СЦБ1"/>
      <sheetName val="свод_21"/>
      <sheetName val="кп_(3)"/>
      <sheetName val="смета_СИД"/>
      <sheetName val="Смета_11"/>
      <sheetName val="Разработка_проекта1"/>
      <sheetName val="См_1_наруж_водопровод1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Пояснение_"/>
      <sheetName val="КП_НовоКов1"/>
      <sheetName val="13_11"/>
      <sheetName val="ст_ГТМ"/>
      <sheetName val="изыскания_2"/>
      <sheetName val="КП_к_ГК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кп_ГК"/>
      <sheetName val="Справочные_данные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фонтан_разбитый2"/>
      <sheetName val="Баланс_(Ф1)"/>
      <sheetName val="Смета_3_Гидролог"/>
      <sheetName val="Записка_СЦБ"/>
      <sheetName val="база"/>
      <sheetName val="Lucent"/>
      <sheetName val="BACT"/>
      <sheetName val="2 Геология"/>
      <sheetName val="Полигон - ИЭИ "/>
      <sheetName val="Ком"/>
      <sheetName val="Общ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2-stage"/>
      <sheetName val="Бл.электр."/>
      <sheetName val="АСУ-линия-1"/>
      <sheetName val="ТЗ АСУ-1"/>
      <sheetName val="ЛС_РЕС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ИД СМР"/>
      <sheetName val="таблица_руко_x0019__x0015_ _x0003__x000c__x0011__x0011_"/>
      <sheetName val="ФОТ для смет"/>
      <sheetName val="СМ"/>
      <sheetName val="_x0000__x0000_"/>
      <sheetName val="СМИС"/>
      <sheetName val="6"/>
      <sheetName val="1.14"/>
      <sheetName val="1.7"/>
      <sheetName val="8"/>
      <sheetName val="ПД-2.2"/>
      <sheetName val="Норм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/>
      <sheetData sheetId="222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</sheetDataSet>
  </externalBook>
</externalLink>
</file>

<file path=xl/externalLinks/externalLink2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п ГК"/>
      <sheetName val="кп"/>
      <sheetName val="свод общ ГК"/>
      <sheetName val="свод общ"/>
      <sheetName val="свод1"/>
      <sheetName val="свод 2"/>
      <sheetName val="свод 3"/>
      <sheetName val="свод 4"/>
      <sheetName val="свод 5"/>
      <sheetName val="сид1"/>
      <sheetName val="сид2"/>
      <sheetName val="сид3"/>
      <sheetName val="сид4"/>
      <sheetName val="сид5"/>
      <sheetName val="изыскания 1"/>
      <sheetName val="изыскания 2"/>
      <sheetName val="изыскания 3"/>
      <sheetName val="изыскания 4"/>
      <sheetName val="изыскания5"/>
      <sheetName val="ЭИ1"/>
      <sheetName val="ЭИ2"/>
      <sheetName val="ЭИ3"/>
      <sheetName val="ЭИ4"/>
      <sheetName val="ЭИ5"/>
      <sheetName val="экол из1"/>
      <sheetName val="экол из2"/>
      <sheetName val="экол из3"/>
      <sheetName val="экол из4"/>
      <sheetName val="экол из5"/>
      <sheetName val="дор1"/>
      <sheetName val="дор2"/>
      <sheetName val="дор3"/>
      <sheetName val="дор4"/>
      <sheetName val="дор5"/>
      <sheetName val="иск соор4"/>
      <sheetName val="площадка1"/>
      <sheetName val="площадка5"/>
      <sheetName val="светоф2"/>
      <sheetName val="светоф5"/>
      <sheetName val="ост2"/>
      <sheetName val="ост3"/>
      <sheetName val="трот2"/>
      <sheetName val="трот3"/>
      <sheetName val="нар осв1"/>
      <sheetName val="нар осв2"/>
      <sheetName val="нар осв3"/>
      <sheetName val="электроснаб1"/>
      <sheetName val="электроснаб2"/>
      <sheetName val="электроснаб3"/>
      <sheetName val="пер ком1 "/>
      <sheetName val="пер ком2"/>
      <sheetName val="пер ком3"/>
      <sheetName val="пер ком4"/>
      <sheetName val="пер ком5"/>
      <sheetName val="канал1"/>
      <sheetName val="канал2"/>
      <sheetName val="канал3"/>
      <sheetName val="экран2"/>
      <sheetName val="экран3"/>
      <sheetName val="орг_движ1"/>
      <sheetName val="орг_движ2"/>
      <sheetName val="орг_движ3"/>
      <sheetName val="орг_движ4"/>
      <sheetName val="орг_движ5"/>
      <sheetName val="акт1"/>
      <sheetName val="акт2"/>
      <sheetName val="акт3"/>
      <sheetName val="акт4"/>
      <sheetName val="акт5"/>
      <sheetName val="ГОЧС1"/>
      <sheetName val="ГОЧС2"/>
      <sheetName val="ГОЧС3"/>
      <sheetName val="ГОЧС4"/>
      <sheetName val="ГОЧС5"/>
      <sheetName val="оос1"/>
      <sheetName val="оос2"/>
      <sheetName val="оос3"/>
      <sheetName val="оос4"/>
      <sheetName val="оос5"/>
      <sheetName val="бл-во2"/>
      <sheetName val="бл-во3"/>
      <sheetName val="тэч1"/>
      <sheetName val="тэч2"/>
      <sheetName val="тэч3"/>
      <sheetName val="тэч4"/>
      <sheetName val="тэч5"/>
      <sheetName val="сод дор1"/>
      <sheetName val="сод дор2"/>
      <sheetName val="сод дор3"/>
      <sheetName val="сод дор4"/>
      <sheetName val="сод дор5"/>
      <sheetName val="изъят зем уч1"/>
      <sheetName val="изъят зем уч2"/>
      <sheetName val="изъят зем уч3"/>
      <sheetName val="изъят зем уч4"/>
      <sheetName val="изъят зем уч5"/>
      <sheetName val="памятн1"/>
      <sheetName val="памятн2"/>
      <sheetName val="памятн3"/>
      <sheetName val="памятн4"/>
      <sheetName val="памятн5"/>
      <sheetName val="конкурсн1"/>
      <sheetName val="конкурсн2"/>
      <sheetName val="конкурсн3"/>
      <sheetName val="конкурсн4"/>
      <sheetName val="конкурсн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2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93-110"/>
      <sheetName val="СметаСводная снег"/>
      <sheetName val="Смета 7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Списки"/>
      <sheetName val="6.14_КР"/>
      <sheetName val="Прилож"/>
      <sheetName val="ПДР"/>
      <sheetName val="см8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отчет эл_эн  2000"/>
      <sheetName val="к.84-к.83"/>
      <sheetName val="Summary"/>
      <sheetName val="все"/>
      <sheetName val="свод 2"/>
      <sheetName val="Зап-3- СЦБ"/>
      <sheetName val="Кредиты"/>
      <sheetName val="Табл38-7"/>
      <sheetName val="Пример расчета"/>
      <sheetName val="СметаСводная Рыб"/>
      <sheetName val="ЭХЗ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Суточная"/>
      <sheetName val="СС"/>
      <sheetName val="Шкаф"/>
      <sheetName val="Коэфф1."/>
      <sheetName val="Прайс лист"/>
      <sheetName val="СМЕТА проект"/>
      <sheetName val="Лист опроса"/>
      <sheetName val="сохранить"/>
      <sheetName val="5ОборРабМест(HP)"/>
      <sheetName val="№5 СУБ Инж защ"/>
      <sheetName val="HP и оргтехника"/>
      <sheetName val="13.1"/>
      <sheetName val="Лист2"/>
      <sheetName val="свод 3"/>
      <sheetName val="свод1"/>
      <sheetName val="СметаСводная 1 оч"/>
      <sheetName val="СметаСводная"/>
      <sheetName val="свод"/>
      <sheetName val="Хаттон 90.90 Femco"/>
      <sheetName val="ИД1"/>
      <sheetName val="шаблон"/>
      <sheetName val="ИГ1"/>
      <sheetName val="сводная"/>
      <sheetName val="свод общ"/>
      <sheetName val="таблица руководству"/>
      <sheetName val="Суточная добыча за неделю"/>
      <sheetName val="Смета 1"/>
      <sheetName val="РП"/>
      <sheetName val="данные"/>
      <sheetName val="Баланс"/>
      <sheetName val="информация"/>
      <sheetName val="ПОДПИСИ"/>
      <sheetName val="справка"/>
      <sheetName val="суб.подряд"/>
      <sheetName val="ПСБ - ОЭ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КП НовоКов"/>
      <sheetName val="СметаСводная павильон"/>
      <sheetName val="Таблица 4 АСУТП"/>
      <sheetName val="Смета 5.2. Кусты25,29,31,65"/>
      <sheetName val="НМА"/>
      <sheetName val="list"/>
      <sheetName val="Подрядчики"/>
      <sheetName val="3.1"/>
      <sheetName val="СС замеч с ответами"/>
      <sheetName val="Коммерческие расходы"/>
      <sheetName val="ИД"/>
      <sheetName val="ID"/>
      <sheetName val="ПДР ООО &quot;Юкос ФБЦ&quot;"/>
      <sheetName val="Calc"/>
      <sheetName val="1.3"/>
      <sheetName val="СметаСводная Колпино"/>
      <sheetName val="2002(v2)"/>
      <sheetName val="справ."/>
      <sheetName val="справ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Production and Spend"/>
      <sheetName val="sapactivexlhiddensheet"/>
      <sheetName val="OCK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выборка на22 июня"/>
      <sheetName val="Амур ДОН"/>
      <sheetName val="кп ГК"/>
      <sheetName val="Б.Сатка"/>
      <sheetName val="Справочные данные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_3"/>
      <sheetName val="РАСЧЕТ"/>
      <sheetName val="КП (2)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Opex personnel (Term facs)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Смета 1свод"/>
      <sheetName val="Прибыль опл"/>
      <sheetName val="Вспомогательный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2002_v2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Январь"/>
      <sheetName val="Итог"/>
      <sheetName val="мсн"/>
      <sheetName val="мат"/>
      <sheetName val="3.5"/>
      <sheetName val="суб_подряд"/>
      <sheetName val="ПСБ_-_ОЭ"/>
      <sheetName val="Смета 2"/>
      <sheetName val="D"/>
      <sheetName val="Ачинский НПЗ"/>
      <sheetName val="4"/>
      <sheetName val="См3 СЦБ-зап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"/>
      <sheetName val="Пояснение "/>
      <sheetName val="смета 2 проект. работы"/>
      <sheetName val="Хар_"/>
      <sheetName val="С1_"/>
      <sheetName val="СтрЗапасов (2)"/>
      <sheetName val="НМ расчеты"/>
      <sheetName val="начало"/>
      <sheetName val="Main"/>
      <sheetName val="УП _2004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в работу"/>
      <sheetName val="1ПС"/>
      <sheetName val="20_Кредиты краткосрочные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Лист3"/>
      <sheetName val="АЧ"/>
      <sheetName val="кп"/>
      <sheetName val="Общая часть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2.2 "/>
      <sheetName val="Расчет курса"/>
      <sheetName val="XLR_NoRangeSheet"/>
      <sheetName val="НЕДЕЛИ"/>
      <sheetName val="GD"/>
      <sheetName val="Баланс (Ф1)"/>
      <sheetName val="Перечень Заказчиков"/>
      <sheetName val="Смета терзем"/>
      <sheetName val="СП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115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Восстановл_Лист82"/>
      <sheetName val="Таблица 5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Таблица 3"/>
      <sheetName val="SakhNIPI5"/>
      <sheetName val="ПИР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3труба (П)"/>
      <sheetName val="Объемы работ по ПВ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15"/>
      <sheetName val="Восстановл_Лист37"/>
      <sheetName val="16"/>
      <sheetName val="Коэф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ПРОЦЕНТЫ"/>
      <sheetName val="MararashAA"/>
      <sheetName val="П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</sheetDataSet>
  </externalBook>
</externalLink>
</file>

<file path=xl/externalLinks/externalLink2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2002(v2)"/>
      <sheetName val="ПРОГНОЗ_1"/>
      <sheetName val="справ."/>
      <sheetName val="Лист2"/>
      <sheetName val="эл_химз_"/>
      <sheetName val="геология_"/>
      <sheetName val="справ_"/>
      <sheetName val="СметаСводная снег"/>
      <sheetName val="2002_v2_"/>
      <sheetName val="Данные для расчёта сметы"/>
      <sheetName val="93-110"/>
      <sheetName val="Смета"/>
      <sheetName val="СметаСводная"/>
      <sheetName val="ИГ1"/>
      <sheetName val="СметаСводная павильон"/>
      <sheetName val="топо"/>
      <sheetName val="оборудован"/>
      <sheetName val="Упр"/>
      <sheetName val="Перечень ИУ"/>
      <sheetName val="Коэфф1."/>
      <sheetName val="свод 2"/>
      <sheetName val="3.1 ТХ"/>
      <sheetName val="ЗП_ЮНГ"/>
      <sheetName val="НМА"/>
      <sheetName val="оператор"/>
      <sheetName val="исх_данные"/>
      <sheetName val="ст ГТМ"/>
      <sheetName val="СметаСводная Колпино"/>
      <sheetName val="sapactivexlhiddensheet"/>
      <sheetName val="см8"/>
      <sheetName val="Итог"/>
      <sheetName val="мсн"/>
      <sheetName val="влад-таблица"/>
      <sheetName val="2002(v1)"/>
      <sheetName val="РН-ПНГ"/>
      <sheetName val="Подрядчики"/>
      <sheetName val="Январь"/>
      <sheetName val="мат"/>
      <sheetName val="к.84-к.83"/>
      <sheetName val="ТИТУЛ"/>
      <sheetName val="6.14"/>
      <sheetName val="ОБЩЕСТВА"/>
      <sheetName val="6.3.1"/>
      <sheetName val="6.20"/>
      <sheetName val="6.4.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ПДР"/>
      <sheetName val="Прилож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.401.2"/>
      <sheetName val="лч и кам"/>
      <sheetName val="Rub"/>
      <sheetName val="1"/>
      <sheetName val="Пояснение "/>
      <sheetName val="3.1"/>
      <sheetName val="Коммерческие расходы"/>
      <sheetName val="ц_1991"/>
      <sheetName val="смета 2 проект. работы"/>
      <sheetName val="Хар_"/>
      <sheetName val="С1_"/>
      <sheetName val="СтрЗапасов (2)"/>
      <sheetName val="НМ расчеты"/>
      <sheetName val="Общая часть"/>
      <sheetName val="СС замеч с ответам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Курсы"/>
      <sheetName val="в работу"/>
      <sheetName val="1ПС"/>
      <sheetName val="20_Кредиты краткосрочные"/>
      <sheetName val="Лист3"/>
      <sheetName val="АЧ"/>
      <sheetName val="кп"/>
      <sheetName val="Баланс (Ф1)"/>
      <sheetName val="Перечень Заказчиков"/>
      <sheetName val="Смета терзем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3_1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Таблица 5"/>
      <sheetName val="Таблица 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Source lists"/>
      <sheetName val="PO Data"/>
      <sheetName val="ПД"/>
      <sheetName val="Смета _4ПР ЭХЗ"/>
      <sheetName val="СВ 2"/>
      <sheetName val="Акт выбора"/>
      <sheetName val="ЖД 3.1"/>
      <sheetName val="УСР"/>
      <sheetName val="Объемы"/>
      <sheetName val="Общ"/>
      <sheetName val="Полигон - ИЭИ "/>
      <sheetName val="Ком"/>
      <sheetName val="№1"/>
      <sheetName val="Tier 311208"/>
      <sheetName val="свод_ИИР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См.3_АСУ"/>
      <sheetName val="3_гидромет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РСС_АУ"/>
      <sheetName val="Раб.АУ"/>
      <sheetName val="ЛС_РЕС"/>
      <sheetName val="ГАЗ_камаз"/>
      <sheetName val="СМ_x000b__x0011__x0012__x000c__x0011__x0011__x0011__x0011__x0011__x0011_"/>
      <sheetName val="ᄀᄀᄀᄀᄀᄀᄀᄀᄀᄀᄀᄀᄀᄀᄀᄀᄀ"/>
      <sheetName val="См.№7 Эл."/>
      <sheetName val="См.№8 Пож."/>
      <sheetName val="См.№3 ВиК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_x0000__x0000_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СМ"/>
      <sheetName val="таблица_руко_x0019__x0015_ _x0003__x000c__x0011__x0011_"/>
      <sheetName val="Норм"/>
      <sheetName val="база"/>
      <sheetName val="СМИС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basa"/>
      <sheetName val="1.2_"/>
      <sheetName val="Base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Приложение 2"/>
      <sheetName val="анализ 2003_2004исполнение МТО"/>
      <sheetName val="аванс по ОС"/>
      <sheetName val="Авансы выданные"/>
      <sheetName val="Кред"/>
      <sheetName val="ДЗ"/>
      <sheetName val="Кред. задолж."/>
      <sheetName val="Прочие"/>
      <sheetName val="Main list"/>
      <sheetName val="Имя"/>
      <sheetName val="Сводный"/>
      <sheetName val="Тестовый"/>
      <sheetName val="4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исх-данные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_Наш"/>
      <sheetName val="Договор"/>
    </sheetNames>
    <sheetDataSet>
      <sheetData sheetId="0" refreshError="1"/>
      <sheetData sheetId="1" refreshError="1"/>
    </sheetDataSet>
  </externalBook>
</externalLink>
</file>

<file path=xl/externalLinks/externalLink2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оговорной цены"/>
      <sheetName val="Сводная смета"/>
      <sheetName val="Смета 1"/>
      <sheetName val="Смета 2"/>
      <sheetName val="Смета 3"/>
      <sheetName val="Смета 4"/>
      <sheetName val="Смета 5"/>
      <sheetName val="Смета 6"/>
      <sheetName val="Смета 7"/>
      <sheetName val="Смета 8"/>
      <sheetName val="Смета 9"/>
      <sheetName val="Смета 10"/>
      <sheetName val="Смета 11"/>
      <sheetName val="Смета 12"/>
      <sheetName val="Смета 13"/>
      <sheetName val="Смета 14"/>
      <sheetName val="Смета 15"/>
      <sheetName val="Смета 16"/>
      <sheetName val="Вспомогательные подсче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талон"/>
      <sheetName val="эталон_new"/>
      <sheetName val="старый эталон"/>
      <sheetName val="шаблон"/>
      <sheetName val="информация"/>
    </sheetNames>
    <sheetDataSet>
      <sheetData sheetId="0"/>
      <sheetData sheetId="1"/>
      <sheetData sheetId="2"/>
      <sheetData sheetId="3">
        <row r="1">
          <cell r="E1" t="str">
            <v>Стадия оформления договора</v>
          </cell>
          <cell r="G1" t="str">
            <v>Стадия проектирования</v>
          </cell>
        </row>
        <row r="2">
          <cell r="E2">
            <v>5</v>
          </cell>
          <cell r="G2">
            <v>7</v>
          </cell>
        </row>
        <row r="3">
          <cell r="E3" t="str">
            <v>заявлен</v>
          </cell>
          <cell r="G3" t="str">
            <v>ИЗ</v>
          </cell>
        </row>
        <row r="4">
          <cell r="E4" t="str">
            <v>на оформлении</v>
          </cell>
          <cell r="G4" t="str">
            <v>ИЗ + РП</v>
          </cell>
        </row>
        <row r="5">
          <cell r="E5" t="str">
            <v>подписан</v>
          </cell>
          <cell r="G5" t="str">
            <v>ИЗ + РД</v>
          </cell>
        </row>
        <row r="6">
          <cell r="E6" t="str">
            <v>заявлен / приостановлен</v>
          </cell>
          <cell r="G6" t="str">
            <v>РП</v>
          </cell>
        </row>
        <row r="7">
          <cell r="E7" t="str">
            <v>на оформлении / приостановлен</v>
          </cell>
          <cell r="G7" t="str">
            <v>РП + согл</v>
          </cell>
        </row>
        <row r="8">
          <cell r="E8" t="str">
            <v>подписан / приостановлен</v>
          </cell>
          <cell r="G8" t="str">
            <v>РД</v>
          </cell>
        </row>
        <row r="9">
          <cell r="E9" t="str">
            <v>подписан / на расторжении</v>
          </cell>
          <cell r="G9" t="str">
            <v>РД + согл</v>
          </cell>
        </row>
        <row r="10">
          <cell r="G10" t="str">
            <v>согл</v>
          </cell>
        </row>
        <row r="11">
          <cell r="G11" t="str">
            <v>ТЭО</v>
          </cell>
        </row>
        <row r="12">
          <cell r="G12" t="str">
            <v>УЧ</v>
          </cell>
        </row>
        <row r="13">
          <cell r="G13" t="str">
            <v>НИОКР</v>
          </cell>
        </row>
        <row r="14">
          <cell r="G14" t="str">
            <v>АН</v>
          </cell>
        </row>
        <row r="15">
          <cell r="G15" t="str">
            <v>ТД</v>
          </cell>
        </row>
        <row r="16">
          <cell r="G16" t="str">
            <v>ТехД</v>
          </cell>
        </row>
        <row r="17">
          <cell r="G17" t="str">
            <v>ОИ</v>
          </cell>
        </row>
        <row r="18">
          <cell r="G18" t="str">
            <v>ДОН</v>
          </cell>
        </row>
        <row r="19">
          <cell r="G19" t="str">
            <v>ТЭР</v>
          </cell>
        </row>
        <row r="20">
          <cell r="G20" t="str">
            <v>эксп</v>
          </cell>
        </row>
        <row r="21">
          <cell r="G21" t="str">
            <v>ЧТЗ</v>
          </cell>
        </row>
        <row r="22">
          <cell r="G22" t="str">
            <v>ПРОЧ</v>
          </cell>
        </row>
        <row r="23">
          <cell r="G23" t="str">
            <v>ТПр</v>
          </cell>
        </row>
        <row r="24">
          <cell r="G24" t="str">
            <v>АТТ</v>
          </cell>
        </row>
      </sheetData>
      <sheetData sheetId="4"/>
    </sheetDataSet>
  </externalBook>
</externalLink>
</file>

<file path=xl/externalLinks/externalLink2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ЦПР-90-38"/>
      <sheetName val="СБЦПР-95"/>
      <sheetName val="Лист1"/>
      <sheetName val="Смета"/>
      <sheetName val="РД"/>
      <sheetName val="СЦИР"/>
      <sheetName val="Бланк"/>
      <sheetName val="Данные"/>
      <sheetName val="СЦПР-95"/>
      <sheetName val="топография"/>
    </sheetNames>
    <sheetDataSet>
      <sheetData sheetId="0" refreshError="1">
        <row r="2">
          <cell r="B2" t="str">
            <v>И_АБ</v>
          </cell>
          <cell r="C2" t="str">
            <v>СЦИР-82 табл.134</v>
          </cell>
        </row>
        <row r="3">
          <cell r="B3">
            <v>1</v>
          </cell>
          <cell r="C3">
            <v>1000</v>
          </cell>
          <cell r="E3">
            <v>46</v>
          </cell>
        </row>
        <row r="4">
          <cell r="B4">
            <v>1001</v>
          </cell>
          <cell r="C4">
            <v>5000</v>
          </cell>
          <cell r="E4">
            <v>46</v>
          </cell>
        </row>
        <row r="5">
          <cell r="B5" t="str">
            <v>И_ЭЦ</v>
          </cell>
          <cell r="C5" t="str">
            <v>СЦИР-82 табл.135 п.</v>
          </cell>
        </row>
        <row r="6">
          <cell r="B6">
            <v>0</v>
          </cell>
          <cell r="C6">
            <v>10</v>
          </cell>
          <cell r="D6">
            <v>1</v>
          </cell>
          <cell r="E6">
            <v>363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кт"/>
      <sheetName val="Накл"/>
      <sheetName val="Договор"/>
      <sheetName val="Протокол"/>
      <sheetName val="КП"/>
      <sheetName val="Сводка"/>
      <sheetName val="ТЗ"/>
      <sheetName val="СЦБ"/>
      <sheetName val="3 П"/>
      <sheetName val="Этикетка"/>
      <sheetName val="Данные"/>
      <sheetName val="Коэф"/>
      <sheetName val="Исходные данны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B6" t="str">
            <v>Генеральный директор ОАО "Анроскрым"</v>
          </cell>
        </row>
      </sheetData>
      <sheetData sheetId="11" refreshError="1"/>
      <sheetData sheetId="12" refreshError="1"/>
    </sheetDataSet>
  </externalBook>
</externalLink>
</file>

<file path=xl/externalLinks/externalLink2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фик с этапами"/>
      <sheetName val="Смета 1свод"/>
      <sheetName val="Смета 2 СЦБ"/>
      <sheetName val="Записка СЦБ"/>
      <sheetName val="См 3 связь"/>
      <sheetName val="Зап 3связ"/>
      <sheetName val="См 4АПТ"/>
      <sheetName val="Зап 4 АПТ"/>
      <sheetName val="Эл 5 обсл"/>
      <sheetName val="См 6 топо"/>
      <sheetName val="Зап 6топо"/>
      <sheetName val="См 7 Команд СцЭ"/>
      <sheetName val="data"/>
    </sheetNames>
    <sheetDataSet>
      <sheetData sheetId="0" refreshError="1"/>
      <sheetData sheetId="1" refreshError="1">
        <row r="4">
          <cell r="A4" t="str">
            <v>на разработку рабочего проекта «Микропроцессорная централизация ст. Лесная Забайкальской ж.д.»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од"/>
      <sheetName val="Бланк"/>
    </sheetNames>
    <sheetDataSet>
      <sheetData sheetId="0" refreshError="1"/>
      <sheetData sheetId="1">
        <row r="24">
          <cell r="E24">
            <v>0</v>
          </cell>
        </row>
      </sheetData>
    </sheetDataSet>
  </externalBook>
</externalLink>
</file>

<file path=xl/externalLinks/externalLink2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9 "/>
      <sheetName val="ф8"/>
      <sheetName val="ф2"/>
      <sheetName val="ф10"/>
      <sheetName val="Ф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л пл  (2)"/>
      <sheetName val="кал пл "/>
      <sheetName val="свод 2 (2)"/>
      <sheetName val="свод 2"/>
      <sheetName val="сид2"/>
      <sheetName val="изыскания 2"/>
      <sheetName val="экон из2"/>
      <sheetName val="экол из2"/>
      <sheetName val="дор2"/>
      <sheetName val="иск соор4"/>
      <sheetName val="трот2"/>
      <sheetName val="маф"/>
      <sheetName val="нар осв2"/>
      <sheetName val="канал2"/>
      <sheetName val="пер ком1"/>
      <sheetName val="арх из"/>
      <sheetName val="экон об"/>
      <sheetName val="орг_движ2"/>
      <sheetName val="изъят зем уч"/>
      <sheetName val="внт1"/>
      <sheetName val="ГОЧС2"/>
      <sheetName val="оос2"/>
      <sheetName val="бл-во2"/>
      <sheetName val="сод дор"/>
      <sheetName val="тэч2"/>
      <sheetName val="конкурсн2"/>
    </sheetNames>
    <sheetDataSet>
      <sheetData sheetId="0" refreshError="1"/>
      <sheetData sheetId="1" refreshError="1"/>
      <sheetData sheetId="2" refreshError="1"/>
      <sheetData sheetId="3">
        <row r="10">
          <cell r="D10" t="str">
            <v>Федеральное государственное учреждение "Управление автомобильной магистрали Москва-Харьков Федерального дорожного агентства"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Кал пл (2 этапа)"/>
      <sheetName val="Кал пл 27_02_04"/>
      <sheetName val="Сводная"/>
      <sheetName val="1"/>
      <sheetName val="2"/>
      <sheetName val="3"/>
      <sheetName val="4"/>
      <sheetName val="5"/>
      <sheetName val="6"/>
    </sheetNames>
    <sheetDataSet>
      <sheetData sheetId="0" refreshError="1">
        <row r="4">
          <cell r="B4">
            <v>18</v>
          </cell>
        </row>
        <row r="5">
          <cell r="B5">
            <v>4</v>
          </cell>
        </row>
        <row r="6">
          <cell r="B6">
            <v>0.4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3-110"/>
      <sheetName val="110-132"/>
      <sheetName val="132-157"/>
      <sheetName val="157-212"/>
      <sheetName val="212-259"/>
      <sheetName val="быково"/>
      <sheetName val="259-290"/>
      <sheetName val="молога"/>
      <sheetName val="290-365"/>
      <sheetName val="365-405"/>
      <sheetName val="405-470"/>
      <sheetName val="470-518"/>
      <sheetName val="518-540"/>
      <sheetName val="волхов"/>
      <sheetName val="кириши"/>
      <sheetName val="540-641"/>
      <sheetName val="нева"/>
      <sheetName val="невская"/>
      <sheetName val="641-717,6"/>
      <sheetName val="717,6-801"/>
      <sheetName val="приморск"/>
      <sheetName val="0-30"/>
      <sheetName val="7 км"/>
      <sheetName val="вл"/>
      <sheetName val="93_110"/>
      <sheetName val="свод"/>
      <sheetName val="Данные для расчёта сметы"/>
      <sheetName val="sapactivexlhiddensheet"/>
      <sheetName val="сводная"/>
      <sheetName val="СметаСводная павильон"/>
      <sheetName val="топография"/>
      <sheetName val="Смета"/>
      <sheetName val="Коэфф1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</sheetNames>
    <sheetDataSet>
      <sheetData sheetId="0">
        <row r="16">
          <cell r="B16" t="str">
            <v>С.А. Иванов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</sheetNames>
    <sheetDataSet>
      <sheetData sheetId="0" refreshError="1"/>
    </sheetDataSet>
  </externalBook>
</externalLink>
</file>

<file path=xl/externalLinks/externalLink2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ка1этап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распред"/>
      <sheetName val="СС Трубн-В.Баск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 refreshError="1"/>
      <sheetData sheetId="1">
        <row r="19">
          <cell r="B19" t="str">
            <v>Ю.В. Черепанов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8ка1этап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распред"/>
      <sheetName val="СС Трубн-В.Баск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</sheetNames>
    <sheetDataSet>
      <sheetData sheetId="0">
        <row r="19">
          <cell r="B19" t="str">
            <v>Ю.В. Черепанов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им "/>
      <sheetName val="эл"/>
      <sheetName val="экспертиза"/>
      <sheetName val="содт"/>
      <sheetName val="коэфф"/>
    </sheetNames>
    <sheetDataSet>
      <sheetData sheetId="0" refreshError="1">
        <row r="31">
          <cell r="F31">
            <v>61643.700000000004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Данные для расчёта сметы"/>
      <sheetName val="Смета"/>
      <sheetName val="свод"/>
      <sheetName val="#ССЫЛКА"/>
      <sheetName val="93-110"/>
      <sheetName val="свод1"/>
      <sheetName val="СметаСводная Рыб"/>
      <sheetName val="Пояснение "/>
      <sheetName val="информация"/>
      <sheetName val="Сервис_x0000__x0000__x0000__x0000__x0000__x0000__x0000__x0000__x0000__x0009__x0000_✈ʷ_x0000__x0004__x0000__x0000__x0000__x0000__x0000__x0000_ᩀʷ_x0000__x0000_"/>
      <sheetName val="Сервис?????????_x0009_?✈ʷ?_x0004_??????ᩀʷ??"/>
      <sheetName val="сводная"/>
      <sheetName val="кп (3)"/>
      <sheetName val="Лист3"/>
      <sheetName val="БП НОВЫЙ"/>
      <sheetName val="СметаСводная павильон"/>
      <sheetName val="Итог"/>
      <sheetName val="СметаСводная снег"/>
      <sheetName val="СметаСводная"/>
      <sheetName val="Пример расчета"/>
      <sheetName val="ПДР"/>
      <sheetName val="sapactivexlhiddensheet"/>
      <sheetName val="таблица руководству"/>
      <sheetName val="Суточная добыча за неделю"/>
      <sheetName val="Лист1"/>
      <sheetName val="Обновление"/>
      <sheetName val="Цена"/>
      <sheetName val="Product"/>
      <sheetName val="янв."/>
      <sheetName val="Сервис_x0000__x0000__x0000__x0000__x0000__x0000__x0000__x0000__x0000_ _x0000_✈ʷ_x0000__x0004__x0000__x0000__x0000__x0000__x0000__x0000_ᩀʷ_x0000__x0000_"/>
      <sheetName val="Спр_общий"/>
      <sheetName val="Ярково"/>
      <sheetName val="Таблица 4 АСУТП"/>
      <sheetName val="шаблон"/>
      <sheetName val="list"/>
      <sheetName val="часы"/>
      <sheetName val="ИГ1"/>
      <sheetName val="Объемы работ по ПВ"/>
      <sheetName val="Хаттон 90.90 Femco"/>
      <sheetName val="топо"/>
      <sheetName val="отчет эл_эн  2000"/>
      <sheetName val="Сервис????????? ?✈ʷ?_x0004_??????ᩀʷ??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Summary"/>
      <sheetName val="гидрология"/>
      <sheetName val="свод 2"/>
      <sheetName val="пятилетка"/>
      <sheetName val="мониторинг"/>
      <sheetName val="матер.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ЛС_РЕС"/>
      <sheetName val="ц_1991"/>
      <sheetName val="1.3"/>
      <sheetName val="Параметры"/>
      <sheetName val="См-2 Шатурс сети  проект работы"/>
      <sheetName val="К.рын"/>
      <sheetName val="Сводная смета"/>
      <sheetName val="Арматура"/>
      <sheetName val="ЗП_ЮНГ"/>
      <sheetName val="БД"/>
      <sheetName val="СБЦ НПП 2004"/>
      <sheetName val="Ачинский НПЗ"/>
      <sheetName val="Calc"/>
      <sheetName val="Амур ДОН"/>
      <sheetName val="Общие"/>
      <sheetName val="№ 5"/>
      <sheetName val="свод (2)"/>
      <sheetName val="к.84-к.83"/>
      <sheetName val="8"/>
      <sheetName val="УП _2004"/>
      <sheetName val="уник.списки"/>
      <sheetName val="мобдемоб"/>
      <sheetName val=""/>
      <sheetName val="Сервис_________ _✈ʷ__x0004_______ᩀʷ__"/>
      <sheetName val="ПД-2.1"/>
      <sheetName val="Сервис__________x0009__✈ʷ__x0004_______ᩀʷ__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мсн"/>
      <sheetName val="3.1 ТХ"/>
      <sheetName val="ГАЗ_камаз"/>
      <sheetName val="Ресурсная ведомость часть 1"/>
      <sheetName val="Смета 1свод"/>
      <sheetName val="ИД СМР"/>
      <sheetName val="ЛЧ"/>
      <sheetName val="ИД1"/>
      <sheetName val="Исходные"/>
      <sheetName val="Характеристические ФО"/>
      <sheetName val="1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Суточная"/>
      <sheetName val="трансформация1"/>
      <sheetName val="К"/>
      <sheetName val="Leistungsakt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>
        <row r="7">
          <cell r="E7">
            <v>1</v>
          </cell>
        </row>
      </sheetData>
      <sheetData sheetId="129">
        <row r="7">
          <cell r="E7">
            <v>1</v>
          </cell>
        </row>
      </sheetData>
      <sheetData sheetId="130">
        <row r="7">
          <cell r="E7">
            <v>1</v>
          </cell>
        </row>
      </sheetData>
      <sheetData sheetId="131">
        <row r="7">
          <cell r="E7">
            <v>1</v>
          </cell>
        </row>
      </sheetData>
      <sheetData sheetId="132">
        <row r="7">
          <cell r="E7">
            <v>1</v>
          </cell>
        </row>
      </sheetData>
      <sheetData sheetId="133">
        <row r="7">
          <cell r="E7">
            <v>1</v>
          </cell>
        </row>
      </sheetData>
      <sheetData sheetId="134">
        <row r="7">
          <cell r="E7">
            <v>1</v>
          </cell>
        </row>
      </sheetData>
      <sheetData sheetId="135">
        <row r="7">
          <cell r="E7">
            <v>1</v>
          </cell>
        </row>
      </sheetData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>
        <row r="7">
          <cell r="E7">
            <v>1</v>
          </cell>
        </row>
      </sheetData>
      <sheetData sheetId="194">
        <row r="7">
          <cell r="E7">
            <v>1</v>
          </cell>
        </row>
      </sheetData>
      <sheetData sheetId="195">
        <row r="7">
          <cell r="E7">
            <v>1</v>
          </cell>
        </row>
      </sheetData>
      <sheetData sheetId="196">
        <row r="7">
          <cell r="E7">
            <v>1</v>
          </cell>
        </row>
      </sheetData>
      <sheetData sheetId="197">
        <row r="7">
          <cell r="E7">
            <v>1</v>
          </cell>
        </row>
      </sheetData>
      <sheetData sheetId="198">
        <row r="7">
          <cell r="E7">
            <v>1</v>
          </cell>
        </row>
      </sheetData>
      <sheetData sheetId="199"/>
      <sheetData sheetId="200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 этап Расчёт №1 утилизации"/>
      <sheetName val="7 этап Обоснование расчёта"/>
      <sheetName val="8 этап"/>
    </sheetNames>
    <sheetDataSet>
      <sheetData sheetId="0"/>
      <sheetData sheetId="1">
        <row r="2">
          <cell r="G2">
            <v>9.5</v>
          </cell>
        </row>
        <row r="3">
          <cell r="G3">
            <v>9.5</v>
          </cell>
        </row>
        <row r="4">
          <cell r="G4">
            <v>36.1</v>
          </cell>
        </row>
        <row r="5">
          <cell r="G5">
            <v>36.1</v>
          </cell>
        </row>
        <row r="6">
          <cell r="G6">
            <v>190</v>
          </cell>
        </row>
        <row r="7">
          <cell r="G7">
            <v>95</v>
          </cell>
        </row>
        <row r="8">
          <cell r="G8">
            <v>38</v>
          </cell>
        </row>
        <row r="9">
          <cell r="G9">
            <v>19</v>
          </cell>
        </row>
      </sheetData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"/>
      <sheetName val="локсм1ПУ1"/>
      <sheetName val="локсм2ПУ1"/>
      <sheetName val="локсм3Брз"/>
      <sheetName val="локсм4ТПУ1Брз"/>
      <sheetName val="локсм5ЗБК"/>
      <sheetName val="локсм6Збк"/>
      <sheetName val="локсм7Олв"/>
      <sheetName val="локсм8Олв"/>
      <sheetName val="локсм 9Крм"/>
      <sheetName val="см10 ТПУ 2 Крм"/>
      <sheetName val="локсм11Уш"/>
      <sheetName val="локсм12Уш"/>
      <sheetName val="локсм13Уруш"/>
      <sheetName val="локсм14Уруш"/>
      <sheetName val="локсм15ПУ2М-Ч"/>
      <sheetName val="локсм16ПУ2М-Ч"/>
      <sheetName val="локсм17Бам"/>
      <sheetName val="локсм18Бам"/>
      <sheetName val="локсм19Талд"/>
      <sheetName val="локсм20Талд"/>
      <sheetName val="локсм 21Шмн"/>
      <sheetName val="локсм22Шмн"/>
      <sheetName val="локсм 23Б-1"/>
      <sheetName val="локсм24Б-1"/>
      <sheetName val="локсм 25Мгд"/>
      <sheetName val="локсм26Мгд"/>
      <sheetName val="локсм 27Скв"/>
      <sheetName val="локсм28Скв"/>
      <sheetName val="локсм_9Крм"/>
      <sheetName val="см10_ТПУ_2_Крм"/>
      <sheetName val="локсм_21Шмн"/>
      <sheetName val="локсм_23Б-1"/>
      <sheetName val="локсм_25Мгд"/>
      <sheetName val="локсм_27Скв"/>
      <sheetName val="локсм_9Крм1"/>
      <sheetName val="см10_ТПУ_2_Крм1"/>
      <sheetName val="локсм_21Шмн1"/>
      <sheetName val="локсм_23Б-11"/>
      <sheetName val="локсм_25Мгд1"/>
      <sheetName val="локсм_27Скв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Смета"/>
      <sheetName val="Шкаф"/>
      <sheetName val="Коэфф1."/>
      <sheetName val="Прайс лист"/>
      <sheetName val="СМЕТА проект"/>
      <sheetName val="HP и оргтехника"/>
      <sheetName val="Лист опроса"/>
      <sheetName val="Summary"/>
      <sheetName val="5ОборРабМест(HP)"/>
      <sheetName val="сохранить"/>
      <sheetName val="13.1"/>
      <sheetName val="Лист2"/>
      <sheetName val="свод 2"/>
      <sheetName val="93-110"/>
      <sheetName val="Данные для расчёта сметы"/>
      <sheetName val="ПДР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выборка на22 июня"/>
      <sheetName val="Зап-3- СЦБ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ЭХЗ"/>
      <sheetName val="1"/>
      <sheetName val="см8"/>
      <sheetName val="Таблица 5"/>
      <sheetName val="Таблица 3"/>
      <sheetName val="Calc"/>
      <sheetName val="Сводный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АСУ-линия-1"/>
      <sheetName val="ТЗ АСУ-1"/>
      <sheetName val="3_гидромет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осстановл_Лист37"/>
      <sheetName val="16"/>
      <sheetName val="СМИС"/>
      <sheetName val="basa"/>
      <sheetName val="6"/>
      <sheetName val="Lucent"/>
      <sheetName val="BACT"/>
      <sheetName val="РЕАГ_КАТАЛ"/>
      <sheetName val="пофакторный"/>
      <sheetName val="РАСШИФ_ЦЕХ_РАСХ"/>
      <sheetName val="РАСПРЕД ПО ПРОЦЕСС"/>
      <sheetName val="Распределение_затрат"/>
      <sheetName val="топ"/>
      <sheetName val="аванс по ОС"/>
      <sheetName val="Авансы выданные"/>
      <sheetName val="Кред"/>
      <sheetName val="ДЗ"/>
      <sheetName val="Кред. задолж."/>
      <sheetName val="Прочие"/>
      <sheetName val="ПС 110 кВ (доп)"/>
      <sheetName val="Должности"/>
      <sheetName val="Base"/>
      <sheetName val="БАЗА"/>
      <sheetName val="№1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"/>
      <sheetName val="PO Data"/>
      <sheetName val="свод_ИИР"/>
      <sheetName val="Сводная "/>
      <sheetName val="7.ТХ Сети (кор)"/>
      <sheetName val="Tier 311208"/>
      <sheetName val="М_1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Бл.электр."/>
      <sheetName val="2-stage"/>
      <sheetName val="лч и кам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ОЦЕНТЫ"/>
      <sheetName val="MararashAA"/>
      <sheetName val="HP_и_оргтехника1"/>
      <sheetName val="СМЕТА_проект1"/>
      <sheetName val="Лист_опроса1"/>
      <sheetName val="13_11"/>
      <sheetName val="выборка_на22_июня"/>
      <sheetName val="Таблица_5"/>
      <sheetName val="Таблица_3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1_31"/>
      <sheetName val="К_рын1"/>
      <sheetName val="Сводная_смета1"/>
      <sheetName val="справ_2"/>
      <sheetName val="Пояснение_"/>
      <sheetName val="ПДР_ООО_&quot;Юкос_ФБЦ&quot;1"/>
      <sheetName val="Прибыль_опл1"/>
      <sheetName val="3_11"/>
      <sheetName val="Коммерческие_расходы1"/>
      <sheetName val="исходные_данные1"/>
      <sheetName val="расчетные_таблицы1"/>
      <sheetName val="СметаСводная_Колпино1"/>
      <sheetName val="СметаСводная_снег1"/>
      <sheetName val="СметаСводная_павильон1"/>
      <sheetName val="Перечень_ИУ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2_проект__работы"/>
      <sheetName val="СтрЗапасов_(2)"/>
      <sheetName val="НМ_расчеты"/>
      <sheetName val="свод_31"/>
      <sheetName val="См3_СЦБ-зап1"/>
      <sheetName val="Переменные_и_константы1"/>
      <sheetName val="Смета_1свод1"/>
      <sheetName val="Ачинский_НПЗ1"/>
      <sheetName val="3_1_ТХ1"/>
      <sheetName val="Общая_часть"/>
      <sheetName val="№5_СУБ_Инж_защ1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Смета_21"/>
      <sheetName val="PwC_Copies_from_old_models_--&gt;&gt;"/>
      <sheetName val="Сравнение_ДПН_факт_06-07"/>
      <sheetName val="Input_Assumptions"/>
      <sheetName val="см_№1_1_Геодезические_работы_"/>
      <sheetName val="см_№1_4_Экология_"/>
      <sheetName val="АСУ_ТП_1_этап_ПД"/>
      <sheetName val="в_работу1"/>
      <sheetName val="20_Кредиты_краткосрочные1"/>
      <sheetName val="Амур_ДОН1"/>
      <sheetName val="3_51"/>
      <sheetName val="2_2_1"/>
      <sheetName val="Расчет_курса"/>
      <sheetName val="КП_(2)1"/>
      <sheetName val="Перечень_Заказчиков1"/>
      <sheetName val="Б_Сатка1"/>
      <sheetName val="Смета_терзем"/>
      <sheetName val="р_Волхов1"/>
      <sheetName val="Баланс_(Ф1)"/>
      <sheetName val="Капитальные_затраты1"/>
      <sheetName val="Opex_personnel_(Term_facs)1"/>
      <sheetName val="Коэф_КВ"/>
      <sheetName val="Кал_план_Жукова_даты_-_не_надо"/>
      <sheetName val="матер_"/>
      <sheetName val="КП_Прим_(3)"/>
      <sheetName val="кп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Объемы_работ_по_ПВ"/>
      <sheetName val="1_401_2"/>
      <sheetName val="3труба_(П)"/>
      <sheetName val="Source_lists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Акт_выбора"/>
      <sheetName val="ТЗ_АСУ-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ИД СМР"/>
      <sheetName val="ПС"/>
      <sheetName val="РАСПРЕД_ПО_ПРОЦЕСС"/>
      <sheetName val="аванс_по_ОС"/>
      <sheetName val="Авансы_выданные"/>
      <sheetName val="Кред__задолж_"/>
      <sheetName val="ПС_110_кВ_(доп)"/>
      <sheetName val="эл_химз_3"/>
      <sheetName val="геология_3"/>
      <sheetName val="к_84-к_832"/>
      <sheetName val="Коэфф1_2"/>
      <sheetName val="Прайс_лист2"/>
      <sheetName val="СМЕТА_проект2"/>
      <sheetName val="HP_и_оргтехника2"/>
      <sheetName val="Лист_опроса2"/>
      <sheetName val="13_12"/>
      <sheetName val="Данные_для_расчёта_сметы2"/>
      <sheetName val="свод_22"/>
      <sheetName val="Зап-3-_СЦБ2"/>
      <sheetName val="Таблица_51"/>
      <sheetName val="Таблица_31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выборка_на22_июня1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СметаСводная_Рыб2"/>
      <sheetName val="1_32"/>
      <sheetName val="К_рын2"/>
      <sheetName val="Сводная_смета2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исходные_данные2"/>
      <sheetName val="расчетные_таблицы2"/>
      <sheetName val="СметаСводная_Колпино2"/>
      <sheetName val="справ_3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свод_32"/>
      <sheetName val="отчет_эл_эн__20002"/>
      <sheetName val="См3_СЦБ-зап2"/>
      <sheetName val="Смета_12"/>
      <sheetName val="суб_подряд2"/>
      <sheetName val="ПСБ_-_ОЭ2"/>
      <sheetName val="смета_2_проект__работы1"/>
      <sheetName val="СтрЗапасов_(2)1"/>
      <sheetName val="НМ_расчеты1"/>
      <sheetName val="Переменные_и_константы2"/>
      <sheetName val="Смета_1свод2"/>
      <sheetName val="Таблица_21"/>
      <sheetName val="Текущие_цены2"/>
      <sheetName val="Ачинский_НПЗ2"/>
      <sheetName val="СметаСводная_1_оч2"/>
      <sheetName val="3_1_ТХ2"/>
      <sheetName val="Общая_часть1"/>
      <sheetName val="№5_СУБ_Инж_защ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Смета_22"/>
      <sheetName val="PwC_Copies_from_old_models_--&gt;1"/>
      <sheetName val="Сравнение_ДПН_факт_06-071"/>
      <sheetName val="кп_ГК1"/>
      <sheetName val="Input_Assumptions1"/>
      <sheetName val="см_№1_1_Геодезические_работы_1"/>
      <sheetName val="см_№1_4_Экология_1"/>
      <sheetName val="АСУ_ТП_1_этап_ПД1"/>
      <sheetName val="в_работу2"/>
      <sheetName val="20_Кредиты_краткосрочные2"/>
      <sheetName val="Амур_ДОН2"/>
      <sheetName val="3_52"/>
      <sheetName val="2_2_2"/>
      <sheetName val="Расчет_курса1"/>
      <sheetName val="КП_(2)2"/>
      <sheetName val="Перечень_Заказчиков2"/>
      <sheetName val="Б_Сатка2"/>
      <sheetName val="КП_к_ГК1"/>
      <sheetName val="изыскания_21"/>
      <sheetName val="свод_(2)1"/>
      <sheetName val="Калплан_ОИ2_Макм_крестики1"/>
      <sheetName val="Смета_терзем1"/>
      <sheetName val="ресурсная_вед_1"/>
      <sheetName val="смета_СИД1"/>
      <sheetName val="р_Волхов2"/>
      <sheetName val="Баланс_(Ф1)1"/>
      <sheetName val="Капитальные_затраты2"/>
      <sheetName val="Opex_personnel_(Term_facs)2"/>
      <sheetName val="6_31"/>
      <sheetName val="6_71"/>
      <sheetName val="6_3_1_31"/>
      <sheetName val="Св__смета1"/>
      <sheetName val="РБС_ИЗМ11"/>
      <sheetName val="Справочные_данные1"/>
      <sheetName val="Калплан_Кра1"/>
      <sheetName val="6_11_новый1"/>
      <sheetName val="Коэф_КВ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8"/>
      <sheetName val="Объем работ"/>
      <sheetName val="Виды работ АСО"/>
      <sheetName val="таблица_руко_x0019__x0015__x0009__x0003__x000c__x0011__x0011_"/>
      <sheetName val="Норм"/>
      <sheetName val="2 Геология"/>
      <sheetName val="ФОТ для смет"/>
      <sheetName val="ЛС_РЕС"/>
      <sheetName val="таблица_руко_x0019__x0015_ _x0003__x000c__x0011__x0011_"/>
      <sheetName val="Настр"/>
      <sheetName val="ПД-2.2"/>
      <sheetName val="Общ"/>
      <sheetName val="1.14"/>
      <sheetName val="1.7"/>
      <sheetName val="СМ"/>
      <sheetName val="#ССЫЛКА"/>
      <sheetName val="ЗАТ_ПОДР"/>
      <sheetName val="ПРОЧИЕ_ЗАТР"/>
      <sheetName val="ПОКУП_ВОДА"/>
      <sheetName val="СЫРЬЕ"/>
      <sheetName val="СМЕТА_ТЕКРЕМ"/>
      <sheetName val="УСЛУГИ_ПРОМХАР"/>
      <sheetName val="Исх."/>
      <sheetName val="исх-данные"/>
      <sheetName val="Вспом."/>
      <sheetName val="УКП"/>
      <sheetName val="БД"/>
      <sheetName val="Лист4"/>
      <sheetName val="Общий"/>
      <sheetName val="ТабР"/>
      <sheetName val="ИД ПНР"/>
      <sheetName val="41"/>
      <sheetName val="Обор"/>
      <sheetName val="СВ 2"/>
      <sheetName val="Приложение 2"/>
      <sheetName val=" Свод"/>
      <sheetName val="Договорная цена"/>
      <sheetName val="кап.ремонт"/>
      <sheetName val="1.2_"/>
      <sheetName val="Дог_рас"/>
      <sheetName val="Ограничения шаблон"/>
      <sheetName val="Лист"/>
      <sheetName val="Исх"/>
      <sheetName val="_x0000__x0000_"/>
      <sheetName val="Технический лист"/>
      <sheetName val="Причины отклонений"/>
      <sheetName val="Статус работы"/>
      <sheetName val="Уровень графика"/>
      <sheetName val="Main list"/>
      <sheetName val="анализ 2003_2004исполнение МТО"/>
      <sheetName val="Тестовый"/>
      <sheetName val="Прил.5 СС"/>
      <sheetName val="Исходная"/>
      <sheetName val="3 Сл.-структура затрат"/>
      <sheetName val="const"/>
      <sheetName val="Panduit"/>
      <sheetName val="Имя"/>
      <sheetName val="ГАЗ_камаз"/>
      <sheetName val="Пра_x0000_с_лист"/>
      <sheetName val="исключ ЭХЗ"/>
      <sheetName val="БДР"/>
      <sheetName val="КБК ДПК"/>
      <sheetName val="геол"/>
      <sheetName val="№2Гидромет."/>
      <sheetName val="№2Геолог"/>
      <sheetName val="№2Геолог с.п."/>
      <sheetName val="№3Экологи (2этап)"/>
      <sheetName val="расчеты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Пра"/>
      <sheetName val="Акт-Смета_30"/>
      <sheetName val="сводная (2)"/>
      <sheetName val="GLOBAL"/>
      <sheetName val="Прочее"/>
      <sheetName val="ПД-2.1"/>
      <sheetName val="Форма 2.1"/>
      <sheetName val="7"/>
      <sheetName val="ЕТС (ф)"/>
      <sheetName val="PO_Data"/>
      <sheetName val="Раб_АУ"/>
      <sheetName val="Сводная_"/>
      <sheetName val="7_ТХ_Сети_(кор)"/>
      <sheetName val="Tier_311208"/>
      <sheetName val="См_№7_Эл_"/>
      <sheetName val="См_№8_Пож_"/>
      <sheetName val="См_№3_ВиК"/>
      <sheetName val="Сметы_за_сопровождение"/>
      <sheetName val="См_3_АСУ"/>
      <sheetName val="Полигон_-_ИЭИ_"/>
      <sheetName val="Исх. данные"/>
      <sheetName val="См_2 Шатурс сети  проект работы"/>
      <sheetName val="W28"/>
      <sheetName val="Ref"/>
      <sheetName val="выборка "/>
      <sheetName val="выборка раб"/>
      <sheetName val="Исх1"/>
      <sheetName val="Промер глуб"/>
      <sheetName val="Расчет №1.1"/>
      <sheetName val="Расчет №2.1"/>
      <sheetName val="Смета 7"/>
      <sheetName val="Бл_электр_"/>
      <sheetName val="см 5 ОДД "/>
      <sheetName val="Коэффициенты"/>
      <sheetName val="Смета 2 эл.монтаж"/>
      <sheetName val="Смета 1 общестроит"/>
      <sheetName val="РабПр"/>
      <sheetName val="Восстановл_Лис礊め_x0005_"/>
      <sheetName val="Смета _4ПР ЭХЗ"/>
      <sheetName val="ЖД 3.1"/>
      <sheetName val="УСР"/>
      <sheetName val="Объемы"/>
      <sheetName val="Акт выполненных работ 46"/>
      <sheetName val="SMW_Служебная"/>
      <sheetName val="лч_и_кам"/>
      <sheetName val="ЛЧ Р"/>
      <sheetName val="темп"/>
      <sheetName val="СВ"/>
      <sheetName val="2.1"/>
      <sheetName val="ИНСТРУКЦ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>
        <row r="1">
          <cell r="B1">
            <v>0</v>
          </cell>
        </row>
      </sheetData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 refreshError="1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>
        <row r="1">
          <cell r="B1">
            <v>0</v>
          </cell>
        </row>
      </sheetData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/>
      <sheetData sheetId="1223"/>
      <sheetData sheetId="12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"/>
      <sheetName val="Коэф"/>
      <sheetName val="Исходные данные"/>
      <sheetName val="2-stage"/>
      <sheetName val="gd"/>
    </sheetNames>
    <sheetDataSet>
      <sheetData sheetId="0" refreshError="1"/>
      <sheetData sheetId="1" refreshError="1">
        <row r="2">
          <cell r="A2">
            <v>1.1499999999999999</v>
          </cell>
        </row>
      </sheetData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удование"/>
      <sheetName val="Коэф"/>
    </sheetNames>
    <sheetDataSet>
      <sheetData sheetId="0" refreshError="1"/>
      <sheetData sheetId="1" refreshError="1">
        <row r="2">
          <cell r="A2">
            <v>1.1499999999999999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а"/>
      <sheetName val="Product"/>
      <sheetName val="Обновление"/>
      <sheetName val="Лист1"/>
      <sheetName val="Книга1"/>
      <sheetName val="График"/>
      <sheetName val="Суточная"/>
      <sheetName val="Коэфф1."/>
      <sheetName val="Смета"/>
      <sheetName val="Зап-3- СЦБ"/>
      <sheetName val="Кредиты"/>
      <sheetName val="Смета2 проект. раб."/>
      <sheetName val="смета 2 проект. работы"/>
      <sheetName val="топография"/>
      <sheetName val="Шкаф"/>
      <sheetName val="Прайс лист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#ССЫЛКА"/>
      <sheetName val="Лист2"/>
      <sheetName val="Лист3"/>
      <sheetName val="Смета 1"/>
      <sheetName val="Коэф"/>
      <sheetName val="вариант"/>
      <sheetName val="ПДР"/>
      <sheetName val="DMTR_BP_03"/>
      <sheetName val="Calc"/>
      <sheetName val="ID"/>
      <sheetName val="Таблица 2"/>
      <sheetName val="свод"/>
      <sheetName val="Титул1"/>
      <sheetName val="Титул2"/>
      <sheetName val="Титул3"/>
      <sheetName val="Таблица 3"/>
      <sheetName val="Упр"/>
      <sheetName val="РП"/>
      <sheetName val="СС"/>
      <sheetName val="информация"/>
      <sheetName val="Summary"/>
      <sheetName val="К.рын"/>
      <sheetName val="Tabelle3"/>
      <sheetName val="Данные для расчёта сметы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1.1"/>
      <sheetName val="93-110"/>
      <sheetName val="Сводная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20"/>
      <sheetName val="Восстановл_Лист49"/>
      <sheetName val="Восстановл_Лист21"/>
      <sheetName val="Расчет зарплаты"/>
      <sheetName val="Табл38-7"/>
      <sheetName val="ЭХЗ"/>
      <sheetName val="№5 СУБ Инж защ"/>
      <sheetName val="13.1"/>
      <sheetName val="Харьяга-индига(ПР-Трасса+реки)"/>
      <sheetName val="к.84-к.83"/>
      <sheetName val="свод 2"/>
      <sheetName val="HP и оргтехника"/>
      <sheetName val="свод 3"/>
      <sheetName val="СметаСводная Колпино"/>
      <sheetName val="СметаСводная"/>
      <sheetName val="См3 СЦБ-зап"/>
      <sheetName val="ИГ1"/>
      <sheetName val="СметаСводная снег"/>
      <sheetName val="см8"/>
      <sheetName val="Смета 7"/>
      <sheetName val="Смета 1свод"/>
      <sheetName val="шаблон"/>
      <sheetName val="Ф-1"/>
      <sheetName val="Справочники"/>
      <sheetName val="RSOILBAL"/>
      <sheetName val="Разработка проекта"/>
      <sheetName val="Итог Лена"/>
      <sheetName val="Итого М. (2)"/>
      <sheetName val="условия"/>
      <sheetName val="Итог Антиснег11.01"/>
      <sheetName val="Входные параметрыВНГДУ"/>
      <sheetName val="1"/>
      <sheetName val="SakhNIPI5"/>
      <sheetName val="эл.химз."/>
      <sheetName val="гидрология"/>
      <sheetName val="Амур ДОН"/>
      <sheetName val="топо"/>
      <sheetName val="ПИР"/>
      <sheetName val="Лист опроса"/>
      <sheetName val="Прил 6.51-Упр рас"/>
      <sheetName val=""/>
      <sheetName val="Материалы"/>
      <sheetName val="6_11_1  сторонние"/>
      <sheetName val="Восстановл_Лист12"/>
      <sheetName val="Восстановл_Лист18"/>
      <sheetName val="Восстановл_Лист14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7"/>
      <sheetName val="Восстановл_Лист15"/>
      <sheetName val="Восстановл_Лист17"/>
      <sheetName val="Ли啁䉓C"/>
      <sheetName val="БАЛАНС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Проверка и настройка параметров"/>
      <sheetName val="AccountingQtyTotal"/>
      <sheetName val="Пример расчета"/>
      <sheetName val="SP173И1"/>
      <sheetName val="SP173И2"/>
      <sheetName val="SP173И3"/>
      <sheetName val="SP353СИ1"/>
      <sheetName val="SP353СИ2"/>
      <sheetName val="SP353ЦИ1"/>
      <sheetName val="SP353ЦИ2"/>
      <sheetName val="прод_зап8 (2)"/>
      <sheetName val="540"/>
      <sheetName val="853 (корр) (2)"/>
      <sheetName val="Объемы работ по ПВ"/>
      <sheetName val="ПДР ООО &quot;Юкос ФБЦ&quot;"/>
      <sheetName val="начало"/>
      <sheetName val="2.2 "/>
      <sheetName val="Исх. данные"/>
      <sheetName val="sapactivexlhiddensheet"/>
      <sheetName val="1.1."/>
      <sheetName val="СметаСводная Рыб"/>
      <sheetName val="СметаСводная павильон"/>
      <sheetName val="СЦПР-90-38"/>
      <sheetName val="Свод стоимость"/>
      <sheetName val="Свод объем"/>
      <sheetName val="Приложение 2"/>
      <sheetName val="СМЕТА проект"/>
      <sheetName val="5ОборРабМест(HP)"/>
      <sheetName val="КП с изм.2"/>
      <sheetName val="КП"/>
      <sheetName val="СметаСводная 1 оч"/>
      <sheetName val="х"/>
      <sheetName val="Lim"/>
      <sheetName val="Хар_"/>
      <sheetName val="С1_"/>
      <sheetName val="Ачинский НПЗ"/>
      <sheetName val="Бюджет"/>
      <sheetName val="Data"/>
      <sheetName val="Сводная "/>
      <sheetName val="См. 2.1"/>
      <sheetName val="См. 3.1"/>
      <sheetName val="См.1.19"/>
      <sheetName val="См. 1.21"/>
      <sheetName val="См. 1.23"/>
      <sheetName val="См. 1.25"/>
      <sheetName val="См. 2.2"/>
      <sheetName val="См. 3.2"/>
      <sheetName val="См. 1.20"/>
      <sheetName val="См. 1.22"/>
      <sheetName val="См. 1.24"/>
      <sheetName val="См. 1.26"/>
      <sheetName val="BACT"/>
      <sheetName val="ВЛ-10"/>
      <sheetName val="Norm"/>
      <sheetName val="КП (2)"/>
      <sheetName val="OCK1"/>
      <sheetName val="изыскания 2"/>
      <sheetName val="КП к ГК"/>
      <sheetName val="Калплан ОИ2 Макм крестики"/>
      <sheetName val="часы"/>
      <sheetName val="в работу"/>
      <sheetName val="Землеотвод"/>
      <sheetName val="свод (2)"/>
      <sheetName val="КП НовоКов"/>
      <sheetName val="р.Волхов"/>
      <sheetName val="свод общ"/>
      <sheetName val="Дополнительные параметры"/>
      <sheetName val="24 2 эт"/>
      <sheetName val="Капитальные затраты"/>
      <sheetName val="Итог"/>
      <sheetName val="и3"/>
      <sheetName val="6.1 ТХ ПД нб 2013 (2)"/>
      <sheetName val="см.2"/>
      <sheetName val="ДДС (Форма №3)"/>
      <sheetName val="свод1"/>
      <sheetName val="3труба (П)"/>
      <sheetName val="Лист1 (3)"/>
      <sheetName val="ГАЗ_камаз"/>
      <sheetName val="Расчет ст-ти Заказчика"/>
      <sheetName val="ЭММ"/>
      <sheetName val="Раз-ца зат-т в ст. эл.энер."/>
      <sheetName val="Переменные и константы"/>
      <sheetName val="РВ-расчет"/>
      <sheetName val="РССО"/>
      <sheetName val="ИД СМР"/>
      <sheetName val="ИД ПНР"/>
      <sheetName val="АСУ-линия-1"/>
      <sheetName val="ТЗ АСУ-1"/>
      <sheetName val="8"/>
      <sheetName val="ФЗП"/>
      <sheetName val="прочие "/>
      <sheetName val="_x0004__x0002__x0000_ਸ"/>
      <sheetName val="氼_x0000_"/>
      <sheetName val="_x0000__x0000__x0000_褠(Опубликоват&amp;ь..._x0000_T_x0000__xde68_ュ_x0001__x0000__x0001__x0000_"/>
      <sheetName val="год.отчетность 2008"/>
      <sheetName val="_x0000_Ť_x0000_Ũ_x0000__x0000__x0000__x0000_ࢰ_x0000_ࢰᏬި_x0000_㿭_x0000__x0018__x0000_ᐐ_x0001__x0000_ި_x0000__x0000__x0000__x0000_ࢰ詀ㅡ"/>
      <sheetName val="GalDBTblFld_MainTable_Schet"/>
      <sheetName val="6.7.3_ТН"/>
      <sheetName val="???褠(Опубликоват&amp;ь...?T?_xde68_ュ_x0001_?_x0001_?"/>
      <sheetName val="?Ť?Ũ????ࢰ?ࢰᏬި?㿭?_x0018_?ᐐ_x0001_?ި????ࢰ詀ㅡ"/>
      <sheetName val="ArabicNafitha Enhanced Arabic C"/>
      <sheetName val="褠(Опубликоват&amp;ь..._x0000_T_x0000__xde68_ュ_x0001__x0000__x0001__x0000_褈_x0001_"/>
      <sheetName val="Ж.Дом_гор.Олекм 2010"/>
      <sheetName val="褠(Опубликоват&amp;ь...?T?_xde68_ュ_x0001_?_x0001_?褈_x0001_"/>
      <sheetName val="2011 факт"/>
      <sheetName val="_x0000__x0000__x0000_褠(Опубликоват&amp;ь..._x0000_T_x0000_�ュ_x0001__x0000__x0001__x0000_"/>
      <sheetName val="???褠(Опубликоват&amp;ь...?T?�ュ_x0001_?_x0001_?"/>
      <sheetName val="褠(Опубликоват&amp;ь..._x0000_T_x0000_�ュ_x0001__x0000__x0001__x0000_褈_x0001_"/>
      <sheetName val="褠(Опубликоват&amp;ь...?T?�ュ_x0001_?_x0001_?褈_x0001_"/>
      <sheetName val="?"/>
      <sheetName val="४婢_xffff_堀삁豈_xffff__x0000__x0000_܀耀_x0000_쀀_x0000_䘀_x0000__x0000__x0000__x0000__x0000__x0000__x0000__x0000_삁豈_xffff_삅豈_xffff_"/>
      <sheetName val="ПЗС"/>
      <sheetName val="Лист визирования"/>
      <sheetName val="_x0000_"/>
      <sheetName val="氼?"/>
      <sheetName val="Подрядчики"/>
      <sheetName val="2002(v2)"/>
      <sheetName val="2002_v2_"/>
      <sheetName val="氼"/>
      <sheetName val="_x0004__x0002_?ਸ"/>
      <sheetName val="М_1"/>
      <sheetName val="_x0000__x0001__x0000__x0003__x0000_4_x0000_¼_x0000__x0001__x0000__x0000__x0000__x0000__x0000__x0000__x0000__x0000__x0000__x0000_"/>
      <sheetName val="перекачка НПЗ Т-5"/>
      <sheetName val="Приложение 4"/>
      <sheetName val="Приложение 5"/>
      <sheetName val="Приложение 6"/>
      <sheetName val="УЭРВ-100 МЭПК, клапан"/>
      <sheetName val="Приложение РЭН"/>
      <sheetName val="Лист2_x0000_"/>
      <sheetName val="Распределение"/>
      <sheetName val="Гр5(о)"/>
      <sheetName val="Прил_6_51-Упр_рас"/>
      <sheetName val="【Ǆ【ㄨヶ㞄　L【ㄨヶ_x0008__x0000__x0008__x0000_က_x0000__x0000_Ҍ_x0000_ރ_x0001__x0000__x0004__x0000__x0002__x0000__x0004__x0000_ "/>
      <sheetName val="6.12"/>
      <sheetName val="6.7"/>
      <sheetName val="6.5.1_ТНП"/>
      <sheetName val="6.22"/>
      <sheetName val="6.14_КР"/>
      <sheetName val="6.14"/>
      <sheetName val="6.3.1"/>
      <sheetName val="ПРОГНОЗ_1"/>
      <sheetName val="6_12"/>
      <sheetName val="6_7"/>
      <sheetName val="6_5_1_ТНП"/>
      <sheetName val="6_22"/>
      <sheetName val="6_14_КР"/>
      <sheetName val="6_14"/>
      <sheetName val="6_3_1"/>
      <sheetName val="8.14 КР (списание)ОПСТИКР"/>
      <sheetName val="7_1_6_56"/>
      <sheetName val="7_1_6_57"/>
      <sheetName val="_x0000_&amp;_x0000_'_x0000_(_x0000_)_x0000_*_x0000_+_x0000_,_x0000_-_x0000_._x0000_/_x0000_0_x0000_1_x0000_2_x0000_3_x0000_4_x0000_"/>
      <sheetName val="AS_____________________________"/>
      <sheetName val="?&amp;?'?(?)?*?+?,?-?.?/?0?1?2?3?4?"/>
      <sheetName val="Форма 2.5к-Украина"/>
      <sheetName val="Сп"/>
      <sheetName val="Коэф КВ"/>
      <sheetName val="КС2 ВСТО "/>
      <sheetName val="_x0000__x0003__x0000__x0004__x0000__x0000__x0000__x0000__x0000__xdcb0_͒_x0000__x0000__x0001__x0000__x0000__x0000__x0000__x0000__x0000_"/>
      <sheetName val="_x0000__x0003__x0000__x0004__x0000__x0000__x0000__x0000__x0000_�͒_x0000__x0000__x0001__x0000__x0000__x0000__x0000__x0000__x0000_"/>
      <sheetName val="?_x0003_?_x0004_?????_xdcb0_͒??_x0001_??????"/>
      <sheetName val="?_x0003_?_x0004_?????�͒??_x0001_??????"/>
      <sheetName val="४婢_xffff_堀삁豈_xffff_??܀耀?쀀?䘀????????삁豈_xffff_삅豈_xffff_"/>
      <sheetName val="grafyleden-duben"/>
      <sheetName val="Const"/>
      <sheetName val="Реестр Диаг НПС ВНП"/>
      <sheetName val="_x0004__x0002_"/>
      <sheetName val="氼_"/>
      <sheetName val="ТЗ"/>
      <sheetName val="Восстановл_䶭_x0000__x0000_Ā"/>
      <sheetName val="Проект Планир"/>
      <sheetName val="Град план"/>
      <sheetName val="Сметный расчет№2.4"/>
      <sheetName val="Сметный расчет№2.5"/>
      <sheetName val="См 1 наруж.водопровод"/>
      <sheetName val="Спец-7"/>
      <sheetName val="ААС М.Вешак (259,8)"/>
      <sheetName val="Курсы"/>
      <sheetName val="[Книга1.xls]Documents and Setti"/>
      <sheetName val="Documents and Settings_Halilova"/>
      <sheetName val="ААС М.Вешак (259,8)_x005f_x0000__x000"/>
      <sheetName val="ААС М.Вешак (259,8)__İŹ__x005f_x0004_"/>
      <sheetName val="[Книга1.xls]_x0000_&amp;_x0000_'_x0000_(_x0000_)_x0000_*_x0000_+_x0000_,_x0000_-_x0000_._x0000_"/>
      <sheetName val="[Книга1.xls]?&amp;?'?(?)?*?+?,?-?.?"/>
      <sheetName val="3.3.31."/>
      <sheetName val="все"/>
      <sheetName val="не печатать"/>
      <sheetName val="№1"/>
      <sheetName val="№10"/>
      <sheetName val="№11"/>
      <sheetName val="№12"/>
      <sheetName val="№2"/>
      <sheetName val="№3"/>
      <sheetName val="№4"/>
      <sheetName val="№5"/>
      <sheetName val="№7"/>
      <sheetName val="№8"/>
      <sheetName val="№9"/>
      <sheetName val="Setups"/>
      <sheetName val="15.11.2007"/>
      <sheetName val="Восстановл_䶭"/>
      <sheetName val="褠(Опубликоват&amp;ь..."/>
      <sheetName val="४婢_xffff_堀삁豈_xffff_"/>
      <sheetName val="【Ǆ【ㄨヶ㞄　L【ㄨヶ_x0008_"/>
      <sheetName val="Documents and Setti"/>
      <sheetName val="?&amp;?'?(?)?*?+?,?-?.?"/>
      <sheetName val="1.3"/>
      <sheetName val="basa"/>
      <sheetName val="9.1"/>
      <sheetName val="исх-данные"/>
      <sheetName val="исходные данные"/>
      <sheetName val="расчетные таблицы"/>
      <sheetName val="СпрФОТ"/>
      <sheetName val="СПРПФ"/>
      <sheetName val="ИДвалка"/>
      <sheetName val="Справка"/>
      <sheetName val="Форма 2.1"/>
      <sheetName val="ААС М.Вешак (259,8)__İŹ__x0004_______"/>
      <sheetName val="[Книга1.xls]"/>
      <sheetName val="Восстановл__x001b_䶭_x0000__x0000_Ā"/>
      <sheetName val="[Книга1._x001f__x0003__x0003__x000a__x000d__x0012__x0007__x000c__x0013__x0013__x0004__x0003__x000a__x000f__x0011__x0006__x0005__x0000__x0000__x0000__x0000__x0000__x0000_"/>
      <sheetName val="мат"/>
      <sheetName val="ИД1"/>
      <sheetName val="Сводная смета"/>
      <sheetName val="Пром1"/>
      <sheetName val="Вспом."/>
      <sheetName val="БАЗА"/>
      <sheetName val="GRAPHS"/>
      <sheetName val="Добыча"/>
      <sheetName val="Восстановл_䶭??Ā"/>
      <sheetName val="?_x0001_?_x0003_?4?¼?_x0001_??????????"/>
      <sheetName val="Лист2?"/>
      <sheetName val="【Ǆ【ㄨヶ㞄　L【ㄨヶ_x0008_?_x0008_?က??Ҍ?ރ_x0001_?_x0004_?_x0002_?_x0004_? "/>
      <sheetName val="план 2000"/>
      <sheetName val="Расчет расходов"/>
      <sheetName val="расчет тарифов"/>
      <sheetName val="ИТ-бюджет"/>
      <sheetName val="Факторный анализ_планы по комби"/>
      <sheetName val="Лист13"/>
      <sheetName val="T0"/>
      <sheetName val="T25"/>
      <sheetName val="T31"/>
      <sheetName val="форма-прил к ф№1"/>
      <sheetName val="FES"/>
      <sheetName val="ОПТ"/>
      <sheetName val="Исходные"/>
      <sheetName val="Пояснение "/>
      <sheetName val="ПС"/>
      <sheetName val="Данные"/>
      <sheetName val="эл с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 refreshError="1"/>
      <sheetData sheetId="271" refreshError="1"/>
      <sheetData sheetId="272" refreshError="1"/>
      <sheetData sheetId="273"/>
      <sheetData sheetId="274">
        <row r="1">
          <cell r="A1" t="str">
            <v>Иван</v>
          </cell>
        </row>
      </sheetData>
      <sheetData sheetId="275"/>
      <sheetData sheetId="276" refreshError="1"/>
      <sheetData sheetId="277" refreshError="1"/>
      <sheetData sheetId="278"/>
      <sheetData sheetId="279" refreshError="1"/>
      <sheetData sheetId="280" refreshError="1"/>
      <sheetData sheetId="281" refreshError="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 refreshError="1"/>
      <sheetData sheetId="1">
        <row r="35">
          <cell r="F35">
            <v>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распред."/>
    </sheetNames>
    <sheetDataSet>
      <sheetData sheetId="0">
        <row r="35">
          <cell r="F35">
            <v>10</v>
          </cell>
        </row>
        <row r="36">
          <cell r="E36">
            <v>4</v>
          </cell>
        </row>
        <row r="38">
          <cell r="E38">
            <v>10000</v>
          </cell>
        </row>
        <row r="39">
          <cell r="E39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stage"/>
      <sheetName val="Mgmt"/>
      <sheetName val="2-stage"/>
    </sheetNames>
    <sheetDataSet>
      <sheetData sheetId="0" refreshError="1"/>
      <sheetData sheetId="1" refreshError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</sheetNames>
    <sheetDataSet>
      <sheetData sheetId="0" refreshError="1"/>
      <sheetData sheetId="1"/>
      <sheetData sheetId="2"/>
      <sheetData sheetId="3"/>
      <sheetData sheetId="4"/>
      <sheetData sheetId="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зап-3- сцб"/>
    </sheetNames>
    <sheetDataSet>
      <sheetData sheetId="0" refreshError="1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"/>
      <sheetName val="списки"/>
      <sheetName val="таб3"/>
      <sheetName val="таб5"/>
    </sheetNames>
    <sheetDataSet>
      <sheetData sheetId="0">
        <row r="34">
          <cell r="J34">
            <v>14</v>
          </cell>
        </row>
      </sheetData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 refreshError="1"/>
      <sheetData sheetId="3">
        <row r="5">
          <cell r="B5">
            <v>2.04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>
        <row r="37">
          <cell r="E37">
            <v>4</v>
          </cell>
        </row>
        <row r="39">
          <cell r="E39" t="str">
            <v>Ростов-на-Дону</v>
          </cell>
        </row>
        <row r="40">
          <cell r="E40">
            <v>7000</v>
          </cell>
        </row>
        <row r="41">
          <cell r="E41">
            <v>2000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эл_химз_"/>
      <sheetName val="геология_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Summary"/>
      <sheetName val="ЭХЗ"/>
      <sheetName val="РасчетКомандир1"/>
      <sheetName val="РасчетКомандир2"/>
      <sheetName val="Коэфф"/>
      <sheetName val="Смета2 проект. раб."/>
      <sheetName val="Зап-3- СЦБ"/>
      <sheetName val="График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Смета 1"/>
      <sheetName val="РП"/>
      <sheetName val="данные"/>
      <sheetName val="Баланс"/>
      <sheetName val="СМЕТА проект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Смета2_проект__раб_"/>
      <sheetName val="Зап-3-_СЦБ"/>
      <sheetName val="свод_2"/>
      <sheetName val="Данные_для_расчёта_сметы"/>
      <sheetName val="Смета_1"/>
      <sheetName val="информация"/>
      <sheetName val="шаблон"/>
      <sheetName val="свод 3"/>
      <sheetName val="справка"/>
      <sheetName val="суб.подряд"/>
      <sheetName val="ПСБ - ОЭ"/>
      <sheetName val="РС "/>
      <sheetName val="1"/>
      <sheetName val="к.84-к.83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SakhNIPI5"/>
      <sheetName val="ПИР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155"/>
      <sheetName val="HP_и_оргтехника"/>
      <sheetName val="СМЕТА_проект"/>
      <sheetName val="Лист_опроса"/>
      <sheetName val="3труба (П)"/>
      <sheetName val="Объемы работ по ПВ"/>
      <sheetName val="ОПС"/>
      <sheetName val="СметаСводная_снег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ыборка на22 июня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37"/>
      <sheetName val="16"/>
      <sheetName val="Коэф"/>
      <sheetName val="Таблица 5"/>
      <sheetName val="Таблица 3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АСУ-линия-1"/>
      <sheetName val="ТЗ АСУ-1"/>
      <sheetName val="ИД СМР"/>
      <sheetName val="Вспом."/>
      <sheetName val="УКП"/>
      <sheetName val="БД"/>
      <sheetName val="Норм"/>
      <sheetName val="Лист4"/>
      <sheetName val="Общий"/>
      <sheetName val="ТабР"/>
      <sheetName val="2 Геология"/>
      <sheetName val="Объем работ"/>
      <sheetName val="MararashAA"/>
      <sheetName val="ПРОЦЕНТЫ"/>
      <sheetName val="Виды работ АСО"/>
      <sheetName val="таблица_руко_x0019__x0015__x0009__x0003__x000c__x0011__x0011_"/>
      <sheetName val="таблица_руко_x0019__x0015_ _x0003__x000c__x0011__x0011_"/>
      <sheetName val="Lucent"/>
      <sheetName val="Имя"/>
      <sheetName val="ФОТ для смет"/>
      <sheetName val="ЛС_РЕС"/>
      <sheetName val="ПД-2.2"/>
      <sheetName val="BACT"/>
      <sheetName val="Общ"/>
      <sheetName val="6"/>
      <sheetName val="1.14"/>
      <sheetName val="1.7"/>
      <sheetName val="_x0000__x0000_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8"/>
      <sheetName val="СМИС"/>
      <sheetName val="СМ"/>
      <sheetName val="База"/>
      <sheetName val="ИД ПНР"/>
      <sheetName val="#ССЫЛКА"/>
      <sheetName val="Смета 2 эл.монтаж"/>
      <sheetName val="Смета 1 общестроит"/>
      <sheetName val="basa"/>
      <sheetName val="СВ 2"/>
      <sheetName val="1.2_"/>
      <sheetName val="Base"/>
      <sheetName val="Технический лист"/>
      <sheetName val="кап.ремонт"/>
      <sheetName val="Обор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анализ 2003_2004исполнение МТО"/>
      <sheetName val="Main list"/>
      <sheetName val="41"/>
      <sheetName val="Приложение 2"/>
      <sheetName val=" Свод"/>
      <sheetName val="Договорная цена"/>
      <sheetName val="3_гидромет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Тестовый"/>
      <sheetName val="Акт-Смета_30"/>
      <sheetName val="ГАЗ_камаз"/>
      <sheetName val="№2Гидромет."/>
      <sheetName val="№2Геолог"/>
      <sheetName val="№2Геолог с.п."/>
      <sheetName val="№3Экологи (2этап)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Пра_x0000_с_лист"/>
      <sheetName val="исключ ЭХЗ"/>
      <sheetName val="БДР"/>
      <sheetName val="КБК ДПК"/>
      <sheetName val="геол"/>
      <sheetName val="Должности"/>
      <sheetName val="const"/>
      <sheetName val="расчеты"/>
      <sheetName val="3 Сл.-структура затрат"/>
      <sheetName val="Исходная"/>
      <sheetName val="Пра"/>
      <sheetName val="Прил.5 СС"/>
      <sheetName val="Panduit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см 5 ОДД "/>
      <sheetName val="ПС"/>
      <sheetName val="Коэффициенты"/>
      <sheetName val="СМЕТА_проект1"/>
      <sheetName val="1_31"/>
      <sheetName val="К_рын1"/>
      <sheetName val="Сводная_смета1"/>
      <sheetName val="РС_"/>
      <sheetName val="СметаСводная_Колпино1"/>
      <sheetName val="справ_2"/>
      <sheetName val="СметаСводная_снег1"/>
      <sheetName val="свод_31"/>
      <sheetName val="Переменные_и_константы1"/>
      <sheetName val="13_11"/>
      <sheetName val="КП_(2)1"/>
      <sheetName val="СметаСводная_павильон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Перечень_ИУ1"/>
      <sheetName val="3_1_ТХ1"/>
      <sheetName val="3_5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р_Волхов1"/>
      <sheetName val="Смета_терзем"/>
      <sheetName val="Opex_personnel_(Term_facs)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Коэф_КВ"/>
      <sheetName val="3_11"/>
      <sheetName val="Коммерческие_расходы1"/>
      <sheetName val="СС_замеч_с_ответами1"/>
      <sheetName val="УП__20041"/>
      <sheetName val="Кал_план_Жукова_даты_-_не_надо"/>
      <sheetName val="Пояснение_"/>
      <sheetName val="Капитальные_затраты1"/>
      <sheetName val="ДДС_(Форма_№3)"/>
      <sheetName val="смета_2_проект__работы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СВОДНАЯ_"/>
      <sheetName val="выборка_на22_июня"/>
      <sheetName val="3труба_(П)"/>
      <sheetName val="Объемы_работ_по_ПВ"/>
      <sheetName val="Бл_электр_"/>
      <sheetName val="Таблица_5"/>
      <sheetName val="Таблица_3"/>
      <sheetName val="1_401_2"/>
      <sheetName val="Source_lists"/>
      <sheetName val="PO_Data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Форма 2.1"/>
      <sheetName val="W28"/>
      <sheetName val="сводная (2)"/>
      <sheetName val="Настройки"/>
      <sheetName val="эл_химз_3"/>
      <sheetName val="геология_3"/>
      <sheetName val="Смета2_проект__раб_2"/>
      <sheetName val="Зап-3-_СЦБ2"/>
      <sheetName val="свод_22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Смета_12"/>
      <sheetName val="Production_and_Spend1"/>
      <sheetName val="6_14_КР2"/>
      <sheetName val="Пример_расчета2"/>
      <sheetName val="СметаСводная_Рыб2"/>
      <sheetName val="Коэфф1_2"/>
      <sheetName val="Прайс_лист2"/>
      <sheetName val="суб_подряд2"/>
      <sheetName val="ПСБ_-_ОЭ2"/>
      <sheetName val="к_84-к_832"/>
      <sheetName val="См_1_наруж_водопровод2"/>
      <sheetName val="Разработка_проекта2"/>
      <sheetName val="КП_НовоКов2"/>
      <sheetName val="ст_ГТМ1"/>
      <sheetName val="изыскания_21"/>
      <sheetName val="КП_к_ГК1"/>
      <sheetName val="Таблица_21"/>
      <sheetName val="Текущие_цены2"/>
      <sheetName val="отчет_эл_эн__20002"/>
      <sheetName val="СметаСводная_1_оч2"/>
      <sheetName val="6_31"/>
      <sheetName val="6_71"/>
      <sheetName val="6_3_1_31"/>
      <sheetName val="свод_(2)1"/>
      <sheetName val="Калплан_ОИ2_Макм_крестики1"/>
      <sheetName val="Св__смета1"/>
      <sheetName val="РБС_ИЗМ11"/>
      <sheetName val="кп_ГК1"/>
      <sheetName val="Справочные_данные1"/>
      <sheetName val="смета_СИД1"/>
      <sheetName val="ресурсная_вед_1"/>
      <sheetName val="Калплан_Кра1"/>
      <sheetName val="6_11_новый1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ТЗ_АСУ-1"/>
      <sheetName val="Виды_работ_АСО"/>
      <sheetName val="таблица_руко_1"/>
      <sheetName val="2_Геология"/>
      <sheetName val="таблица_руко_"/>
      <sheetName val="ИД_СМР"/>
      <sheetName val="ФОТ_для_смет"/>
      <sheetName val="Вспом_"/>
      <sheetName val="ПД-2_2"/>
      <sheetName val="1_14"/>
      <sheetName val="1_7"/>
      <sheetName val="РАСПРЕД_ПО_ПРОЦЕСС"/>
      <sheetName val="Исх_"/>
      <sheetName val="ИД_ПНР"/>
      <sheetName val="см_5_ОДД_"/>
      <sheetName val="сммашбур"/>
      <sheetName val="ОбмОбслЗемОд"/>
      <sheetName val="смручбур"/>
      <sheetName val="Список_объектов"/>
      <sheetName val="СВ"/>
      <sheetName val="GLOBAL"/>
      <sheetName val="ПД-2.1"/>
      <sheetName val="Прочее"/>
      <sheetName val="ЛЧ Р"/>
      <sheetName val="темп"/>
      <sheetName val="Производство электроэнергии"/>
      <sheetName val="Т11"/>
      <sheetName val="Т12"/>
      <sheetName val="Т7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Исх1"/>
      <sheetName val="РС"/>
      <sheetName val="Смета 7"/>
      <sheetName val="ЕТС (ф)"/>
      <sheetName val="7"/>
      <sheetName val="Локальная смета 6-3-2"/>
      <sheetName val="Смета _4ПР ЭХЗ"/>
      <sheetName val="РабПр"/>
      <sheetName val="См_2 Шатурс сети  проект работы"/>
      <sheetName val="Ref"/>
      <sheetName val="выборка "/>
      <sheetName val="выборка раб"/>
      <sheetName val="См_2_Шатурс_сети__проект_работы"/>
      <sheetName val="исключ_ЭХЗ"/>
      <sheetName val="КБК_ДПК"/>
      <sheetName val="Исх. данные"/>
      <sheetName val="Промер глуб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Текущие_цены3"/>
      <sheetName val="отчет_эл_эн__20003"/>
      <sheetName val="к_84-к_833"/>
      <sheetName val="свод_23"/>
      <sheetName val="Зап-3-_СЦБ3"/>
      <sheetName val="Пример_расчета3"/>
      <sheetName val="СметаСводная_Рыб3"/>
      <sheetName val="13_12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ЕТС_(ф)"/>
      <sheetName val="Исх__данные"/>
      <sheetName val="Main_list"/>
      <sheetName val="Промер_глуб"/>
      <sheetName val="таблица_руко "/>
      <sheetName val="Settings"/>
      <sheetName val="Бл_электр_1"/>
      <sheetName val="лч_и_кам1"/>
      <sheetName val="Объем_работ1"/>
      <sheetName val="ТЗ_АСУ-11"/>
      <sheetName val="Виды_работ_АСО1"/>
      <sheetName val="2_Геология1"/>
      <sheetName val="ИД_СМР1"/>
      <sheetName val="ФОТ_для_смет1"/>
      <sheetName val="таблица_руко_2"/>
      <sheetName val="Вспом_1"/>
      <sheetName val="ПД-2_21"/>
      <sheetName val="1_141"/>
      <sheetName val="1_71"/>
      <sheetName val="РАСПРЕД_ПО_ПРОЦЕСС1"/>
      <sheetName val="Исх_1"/>
      <sheetName val="ИД_ПНР1"/>
      <sheetName val="см_5_ОДД_1"/>
      <sheetName val="эл_химз_5"/>
      <sheetName val="геология_5"/>
      <sheetName val="Смета2_проект__раб_4"/>
      <sheetName val="РС_2"/>
      <sheetName val="Зап-3-_СЦБ4"/>
      <sheetName val="свод_24"/>
      <sheetName val="Данные_для_расчёта_сметы4"/>
      <sheetName val="СМЕТА_проект3"/>
      <sheetName val="Смета_14"/>
      <sheetName val="6_145"/>
      <sheetName val="6_3_15"/>
      <sheetName val="6_205"/>
      <sheetName val="6_4_15"/>
      <sheetName val="6_11_1__сторонние5"/>
      <sheetName val="8_14_КР_(списание)ОПСТИКР5"/>
      <sheetName val="Production_and_Spend3"/>
      <sheetName val="6_14_КР4"/>
      <sheetName val="Пример_расчета4"/>
      <sheetName val="СметаСводная_Рыб4"/>
      <sheetName val="Коэфф1_4"/>
      <sheetName val="Прайс_лист4"/>
      <sheetName val="1_33"/>
      <sheetName val="К_рын3"/>
      <sheetName val="Сводная_смета3"/>
      <sheetName val="свод_33"/>
      <sheetName val="к_84-к_834"/>
      <sheetName val="справ_4"/>
      <sheetName val="Пояснение_2"/>
      <sheetName val="См_1_наруж_водопровод4"/>
      <sheetName val="Разработка_проекта4"/>
      <sheetName val="КП_НовоКов4"/>
      <sheetName val="ПДР_ООО_&quot;Юкос_ФБЦ&quot;3"/>
      <sheetName val="Прибыль_опл3"/>
      <sheetName val="3_13"/>
      <sheetName val="Коммерческие_расходы3"/>
      <sheetName val="13_13"/>
      <sheetName val="исходные_данные3"/>
      <sheetName val="расчетные_таблицы3"/>
      <sheetName val="Лист_опроса3"/>
      <sheetName val="СметаСводная_Колпино3"/>
      <sheetName val="HP_и_оргтехника3"/>
      <sheetName val="СметаСводная_снег3"/>
      <sheetName val="СметаСводная_павильон3"/>
      <sheetName val="Перечень_ИУ3"/>
      <sheetName val="ст_ГТМ3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изыскания_23"/>
      <sheetName val="КП_к_ГК3"/>
      <sheetName val="Таблица_23"/>
      <sheetName val="смета_2_проект__работы2"/>
      <sheetName val="Амур_ДОН3"/>
      <sheetName val="Ачинский_НПЗ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Текущие_цены4"/>
      <sheetName val="отчет_эл_эн__20004"/>
      <sheetName val="№5_СУБ_Инж_защ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3_1_ТХ3"/>
      <sheetName val="3_53"/>
      <sheetName val="суб_подряд4"/>
      <sheetName val="ПСБ_-_ОЭ4"/>
      <sheetName val="См3_СЦБ-зап3"/>
      <sheetName val="Смета_23"/>
      <sheetName val="СметаСводная_1_оч4"/>
      <sheetName val="Перечень_Заказчиков3"/>
      <sheetName val="Капитальные_затраты3"/>
      <sheetName val="Opex_personnel_(Term_facs)3"/>
      <sheetName val="КП_(2)3"/>
      <sheetName val="2_2_3"/>
      <sheetName val="6_33"/>
      <sheetName val="6_73"/>
      <sheetName val="6_3_1_33"/>
      <sheetName val="Переменные_и_константы3"/>
      <sheetName val="свод_(2)3"/>
      <sheetName val="Калплан_ОИ2_Макм_крестики3"/>
      <sheetName val="Св__смета3"/>
      <sheetName val="РБС_ИЗМ13"/>
      <sheetName val="кп_ГК3"/>
      <sheetName val="Справочные_данные3"/>
      <sheetName val="Б_Сатка3"/>
      <sheetName val="смета_СИД3"/>
      <sheetName val="ресурсная_вед_3"/>
      <sheetName val="р_Волхов3"/>
      <sheetName val="Калплан_Кра3"/>
      <sheetName val="6_11_новый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Source_lists2"/>
      <sheetName val="PO_Data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Раб_АУ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Объем_работ2"/>
      <sheetName val="ТЗ_АСУ-12"/>
      <sheetName val="Виды_работ_АСО2"/>
      <sheetName val="2_Геология2"/>
      <sheetName val="ИД_СМР2"/>
      <sheetName val="ФОТ_для_смет2"/>
      <sheetName val="Вспом_2"/>
      <sheetName val="ПД-2_22"/>
      <sheetName val="1_142"/>
      <sheetName val="1_72"/>
      <sheetName val="РАСПРЕД_ПО_ПРОЦЕСС2"/>
      <sheetName val="Исх_2"/>
      <sheetName val="ИД_ПНР2"/>
      <sheetName val="см_5_ОДД_2"/>
      <sheetName val="Смета_2_эл_монтаж"/>
      <sheetName val="Смета_1_общестроит"/>
      <sheetName val="СВ_2"/>
      <sheetName val="1_2_"/>
      <sheetName val="Технический_лист"/>
      <sheetName val="кап_ремонт"/>
      <sheetName val="Ограничения_шаблон"/>
      <sheetName val="Причины_отклонений"/>
      <sheetName val="Статус_работы"/>
      <sheetName val="Уровень_графика"/>
      <sheetName val="анализ_2003_2004исполнение_МТО"/>
      <sheetName val="Приложение_2"/>
      <sheetName val="_Свод"/>
      <sheetName val="Договорная_цена"/>
      <sheetName val="аванс_по_ОС"/>
      <sheetName val="Авансы_выданные"/>
      <sheetName val="Кред__задолж_"/>
      <sheetName val="таблица_руко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/>
      <sheetData sheetId="793" refreshError="1"/>
      <sheetData sheetId="794" refreshError="1"/>
      <sheetData sheetId="795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 refreshError="1"/>
      <sheetData sheetId="1022" refreshError="1"/>
      <sheetData sheetId="1023" refreshError="1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 refreshError="1"/>
      <sheetData sheetId="1100" refreshError="1"/>
      <sheetData sheetId="1101" refreshError="1"/>
      <sheetData sheetId="1102"/>
      <sheetData sheetId="1103" refreshError="1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 refreshError="1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 refreshError="1"/>
      <sheetData sheetId="1144"/>
      <sheetData sheetId="1145" refreshError="1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/>
      <sheetData sheetId="1228"/>
      <sheetData sheetId="1229"/>
      <sheetData sheetId="1230" refreshError="1"/>
      <sheetData sheetId="1231" refreshError="1"/>
      <sheetData sheetId="1232" refreshError="1"/>
      <sheetData sheetId="1233" refreshError="1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 refreshError="1"/>
      <sheetData sheetId="1453" refreshError="1"/>
      <sheetData sheetId="1454" refreshError="1"/>
      <sheetData sheetId="1455" refreshError="1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  <row r="33">
          <cell r="D33" t="str">
            <v>Тайшет</v>
          </cell>
        </row>
        <row r="36">
          <cell r="D36" t="str">
            <v>Лена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</sheetNames>
    <sheetDataSet>
      <sheetData sheetId="0">
        <row r="33">
          <cell r="D33" t="str">
            <v>Тайшет</v>
          </cell>
        </row>
        <row r="36">
          <cell r="D36" t="str">
            <v>Лена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</sheetNames>
    <sheetDataSet>
      <sheetData sheetId="0">
        <row r="34">
          <cell r="D34" t="str">
            <v>Могоча</v>
          </cell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</sheetNames>
    <sheetDataSet>
      <sheetData sheetId="0">
        <row r="34">
          <cell r="D34" t="str">
            <v>Могоча</v>
          </cell>
          <cell r="E34">
            <v>2500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распред"/>
    </sheetNames>
    <sheetDataSet>
      <sheetData sheetId="0">
        <row r="10">
          <cell r="D10">
            <v>26.43</v>
          </cell>
        </row>
        <row r="17">
          <cell r="B17" t="str">
            <v>С.А. Иванов</v>
          </cell>
        </row>
        <row r="31">
          <cell r="B31" t="str">
            <v>Санкт- Петербург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КПР (2)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распред (1)"/>
      <sheetName val="распред (2)"/>
      <sheetName val="распред (3)"/>
    </sheetNames>
    <sheetDataSet>
      <sheetData sheetId="0">
        <row r="1">
          <cell r="A1" t="str">
            <v>Строительство волоконно-оптической линии связи на участке Чум-Лабытнанги Северной ж.д.</v>
          </cell>
        </row>
        <row r="4">
          <cell r="B4" t="str">
            <v>ООО "Стройжелдорпроект"</v>
          </cell>
        </row>
        <row r="8">
          <cell r="B8" t="str">
            <v>316-07</v>
          </cell>
        </row>
        <row r="10">
          <cell r="C10">
            <v>17.21</v>
          </cell>
          <cell r="D10">
            <v>26.43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См7"/>
      <sheetName val="См24"/>
      <sheetName val="См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  <sheetName val="См7"/>
      <sheetName val="См24"/>
      <sheetName val="См8"/>
      <sheetName val="data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21">
          <cell r="D21">
            <v>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1">
          <cell r="D21">
            <v>7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8">
          <cell r="D8" t="str">
            <v>144/1944/ОТС-115н от 16.02.2004г.</v>
          </cell>
        </row>
        <row r="17">
          <cell r="D17" t="str">
            <v>С.А. Иванов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распред"/>
      <sheetName val="исх_данные"/>
    </sheetNames>
    <sheetDataSet>
      <sheetData sheetId="0" refreshError="1">
        <row r="1">
          <cell r="A1" t="str">
            <v>Волоконно-оптическая линия связи, линейный тракт и оперативно-технологическая связь на участке Калининград - Переславское - Пионерский Курорт Калининградской ж.д.</v>
          </cell>
        </row>
        <row r="8">
          <cell r="D8" t="str">
            <v>144/1944/ОТС-115н от 16.02.2004г.</v>
          </cell>
        </row>
        <row r="17">
          <cell r="D17" t="str">
            <v>С.А. Иванов</v>
          </cell>
        </row>
        <row r="21">
          <cell r="D21">
            <v>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  <sheetName val="исх_данные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КПР - доп.1"/>
      <sheetName val="1-CC"/>
      <sheetName val="1-01"/>
      <sheetName val="1-10"/>
    </sheetNames>
    <sheetDataSet>
      <sheetData sheetId="0">
        <row r="9">
          <cell r="D9" t="str">
            <v xml:space="preserve"> 250/ОТС-303н от 26 мая 2004г.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СКУЭ_ТПЗабайкТО_РД"/>
      <sheetName val="списки"/>
      <sheetName val="таб3"/>
      <sheetName val="таб5"/>
      <sheetName val="Лист1"/>
    </sheetNames>
    <sheetDataSet>
      <sheetData sheetId="0"/>
      <sheetData sheetId="1">
        <row r="1">
          <cell r="B1" t="str">
            <v>Ф2-Нет</v>
          </cell>
          <cell r="E1" t="str">
            <v>Ф5-Нет</v>
          </cell>
          <cell r="F1" t="str">
            <v>Ф6-Нет</v>
          </cell>
          <cell r="G1" t="str">
            <v>Ф7-Нет</v>
          </cell>
          <cell r="H1" t="str">
            <v>Ф8-Нет</v>
          </cell>
          <cell r="I1" t="str">
            <v>Ф9-Нет</v>
          </cell>
          <cell r="J1" t="str">
            <v>Ф10-Нет</v>
          </cell>
          <cell r="K1" t="str">
            <v>Нет коэффициента</v>
          </cell>
          <cell r="L1">
            <v>1</v>
          </cell>
        </row>
        <row r="2">
          <cell r="B2" t="str">
            <v>Ф2 - Непрерывный</v>
          </cell>
          <cell r="E2" t="str">
            <v>Ф5 - до 5</v>
          </cell>
          <cell r="F2" t="str">
            <v>Ф6 - I степень</v>
          </cell>
          <cell r="G2" t="str">
            <v>Ф7 - I степень</v>
          </cell>
          <cell r="H2" t="str">
            <v>Ф8 - Автоматизированный ручной режим</v>
          </cell>
          <cell r="I2" t="str">
            <v>Ф9 - до 20</v>
          </cell>
          <cell r="J2" t="str">
            <v>Ф10 - до 5</v>
          </cell>
          <cell r="K2" t="str">
            <v>Одностадийная разработка</v>
          </cell>
          <cell r="L2">
            <v>1.3</v>
          </cell>
        </row>
        <row r="3">
          <cell r="B3" t="str">
            <v>Ф2 - Полунепрерывный</v>
          </cell>
          <cell r="E3" t="str">
            <v>Ф5 - св. 5 до 10</v>
          </cell>
          <cell r="F3" t="str">
            <v>Ф6 - II степень</v>
          </cell>
          <cell r="G3" t="str">
            <v>Ф7 - II степень</v>
          </cell>
          <cell r="H3" t="str">
            <v>Ф8 - Автоматизированный режим советчика</v>
          </cell>
          <cell r="I3" t="str">
            <v>Ф9 - св. 20 до 50</v>
          </cell>
          <cell r="J3" t="str">
            <v>Ф10 - св. 5 до 10</v>
          </cell>
          <cell r="K3" t="str">
            <v>Стадия Проект</v>
          </cell>
        </row>
        <row r="4">
          <cell r="B4" t="str">
            <v>Ф2 - Непрерывно-дискретный - I</v>
          </cell>
          <cell r="E4" t="str">
            <v>Ф5 - св. 10 до 20</v>
          </cell>
          <cell r="F4" t="str">
            <v>Ф6 - III степень</v>
          </cell>
          <cell r="G4" t="str">
            <v>Ф7 - III степень</v>
          </cell>
          <cell r="H4" t="str">
            <v>Ф8 - Автоматизированный диалоговый режим</v>
          </cell>
          <cell r="I4" t="str">
            <v>Ф9 - св. 50 до 100</v>
          </cell>
          <cell r="J4" t="str">
            <v>Ф10 - св. 10 до 20</v>
          </cell>
          <cell r="K4" t="str">
            <v>Стадия Рабочая документация</v>
          </cell>
        </row>
        <row r="5">
          <cell r="B5" t="str">
            <v>Ф2 - Непрерывно-дискретный - II</v>
          </cell>
          <cell r="E5" t="str">
            <v>Ф5 - св. 20 до 35</v>
          </cell>
          <cell r="F5" t="str">
            <v>Ф6 - IV степень</v>
          </cell>
          <cell r="G5" t="str">
            <v>Ф7 - IV степень</v>
          </cell>
          <cell r="H5" t="str">
            <v>Ф8 - Автоматический режим косвенного управления</v>
          </cell>
          <cell r="I5" t="str">
            <v>Ф9 - св. 100 до 170</v>
          </cell>
          <cell r="J5" t="str">
            <v>Ф10 - св. 20 до 40</v>
          </cell>
          <cell r="K5" t="str">
            <v>Утверждаемая часть</v>
          </cell>
        </row>
        <row r="6">
          <cell r="B6" t="str">
            <v>Ф2 - Циклический</v>
          </cell>
          <cell r="E6" t="str">
            <v>Ф5 - св. 35 до 50</v>
          </cell>
          <cell r="G6" t="str">
            <v>Ф7 - V степень</v>
          </cell>
          <cell r="H6" t="str">
            <v>Ф8 - Автоматический режим прямого цифрового управления</v>
          </cell>
          <cell r="I6" t="str">
            <v>Ф9 - св. 170 до 250</v>
          </cell>
          <cell r="J6" t="str">
            <v>Ф10 - св. 40 до 60</v>
          </cell>
        </row>
        <row r="7">
          <cell r="B7" t="str">
            <v>Ф2 - Дискретный</v>
          </cell>
          <cell r="E7" t="str">
            <v>Ф5 - св. 50 до 70</v>
          </cell>
          <cell r="G7" t="str">
            <v>Ф7 - VI степень</v>
          </cell>
          <cell r="I7" t="str">
            <v>Ф9 - св. 250 до 350</v>
          </cell>
          <cell r="J7" t="str">
            <v>Ф10 - св. 60 до 90</v>
          </cell>
        </row>
        <row r="8">
          <cell r="E8" t="str">
            <v>Ф5 - св.70 до 100</v>
          </cell>
          <cell r="G8" t="str">
            <v>Ф7 - VII степень</v>
          </cell>
          <cell r="I8" t="str">
            <v>Ф9 - св. 350 до 470</v>
          </cell>
          <cell r="J8" t="str">
            <v>Ф10 - св. 90 до 120</v>
          </cell>
        </row>
        <row r="9">
          <cell r="E9" t="str">
            <v>Ф5 - За каждые 50 свыше 100</v>
          </cell>
          <cell r="I9" t="str">
            <v>Ф9 - св. 470 до 600</v>
          </cell>
          <cell r="J9" t="str">
            <v>Ф10 - св. 120 до 160</v>
          </cell>
        </row>
        <row r="10">
          <cell r="I10" t="str">
            <v>Ф9 - св. 600 до 800</v>
          </cell>
          <cell r="J10" t="str">
            <v>Ф10 - св. 160 до 200</v>
          </cell>
        </row>
        <row r="11">
          <cell r="I11" t="str">
            <v>Ф9 - св. 800 до 1000</v>
          </cell>
          <cell r="J11" t="str">
            <v>Ф10 - св. 200 до 250</v>
          </cell>
        </row>
        <row r="12">
          <cell r="I12" t="str">
            <v>Ф9 - св. 1000 до 1300</v>
          </cell>
          <cell r="J12" t="str">
            <v>Ф10 - св. 250 до 300</v>
          </cell>
        </row>
        <row r="13">
          <cell r="I13" t="str">
            <v>Ф9 - св. 1300 до 1600</v>
          </cell>
          <cell r="J13" t="str">
            <v>Ф10 - св. 300 до 350</v>
          </cell>
        </row>
        <row r="14">
          <cell r="I14" t="str">
            <v>Ф9 - св. 1600 до 2000</v>
          </cell>
          <cell r="J14" t="str">
            <v>Ф10 - св. 350 до 400</v>
          </cell>
        </row>
        <row r="15">
          <cell r="I15" t="str">
            <v>Ф9 - за каждые 500 свыше 2000</v>
          </cell>
          <cell r="J15" t="str">
            <v>Ф10 - за каждые 70 свыше 400</v>
          </cell>
        </row>
      </sheetData>
      <sheetData sheetId="2"/>
      <sheetData sheetId="3">
        <row r="5">
          <cell r="B5">
            <v>2.04</v>
          </cell>
        </row>
      </sheetData>
      <sheetData sheetId="4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"/>
      <sheetName val="Изыск (Чита-1)"/>
      <sheetName val="Изыск (Чита-2)"/>
      <sheetName val="Обследование постов ЭЦ"/>
      <sheetName val="Согласования"/>
      <sheetName val="Командировки"/>
      <sheetName val="СЦБ (Чита-1)"/>
      <sheetName val="СЦБ (Чита-2) (1)"/>
      <sheetName val="СЦБ (Чита-2) (2)"/>
      <sheetName val="СЦБ (Чита-2) (3)"/>
      <sheetName val="1пс"/>
      <sheetName val="2п"/>
      <sheetName val="3п"/>
      <sheetName val="Табл38-7"/>
      <sheetName val="Табл38-8"/>
      <sheetName val="koeff1"/>
      <sheetName val="koeff2"/>
      <sheetName val="koeff3"/>
      <sheetName val="koe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ка по оборудованию"/>
      <sheetName val="Сводка по РКЦ"/>
      <sheetName val="Итого"/>
      <sheetName val="ГУ"/>
      <sheetName val="ГРКЦ"/>
      <sheetName val="Ленинский"/>
      <sheetName val="Тюменский"/>
      <sheetName val="РЦ Тюмень"/>
      <sheetName val="Сургут"/>
      <sheetName val="Нвартовск"/>
      <sheetName val="Ханты"/>
      <sheetName val="Салехард"/>
      <sheetName val="Ишим"/>
      <sheetName val="НУренгой"/>
      <sheetName val="Нефтеюганск"/>
      <sheetName val="Советский"/>
      <sheetName val="Тобольск"/>
      <sheetName val="21РКЦ2класса"/>
      <sheetName val="9РКЦ3класса"/>
      <sheetName val="Комплект№1"/>
      <sheetName val="Исходные данные"/>
      <sheetName val="g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92">
          <cell r="G92">
            <v>1265</v>
          </cell>
        </row>
      </sheetData>
      <sheetData sheetId="11" refreshError="1">
        <row r="92">
          <cell r="G92">
            <v>1265</v>
          </cell>
        </row>
      </sheetData>
      <sheetData sheetId="12"/>
      <sheetData sheetId="13"/>
      <sheetData sheetId="14" refreshError="1">
        <row r="92">
          <cell r="G92">
            <v>1081</v>
          </cell>
        </row>
      </sheetData>
      <sheetData sheetId="15" refreshError="1">
        <row r="92">
          <cell r="G92">
            <v>1081</v>
          </cell>
        </row>
      </sheetData>
      <sheetData sheetId="16" refreshError="1">
        <row r="92">
          <cell r="G92">
            <v>1081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чки и кабели"/>
      <sheetName val="магистрали"/>
      <sheetName val="СПЕЦИФИКАЦИЯ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50"/>
    </sheetNames>
    <sheetDataSet>
      <sheetData sheetId="0">
        <row r="17">
          <cell r="B17" t="str">
            <v>В.Т. Галецкий</v>
          </cell>
        </row>
      </sheetData>
      <sheetData sheetId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ДР"/>
      <sheetName val="Бюджет"/>
    </sheetNames>
    <sheetDataSet>
      <sheetData sheetId="0" refreshError="1"/>
      <sheetData sheetId="1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йга АСУ-ПД"/>
      <sheetName val="Тайга АСУ-РД"/>
      <sheetName val="Разд АСУ-ПД"/>
      <sheetName val="Разд АСУ-РД"/>
      <sheetName val="Тайга КУЭ-ПД"/>
      <sheetName val="Тайга КУЭ-РД"/>
      <sheetName val="Разд КУЭ-ПД"/>
      <sheetName val="Разд КУЭ-РД"/>
      <sheetName val="АИИС КУЭ ТЗ"/>
      <sheetName val="РЗ-ПД"/>
      <sheetName val="РЗ-РД"/>
      <sheetName val="РЗ ПАРАМ"/>
      <sheetName val="Показатели"/>
      <sheetName val="Индексы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I квартал 2010 года</v>
          </cell>
        </row>
        <row r="3">
          <cell r="A3" t="str">
            <v>I квартал 2011 года</v>
          </cell>
        </row>
        <row r="4">
          <cell r="A4" t="str">
            <v>I квартал 2012 года</v>
          </cell>
        </row>
        <row r="5">
          <cell r="A5" t="str">
            <v>I квартал 2013 года</v>
          </cell>
        </row>
        <row r="6">
          <cell r="A6" t="str">
            <v>I квартал 2014 года</v>
          </cell>
        </row>
        <row r="7">
          <cell r="A7" t="str">
            <v>II квартал 2010 года</v>
          </cell>
        </row>
        <row r="8">
          <cell r="A8" t="str">
            <v>II квартал 2011 года</v>
          </cell>
        </row>
        <row r="9">
          <cell r="A9" t="str">
            <v>II квартал 2012 года</v>
          </cell>
        </row>
        <row r="10">
          <cell r="A10" t="str">
            <v>II квартал 2013 года</v>
          </cell>
        </row>
        <row r="11">
          <cell r="A11" t="str">
            <v>III квартал 2010 года</v>
          </cell>
        </row>
        <row r="12">
          <cell r="A12" t="str">
            <v>III квартал 2011 года</v>
          </cell>
        </row>
        <row r="13">
          <cell r="A13" t="str">
            <v>III квартал 2012 года</v>
          </cell>
        </row>
        <row r="14">
          <cell r="A14" t="str">
            <v>III квартал 2013 года</v>
          </cell>
        </row>
        <row r="15">
          <cell r="A15" t="str">
            <v>IV квартал 2010 года</v>
          </cell>
        </row>
        <row r="16">
          <cell r="A16" t="str">
            <v>IV квартал 2011 года</v>
          </cell>
        </row>
        <row r="17">
          <cell r="A17" t="str">
            <v>IV квартал 2012 года</v>
          </cell>
        </row>
        <row r="18">
          <cell r="A18" t="str">
            <v>IV квартал 2013 года</v>
          </cell>
        </row>
      </sheetData>
      <sheetData sheetId="1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чки и кабели"/>
      <sheetName val="магистрали"/>
      <sheetName val="СПЕЦИФИКАЦИЯ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  <sheetName val="точки_и_кабели"/>
      <sheetName val="СКС_общая_(в_проект1)"/>
      <sheetName val="СКС_общая_(в_проект_изм1)"/>
      <sheetName val="точки_и_кабели1"/>
      <sheetName val="СКС_общая_(в_проект1)1"/>
      <sheetName val="СКС_общая_(в_проект_изм1)1"/>
      <sheetName val="Отечественное ОПС"/>
      <sheetName val="ADEMCO"/>
      <sheetName val="INTER-M"/>
      <sheetName val="2610_3.1"/>
      <sheetName val="Т336_3.2"/>
      <sheetName val="ЛВС10_3.3"/>
      <sheetName val="1000_3.4"/>
      <sheetName val="КТС_3.5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ЕЦИФИКАЦИЯ"/>
      <sheetName val="точки и кабели"/>
      <sheetName val="магистрали"/>
      <sheetName val="СКС_общая"/>
      <sheetName val="СКС_общая(разделена)"/>
      <sheetName val="СКС_общая (в проект1)"/>
      <sheetName val="СКС_заказ№1"/>
      <sheetName val="СКС_общая (в проект_изм1)"/>
      <sheetName val="pricing"/>
      <sheetName val="точки_и_кабели"/>
      <sheetName val="СКС_общая_(в_проект1)"/>
      <sheetName val="СКС_общая_(в_проект_изм1)"/>
      <sheetName val="точки_и_кабели1"/>
      <sheetName val="СКС_общая_(в_проект1)1"/>
      <sheetName val="СКС_общая_(в_проект_изм1)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  <sheetName val="C.с  (2)"/>
    </sheetNames>
    <sheetDataSet>
      <sheetData sheetId="0"/>
      <sheetData sheetId="1" refreshError="1">
        <row r="17">
          <cell r="H17">
            <v>16.07</v>
          </cell>
        </row>
        <row r="22">
          <cell r="H22">
            <v>335.33</v>
          </cell>
        </row>
        <row r="24">
          <cell r="H24">
            <v>72.89</v>
          </cell>
        </row>
        <row r="26">
          <cell r="H26">
            <v>14.31</v>
          </cell>
        </row>
        <row r="28">
          <cell r="H28">
            <v>38.82</v>
          </cell>
        </row>
        <row r="30">
          <cell r="H30">
            <v>45.74</v>
          </cell>
        </row>
        <row r="32">
          <cell r="H32">
            <v>42.26</v>
          </cell>
        </row>
        <row r="34">
          <cell r="H34">
            <v>48.3</v>
          </cell>
        </row>
        <row r="36">
          <cell r="H36">
            <v>72.239999999999995</v>
          </cell>
        </row>
        <row r="38">
          <cell r="H38">
            <v>75.37</v>
          </cell>
        </row>
        <row r="40">
          <cell r="H40">
            <v>55.67</v>
          </cell>
        </row>
        <row r="42">
          <cell r="H42">
            <v>44.14</v>
          </cell>
        </row>
      </sheetData>
      <sheetData sheetId="2" refreshError="1">
        <row r="86">
          <cell r="P86">
            <v>29.44</v>
          </cell>
        </row>
        <row r="90">
          <cell r="P90">
            <v>32.39</v>
          </cell>
        </row>
        <row r="94">
          <cell r="P94">
            <v>38.200000000000003</v>
          </cell>
        </row>
        <row r="98">
          <cell r="P98">
            <v>34.200000000000003</v>
          </cell>
        </row>
        <row r="102">
          <cell r="P102">
            <v>37.200000000000003</v>
          </cell>
        </row>
        <row r="106">
          <cell r="P106">
            <v>10.64</v>
          </cell>
        </row>
        <row r="110">
          <cell r="P110">
            <v>10.39</v>
          </cell>
        </row>
        <row r="113">
          <cell r="P113">
            <v>12.18</v>
          </cell>
        </row>
      </sheetData>
      <sheetData sheetId="3"/>
      <sheetData sheetId="4"/>
      <sheetData sheetId="5"/>
      <sheetData sheetId="6" refreshError="1">
        <row r="17">
          <cell r="P17">
            <v>3.08</v>
          </cell>
        </row>
        <row r="20">
          <cell r="P20">
            <v>2.61</v>
          </cell>
        </row>
        <row r="23">
          <cell r="P23">
            <v>3.21</v>
          </cell>
        </row>
        <row r="26">
          <cell r="P26">
            <v>5.14</v>
          </cell>
        </row>
        <row r="29">
          <cell r="P29">
            <v>8.34</v>
          </cell>
        </row>
        <row r="35">
          <cell r="P35">
            <v>10.36</v>
          </cell>
        </row>
        <row r="38">
          <cell r="P38">
            <v>5.0199999999999996</v>
          </cell>
        </row>
        <row r="41">
          <cell r="P41">
            <v>4.87</v>
          </cell>
        </row>
      </sheetData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м"/>
      <sheetName val="К.С.М. (ПУТ)"/>
      <sheetName val="Тощ.бет."/>
      <sheetName val="К.С.М."/>
      <sheetName val="Тр.(дорога)"/>
      <sheetName val="Тр.(пут)"/>
      <sheetName val="ПИР"/>
      <sheetName val="зим"/>
      <sheetName val="C.с"/>
      <sheetName val="Сод.л.см"/>
      <sheetName val="П.з.л.см. 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2">
          <cell r="P32">
            <v>10.23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ные данные"/>
      <sheetName val="Обследование"/>
      <sheetName val="Трубы"/>
      <sheetName val="таб"/>
    </sheetNames>
    <sheetDataSet>
      <sheetData sheetId="0">
        <row r="3">
          <cell r="C3">
            <v>1.2</v>
          </cell>
        </row>
        <row r="4">
          <cell r="C4">
            <v>1</v>
          </cell>
        </row>
        <row r="5">
          <cell r="C5">
            <v>1</v>
          </cell>
        </row>
        <row r="10">
          <cell r="B10" t="str">
            <v>«Строительство нового Керакского тоннеля на перегоне Ковали - Ульручьи Забайкальской железной дороги»</v>
          </cell>
        </row>
      </sheetData>
      <sheetData sheetId="1"/>
      <sheetData sheetId="2"/>
      <sheetData sheetId="3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 м"/>
      <sheetName val="ТрМ. "/>
      <sheetName val="вск1"/>
      <sheetName val="вск1 (2)"/>
      <sheetName val="сод"/>
      <sheetName val="П.з "/>
      <sheetName val="C.с"/>
      <sheetName val="C.сМ"/>
      <sheetName val="C.сП"/>
      <sheetName val="C.с (3)"/>
      <sheetName val="зим"/>
      <sheetName val="вр"/>
      <sheetName val="Тр.(пут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ч. щ. 1"/>
      <sheetName val="ч. щ. 2"/>
      <sheetName val="К.С.М."/>
      <sheetName val="Тр."/>
      <sheetName val="Тр.(ж.д.)"/>
      <sheetName val="зим."/>
      <sheetName val="вах"/>
      <sheetName val="окно"/>
      <sheetName val="вр"/>
      <sheetName val="C.с"/>
      <sheetName val="П.з.л.см"/>
      <sheetName val="П.з.р.в"/>
      <sheetName val="Сод.л.см"/>
      <sheetName val="Сод.р.в."/>
      <sheetName val="ТрМ. "/>
      <sheetName val="К.С.М. м"/>
    </sheetNames>
    <sheetDataSet>
      <sheetData sheetId="0"/>
      <sheetData sheetId="1">
        <row r="57">
          <cell r="H57">
            <v>136.85</v>
          </cell>
        </row>
      </sheetData>
      <sheetData sheetId="2"/>
      <sheetData sheetId="3" refreshError="1">
        <row r="29">
          <cell r="F29">
            <v>14.603200000000001</v>
          </cell>
        </row>
      </sheetData>
      <sheetData sheetId="4">
        <row r="319">
          <cell r="P319">
            <v>10.35</v>
          </cell>
        </row>
      </sheetData>
      <sheetData sheetId="5" refreshError="1">
        <row r="17">
          <cell r="H17">
            <v>5.0599999999999996</v>
          </cell>
        </row>
        <row r="39">
          <cell r="H39">
            <v>3.08</v>
          </cell>
        </row>
        <row r="42">
          <cell r="H42">
            <v>2.6100000000000003</v>
          </cell>
        </row>
        <row r="47">
          <cell r="H47">
            <v>3.21</v>
          </cell>
        </row>
        <row r="50">
          <cell r="H50">
            <v>3.08</v>
          </cell>
        </row>
        <row r="53">
          <cell r="H53">
            <v>2.98</v>
          </cell>
        </row>
        <row r="56">
          <cell r="H56">
            <v>5.22</v>
          </cell>
        </row>
        <row r="59">
          <cell r="H59">
            <v>5.09</v>
          </cell>
        </row>
        <row r="62">
          <cell r="H62">
            <v>2.4300000000000002</v>
          </cell>
        </row>
        <row r="65">
          <cell r="H65">
            <v>0</v>
          </cell>
        </row>
      </sheetData>
      <sheetData sheetId="6" refreshError="1">
        <row r="43">
          <cell r="F43">
            <v>5.2489999999999997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трын"/>
      <sheetName val="зп мост"/>
      <sheetName val="зпподходы"/>
      <sheetName val="К.С.М."/>
      <sheetName val="Тр."/>
      <sheetName val="ПИР"/>
      <sheetName val="C.с"/>
      <sheetName val="П.з"/>
      <sheetName val="зим,"/>
      <sheetName val="эл"/>
      <sheetName val="ком"/>
      <sheetName val="C.с (р)"/>
      <sheetName val="П.з (2)"/>
      <sheetName val="сод"/>
      <sheetName val="Тр.(ж.д.)"/>
      <sheetName val="ч. щ. 2"/>
    </sheetNames>
    <sheetDataSet>
      <sheetData sheetId="0"/>
      <sheetData sheetId="1"/>
      <sheetData sheetId="2"/>
      <sheetData sheetId="3"/>
      <sheetData sheetId="4" refreshError="1">
        <row r="36">
          <cell r="H36">
            <v>1.83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(дор.+мост)"/>
      <sheetName val="Тр.(дор.)"/>
      <sheetName val="Тр.  (мост)"/>
      <sheetName val="Сод.л.см"/>
      <sheetName val="Сод.р.в."/>
      <sheetName val="П.з.р.в"/>
      <sheetName val="П.з.л.см"/>
      <sheetName val="C.с"/>
      <sheetName val="В.ст.дор"/>
      <sheetName val="В.ст.мост"/>
      <sheetName val="Вр"/>
      <sheetName val="зим"/>
      <sheetName val="эл"/>
      <sheetName val="ПИРб"/>
      <sheetName val="ПИРт"/>
      <sheetName val="Тр."/>
    </sheetNames>
    <sheetDataSet>
      <sheetData sheetId="0"/>
      <sheetData sheetId="1">
        <row r="77">
          <cell r="H77">
            <v>497.25</v>
          </cell>
        </row>
      </sheetData>
      <sheetData sheetId="2"/>
      <sheetData sheetId="3"/>
      <sheetData sheetId="4" refreshError="1">
        <row r="30">
          <cell r="P30">
            <v>10.14</v>
          </cell>
        </row>
      </sheetData>
      <sheetData sheetId="5"/>
      <sheetData sheetId="6"/>
      <sheetData sheetId="7"/>
      <sheetData sheetId="8"/>
      <sheetData sheetId="9">
        <row r="39">
          <cell r="D39">
            <v>6.12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зимБ"/>
      <sheetName val="C.с  Б"/>
      <sheetName val="вахта Б"/>
      <sheetName val="ПИР"/>
      <sheetName val="сод.л.см."/>
      <sheetName val="ч. щ. 1"/>
      <sheetName val="ч. щ. 2"/>
      <sheetName val="П.з"/>
      <sheetName val="Тр.  (мост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>
        <row r="4">
          <cell r="D4" t="str">
            <v>"Гипротранссигналсвязь" - филиал ОАО "РЖД"</v>
          </cell>
        </row>
        <row r="6">
          <cell r="D6" t="str">
            <v>ДКСС ОАО "РЖД"</v>
          </cell>
        </row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-1"/>
      <sheetName val="СС"/>
      <sheetName val="1"/>
      <sheetName val="2"/>
      <sheetName val="КПР-2"/>
      <sheetName val="КПР-3"/>
      <sheetName val="СС-3"/>
      <sheetName val="3"/>
      <sheetName val="4"/>
      <sheetName val="5"/>
      <sheetName val="6"/>
      <sheetName val="распред."/>
      <sheetName val="распред. -доп.3"/>
      <sheetName val="КПР-4"/>
      <sheetName val="СС-4"/>
      <sheetName val="7"/>
      <sheetName val="8"/>
      <sheetName val="распред. -доп.4"/>
      <sheetName val="исх_данные"/>
    </sheetNames>
    <sheetDataSet>
      <sheetData sheetId="0" refreshError="1">
        <row r="4">
          <cell r="D4" t="str">
            <v>"Гипротранссигналсвязь" - филиал ОАО "РЖД"</v>
          </cell>
        </row>
        <row r="6">
          <cell r="D6" t="str">
            <v>ДКСС ОАО "РЖД"</v>
          </cell>
        </row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распред"/>
      <sheetName val="1-9А"/>
      <sheetName val="1-7А"/>
      <sheetName val="1-6А"/>
      <sheetName val="8"/>
      <sheetName val="9"/>
      <sheetName val="10"/>
      <sheetName val="КПР-2стр.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-"/>
      <sheetName val="25"/>
      <sheetName val="26"/>
      <sheetName val="31"/>
      <sheetName val="27"/>
      <sheetName val="28"/>
      <sheetName val="29"/>
    </sheetNames>
    <sheetDataSet>
      <sheetData sheetId="0" refreshError="1">
        <row r="10">
          <cell r="C10">
            <v>17.21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 refreshError="1"/>
      <sheetData sheetId="1">
        <row r="10">
          <cell r="G10">
            <v>13.38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КПР-2"/>
      <sheetName val="СС-2"/>
      <sheetName val="4"/>
      <sheetName val="5"/>
      <sheetName val="распред"/>
    </sheetNames>
    <sheetDataSet>
      <sheetData sheetId="0">
        <row r="10">
          <cell r="G10">
            <v>13.38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 refreshError="1"/>
      <sheetData sheetId="1">
        <row r="10">
          <cell r="G10">
            <v>14.42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CC"/>
      <sheetName val="КПР (2)"/>
      <sheetName val="CC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КПР-эксп"/>
      <sheetName val="СС-эксп"/>
      <sheetName val="- 1"/>
      <sheetName val="распред"/>
      <sheetName val="распред (эксперт)"/>
    </sheetNames>
    <sheetDataSet>
      <sheetData sheetId="0">
        <row r="8">
          <cell r="E8" t="str">
            <v xml:space="preserve">455д/ОТС/1-                   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распред"/>
      <sheetName val="КПР-1"/>
      <sheetName val="СС-1"/>
      <sheetName val="4"/>
      <sheetName val="распред (2)"/>
      <sheetName val="2- КПР"/>
      <sheetName val="2-CC"/>
      <sheetName val="2- 3"/>
      <sheetName val="2- 4"/>
      <sheetName val="распред (3)"/>
      <sheetName val="дог- КПР"/>
      <sheetName val="дог-CС"/>
    </sheetNames>
    <sheetDataSet>
      <sheetData sheetId="0">
        <row r="10">
          <cell r="G10">
            <v>14.42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распре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распред"/>
      <sheetName val="исх_данные"/>
    </sheetNames>
    <sheetDataSet>
      <sheetData sheetId="0" refreshError="1">
        <row r="27">
          <cell r="B27">
            <v>0.45</v>
          </cell>
        </row>
        <row r="30">
          <cell r="B30">
            <v>300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  <sheetName val="data"/>
      <sheetName val="исх-данные"/>
      <sheetName val="КПР"/>
      <sheetName val="СС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распред"/>
    </sheetNames>
    <sheetDataSet>
      <sheetData sheetId="0" refreshError="1"/>
      <sheetData sheetId="1" refreshError="1"/>
      <sheetData sheetId="2">
        <row r="27">
          <cell r="B27">
            <v>0.45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 "/>
      <sheetName val="C.с баз"/>
      <sheetName val="зим"/>
      <sheetName val="П.з"/>
      <sheetName val="сод.л.см."/>
      <sheetName val="ПИР"/>
      <sheetName val="об.смДБаз."/>
      <sheetName val="зимДБаз."/>
      <sheetName val="об.см.ДБаз.(1э)"/>
      <sheetName val="зим ДБаз.(1э)"/>
      <sheetName val="об.см.ДТек (1э)"/>
      <sheetName val="об.смДТек"/>
      <sheetName val="зим ДТек"/>
      <sheetName val="зимДТек(1э)"/>
      <sheetName val="Сод. к л.см.(1э)"/>
      <sheetName val="Сод. к л.см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зим"/>
      <sheetName val="C.с"/>
      <sheetName val="C.с1п"/>
      <sheetName val="зим 1п"/>
      <sheetName val="Сод.р.в."/>
      <sheetName val="П.з.р.в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К.С.М. (2)"/>
      <sheetName val="Тр. "/>
      <sheetName val="вск1"/>
      <sheetName val="Р1"/>
      <sheetName val="ПИР"/>
      <sheetName val="П.з "/>
      <sheetName val="C.с"/>
      <sheetName val="зим"/>
    </sheetNames>
    <sheetDataSet>
      <sheetData sheetId="0"/>
      <sheetData sheetId="1"/>
      <sheetData sheetId="2"/>
      <sheetData sheetId="3" refreshError="1">
        <row r="49">
          <cell r="P49">
            <v>33.584000000000003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"/>
      <sheetName val="К"/>
      <sheetName val="ч. щ. 1"/>
      <sheetName val="ч. щ. 2"/>
      <sheetName val="К.С.М."/>
      <sheetName val="Тр."/>
      <sheetName val="зим."/>
      <sheetName val="вах"/>
      <sheetName val="вр"/>
      <sheetName val="C.с"/>
      <sheetName val="П.з.л.см"/>
      <sheetName val="П.з.р.в"/>
      <sheetName val="Сод.л.см"/>
      <sheetName val="Сод.р.в."/>
      <sheetName val="Приложение 15"/>
      <sheetName val="К.С.М. (2)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C39">
            <v>217.77</v>
          </cell>
        </row>
      </sheetData>
      <sheetData sheetId="7" refreshError="1">
        <row r="17">
          <cell r="F17">
            <v>23154</v>
          </cell>
        </row>
      </sheetData>
      <sheetData sheetId="8" refreshError="1">
        <row r="33">
          <cell r="G33">
            <v>60.84</v>
          </cell>
        </row>
      </sheetData>
      <sheetData sheetId="9" refreshError="1">
        <row r="28">
          <cell r="I28">
            <v>3.23</v>
          </cell>
        </row>
        <row r="58">
          <cell r="E58">
            <v>3.96</v>
          </cell>
        </row>
      </sheetData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"/>
      <sheetName val="Ф"/>
      <sheetName val="К.С.М."/>
      <sheetName val="Тр."/>
      <sheetName val="Тр. (2)"/>
      <sheetName val="C.с "/>
      <sheetName val="C.с  (2)"/>
      <sheetName val="C.сбаз.и"/>
      <sheetName val="Р1 (2)"/>
      <sheetName val="Р1 (И)"/>
      <sheetName val="П.з "/>
      <sheetName val="сод"/>
      <sheetName val="сод (2)"/>
      <sheetName val="сод р.в."/>
      <sheetName val="П.з  (2)"/>
      <sheetName val="П.з  (3)"/>
      <sheetName val="mutual"/>
      <sheetName val="C.с"/>
      <sheetName val="вах"/>
      <sheetName val="вр"/>
      <sheetName val="зим."/>
      <sheetName val="К.С.М. (2)"/>
    </sheetNames>
    <sheetDataSet>
      <sheetData sheetId="0"/>
      <sheetData sheetId="1"/>
      <sheetData sheetId="2" refreshError="1">
        <row r="42">
          <cell r="P42">
            <v>15.75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89AD6-B90E-45F4-901E-29B3573D0452}">
  <sheetPr>
    <tabColor rgb="FFFFC000"/>
  </sheetPr>
  <dimension ref="A1:L47"/>
  <sheetViews>
    <sheetView tabSelected="1" zoomScaleNormal="100" workbookViewId="0">
      <selection activeCell="B5" sqref="B5:F5"/>
    </sheetView>
  </sheetViews>
  <sheetFormatPr defaultColWidth="11.5703125" defaultRowHeight="12.75" x14ac:dyDescent="0.2"/>
  <cols>
    <col min="1" max="1" width="4.42578125" style="172" customWidth="1"/>
    <col min="2" max="2" width="26.140625" style="172" customWidth="1"/>
    <col min="3" max="3" width="7" style="172" customWidth="1"/>
    <col min="4" max="4" width="8.28515625" style="172" customWidth="1"/>
    <col min="5" max="5" width="24.140625" style="172" customWidth="1"/>
    <col min="6" max="6" width="13" style="172" customWidth="1"/>
    <col min="7" max="7" width="12.42578125" style="172" customWidth="1"/>
    <col min="8" max="8" width="23.28515625" style="169" customWidth="1"/>
    <col min="9" max="16384" width="11.5703125" style="169"/>
  </cols>
  <sheetData>
    <row r="1" spans="1:12" ht="32.25" customHeight="1" x14ac:dyDescent="0.2">
      <c r="A1" s="813" t="s">
        <v>1330</v>
      </c>
      <c r="B1" s="813"/>
      <c r="C1" s="814" t="s">
        <v>1331</v>
      </c>
      <c r="D1" s="815"/>
      <c r="E1" s="815"/>
      <c r="F1" s="815"/>
      <c r="G1" s="815"/>
    </row>
    <row r="2" spans="1:12" x14ac:dyDescent="0.2">
      <c r="A2" s="170"/>
      <c r="B2" s="170"/>
      <c r="C2" s="171"/>
      <c r="D2" s="171"/>
      <c r="E2" s="171"/>
      <c r="F2" s="171"/>
      <c r="G2" s="171"/>
    </row>
    <row r="3" spans="1:12" x14ac:dyDescent="0.2">
      <c r="A3" s="170"/>
      <c r="B3" s="170"/>
      <c r="C3" s="171"/>
      <c r="D3" s="171"/>
      <c r="E3" s="171"/>
      <c r="F3" s="171"/>
      <c r="G3" s="171"/>
    </row>
    <row r="4" spans="1:12" x14ac:dyDescent="0.2">
      <c r="B4" s="816" t="s">
        <v>1332</v>
      </c>
      <c r="C4" s="816"/>
      <c r="D4" s="816"/>
      <c r="E4" s="816"/>
      <c r="F4" s="816"/>
    </row>
    <row r="5" spans="1:12" x14ac:dyDescent="0.2">
      <c r="B5" s="817" t="s">
        <v>1333</v>
      </c>
      <c r="C5" s="817"/>
      <c r="D5" s="817"/>
      <c r="E5" s="817"/>
      <c r="F5" s="817"/>
    </row>
    <row r="6" spans="1:12" x14ac:dyDescent="0.2">
      <c r="B6" s="173"/>
      <c r="C6" s="173"/>
      <c r="D6" s="173"/>
      <c r="E6" s="173"/>
      <c r="F6" s="173"/>
    </row>
    <row r="7" spans="1:12" ht="83.45" customHeight="1" x14ac:dyDescent="0.2">
      <c r="A7" s="804" t="s">
        <v>1334</v>
      </c>
      <c r="B7" s="804"/>
      <c r="C7" s="804"/>
      <c r="D7" s="818" t="s">
        <v>1335</v>
      </c>
      <c r="E7" s="818"/>
      <c r="F7" s="818"/>
      <c r="G7" s="818"/>
    </row>
    <row r="8" spans="1:12" ht="69.599999999999994" customHeight="1" x14ac:dyDescent="0.2">
      <c r="C8" s="174"/>
      <c r="D8" s="819" t="s">
        <v>1336</v>
      </c>
      <c r="E8" s="818"/>
      <c r="F8" s="818"/>
      <c r="G8" s="818"/>
    </row>
    <row r="9" spans="1:12" ht="25.5" customHeight="1" x14ac:dyDescent="0.2">
      <c r="A9" s="804" t="s">
        <v>1337</v>
      </c>
      <c r="B9" s="804"/>
      <c r="C9" s="804"/>
      <c r="D9" s="807" t="s">
        <v>1338</v>
      </c>
      <c r="E9" s="807"/>
      <c r="F9" s="807"/>
      <c r="G9" s="807"/>
    </row>
    <row r="10" spans="1:12" x14ac:dyDescent="0.2">
      <c r="A10" s="175"/>
      <c r="B10" s="175"/>
      <c r="C10" s="176"/>
      <c r="D10" s="177"/>
      <c r="E10" s="177"/>
      <c r="F10" s="177"/>
      <c r="G10" s="177"/>
    </row>
    <row r="11" spans="1:12" ht="18.600000000000001" customHeight="1" x14ac:dyDescent="0.2">
      <c r="A11" s="804" t="s">
        <v>1339</v>
      </c>
      <c r="B11" s="804"/>
      <c r="C11" s="804"/>
      <c r="D11" s="807" t="s">
        <v>1340</v>
      </c>
      <c r="E11" s="807"/>
      <c r="F11" s="807"/>
      <c r="G11" s="807"/>
    </row>
    <row r="12" spans="1:12" s="179" customFormat="1" ht="18.600000000000001" customHeight="1" x14ac:dyDescent="0.2">
      <c r="A12" s="805" t="s">
        <v>1341</v>
      </c>
      <c r="B12" s="811"/>
      <c r="C12" s="811"/>
      <c r="D12" s="806" t="s">
        <v>1342</v>
      </c>
      <c r="E12" s="812"/>
      <c r="F12" s="812"/>
      <c r="G12" s="812"/>
      <c r="H12" s="178"/>
      <c r="I12" s="178"/>
      <c r="J12" s="178"/>
      <c r="K12" s="178"/>
      <c r="L12" s="178"/>
    </row>
    <row r="13" spans="1:12" s="179" customFormat="1" ht="18.600000000000001" customHeight="1" x14ac:dyDescent="0.2">
      <c r="A13" s="805" t="s">
        <v>1343</v>
      </c>
      <c r="B13" s="805"/>
      <c r="C13" s="805"/>
      <c r="D13" s="806" t="s">
        <v>1344</v>
      </c>
      <c r="E13" s="806"/>
      <c r="F13" s="806"/>
      <c r="G13" s="806"/>
      <c r="H13" s="178"/>
      <c r="I13" s="178"/>
      <c r="J13" s="178"/>
      <c r="K13" s="178"/>
      <c r="L13" s="178"/>
    </row>
    <row r="14" spans="1:12" ht="12" customHeight="1" x14ac:dyDescent="0.2">
      <c r="A14" s="176"/>
      <c r="B14" s="176"/>
      <c r="D14" s="807"/>
      <c r="E14" s="807"/>
      <c r="F14" s="807"/>
      <c r="G14" s="807"/>
    </row>
    <row r="15" spans="1:12" ht="42" customHeight="1" x14ac:dyDescent="0.2">
      <c r="A15" s="804" t="s">
        <v>1345</v>
      </c>
      <c r="B15" s="808"/>
      <c r="C15" s="808"/>
      <c r="D15" s="808"/>
      <c r="E15" s="808"/>
      <c r="F15" s="808"/>
      <c r="G15" s="808"/>
    </row>
    <row r="17" spans="1:9" ht="32.25" customHeight="1" x14ac:dyDescent="0.2">
      <c r="A17" s="180" t="s">
        <v>1346</v>
      </c>
      <c r="B17" s="180" t="s">
        <v>49</v>
      </c>
      <c r="C17" s="180" t="s">
        <v>1347</v>
      </c>
      <c r="D17" s="180" t="s">
        <v>1348</v>
      </c>
      <c r="E17" s="180" t="s">
        <v>1349</v>
      </c>
      <c r="F17" s="180" t="s">
        <v>1350</v>
      </c>
      <c r="G17" s="180" t="s">
        <v>1351</v>
      </c>
    </row>
    <row r="18" spans="1:9" x14ac:dyDescent="0.2">
      <c r="A18" s="181">
        <v>1</v>
      </c>
      <c r="B18" s="182">
        <v>2</v>
      </c>
      <c r="C18" s="182">
        <v>3</v>
      </c>
      <c r="D18" s="182">
        <v>4</v>
      </c>
      <c r="E18" s="182">
        <v>5</v>
      </c>
      <c r="F18" s="182">
        <v>6</v>
      </c>
      <c r="G18" s="182">
        <v>7</v>
      </c>
    </row>
    <row r="19" spans="1:9" ht="12.75" customHeight="1" x14ac:dyDescent="0.2">
      <c r="A19" s="183" t="s">
        <v>60</v>
      </c>
      <c r="B19" s="184" t="s">
        <v>1352</v>
      </c>
      <c r="C19" s="184"/>
      <c r="D19" s="184"/>
      <c r="E19" s="184" t="s">
        <v>1353</v>
      </c>
      <c r="F19" s="184"/>
      <c r="G19" s="185"/>
    </row>
    <row r="20" spans="1:9" ht="109.15" customHeight="1" x14ac:dyDescent="0.2">
      <c r="A20" s="186" t="s">
        <v>1354</v>
      </c>
      <c r="B20" s="187" t="s">
        <v>1355</v>
      </c>
      <c r="C20" s="188" t="s">
        <v>1356</v>
      </c>
      <c r="D20" s="189">
        <f>1.072+1.59</f>
        <v>2.6619999999999999</v>
      </c>
      <c r="E20" s="188" t="s">
        <v>1357</v>
      </c>
      <c r="F20" s="188" t="s">
        <v>1358</v>
      </c>
      <c r="G20" s="190">
        <f>ROUND(2523  * D20,2)</f>
        <v>6716.23</v>
      </c>
      <c r="H20" s="169">
        <f>791+61+738</f>
        <v>1590</v>
      </c>
    </row>
    <row r="21" spans="1:9" ht="106.9" customHeight="1" x14ac:dyDescent="0.2">
      <c r="A21" s="183" t="s">
        <v>1359</v>
      </c>
      <c r="B21" s="184" t="s">
        <v>1360</v>
      </c>
      <c r="C21" s="191" t="s">
        <v>1356</v>
      </c>
      <c r="D21" s="192">
        <f>D20</f>
        <v>2.6619999999999999</v>
      </c>
      <c r="E21" s="191" t="s">
        <v>1361</v>
      </c>
      <c r="F21" s="191" t="s">
        <v>1362</v>
      </c>
      <c r="G21" s="193">
        <f>1838*D21</f>
        <v>4892.7559999999994</v>
      </c>
    </row>
    <row r="22" spans="1:9" ht="120" customHeight="1" x14ac:dyDescent="0.2">
      <c r="A22" s="194" t="s">
        <v>1363</v>
      </c>
      <c r="B22" s="195" t="s">
        <v>1364</v>
      </c>
      <c r="C22" s="196" t="s">
        <v>1356</v>
      </c>
      <c r="D22" s="197">
        <v>0.192</v>
      </c>
      <c r="E22" s="196" t="s">
        <v>1365</v>
      </c>
      <c r="F22" s="196" t="s">
        <v>1366</v>
      </c>
      <c r="G22" s="198">
        <f>ROUND(14030  * D22,2)</f>
        <v>2693.76</v>
      </c>
      <c r="H22" s="169">
        <f>((16+8)*2)*4</f>
        <v>192</v>
      </c>
    </row>
    <row r="23" spans="1:9" ht="67.150000000000006" customHeight="1" x14ac:dyDescent="0.2">
      <c r="A23" s="199" t="s">
        <v>1367</v>
      </c>
      <c r="B23" s="184" t="s">
        <v>1368</v>
      </c>
      <c r="C23" s="200" t="s">
        <v>1369</v>
      </c>
      <c r="D23" s="201">
        <v>8</v>
      </c>
      <c r="E23" s="200" t="s">
        <v>1370</v>
      </c>
      <c r="F23" s="191" t="s">
        <v>1371</v>
      </c>
      <c r="G23" s="202">
        <f>ROUND(2466  *D23,2)</f>
        <v>19728</v>
      </c>
    </row>
    <row r="24" spans="1:9" ht="25.5" x14ac:dyDescent="0.2">
      <c r="A24" s="203" t="s">
        <v>1372</v>
      </c>
      <c r="B24" s="204" t="s">
        <v>1373</v>
      </c>
      <c r="C24" s="204"/>
      <c r="D24" s="204"/>
      <c r="E24" s="204"/>
      <c r="F24" s="204" t="s">
        <v>1374</v>
      </c>
      <c r="G24" s="205">
        <f>ROUND((SUM($G$20:$G$23)),2)</f>
        <v>34030.75</v>
      </c>
    </row>
    <row r="25" spans="1:9" ht="25.5" x14ac:dyDescent="0.2">
      <c r="A25" s="183" t="s">
        <v>1375</v>
      </c>
      <c r="B25" s="184" t="s">
        <v>1376</v>
      </c>
      <c r="C25" s="184"/>
      <c r="D25" s="184"/>
      <c r="E25" s="184"/>
      <c r="F25" s="204" t="s">
        <v>1377</v>
      </c>
      <c r="G25" s="206">
        <f>ROUND((SUM($G$24:$G$24)),2)</f>
        <v>34030.75</v>
      </c>
      <c r="I25" s="207"/>
    </row>
    <row r="26" spans="1:9" ht="12.75" customHeight="1" x14ac:dyDescent="0.2">
      <c r="A26" s="183" t="s">
        <v>67</v>
      </c>
      <c r="B26" s="184" t="s">
        <v>1352</v>
      </c>
      <c r="C26" s="184"/>
      <c r="D26" s="184"/>
      <c r="E26" s="184" t="s">
        <v>1378</v>
      </c>
      <c r="F26" s="184"/>
      <c r="G26" s="185"/>
    </row>
    <row r="27" spans="1:9" ht="120" customHeight="1" x14ac:dyDescent="0.2">
      <c r="A27" s="183" t="s">
        <v>1379</v>
      </c>
      <c r="B27" s="184" t="s">
        <v>1364</v>
      </c>
      <c r="C27" s="191" t="s">
        <v>1356</v>
      </c>
      <c r="D27" s="192">
        <v>0.192</v>
      </c>
      <c r="E27" s="191" t="s">
        <v>1380</v>
      </c>
      <c r="F27" s="191" t="s">
        <v>1381</v>
      </c>
      <c r="G27" s="193">
        <f>ROUND(3161  * D27,2)</f>
        <v>606.91</v>
      </c>
      <c r="H27" s="169">
        <f>((16+8)*2)*4</f>
        <v>192</v>
      </c>
    </row>
    <row r="28" spans="1:9" ht="63.75" x14ac:dyDescent="0.2">
      <c r="A28" s="203" t="s">
        <v>1382</v>
      </c>
      <c r="B28" s="208" t="s">
        <v>1383</v>
      </c>
      <c r="C28" s="208" t="s">
        <v>1384</v>
      </c>
      <c r="D28" s="208"/>
      <c r="E28" s="208" t="s">
        <v>1385</v>
      </c>
      <c r="F28" s="208" t="s">
        <v>1386</v>
      </c>
      <c r="G28" s="209">
        <f>3.4%*(G25+G27)</f>
        <v>1177.6804400000001</v>
      </c>
    </row>
    <row r="29" spans="1:9" ht="71.45" customHeight="1" x14ac:dyDescent="0.2">
      <c r="A29" s="203" t="s">
        <v>1387</v>
      </c>
      <c r="B29" s="208" t="s">
        <v>1388</v>
      </c>
      <c r="C29" s="208" t="s">
        <v>1389</v>
      </c>
      <c r="D29" s="208"/>
      <c r="E29" s="208" t="s">
        <v>1390</v>
      </c>
      <c r="F29" s="208" t="s">
        <v>1391</v>
      </c>
      <c r="G29" s="209">
        <f>6.6%*(G25+G27)</f>
        <v>2286.0855600000004</v>
      </c>
    </row>
    <row r="30" spans="1:9" ht="30" customHeight="1" x14ac:dyDescent="0.2">
      <c r="A30" s="203" t="s">
        <v>1392</v>
      </c>
      <c r="B30" s="204" t="s">
        <v>1393</v>
      </c>
      <c r="C30" s="204"/>
      <c r="D30" s="204"/>
      <c r="E30" s="204"/>
      <c r="F30" s="204" t="s">
        <v>1394</v>
      </c>
      <c r="G30" s="205">
        <f>ROUND((SUM(G27:G29)),2)</f>
        <v>4070.68</v>
      </c>
    </row>
    <row r="31" spans="1:9" ht="32.450000000000003" customHeight="1" x14ac:dyDescent="0.2">
      <c r="A31" s="183" t="s">
        <v>1395</v>
      </c>
      <c r="B31" s="184" t="s">
        <v>1396</v>
      </c>
      <c r="C31" s="184"/>
      <c r="D31" s="184"/>
      <c r="E31" s="184"/>
      <c r="F31" s="204" t="s">
        <v>1397</v>
      </c>
      <c r="G31" s="206">
        <f>ROUND((SUM($G$30:$G$30)),2)</f>
        <v>4070.68</v>
      </c>
      <c r="H31" s="207"/>
    </row>
    <row r="32" spans="1:9" ht="12.75" customHeight="1" x14ac:dyDescent="0.2">
      <c r="A32" s="183" t="s">
        <v>69</v>
      </c>
      <c r="B32" s="184" t="s">
        <v>1352</v>
      </c>
      <c r="C32" s="184"/>
      <c r="D32" s="184"/>
      <c r="E32" s="184" t="s">
        <v>1398</v>
      </c>
      <c r="F32" s="184"/>
      <c r="G32" s="185"/>
    </row>
    <row r="33" spans="1:11" ht="100.9" customHeight="1" x14ac:dyDescent="0.2">
      <c r="A33" s="186" t="s">
        <v>1399</v>
      </c>
      <c r="B33" s="188" t="s">
        <v>1400</v>
      </c>
      <c r="C33" s="188"/>
      <c r="D33" s="188"/>
      <c r="E33" s="188" t="s">
        <v>1401</v>
      </c>
      <c r="F33" s="188" t="s">
        <v>1402</v>
      </c>
      <c r="G33" s="190">
        <f>ROUND(($G$25) * 8.75 / 100 * 1,2)</f>
        <v>2977.69</v>
      </c>
      <c r="H33" s="210">
        <f>G25</f>
        <v>34030.75</v>
      </c>
    </row>
    <row r="34" spans="1:11" ht="38.25" x14ac:dyDescent="0.2">
      <c r="A34" s="211" t="s">
        <v>1403</v>
      </c>
      <c r="B34" s="188" t="s">
        <v>1404</v>
      </c>
      <c r="C34" s="212"/>
      <c r="D34" s="188"/>
      <c r="E34" s="212" t="s">
        <v>1405</v>
      </c>
      <c r="F34" s="188" t="s">
        <v>1406</v>
      </c>
      <c r="G34" s="213">
        <f>(G25+G33)*6%*2</f>
        <v>4441.0128000000004</v>
      </c>
      <c r="H34" s="210">
        <f>G33+G25</f>
        <v>37008.44</v>
      </c>
    </row>
    <row r="35" spans="1:11" x14ac:dyDescent="0.2">
      <c r="A35" s="214"/>
      <c r="B35" s="196" t="s">
        <v>1407</v>
      </c>
      <c r="C35" s="215"/>
      <c r="D35" s="196"/>
      <c r="E35" s="215"/>
      <c r="F35" s="196"/>
      <c r="G35" s="216"/>
      <c r="H35" s="210"/>
    </row>
    <row r="36" spans="1:11" ht="38.25" x14ac:dyDescent="0.2">
      <c r="A36" s="217"/>
      <c r="B36" s="208" t="s">
        <v>1408</v>
      </c>
      <c r="C36" s="218"/>
      <c r="D36" s="208"/>
      <c r="E36" s="218" t="s">
        <v>1409</v>
      </c>
      <c r="F36" s="208"/>
      <c r="G36" s="219"/>
      <c r="H36" s="210"/>
    </row>
    <row r="37" spans="1:11" ht="12.75" customHeight="1" x14ac:dyDescent="0.2">
      <c r="A37" s="203" t="s">
        <v>1410</v>
      </c>
      <c r="B37" s="204" t="s">
        <v>1411</v>
      </c>
      <c r="C37" s="204"/>
      <c r="D37" s="204"/>
      <c r="E37" s="204"/>
      <c r="F37" s="184" t="s">
        <v>1412</v>
      </c>
      <c r="G37" s="205">
        <f>ROUND((SUM($G$33:$G$34)),2)</f>
        <v>7418.7</v>
      </c>
      <c r="I37" s="220"/>
    </row>
    <row r="38" spans="1:11" ht="46.15" customHeight="1" x14ac:dyDescent="0.2">
      <c r="A38" s="183" t="s">
        <v>86</v>
      </c>
      <c r="B38" s="184" t="s">
        <v>1413</v>
      </c>
      <c r="C38" s="184"/>
      <c r="D38" s="184"/>
      <c r="E38" s="184"/>
      <c r="F38" s="184" t="s">
        <v>1414</v>
      </c>
      <c r="G38" s="206">
        <f>ROUND(($G$25 + $G$31 + $G$37),2)</f>
        <v>45520.13</v>
      </c>
      <c r="I38" s="221"/>
    </row>
    <row r="39" spans="1:11" ht="52.15" customHeight="1" x14ac:dyDescent="0.2">
      <c r="A39" s="183" t="s">
        <v>124</v>
      </c>
      <c r="B39" s="191" t="s">
        <v>1415</v>
      </c>
      <c r="C39" s="191"/>
      <c r="D39" s="191"/>
      <c r="E39" s="191" t="s">
        <v>1416</v>
      </c>
      <c r="F39" s="191" t="s">
        <v>1417</v>
      </c>
      <c r="G39" s="193">
        <f>G38*6.11</f>
        <v>278127.99430000002</v>
      </c>
    </row>
    <row r="40" spans="1:11" ht="33" customHeight="1" x14ac:dyDescent="0.2">
      <c r="A40" s="183" t="s">
        <v>127</v>
      </c>
      <c r="B40" s="184" t="s">
        <v>1418</v>
      </c>
      <c r="C40" s="184"/>
      <c r="D40" s="184"/>
      <c r="E40" s="184"/>
      <c r="F40" s="184"/>
      <c r="G40" s="206">
        <f>G39</f>
        <v>278127.99430000002</v>
      </c>
    </row>
    <row r="41" spans="1:11" ht="12.75" customHeight="1" x14ac:dyDescent="0.2"/>
    <row r="44" spans="1:11" s="222" customFormat="1" ht="33" customHeight="1" x14ac:dyDescent="0.2">
      <c r="A44" s="809" t="s">
        <v>1419</v>
      </c>
      <c r="B44" s="809"/>
      <c r="C44" s="810" t="s">
        <v>1420</v>
      </c>
      <c r="D44" s="810"/>
      <c r="E44" s="810"/>
      <c r="F44" s="810"/>
      <c r="G44" s="810"/>
      <c r="K44" s="223"/>
    </row>
    <row r="45" spans="1:11" s="224" customFormat="1" ht="28.5" customHeight="1" x14ac:dyDescent="0.25">
      <c r="A45" s="804"/>
      <c r="B45" s="804"/>
      <c r="C45" s="804"/>
      <c r="D45" s="804"/>
      <c r="E45" s="804"/>
      <c r="F45" s="804"/>
      <c r="G45" s="804"/>
    </row>
    <row r="46" spans="1:11" x14ac:dyDescent="0.2">
      <c r="A46" s="225"/>
      <c r="B46" s="225"/>
      <c r="C46" s="225"/>
      <c r="D46" s="225"/>
      <c r="E46" s="225"/>
      <c r="F46" s="225"/>
      <c r="G46" s="225"/>
    </row>
    <row r="47" spans="1:11" x14ac:dyDescent="0.2">
      <c r="A47" s="225"/>
      <c r="B47" s="225"/>
      <c r="C47" s="225"/>
      <c r="D47" s="225"/>
      <c r="E47" s="225"/>
      <c r="F47" s="225"/>
      <c r="G47" s="225"/>
    </row>
  </sheetData>
  <mergeCells count="21">
    <mergeCell ref="A12:C12"/>
    <mergeCell ref="D12:G12"/>
    <mergeCell ref="A1:B1"/>
    <mergeCell ref="C1:G1"/>
    <mergeCell ref="B4:F4"/>
    <mergeCell ref="B5:F5"/>
    <mergeCell ref="A7:C7"/>
    <mergeCell ref="D7:G7"/>
    <mergeCell ref="D8:G8"/>
    <mergeCell ref="A9:C9"/>
    <mergeCell ref="D9:G9"/>
    <mergeCell ref="A11:C11"/>
    <mergeCell ref="D11:G11"/>
    <mergeCell ref="A45:B45"/>
    <mergeCell ref="C45:G45"/>
    <mergeCell ref="A13:C13"/>
    <mergeCell ref="D13:G13"/>
    <mergeCell ref="D14:G14"/>
    <mergeCell ref="A15:G15"/>
    <mergeCell ref="A44:B44"/>
    <mergeCell ref="C44:G44"/>
  </mergeCells>
  <pageMargins left="0.39374999999999999" right="0.39374999999999999" top="0.59027777777777779" bottom="0.82777777777777783" header="0.51180555555555562" footer="0.59027777777777779"/>
  <pageSetup paperSize="9" scale="99" orientation="portrait" useFirstPageNumber="1" r:id="rId1"/>
  <headerFooter alignWithMargins="0">
    <oddFooter>&amp;CСтраница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69CDD-646B-4762-A18A-A2BCF7E2D11E}">
  <sheetPr>
    <pageSetUpPr fitToPage="1"/>
  </sheetPr>
  <dimension ref="A1:AY588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64.140625" style="3" hidden="1" customWidth="1"/>
    <col min="41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62" t="s">
        <v>5</v>
      </c>
      <c r="H6" s="862"/>
      <c r="I6" s="862"/>
      <c r="J6" s="862"/>
      <c r="K6" s="862"/>
      <c r="L6" s="862"/>
      <c r="M6" s="862"/>
      <c r="N6" s="86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62" t="s">
        <v>7</v>
      </c>
      <c r="H7" s="862"/>
      <c r="I7" s="862"/>
      <c r="J7" s="862"/>
      <c r="K7" s="862"/>
      <c r="L7" s="862"/>
      <c r="M7" s="862"/>
      <c r="N7" s="86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62"/>
      <c r="H8" s="862"/>
      <c r="I8" s="862"/>
      <c r="J8" s="862"/>
      <c r="K8" s="862"/>
      <c r="L8" s="862"/>
      <c r="M8" s="862"/>
      <c r="N8" s="86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62"/>
      <c r="H9" s="862"/>
      <c r="I9" s="862"/>
      <c r="J9" s="862"/>
      <c r="K9" s="862"/>
      <c r="L9" s="862"/>
      <c r="M9" s="862"/>
      <c r="N9" s="86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62" t="s">
        <v>13</v>
      </c>
      <c r="H10" s="862"/>
      <c r="I10" s="862"/>
      <c r="J10" s="862"/>
      <c r="K10" s="862"/>
      <c r="L10" s="862"/>
      <c r="M10" s="862"/>
      <c r="N10" s="86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62"/>
      <c r="H11" s="862"/>
      <c r="I11" s="862"/>
      <c r="J11" s="862"/>
      <c r="K11" s="862"/>
      <c r="L11" s="862"/>
      <c r="M11" s="862"/>
      <c r="N11" s="86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840" t="s">
        <v>691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691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628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628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1572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763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763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786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169967.25</v>
      </c>
      <c r="D28" s="26" t="s">
        <v>1573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1753.56</v>
      </c>
      <c r="D30" s="26" t="s">
        <v>1574</v>
      </c>
      <c r="E30" s="27" t="s">
        <v>32</v>
      </c>
      <c r="G30" s="8" t="s">
        <v>36</v>
      </c>
      <c r="I30" s="8"/>
      <c r="J30" s="8"/>
      <c r="K30" s="8"/>
      <c r="L30" s="25">
        <v>750.4</v>
      </c>
      <c r="M30" s="33" t="s">
        <v>1575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1580.98</v>
      </c>
      <c r="D31" s="226" t="s">
        <v>1425</v>
      </c>
      <c r="E31" s="27" t="s">
        <v>32</v>
      </c>
      <c r="G31" s="8" t="s">
        <v>40</v>
      </c>
      <c r="I31" s="8"/>
      <c r="J31" s="8"/>
      <c r="K31" s="8"/>
      <c r="L31" s="863">
        <v>2311.3000000000002</v>
      </c>
      <c r="M31" s="863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166632.71</v>
      </c>
      <c r="D32" s="226" t="s">
        <v>1576</v>
      </c>
      <c r="E32" s="27" t="s">
        <v>32</v>
      </c>
      <c r="G32" s="8" t="s">
        <v>44</v>
      </c>
      <c r="I32" s="8"/>
      <c r="J32" s="8"/>
      <c r="K32" s="8"/>
      <c r="L32" s="863">
        <v>180.72</v>
      </c>
      <c r="M32" s="863"/>
      <c r="N32" s="27" t="s">
        <v>41</v>
      </c>
    </row>
    <row r="33" spans="1:38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71" t="s">
        <v>46</v>
      </c>
      <c r="M33" s="871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829" t="s">
        <v>47</v>
      </c>
      <c r="B35" s="826" t="s">
        <v>48</v>
      </c>
      <c r="C35" s="826" t="s">
        <v>49</v>
      </c>
      <c r="D35" s="826"/>
      <c r="E35" s="826"/>
      <c r="F35" s="826" t="s">
        <v>50</v>
      </c>
      <c r="G35" s="826" t="s">
        <v>51</v>
      </c>
      <c r="H35" s="826"/>
      <c r="I35" s="826"/>
      <c r="J35" s="826" t="s">
        <v>52</v>
      </c>
      <c r="K35" s="826"/>
      <c r="L35" s="826"/>
      <c r="M35" s="826" t="s">
        <v>53</v>
      </c>
      <c r="N35" s="826" t="s">
        <v>54</v>
      </c>
    </row>
    <row r="36" spans="1:38" s="4" customFormat="1" ht="28.5" customHeight="1" x14ac:dyDescent="0.25">
      <c r="A36" s="829"/>
      <c r="B36" s="826"/>
      <c r="C36" s="826"/>
      <c r="D36" s="826"/>
      <c r="E36" s="826"/>
      <c r="F36" s="826"/>
      <c r="G36" s="826"/>
      <c r="H36" s="826"/>
      <c r="I36" s="826"/>
      <c r="J36" s="826"/>
      <c r="K36" s="826"/>
      <c r="L36" s="826"/>
      <c r="M36" s="826"/>
      <c r="N36" s="826"/>
    </row>
    <row r="37" spans="1:38" s="4" customFormat="1" ht="22.5" x14ac:dyDescent="0.25">
      <c r="A37" s="829"/>
      <c r="B37" s="826"/>
      <c r="C37" s="826"/>
      <c r="D37" s="826"/>
      <c r="E37" s="826"/>
      <c r="F37" s="826"/>
      <c r="G37" s="227" t="s">
        <v>55</v>
      </c>
      <c r="H37" s="227" t="s">
        <v>56</v>
      </c>
      <c r="I37" s="227" t="s">
        <v>57</v>
      </c>
      <c r="J37" s="227" t="s">
        <v>55</v>
      </c>
      <c r="K37" s="227" t="s">
        <v>56</v>
      </c>
      <c r="L37" s="227" t="s">
        <v>58</v>
      </c>
      <c r="M37" s="826"/>
      <c r="N37" s="826"/>
    </row>
    <row r="38" spans="1:38" s="4" customFormat="1" ht="15" x14ac:dyDescent="0.25">
      <c r="A38" s="228">
        <v>1</v>
      </c>
      <c r="B38" s="229">
        <v>2</v>
      </c>
      <c r="C38" s="864">
        <v>3</v>
      </c>
      <c r="D38" s="864"/>
      <c r="E38" s="864"/>
      <c r="F38" s="229">
        <v>4</v>
      </c>
      <c r="G38" s="229">
        <v>5</v>
      </c>
      <c r="H38" s="229">
        <v>6</v>
      </c>
      <c r="I38" s="229">
        <v>7</v>
      </c>
      <c r="J38" s="229">
        <v>8</v>
      </c>
      <c r="K38" s="229">
        <v>9</v>
      </c>
      <c r="L38" s="229">
        <v>10</v>
      </c>
      <c r="M38" s="229">
        <v>11</v>
      </c>
      <c r="N38" s="229">
        <v>12</v>
      </c>
    </row>
    <row r="39" spans="1:38" s="4" customFormat="1" ht="15" x14ac:dyDescent="0.25">
      <c r="A39" s="865" t="s">
        <v>1577</v>
      </c>
      <c r="B39" s="866"/>
      <c r="C39" s="866"/>
      <c r="D39" s="866"/>
      <c r="E39" s="866"/>
      <c r="F39" s="866"/>
      <c r="G39" s="866"/>
      <c r="H39" s="866"/>
      <c r="I39" s="866"/>
      <c r="J39" s="866"/>
      <c r="K39" s="866"/>
      <c r="L39" s="866"/>
      <c r="M39" s="866"/>
      <c r="N39" s="867"/>
      <c r="AF39" s="39" t="s">
        <v>1577</v>
      </c>
    </row>
    <row r="40" spans="1:38" s="4" customFormat="1" ht="15" x14ac:dyDescent="0.25">
      <c r="A40" s="868" t="s">
        <v>1428</v>
      </c>
      <c r="B40" s="869"/>
      <c r="C40" s="869"/>
      <c r="D40" s="869"/>
      <c r="E40" s="869"/>
      <c r="F40" s="869"/>
      <c r="G40" s="869"/>
      <c r="H40" s="869"/>
      <c r="I40" s="869"/>
      <c r="J40" s="869"/>
      <c r="K40" s="869"/>
      <c r="L40" s="869"/>
      <c r="M40" s="869"/>
      <c r="N40" s="870"/>
      <c r="AF40" s="39"/>
      <c r="AG40" s="48" t="s">
        <v>1428</v>
      </c>
    </row>
    <row r="41" spans="1:38" s="4" customFormat="1" ht="45.75" x14ac:dyDescent="0.25">
      <c r="A41" s="230" t="s">
        <v>60</v>
      </c>
      <c r="B41" s="41" t="s">
        <v>1429</v>
      </c>
      <c r="C41" s="847" t="s">
        <v>1430</v>
      </c>
      <c r="D41" s="847"/>
      <c r="E41" s="847"/>
      <c r="F41" s="42" t="s">
        <v>84</v>
      </c>
      <c r="G41" s="43">
        <v>0.16</v>
      </c>
      <c r="H41" s="44">
        <v>1</v>
      </c>
      <c r="I41" s="109">
        <v>0.16</v>
      </c>
      <c r="J41" s="46"/>
      <c r="K41" s="43"/>
      <c r="L41" s="46"/>
      <c r="M41" s="43"/>
      <c r="N41" s="231"/>
      <c r="AF41" s="39"/>
      <c r="AG41" s="48"/>
      <c r="AH41" s="48" t="s">
        <v>1430</v>
      </c>
    </row>
    <row r="42" spans="1:38" s="4" customFormat="1" ht="22.5" x14ac:dyDescent="0.25">
      <c r="A42" s="49"/>
      <c r="B42" s="50" t="s">
        <v>699</v>
      </c>
      <c r="C42" s="848" t="s">
        <v>65</v>
      </c>
      <c r="D42" s="848"/>
      <c r="E42" s="848"/>
      <c r="F42" s="848"/>
      <c r="G42" s="848"/>
      <c r="H42" s="848"/>
      <c r="I42" s="848"/>
      <c r="J42" s="848"/>
      <c r="K42" s="848"/>
      <c r="L42" s="848"/>
      <c r="M42" s="848"/>
      <c r="N42" s="849"/>
      <c r="AF42" s="39"/>
      <c r="AG42" s="48"/>
      <c r="AH42" s="48"/>
      <c r="AI42" s="3" t="s">
        <v>65</v>
      </c>
    </row>
    <row r="43" spans="1:38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5">
        <v>2766.48</v>
      </c>
      <c r="K43" s="56">
        <v>1.1499999999999999</v>
      </c>
      <c r="L43" s="57">
        <v>509.03</v>
      </c>
      <c r="M43" s="54"/>
      <c r="N43" s="59"/>
      <c r="AF43" s="39"/>
      <c r="AG43" s="48"/>
      <c r="AH43" s="48"/>
      <c r="AJ43" s="3" t="s">
        <v>68</v>
      </c>
    </row>
    <row r="44" spans="1:38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324</v>
      </c>
      <c r="K44" s="56">
        <v>1.1499999999999999</v>
      </c>
      <c r="L44" s="57">
        <v>59.62</v>
      </c>
      <c r="M44" s="56">
        <v>35.42</v>
      </c>
      <c r="N44" s="58">
        <v>2111.7399999999998</v>
      </c>
      <c r="AF44" s="39"/>
      <c r="AG44" s="48"/>
      <c r="AH44" s="48"/>
      <c r="AJ44" s="3" t="s">
        <v>70</v>
      </c>
    </row>
    <row r="45" spans="1:38" s="4" customFormat="1" ht="15" x14ac:dyDescent="0.25">
      <c r="A45" s="60"/>
      <c r="B45" s="50"/>
      <c r="C45" s="853" t="s">
        <v>73</v>
      </c>
      <c r="D45" s="853"/>
      <c r="E45" s="853"/>
      <c r="F45" s="53" t="s">
        <v>72</v>
      </c>
      <c r="G45" s="70">
        <v>24</v>
      </c>
      <c r="H45" s="56">
        <v>1.1499999999999999</v>
      </c>
      <c r="I45" s="62">
        <v>4.4160000000000004</v>
      </c>
      <c r="J45" s="63"/>
      <c r="K45" s="54"/>
      <c r="L45" s="63"/>
      <c r="M45" s="54"/>
      <c r="N45" s="59"/>
      <c r="AF45" s="39"/>
      <c r="AG45" s="48"/>
      <c r="AH45" s="48"/>
      <c r="AK45" s="3" t="s">
        <v>73</v>
      </c>
    </row>
    <row r="46" spans="1:38" s="4" customFormat="1" ht="15" x14ac:dyDescent="0.25">
      <c r="A46" s="51"/>
      <c r="B46" s="50"/>
      <c r="C46" s="854" t="s">
        <v>74</v>
      </c>
      <c r="D46" s="854"/>
      <c r="E46" s="854"/>
      <c r="F46" s="65"/>
      <c r="G46" s="66"/>
      <c r="H46" s="66"/>
      <c r="I46" s="66"/>
      <c r="J46" s="67">
        <v>2766.48</v>
      </c>
      <c r="K46" s="66"/>
      <c r="L46" s="68">
        <v>509.03</v>
      </c>
      <c r="M46" s="66"/>
      <c r="N46" s="232"/>
      <c r="AF46" s="39"/>
      <c r="AG46" s="48"/>
      <c r="AH46" s="48"/>
      <c r="AL46" s="3" t="s">
        <v>74</v>
      </c>
    </row>
    <row r="47" spans="1:38" s="4" customFormat="1" ht="15" x14ac:dyDescent="0.25">
      <c r="A47" s="60"/>
      <c r="B47" s="50"/>
      <c r="C47" s="853" t="s">
        <v>75</v>
      </c>
      <c r="D47" s="853"/>
      <c r="E47" s="853"/>
      <c r="F47" s="53"/>
      <c r="G47" s="54"/>
      <c r="H47" s="54"/>
      <c r="I47" s="54"/>
      <c r="J47" s="63"/>
      <c r="K47" s="54"/>
      <c r="L47" s="57">
        <v>59.62</v>
      </c>
      <c r="M47" s="54"/>
      <c r="N47" s="58">
        <v>2111.7399999999998</v>
      </c>
      <c r="AF47" s="39"/>
      <c r="AG47" s="48"/>
      <c r="AH47" s="48"/>
      <c r="AK47" s="3" t="s">
        <v>75</v>
      </c>
    </row>
    <row r="48" spans="1:38" s="4" customFormat="1" ht="23.25" x14ac:dyDescent="0.25">
      <c r="A48" s="60"/>
      <c r="B48" s="50" t="s">
        <v>88</v>
      </c>
      <c r="C48" s="853" t="s">
        <v>89</v>
      </c>
      <c r="D48" s="853"/>
      <c r="E48" s="853"/>
      <c r="F48" s="53" t="s">
        <v>78</v>
      </c>
      <c r="G48" s="70">
        <v>92</v>
      </c>
      <c r="H48" s="54"/>
      <c r="I48" s="70">
        <v>92</v>
      </c>
      <c r="J48" s="63"/>
      <c r="K48" s="54"/>
      <c r="L48" s="57">
        <v>54.85</v>
      </c>
      <c r="M48" s="54"/>
      <c r="N48" s="58">
        <v>1942.8</v>
      </c>
      <c r="AF48" s="39"/>
      <c r="AG48" s="48"/>
      <c r="AH48" s="48"/>
      <c r="AK48" s="3" t="s">
        <v>89</v>
      </c>
    </row>
    <row r="49" spans="1:39" s="4" customFormat="1" ht="23.25" x14ac:dyDescent="0.25">
      <c r="A49" s="60"/>
      <c r="B49" s="50" t="s">
        <v>90</v>
      </c>
      <c r="C49" s="853" t="s">
        <v>91</v>
      </c>
      <c r="D49" s="853"/>
      <c r="E49" s="853"/>
      <c r="F49" s="53" t="s">
        <v>78</v>
      </c>
      <c r="G49" s="70">
        <v>46</v>
      </c>
      <c r="H49" s="54"/>
      <c r="I49" s="70">
        <v>46</v>
      </c>
      <c r="J49" s="63"/>
      <c r="K49" s="54"/>
      <c r="L49" s="57">
        <v>27.43</v>
      </c>
      <c r="M49" s="54"/>
      <c r="N49" s="133">
        <v>971.4</v>
      </c>
      <c r="AF49" s="39"/>
      <c r="AG49" s="48"/>
      <c r="AH49" s="48"/>
      <c r="AK49" s="3" t="s">
        <v>91</v>
      </c>
    </row>
    <row r="50" spans="1:39" s="4" customFormat="1" ht="15" x14ac:dyDescent="0.25">
      <c r="A50" s="71"/>
      <c r="B50" s="72"/>
      <c r="C50" s="847" t="s">
        <v>81</v>
      </c>
      <c r="D50" s="847"/>
      <c r="E50" s="847"/>
      <c r="F50" s="42"/>
      <c r="G50" s="43"/>
      <c r="H50" s="43"/>
      <c r="I50" s="43"/>
      <c r="J50" s="46"/>
      <c r="K50" s="43"/>
      <c r="L50" s="131">
        <v>591.30999999999995</v>
      </c>
      <c r="M50" s="66"/>
      <c r="N50" s="231"/>
      <c r="AF50" s="39"/>
      <c r="AG50" s="48"/>
      <c r="AH50" s="48"/>
      <c r="AM50" s="48" t="s">
        <v>81</v>
      </c>
    </row>
    <row r="51" spans="1:39" s="4" customFormat="1" ht="45.75" x14ac:dyDescent="0.25">
      <c r="A51" s="230" t="s">
        <v>67</v>
      </c>
      <c r="B51" s="41" t="s">
        <v>1429</v>
      </c>
      <c r="C51" s="847" t="s">
        <v>1430</v>
      </c>
      <c r="D51" s="847"/>
      <c r="E51" s="847"/>
      <c r="F51" s="42" t="s">
        <v>84</v>
      </c>
      <c r="G51" s="43">
        <v>0.29599999999999999</v>
      </c>
      <c r="H51" s="44">
        <v>1</v>
      </c>
      <c r="I51" s="129">
        <v>0.29599999999999999</v>
      </c>
      <c r="J51" s="46"/>
      <c r="K51" s="43"/>
      <c r="L51" s="46"/>
      <c r="M51" s="43"/>
      <c r="N51" s="231"/>
      <c r="AF51" s="39"/>
      <c r="AG51" s="48"/>
      <c r="AH51" s="48" t="s">
        <v>1430</v>
      </c>
      <c r="AM51" s="48"/>
    </row>
    <row r="52" spans="1:39" s="4" customFormat="1" ht="22.5" x14ac:dyDescent="0.25">
      <c r="A52" s="49"/>
      <c r="B52" s="50" t="s">
        <v>699</v>
      </c>
      <c r="C52" s="848" t="s">
        <v>65</v>
      </c>
      <c r="D52" s="848"/>
      <c r="E52" s="848"/>
      <c r="F52" s="848"/>
      <c r="G52" s="848"/>
      <c r="H52" s="848"/>
      <c r="I52" s="848"/>
      <c r="J52" s="848"/>
      <c r="K52" s="848"/>
      <c r="L52" s="848"/>
      <c r="M52" s="848"/>
      <c r="N52" s="849"/>
      <c r="AF52" s="39"/>
      <c r="AG52" s="48"/>
      <c r="AH52" s="48"/>
      <c r="AI52" s="3" t="s">
        <v>65</v>
      </c>
      <c r="AM52" s="48"/>
    </row>
    <row r="53" spans="1:39" s="4" customFormat="1" ht="23.25" x14ac:dyDescent="0.25">
      <c r="A53" s="49"/>
      <c r="B53" s="50" t="s">
        <v>1431</v>
      </c>
      <c r="C53" s="848" t="s">
        <v>1432</v>
      </c>
      <c r="D53" s="848"/>
      <c r="E53" s="848"/>
      <c r="F53" s="848"/>
      <c r="G53" s="848"/>
      <c r="H53" s="848"/>
      <c r="I53" s="848"/>
      <c r="J53" s="848"/>
      <c r="K53" s="848"/>
      <c r="L53" s="848"/>
      <c r="M53" s="848"/>
      <c r="N53" s="849"/>
      <c r="AF53" s="39"/>
      <c r="AG53" s="48"/>
      <c r="AH53" s="48"/>
      <c r="AI53" s="3" t="s">
        <v>1432</v>
      </c>
      <c r="AM53" s="48"/>
    </row>
    <row r="54" spans="1:39" s="4" customFormat="1" ht="15" x14ac:dyDescent="0.25">
      <c r="A54" s="51"/>
      <c r="B54" s="50" t="s">
        <v>67</v>
      </c>
      <c r="C54" s="853" t="s">
        <v>68</v>
      </c>
      <c r="D54" s="853"/>
      <c r="E54" s="853"/>
      <c r="F54" s="53"/>
      <c r="G54" s="54"/>
      <c r="H54" s="54"/>
      <c r="I54" s="54"/>
      <c r="J54" s="55">
        <v>2766.48</v>
      </c>
      <c r="K54" s="62">
        <v>1.2649999999999999</v>
      </c>
      <c r="L54" s="55">
        <v>1035.8800000000001</v>
      </c>
      <c r="M54" s="54"/>
      <c r="N54" s="59"/>
      <c r="AF54" s="39"/>
      <c r="AG54" s="48"/>
      <c r="AH54" s="48"/>
      <c r="AJ54" s="3" t="s">
        <v>68</v>
      </c>
      <c r="AM54" s="48"/>
    </row>
    <row r="55" spans="1:39" s="4" customFormat="1" ht="15" x14ac:dyDescent="0.25">
      <c r="A55" s="51"/>
      <c r="B55" s="50" t="s">
        <v>69</v>
      </c>
      <c r="C55" s="853" t="s">
        <v>70</v>
      </c>
      <c r="D55" s="853"/>
      <c r="E55" s="853"/>
      <c r="F55" s="53"/>
      <c r="G55" s="54"/>
      <c r="H55" s="54"/>
      <c r="I55" s="54"/>
      <c r="J55" s="57">
        <v>324</v>
      </c>
      <c r="K55" s="62">
        <v>1.2649999999999999</v>
      </c>
      <c r="L55" s="57">
        <v>121.32</v>
      </c>
      <c r="M55" s="56">
        <v>35.42</v>
      </c>
      <c r="N55" s="58">
        <v>4297.1499999999996</v>
      </c>
      <c r="AF55" s="39"/>
      <c r="AG55" s="48"/>
      <c r="AH55" s="48"/>
      <c r="AJ55" s="3" t="s">
        <v>70</v>
      </c>
      <c r="AM55" s="48"/>
    </row>
    <row r="56" spans="1:39" s="4" customFormat="1" ht="15" x14ac:dyDescent="0.25">
      <c r="A56" s="60"/>
      <c r="B56" s="50"/>
      <c r="C56" s="853" t="s">
        <v>73</v>
      </c>
      <c r="D56" s="853"/>
      <c r="E56" s="853"/>
      <c r="F56" s="53" t="s">
        <v>72</v>
      </c>
      <c r="G56" s="70">
        <v>24</v>
      </c>
      <c r="H56" s="62">
        <v>1.2649999999999999</v>
      </c>
      <c r="I56" s="64">
        <v>8.9865600000000008</v>
      </c>
      <c r="J56" s="63"/>
      <c r="K56" s="54"/>
      <c r="L56" s="63"/>
      <c r="M56" s="54"/>
      <c r="N56" s="59"/>
      <c r="AF56" s="39"/>
      <c r="AG56" s="48"/>
      <c r="AH56" s="48"/>
      <c r="AK56" s="3" t="s">
        <v>73</v>
      </c>
      <c r="AM56" s="48"/>
    </row>
    <row r="57" spans="1:39" s="4" customFormat="1" ht="15" x14ac:dyDescent="0.25">
      <c r="A57" s="51"/>
      <c r="B57" s="50"/>
      <c r="C57" s="854" t="s">
        <v>74</v>
      </c>
      <c r="D57" s="854"/>
      <c r="E57" s="854"/>
      <c r="F57" s="65"/>
      <c r="G57" s="66"/>
      <c r="H57" s="66"/>
      <c r="I57" s="66"/>
      <c r="J57" s="67">
        <v>2766.48</v>
      </c>
      <c r="K57" s="66"/>
      <c r="L57" s="67">
        <v>1035.8800000000001</v>
      </c>
      <c r="M57" s="66"/>
      <c r="N57" s="232"/>
      <c r="AF57" s="39"/>
      <c r="AG57" s="48"/>
      <c r="AH57" s="48"/>
      <c r="AL57" s="3" t="s">
        <v>74</v>
      </c>
      <c r="AM57" s="48"/>
    </row>
    <row r="58" spans="1:39" s="4" customFormat="1" ht="15" x14ac:dyDescent="0.25">
      <c r="A58" s="60"/>
      <c r="B58" s="50"/>
      <c r="C58" s="853" t="s">
        <v>75</v>
      </c>
      <c r="D58" s="853"/>
      <c r="E58" s="853"/>
      <c r="F58" s="53"/>
      <c r="G58" s="54"/>
      <c r="H58" s="54"/>
      <c r="I58" s="54"/>
      <c r="J58" s="63"/>
      <c r="K58" s="54"/>
      <c r="L58" s="57">
        <v>121.32</v>
      </c>
      <c r="M58" s="54"/>
      <c r="N58" s="58">
        <v>4297.1499999999996</v>
      </c>
      <c r="AF58" s="39"/>
      <c r="AG58" s="48"/>
      <c r="AH58" s="48"/>
      <c r="AK58" s="3" t="s">
        <v>75</v>
      </c>
      <c r="AM58" s="48"/>
    </row>
    <row r="59" spans="1:39" s="4" customFormat="1" ht="23.25" x14ac:dyDescent="0.25">
      <c r="A59" s="60"/>
      <c r="B59" s="50" t="s">
        <v>88</v>
      </c>
      <c r="C59" s="853" t="s">
        <v>89</v>
      </c>
      <c r="D59" s="853"/>
      <c r="E59" s="853"/>
      <c r="F59" s="53" t="s">
        <v>78</v>
      </c>
      <c r="G59" s="70">
        <v>92</v>
      </c>
      <c r="H59" s="54"/>
      <c r="I59" s="70">
        <v>92</v>
      </c>
      <c r="J59" s="63"/>
      <c r="K59" s="54"/>
      <c r="L59" s="57">
        <v>111.61</v>
      </c>
      <c r="M59" s="54"/>
      <c r="N59" s="58">
        <v>3953.38</v>
      </c>
      <c r="AF59" s="39"/>
      <c r="AG59" s="48"/>
      <c r="AH59" s="48"/>
      <c r="AK59" s="3" t="s">
        <v>89</v>
      </c>
      <c r="AM59" s="48"/>
    </row>
    <row r="60" spans="1:39" s="4" customFormat="1" ht="23.25" x14ac:dyDescent="0.25">
      <c r="A60" s="60"/>
      <c r="B60" s="50" t="s">
        <v>90</v>
      </c>
      <c r="C60" s="853" t="s">
        <v>91</v>
      </c>
      <c r="D60" s="853"/>
      <c r="E60" s="853"/>
      <c r="F60" s="53" t="s">
        <v>78</v>
      </c>
      <c r="G60" s="70">
        <v>46</v>
      </c>
      <c r="H60" s="54"/>
      <c r="I60" s="70">
        <v>46</v>
      </c>
      <c r="J60" s="63"/>
      <c r="K60" s="54"/>
      <c r="L60" s="57">
        <v>55.81</v>
      </c>
      <c r="M60" s="54"/>
      <c r="N60" s="58">
        <v>1976.69</v>
      </c>
      <c r="AF60" s="39"/>
      <c r="AG60" s="48"/>
      <c r="AH60" s="48"/>
      <c r="AK60" s="3" t="s">
        <v>91</v>
      </c>
      <c r="AM60" s="48"/>
    </row>
    <row r="61" spans="1:39" s="4" customFormat="1" ht="15" x14ac:dyDescent="0.25">
      <c r="A61" s="71"/>
      <c r="B61" s="72"/>
      <c r="C61" s="847" t="s">
        <v>81</v>
      </c>
      <c r="D61" s="847"/>
      <c r="E61" s="847"/>
      <c r="F61" s="42"/>
      <c r="G61" s="43"/>
      <c r="H61" s="43"/>
      <c r="I61" s="43"/>
      <c r="J61" s="46"/>
      <c r="K61" s="43"/>
      <c r="L61" s="73">
        <v>1203.3</v>
      </c>
      <c r="M61" s="66"/>
      <c r="N61" s="231"/>
      <c r="AF61" s="39"/>
      <c r="AG61" s="48"/>
      <c r="AH61" s="48"/>
      <c r="AM61" s="48" t="s">
        <v>81</v>
      </c>
    </row>
    <row r="62" spans="1:39" s="4" customFormat="1" ht="34.5" x14ac:dyDescent="0.25">
      <c r="A62" s="230" t="s">
        <v>69</v>
      </c>
      <c r="B62" s="41" t="s">
        <v>1433</v>
      </c>
      <c r="C62" s="847" t="s">
        <v>1434</v>
      </c>
      <c r="D62" s="847"/>
      <c r="E62" s="847"/>
      <c r="F62" s="42" t="s">
        <v>63</v>
      </c>
      <c r="G62" s="43">
        <v>0.8</v>
      </c>
      <c r="H62" s="44">
        <v>1</v>
      </c>
      <c r="I62" s="45">
        <v>0.8</v>
      </c>
      <c r="J62" s="46"/>
      <c r="K62" s="43"/>
      <c r="L62" s="46"/>
      <c r="M62" s="43"/>
      <c r="N62" s="231"/>
      <c r="AF62" s="39"/>
      <c r="AG62" s="48"/>
      <c r="AH62" s="48" t="s">
        <v>1434</v>
      </c>
      <c r="AM62" s="48"/>
    </row>
    <row r="63" spans="1:39" s="4" customFormat="1" ht="22.5" x14ac:dyDescent="0.25">
      <c r="A63" s="49"/>
      <c r="B63" s="50" t="s">
        <v>699</v>
      </c>
      <c r="C63" s="848" t="s">
        <v>65</v>
      </c>
      <c r="D63" s="848"/>
      <c r="E63" s="848"/>
      <c r="F63" s="848"/>
      <c r="G63" s="848"/>
      <c r="H63" s="848"/>
      <c r="I63" s="848"/>
      <c r="J63" s="848"/>
      <c r="K63" s="848"/>
      <c r="L63" s="848"/>
      <c r="M63" s="848"/>
      <c r="N63" s="849"/>
      <c r="AF63" s="39"/>
      <c r="AG63" s="48"/>
      <c r="AH63" s="48"/>
      <c r="AI63" s="3" t="s">
        <v>65</v>
      </c>
      <c r="AM63" s="48"/>
    </row>
    <row r="64" spans="1:39" s="4" customFormat="1" ht="15" x14ac:dyDescent="0.25">
      <c r="A64" s="49"/>
      <c r="B64" s="50" t="s">
        <v>639</v>
      </c>
      <c r="C64" s="848" t="s">
        <v>640</v>
      </c>
      <c r="D64" s="848"/>
      <c r="E64" s="848"/>
      <c r="F64" s="848"/>
      <c r="G64" s="848"/>
      <c r="H64" s="848"/>
      <c r="I64" s="848"/>
      <c r="J64" s="848"/>
      <c r="K64" s="848"/>
      <c r="L64" s="848"/>
      <c r="M64" s="848"/>
      <c r="N64" s="849"/>
      <c r="AF64" s="39"/>
      <c r="AG64" s="48"/>
      <c r="AH64" s="48"/>
      <c r="AI64" s="3" t="s">
        <v>640</v>
      </c>
      <c r="AM64" s="48"/>
    </row>
    <row r="65" spans="1:39" s="4" customFormat="1" ht="15" x14ac:dyDescent="0.25">
      <c r="A65" s="49"/>
      <c r="B65" s="50" t="s">
        <v>1435</v>
      </c>
      <c r="C65" s="848" t="s">
        <v>1436</v>
      </c>
      <c r="D65" s="848"/>
      <c r="E65" s="848"/>
      <c r="F65" s="848"/>
      <c r="G65" s="848"/>
      <c r="H65" s="848"/>
      <c r="I65" s="848"/>
      <c r="J65" s="848"/>
      <c r="K65" s="848"/>
      <c r="L65" s="848"/>
      <c r="M65" s="848"/>
      <c r="N65" s="849"/>
      <c r="AF65" s="39"/>
      <c r="AG65" s="48"/>
      <c r="AH65" s="48"/>
      <c r="AI65" s="3" t="s">
        <v>1436</v>
      </c>
      <c r="AM65" s="48"/>
    </row>
    <row r="66" spans="1:39" s="4" customFormat="1" ht="15" x14ac:dyDescent="0.25">
      <c r="A66" s="51"/>
      <c r="B66" s="50" t="s">
        <v>60</v>
      </c>
      <c r="C66" s="853" t="s">
        <v>66</v>
      </c>
      <c r="D66" s="853"/>
      <c r="E66" s="853"/>
      <c r="F66" s="53"/>
      <c r="G66" s="54"/>
      <c r="H66" s="54"/>
      <c r="I66" s="54"/>
      <c r="J66" s="57">
        <v>920.4</v>
      </c>
      <c r="K66" s="62">
        <v>1.518</v>
      </c>
      <c r="L66" s="55">
        <v>1117.73</v>
      </c>
      <c r="M66" s="56">
        <v>35.42</v>
      </c>
      <c r="N66" s="58">
        <v>39590</v>
      </c>
      <c r="AF66" s="39"/>
      <c r="AG66" s="48"/>
      <c r="AH66" s="48"/>
      <c r="AJ66" s="3" t="s">
        <v>66</v>
      </c>
      <c r="AM66" s="48"/>
    </row>
    <row r="67" spans="1:39" s="4" customFormat="1" ht="15" x14ac:dyDescent="0.25">
      <c r="A67" s="60"/>
      <c r="B67" s="50"/>
      <c r="C67" s="853" t="s">
        <v>71</v>
      </c>
      <c r="D67" s="853"/>
      <c r="E67" s="853"/>
      <c r="F67" s="53" t="s">
        <v>72</v>
      </c>
      <c r="G67" s="70">
        <v>118</v>
      </c>
      <c r="H67" s="62">
        <v>1.518</v>
      </c>
      <c r="I67" s="130">
        <v>143.29920000000001</v>
      </c>
      <c r="J67" s="63"/>
      <c r="K67" s="54"/>
      <c r="L67" s="63"/>
      <c r="M67" s="54"/>
      <c r="N67" s="59"/>
      <c r="AF67" s="39"/>
      <c r="AG67" s="48"/>
      <c r="AH67" s="48"/>
      <c r="AK67" s="3" t="s">
        <v>71</v>
      </c>
      <c r="AM67" s="48"/>
    </row>
    <row r="68" spans="1:39" s="4" customFormat="1" ht="15" x14ac:dyDescent="0.25">
      <c r="A68" s="51"/>
      <c r="B68" s="50"/>
      <c r="C68" s="854" t="s">
        <v>74</v>
      </c>
      <c r="D68" s="854"/>
      <c r="E68" s="854"/>
      <c r="F68" s="65"/>
      <c r="G68" s="66"/>
      <c r="H68" s="66"/>
      <c r="I68" s="66"/>
      <c r="J68" s="68">
        <v>920.4</v>
      </c>
      <c r="K68" s="66"/>
      <c r="L68" s="67">
        <v>1117.73</v>
      </c>
      <c r="M68" s="66"/>
      <c r="N68" s="232"/>
      <c r="AF68" s="39"/>
      <c r="AG68" s="48"/>
      <c r="AH68" s="48"/>
      <c r="AL68" s="3" t="s">
        <v>74</v>
      </c>
      <c r="AM68" s="48"/>
    </row>
    <row r="69" spans="1:39" s="4" customFormat="1" ht="15" x14ac:dyDescent="0.25">
      <c r="A69" s="60"/>
      <c r="B69" s="50"/>
      <c r="C69" s="853" t="s">
        <v>75</v>
      </c>
      <c r="D69" s="853"/>
      <c r="E69" s="853"/>
      <c r="F69" s="53"/>
      <c r="G69" s="54"/>
      <c r="H69" s="54"/>
      <c r="I69" s="54"/>
      <c r="J69" s="63"/>
      <c r="K69" s="54"/>
      <c r="L69" s="55">
        <v>1117.73</v>
      </c>
      <c r="M69" s="54"/>
      <c r="N69" s="58">
        <v>39590</v>
      </c>
      <c r="AF69" s="39"/>
      <c r="AG69" s="48"/>
      <c r="AH69" s="48"/>
      <c r="AK69" s="3" t="s">
        <v>75</v>
      </c>
      <c r="AM69" s="48"/>
    </row>
    <row r="70" spans="1:39" s="4" customFormat="1" ht="23.25" x14ac:dyDescent="0.25">
      <c r="A70" s="60"/>
      <c r="B70" s="50" t="s">
        <v>94</v>
      </c>
      <c r="C70" s="853" t="s">
        <v>95</v>
      </c>
      <c r="D70" s="853"/>
      <c r="E70" s="853"/>
      <c r="F70" s="53" t="s">
        <v>78</v>
      </c>
      <c r="G70" s="70">
        <v>89</v>
      </c>
      <c r="H70" s="54"/>
      <c r="I70" s="70">
        <v>89</v>
      </c>
      <c r="J70" s="63"/>
      <c r="K70" s="54"/>
      <c r="L70" s="57">
        <v>994.78</v>
      </c>
      <c r="M70" s="54"/>
      <c r="N70" s="58">
        <v>35235.1</v>
      </c>
      <c r="AF70" s="39"/>
      <c r="AG70" s="48"/>
      <c r="AH70" s="48"/>
      <c r="AK70" s="3" t="s">
        <v>95</v>
      </c>
      <c r="AM70" s="48"/>
    </row>
    <row r="71" spans="1:39" s="4" customFormat="1" ht="23.25" x14ac:dyDescent="0.25">
      <c r="A71" s="60"/>
      <c r="B71" s="50" t="s">
        <v>96</v>
      </c>
      <c r="C71" s="853" t="s">
        <v>97</v>
      </c>
      <c r="D71" s="853"/>
      <c r="E71" s="853"/>
      <c r="F71" s="53" t="s">
        <v>78</v>
      </c>
      <c r="G71" s="70">
        <v>40</v>
      </c>
      <c r="H71" s="54"/>
      <c r="I71" s="70">
        <v>40</v>
      </c>
      <c r="J71" s="63"/>
      <c r="K71" s="54"/>
      <c r="L71" s="57">
        <v>447.09</v>
      </c>
      <c r="M71" s="54"/>
      <c r="N71" s="58">
        <v>15836</v>
      </c>
      <c r="AF71" s="39"/>
      <c r="AG71" s="48"/>
      <c r="AH71" s="48"/>
      <c r="AK71" s="3" t="s">
        <v>97</v>
      </c>
      <c r="AM71" s="48"/>
    </row>
    <row r="72" spans="1:39" s="4" customFormat="1" ht="15" x14ac:dyDescent="0.25">
      <c r="A72" s="71"/>
      <c r="B72" s="72"/>
      <c r="C72" s="847" t="s">
        <v>81</v>
      </c>
      <c r="D72" s="847"/>
      <c r="E72" s="847"/>
      <c r="F72" s="42"/>
      <c r="G72" s="43"/>
      <c r="H72" s="43"/>
      <c r="I72" s="43"/>
      <c r="J72" s="46"/>
      <c r="K72" s="43"/>
      <c r="L72" s="73">
        <v>2559.6</v>
      </c>
      <c r="M72" s="66"/>
      <c r="N72" s="231"/>
      <c r="AF72" s="39"/>
      <c r="AG72" s="48"/>
      <c r="AH72" s="48"/>
      <c r="AM72" s="48" t="s">
        <v>81</v>
      </c>
    </row>
    <row r="73" spans="1:39" s="4" customFormat="1" ht="57" x14ac:dyDescent="0.25">
      <c r="A73" s="230" t="s">
        <v>86</v>
      </c>
      <c r="B73" s="41" t="s">
        <v>1429</v>
      </c>
      <c r="C73" s="847" t="s">
        <v>1440</v>
      </c>
      <c r="D73" s="847"/>
      <c r="E73" s="847"/>
      <c r="F73" s="42" t="s">
        <v>84</v>
      </c>
      <c r="G73" s="43">
        <v>0.08</v>
      </c>
      <c r="H73" s="44">
        <v>1</v>
      </c>
      <c r="I73" s="109">
        <v>0.08</v>
      </c>
      <c r="J73" s="46"/>
      <c r="K73" s="43"/>
      <c r="L73" s="46"/>
      <c r="M73" s="43"/>
      <c r="N73" s="231"/>
      <c r="AF73" s="39"/>
      <c r="AG73" s="48"/>
      <c r="AH73" s="48" t="s">
        <v>1440</v>
      </c>
      <c r="AM73" s="48"/>
    </row>
    <row r="74" spans="1:39" s="4" customFormat="1" ht="22.5" x14ac:dyDescent="0.25">
      <c r="A74" s="49"/>
      <c r="B74" s="50" t="s">
        <v>699</v>
      </c>
      <c r="C74" s="848" t="s">
        <v>65</v>
      </c>
      <c r="D74" s="848"/>
      <c r="E74" s="848"/>
      <c r="F74" s="848"/>
      <c r="G74" s="848"/>
      <c r="H74" s="848"/>
      <c r="I74" s="848"/>
      <c r="J74" s="848"/>
      <c r="K74" s="848"/>
      <c r="L74" s="848"/>
      <c r="M74" s="848"/>
      <c r="N74" s="849"/>
      <c r="AF74" s="39"/>
      <c r="AG74" s="48"/>
      <c r="AH74" s="48"/>
      <c r="AI74" s="3" t="s">
        <v>65</v>
      </c>
      <c r="AM74" s="48"/>
    </row>
    <row r="75" spans="1:39" s="4" customFormat="1" ht="15" x14ac:dyDescent="0.25">
      <c r="A75" s="51"/>
      <c r="B75" s="50" t="s">
        <v>67</v>
      </c>
      <c r="C75" s="853" t="s">
        <v>68</v>
      </c>
      <c r="D75" s="853"/>
      <c r="E75" s="853"/>
      <c r="F75" s="53"/>
      <c r="G75" s="54"/>
      <c r="H75" s="54"/>
      <c r="I75" s="54"/>
      <c r="J75" s="55">
        <v>2766.48</v>
      </c>
      <c r="K75" s="56">
        <v>1.1499999999999999</v>
      </c>
      <c r="L75" s="57">
        <v>254.52</v>
      </c>
      <c r="M75" s="54"/>
      <c r="N75" s="59"/>
      <c r="AF75" s="39"/>
      <c r="AG75" s="48"/>
      <c r="AH75" s="48"/>
      <c r="AJ75" s="3" t="s">
        <v>68</v>
      </c>
      <c r="AM75" s="48"/>
    </row>
    <row r="76" spans="1:39" s="4" customFormat="1" ht="15" x14ac:dyDescent="0.25">
      <c r="A76" s="51"/>
      <c r="B76" s="50" t="s">
        <v>69</v>
      </c>
      <c r="C76" s="853" t="s">
        <v>70</v>
      </c>
      <c r="D76" s="853"/>
      <c r="E76" s="853"/>
      <c r="F76" s="53"/>
      <c r="G76" s="54"/>
      <c r="H76" s="54"/>
      <c r="I76" s="54"/>
      <c r="J76" s="57">
        <v>324</v>
      </c>
      <c r="K76" s="56">
        <v>1.1499999999999999</v>
      </c>
      <c r="L76" s="57">
        <v>29.81</v>
      </c>
      <c r="M76" s="56">
        <v>35.42</v>
      </c>
      <c r="N76" s="58">
        <v>1055.8699999999999</v>
      </c>
      <c r="AF76" s="39"/>
      <c r="AG76" s="48"/>
      <c r="AH76" s="48"/>
      <c r="AJ76" s="3" t="s">
        <v>70</v>
      </c>
      <c r="AM76" s="48"/>
    </row>
    <row r="77" spans="1:39" s="4" customFormat="1" ht="15" x14ac:dyDescent="0.25">
      <c r="A77" s="60"/>
      <c r="B77" s="50"/>
      <c r="C77" s="853" t="s">
        <v>73</v>
      </c>
      <c r="D77" s="853"/>
      <c r="E77" s="853"/>
      <c r="F77" s="53" t="s">
        <v>72</v>
      </c>
      <c r="G77" s="70">
        <v>24</v>
      </c>
      <c r="H77" s="56">
        <v>1.1499999999999999</v>
      </c>
      <c r="I77" s="62">
        <v>2.2080000000000002</v>
      </c>
      <c r="J77" s="63"/>
      <c r="K77" s="54"/>
      <c r="L77" s="63"/>
      <c r="M77" s="54"/>
      <c r="N77" s="59"/>
      <c r="AF77" s="39"/>
      <c r="AG77" s="48"/>
      <c r="AH77" s="48"/>
      <c r="AK77" s="3" t="s">
        <v>73</v>
      </c>
      <c r="AM77" s="48"/>
    </row>
    <row r="78" spans="1:39" s="4" customFormat="1" ht="15" x14ac:dyDescent="0.25">
      <c r="A78" s="51"/>
      <c r="B78" s="50"/>
      <c r="C78" s="854" t="s">
        <v>74</v>
      </c>
      <c r="D78" s="854"/>
      <c r="E78" s="854"/>
      <c r="F78" s="65"/>
      <c r="G78" s="66"/>
      <c r="H78" s="66"/>
      <c r="I78" s="66"/>
      <c r="J78" s="67">
        <v>2766.48</v>
      </c>
      <c r="K78" s="66"/>
      <c r="L78" s="68">
        <v>254.52</v>
      </c>
      <c r="M78" s="66"/>
      <c r="N78" s="232"/>
      <c r="AF78" s="39"/>
      <c r="AG78" s="48"/>
      <c r="AH78" s="48"/>
      <c r="AL78" s="3" t="s">
        <v>74</v>
      </c>
      <c r="AM78" s="48"/>
    </row>
    <row r="79" spans="1:39" s="4" customFormat="1" ht="15" x14ac:dyDescent="0.25">
      <c r="A79" s="60"/>
      <c r="B79" s="50"/>
      <c r="C79" s="853" t="s">
        <v>75</v>
      </c>
      <c r="D79" s="853"/>
      <c r="E79" s="853"/>
      <c r="F79" s="53"/>
      <c r="G79" s="54"/>
      <c r="H79" s="54"/>
      <c r="I79" s="54"/>
      <c r="J79" s="63"/>
      <c r="K79" s="54"/>
      <c r="L79" s="57">
        <v>29.81</v>
      </c>
      <c r="M79" s="54"/>
      <c r="N79" s="58">
        <v>1055.8699999999999</v>
      </c>
      <c r="AF79" s="39"/>
      <c r="AG79" s="48"/>
      <c r="AH79" s="48"/>
      <c r="AK79" s="3" t="s">
        <v>75</v>
      </c>
      <c r="AM79" s="48"/>
    </row>
    <row r="80" spans="1:39" s="4" customFormat="1" ht="23.25" x14ac:dyDescent="0.25">
      <c r="A80" s="60"/>
      <c r="B80" s="50" t="s">
        <v>88</v>
      </c>
      <c r="C80" s="853" t="s">
        <v>89</v>
      </c>
      <c r="D80" s="853"/>
      <c r="E80" s="853"/>
      <c r="F80" s="53" t="s">
        <v>78</v>
      </c>
      <c r="G80" s="70">
        <v>92</v>
      </c>
      <c r="H80" s="54"/>
      <c r="I80" s="70">
        <v>92</v>
      </c>
      <c r="J80" s="63"/>
      <c r="K80" s="54"/>
      <c r="L80" s="57">
        <v>27.43</v>
      </c>
      <c r="M80" s="54"/>
      <c r="N80" s="133">
        <v>971.4</v>
      </c>
      <c r="AF80" s="39"/>
      <c r="AG80" s="48"/>
      <c r="AH80" s="48"/>
      <c r="AK80" s="3" t="s">
        <v>89</v>
      </c>
      <c r="AM80" s="48"/>
    </row>
    <row r="81" spans="1:39" s="4" customFormat="1" ht="23.25" x14ac:dyDescent="0.25">
      <c r="A81" s="60"/>
      <c r="B81" s="50" t="s">
        <v>90</v>
      </c>
      <c r="C81" s="853" t="s">
        <v>91</v>
      </c>
      <c r="D81" s="853"/>
      <c r="E81" s="853"/>
      <c r="F81" s="53" t="s">
        <v>78</v>
      </c>
      <c r="G81" s="70">
        <v>46</v>
      </c>
      <c r="H81" s="54"/>
      <c r="I81" s="70">
        <v>46</v>
      </c>
      <c r="J81" s="63"/>
      <c r="K81" s="54"/>
      <c r="L81" s="57">
        <v>13.71</v>
      </c>
      <c r="M81" s="54"/>
      <c r="N81" s="133">
        <v>485.7</v>
      </c>
      <c r="AF81" s="39"/>
      <c r="AG81" s="48"/>
      <c r="AH81" s="48"/>
      <c r="AK81" s="3" t="s">
        <v>91</v>
      </c>
      <c r="AM81" s="48"/>
    </row>
    <row r="82" spans="1:39" s="4" customFormat="1" ht="15" x14ac:dyDescent="0.25">
      <c r="A82" s="71"/>
      <c r="B82" s="72"/>
      <c r="C82" s="847" t="s">
        <v>81</v>
      </c>
      <c r="D82" s="847"/>
      <c r="E82" s="847"/>
      <c r="F82" s="42"/>
      <c r="G82" s="43"/>
      <c r="H82" s="43"/>
      <c r="I82" s="43"/>
      <c r="J82" s="46"/>
      <c r="K82" s="43"/>
      <c r="L82" s="131">
        <v>295.66000000000003</v>
      </c>
      <c r="M82" s="66"/>
      <c r="N82" s="231"/>
      <c r="AF82" s="39"/>
      <c r="AG82" s="48"/>
      <c r="AH82" s="48"/>
      <c r="AM82" s="48" t="s">
        <v>81</v>
      </c>
    </row>
    <row r="83" spans="1:39" s="4" customFormat="1" ht="15" x14ac:dyDescent="0.25">
      <c r="A83" s="230" t="s">
        <v>124</v>
      </c>
      <c r="B83" s="41" t="s">
        <v>1437</v>
      </c>
      <c r="C83" s="847" t="s">
        <v>1438</v>
      </c>
      <c r="D83" s="847"/>
      <c r="E83" s="847"/>
      <c r="F83" s="42" t="s">
        <v>1439</v>
      </c>
      <c r="G83" s="43">
        <v>18.8</v>
      </c>
      <c r="H83" s="44">
        <v>1</v>
      </c>
      <c r="I83" s="45">
        <v>18.8</v>
      </c>
      <c r="J83" s="131">
        <v>2.02</v>
      </c>
      <c r="K83" s="43"/>
      <c r="L83" s="131">
        <v>37.979999999999997</v>
      </c>
      <c r="M83" s="109">
        <v>12.22</v>
      </c>
      <c r="N83" s="233">
        <v>464.12</v>
      </c>
      <c r="AF83" s="39"/>
      <c r="AG83" s="48"/>
      <c r="AH83" s="48" t="s">
        <v>1438</v>
      </c>
      <c r="AM83" s="48"/>
    </row>
    <row r="84" spans="1:39" s="4" customFormat="1" ht="15" x14ac:dyDescent="0.25">
      <c r="A84" s="71"/>
      <c r="B84" s="72"/>
      <c r="C84" s="847" t="s">
        <v>81</v>
      </c>
      <c r="D84" s="847"/>
      <c r="E84" s="847"/>
      <c r="F84" s="42"/>
      <c r="G84" s="43"/>
      <c r="H84" s="43"/>
      <c r="I84" s="43"/>
      <c r="J84" s="46"/>
      <c r="K84" s="43"/>
      <c r="L84" s="131">
        <v>37.979999999999997</v>
      </c>
      <c r="M84" s="66"/>
      <c r="N84" s="233">
        <v>464.12</v>
      </c>
      <c r="AF84" s="39"/>
      <c r="AG84" s="48"/>
      <c r="AH84" s="48"/>
      <c r="AM84" s="48" t="s">
        <v>81</v>
      </c>
    </row>
    <row r="85" spans="1:39" s="4" customFormat="1" ht="45.75" x14ac:dyDescent="0.25">
      <c r="A85" s="230" t="s">
        <v>127</v>
      </c>
      <c r="B85" s="41" t="s">
        <v>646</v>
      </c>
      <c r="C85" s="847" t="s">
        <v>647</v>
      </c>
      <c r="D85" s="847"/>
      <c r="E85" s="847"/>
      <c r="F85" s="42" t="s">
        <v>146</v>
      </c>
      <c r="G85" s="43">
        <v>317.37599999999998</v>
      </c>
      <c r="H85" s="44">
        <v>1</v>
      </c>
      <c r="I85" s="129">
        <v>317.37599999999998</v>
      </c>
      <c r="J85" s="131">
        <v>2.91</v>
      </c>
      <c r="K85" s="43"/>
      <c r="L85" s="131">
        <v>923.56</v>
      </c>
      <c r="M85" s="109">
        <v>12.22</v>
      </c>
      <c r="N85" s="234">
        <v>11285.9</v>
      </c>
      <c r="AF85" s="39"/>
      <c r="AG85" s="48"/>
      <c r="AH85" s="48" t="s">
        <v>647</v>
      </c>
      <c r="AM85" s="48"/>
    </row>
    <row r="86" spans="1:39" s="4" customFormat="1" ht="15" x14ac:dyDescent="0.25">
      <c r="A86" s="71"/>
      <c r="B86" s="72"/>
      <c r="C86" s="847" t="s">
        <v>81</v>
      </c>
      <c r="D86" s="847"/>
      <c r="E86" s="847"/>
      <c r="F86" s="42"/>
      <c r="G86" s="43"/>
      <c r="H86" s="43"/>
      <c r="I86" s="43"/>
      <c r="J86" s="46"/>
      <c r="K86" s="43"/>
      <c r="L86" s="131">
        <v>923.56</v>
      </c>
      <c r="M86" s="66"/>
      <c r="N86" s="234">
        <v>11285.9</v>
      </c>
      <c r="AF86" s="39"/>
      <c r="AG86" s="48"/>
      <c r="AH86" s="48"/>
      <c r="AM86" s="48" t="s">
        <v>81</v>
      </c>
    </row>
    <row r="87" spans="1:39" s="4" customFormat="1" ht="45.75" x14ac:dyDescent="0.25">
      <c r="A87" s="230" t="s">
        <v>131</v>
      </c>
      <c r="B87" s="41" t="s">
        <v>148</v>
      </c>
      <c r="C87" s="847" t="s">
        <v>149</v>
      </c>
      <c r="D87" s="847"/>
      <c r="E87" s="847"/>
      <c r="F87" s="42" t="s">
        <v>146</v>
      </c>
      <c r="G87" s="43">
        <v>711.74400000000003</v>
      </c>
      <c r="H87" s="44">
        <v>1</v>
      </c>
      <c r="I87" s="129">
        <v>711.74400000000003</v>
      </c>
      <c r="J87" s="131">
        <v>15.35</v>
      </c>
      <c r="K87" s="43"/>
      <c r="L87" s="73">
        <v>10925.27</v>
      </c>
      <c r="M87" s="109">
        <v>12.22</v>
      </c>
      <c r="N87" s="234">
        <v>133506.79999999999</v>
      </c>
      <c r="AF87" s="39"/>
      <c r="AG87" s="48"/>
      <c r="AH87" s="48" t="s">
        <v>149</v>
      </c>
      <c r="AM87" s="48"/>
    </row>
    <row r="88" spans="1:39" s="4" customFormat="1" ht="15" x14ac:dyDescent="0.25">
      <c r="A88" s="71"/>
      <c r="B88" s="72"/>
      <c r="C88" s="847" t="s">
        <v>81</v>
      </c>
      <c r="D88" s="847"/>
      <c r="E88" s="847"/>
      <c r="F88" s="42"/>
      <c r="G88" s="43"/>
      <c r="H88" s="43"/>
      <c r="I88" s="43"/>
      <c r="J88" s="46"/>
      <c r="K88" s="43"/>
      <c r="L88" s="73">
        <v>10925.27</v>
      </c>
      <c r="M88" s="66"/>
      <c r="N88" s="234">
        <v>133506.79999999999</v>
      </c>
      <c r="AF88" s="39"/>
      <c r="AG88" s="48"/>
      <c r="AH88" s="48"/>
      <c r="AM88" s="48" t="s">
        <v>81</v>
      </c>
    </row>
    <row r="89" spans="1:39" s="4" customFormat="1" ht="15" x14ac:dyDescent="0.25">
      <c r="A89" s="868" t="s">
        <v>1441</v>
      </c>
      <c r="B89" s="869"/>
      <c r="C89" s="869"/>
      <c r="D89" s="869"/>
      <c r="E89" s="869"/>
      <c r="F89" s="869"/>
      <c r="G89" s="869"/>
      <c r="H89" s="869"/>
      <c r="I89" s="869"/>
      <c r="J89" s="869"/>
      <c r="K89" s="869"/>
      <c r="L89" s="869"/>
      <c r="M89" s="869"/>
      <c r="N89" s="870"/>
      <c r="AF89" s="39"/>
      <c r="AG89" s="48" t="s">
        <v>1441</v>
      </c>
      <c r="AH89" s="48"/>
      <c r="AM89" s="48"/>
    </row>
    <row r="90" spans="1:39" s="4" customFormat="1" ht="45.75" x14ac:dyDescent="0.25">
      <c r="A90" s="230" t="s">
        <v>134</v>
      </c>
      <c r="B90" s="41" t="s">
        <v>1429</v>
      </c>
      <c r="C90" s="847" t="s">
        <v>1430</v>
      </c>
      <c r="D90" s="847"/>
      <c r="E90" s="847"/>
      <c r="F90" s="42" t="s">
        <v>84</v>
      </c>
      <c r="G90" s="43">
        <v>0.1653</v>
      </c>
      <c r="H90" s="44">
        <v>1</v>
      </c>
      <c r="I90" s="135">
        <v>0.1653</v>
      </c>
      <c r="J90" s="46"/>
      <c r="K90" s="43"/>
      <c r="L90" s="46"/>
      <c r="M90" s="43"/>
      <c r="N90" s="231"/>
      <c r="AF90" s="39"/>
      <c r="AG90" s="48"/>
      <c r="AH90" s="48" t="s">
        <v>1430</v>
      </c>
      <c r="AM90" s="48"/>
    </row>
    <row r="91" spans="1:39" s="4" customFormat="1" ht="22.5" x14ac:dyDescent="0.25">
      <c r="A91" s="49"/>
      <c r="B91" s="50" t="s">
        <v>699</v>
      </c>
      <c r="C91" s="848" t="s">
        <v>65</v>
      </c>
      <c r="D91" s="848"/>
      <c r="E91" s="848"/>
      <c r="F91" s="848"/>
      <c r="G91" s="848"/>
      <c r="H91" s="848"/>
      <c r="I91" s="848"/>
      <c r="J91" s="848"/>
      <c r="K91" s="848"/>
      <c r="L91" s="848"/>
      <c r="M91" s="848"/>
      <c r="N91" s="849"/>
      <c r="AF91" s="39"/>
      <c r="AG91" s="48"/>
      <c r="AH91" s="48"/>
      <c r="AI91" s="3" t="s">
        <v>65</v>
      </c>
      <c r="AM91" s="48"/>
    </row>
    <row r="92" spans="1:39" s="4" customFormat="1" ht="15" x14ac:dyDescent="0.25">
      <c r="A92" s="51"/>
      <c r="B92" s="50" t="s">
        <v>67</v>
      </c>
      <c r="C92" s="853" t="s">
        <v>68</v>
      </c>
      <c r="D92" s="853"/>
      <c r="E92" s="853"/>
      <c r="F92" s="53"/>
      <c r="G92" s="54"/>
      <c r="H92" s="54"/>
      <c r="I92" s="54"/>
      <c r="J92" s="55">
        <v>2766.48</v>
      </c>
      <c r="K92" s="56">
        <v>1.1499999999999999</v>
      </c>
      <c r="L92" s="57">
        <v>525.89</v>
      </c>
      <c r="M92" s="54"/>
      <c r="N92" s="59"/>
      <c r="AF92" s="39"/>
      <c r="AG92" s="48"/>
      <c r="AH92" s="48"/>
      <c r="AJ92" s="3" t="s">
        <v>68</v>
      </c>
      <c r="AM92" s="48"/>
    </row>
    <row r="93" spans="1:39" s="4" customFormat="1" ht="15" x14ac:dyDescent="0.25">
      <c r="A93" s="51"/>
      <c r="B93" s="50" t="s">
        <v>69</v>
      </c>
      <c r="C93" s="853" t="s">
        <v>70</v>
      </c>
      <c r="D93" s="853"/>
      <c r="E93" s="853"/>
      <c r="F93" s="53"/>
      <c r="G93" s="54"/>
      <c r="H93" s="54"/>
      <c r="I93" s="54"/>
      <c r="J93" s="57">
        <v>324</v>
      </c>
      <c r="K93" s="56">
        <v>1.1499999999999999</v>
      </c>
      <c r="L93" s="57">
        <v>61.59</v>
      </c>
      <c r="M93" s="56">
        <v>35.42</v>
      </c>
      <c r="N93" s="58">
        <v>2181.52</v>
      </c>
      <c r="AF93" s="39"/>
      <c r="AG93" s="48"/>
      <c r="AH93" s="48"/>
      <c r="AJ93" s="3" t="s">
        <v>70</v>
      </c>
      <c r="AM93" s="48"/>
    </row>
    <row r="94" spans="1:39" s="4" customFormat="1" ht="15" x14ac:dyDescent="0.25">
      <c r="A94" s="60"/>
      <c r="B94" s="50"/>
      <c r="C94" s="853" t="s">
        <v>73</v>
      </c>
      <c r="D94" s="853"/>
      <c r="E94" s="853"/>
      <c r="F94" s="53" t="s">
        <v>72</v>
      </c>
      <c r="G94" s="70">
        <v>24</v>
      </c>
      <c r="H94" s="56">
        <v>1.1499999999999999</v>
      </c>
      <c r="I94" s="64">
        <v>4.5622800000000003</v>
      </c>
      <c r="J94" s="63"/>
      <c r="K94" s="54"/>
      <c r="L94" s="63"/>
      <c r="M94" s="54"/>
      <c r="N94" s="59"/>
      <c r="AF94" s="39"/>
      <c r="AG94" s="48"/>
      <c r="AH94" s="48"/>
      <c r="AK94" s="3" t="s">
        <v>73</v>
      </c>
      <c r="AM94" s="48"/>
    </row>
    <row r="95" spans="1:39" s="4" customFormat="1" ht="15" x14ac:dyDescent="0.25">
      <c r="A95" s="51"/>
      <c r="B95" s="50"/>
      <c r="C95" s="854" t="s">
        <v>74</v>
      </c>
      <c r="D95" s="854"/>
      <c r="E95" s="854"/>
      <c r="F95" s="65"/>
      <c r="G95" s="66"/>
      <c r="H95" s="66"/>
      <c r="I95" s="66"/>
      <c r="J95" s="67">
        <v>2766.48</v>
      </c>
      <c r="K95" s="66"/>
      <c r="L95" s="68">
        <v>525.89</v>
      </c>
      <c r="M95" s="66"/>
      <c r="N95" s="232"/>
      <c r="AF95" s="39"/>
      <c r="AG95" s="48"/>
      <c r="AH95" s="48"/>
      <c r="AL95" s="3" t="s">
        <v>74</v>
      </c>
      <c r="AM95" s="48"/>
    </row>
    <row r="96" spans="1:39" s="4" customFormat="1" ht="15" x14ac:dyDescent="0.25">
      <c r="A96" s="60"/>
      <c r="B96" s="50"/>
      <c r="C96" s="853" t="s">
        <v>75</v>
      </c>
      <c r="D96" s="853"/>
      <c r="E96" s="853"/>
      <c r="F96" s="53"/>
      <c r="G96" s="54"/>
      <c r="H96" s="54"/>
      <c r="I96" s="54"/>
      <c r="J96" s="63"/>
      <c r="K96" s="54"/>
      <c r="L96" s="57">
        <v>61.59</v>
      </c>
      <c r="M96" s="54"/>
      <c r="N96" s="58">
        <v>2181.52</v>
      </c>
      <c r="AF96" s="39"/>
      <c r="AG96" s="48"/>
      <c r="AH96" s="48"/>
      <c r="AK96" s="3" t="s">
        <v>75</v>
      </c>
      <c r="AM96" s="48"/>
    </row>
    <row r="97" spans="1:39" s="4" customFormat="1" ht="23.25" x14ac:dyDescent="0.25">
      <c r="A97" s="60"/>
      <c r="B97" s="50" t="s">
        <v>88</v>
      </c>
      <c r="C97" s="853" t="s">
        <v>89</v>
      </c>
      <c r="D97" s="853"/>
      <c r="E97" s="853"/>
      <c r="F97" s="53" t="s">
        <v>78</v>
      </c>
      <c r="G97" s="70">
        <v>92</v>
      </c>
      <c r="H97" s="54"/>
      <c r="I97" s="70">
        <v>92</v>
      </c>
      <c r="J97" s="63"/>
      <c r="K97" s="54"/>
      <c r="L97" s="57">
        <v>56.66</v>
      </c>
      <c r="M97" s="54"/>
      <c r="N97" s="58">
        <v>2007</v>
      </c>
      <c r="AF97" s="39"/>
      <c r="AG97" s="48"/>
      <c r="AH97" s="48"/>
      <c r="AK97" s="3" t="s">
        <v>89</v>
      </c>
      <c r="AM97" s="48"/>
    </row>
    <row r="98" spans="1:39" s="4" customFormat="1" ht="23.25" x14ac:dyDescent="0.25">
      <c r="A98" s="60"/>
      <c r="B98" s="50" t="s">
        <v>90</v>
      </c>
      <c r="C98" s="853" t="s">
        <v>91</v>
      </c>
      <c r="D98" s="853"/>
      <c r="E98" s="853"/>
      <c r="F98" s="53" t="s">
        <v>78</v>
      </c>
      <c r="G98" s="70">
        <v>46</v>
      </c>
      <c r="H98" s="54"/>
      <c r="I98" s="70">
        <v>46</v>
      </c>
      <c r="J98" s="63"/>
      <c r="K98" s="54"/>
      <c r="L98" s="57">
        <v>28.33</v>
      </c>
      <c r="M98" s="54"/>
      <c r="N98" s="58">
        <v>1003.5</v>
      </c>
      <c r="AF98" s="39"/>
      <c r="AG98" s="48"/>
      <c r="AH98" s="48"/>
      <c r="AK98" s="3" t="s">
        <v>91</v>
      </c>
      <c r="AM98" s="48"/>
    </row>
    <row r="99" spans="1:39" s="4" customFormat="1" ht="15" x14ac:dyDescent="0.25">
      <c r="A99" s="71"/>
      <c r="B99" s="72"/>
      <c r="C99" s="847" t="s">
        <v>81</v>
      </c>
      <c r="D99" s="847"/>
      <c r="E99" s="847"/>
      <c r="F99" s="42"/>
      <c r="G99" s="43"/>
      <c r="H99" s="43"/>
      <c r="I99" s="43"/>
      <c r="J99" s="46"/>
      <c r="K99" s="43"/>
      <c r="L99" s="131">
        <v>610.88</v>
      </c>
      <c r="M99" s="66"/>
      <c r="N99" s="231"/>
      <c r="AF99" s="39"/>
      <c r="AG99" s="48"/>
      <c r="AH99" s="48"/>
      <c r="AM99" s="48" t="s">
        <v>81</v>
      </c>
    </row>
    <row r="100" spans="1:39" s="4" customFormat="1" ht="45.75" x14ac:dyDescent="0.25">
      <c r="A100" s="230" t="s">
        <v>143</v>
      </c>
      <c r="B100" s="41" t="s">
        <v>646</v>
      </c>
      <c r="C100" s="847" t="s">
        <v>647</v>
      </c>
      <c r="D100" s="847"/>
      <c r="E100" s="847"/>
      <c r="F100" s="42" t="s">
        <v>146</v>
      </c>
      <c r="G100" s="43">
        <v>317.37599999999998</v>
      </c>
      <c r="H100" s="44">
        <v>1</v>
      </c>
      <c r="I100" s="129">
        <v>317.37599999999998</v>
      </c>
      <c r="J100" s="131">
        <v>2.91</v>
      </c>
      <c r="K100" s="43"/>
      <c r="L100" s="131">
        <v>923.56</v>
      </c>
      <c r="M100" s="109">
        <v>12.22</v>
      </c>
      <c r="N100" s="234">
        <v>11285.9</v>
      </c>
      <c r="AF100" s="39"/>
      <c r="AG100" s="48"/>
      <c r="AH100" s="48" t="s">
        <v>647</v>
      </c>
      <c r="AM100" s="48"/>
    </row>
    <row r="101" spans="1:39" s="4" customFormat="1" ht="15" x14ac:dyDescent="0.25">
      <c r="A101" s="71"/>
      <c r="B101" s="72"/>
      <c r="C101" s="847" t="s">
        <v>81</v>
      </c>
      <c r="D101" s="847"/>
      <c r="E101" s="847"/>
      <c r="F101" s="42"/>
      <c r="G101" s="43"/>
      <c r="H101" s="43"/>
      <c r="I101" s="43"/>
      <c r="J101" s="46"/>
      <c r="K101" s="43"/>
      <c r="L101" s="131">
        <v>923.56</v>
      </c>
      <c r="M101" s="66"/>
      <c r="N101" s="234">
        <v>11285.9</v>
      </c>
      <c r="AF101" s="39"/>
      <c r="AG101" s="48"/>
      <c r="AH101" s="48"/>
      <c r="AM101" s="48" t="s">
        <v>81</v>
      </c>
    </row>
    <row r="102" spans="1:39" s="4" customFormat="1" ht="34.5" x14ac:dyDescent="0.25">
      <c r="A102" s="230" t="s">
        <v>147</v>
      </c>
      <c r="B102" s="41" t="s">
        <v>132</v>
      </c>
      <c r="C102" s="847" t="s">
        <v>1442</v>
      </c>
      <c r="D102" s="847"/>
      <c r="E102" s="847"/>
      <c r="F102" s="42" t="s">
        <v>84</v>
      </c>
      <c r="G102" s="43">
        <v>0.1653</v>
      </c>
      <c r="H102" s="44">
        <v>1</v>
      </c>
      <c r="I102" s="135">
        <v>0.1653</v>
      </c>
      <c r="J102" s="46"/>
      <c r="K102" s="43"/>
      <c r="L102" s="46"/>
      <c r="M102" s="43"/>
      <c r="N102" s="231"/>
      <c r="AF102" s="39"/>
      <c r="AG102" s="48"/>
      <c r="AH102" s="48" t="s">
        <v>1442</v>
      </c>
      <c r="AM102" s="48"/>
    </row>
    <row r="103" spans="1:39" s="4" customFormat="1" ht="22.5" x14ac:dyDescent="0.25">
      <c r="A103" s="49"/>
      <c r="B103" s="50" t="s">
        <v>699</v>
      </c>
      <c r="C103" s="848" t="s">
        <v>65</v>
      </c>
      <c r="D103" s="848"/>
      <c r="E103" s="848"/>
      <c r="F103" s="848"/>
      <c r="G103" s="848"/>
      <c r="H103" s="848"/>
      <c r="I103" s="848"/>
      <c r="J103" s="848"/>
      <c r="K103" s="848"/>
      <c r="L103" s="848"/>
      <c r="M103" s="848"/>
      <c r="N103" s="849"/>
      <c r="AF103" s="39"/>
      <c r="AG103" s="48"/>
      <c r="AH103" s="48"/>
      <c r="AI103" s="3" t="s">
        <v>65</v>
      </c>
      <c r="AM103" s="48"/>
    </row>
    <row r="104" spans="1:39" s="4" customFormat="1" ht="15" x14ac:dyDescent="0.25">
      <c r="A104" s="51"/>
      <c r="B104" s="50" t="s">
        <v>67</v>
      </c>
      <c r="C104" s="853" t="s">
        <v>68</v>
      </c>
      <c r="D104" s="853"/>
      <c r="E104" s="853"/>
      <c r="F104" s="53"/>
      <c r="G104" s="54"/>
      <c r="H104" s="54"/>
      <c r="I104" s="54"/>
      <c r="J104" s="57">
        <v>284.17</v>
      </c>
      <c r="K104" s="56">
        <v>1.1499999999999999</v>
      </c>
      <c r="L104" s="57">
        <v>54.02</v>
      </c>
      <c r="M104" s="54"/>
      <c r="N104" s="59"/>
      <c r="AF104" s="39"/>
      <c r="AG104" s="48"/>
      <c r="AH104" s="48"/>
      <c r="AJ104" s="3" t="s">
        <v>68</v>
      </c>
      <c r="AM104" s="48"/>
    </row>
    <row r="105" spans="1:39" s="4" customFormat="1" ht="15" x14ac:dyDescent="0.25">
      <c r="A105" s="51"/>
      <c r="B105" s="50" t="s">
        <v>69</v>
      </c>
      <c r="C105" s="853" t="s">
        <v>70</v>
      </c>
      <c r="D105" s="853"/>
      <c r="E105" s="853"/>
      <c r="F105" s="53"/>
      <c r="G105" s="54"/>
      <c r="H105" s="54"/>
      <c r="I105" s="54"/>
      <c r="J105" s="57">
        <v>28.89</v>
      </c>
      <c r="K105" s="56">
        <v>1.1499999999999999</v>
      </c>
      <c r="L105" s="57">
        <v>5.49</v>
      </c>
      <c r="M105" s="56">
        <v>35.42</v>
      </c>
      <c r="N105" s="133">
        <v>194.46</v>
      </c>
      <c r="AF105" s="39"/>
      <c r="AG105" s="48"/>
      <c r="AH105" s="48"/>
      <c r="AJ105" s="3" t="s">
        <v>70</v>
      </c>
      <c r="AM105" s="48"/>
    </row>
    <row r="106" spans="1:39" s="4" customFormat="1" ht="15" x14ac:dyDescent="0.25">
      <c r="A106" s="60"/>
      <c r="B106" s="50"/>
      <c r="C106" s="853" t="s">
        <v>73</v>
      </c>
      <c r="D106" s="853"/>
      <c r="E106" s="853"/>
      <c r="F106" s="53" t="s">
        <v>72</v>
      </c>
      <c r="G106" s="56">
        <v>2.14</v>
      </c>
      <c r="H106" s="56">
        <v>1.1499999999999999</v>
      </c>
      <c r="I106" s="136">
        <v>0.40680329999999998</v>
      </c>
      <c r="J106" s="63"/>
      <c r="K106" s="54"/>
      <c r="L106" s="63"/>
      <c r="M106" s="54"/>
      <c r="N106" s="59"/>
      <c r="AF106" s="39"/>
      <c r="AG106" s="48"/>
      <c r="AH106" s="48"/>
      <c r="AK106" s="3" t="s">
        <v>73</v>
      </c>
      <c r="AM106" s="48"/>
    </row>
    <row r="107" spans="1:39" s="4" customFormat="1" ht="15" x14ac:dyDescent="0.25">
      <c r="A107" s="51"/>
      <c r="B107" s="50"/>
      <c r="C107" s="854" t="s">
        <v>74</v>
      </c>
      <c r="D107" s="854"/>
      <c r="E107" s="854"/>
      <c r="F107" s="65"/>
      <c r="G107" s="66"/>
      <c r="H107" s="66"/>
      <c r="I107" s="66"/>
      <c r="J107" s="68">
        <v>284.17</v>
      </c>
      <c r="K107" s="66"/>
      <c r="L107" s="68">
        <v>54.02</v>
      </c>
      <c r="M107" s="66"/>
      <c r="N107" s="232"/>
      <c r="AF107" s="39"/>
      <c r="AG107" s="48"/>
      <c r="AH107" s="48"/>
      <c r="AL107" s="3" t="s">
        <v>74</v>
      </c>
      <c r="AM107" s="48"/>
    </row>
    <row r="108" spans="1:39" s="4" customFormat="1" ht="15" x14ac:dyDescent="0.25">
      <c r="A108" s="60"/>
      <c r="B108" s="50"/>
      <c r="C108" s="853" t="s">
        <v>75</v>
      </c>
      <c r="D108" s="853"/>
      <c r="E108" s="853"/>
      <c r="F108" s="53"/>
      <c r="G108" s="54"/>
      <c r="H108" s="54"/>
      <c r="I108" s="54"/>
      <c r="J108" s="63"/>
      <c r="K108" s="54"/>
      <c r="L108" s="57">
        <v>5.49</v>
      </c>
      <c r="M108" s="54"/>
      <c r="N108" s="133">
        <v>194.46</v>
      </c>
      <c r="AF108" s="39"/>
      <c r="AG108" s="48"/>
      <c r="AH108" s="48"/>
      <c r="AK108" s="3" t="s">
        <v>75</v>
      </c>
      <c r="AM108" s="48"/>
    </row>
    <row r="109" spans="1:39" s="4" customFormat="1" ht="23.25" x14ac:dyDescent="0.25">
      <c r="A109" s="60"/>
      <c r="B109" s="50" t="s">
        <v>88</v>
      </c>
      <c r="C109" s="853" t="s">
        <v>89</v>
      </c>
      <c r="D109" s="853"/>
      <c r="E109" s="853"/>
      <c r="F109" s="53" t="s">
        <v>78</v>
      </c>
      <c r="G109" s="70">
        <v>92</v>
      </c>
      <c r="H109" s="54"/>
      <c r="I109" s="70">
        <v>92</v>
      </c>
      <c r="J109" s="63"/>
      <c r="K109" s="54"/>
      <c r="L109" s="57">
        <v>5.05</v>
      </c>
      <c r="M109" s="54"/>
      <c r="N109" s="133">
        <v>178.9</v>
      </c>
      <c r="AF109" s="39"/>
      <c r="AG109" s="48"/>
      <c r="AH109" s="48"/>
      <c r="AK109" s="3" t="s">
        <v>89</v>
      </c>
      <c r="AM109" s="48"/>
    </row>
    <row r="110" spans="1:39" s="4" customFormat="1" ht="23.25" x14ac:dyDescent="0.25">
      <c r="A110" s="60"/>
      <c r="B110" s="50" t="s">
        <v>90</v>
      </c>
      <c r="C110" s="853" t="s">
        <v>91</v>
      </c>
      <c r="D110" s="853"/>
      <c r="E110" s="853"/>
      <c r="F110" s="53" t="s">
        <v>78</v>
      </c>
      <c r="G110" s="70">
        <v>46</v>
      </c>
      <c r="H110" s="54"/>
      <c r="I110" s="70">
        <v>46</v>
      </c>
      <c r="J110" s="63"/>
      <c r="K110" s="54"/>
      <c r="L110" s="57">
        <v>2.5299999999999998</v>
      </c>
      <c r="M110" s="54"/>
      <c r="N110" s="133">
        <v>89.45</v>
      </c>
      <c r="AF110" s="39"/>
      <c r="AG110" s="48"/>
      <c r="AH110" s="48"/>
      <c r="AK110" s="3" t="s">
        <v>91</v>
      </c>
      <c r="AM110" s="48"/>
    </row>
    <row r="111" spans="1:39" s="4" customFormat="1" ht="15" x14ac:dyDescent="0.25">
      <c r="A111" s="71"/>
      <c r="B111" s="72"/>
      <c r="C111" s="847" t="s">
        <v>81</v>
      </c>
      <c r="D111" s="847"/>
      <c r="E111" s="847"/>
      <c r="F111" s="42"/>
      <c r="G111" s="43"/>
      <c r="H111" s="43"/>
      <c r="I111" s="43"/>
      <c r="J111" s="46"/>
      <c r="K111" s="43"/>
      <c r="L111" s="131">
        <v>61.6</v>
      </c>
      <c r="M111" s="66"/>
      <c r="N111" s="231"/>
      <c r="AF111" s="39"/>
      <c r="AG111" s="48"/>
      <c r="AH111" s="48"/>
      <c r="AM111" s="48" t="s">
        <v>81</v>
      </c>
    </row>
    <row r="112" spans="1:39" s="4" customFormat="1" ht="23.25" x14ac:dyDescent="0.25">
      <c r="A112" s="230" t="s">
        <v>155</v>
      </c>
      <c r="B112" s="41" t="s">
        <v>135</v>
      </c>
      <c r="C112" s="847" t="s">
        <v>136</v>
      </c>
      <c r="D112" s="847"/>
      <c r="E112" s="847"/>
      <c r="F112" s="42" t="s">
        <v>63</v>
      </c>
      <c r="G112" s="43">
        <v>1.653</v>
      </c>
      <c r="H112" s="44">
        <v>1</v>
      </c>
      <c r="I112" s="129">
        <v>1.653</v>
      </c>
      <c r="J112" s="46"/>
      <c r="K112" s="43"/>
      <c r="L112" s="46"/>
      <c r="M112" s="43"/>
      <c r="N112" s="231"/>
      <c r="AF112" s="39"/>
      <c r="AG112" s="48"/>
      <c r="AH112" s="48" t="s">
        <v>136</v>
      </c>
      <c r="AM112" s="48"/>
    </row>
    <row r="113" spans="1:39" s="4" customFormat="1" ht="22.5" x14ac:dyDescent="0.25">
      <c r="A113" s="49"/>
      <c r="B113" s="50" t="s">
        <v>699</v>
      </c>
      <c r="C113" s="848" t="s">
        <v>65</v>
      </c>
      <c r="D113" s="848"/>
      <c r="E113" s="848"/>
      <c r="F113" s="848"/>
      <c r="G113" s="848"/>
      <c r="H113" s="848"/>
      <c r="I113" s="848"/>
      <c r="J113" s="848"/>
      <c r="K113" s="848"/>
      <c r="L113" s="848"/>
      <c r="M113" s="848"/>
      <c r="N113" s="849"/>
      <c r="AF113" s="39"/>
      <c r="AG113" s="48"/>
      <c r="AH113" s="48"/>
      <c r="AI113" s="3" t="s">
        <v>65</v>
      </c>
      <c r="AM113" s="48"/>
    </row>
    <row r="114" spans="1:39" s="4" customFormat="1" ht="15" x14ac:dyDescent="0.25">
      <c r="A114" s="51"/>
      <c r="B114" s="50" t="s">
        <v>60</v>
      </c>
      <c r="C114" s="853" t="s">
        <v>66</v>
      </c>
      <c r="D114" s="853"/>
      <c r="E114" s="853"/>
      <c r="F114" s="53"/>
      <c r="G114" s="54"/>
      <c r="H114" s="54"/>
      <c r="I114" s="54"/>
      <c r="J114" s="57">
        <v>106.88</v>
      </c>
      <c r="K114" s="56">
        <v>1.1499999999999999</v>
      </c>
      <c r="L114" s="57">
        <v>203.17</v>
      </c>
      <c r="M114" s="56">
        <v>35.42</v>
      </c>
      <c r="N114" s="58">
        <v>7196.28</v>
      </c>
      <c r="AF114" s="39"/>
      <c r="AG114" s="48"/>
      <c r="AH114" s="48"/>
      <c r="AJ114" s="3" t="s">
        <v>66</v>
      </c>
      <c r="AM114" s="48"/>
    </row>
    <row r="115" spans="1:39" s="4" customFormat="1" ht="15" x14ac:dyDescent="0.25">
      <c r="A115" s="51"/>
      <c r="B115" s="50" t="s">
        <v>67</v>
      </c>
      <c r="C115" s="853" t="s">
        <v>68</v>
      </c>
      <c r="D115" s="853"/>
      <c r="E115" s="853"/>
      <c r="F115" s="53"/>
      <c r="G115" s="54"/>
      <c r="H115" s="54"/>
      <c r="I115" s="54"/>
      <c r="J115" s="57">
        <v>241.58</v>
      </c>
      <c r="K115" s="56">
        <v>1.1499999999999999</v>
      </c>
      <c r="L115" s="57">
        <v>459.23</v>
      </c>
      <c r="M115" s="54"/>
      <c r="N115" s="59"/>
      <c r="AF115" s="39"/>
      <c r="AG115" s="48"/>
      <c r="AH115" s="48"/>
      <c r="AJ115" s="3" t="s">
        <v>68</v>
      </c>
      <c r="AM115" s="48"/>
    </row>
    <row r="116" spans="1:39" s="4" customFormat="1" ht="15" x14ac:dyDescent="0.25">
      <c r="A116" s="51"/>
      <c r="B116" s="50" t="s">
        <v>69</v>
      </c>
      <c r="C116" s="853" t="s">
        <v>70</v>
      </c>
      <c r="D116" s="853"/>
      <c r="E116" s="853"/>
      <c r="F116" s="53"/>
      <c r="G116" s="54"/>
      <c r="H116" s="54"/>
      <c r="I116" s="54"/>
      <c r="J116" s="57">
        <v>26.36</v>
      </c>
      <c r="K116" s="56">
        <v>1.1499999999999999</v>
      </c>
      <c r="L116" s="57">
        <v>50.11</v>
      </c>
      <c r="M116" s="56">
        <v>35.42</v>
      </c>
      <c r="N116" s="58">
        <v>1774.9</v>
      </c>
      <c r="AF116" s="39"/>
      <c r="AG116" s="48"/>
      <c r="AH116" s="48"/>
      <c r="AJ116" s="3" t="s">
        <v>70</v>
      </c>
      <c r="AM116" s="48"/>
    </row>
    <row r="117" spans="1:39" s="4" customFormat="1" ht="15" x14ac:dyDescent="0.25">
      <c r="A117" s="60"/>
      <c r="B117" s="50"/>
      <c r="C117" s="853" t="s">
        <v>71</v>
      </c>
      <c r="D117" s="853"/>
      <c r="E117" s="853"/>
      <c r="F117" s="53" t="s">
        <v>72</v>
      </c>
      <c r="G117" s="56">
        <v>12.53</v>
      </c>
      <c r="H117" s="56">
        <v>1.1499999999999999</v>
      </c>
      <c r="I117" s="136">
        <v>23.818903500000001</v>
      </c>
      <c r="J117" s="63"/>
      <c r="K117" s="54"/>
      <c r="L117" s="63"/>
      <c r="M117" s="54"/>
      <c r="N117" s="59"/>
      <c r="AF117" s="39"/>
      <c r="AG117" s="48"/>
      <c r="AH117" s="48"/>
      <c r="AK117" s="3" t="s">
        <v>71</v>
      </c>
      <c r="AM117" s="48"/>
    </row>
    <row r="118" spans="1:39" s="4" customFormat="1" ht="15" x14ac:dyDescent="0.25">
      <c r="A118" s="60"/>
      <c r="B118" s="50"/>
      <c r="C118" s="853" t="s">
        <v>73</v>
      </c>
      <c r="D118" s="853"/>
      <c r="E118" s="853"/>
      <c r="F118" s="53" t="s">
        <v>72</v>
      </c>
      <c r="G118" s="56">
        <v>2.62</v>
      </c>
      <c r="H118" s="56">
        <v>1.1499999999999999</v>
      </c>
      <c r="I118" s="132">
        <v>4.9804890000000004</v>
      </c>
      <c r="J118" s="63"/>
      <c r="K118" s="54"/>
      <c r="L118" s="63"/>
      <c r="M118" s="54"/>
      <c r="N118" s="59"/>
      <c r="AF118" s="39"/>
      <c r="AG118" s="48"/>
      <c r="AH118" s="48"/>
      <c r="AK118" s="3" t="s">
        <v>73</v>
      </c>
      <c r="AM118" s="48"/>
    </row>
    <row r="119" spans="1:39" s="4" customFormat="1" ht="15" x14ac:dyDescent="0.25">
      <c r="A119" s="51"/>
      <c r="B119" s="50"/>
      <c r="C119" s="854" t="s">
        <v>74</v>
      </c>
      <c r="D119" s="854"/>
      <c r="E119" s="854"/>
      <c r="F119" s="65"/>
      <c r="G119" s="66"/>
      <c r="H119" s="66"/>
      <c r="I119" s="66"/>
      <c r="J119" s="68">
        <v>348.46</v>
      </c>
      <c r="K119" s="66"/>
      <c r="L119" s="68">
        <v>662.4</v>
      </c>
      <c r="M119" s="66"/>
      <c r="N119" s="232"/>
      <c r="AF119" s="39"/>
      <c r="AG119" s="48"/>
      <c r="AH119" s="48"/>
      <c r="AL119" s="3" t="s">
        <v>74</v>
      </c>
      <c r="AM119" s="48"/>
    </row>
    <row r="120" spans="1:39" s="4" customFormat="1" ht="15" x14ac:dyDescent="0.25">
      <c r="A120" s="60"/>
      <c r="B120" s="50"/>
      <c r="C120" s="853" t="s">
        <v>75</v>
      </c>
      <c r="D120" s="853"/>
      <c r="E120" s="853"/>
      <c r="F120" s="53"/>
      <c r="G120" s="54"/>
      <c r="H120" s="54"/>
      <c r="I120" s="54"/>
      <c r="J120" s="63"/>
      <c r="K120" s="54"/>
      <c r="L120" s="57">
        <v>253.28</v>
      </c>
      <c r="M120" s="54"/>
      <c r="N120" s="58">
        <v>8971.18</v>
      </c>
      <c r="AF120" s="39"/>
      <c r="AG120" s="48"/>
      <c r="AH120" s="48"/>
      <c r="AK120" s="3" t="s">
        <v>75</v>
      </c>
      <c r="AM120" s="48"/>
    </row>
    <row r="121" spans="1:39" s="4" customFormat="1" ht="23.25" x14ac:dyDescent="0.25">
      <c r="A121" s="60"/>
      <c r="B121" s="50" t="s">
        <v>88</v>
      </c>
      <c r="C121" s="853" t="s">
        <v>89</v>
      </c>
      <c r="D121" s="853"/>
      <c r="E121" s="853"/>
      <c r="F121" s="53" t="s">
        <v>78</v>
      </c>
      <c r="G121" s="70">
        <v>92</v>
      </c>
      <c r="H121" s="54"/>
      <c r="I121" s="70">
        <v>92</v>
      </c>
      <c r="J121" s="63"/>
      <c r="K121" s="54"/>
      <c r="L121" s="57">
        <v>233.02</v>
      </c>
      <c r="M121" s="54"/>
      <c r="N121" s="58">
        <v>8253.49</v>
      </c>
      <c r="AF121" s="39"/>
      <c r="AG121" s="48"/>
      <c r="AH121" s="48"/>
      <c r="AK121" s="3" t="s">
        <v>89</v>
      </c>
      <c r="AM121" s="48"/>
    </row>
    <row r="122" spans="1:39" s="4" customFormat="1" ht="23.25" x14ac:dyDescent="0.25">
      <c r="A122" s="60"/>
      <c r="B122" s="50" t="s">
        <v>90</v>
      </c>
      <c r="C122" s="853" t="s">
        <v>91</v>
      </c>
      <c r="D122" s="853"/>
      <c r="E122" s="853"/>
      <c r="F122" s="53" t="s">
        <v>78</v>
      </c>
      <c r="G122" s="70">
        <v>46</v>
      </c>
      <c r="H122" s="54"/>
      <c r="I122" s="70">
        <v>46</v>
      </c>
      <c r="J122" s="63"/>
      <c r="K122" s="54"/>
      <c r="L122" s="57">
        <v>116.51</v>
      </c>
      <c r="M122" s="54"/>
      <c r="N122" s="58">
        <v>4126.74</v>
      </c>
      <c r="AF122" s="39"/>
      <c r="AG122" s="48"/>
      <c r="AH122" s="48"/>
      <c r="AK122" s="3" t="s">
        <v>91</v>
      </c>
      <c r="AM122" s="48"/>
    </row>
    <row r="123" spans="1:39" s="4" customFormat="1" ht="15" x14ac:dyDescent="0.25">
      <c r="A123" s="71"/>
      <c r="B123" s="72"/>
      <c r="C123" s="847" t="s">
        <v>81</v>
      </c>
      <c r="D123" s="847"/>
      <c r="E123" s="847"/>
      <c r="F123" s="42"/>
      <c r="G123" s="43"/>
      <c r="H123" s="43"/>
      <c r="I123" s="43"/>
      <c r="J123" s="46"/>
      <c r="K123" s="43"/>
      <c r="L123" s="73">
        <v>1011.93</v>
      </c>
      <c r="M123" s="66"/>
      <c r="N123" s="231"/>
      <c r="AF123" s="39"/>
      <c r="AG123" s="48"/>
      <c r="AH123" s="48"/>
      <c r="AM123" s="48" t="s">
        <v>81</v>
      </c>
    </row>
    <row r="124" spans="1:39" s="4" customFormat="1" ht="15" x14ac:dyDescent="0.25">
      <c r="A124" s="868" t="s">
        <v>1452</v>
      </c>
      <c r="B124" s="869"/>
      <c r="C124" s="869"/>
      <c r="D124" s="869"/>
      <c r="E124" s="869"/>
      <c r="F124" s="869"/>
      <c r="G124" s="869"/>
      <c r="H124" s="869"/>
      <c r="I124" s="869"/>
      <c r="J124" s="869"/>
      <c r="K124" s="869"/>
      <c r="L124" s="869"/>
      <c r="M124" s="869"/>
      <c r="N124" s="870"/>
      <c r="AF124" s="39"/>
      <c r="AG124" s="48" t="s">
        <v>1452</v>
      </c>
      <c r="AH124" s="48"/>
      <c r="AM124" s="48"/>
    </row>
    <row r="125" spans="1:39" s="4" customFormat="1" ht="15" x14ac:dyDescent="0.25">
      <c r="A125" s="868" t="s">
        <v>1453</v>
      </c>
      <c r="B125" s="869"/>
      <c r="C125" s="869"/>
      <c r="D125" s="869"/>
      <c r="E125" s="869"/>
      <c r="F125" s="869"/>
      <c r="G125" s="869"/>
      <c r="H125" s="869"/>
      <c r="I125" s="869"/>
      <c r="J125" s="869"/>
      <c r="K125" s="869"/>
      <c r="L125" s="869"/>
      <c r="M125" s="869"/>
      <c r="N125" s="870"/>
      <c r="AF125" s="39"/>
      <c r="AG125" s="48" t="s">
        <v>1453</v>
      </c>
      <c r="AH125" s="48"/>
      <c r="AM125" s="48"/>
    </row>
    <row r="126" spans="1:39" s="4" customFormat="1" ht="23.25" x14ac:dyDescent="0.25">
      <c r="A126" s="230" t="s">
        <v>158</v>
      </c>
      <c r="B126" s="41" t="s">
        <v>1454</v>
      </c>
      <c r="C126" s="847" t="s">
        <v>1455</v>
      </c>
      <c r="D126" s="847"/>
      <c r="E126" s="847"/>
      <c r="F126" s="42" t="s">
        <v>130</v>
      </c>
      <c r="G126" s="43">
        <v>74.400000000000006</v>
      </c>
      <c r="H126" s="44">
        <v>1</v>
      </c>
      <c r="I126" s="45">
        <v>74.400000000000006</v>
      </c>
      <c r="J126" s="46"/>
      <c r="K126" s="43"/>
      <c r="L126" s="46"/>
      <c r="M126" s="43"/>
      <c r="N126" s="231"/>
      <c r="AF126" s="39"/>
      <c r="AG126" s="48"/>
      <c r="AH126" s="48" t="s">
        <v>1455</v>
      </c>
      <c r="AM126" s="48"/>
    </row>
    <row r="127" spans="1:39" s="4" customFormat="1" ht="22.5" x14ac:dyDescent="0.25">
      <c r="A127" s="49"/>
      <c r="B127" s="50" t="s">
        <v>699</v>
      </c>
      <c r="C127" s="848" t="s">
        <v>65</v>
      </c>
      <c r="D127" s="848"/>
      <c r="E127" s="848"/>
      <c r="F127" s="848"/>
      <c r="G127" s="848"/>
      <c r="H127" s="848"/>
      <c r="I127" s="848"/>
      <c r="J127" s="848"/>
      <c r="K127" s="848"/>
      <c r="L127" s="848"/>
      <c r="M127" s="848"/>
      <c r="N127" s="849"/>
      <c r="AF127" s="39"/>
      <c r="AG127" s="48"/>
      <c r="AH127" s="48"/>
      <c r="AI127" s="3" t="s">
        <v>65</v>
      </c>
      <c r="AM127" s="48"/>
    </row>
    <row r="128" spans="1:39" s="4" customFormat="1" ht="15" x14ac:dyDescent="0.25">
      <c r="A128" s="51"/>
      <c r="B128" s="50" t="s">
        <v>60</v>
      </c>
      <c r="C128" s="853" t="s">
        <v>66</v>
      </c>
      <c r="D128" s="853"/>
      <c r="E128" s="853"/>
      <c r="F128" s="53"/>
      <c r="G128" s="54"/>
      <c r="H128" s="54"/>
      <c r="I128" s="54"/>
      <c r="J128" s="57">
        <v>6.19</v>
      </c>
      <c r="K128" s="56">
        <v>1.1499999999999999</v>
      </c>
      <c r="L128" s="57">
        <v>529.62</v>
      </c>
      <c r="M128" s="56">
        <v>35.42</v>
      </c>
      <c r="N128" s="58">
        <v>18759.14</v>
      </c>
      <c r="AF128" s="39"/>
      <c r="AG128" s="48"/>
      <c r="AH128" s="48"/>
      <c r="AJ128" s="3" t="s">
        <v>66</v>
      </c>
      <c r="AM128" s="48"/>
    </row>
    <row r="129" spans="1:40" s="4" customFormat="1" ht="15" x14ac:dyDescent="0.25">
      <c r="A129" s="51"/>
      <c r="B129" s="50" t="s">
        <v>67</v>
      </c>
      <c r="C129" s="853" t="s">
        <v>68</v>
      </c>
      <c r="D129" s="853"/>
      <c r="E129" s="853"/>
      <c r="F129" s="53"/>
      <c r="G129" s="54"/>
      <c r="H129" s="54"/>
      <c r="I129" s="54"/>
      <c r="J129" s="57">
        <v>8.1</v>
      </c>
      <c r="K129" s="56">
        <v>1.1499999999999999</v>
      </c>
      <c r="L129" s="57">
        <v>693.04</v>
      </c>
      <c r="M129" s="54"/>
      <c r="N129" s="59"/>
      <c r="AF129" s="39"/>
      <c r="AG129" s="48"/>
      <c r="AH129" s="48"/>
      <c r="AJ129" s="3" t="s">
        <v>68</v>
      </c>
      <c r="AM129" s="48"/>
    </row>
    <row r="130" spans="1:40" s="4" customFormat="1" ht="15" x14ac:dyDescent="0.25">
      <c r="A130" s="51"/>
      <c r="B130" s="50" t="s">
        <v>69</v>
      </c>
      <c r="C130" s="853" t="s">
        <v>70</v>
      </c>
      <c r="D130" s="853"/>
      <c r="E130" s="853"/>
      <c r="F130" s="53"/>
      <c r="G130" s="54"/>
      <c r="H130" s="54"/>
      <c r="I130" s="54"/>
      <c r="J130" s="57">
        <v>0.81</v>
      </c>
      <c r="K130" s="56">
        <v>1.1499999999999999</v>
      </c>
      <c r="L130" s="57">
        <v>69.3</v>
      </c>
      <c r="M130" s="56">
        <v>35.42</v>
      </c>
      <c r="N130" s="58">
        <v>2454.61</v>
      </c>
      <c r="AF130" s="39"/>
      <c r="AG130" s="48"/>
      <c r="AH130" s="48"/>
      <c r="AJ130" s="3" t="s">
        <v>70</v>
      </c>
      <c r="AM130" s="48"/>
    </row>
    <row r="131" spans="1:40" s="4" customFormat="1" ht="15" x14ac:dyDescent="0.25">
      <c r="A131" s="51"/>
      <c r="B131" s="50" t="s">
        <v>86</v>
      </c>
      <c r="C131" s="853" t="s">
        <v>87</v>
      </c>
      <c r="D131" s="853"/>
      <c r="E131" s="853"/>
      <c r="F131" s="53"/>
      <c r="G131" s="54"/>
      <c r="H131" s="54"/>
      <c r="I131" s="54"/>
      <c r="J131" s="57">
        <v>0.37</v>
      </c>
      <c r="K131" s="54"/>
      <c r="L131" s="57">
        <v>27.53</v>
      </c>
      <c r="M131" s="54"/>
      <c r="N131" s="59"/>
      <c r="AF131" s="39"/>
      <c r="AG131" s="48"/>
      <c r="AH131" s="48"/>
      <c r="AJ131" s="3" t="s">
        <v>87</v>
      </c>
      <c r="AM131" s="48"/>
    </row>
    <row r="132" spans="1:40" s="4" customFormat="1" ht="15" x14ac:dyDescent="0.25">
      <c r="A132" s="60"/>
      <c r="B132" s="50"/>
      <c r="C132" s="853" t="s">
        <v>71</v>
      </c>
      <c r="D132" s="853"/>
      <c r="E132" s="853"/>
      <c r="F132" s="53" t="s">
        <v>72</v>
      </c>
      <c r="G132" s="56">
        <v>0.78</v>
      </c>
      <c r="H132" s="56">
        <v>1.1499999999999999</v>
      </c>
      <c r="I132" s="130">
        <v>66.736800000000002</v>
      </c>
      <c r="J132" s="63"/>
      <c r="K132" s="54"/>
      <c r="L132" s="63"/>
      <c r="M132" s="54"/>
      <c r="N132" s="59"/>
      <c r="AF132" s="39"/>
      <c r="AG132" s="48"/>
      <c r="AH132" s="48"/>
      <c r="AK132" s="3" t="s">
        <v>71</v>
      </c>
      <c r="AM132" s="48"/>
    </row>
    <row r="133" spans="1:40" s="4" customFormat="1" ht="15" x14ac:dyDescent="0.25">
      <c r="A133" s="60"/>
      <c r="B133" s="50"/>
      <c r="C133" s="853" t="s">
        <v>73</v>
      </c>
      <c r="D133" s="853"/>
      <c r="E133" s="853"/>
      <c r="F133" s="53" t="s">
        <v>72</v>
      </c>
      <c r="G133" s="56">
        <v>7.0000000000000007E-2</v>
      </c>
      <c r="H133" s="56">
        <v>1.1499999999999999</v>
      </c>
      <c r="I133" s="130">
        <v>5.9892000000000003</v>
      </c>
      <c r="J133" s="63"/>
      <c r="K133" s="54"/>
      <c r="L133" s="63"/>
      <c r="M133" s="54"/>
      <c r="N133" s="59"/>
      <c r="AF133" s="39"/>
      <c r="AG133" s="48"/>
      <c r="AH133" s="48"/>
      <c r="AK133" s="3" t="s">
        <v>73</v>
      </c>
      <c r="AM133" s="48"/>
    </row>
    <row r="134" spans="1:40" s="4" customFormat="1" ht="15" x14ac:dyDescent="0.25">
      <c r="A134" s="51"/>
      <c r="B134" s="50"/>
      <c r="C134" s="854" t="s">
        <v>74</v>
      </c>
      <c r="D134" s="854"/>
      <c r="E134" s="854"/>
      <c r="F134" s="65"/>
      <c r="G134" s="66"/>
      <c r="H134" s="66"/>
      <c r="I134" s="66"/>
      <c r="J134" s="68">
        <v>14.66</v>
      </c>
      <c r="K134" s="66"/>
      <c r="L134" s="67">
        <v>1250.19</v>
      </c>
      <c r="M134" s="66"/>
      <c r="N134" s="232"/>
      <c r="AF134" s="39"/>
      <c r="AG134" s="48"/>
      <c r="AH134" s="48"/>
      <c r="AL134" s="3" t="s">
        <v>74</v>
      </c>
      <c r="AM134" s="48"/>
    </row>
    <row r="135" spans="1:40" s="4" customFormat="1" ht="15" x14ac:dyDescent="0.25">
      <c r="A135" s="60"/>
      <c r="B135" s="50"/>
      <c r="C135" s="853" t="s">
        <v>75</v>
      </c>
      <c r="D135" s="853"/>
      <c r="E135" s="853"/>
      <c r="F135" s="53"/>
      <c r="G135" s="54"/>
      <c r="H135" s="54"/>
      <c r="I135" s="54"/>
      <c r="J135" s="63"/>
      <c r="K135" s="54"/>
      <c r="L135" s="57">
        <v>598.91999999999996</v>
      </c>
      <c r="M135" s="54"/>
      <c r="N135" s="58">
        <v>21213.75</v>
      </c>
      <c r="AF135" s="39"/>
      <c r="AG135" s="48"/>
      <c r="AH135" s="48"/>
      <c r="AK135" s="3" t="s">
        <v>75</v>
      </c>
      <c r="AM135" s="48"/>
    </row>
    <row r="136" spans="1:40" s="4" customFormat="1" ht="15" x14ac:dyDescent="0.25">
      <c r="A136" s="60"/>
      <c r="B136" s="50" t="s">
        <v>1456</v>
      </c>
      <c r="C136" s="853" t="s">
        <v>1457</v>
      </c>
      <c r="D136" s="853"/>
      <c r="E136" s="853"/>
      <c r="F136" s="53" t="s">
        <v>78</v>
      </c>
      <c r="G136" s="70">
        <v>110</v>
      </c>
      <c r="H136" s="54"/>
      <c r="I136" s="70">
        <v>110</v>
      </c>
      <c r="J136" s="63"/>
      <c r="K136" s="54"/>
      <c r="L136" s="57">
        <v>658.81</v>
      </c>
      <c r="M136" s="54"/>
      <c r="N136" s="58">
        <v>23335.13</v>
      </c>
      <c r="AF136" s="39"/>
      <c r="AG136" s="48"/>
      <c r="AH136" s="48"/>
      <c r="AK136" s="3" t="s">
        <v>1457</v>
      </c>
      <c r="AM136" s="48"/>
    </row>
    <row r="137" spans="1:40" s="4" customFormat="1" ht="15" x14ac:dyDescent="0.25">
      <c r="A137" s="60"/>
      <c r="B137" s="50" t="s">
        <v>1458</v>
      </c>
      <c r="C137" s="853" t="s">
        <v>1459</v>
      </c>
      <c r="D137" s="853"/>
      <c r="E137" s="853"/>
      <c r="F137" s="53" t="s">
        <v>78</v>
      </c>
      <c r="G137" s="70">
        <v>69</v>
      </c>
      <c r="H137" s="54"/>
      <c r="I137" s="70">
        <v>69</v>
      </c>
      <c r="J137" s="63"/>
      <c r="K137" s="54"/>
      <c r="L137" s="57">
        <v>413.25</v>
      </c>
      <c r="M137" s="54"/>
      <c r="N137" s="58">
        <v>14637.49</v>
      </c>
      <c r="AF137" s="39"/>
      <c r="AG137" s="48"/>
      <c r="AH137" s="48"/>
      <c r="AK137" s="3" t="s">
        <v>1459</v>
      </c>
      <c r="AM137" s="48"/>
    </row>
    <row r="138" spans="1:40" s="4" customFormat="1" ht="15" x14ac:dyDescent="0.25">
      <c r="A138" s="71"/>
      <c r="B138" s="72"/>
      <c r="C138" s="847" t="s">
        <v>81</v>
      </c>
      <c r="D138" s="847"/>
      <c r="E138" s="847"/>
      <c r="F138" s="42"/>
      <c r="G138" s="43"/>
      <c r="H138" s="43"/>
      <c r="I138" s="43"/>
      <c r="J138" s="46"/>
      <c r="K138" s="43"/>
      <c r="L138" s="73">
        <v>2322.25</v>
      </c>
      <c r="M138" s="66"/>
      <c r="N138" s="231"/>
      <c r="AF138" s="39"/>
      <c r="AG138" s="48"/>
      <c r="AH138" s="48"/>
      <c r="AM138" s="48" t="s">
        <v>81</v>
      </c>
    </row>
    <row r="139" spans="1:40" s="4" customFormat="1" ht="23.25" x14ac:dyDescent="0.25">
      <c r="A139" s="230" t="s">
        <v>161</v>
      </c>
      <c r="B139" s="41" t="s">
        <v>128</v>
      </c>
      <c r="C139" s="847" t="s">
        <v>129</v>
      </c>
      <c r="D139" s="847"/>
      <c r="E139" s="847"/>
      <c r="F139" s="42" t="s">
        <v>130</v>
      </c>
      <c r="G139" s="43">
        <v>81.84</v>
      </c>
      <c r="H139" s="44">
        <v>1</v>
      </c>
      <c r="I139" s="109">
        <v>81.84</v>
      </c>
      <c r="J139" s="131">
        <v>59.99</v>
      </c>
      <c r="K139" s="43"/>
      <c r="L139" s="73">
        <v>4909.58</v>
      </c>
      <c r="M139" s="43"/>
      <c r="N139" s="231"/>
      <c r="AF139" s="39"/>
      <c r="AG139" s="48"/>
      <c r="AH139" s="48" t="s">
        <v>129</v>
      </c>
      <c r="AM139" s="48"/>
    </row>
    <row r="140" spans="1:40" s="4" customFormat="1" ht="15" x14ac:dyDescent="0.25">
      <c r="A140" s="71"/>
      <c r="B140" s="72"/>
      <c r="C140" s="847" t="s">
        <v>81</v>
      </c>
      <c r="D140" s="847"/>
      <c r="E140" s="847"/>
      <c r="F140" s="42"/>
      <c r="G140" s="43"/>
      <c r="H140" s="43"/>
      <c r="I140" s="43"/>
      <c r="J140" s="46"/>
      <c r="K140" s="43"/>
      <c r="L140" s="73">
        <v>4909.58</v>
      </c>
      <c r="M140" s="66"/>
      <c r="N140" s="231"/>
      <c r="AF140" s="39"/>
      <c r="AG140" s="48"/>
      <c r="AH140" s="48"/>
      <c r="AM140" s="48" t="s">
        <v>81</v>
      </c>
    </row>
    <row r="141" spans="1:40" s="4" customFormat="1" ht="15" x14ac:dyDescent="0.25">
      <c r="A141" s="872" t="s">
        <v>1460</v>
      </c>
      <c r="B141" s="873"/>
      <c r="C141" s="873"/>
      <c r="D141" s="873"/>
      <c r="E141" s="873"/>
      <c r="F141" s="873"/>
      <c r="G141" s="873"/>
      <c r="H141" s="873"/>
      <c r="I141" s="873"/>
      <c r="J141" s="873"/>
      <c r="K141" s="873"/>
      <c r="L141" s="873"/>
      <c r="M141" s="873"/>
      <c r="N141" s="874"/>
      <c r="AF141" s="39"/>
      <c r="AG141" s="48"/>
      <c r="AH141" s="48"/>
      <c r="AM141" s="48"/>
      <c r="AN141" s="3" t="s">
        <v>1460</v>
      </c>
    </row>
    <row r="142" spans="1:40" s="4" customFormat="1" ht="15" x14ac:dyDescent="0.25">
      <c r="A142" s="230" t="s">
        <v>165</v>
      </c>
      <c r="B142" s="41" t="s">
        <v>1461</v>
      </c>
      <c r="C142" s="847" t="s">
        <v>1462</v>
      </c>
      <c r="D142" s="847"/>
      <c r="E142" s="847"/>
      <c r="F142" s="42" t="s">
        <v>63</v>
      </c>
      <c r="G142" s="43">
        <v>0.16900000000000001</v>
      </c>
      <c r="H142" s="44">
        <v>1</v>
      </c>
      <c r="I142" s="129">
        <v>0.16900000000000001</v>
      </c>
      <c r="J142" s="46"/>
      <c r="K142" s="43"/>
      <c r="L142" s="46"/>
      <c r="M142" s="43"/>
      <c r="N142" s="231"/>
      <c r="AF142" s="39"/>
      <c r="AG142" s="48"/>
      <c r="AH142" s="48" t="s">
        <v>1462</v>
      </c>
      <c r="AM142" s="48"/>
    </row>
    <row r="143" spans="1:40" s="4" customFormat="1" ht="22.5" x14ac:dyDescent="0.25">
      <c r="A143" s="49"/>
      <c r="B143" s="50" t="s">
        <v>699</v>
      </c>
      <c r="C143" s="848" t="s">
        <v>65</v>
      </c>
      <c r="D143" s="848"/>
      <c r="E143" s="848"/>
      <c r="F143" s="848"/>
      <c r="G143" s="848"/>
      <c r="H143" s="848"/>
      <c r="I143" s="848"/>
      <c r="J143" s="848"/>
      <c r="K143" s="848"/>
      <c r="L143" s="848"/>
      <c r="M143" s="848"/>
      <c r="N143" s="849"/>
      <c r="AF143" s="39"/>
      <c r="AG143" s="48"/>
      <c r="AH143" s="48"/>
      <c r="AI143" s="3" t="s">
        <v>65</v>
      </c>
      <c r="AM143" s="48"/>
    </row>
    <row r="144" spans="1:40" s="4" customFormat="1" ht="15" x14ac:dyDescent="0.25">
      <c r="A144" s="51"/>
      <c r="B144" s="50" t="s">
        <v>60</v>
      </c>
      <c r="C144" s="853" t="s">
        <v>66</v>
      </c>
      <c r="D144" s="853"/>
      <c r="E144" s="853"/>
      <c r="F144" s="53"/>
      <c r="G144" s="54"/>
      <c r="H144" s="54"/>
      <c r="I144" s="54"/>
      <c r="J144" s="55">
        <v>1053</v>
      </c>
      <c r="K144" s="56">
        <v>1.1499999999999999</v>
      </c>
      <c r="L144" s="57">
        <v>204.65</v>
      </c>
      <c r="M144" s="56">
        <v>35.42</v>
      </c>
      <c r="N144" s="58">
        <v>7248.7</v>
      </c>
      <c r="AF144" s="39"/>
      <c r="AG144" s="48"/>
      <c r="AH144" s="48"/>
      <c r="AJ144" s="3" t="s">
        <v>66</v>
      </c>
      <c r="AM144" s="48"/>
    </row>
    <row r="145" spans="1:39" s="4" customFormat="1" ht="15" x14ac:dyDescent="0.25">
      <c r="A145" s="51"/>
      <c r="B145" s="50" t="s">
        <v>67</v>
      </c>
      <c r="C145" s="853" t="s">
        <v>68</v>
      </c>
      <c r="D145" s="853"/>
      <c r="E145" s="853"/>
      <c r="F145" s="53"/>
      <c r="G145" s="54"/>
      <c r="H145" s="54"/>
      <c r="I145" s="54"/>
      <c r="J145" s="55">
        <v>1566.06</v>
      </c>
      <c r="K145" s="56">
        <v>1.1499999999999999</v>
      </c>
      <c r="L145" s="57">
        <v>304.36</v>
      </c>
      <c r="M145" s="54"/>
      <c r="N145" s="59"/>
      <c r="AF145" s="39"/>
      <c r="AG145" s="48"/>
      <c r="AH145" s="48"/>
      <c r="AJ145" s="3" t="s">
        <v>68</v>
      </c>
      <c r="AM145" s="48"/>
    </row>
    <row r="146" spans="1:39" s="4" customFormat="1" ht="15" x14ac:dyDescent="0.25">
      <c r="A146" s="51"/>
      <c r="B146" s="50" t="s">
        <v>69</v>
      </c>
      <c r="C146" s="853" t="s">
        <v>70</v>
      </c>
      <c r="D146" s="853"/>
      <c r="E146" s="853"/>
      <c r="F146" s="53"/>
      <c r="G146" s="54"/>
      <c r="H146" s="54"/>
      <c r="I146" s="54"/>
      <c r="J146" s="57">
        <v>244.39</v>
      </c>
      <c r="K146" s="56">
        <v>1.1499999999999999</v>
      </c>
      <c r="L146" s="57">
        <v>47.5</v>
      </c>
      <c r="M146" s="56">
        <v>35.42</v>
      </c>
      <c r="N146" s="58">
        <v>1682.45</v>
      </c>
      <c r="AF146" s="39"/>
      <c r="AG146" s="48"/>
      <c r="AH146" s="48"/>
      <c r="AJ146" s="3" t="s">
        <v>70</v>
      </c>
      <c r="AM146" s="48"/>
    </row>
    <row r="147" spans="1:39" s="4" customFormat="1" ht="15" x14ac:dyDescent="0.25">
      <c r="A147" s="51"/>
      <c r="B147" s="50" t="s">
        <v>86</v>
      </c>
      <c r="C147" s="853" t="s">
        <v>87</v>
      </c>
      <c r="D147" s="853"/>
      <c r="E147" s="853"/>
      <c r="F147" s="53"/>
      <c r="G147" s="54"/>
      <c r="H147" s="54"/>
      <c r="I147" s="54"/>
      <c r="J147" s="57">
        <v>909.27</v>
      </c>
      <c r="K147" s="54"/>
      <c r="L147" s="57">
        <v>153.66999999999999</v>
      </c>
      <c r="M147" s="54"/>
      <c r="N147" s="59"/>
      <c r="AF147" s="39"/>
      <c r="AG147" s="48"/>
      <c r="AH147" s="48"/>
      <c r="AJ147" s="3" t="s">
        <v>87</v>
      </c>
      <c r="AM147" s="48"/>
    </row>
    <row r="148" spans="1:39" s="4" customFormat="1" ht="15" x14ac:dyDescent="0.25">
      <c r="A148" s="60"/>
      <c r="B148" s="50"/>
      <c r="C148" s="853" t="s">
        <v>71</v>
      </c>
      <c r="D148" s="853"/>
      <c r="E148" s="853"/>
      <c r="F148" s="53" t="s">
        <v>72</v>
      </c>
      <c r="G148" s="70">
        <v>135</v>
      </c>
      <c r="H148" s="56">
        <v>1.1499999999999999</v>
      </c>
      <c r="I148" s="64">
        <v>26.23725</v>
      </c>
      <c r="J148" s="63"/>
      <c r="K148" s="54"/>
      <c r="L148" s="63"/>
      <c r="M148" s="54"/>
      <c r="N148" s="59"/>
      <c r="AF148" s="39"/>
      <c r="AG148" s="48"/>
      <c r="AH148" s="48"/>
      <c r="AK148" s="3" t="s">
        <v>71</v>
      </c>
      <c r="AM148" s="48"/>
    </row>
    <row r="149" spans="1:39" s="4" customFormat="1" ht="15" x14ac:dyDescent="0.25">
      <c r="A149" s="60"/>
      <c r="B149" s="50"/>
      <c r="C149" s="853" t="s">
        <v>73</v>
      </c>
      <c r="D149" s="853"/>
      <c r="E149" s="853"/>
      <c r="F149" s="53" t="s">
        <v>72</v>
      </c>
      <c r="G149" s="56">
        <v>18.12</v>
      </c>
      <c r="H149" s="56">
        <v>1.1499999999999999</v>
      </c>
      <c r="I149" s="132">
        <v>3.5216219999999998</v>
      </c>
      <c r="J149" s="63"/>
      <c r="K149" s="54"/>
      <c r="L149" s="63"/>
      <c r="M149" s="54"/>
      <c r="N149" s="59"/>
      <c r="AF149" s="39"/>
      <c r="AG149" s="48"/>
      <c r="AH149" s="48"/>
      <c r="AK149" s="3" t="s">
        <v>73</v>
      </c>
      <c r="AM149" s="48"/>
    </row>
    <row r="150" spans="1:39" s="4" customFormat="1" ht="15" x14ac:dyDescent="0.25">
      <c r="A150" s="51"/>
      <c r="B150" s="50"/>
      <c r="C150" s="854" t="s">
        <v>74</v>
      </c>
      <c r="D150" s="854"/>
      <c r="E150" s="854"/>
      <c r="F150" s="65"/>
      <c r="G150" s="66"/>
      <c r="H150" s="66"/>
      <c r="I150" s="66"/>
      <c r="J150" s="67">
        <v>3528.33</v>
      </c>
      <c r="K150" s="66"/>
      <c r="L150" s="68">
        <v>662.68</v>
      </c>
      <c r="M150" s="66"/>
      <c r="N150" s="232"/>
      <c r="AF150" s="39"/>
      <c r="AG150" s="48"/>
      <c r="AH150" s="48"/>
      <c r="AL150" s="3" t="s">
        <v>74</v>
      </c>
      <c r="AM150" s="48"/>
    </row>
    <row r="151" spans="1:39" s="4" customFormat="1" ht="15" x14ac:dyDescent="0.25">
      <c r="A151" s="60"/>
      <c r="B151" s="50"/>
      <c r="C151" s="853" t="s">
        <v>75</v>
      </c>
      <c r="D151" s="853"/>
      <c r="E151" s="853"/>
      <c r="F151" s="53"/>
      <c r="G151" s="54"/>
      <c r="H151" s="54"/>
      <c r="I151" s="54"/>
      <c r="J151" s="63"/>
      <c r="K151" s="54"/>
      <c r="L151" s="57">
        <v>252.15</v>
      </c>
      <c r="M151" s="54"/>
      <c r="N151" s="58">
        <v>8931.15</v>
      </c>
      <c r="AF151" s="39"/>
      <c r="AG151" s="48"/>
      <c r="AH151" s="48"/>
      <c r="AK151" s="3" t="s">
        <v>75</v>
      </c>
      <c r="AM151" s="48"/>
    </row>
    <row r="152" spans="1:39" s="4" customFormat="1" ht="23.25" x14ac:dyDescent="0.25">
      <c r="A152" s="60"/>
      <c r="B152" s="50" t="s">
        <v>1463</v>
      </c>
      <c r="C152" s="853" t="s">
        <v>1464</v>
      </c>
      <c r="D152" s="853"/>
      <c r="E152" s="853"/>
      <c r="F152" s="53" t="s">
        <v>78</v>
      </c>
      <c r="G152" s="70">
        <v>102</v>
      </c>
      <c r="H152" s="54"/>
      <c r="I152" s="70">
        <v>102</v>
      </c>
      <c r="J152" s="63"/>
      <c r="K152" s="54"/>
      <c r="L152" s="57">
        <v>257.19</v>
      </c>
      <c r="M152" s="54"/>
      <c r="N152" s="58">
        <v>9109.77</v>
      </c>
      <c r="AF152" s="39"/>
      <c r="AG152" s="48"/>
      <c r="AH152" s="48"/>
      <c r="AK152" s="3" t="s">
        <v>1464</v>
      </c>
      <c r="AM152" s="48"/>
    </row>
    <row r="153" spans="1:39" s="4" customFormat="1" ht="23.25" x14ac:dyDescent="0.25">
      <c r="A153" s="60"/>
      <c r="B153" s="50" t="s">
        <v>1465</v>
      </c>
      <c r="C153" s="853" t="s">
        <v>1466</v>
      </c>
      <c r="D153" s="853"/>
      <c r="E153" s="853"/>
      <c r="F153" s="53" t="s">
        <v>78</v>
      </c>
      <c r="G153" s="70">
        <v>58</v>
      </c>
      <c r="H153" s="54"/>
      <c r="I153" s="70">
        <v>58</v>
      </c>
      <c r="J153" s="63"/>
      <c r="K153" s="54"/>
      <c r="L153" s="57">
        <v>146.25</v>
      </c>
      <c r="M153" s="54"/>
      <c r="N153" s="58">
        <v>5180.07</v>
      </c>
      <c r="AF153" s="39"/>
      <c r="AG153" s="48"/>
      <c r="AH153" s="48"/>
      <c r="AK153" s="3" t="s">
        <v>1466</v>
      </c>
      <c r="AM153" s="48"/>
    </row>
    <row r="154" spans="1:39" s="4" customFormat="1" ht="15" x14ac:dyDescent="0.25">
      <c r="A154" s="71"/>
      <c r="B154" s="72"/>
      <c r="C154" s="847" t="s">
        <v>81</v>
      </c>
      <c r="D154" s="847"/>
      <c r="E154" s="847"/>
      <c r="F154" s="42"/>
      <c r="G154" s="43"/>
      <c r="H154" s="43"/>
      <c r="I154" s="43"/>
      <c r="J154" s="46"/>
      <c r="K154" s="43"/>
      <c r="L154" s="73">
        <v>1066.1199999999999</v>
      </c>
      <c r="M154" s="66"/>
      <c r="N154" s="231"/>
      <c r="AF154" s="39"/>
      <c r="AG154" s="48"/>
      <c r="AH154" s="48"/>
      <c r="AM154" s="48" t="s">
        <v>81</v>
      </c>
    </row>
    <row r="155" spans="1:39" s="4" customFormat="1" ht="23.25" x14ac:dyDescent="0.25">
      <c r="A155" s="230" t="s">
        <v>168</v>
      </c>
      <c r="B155" s="41" t="s">
        <v>879</v>
      </c>
      <c r="C155" s="847" t="s">
        <v>880</v>
      </c>
      <c r="D155" s="847"/>
      <c r="E155" s="847"/>
      <c r="F155" s="42" t="s">
        <v>130</v>
      </c>
      <c r="G155" s="43">
        <v>17.238</v>
      </c>
      <c r="H155" s="44">
        <v>1</v>
      </c>
      <c r="I155" s="129">
        <v>17.238</v>
      </c>
      <c r="J155" s="131">
        <v>560</v>
      </c>
      <c r="K155" s="43"/>
      <c r="L155" s="73">
        <v>9653.2800000000007</v>
      </c>
      <c r="M155" s="43"/>
      <c r="N155" s="231"/>
      <c r="AF155" s="39"/>
      <c r="AG155" s="48"/>
      <c r="AH155" s="48" t="s">
        <v>880</v>
      </c>
      <c r="AM155" s="48"/>
    </row>
    <row r="156" spans="1:39" s="4" customFormat="1" ht="15" x14ac:dyDescent="0.25">
      <c r="A156" s="71"/>
      <c r="B156" s="72"/>
      <c r="C156" s="847" t="s">
        <v>81</v>
      </c>
      <c r="D156" s="847"/>
      <c r="E156" s="847"/>
      <c r="F156" s="42"/>
      <c r="G156" s="43"/>
      <c r="H156" s="43"/>
      <c r="I156" s="43"/>
      <c r="J156" s="46"/>
      <c r="K156" s="43"/>
      <c r="L156" s="73">
        <v>9653.2800000000007</v>
      </c>
      <c r="M156" s="66"/>
      <c r="N156" s="231"/>
      <c r="AF156" s="39"/>
      <c r="AG156" s="48"/>
      <c r="AH156" s="48"/>
      <c r="AM156" s="48" t="s">
        <v>81</v>
      </c>
    </row>
    <row r="157" spans="1:39" s="4" customFormat="1" ht="15" x14ac:dyDescent="0.25">
      <c r="A157" s="230" t="s">
        <v>171</v>
      </c>
      <c r="B157" s="41" t="s">
        <v>1467</v>
      </c>
      <c r="C157" s="847" t="s">
        <v>1468</v>
      </c>
      <c r="D157" s="847"/>
      <c r="E157" s="847"/>
      <c r="F157" s="42" t="s">
        <v>1439</v>
      </c>
      <c r="G157" s="43">
        <v>2.0989800000000001</v>
      </c>
      <c r="H157" s="44">
        <v>1</v>
      </c>
      <c r="I157" s="137">
        <v>2.0989800000000001</v>
      </c>
      <c r="J157" s="46"/>
      <c r="K157" s="43"/>
      <c r="L157" s="131">
        <v>387.03</v>
      </c>
      <c r="M157" s="43"/>
      <c r="N157" s="231"/>
      <c r="AF157" s="39"/>
      <c r="AG157" s="48"/>
      <c r="AH157" s="48" t="s">
        <v>1468</v>
      </c>
      <c r="AM157" s="48"/>
    </row>
    <row r="158" spans="1:39" s="4" customFormat="1" ht="15" x14ac:dyDescent="0.25">
      <c r="A158" s="51"/>
      <c r="B158" s="50" t="s">
        <v>67</v>
      </c>
      <c r="C158" s="853" t="s">
        <v>68</v>
      </c>
      <c r="D158" s="853"/>
      <c r="E158" s="853"/>
      <c r="F158" s="53"/>
      <c r="G158" s="54"/>
      <c r="H158" s="54"/>
      <c r="I158" s="54"/>
      <c r="J158" s="57">
        <v>184.39</v>
      </c>
      <c r="K158" s="54"/>
      <c r="L158" s="57">
        <v>387.03</v>
      </c>
      <c r="M158" s="54"/>
      <c r="N158" s="59"/>
      <c r="AF158" s="39"/>
      <c r="AG158" s="48"/>
      <c r="AH158" s="48"/>
      <c r="AJ158" s="3" t="s">
        <v>68</v>
      </c>
      <c r="AM158" s="48"/>
    </row>
    <row r="159" spans="1:39" s="4" customFormat="1" ht="15" x14ac:dyDescent="0.25">
      <c r="A159" s="51"/>
      <c r="B159" s="50" t="s">
        <v>69</v>
      </c>
      <c r="C159" s="853" t="s">
        <v>70</v>
      </c>
      <c r="D159" s="853"/>
      <c r="E159" s="853"/>
      <c r="F159" s="53"/>
      <c r="G159" s="54"/>
      <c r="H159" s="54"/>
      <c r="I159" s="54"/>
      <c r="J159" s="57">
        <v>13.5</v>
      </c>
      <c r="K159" s="54"/>
      <c r="L159" s="57">
        <v>28.34</v>
      </c>
      <c r="M159" s="56">
        <v>35.42</v>
      </c>
      <c r="N159" s="58">
        <v>1003.8</v>
      </c>
      <c r="AF159" s="39"/>
      <c r="AG159" s="48"/>
      <c r="AH159" s="48"/>
      <c r="AJ159" s="3" t="s">
        <v>70</v>
      </c>
      <c r="AM159" s="48"/>
    </row>
    <row r="160" spans="1:39" s="4" customFormat="1" ht="15" x14ac:dyDescent="0.25">
      <c r="A160" s="60"/>
      <c r="B160" s="50"/>
      <c r="C160" s="853" t="s">
        <v>75</v>
      </c>
      <c r="D160" s="853"/>
      <c r="E160" s="853"/>
      <c r="F160" s="53"/>
      <c r="G160" s="54"/>
      <c r="H160" s="54"/>
      <c r="I160" s="54"/>
      <c r="J160" s="63"/>
      <c r="K160" s="54"/>
      <c r="L160" s="57">
        <v>28.34</v>
      </c>
      <c r="M160" s="54"/>
      <c r="N160" s="58">
        <v>1003.8</v>
      </c>
      <c r="AF160" s="39"/>
      <c r="AG160" s="48"/>
      <c r="AH160" s="48"/>
      <c r="AK160" s="3" t="s">
        <v>75</v>
      </c>
      <c r="AM160" s="48"/>
    </row>
    <row r="161" spans="1:39" s="4" customFormat="1" ht="15" x14ac:dyDescent="0.25">
      <c r="A161" s="60"/>
      <c r="B161" s="50"/>
      <c r="C161" s="853" t="s">
        <v>1469</v>
      </c>
      <c r="D161" s="853"/>
      <c r="E161" s="853"/>
      <c r="F161" s="53" t="s">
        <v>78</v>
      </c>
      <c r="G161" s="70">
        <v>0</v>
      </c>
      <c r="H161" s="54"/>
      <c r="I161" s="70">
        <v>0</v>
      </c>
      <c r="J161" s="63"/>
      <c r="K161" s="54"/>
      <c r="L161" s="63"/>
      <c r="M161" s="54"/>
      <c r="N161" s="59"/>
      <c r="AF161" s="39"/>
      <c r="AG161" s="48"/>
      <c r="AH161" s="48"/>
      <c r="AK161" s="3" t="s">
        <v>1469</v>
      </c>
      <c r="AM161" s="48"/>
    </row>
    <row r="162" spans="1:39" s="4" customFormat="1" ht="15" x14ac:dyDescent="0.25">
      <c r="A162" s="60"/>
      <c r="B162" s="50"/>
      <c r="C162" s="853" t="s">
        <v>1470</v>
      </c>
      <c r="D162" s="853"/>
      <c r="E162" s="853"/>
      <c r="F162" s="53" t="s">
        <v>78</v>
      </c>
      <c r="G162" s="70">
        <v>0</v>
      </c>
      <c r="H162" s="54"/>
      <c r="I162" s="70">
        <v>0</v>
      </c>
      <c r="J162" s="63"/>
      <c r="K162" s="54"/>
      <c r="L162" s="63"/>
      <c r="M162" s="54"/>
      <c r="N162" s="59"/>
      <c r="AF162" s="39"/>
      <c r="AG162" s="48"/>
      <c r="AH162" s="48"/>
      <c r="AK162" s="3" t="s">
        <v>1470</v>
      </c>
      <c r="AM162" s="48"/>
    </row>
    <row r="163" spans="1:39" s="4" customFormat="1" ht="15" x14ac:dyDescent="0.25">
      <c r="A163" s="71"/>
      <c r="B163" s="72"/>
      <c r="C163" s="847" t="s">
        <v>81</v>
      </c>
      <c r="D163" s="847"/>
      <c r="E163" s="847"/>
      <c r="F163" s="42"/>
      <c r="G163" s="43"/>
      <c r="H163" s="43"/>
      <c r="I163" s="43"/>
      <c r="J163" s="46"/>
      <c r="K163" s="43"/>
      <c r="L163" s="131">
        <v>387.03</v>
      </c>
      <c r="M163" s="66"/>
      <c r="N163" s="231"/>
      <c r="AF163" s="39"/>
      <c r="AG163" s="48"/>
      <c r="AH163" s="48"/>
      <c r="AM163" s="48" t="s">
        <v>81</v>
      </c>
    </row>
    <row r="164" spans="1:39" s="4" customFormat="1" ht="15" x14ac:dyDescent="0.25">
      <c r="A164" s="868" t="s">
        <v>1471</v>
      </c>
      <c r="B164" s="869"/>
      <c r="C164" s="869"/>
      <c r="D164" s="869"/>
      <c r="E164" s="869"/>
      <c r="F164" s="869"/>
      <c r="G164" s="869"/>
      <c r="H164" s="869"/>
      <c r="I164" s="869"/>
      <c r="J164" s="869"/>
      <c r="K164" s="869"/>
      <c r="L164" s="869"/>
      <c r="M164" s="869"/>
      <c r="N164" s="870"/>
      <c r="AF164" s="39"/>
      <c r="AG164" s="48" t="s">
        <v>1471</v>
      </c>
      <c r="AH164" s="48"/>
      <c r="AM164" s="48"/>
    </row>
    <row r="165" spans="1:39" s="4" customFormat="1" ht="23.25" x14ac:dyDescent="0.25">
      <c r="A165" s="230" t="s">
        <v>180</v>
      </c>
      <c r="B165" s="41" t="s">
        <v>1472</v>
      </c>
      <c r="C165" s="847" t="s">
        <v>1473</v>
      </c>
      <c r="D165" s="847"/>
      <c r="E165" s="847"/>
      <c r="F165" s="42" t="s">
        <v>63</v>
      </c>
      <c r="G165" s="43">
        <v>0.61</v>
      </c>
      <c r="H165" s="44">
        <v>1</v>
      </c>
      <c r="I165" s="109">
        <v>0.61</v>
      </c>
      <c r="J165" s="46"/>
      <c r="K165" s="43"/>
      <c r="L165" s="46"/>
      <c r="M165" s="43"/>
      <c r="N165" s="231"/>
      <c r="AF165" s="39"/>
      <c r="AG165" s="48"/>
      <c r="AH165" s="48" t="s">
        <v>1473</v>
      </c>
      <c r="AM165" s="48"/>
    </row>
    <row r="166" spans="1:39" s="4" customFormat="1" ht="22.5" x14ac:dyDescent="0.25">
      <c r="A166" s="49"/>
      <c r="B166" s="50" t="s">
        <v>699</v>
      </c>
      <c r="C166" s="848" t="s">
        <v>65</v>
      </c>
      <c r="D166" s="848"/>
      <c r="E166" s="848"/>
      <c r="F166" s="848"/>
      <c r="G166" s="848"/>
      <c r="H166" s="848"/>
      <c r="I166" s="848"/>
      <c r="J166" s="848"/>
      <c r="K166" s="848"/>
      <c r="L166" s="848"/>
      <c r="M166" s="848"/>
      <c r="N166" s="849"/>
      <c r="AF166" s="39"/>
      <c r="AG166" s="48"/>
      <c r="AH166" s="48"/>
      <c r="AI166" s="3" t="s">
        <v>65</v>
      </c>
      <c r="AM166" s="48"/>
    </row>
    <row r="167" spans="1:39" s="4" customFormat="1" ht="15" x14ac:dyDescent="0.25">
      <c r="A167" s="51"/>
      <c r="B167" s="50" t="s">
        <v>60</v>
      </c>
      <c r="C167" s="853" t="s">
        <v>66</v>
      </c>
      <c r="D167" s="853"/>
      <c r="E167" s="853"/>
      <c r="F167" s="53"/>
      <c r="G167" s="54"/>
      <c r="H167" s="54"/>
      <c r="I167" s="54"/>
      <c r="J167" s="55">
        <v>1526.87</v>
      </c>
      <c r="K167" s="56">
        <v>1.1499999999999999</v>
      </c>
      <c r="L167" s="55">
        <v>1071.0999999999999</v>
      </c>
      <c r="M167" s="56">
        <v>35.42</v>
      </c>
      <c r="N167" s="58">
        <v>37938.36</v>
      </c>
      <c r="AF167" s="39"/>
      <c r="AG167" s="48"/>
      <c r="AH167" s="48"/>
      <c r="AJ167" s="3" t="s">
        <v>66</v>
      </c>
      <c r="AM167" s="48"/>
    </row>
    <row r="168" spans="1:39" s="4" customFormat="1" ht="15" x14ac:dyDescent="0.25">
      <c r="A168" s="51"/>
      <c r="B168" s="50" t="s">
        <v>67</v>
      </c>
      <c r="C168" s="853" t="s">
        <v>68</v>
      </c>
      <c r="D168" s="853"/>
      <c r="E168" s="853"/>
      <c r="F168" s="53"/>
      <c r="G168" s="54"/>
      <c r="H168" s="54"/>
      <c r="I168" s="54"/>
      <c r="J168" s="55">
        <v>2518.58</v>
      </c>
      <c r="K168" s="56">
        <v>1.1499999999999999</v>
      </c>
      <c r="L168" s="55">
        <v>1766.78</v>
      </c>
      <c r="M168" s="54"/>
      <c r="N168" s="59"/>
      <c r="AF168" s="39"/>
      <c r="AG168" s="48"/>
      <c r="AH168" s="48"/>
      <c r="AJ168" s="3" t="s">
        <v>68</v>
      </c>
      <c r="AM168" s="48"/>
    </row>
    <row r="169" spans="1:39" s="4" customFormat="1" ht="15" x14ac:dyDescent="0.25">
      <c r="A169" s="51"/>
      <c r="B169" s="50" t="s">
        <v>69</v>
      </c>
      <c r="C169" s="853" t="s">
        <v>70</v>
      </c>
      <c r="D169" s="853"/>
      <c r="E169" s="853"/>
      <c r="F169" s="53"/>
      <c r="G169" s="54"/>
      <c r="H169" s="54"/>
      <c r="I169" s="54"/>
      <c r="J169" s="57">
        <v>382.14</v>
      </c>
      <c r="K169" s="56">
        <v>1.1499999999999999</v>
      </c>
      <c r="L169" s="57">
        <v>268.07</v>
      </c>
      <c r="M169" s="56">
        <v>35.42</v>
      </c>
      <c r="N169" s="58">
        <v>9495.0400000000009</v>
      </c>
      <c r="AF169" s="39"/>
      <c r="AG169" s="48"/>
      <c r="AH169" s="48"/>
      <c r="AJ169" s="3" t="s">
        <v>70</v>
      </c>
      <c r="AM169" s="48"/>
    </row>
    <row r="170" spans="1:39" s="4" customFormat="1" ht="15" x14ac:dyDescent="0.25">
      <c r="A170" s="51"/>
      <c r="B170" s="50" t="s">
        <v>86</v>
      </c>
      <c r="C170" s="853" t="s">
        <v>87</v>
      </c>
      <c r="D170" s="853"/>
      <c r="E170" s="853"/>
      <c r="F170" s="53"/>
      <c r="G170" s="54"/>
      <c r="H170" s="54"/>
      <c r="I170" s="54"/>
      <c r="J170" s="57">
        <v>488.42</v>
      </c>
      <c r="K170" s="54"/>
      <c r="L170" s="57">
        <v>297.94</v>
      </c>
      <c r="M170" s="54"/>
      <c r="N170" s="59"/>
      <c r="AF170" s="39"/>
      <c r="AG170" s="48"/>
      <c r="AH170" s="48"/>
      <c r="AJ170" s="3" t="s">
        <v>87</v>
      </c>
      <c r="AM170" s="48"/>
    </row>
    <row r="171" spans="1:39" s="4" customFormat="1" ht="15" x14ac:dyDescent="0.25">
      <c r="A171" s="60"/>
      <c r="B171" s="50"/>
      <c r="C171" s="853" t="s">
        <v>71</v>
      </c>
      <c r="D171" s="853"/>
      <c r="E171" s="853"/>
      <c r="F171" s="53" t="s">
        <v>72</v>
      </c>
      <c r="G171" s="70">
        <v>179</v>
      </c>
      <c r="H171" s="56">
        <v>1.1499999999999999</v>
      </c>
      <c r="I171" s="130">
        <v>125.5685</v>
      </c>
      <c r="J171" s="63"/>
      <c r="K171" s="54"/>
      <c r="L171" s="63"/>
      <c r="M171" s="54"/>
      <c r="N171" s="59"/>
      <c r="AF171" s="39"/>
      <c r="AG171" s="48"/>
      <c r="AH171" s="48"/>
      <c r="AK171" s="3" t="s">
        <v>71</v>
      </c>
      <c r="AM171" s="48"/>
    </row>
    <row r="172" spans="1:39" s="4" customFormat="1" ht="15" x14ac:dyDescent="0.25">
      <c r="A172" s="60"/>
      <c r="B172" s="50"/>
      <c r="C172" s="853" t="s">
        <v>73</v>
      </c>
      <c r="D172" s="853"/>
      <c r="E172" s="853"/>
      <c r="F172" s="53" t="s">
        <v>72</v>
      </c>
      <c r="G172" s="56">
        <v>28.56</v>
      </c>
      <c r="H172" s="56">
        <v>1.1499999999999999</v>
      </c>
      <c r="I172" s="64">
        <v>20.034839999999999</v>
      </c>
      <c r="J172" s="63"/>
      <c r="K172" s="54"/>
      <c r="L172" s="63"/>
      <c r="M172" s="54"/>
      <c r="N172" s="59"/>
      <c r="AF172" s="39"/>
      <c r="AG172" s="48"/>
      <c r="AH172" s="48"/>
      <c r="AK172" s="3" t="s">
        <v>73</v>
      </c>
      <c r="AM172" s="48"/>
    </row>
    <row r="173" spans="1:39" s="4" customFormat="1" ht="15" x14ac:dyDescent="0.25">
      <c r="A173" s="51"/>
      <c r="B173" s="50"/>
      <c r="C173" s="854" t="s">
        <v>74</v>
      </c>
      <c r="D173" s="854"/>
      <c r="E173" s="854"/>
      <c r="F173" s="65"/>
      <c r="G173" s="66"/>
      <c r="H173" s="66"/>
      <c r="I173" s="66"/>
      <c r="J173" s="67">
        <v>4533.87</v>
      </c>
      <c r="K173" s="66"/>
      <c r="L173" s="67">
        <v>3135.82</v>
      </c>
      <c r="M173" s="66"/>
      <c r="N173" s="232"/>
      <c r="AF173" s="39"/>
      <c r="AG173" s="48"/>
      <c r="AH173" s="48"/>
      <c r="AL173" s="3" t="s">
        <v>74</v>
      </c>
      <c r="AM173" s="48"/>
    </row>
    <row r="174" spans="1:39" s="4" customFormat="1" ht="15" x14ac:dyDescent="0.25">
      <c r="A174" s="60"/>
      <c r="B174" s="50"/>
      <c r="C174" s="853" t="s">
        <v>75</v>
      </c>
      <c r="D174" s="853"/>
      <c r="E174" s="853"/>
      <c r="F174" s="53"/>
      <c r="G174" s="54"/>
      <c r="H174" s="54"/>
      <c r="I174" s="54"/>
      <c r="J174" s="63"/>
      <c r="K174" s="54"/>
      <c r="L174" s="55">
        <v>1339.17</v>
      </c>
      <c r="M174" s="54"/>
      <c r="N174" s="58">
        <v>47433.4</v>
      </c>
      <c r="AF174" s="39"/>
      <c r="AG174" s="48"/>
      <c r="AH174" s="48"/>
      <c r="AK174" s="3" t="s">
        <v>75</v>
      </c>
      <c r="AM174" s="48"/>
    </row>
    <row r="175" spans="1:39" s="4" customFormat="1" ht="23.25" x14ac:dyDescent="0.25">
      <c r="A175" s="60"/>
      <c r="B175" s="50" t="s">
        <v>1463</v>
      </c>
      <c r="C175" s="853" t="s">
        <v>1464</v>
      </c>
      <c r="D175" s="853"/>
      <c r="E175" s="853"/>
      <c r="F175" s="53" t="s">
        <v>78</v>
      </c>
      <c r="G175" s="70">
        <v>102</v>
      </c>
      <c r="H175" s="54"/>
      <c r="I175" s="70">
        <v>102</v>
      </c>
      <c r="J175" s="63"/>
      <c r="K175" s="54"/>
      <c r="L175" s="55">
        <v>1365.95</v>
      </c>
      <c r="M175" s="54"/>
      <c r="N175" s="58">
        <v>48382.07</v>
      </c>
      <c r="AF175" s="39"/>
      <c r="AG175" s="48"/>
      <c r="AH175" s="48"/>
      <c r="AK175" s="3" t="s">
        <v>1464</v>
      </c>
      <c r="AM175" s="48"/>
    </row>
    <row r="176" spans="1:39" s="4" customFormat="1" ht="23.25" x14ac:dyDescent="0.25">
      <c r="A176" s="60"/>
      <c r="B176" s="50" t="s">
        <v>1465</v>
      </c>
      <c r="C176" s="853" t="s">
        <v>1466</v>
      </c>
      <c r="D176" s="853"/>
      <c r="E176" s="853"/>
      <c r="F176" s="53" t="s">
        <v>78</v>
      </c>
      <c r="G176" s="70">
        <v>58</v>
      </c>
      <c r="H176" s="54"/>
      <c r="I176" s="70">
        <v>58</v>
      </c>
      <c r="J176" s="63"/>
      <c r="K176" s="54"/>
      <c r="L176" s="57">
        <v>776.72</v>
      </c>
      <c r="M176" s="54"/>
      <c r="N176" s="58">
        <v>27511.37</v>
      </c>
      <c r="AF176" s="39"/>
      <c r="AG176" s="48"/>
      <c r="AH176" s="48"/>
      <c r="AK176" s="3" t="s">
        <v>1466</v>
      </c>
      <c r="AM176" s="48"/>
    </row>
    <row r="177" spans="1:41" s="4" customFormat="1" ht="15" x14ac:dyDescent="0.25">
      <c r="A177" s="71"/>
      <c r="B177" s="72"/>
      <c r="C177" s="847" t="s">
        <v>81</v>
      </c>
      <c r="D177" s="847"/>
      <c r="E177" s="847"/>
      <c r="F177" s="42"/>
      <c r="G177" s="43"/>
      <c r="H177" s="43"/>
      <c r="I177" s="43"/>
      <c r="J177" s="46"/>
      <c r="K177" s="43"/>
      <c r="L177" s="73">
        <v>5278.49</v>
      </c>
      <c r="M177" s="66"/>
      <c r="N177" s="231"/>
      <c r="AF177" s="39"/>
      <c r="AG177" s="48"/>
      <c r="AH177" s="48"/>
      <c r="AM177" s="48" t="s">
        <v>81</v>
      </c>
    </row>
    <row r="178" spans="1:41" s="4" customFormat="1" ht="23.25" x14ac:dyDescent="0.25">
      <c r="A178" s="230" t="s">
        <v>183</v>
      </c>
      <c r="B178" s="41" t="s">
        <v>1474</v>
      </c>
      <c r="C178" s="847" t="s">
        <v>1475</v>
      </c>
      <c r="D178" s="847"/>
      <c r="E178" s="847"/>
      <c r="F178" s="42" t="s">
        <v>207</v>
      </c>
      <c r="G178" s="43">
        <v>3.5139999999999998</v>
      </c>
      <c r="H178" s="44">
        <v>1</v>
      </c>
      <c r="I178" s="129">
        <v>3.5139999999999998</v>
      </c>
      <c r="J178" s="73">
        <v>5584.58</v>
      </c>
      <c r="K178" s="43"/>
      <c r="L178" s="73">
        <v>19624.21</v>
      </c>
      <c r="M178" s="43"/>
      <c r="N178" s="231"/>
      <c r="AF178" s="39"/>
      <c r="AG178" s="48"/>
      <c r="AH178" s="48" t="s">
        <v>1475</v>
      </c>
      <c r="AM178" s="48"/>
    </row>
    <row r="179" spans="1:41" s="4" customFormat="1" ht="15" x14ac:dyDescent="0.25">
      <c r="A179" s="71"/>
      <c r="B179" s="72"/>
      <c r="C179" s="847" t="s">
        <v>81</v>
      </c>
      <c r="D179" s="847"/>
      <c r="E179" s="847"/>
      <c r="F179" s="42"/>
      <c r="G179" s="43"/>
      <c r="H179" s="43"/>
      <c r="I179" s="43"/>
      <c r="J179" s="46"/>
      <c r="K179" s="43"/>
      <c r="L179" s="73">
        <v>19624.21</v>
      </c>
      <c r="M179" s="66"/>
      <c r="N179" s="231"/>
      <c r="AF179" s="39"/>
      <c r="AG179" s="48"/>
      <c r="AH179" s="48"/>
      <c r="AM179" s="48" t="s">
        <v>81</v>
      </c>
    </row>
    <row r="180" spans="1:41" s="4" customFormat="1" ht="23.25" x14ac:dyDescent="0.25">
      <c r="A180" s="230" t="s">
        <v>186</v>
      </c>
      <c r="B180" s="41" t="s">
        <v>1476</v>
      </c>
      <c r="C180" s="847" t="s">
        <v>1477</v>
      </c>
      <c r="D180" s="847"/>
      <c r="E180" s="847"/>
      <c r="F180" s="42" t="s">
        <v>130</v>
      </c>
      <c r="G180" s="43">
        <v>61.914999999999999</v>
      </c>
      <c r="H180" s="44">
        <v>1</v>
      </c>
      <c r="I180" s="129">
        <v>61.914999999999999</v>
      </c>
      <c r="J180" s="131">
        <v>665</v>
      </c>
      <c r="K180" s="43"/>
      <c r="L180" s="73">
        <v>41173.480000000003</v>
      </c>
      <c r="M180" s="43"/>
      <c r="N180" s="231"/>
      <c r="AF180" s="39"/>
      <c r="AG180" s="48"/>
      <c r="AH180" s="48" t="s">
        <v>1477</v>
      </c>
      <c r="AM180" s="48"/>
    </row>
    <row r="181" spans="1:41" s="4" customFormat="1" ht="15" x14ac:dyDescent="0.25">
      <c r="A181" s="71"/>
      <c r="B181" s="72"/>
      <c r="C181" s="847" t="s">
        <v>81</v>
      </c>
      <c r="D181" s="847"/>
      <c r="E181" s="847"/>
      <c r="F181" s="42"/>
      <c r="G181" s="43"/>
      <c r="H181" s="43"/>
      <c r="I181" s="43"/>
      <c r="J181" s="46"/>
      <c r="K181" s="43"/>
      <c r="L181" s="73">
        <v>41173.480000000003</v>
      </c>
      <c r="M181" s="66"/>
      <c r="N181" s="231"/>
      <c r="AF181" s="39"/>
      <c r="AG181" s="48"/>
      <c r="AH181" s="48"/>
      <c r="AM181" s="48" t="s">
        <v>81</v>
      </c>
    </row>
    <row r="182" spans="1:41" s="4" customFormat="1" ht="23.25" x14ac:dyDescent="0.25">
      <c r="A182" s="230" t="s">
        <v>187</v>
      </c>
      <c r="B182" s="41" t="s">
        <v>1478</v>
      </c>
      <c r="C182" s="847" t="s">
        <v>1479</v>
      </c>
      <c r="D182" s="847"/>
      <c r="E182" s="847"/>
      <c r="F182" s="42" t="s">
        <v>130</v>
      </c>
      <c r="G182" s="43">
        <v>61.914999999999999</v>
      </c>
      <c r="H182" s="44">
        <v>1</v>
      </c>
      <c r="I182" s="129">
        <v>61.914999999999999</v>
      </c>
      <c r="J182" s="131">
        <v>14.66</v>
      </c>
      <c r="K182" s="43"/>
      <c r="L182" s="131">
        <v>907.67</v>
      </c>
      <c r="M182" s="43"/>
      <c r="N182" s="231"/>
      <c r="AF182" s="39"/>
      <c r="AG182" s="48"/>
      <c r="AH182" s="48" t="s">
        <v>1479</v>
      </c>
      <c r="AM182" s="48"/>
    </row>
    <row r="183" spans="1:41" s="4" customFormat="1" ht="15" x14ac:dyDescent="0.25">
      <c r="A183" s="168"/>
      <c r="B183" s="52"/>
      <c r="C183" s="853" t="s">
        <v>1480</v>
      </c>
      <c r="D183" s="853"/>
      <c r="E183" s="853"/>
      <c r="F183" s="853"/>
      <c r="G183" s="853"/>
      <c r="H183" s="853"/>
      <c r="I183" s="853"/>
      <c r="J183" s="853"/>
      <c r="K183" s="853"/>
      <c r="L183" s="853"/>
      <c r="M183" s="853"/>
      <c r="N183" s="875"/>
      <c r="AF183" s="39"/>
      <c r="AG183" s="48"/>
      <c r="AH183" s="48"/>
      <c r="AM183" s="48"/>
      <c r="AO183" s="3" t="s">
        <v>1480</v>
      </c>
    </row>
    <row r="184" spans="1:41" s="4" customFormat="1" ht="15" x14ac:dyDescent="0.25">
      <c r="A184" s="71"/>
      <c r="B184" s="72"/>
      <c r="C184" s="847" t="s">
        <v>81</v>
      </c>
      <c r="D184" s="847"/>
      <c r="E184" s="847"/>
      <c r="F184" s="42"/>
      <c r="G184" s="43"/>
      <c r="H184" s="43"/>
      <c r="I184" s="43"/>
      <c r="J184" s="46"/>
      <c r="K184" s="43"/>
      <c r="L184" s="131">
        <v>907.67</v>
      </c>
      <c r="M184" s="66"/>
      <c r="N184" s="231"/>
      <c r="AF184" s="39"/>
      <c r="AG184" s="48"/>
      <c r="AH184" s="48"/>
      <c r="AM184" s="48" t="s">
        <v>81</v>
      </c>
    </row>
    <row r="185" spans="1:41" s="4" customFormat="1" ht="15" x14ac:dyDescent="0.25">
      <c r="A185" s="230" t="s">
        <v>189</v>
      </c>
      <c r="B185" s="41" t="s">
        <v>1467</v>
      </c>
      <c r="C185" s="847" t="s">
        <v>1468</v>
      </c>
      <c r="D185" s="847"/>
      <c r="E185" s="847"/>
      <c r="F185" s="42" t="s">
        <v>1439</v>
      </c>
      <c r="G185" s="43">
        <v>8.2264999999999997</v>
      </c>
      <c r="H185" s="44">
        <v>1</v>
      </c>
      <c r="I185" s="135">
        <v>8.2264999999999997</v>
      </c>
      <c r="J185" s="46"/>
      <c r="K185" s="43"/>
      <c r="L185" s="73">
        <v>1516.88</v>
      </c>
      <c r="M185" s="43"/>
      <c r="N185" s="231"/>
      <c r="AF185" s="39"/>
      <c r="AG185" s="48"/>
      <c r="AH185" s="48" t="s">
        <v>1468</v>
      </c>
      <c r="AM185" s="48"/>
    </row>
    <row r="186" spans="1:41" s="4" customFormat="1" ht="15" x14ac:dyDescent="0.25">
      <c r="A186" s="51"/>
      <c r="B186" s="50" t="s">
        <v>67</v>
      </c>
      <c r="C186" s="853" t="s">
        <v>68</v>
      </c>
      <c r="D186" s="853"/>
      <c r="E186" s="853"/>
      <c r="F186" s="53"/>
      <c r="G186" s="54"/>
      <c r="H186" s="54"/>
      <c r="I186" s="54"/>
      <c r="J186" s="57">
        <v>184.39</v>
      </c>
      <c r="K186" s="54"/>
      <c r="L186" s="55">
        <v>1516.88</v>
      </c>
      <c r="M186" s="54"/>
      <c r="N186" s="59"/>
      <c r="AF186" s="39"/>
      <c r="AG186" s="48"/>
      <c r="AH186" s="48"/>
      <c r="AJ186" s="3" t="s">
        <v>68</v>
      </c>
      <c r="AM186" s="48"/>
    </row>
    <row r="187" spans="1:41" s="4" customFormat="1" ht="15" x14ac:dyDescent="0.25">
      <c r="A187" s="51"/>
      <c r="B187" s="50" t="s">
        <v>69</v>
      </c>
      <c r="C187" s="853" t="s">
        <v>70</v>
      </c>
      <c r="D187" s="853"/>
      <c r="E187" s="853"/>
      <c r="F187" s="53"/>
      <c r="G187" s="54"/>
      <c r="H187" s="54"/>
      <c r="I187" s="54"/>
      <c r="J187" s="57">
        <v>13.5</v>
      </c>
      <c r="K187" s="54"/>
      <c r="L187" s="57">
        <v>111.06</v>
      </c>
      <c r="M187" s="56">
        <v>35.42</v>
      </c>
      <c r="N187" s="58">
        <v>3933.75</v>
      </c>
      <c r="AF187" s="39"/>
      <c r="AG187" s="48"/>
      <c r="AH187" s="48"/>
      <c r="AJ187" s="3" t="s">
        <v>70</v>
      </c>
      <c r="AM187" s="48"/>
    </row>
    <row r="188" spans="1:41" s="4" customFormat="1" ht="15" x14ac:dyDescent="0.25">
      <c r="A188" s="60"/>
      <c r="B188" s="50"/>
      <c r="C188" s="853" t="s">
        <v>75</v>
      </c>
      <c r="D188" s="853"/>
      <c r="E188" s="853"/>
      <c r="F188" s="53"/>
      <c r="G188" s="54"/>
      <c r="H188" s="54"/>
      <c r="I188" s="54"/>
      <c r="J188" s="63"/>
      <c r="K188" s="54"/>
      <c r="L188" s="57">
        <v>111.06</v>
      </c>
      <c r="M188" s="54"/>
      <c r="N188" s="58">
        <v>3933.75</v>
      </c>
      <c r="AF188" s="39"/>
      <c r="AG188" s="48"/>
      <c r="AH188" s="48"/>
      <c r="AK188" s="3" t="s">
        <v>75</v>
      </c>
      <c r="AM188" s="48"/>
    </row>
    <row r="189" spans="1:41" s="4" customFormat="1" ht="15" x14ac:dyDescent="0.25">
      <c r="A189" s="60"/>
      <c r="B189" s="50"/>
      <c r="C189" s="853" t="s">
        <v>1469</v>
      </c>
      <c r="D189" s="853"/>
      <c r="E189" s="853"/>
      <c r="F189" s="53" t="s">
        <v>78</v>
      </c>
      <c r="G189" s="70">
        <v>0</v>
      </c>
      <c r="H189" s="54"/>
      <c r="I189" s="70">
        <v>0</v>
      </c>
      <c r="J189" s="63"/>
      <c r="K189" s="54"/>
      <c r="L189" s="63"/>
      <c r="M189" s="54"/>
      <c r="N189" s="59"/>
      <c r="AF189" s="39"/>
      <c r="AG189" s="48"/>
      <c r="AH189" s="48"/>
      <c r="AK189" s="3" t="s">
        <v>1469</v>
      </c>
      <c r="AM189" s="48"/>
    </row>
    <row r="190" spans="1:41" s="4" customFormat="1" ht="15" x14ac:dyDescent="0.25">
      <c r="A190" s="60"/>
      <c r="B190" s="50"/>
      <c r="C190" s="853" t="s">
        <v>1470</v>
      </c>
      <c r="D190" s="853"/>
      <c r="E190" s="853"/>
      <c r="F190" s="53" t="s">
        <v>78</v>
      </c>
      <c r="G190" s="70">
        <v>0</v>
      </c>
      <c r="H190" s="54"/>
      <c r="I190" s="70">
        <v>0</v>
      </c>
      <c r="J190" s="63"/>
      <c r="K190" s="54"/>
      <c r="L190" s="63"/>
      <c r="M190" s="54"/>
      <c r="N190" s="59"/>
      <c r="AF190" s="39"/>
      <c r="AG190" s="48"/>
      <c r="AH190" s="48"/>
      <c r="AK190" s="3" t="s">
        <v>1470</v>
      </c>
      <c r="AM190" s="48"/>
    </row>
    <row r="191" spans="1:41" s="4" customFormat="1" ht="15" x14ac:dyDescent="0.25">
      <c r="A191" s="71"/>
      <c r="B191" s="72"/>
      <c r="C191" s="847" t="s">
        <v>81</v>
      </c>
      <c r="D191" s="847"/>
      <c r="E191" s="847"/>
      <c r="F191" s="42"/>
      <c r="G191" s="43"/>
      <c r="H191" s="43"/>
      <c r="I191" s="43"/>
      <c r="J191" s="46"/>
      <c r="K191" s="43"/>
      <c r="L191" s="73">
        <v>1516.88</v>
      </c>
      <c r="M191" s="66"/>
      <c r="N191" s="231"/>
      <c r="AF191" s="39"/>
      <c r="AG191" s="48"/>
      <c r="AH191" s="48"/>
      <c r="AM191" s="48" t="s">
        <v>81</v>
      </c>
    </row>
    <row r="192" spans="1:41" s="4" customFormat="1" ht="15" x14ac:dyDescent="0.25">
      <c r="A192" s="868" t="s">
        <v>1481</v>
      </c>
      <c r="B192" s="869"/>
      <c r="C192" s="869"/>
      <c r="D192" s="869"/>
      <c r="E192" s="869"/>
      <c r="F192" s="869"/>
      <c r="G192" s="869"/>
      <c r="H192" s="869"/>
      <c r="I192" s="869"/>
      <c r="J192" s="869"/>
      <c r="K192" s="869"/>
      <c r="L192" s="869"/>
      <c r="M192" s="869"/>
      <c r="N192" s="870"/>
      <c r="AF192" s="39"/>
      <c r="AG192" s="48" t="s">
        <v>1481</v>
      </c>
      <c r="AH192" s="48"/>
      <c r="AM192" s="48"/>
    </row>
    <row r="193" spans="1:39" s="4" customFormat="1" ht="23.25" x14ac:dyDescent="0.25">
      <c r="A193" s="230" t="s">
        <v>191</v>
      </c>
      <c r="B193" s="41" t="s">
        <v>1482</v>
      </c>
      <c r="C193" s="847" t="s">
        <v>1483</v>
      </c>
      <c r="D193" s="847"/>
      <c r="E193" s="847"/>
      <c r="F193" s="42" t="s">
        <v>254</v>
      </c>
      <c r="G193" s="43">
        <v>1.53</v>
      </c>
      <c r="H193" s="44">
        <v>1</v>
      </c>
      <c r="I193" s="109">
        <v>1.53</v>
      </c>
      <c r="J193" s="46"/>
      <c r="K193" s="43"/>
      <c r="L193" s="46"/>
      <c r="M193" s="43"/>
      <c r="N193" s="231"/>
      <c r="AF193" s="39"/>
      <c r="AG193" s="48"/>
      <c r="AH193" s="48" t="s">
        <v>1483</v>
      </c>
      <c r="AM193" s="48"/>
    </row>
    <row r="194" spans="1:39" s="4" customFormat="1" ht="22.5" x14ac:dyDescent="0.25">
      <c r="A194" s="49"/>
      <c r="B194" s="50" t="s">
        <v>699</v>
      </c>
      <c r="C194" s="848" t="s">
        <v>65</v>
      </c>
      <c r="D194" s="848"/>
      <c r="E194" s="848"/>
      <c r="F194" s="848"/>
      <c r="G194" s="848"/>
      <c r="H194" s="848"/>
      <c r="I194" s="848"/>
      <c r="J194" s="848"/>
      <c r="K194" s="848"/>
      <c r="L194" s="848"/>
      <c r="M194" s="848"/>
      <c r="N194" s="849"/>
      <c r="AF194" s="39"/>
      <c r="AG194" s="48"/>
      <c r="AH194" s="48"/>
      <c r="AI194" s="3" t="s">
        <v>65</v>
      </c>
      <c r="AM194" s="48"/>
    </row>
    <row r="195" spans="1:39" s="4" customFormat="1" ht="15" x14ac:dyDescent="0.25">
      <c r="A195" s="51"/>
      <c r="B195" s="50" t="s">
        <v>60</v>
      </c>
      <c r="C195" s="853" t="s">
        <v>66</v>
      </c>
      <c r="D195" s="853"/>
      <c r="E195" s="853"/>
      <c r="F195" s="53"/>
      <c r="G195" s="54"/>
      <c r="H195" s="54"/>
      <c r="I195" s="54"/>
      <c r="J195" s="57">
        <v>282.66000000000003</v>
      </c>
      <c r="K195" s="56">
        <v>1.1499999999999999</v>
      </c>
      <c r="L195" s="57">
        <v>497.34</v>
      </c>
      <c r="M195" s="56">
        <v>35.42</v>
      </c>
      <c r="N195" s="58">
        <v>17615.78</v>
      </c>
      <c r="AF195" s="39"/>
      <c r="AG195" s="48"/>
      <c r="AH195" s="48"/>
      <c r="AJ195" s="3" t="s">
        <v>66</v>
      </c>
      <c r="AM195" s="48"/>
    </row>
    <row r="196" spans="1:39" s="4" customFormat="1" ht="15" x14ac:dyDescent="0.25">
      <c r="A196" s="51"/>
      <c r="B196" s="50" t="s">
        <v>67</v>
      </c>
      <c r="C196" s="853" t="s">
        <v>68</v>
      </c>
      <c r="D196" s="853"/>
      <c r="E196" s="853"/>
      <c r="F196" s="53"/>
      <c r="G196" s="54"/>
      <c r="H196" s="54"/>
      <c r="I196" s="54"/>
      <c r="J196" s="57">
        <v>43.61</v>
      </c>
      <c r="K196" s="56">
        <v>1.1499999999999999</v>
      </c>
      <c r="L196" s="57">
        <v>76.73</v>
      </c>
      <c r="M196" s="54"/>
      <c r="N196" s="59"/>
      <c r="AF196" s="39"/>
      <c r="AG196" s="48"/>
      <c r="AH196" s="48"/>
      <c r="AJ196" s="3" t="s">
        <v>68</v>
      </c>
      <c r="AM196" s="48"/>
    </row>
    <row r="197" spans="1:39" s="4" customFormat="1" ht="15" x14ac:dyDescent="0.25">
      <c r="A197" s="51"/>
      <c r="B197" s="50" t="s">
        <v>69</v>
      </c>
      <c r="C197" s="853" t="s">
        <v>70</v>
      </c>
      <c r="D197" s="853"/>
      <c r="E197" s="853"/>
      <c r="F197" s="53"/>
      <c r="G197" s="54"/>
      <c r="H197" s="54"/>
      <c r="I197" s="54"/>
      <c r="J197" s="57">
        <v>17.149999999999999</v>
      </c>
      <c r="K197" s="56">
        <v>1.1499999999999999</v>
      </c>
      <c r="L197" s="57">
        <v>30.18</v>
      </c>
      <c r="M197" s="56">
        <v>35.42</v>
      </c>
      <c r="N197" s="58">
        <v>1068.98</v>
      </c>
      <c r="AF197" s="39"/>
      <c r="AG197" s="48"/>
      <c r="AH197" s="48"/>
      <c r="AJ197" s="3" t="s">
        <v>70</v>
      </c>
      <c r="AM197" s="48"/>
    </row>
    <row r="198" spans="1:39" s="4" customFormat="1" ht="15" x14ac:dyDescent="0.25">
      <c r="A198" s="51"/>
      <c r="B198" s="50" t="s">
        <v>86</v>
      </c>
      <c r="C198" s="853" t="s">
        <v>87</v>
      </c>
      <c r="D198" s="853"/>
      <c r="E198" s="853"/>
      <c r="F198" s="53"/>
      <c r="G198" s="54"/>
      <c r="H198" s="54"/>
      <c r="I198" s="54"/>
      <c r="J198" s="57">
        <v>8.5399999999999991</v>
      </c>
      <c r="K198" s="54"/>
      <c r="L198" s="57">
        <v>13.07</v>
      </c>
      <c r="M198" s="54"/>
      <c r="N198" s="59"/>
      <c r="AF198" s="39"/>
      <c r="AG198" s="48"/>
      <c r="AH198" s="48"/>
      <c r="AJ198" s="3" t="s">
        <v>87</v>
      </c>
      <c r="AM198" s="48"/>
    </row>
    <row r="199" spans="1:39" s="4" customFormat="1" ht="15" x14ac:dyDescent="0.25">
      <c r="A199" s="60"/>
      <c r="B199" s="50"/>
      <c r="C199" s="853" t="s">
        <v>71</v>
      </c>
      <c r="D199" s="853"/>
      <c r="E199" s="853"/>
      <c r="F199" s="53" t="s">
        <v>72</v>
      </c>
      <c r="G199" s="61">
        <v>35.6</v>
      </c>
      <c r="H199" s="56">
        <v>1.1499999999999999</v>
      </c>
      <c r="I199" s="130">
        <v>62.638199999999998</v>
      </c>
      <c r="J199" s="63"/>
      <c r="K199" s="54"/>
      <c r="L199" s="63"/>
      <c r="M199" s="54"/>
      <c r="N199" s="59"/>
      <c r="AF199" s="39"/>
      <c r="AG199" s="48"/>
      <c r="AH199" s="48"/>
      <c r="AK199" s="3" t="s">
        <v>71</v>
      </c>
      <c r="AM199" s="48"/>
    </row>
    <row r="200" spans="1:39" s="4" customFormat="1" ht="15" x14ac:dyDescent="0.25">
      <c r="A200" s="60"/>
      <c r="B200" s="50"/>
      <c r="C200" s="853" t="s">
        <v>73</v>
      </c>
      <c r="D200" s="853"/>
      <c r="E200" s="853"/>
      <c r="F200" s="53" t="s">
        <v>72</v>
      </c>
      <c r="G200" s="56">
        <v>1.27</v>
      </c>
      <c r="H200" s="56">
        <v>1.1499999999999999</v>
      </c>
      <c r="I200" s="132">
        <v>2.2345649999999999</v>
      </c>
      <c r="J200" s="63"/>
      <c r="K200" s="54"/>
      <c r="L200" s="63"/>
      <c r="M200" s="54"/>
      <c r="N200" s="59"/>
      <c r="AF200" s="39"/>
      <c r="AG200" s="48"/>
      <c r="AH200" s="48"/>
      <c r="AK200" s="3" t="s">
        <v>73</v>
      </c>
      <c r="AM200" s="48"/>
    </row>
    <row r="201" spans="1:39" s="4" customFormat="1" ht="15" x14ac:dyDescent="0.25">
      <c r="A201" s="51"/>
      <c r="B201" s="50"/>
      <c r="C201" s="854" t="s">
        <v>74</v>
      </c>
      <c r="D201" s="854"/>
      <c r="E201" s="854"/>
      <c r="F201" s="65"/>
      <c r="G201" s="66"/>
      <c r="H201" s="66"/>
      <c r="I201" s="66"/>
      <c r="J201" s="68">
        <v>334.81</v>
      </c>
      <c r="K201" s="66"/>
      <c r="L201" s="68">
        <v>587.14</v>
      </c>
      <c r="M201" s="66"/>
      <c r="N201" s="232"/>
      <c r="AF201" s="39"/>
      <c r="AG201" s="48"/>
      <c r="AH201" s="48"/>
      <c r="AL201" s="3" t="s">
        <v>74</v>
      </c>
      <c r="AM201" s="48"/>
    </row>
    <row r="202" spans="1:39" s="4" customFormat="1" ht="15" x14ac:dyDescent="0.25">
      <c r="A202" s="60"/>
      <c r="B202" s="50"/>
      <c r="C202" s="853" t="s">
        <v>75</v>
      </c>
      <c r="D202" s="853"/>
      <c r="E202" s="853"/>
      <c r="F202" s="53"/>
      <c r="G202" s="54"/>
      <c r="H202" s="54"/>
      <c r="I202" s="54"/>
      <c r="J202" s="63"/>
      <c r="K202" s="54"/>
      <c r="L202" s="57">
        <v>527.52</v>
      </c>
      <c r="M202" s="54"/>
      <c r="N202" s="58">
        <v>18684.759999999998</v>
      </c>
      <c r="AF202" s="39"/>
      <c r="AG202" s="48"/>
      <c r="AH202" s="48"/>
      <c r="AK202" s="3" t="s">
        <v>75</v>
      </c>
      <c r="AM202" s="48"/>
    </row>
    <row r="203" spans="1:39" s="4" customFormat="1" ht="15" x14ac:dyDescent="0.25">
      <c r="A203" s="60"/>
      <c r="B203" s="50" t="s">
        <v>1484</v>
      </c>
      <c r="C203" s="853" t="s">
        <v>1485</v>
      </c>
      <c r="D203" s="853"/>
      <c r="E203" s="853"/>
      <c r="F203" s="53" t="s">
        <v>78</v>
      </c>
      <c r="G203" s="70">
        <v>112</v>
      </c>
      <c r="H203" s="54"/>
      <c r="I203" s="70">
        <v>112</v>
      </c>
      <c r="J203" s="63"/>
      <c r="K203" s="54"/>
      <c r="L203" s="57">
        <v>590.82000000000005</v>
      </c>
      <c r="M203" s="54"/>
      <c r="N203" s="58">
        <v>20926.93</v>
      </c>
      <c r="AF203" s="39"/>
      <c r="AG203" s="48"/>
      <c r="AH203" s="48"/>
      <c r="AK203" s="3" t="s">
        <v>1485</v>
      </c>
      <c r="AM203" s="48"/>
    </row>
    <row r="204" spans="1:39" s="4" customFormat="1" ht="15" x14ac:dyDescent="0.25">
      <c r="A204" s="60"/>
      <c r="B204" s="50" t="s">
        <v>1486</v>
      </c>
      <c r="C204" s="853" t="s">
        <v>1487</v>
      </c>
      <c r="D204" s="853"/>
      <c r="E204" s="853"/>
      <c r="F204" s="53" t="s">
        <v>78</v>
      </c>
      <c r="G204" s="70">
        <v>65</v>
      </c>
      <c r="H204" s="54"/>
      <c r="I204" s="70">
        <v>65</v>
      </c>
      <c r="J204" s="63"/>
      <c r="K204" s="54"/>
      <c r="L204" s="57">
        <v>342.89</v>
      </c>
      <c r="M204" s="54"/>
      <c r="N204" s="58">
        <v>12145.09</v>
      </c>
      <c r="AF204" s="39"/>
      <c r="AG204" s="48"/>
      <c r="AH204" s="48"/>
      <c r="AK204" s="3" t="s">
        <v>1487</v>
      </c>
      <c r="AM204" s="48"/>
    </row>
    <row r="205" spans="1:39" s="4" customFormat="1" ht="15" x14ac:dyDescent="0.25">
      <c r="A205" s="71"/>
      <c r="B205" s="72"/>
      <c r="C205" s="847" t="s">
        <v>81</v>
      </c>
      <c r="D205" s="847"/>
      <c r="E205" s="847"/>
      <c r="F205" s="42"/>
      <c r="G205" s="43"/>
      <c r="H205" s="43"/>
      <c r="I205" s="43"/>
      <c r="J205" s="46"/>
      <c r="K205" s="43"/>
      <c r="L205" s="73">
        <v>1520.85</v>
      </c>
      <c r="M205" s="66"/>
      <c r="N205" s="231"/>
      <c r="AF205" s="39"/>
      <c r="AG205" s="48"/>
      <c r="AH205" s="48"/>
      <c r="AM205" s="48" t="s">
        <v>81</v>
      </c>
    </row>
    <row r="206" spans="1:39" s="4" customFormat="1" ht="34.5" x14ac:dyDescent="0.25">
      <c r="A206" s="230" t="s">
        <v>198</v>
      </c>
      <c r="B206" s="41" t="s">
        <v>1488</v>
      </c>
      <c r="C206" s="847" t="s">
        <v>1489</v>
      </c>
      <c r="D206" s="847"/>
      <c r="E206" s="847"/>
      <c r="F206" s="42" t="s">
        <v>254</v>
      </c>
      <c r="G206" s="43">
        <v>1.53</v>
      </c>
      <c r="H206" s="44">
        <v>1</v>
      </c>
      <c r="I206" s="109">
        <v>1.53</v>
      </c>
      <c r="J206" s="46"/>
      <c r="K206" s="43"/>
      <c r="L206" s="46"/>
      <c r="M206" s="43"/>
      <c r="N206" s="231"/>
      <c r="AF206" s="39"/>
      <c r="AG206" s="48"/>
      <c r="AH206" s="48" t="s">
        <v>1489</v>
      </c>
      <c r="AM206" s="48"/>
    </row>
    <row r="207" spans="1:39" s="4" customFormat="1" ht="22.5" x14ac:dyDescent="0.25">
      <c r="A207" s="49"/>
      <c r="B207" s="50" t="s">
        <v>699</v>
      </c>
      <c r="C207" s="848" t="s">
        <v>65</v>
      </c>
      <c r="D207" s="848"/>
      <c r="E207" s="848"/>
      <c r="F207" s="848"/>
      <c r="G207" s="848"/>
      <c r="H207" s="848"/>
      <c r="I207" s="848"/>
      <c r="J207" s="848"/>
      <c r="K207" s="848"/>
      <c r="L207" s="848"/>
      <c r="M207" s="848"/>
      <c r="N207" s="849"/>
      <c r="AF207" s="39"/>
      <c r="AG207" s="48"/>
      <c r="AH207" s="48"/>
      <c r="AI207" s="3" t="s">
        <v>65</v>
      </c>
      <c r="AM207" s="48"/>
    </row>
    <row r="208" spans="1:39" s="4" customFormat="1" ht="15" x14ac:dyDescent="0.25">
      <c r="A208" s="49"/>
      <c r="B208" s="50"/>
      <c r="C208" s="848" t="s">
        <v>1490</v>
      </c>
      <c r="D208" s="848"/>
      <c r="E208" s="848"/>
      <c r="F208" s="848"/>
      <c r="G208" s="848"/>
      <c r="H208" s="848"/>
      <c r="I208" s="848"/>
      <c r="J208" s="848"/>
      <c r="K208" s="848"/>
      <c r="L208" s="848"/>
      <c r="M208" s="848"/>
      <c r="N208" s="849"/>
      <c r="AF208" s="39"/>
      <c r="AG208" s="48"/>
      <c r="AH208" s="48"/>
      <c r="AI208" s="3" t="s">
        <v>1490</v>
      </c>
      <c r="AM208" s="48"/>
    </row>
    <row r="209" spans="1:39" s="4" customFormat="1" ht="15" x14ac:dyDescent="0.25">
      <c r="A209" s="51"/>
      <c r="B209" s="50" t="s">
        <v>60</v>
      </c>
      <c r="C209" s="853" t="s">
        <v>66</v>
      </c>
      <c r="D209" s="853"/>
      <c r="E209" s="853"/>
      <c r="F209" s="53"/>
      <c r="G209" s="54"/>
      <c r="H209" s="54"/>
      <c r="I209" s="54"/>
      <c r="J209" s="57">
        <v>3.49</v>
      </c>
      <c r="K209" s="61">
        <v>2.2999999999999998</v>
      </c>
      <c r="L209" s="57">
        <v>12.28</v>
      </c>
      <c r="M209" s="56">
        <v>35.42</v>
      </c>
      <c r="N209" s="133">
        <v>434.96</v>
      </c>
      <c r="AF209" s="39"/>
      <c r="AG209" s="48"/>
      <c r="AH209" s="48"/>
      <c r="AJ209" s="3" t="s">
        <v>66</v>
      </c>
      <c r="AM209" s="48"/>
    </row>
    <row r="210" spans="1:39" s="4" customFormat="1" ht="15" x14ac:dyDescent="0.25">
      <c r="A210" s="51"/>
      <c r="B210" s="50" t="s">
        <v>67</v>
      </c>
      <c r="C210" s="853" t="s">
        <v>68</v>
      </c>
      <c r="D210" s="853"/>
      <c r="E210" s="853"/>
      <c r="F210" s="53"/>
      <c r="G210" s="54"/>
      <c r="H210" s="54"/>
      <c r="I210" s="54"/>
      <c r="J210" s="57">
        <v>7.56</v>
      </c>
      <c r="K210" s="61">
        <v>2.2999999999999998</v>
      </c>
      <c r="L210" s="57">
        <v>26.6</v>
      </c>
      <c r="M210" s="54"/>
      <c r="N210" s="59"/>
      <c r="AF210" s="39"/>
      <c r="AG210" s="48"/>
      <c r="AH210" s="48"/>
      <c r="AJ210" s="3" t="s">
        <v>68</v>
      </c>
      <c r="AM210" s="48"/>
    </row>
    <row r="211" spans="1:39" s="4" customFormat="1" ht="15" x14ac:dyDescent="0.25">
      <c r="A211" s="51"/>
      <c r="B211" s="50" t="s">
        <v>69</v>
      </c>
      <c r="C211" s="853" t="s">
        <v>70</v>
      </c>
      <c r="D211" s="853"/>
      <c r="E211" s="853"/>
      <c r="F211" s="53"/>
      <c r="G211" s="54"/>
      <c r="H211" s="54"/>
      <c r="I211" s="54"/>
      <c r="J211" s="57">
        <v>2.84</v>
      </c>
      <c r="K211" s="61">
        <v>2.2999999999999998</v>
      </c>
      <c r="L211" s="57">
        <v>9.99</v>
      </c>
      <c r="M211" s="56">
        <v>35.42</v>
      </c>
      <c r="N211" s="133">
        <v>353.85</v>
      </c>
      <c r="AF211" s="39"/>
      <c r="AG211" s="48"/>
      <c r="AH211" s="48"/>
      <c r="AJ211" s="3" t="s">
        <v>70</v>
      </c>
      <c r="AM211" s="48"/>
    </row>
    <row r="212" spans="1:39" s="4" customFormat="1" ht="15" x14ac:dyDescent="0.25">
      <c r="A212" s="60"/>
      <c r="B212" s="50"/>
      <c r="C212" s="853" t="s">
        <v>71</v>
      </c>
      <c r="D212" s="853"/>
      <c r="E212" s="853"/>
      <c r="F212" s="53" t="s">
        <v>72</v>
      </c>
      <c r="G212" s="56">
        <v>0.44</v>
      </c>
      <c r="H212" s="56">
        <v>1.1499999999999999</v>
      </c>
      <c r="I212" s="64">
        <v>0.77417999999999998</v>
      </c>
      <c r="J212" s="63"/>
      <c r="K212" s="54"/>
      <c r="L212" s="63"/>
      <c r="M212" s="54"/>
      <c r="N212" s="59"/>
      <c r="AF212" s="39"/>
      <c r="AG212" s="48"/>
      <c r="AH212" s="48"/>
      <c r="AK212" s="3" t="s">
        <v>71</v>
      </c>
      <c r="AM212" s="48"/>
    </row>
    <row r="213" spans="1:39" s="4" customFormat="1" ht="15" x14ac:dyDescent="0.25">
      <c r="A213" s="60"/>
      <c r="B213" s="50"/>
      <c r="C213" s="853" t="s">
        <v>73</v>
      </c>
      <c r="D213" s="853"/>
      <c r="E213" s="853"/>
      <c r="F213" s="53" t="s">
        <v>72</v>
      </c>
      <c r="G213" s="56">
        <v>0.21</v>
      </c>
      <c r="H213" s="56">
        <v>1.1499999999999999</v>
      </c>
      <c r="I213" s="132">
        <v>0.36949500000000002</v>
      </c>
      <c r="J213" s="63"/>
      <c r="K213" s="54"/>
      <c r="L213" s="63"/>
      <c r="M213" s="54"/>
      <c r="N213" s="59"/>
      <c r="AF213" s="39"/>
      <c r="AG213" s="48"/>
      <c r="AH213" s="48"/>
      <c r="AK213" s="3" t="s">
        <v>73</v>
      </c>
      <c r="AM213" s="48"/>
    </row>
    <row r="214" spans="1:39" s="4" customFormat="1" ht="15" x14ac:dyDescent="0.25">
      <c r="A214" s="51"/>
      <c r="B214" s="50"/>
      <c r="C214" s="854" t="s">
        <v>74</v>
      </c>
      <c r="D214" s="854"/>
      <c r="E214" s="854"/>
      <c r="F214" s="65"/>
      <c r="G214" s="66"/>
      <c r="H214" s="66"/>
      <c r="I214" s="66"/>
      <c r="J214" s="68">
        <v>11.05</v>
      </c>
      <c r="K214" s="66"/>
      <c r="L214" s="68">
        <v>38.880000000000003</v>
      </c>
      <c r="M214" s="66"/>
      <c r="N214" s="232"/>
      <c r="AF214" s="39"/>
      <c r="AG214" s="48"/>
      <c r="AH214" s="48"/>
      <c r="AL214" s="3" t="s">
        <v>74</v>
      </c>
      <c r="AM214" s="48"/>
    </row>
    <row r="215" spans="1:39" s="4" customFormat="1" ht="15" x14ac:dyDescent="0.25">
      <c r="A215" s="60"/>
      <c r="B215" s="50"/>
      <c r="C215" s="853" t="s">
        <v>75</v>
      </c>
      <c r="D215" s="853"/>
      <c r="E215" s="853"/>
      <c r="F215" s="53"/>
      <c r="G215" s="54"/>
      <c r="H215" s="54"/>
      <c r="I215" s="54"/>
      <c r="J215" s="63"/>
      <c r="K215" s="54"/>
      <c r="L215" s="57">
        <v>22.27</v>
      </c>
      <c r="M215" s="54"/>
      <c r="N215" s="133">
        <v>788.81</v>
      </c>
      <c r="AF215" s="39"/>
      <c r="AG215" s="48"/>
      <c r="AH215" s="48"/>
      <c r="AK215" s="3" t="s">
        <v>75</v>
      </c>
      <c r="AM215" s="48"/>
    </row>
    <row r="216" spans="1:39" s="4" customFormat="1" ht="15" x14ac:dyDescent="0.25">
      <c r="A216" s="60"/>
      <c r="B216" s="50" t="s">
        <v>1484</v>
      </c>
      <c r="C216" s="853" t="s">
        <v>1485</v>
      </c>
      <c r="D216" s="853"/>
      <c r="E216" s="853"/>
      <c r="F216" s="53" t="s">
        <v>78</v>
      </c>
      <c r="G216" s="70">
        <v>112</v>
      </c>
      <c r="H216" s="54"/>
      <c r="I216" s="70">
        <v>112</v>
      </c>
      <c r="J216" s="63"/>
      <c r="K216" s="54"/>
      <c r="L216" s="57">
        <v>24.94</v>
      </c>
      <c r="M216" s="54"/>
      <c r="N216" s="133">
        <v>883.47</v>
      </c>
      <c r="AF216" s="39"/>
      <c r="AG216" s="48"/>
      <c r="AH216" s="48"/>
      <c r="AK216" s="3" t="s">
        <v>1485</v>
      </c>
      <c r="AM216" s="48"/>
    </row>
    <row r="217" spans="1:39" s="4" customFormat="1" ht="15" x14ac:dyDescent="0.25">
      <c r="A217" s="60"/>
      <c r="B217" s="50" t="s">
        <v>1486</v>
      </c>
      <c r="C217" s="853" t="s">
        <v>1487</v>
      </c>
      <c r="D217" s="853"/>
      <c r="E217" s="853"/>
      <c r="F217" s="53" t="s">
        <v>78</v>
      </c>
      <c r="G217" s="70">
        <v>65</v>
      </c>
      <c r="H217" s="54"/>
      <c r="I217" s="70">
        <v>65</v>
      </c>
      <c r="J217" s="63"/>
      <c r="K217" s="54"/>
      <c r="L217" s="57">
        <v>14.48</v>
      </c>
      <c r="M217" s="54"/>
      <c r="N217" s="133">
        <v>512.73</v>
      </c>
      <c r="AF217" s="39"/>
      <c r="AG217" s="48"/>
      <c r="AH217" s="48"/>
      <c r="AK217" s="3" t="s">
        <v>1487</v>
      </c>
      <c r="AM217" s="48"/>
    </row>
    <row r="218" spans="1:39" s="4" customFormat="1" ht="15" x14ac:dyDescent="0.25">
      <c r="A218" s="71"/>
      <c r="B218" s="72"/>
      <c r="C218" s="847" t="s">
        <v>81</v>
      </c>
      <c r="D218" s="847"/>
      <c r="E218" s="847"/>
      <c r="F218" s="42"/>
      <c r="G218" s="43"/>
      <c r="H218" s="43"/>
      <c r="I218" s="43"/>
      <c r="J218" s="46"/>
      <c r="K218" s="43"/>
      <c r="L218" s="131">
        <v>78.3</v>
      </c>
      <c r="M218" s="66"/>
      <c r="N218" s="231"/>
      <c r="AF218" s="39"/>
      <c r="AG218" s="48"/>
      <c r="AH218" s="48"/>
      <c r="AM218" s="48" t="s">
        <v>81</v>
      </c>
    </row>
    <row r="219" spans="1:39" s="4" customFormat="1" ht="23.25" x14ac:dyDescent="0.25">
      <c r="A219" s="230" t="s">
        <v>201</v>
      </c>
      <c r="B219" s="41" t="s">
        <v>1491</v>
      </c>
      <c r="C219" s="847" t="s">
        <v>1492</v>
      </c>
      <c r="D219" s="847"/>
      <c r="E219" s="847"/>
      <c r="F219" s="42" t="s">
        <v>130</v>
      </c>
      <c r="G219" s="43">
        <v>3.9015</v>
      </c>
      <c r="H219" s="44">
        <v>1</v>
      </c>
      <c r="I219" s="135">
        <v>3.9015</v>
      </c>
      <c r="J219" s="131">
        <v>424.88</v>
      </c>
      <c r="K219" s="43"/>
      <c r="L219" s="73">
        <v>1657.67</v>
      </c>
      <c r="M219" s="43"/>
      <c r="N219" s="231"/>
      <c r="AF219" s="39"/>
      <c r="AG219" s="48"/>
      <c r="AH219" s="48" t="s">
        <v>1492</v>
      </c>
      <c r="AM219" s="48"/>
    </row>
    <row r="220" spans="1:39" s="4" customFormat="1" ht="15" x14ac:dyDescent="0.25">
      <c r="A220" s="71"/>
      <c r="B220" s="72"/>
      <c r="C220" s="847" t="s">
        <v>81</v>
      </c>
      <c r="D220" s="847"/>
      <c r="E220" s="847"/>
      <c r="F220" s="42"/>
      <c r="G220" s="43"/>
      <c r="H220" s="43"/>
      <c r="I220" s="43"/>
      <c r="J220" s="46"/>
      <c r="K220" s="43"/>
      <c r="L220" s="73">
        <v>1657.67</v>
      </c>
      <c r="M220" s="66"/>
      <c r="N220" s="231"/>
      <c r="AF220" s="39"/>
      <c r="AG220" s="48"/>
      <c r="AH220" s="48"/>
      <c r="AM220" s="48" t="s">
        <v>81</v>
      </c>
    </row>
    <row r="221" spans="1:39" s="4" customFormat="1" ht="15" x14ac:dyDescent="0.25">
      <c r="A221" s="868" t="s">
        <v>1493</v>
      </c>
      <c r="B221" s="869"/>
      <c r="C221" s="869"/>
      <c r="D221" s="869"/>
      <c r="E221" s="869"/>
      <c r="F221" s="869"/>
      <c r="G221" s="869"/>
      <c r="H221" s="869"/>
      <c r="I221" s="869"/>
      <c r="J221" s="869"/>
      <c r="K221" s="869"/>
      <c r="L221" s="869"/>
      <c r="M221" s="869"/>
      <c r="N221" s="870"/>
      <c r="AF221" s="39"/>
      <c r="AG221" s="48" t="s">
        <v>1493</v>
      </c>
      <c r="AH221" s="48"/>
      <c r="AM221" s="48"/>
    </row>
    <row r="222" spans="1:39" s="4" customFormat="1" ht="34.5" x14ac:dyDescent="0.25">
      <c r="A222" s="230" t="s">
        <v>204</v>
      </c>
      <c r="B222" s="41" t="s">
        <v>1494</v>
      </c>
      <c r="C222" s="847" t="s">
        <v>1495</v>
      </c>
      <c r="D222" s="847"/>
      <c r="E222" s="847"/>
      <c r="F222" s="42" t="s">
        <v>254</v>
      </c>
      <c r="G222" s="43">
        <v>2.71</v>
      </c>
      <c r="H222" s="44">
        <v>1</v>
      </c>
      <c r="I222" s="109">
        <v>2.71</v>
      </c>
      <c r="J222" s="46"/>
      <c r="K222" s="43"/>
      <c r="L222" s="46"/>
      <c r="M222" s="43"/>
      <c r="N222" s="231"/>
      <c r="AF222" s="39"/>
      <c r="AG222" s="48"/>
      <c r="AH222" s="48" t="s">
        <v>1495</v>
      </c>
      <c r="AM222" s="48"/>
    </row>
    <row r="223" spans="1:39" s="4" customFormat="1" ht="22.5" x14ac:dyDescent="0.25">
      <c r="A223" s="49"/>
      <c r="B223" s="50" t="s">
        <v>699</v>
      </c>
      <c r="C223" s="848" t="s">
        <v>65</v>
      </c>
      <c r="D223" s="848"/>
      <c r="E223" s="848"/>
      <c r="F223" s="848"/>
      <c r="G223" s="848"/>
      <c r="H223" s="848"/>
      <c r="I223" s="848"/>
      <c r="J223" s="848"/>
      <c r="K223" s="848"/>
      <c r="L223" s="848"/>
      <c r="M223" s="848"/>
      <c r="N223" s="849"/>
      <c r="AF223" s="39"/>
      <c r="AG223" s="48"/>
      <c r="AH223" s="48"/>
      <c r="AI223" s="3" t="s">
        <v>65</v>
      </c>
      <c r="AM223" s="48"/>
    </row>
    <row r="224" spans="1:39" s="4" customFormat="1" ht="15" x14ac:dyDescent="0.25">
      <c r="A224" s="51"/>
      <c r="B224" s="50" t="s">
        <v>60</v>
      </c>
      <c r="C224" s="853" t="s">
        <v>66</v>
      </c>
      <c r="D224" s="853"/>
      <c r="E224" s="853"/>
      <c r="F224" s="53"/>
      <c r="G224" s="54"/>
      <c r="H224" s="54"/>
      <c r="I224" s="54"/>
      <c r="J224" s="57">
        <v>201.61</v>
      </c>
      <c r="K224" s="56">
        <v>1.1499999999999999</v>
      </c>
      <c r="L224" s="57">
        <v>628.32000000000005</v>
      </c>
      <c r="M224" s="56">
        <v>35.42</v>
      </c>
      <c r="N224" s="58">
        <v>22255.09</v>
      </c>
      <c r="AF224" s="39"/>
      <c r="AG224" s="48"/>
      <c r="AH224" s="48"/>
      <c r="AJ224" s="3" t="s">
        <v>66</v>
      </c>
      <c r="AM224" s="48"/>
    </row>
    <row r="225" spans="1:39" s="4" customFormat="1" ht="15" x14ac:dyDescent="0.25">
      <c r="A225" s="51"/>
      <c r="B225" s="50" t="s">
        <v>67</v>
      </c>
      <c r="C225" s="853" t="s">
        <v>68</v>
      </c>
      <c r="D225" s="853"/>
      <c r="E225" s="853"/>
      <c r="F225" s="53"/>
      <c r="G225" s="54"/>
      <c r="H225" s="54"/>
      <c r="I225" s="54"/>
      <c r="J225" s="57">
        <v>71.64</v>
      </c>
      <c r="K225" s="56">
        <v>1.1499999999999999</v>
      </c>
      <c r="L225" s="57">
        <v>223.27</v>
      </c>
      <c r="M225" s="54"/>
      <c r="N225" s="59"/>
      <c r="AF225" s="39"/>
      <c r="AG225" s="48"/>
      <c r="AH225" s="48"/>
      <c r="AJ225" s="3" t="s">
        <v>68</v>
      </c>
      <c r="AM225" s="48"/>
    </row>
    <row r="226" spans="1:39" s="4" customFormat="1" ht="15" x14ac:dyDescent="0.25">
      <c r="A226" s="51"/>
      <c r="B226" s="50" t="s">
        <v>69</v>
      </c>
      <c r="C226" s="853" t="s">
        <v>70</v>
      </c>
      <c r="D226" s="853"/>
      <c r="E226" s="853"/>
      <c r="F226" s="53"/>
      <c r="G226" s="54"/>
      <c r="H226" s="54"/>
      <c r="I226" s="54"/>
      <c r="J226" s="57">
        <v>2.3199999999999998</v>
      </c>
      <c r="K226" s="56">
        <v>1.1499999999999999</v>
      </c>
      <c r="L226" s="57">
        <v>7.23</v>
      </c>
      <c r="M226" s="56">
        <v>35.42</v>
      </c>
      <c r="N226" s="133">
        <v>256.08999999999997</v>
      </c>
      <c r="AF226" s="39"/>
      <c r="AG226" s="48"/>
      <c r="AH226" s="48"/>
      <c r="AJ226" s="3" t="s">
        <v>70</v>
      </c>
      <c r="AM226" s="48"/>
    </row>
    <row r="227" spans="1:39" s="4" customFormat="1" ht="15" x14ac:dyDescent="0.25">
      <c r="A227" s="51"/>
      <c r="B227" s="50" t="s">
        <v>86</v>
      </c>
      <c r="C227" s="853" t="s">
        <v>87</v>
      </c>
      <c r="D227" s="853"/>
      <c r="E227" s="853"/>
      <c r="F227" s="53"/>
      <c r="G227" s="54"/>
      <c r="H227" s="54"/>
      <c r="I227" s="54"/>
      <c r="J227" s="57">
        <v>62.75</v>
      </c>
      <c r="K227" s="54"/>
      <c r="L227" s="57">
        <v>170.05</v>
      </c>
      <c r="M227" s="54"/>
      <c r="N227" s="59"/>
      <c r="AF227" s="39"/>
      <c r="AG227" s="48"/>
      <c r="AH227" s="48"/>
      <c r="AJ227" s="3" t="s">
        <v>87</v>
      </c>
      <c r="AM227" s="48"/>
    </row>
    <row r="228" spans="1:39" s="4" customFormat="1" ht="15" x14ac:dyDescent="0.25">
      <c r="A228" s="60"/>
      <c r="B228" s="50"/>
      <c r="C228" s="853" t="s">
        <v>71</v>
      </c>
      <c r="D228" s="853"/>
      <c r="E228" s="853"/>
      <c r="F228" s="53" t="s">
        <v>72</v>
      </c>
      <c r="G228" s="61">
        <v>21.2</v>
      </c>
      <c r="H228" s="56">
        <v>1.1499999999999999</v>
      </c>
      <c r="I228" s="130">
        <v>66.069800000000001</v>
      </c>
      <c r="J228" s="63"/>
      <c r="K228" s="54"/>
      <c r="L228" s="63"/>
      <c r="M228" s="54"/>
      <c r="N228" s="59"/>
      <c r="AF228" s="39"/>
      <c r="AG228" s="48"/>
      <c r="AH228" s="48"/>
      <c r="AK228" s="3" t="s">
        <v>71</v>
      </c>
      <c r="AM228" s="48"/>
    </row>
    <row r="229" spans="1:39" s="4" customFormat="1" ht="15" x14ac:dyDescent="0.25">
      <c r="A229" s="60"/>
      <c r="B229" s="50"/>
      <c r="C229" s="853" t="s">
        <v>73</v>
      </c>
      <c r="D229" s="853"/>
      <c r="E229" s="853"/>
      <c r="F229" s="53" t="s">
        <v>72</v>
      </c>
      <c r="G229" s="61">
        <v>0.2</v>
      </c>
      <c r="H229" s="56">
        <v>1.1499999999999999</v>
      </c>
      <c r="I229" s="130">
        <v>0.62329999999999997</v>
      </c>
      <c r="J229" s="63"/>
      <c r="K229" s="54"/>
      <c r="L229" s="63"/>
      <c r="M229" s="54"/>
      <c r="N229" s="59"/>
      <c r="AF229" s="39"/>
      <c r="AG229" s="48"/>
      <c r="AH229" s="48"/>
      <c r="AK229" s="3" t="s">
        <v>73</v>
      </c>
      <c r="AM229" s="48"/>
    </row>
    <row r="230" spans="1:39" s="4" customFormat="1" ht="15" x14ac:dyDescent="0.25">
      <c r="A230" s="51"/>
      <c r="B230" s="50"/>
      <c r="C230" s="854" t="s">
        <v>74</v>
      </c>
      <c r="D230" s="854"/>
      <c r="E230" s="854"/>
      <c r="F230" s="65"/>
      <c r="G230" s="66"/>
      <c r="H230" s="66"/>
      <c r="I230" s="66"/>
      <c r="J230" s="68">
        <v>336</v>
      </c>
      <c r="K230" s="66"/>
      <c r="L230" s="67">
        <v>1021.64</v>
      </c>
      <c r="M230" s="66"/>
      <c r="N230" s="232"/>
      <c r="AF230" s="39"/>
      <c r="AG230" s="48"/>
      <c r="AH230" s="48"/>
      <c r="AL230" s="3" t="s">
        <v>74</v>
      </c>
      <c r="AM230" s="48"/>
    </row>
    <row r="231" spans="1:39" s="4" customFormat="1" ht="15" x14ac:dyDescent="0.25">
      <c r="A231" s="60"/>
      <c r="B231" s="50"/>
      <c r="C231" s="853" t="s">
        <v>75</v>
      </c>
      <c r="D231" s="853"/>
      <c r="E231" s="853"/>
      <c r="F231" s="53"/>
      <c r="G231" s="54"/>
      <c r="H231" s="54"/>
      <c r="I231" s="54"/>
      <c r="J231" s="63"/>
      <c r="K231" s="54"/>
      <c r="L231" s="57">
        <v>635.54999999999995</v>
      </c>
      <c r="M231" s="54"/>
      <c r="N231" s="58">
        <v>22511.18</v>
      </c>
      <c r="AF231" s="39"/>
      <c r="AG231" s="48"/>
      <c r="AH231" s="48"/>
      <c r="AK231" s="3" t="s">
        <v>75</v>
      </c>
      <c r="AM231" s="48"/>
    </row>
    <row r="232" spans="1:39" s="4" customFormat="1" ht="15" x14ac:dyDescent="0.25">
      <c r="A232" s="60"/>
      <c r="B232" s="50" t="s">
        <v>1456</v>
      </c>
      <c r="C232" s="853" t="s">
        <v>1457</v>
      </c>
      <c r="D232" s="853"/>
      <c r="E232" s="853"/>
      <c r="F232" s="53" t="s">
        <v>78</v>
      </c>
      <c r="G232" s="70">
        <v>110</v>
      </c>
      <c r="H232" s="54"/>
      <c r="I232" s="70">
        <v>110</v>
      </c>
      <c r="J232" s="63"/>
      <c r="K232" s="54"/>
      <c r="L232" s="57">
        <v>699.11</v>
      </c>
      <c r="M232" s="54"/>
      <c r="N232" s="58">
        <v>24762.3</v>
      </c>
      <c r="AF232" s="39"/>
      <c r="AG232" s="48"/>
      <c r="AH232" s="48"/>
      <c r="AK232" s="3" t="s">
        <v>1457</v>
      </c>
      <c r="AM232" s="48"/>
    </row>
    <row r="233" spans="1:39" s="4" customFormat="1" ht="15" x14ac:dyDescent="0.25">
      <c r="A233" s="60"/>
      <c r="B233" s="50" t="s">
        <v>1458</v>
      </c>
      <c r="C233" s="853" t="s">
        <v>1459</v>
      </c>
      <c r="D233" s="853"/>
      <c r="E233" s="853"/>
      <c r="F233" s="53" t="s">
        <v>78</v>
      </c>
      <c r="G233" s="70">
        <v>69</v>
      </c>
      <c r="H233" s="54"/>
      <c r="I233" s="70">
        <v>69</v>
      </c>
      <c r="J233" s="63"/>
      <c r="K233" s="54"/>
      <c r="L233" s="57">
        <v>438.53</v>
      </c>
      <c r="M233" s="54"/>
      <c r="N233" s="58">
        <v>15532.71</v>
      </c>
      <c r="AF233" s="39"/>
      <c r="AG233" s="48"/>
      <c r="AH233" s="48"/>
      <c r="AK233" s="3" t="s">
        <v>1459</v>
      </c>
      <c r="AM233" s="48"/>
    </row>
    <row r="234" spans="1:39" s="4" customFormat="1" ht="15" x14ac:dyDescent="0.25">
      <c r="A234" s="71"/>
      <c r="B234" s="72"/>
      <c r="C234" s="847" t="s">
        <v>81</v>
      </c>
      <c r="D234" s="847"/>
      <c r="E234" s="847"/>
      <c r="F234" s="42"/>
      <c r="G234" s="43"/>
      <c r="H234" s="43"/>
      <c r="I234" s="43"/>
      <c r="J234" s="46"/>
      <c r="K234" s="43"/>
      <c r="L234" s="73">
        <v>2159.2800000000002</v>
      </c>
      <c r="M234" s="66"/>
      <c r="N234" s="231"/>
      <c r="AF234" s="39"/>
      <c r="AG234" s="48"/>
      <c r="AH234" s="48"/>
      <c r="AM234" s="48" t="s">
        <v>81</v>
      </c>
    </row>
    <row r="235" spans="1:39" s="4" customFormat="1" ht="15" x14ac:dyDescent="0.25">
      <c r="A235" s="230" t="s">
        <v>208</v>
      </c>
      <c r="B235" s="41" t="s">
        <v>1496</v>
      </c>
      <c r="C235" s="847" t="s">
        <v>1497</v>
      </c>
      <c r="D235" s="847"/>
      <c r="E235" s="847"/>
      <c r="F235" s="42" t="s">
        <v>207</v>
      </c>
      <c r="G235" s="43">
        <v>4.3360000000000003E-2</v>
      </c>
      <c r="H235" s="44">
        <v>1</v>
      </c>
      <c r="I235" s="137">
        <v>4.3360000000000003E-2</v>
      </c>
      <c r="J235" s="73">
        <v>1383.1</v>
      </c>
      <c r="K235" s="43"/>
      <c r="L235" s="131">
        <v>59.97</v>
      </c>
      <c r="M235" s="43"/>
      <c r="N235" s="231"/>
      <c r="AF235" s="39"/>
      <c r="AG235" s="48"/>
      <c r="AH235" s="48" t="s">
        <v>1497</v>
      </c>
      <c r="AM235" s="48"/>
    </row>
    <row r="236" spans="1:39" s="4" customFormat="1" ht="15" x14ac:dyDescent="0.25">
      <c r="A236" s="71"/>
      <c r="B236" s="72"/>
      <c r="C236" s="847" t="s">
        <v>81</v>
      </c>
      <c r="D236" s="847"/>
      <c r="E236" s="847"/>
      <c r="F236" s="42"/>
      <c r="G236" s="43"/>
      <c r="H236" s="43"/>
      <c r="I236" s="43"/>
      <c r="J236" s="46"/>
      <c r="K236" s="43"/>
      <c r="L236" s="131">
        <v>59.97</v>
      </c>
      <c r="M236" s="66"/>
      <c r="N236" s="231"/>
      <c r="AF236" s="39"/>
      <c r="AG236" s="48"/>
      <c r="AH236" s="48"/>
      <c r="AM236" s="48" t="s">
        <v>81</v>
      </c>
    </row>
    <row r="237" spans="1:39" s="4" customFormat="1" ht="15" x14ac:dyDescent="0.25">
      <c r="A237" s="230" t="s">
        <v>211</v>
      </c>
      <c r="B237" s="41" t="s">
        <v>1498</v>
      </c>
      <c r="C237" s="847" t="s">
        <v>1499</v>
      </c>
      <c r="D237" s="847"/>
      <c r="E237" s="847"/>
      <c r="F237" s="42" t="s">
        <v>207</v>
      </c>
      <c r="G237" s="43">
        <v>0.65039999999999998</v>
      </c>
      <c r="H237" s="44">
        <v>1</v>
      </c>
      <c r="I237" s="135">
        <v>0.65039999999999998</v>
      </c>
      <c r="J237" s="73">
        <v>1500</v>
      </c>
      <c r="K237" s="43"/>
      <c r="L237" s="131">
        <v>975.6</v>
      </c>
      <c r="M237" s="43"/>
      <c r="N237" s="231"/>
      <c r="AF237" s="39"/>
      <c r="AG237" s="48"/>
      <c r="AH237" s="48" t="s">
        <v>1499</v>
      </c>
      <c r="AM237" s="48"/>
    </row>
    <row r="238" spans="1:39" s="4" customFormat="1" ht="15" x14ac:dyDescent="0.25">
      <c r="A238" s="71"/>
      <c r="B238" s="72"/>
      <c r="C238" s="847" t="s">
        <v>81</v>
      </c>
      <c r="D238" s="847"/>
      <c r="E238" s="847"/>
      <c r="F238" s="42"/>
      <c r="G238" s="43"/>
      <c r="H238" s="43"/>
      <c r="I238" s="43"/>
      <c r="J238" s="46"/>
      <c r="K238" s="43"/>
      <c r="L238" s="131">
        <v>975.6</v>
      </c>
      <c r="M238" s="66"/>
      <c r="N238" s="231"/>
      <c r="AF238" s="39"/>
      <c r="AG238" s="48"/>
      <c r="AH238" s="48"/>
      <c r="AM238" s="48" t="s">
        <v>81</v>
      </c>
    </row>
    <row r="239" spans="1:39" s="4" customFormat="1" ht="15" x14ac:dyDescent="0.25">
      <c r="A239" s="868" t="s">
        <v>1500</v>
      </c>
      <c r="B239" s="869"/>
      <c r="C239" s="869"/>
      <c r="D239" s="869"/>
      <c r="E239" s="869"/>
      <c r="F239" s="869"/>
      <c r="G239" s="869"/>
      <c r="H239" s="869"/>
      <c r="I239" s="869"/>
      <c r="J239" s="869"/>
      <c r="K239" s="869"/>
      <c r="L239" s="869"/>
      <c r="M239" s="869"/>
      <c r="N239" s="870"/>
      <c r="AF239" s="39"/>
      <c r="AG239" s="48" t="s">
        <v>1500</v>
      </c>
      <c r="AH239" s="48"/>
      <c r="AM239" s="48"/>
    </row>
    <row r="240" spans="1:39" s="4" customFormat="1" ht="34.5" x14ac:dyDescent="0.25">
      <c r="A240" s="230" t="s">
        <v>219</v>
      </c>
      <c r="B240" s="41" t="s">
        <v>1501</v>
      </c>
      <c r="C240" s="847" t="s">
        <v>1502</v>
      </c>
      <c r="D240" s="847"/>
      <c r="E240" s="847"/>
      <c r="F240" s="42" t="s">
        <v>1215</v>
      </c>
      <c r="G240" s="43">
        <v>0.107</v>
      </c>
      <c r="H240" s="44">
        <v>1</v>
      </c>
      <c r="I240" s="129">
        <v>0.107</v>
      </c>
      <c r="J240" s="46"/>
      <c r="K240" s="43"/>
      <c r="L240" s="46"/>
      <c r="M240" s="43"/>
      <c r="N240" s="231"/>
      <c r="AF240" s="39"/>
      <c r="AG240" s="48"/>
      <c r="AH240" s="48" t="s">
        <v>1502</v>
      </c>
      <c r="AM240" s="48"/>
    </row>
    <row r="241" spans="1:39" s="4" customFormat="1" ht="22.5" x14ac:dyDescent="0.25">
      <c r="A241" s="49"/>
      <c r="B241" s="50" t="s">
        <v>699</v>
      </c>
      <c r="C241" s="848" t="s">
        <v>65</v>
      </c>
      <c r="D241" s="848"/>
      <c r="E241" s="848"/>
      <c r="F241" s="848"/>
      <c r="G241" s="848"/>
      <c r="H241" s="848"/>
      <c r="I241" s="848"/>
      <c r="J241" s="848"/>
      <c r="K241" s="848"/>
      <c r="L241" s="848"/>
      <c r="M241" s="848"/>
      <c r="N241" s="849"/>
      <c r="AF241" s="39"/>
      <c r="AG241" s="48"/>
      <c r="AH241" s="48"/>
      <c r="AI241" s="3" t="s">
        <v>65</v>
      </c>
      <c r="AM241" s="48"/>
    </row>
    <row r="242" spans="1:39" s="4" customFormat="1" ht="15" x14ac:dyDescent="0.25">
      <c r="A242" s="51"/>
      <c r="B242" s="50" t="s">
        <v>60</v>
      </c>
      <c r="C242" s="853" t="s">
        <v>66</v>
      </c>
      <c r="D242" s="853"/>
      <c r="E242" s="853"/>
      <c r="F242" s="53"/>
      <c r="G242" s="54"/>
      <c r="H242" s="54"/>
      <c r="I242" s="54"/>
      <c r="J242" s="55">
        <v>2775.42</v>
      </c>
      <c r="K242" s="56">
        <v>1.1499999999999999</v>
      </c>
      <c r="L242" s="57">
        <v>341.52</v>
      </c>
      <c r="M242" s="56">
        <v>35.42</v>
      </c>
      <c r="N242" s="58">
        <v>12096.64</v>
      </c>
      <c r="AF242" s="39"/>
      <c r="AG242" s="48"/>
      <c r="AH242" s="48"/>
      <c r="AJ242" s="3" t="s">
        <v>66</v>
      </c>
      <c r="AM242" s="48"/>
    </row>
    <row r="243" spans="1:39" s="4" customFormat="1" ht="15" x14ac:dyDescent="0.25">
      <c r="A243" s="51"/>
      <c r="B243" s="50" t="s">
        <v>67</v>
      </c>
      <c r="C243" s="853" t="s">
        <v>68</v>
      </c>
      <c r="D243" s="853"/>
      <c r="E243" s="853"/>
      <c r="F243" s="53"/>
      <c r="G243" s="54"/>
      <c r="H243" s="54"/>
      <c r="I243" s="54"/>
      <c r="J243" s="57">
        <v>77.02</v>
      </c>
      <c r="K243" s="56">
        <v>1.1499999999999999</v>
      </c>
      <c r="L243" s="57">
        <v>9.48</v>
      </c>
      <c r="M243" s="54"/>
      <c r="N243" s="59"/>
      <c r="AF243" s="39"/>
      <c r="AG243" s="48"/>
      <c r="AH243" s="48"/>
      <c r="AJ243" s="3" t="s">
        <v>68</v>
      </c>
      <c r="AM243" s="48"/>
    </row>
    <row r="244" spans="1:39" s="4" customFormat="1" ht="15" x14ac:dyDescent="0.25">
      <c r="A244" s="51"/>
      <c r="B244" s="50" t="s">
        <v>69</v>
      </c>
      <c r="C244" s="853" t="s">
        <v>70</v>
      </c>
      <c r="D244" s="853"/>
      <c r="E244" s="853"/>
      <c r="F244" s="53"/>
      <c r="G244" s="54"/>
      <c r="H244" s="54"/>
      <c r="I244" s="54"/>
      <c r="J244" s="57">
        <v>11.12</v>
      </c>
      <c r="K244" s="56">
        <v>1.1499999999999999</v>
      </c>
      <c r="L244" s="57">
        <v>1.37</v>
      </c>
      <c r="M244" s="56">
        <v>35.42</v>
      </c>
      <c r="N244" s="133">
        <v>48.53</v>
      </c>
      <c r="AF244" s="39"/>
      <c r="AG244" s="48"/>
      <c r="AH244" s="48"/>
      <c r="AJ244" s="3" t="s">
        <v>70</v>
      </c>
      <c r="AM244" s="48"/>
    </row>
    <row r="245" spans="1:39" s="4" customFormat="1" ht="15" x14ac:dyDescent="0.25">
      <c r="A245" s="51"/>
      <c r="B245" s="50" t="s">
        <v>86</v>
      </c>
      <c r="C245" s="853" t="s">
        <v>87</v>
      </c>
      <c r="D245" s="853"/>
      <c r="E245" s="853"/>
      <c r="F245" s="53"/>
      <c r="G245" s="54"/>
      <c r="H245" s="54"/>
      <c r="I245" s="54"/>
      <c r="J245" s="55">
        <v>6423.96</v>
      </c>
      <c r="K245" s="54"/>
      <c r="L245" s="57">
        <v>687.36</v>
      </c>
      <c r="M245" s="54"/>
      <c r="N245" s="59"/>
      <c r="AF245" s="39"/>
      <c r="AG245" s="48"/>
      <c r="AH245" s="48"/>
      <c r="AJ245" s="3" t="s">
        <v>87</v>
      </c>
      <c r="AM245" s="48"/>
    </row>
    <row r="246" spans="1:39" s="4" customFormat="1" ht="15" x14ac:dyDescent="0.25">
      <c r="A246" s="60"/>
      <c r="B246" s="50"/>
      <c r="C246" s="853" t="s">
        <v>71</v>
      </c>
      <c r="D246" s="853"/>
      <c r="E246" s="853"/>
      <c r="F246" s="53" t="s">
        <v>72</v>
      </c>
      <c r="G246" s="70">
        <v>306</v>
      </c>
      <c r="H246" s="56">
        <v>1.1499999999999999</v>
      </c>
      <c r="I246" s="130">
        <v>37.653300000000002</v>
      </c>
      <c r="J246" s="63"/>
      <c r="K246" s="54"/>
      <c r="L246" s="63"/>
      <c r="M246" s="54"/>
      <c r="N246" s="59"/>
      <c r="AF246" s="39"/>
      <c r="AG246" s="48"/>
      <c r="AH246" s="48"/>
      <c r="AK246" s="3" t="s">
        <v>71</v>
      </c>
      <c r="AM246" s="48"/>
    </row>
    <row r="247" spans="1:39" s="4" customFormat="1" ht="15" x14ac:dyDescent="0.25">
      <c r="A247" s="60"/>
      <c r="B247" s="50"/>
      <c r="C247" s="853" t="s">
        <v>73</v>
      </c>
      <c r="D247" s="853"/>
      <c r="E247" s="853"/>
      <c r="F247" s="53" t="s">
        <v>72</v>
      </c>
      <c r="G247" s="61">
        <v>0.9</v>
      </c>
      <c r="H247" s="56">
        <v>1.1499999999999999</v>
      </c>
      <c r="I247" s="132">
        <v>0.110745</v>
      </c>
      <c r="J247" s="63"/>
      <c r="K247" s="54"/>
      <c r="L247" s="63"/>
      <c r="M247" s="54"/>
      <c r="N247" s="59"/>
      <c r="AF247" s="39"/>
      <c r="AG247" s="48"/>
      <c r="AH247" s="48"/>
      <c r="AK247" s="3" t="s">
        <v>73</v>
      </c>
      <c r="AM247" s="48"/>
    </row>
    <row r="248" spans="1:39" s="4" customFormat="1" ht="15" x14ac:dyDescent="0.25">
      <c r="A248" s="51"/>
      <c r="B248" s="50"/>
      <c r="C248" s="854" t="s">
        <v>74</v>
      </c>
      <c r="D248" s="854"/>
      <c r="E248" s="854"/>
      <c r="F248" s="65"/>
      <c r="G248" s="66"/>
      <c r="H248" s="66"/>
      <c r="I248" s="66"/>
      <c r="J248" s="67">
        <v>9276.4</v>
      </c>
      <c r="K248" s="66"/>
      <c r="L248" s="67">
        <v>1038.3599999999999</v>
      </c>
      <c r="M248" s="66"/>
      <c r="N248" s="232"/>
      <c r="AF248" s="39"/>
      <c r="AG248" s="48"/>
      <c r="AH248" s="48"/>
      <c r="AL248" s="3" t="s">
        <v>74</v>
      </c>
      <c r="AM248" s="48"/>
    </row>
    <row r="249" spans="1:39" s="4" customFormat="1" ht="15" x14ac:dyDescent="0.25">
      <c r="A249" s="60"/>
      <c r="B249" s="50"/>
      <c r="C249" s="853" t="s">
        <v>75</v>
      </c>
      <c r="D249" s="853"/>
      <c r="E249" s="853"/>
      <c r="F249" s="53"/>
      <c r="G249" s="54"/>
      <c r="H249" s="54"/>
      <c r="I249" s="54"/>
      <c r="J249" s="63"/>
      <c r="K249" s="54"/>
      <c r="L249" s="57">
        <v>342.89</v>
      </c>
      <c r="M249" s="54"/>
      <c r="N249" s="58">
        <v>12145.17</v>
      </c>
      <c r="AF249" s="39"/>
      <c r="AG249" s="48"/>
      <c r="AH249" s="48"/>
      <c r="AK249" s="3" t="s">
        <v>75</v>
      </c>
      <c r="AM249" s="48"/>
    </row>
    <row r="250" spans="1:39" s="4" customFormat="1" ht="23.25" x14ac:dyDescent="0.25">
      <c r="A250" s="60"/>
      <c r="B250" s="50" t="s">
        <v>215</v>
      </c>
      <c r="C250" s="853" t="s">
        <v>216</v>
      </c>
      <c r="D250" s="853"/>
      <c r="E250" s="853"/>
      <c r="F250" s="53" t="s">
        <v>78</v>
      </c>
      <c r="G250" s="70">
        <v>117</v>
      </c>
      <c r="H250" s="54"/>
      <c r="I250" s="70">
        <v>117</v>
      </c>
      <c r="J250" s="63"/>
      <c r="K250" s="54"/>
      <c r="L250" s="57">
        <v>401.18</v>
      </c>
      <c r="M250" s="54"/>
      <c r="N250" s="58">
        <v>14209.85</v>
      </c>
      <c r="AF250" s="39"/>
      <c r="AG250" s="48"/>
      <c r="AH250" s="48"/>
      <c r="AK250" s="3" t="s">
        <v>216</v>
      </c>
      <c r="AM250" s="48"/>
    </row>
    <row r="251" spans="1:39" s="4" customFormat="1" ht="23.25" x14ac:dyDescent="0.25">
      <c r="A251" s="60"/>
      <c r="B251" s="50" t="s">
        <v>217</v>
      </c>
      <c r="C251" s="853" t="s">
        <v>218</v>
      </c>
      <c r="D251" s="853"/>
      <c r="E251" s="853"/>
      <c r="F251" s="53" t="s">
        <v>78</v>
      </c>
      <c r="G251" s="70">
        <v>74</v>
      </c>
      <c r="H251" s="54"/>
      <c r="I251" s="70">
        <v>74</v>
      </c>
      <c r="J251" s="63"/>
      <c r="K251" s="54"/>
      <c r="L251" s="57">
        <v>253.74</v>
      </c>
      <c r="M251" s="54"/>
      <c r="N251" s="58">
        <v>8987.43</v>
      </c>
      <c r="AF251" s="39"/>
      <c r="AG251" s="48"/>
      <c r="AH251" s="48"/>
      <c r="AK251" s="3" t="s">
        <v>218</v>
      </c>
      <c r="AM251" s="48"/>
    </row>
    <row r="252" spans="1:39" s="4" customFormat="1" ht="15" x14ac:dyDescent="0.25">
      <c r="A252" s="71"/>
      <c r="B252" s="72"/>
      <c r="C252" s="847" t="s">
        <v>81</v>
      </c>
      <c r="D252" s="847"/>
      <c r="E252" s="847"/>
      <c r="F252" s="42"/>
      <c r="G252" s="43"/>
      <c r="H252" s="43"/>
      <c r="I252" s="43"/>
      <c r="J252" s="46"/>
      <c r="K252" s="43"/>
      <c r="L252" s="73">
        <v>1693.28</v>
      </c>
      <c r="M252" s="66"/>
      <c r="N252" s="231"/>
      <c r="AF252" s="39"/>
      <c r="AG252" s="48"/>
      <c r="AH252" s="48"/>
      <c r="AM252" s="48" t="s">
        <v>81</v>
      </c>
    </row>
    <row r="253" spans="1:39" s="4" customFormat="1" ht="23.25" x14ac:dyDescent="0.25">
      <c r="A253" s="230" t="s">
        <v>223</v>
      </c>
      <c r="B253" s="41" t="s">
        <v>1071</v>
      </c>
      <c r="C253" s="847" t="s">
        <v>1072</v>
      </c>
      <c r="D253" s="847"/>
      <c r="E253" s="847"/>
      <c r="F253" s="42" t="s">
        <v>164</v>
      </c>
      <c r="G253" s="43">
        <v>107.85599999999999</v>
      </c>
      <c r="H253" s="44">
        <v>1</v>
      </c>
      <c r="I253" s="129">
        <v>107.85599999999999</v>
      </c>
      <c r="J253" s="131">
        <v>14.5</v>
      </c>
      <c r="K253" s="43"/>
      <c r="L253" s="73">
        <v>1563.91</v>
      </c>
      <c r="M253" s="43"/>
      <c r="N253" s="231"/>
      <c r="AF253" s="39"/>
      <c r="AG253" s="48"/>
      <c r="AH253" s="48" t="s">
        <v>1072</v>
      </c>
      <c r="AM253" s="48"/>
    </row>
    <row r="254" spans="1:39" s="4" customFormat="1" ht="15" x14ac:dyDescent="0.25">
      <c r="A254" s="71"/>
      <c r="B254" s="72"/>
      <c r="C254" s="847" t="s">
        <v>81</v>
      </c>
      <c r="D254" s="847"/>
      <c r="E254" s="847"/>
      <c r="F254" s="42"/>
      <c r="G254" s="43"/>
      <c r="H254" s="43"/>
      <c r="I254" s="43"/>
      <c r="J254" s="46"/>
      <c r="K254" s="43"/>
      <c r="L254" s="73">
        <v>1563.91</v>
      </c>
      <c r="M254" s="66"/>
      <c r="N254" s="231"/>
      <c r="AF254" s="39"/>
      <c r="AG254" s="48"/>
      <c r="AH254" s="48"/>
      <c r="AM254" s="48" t="s">
        <v>81</v>
      </c>
    </row>
    <row r="255" spans="1:39" s="4" customFormat="1" ht="34.5" x14ac:dyDescent="0.25">
      <c r="A255" s="230" t="s">
        <v>226</v>
      </c>
      <c r="B255" s="41" t="s">
        <v>1503</v>
      </c>
      <c r="C255" s="847" t="s">
        <v>1504</v>
      </c>
      <c r="D255" s="847"/>
      <c r="E255" s="847"/>
      <c r="F255" s="42" t="s">
        <v>1215</v>
      </c>
      <c r="G255" s="43">
        <v>4.4999999999999998E-2</v>
      </c>
      <c r="H255" s="44">
        <v>1</v>
      </c>
      <c r="I255" s="129">
        <v>4.4999999999999998E-2</v>
      </c>
      <c r="J255" s="46"/>
      <c r="K255" s="43"/>
      <c r="L255" s="46"/>
      <c r="M255" s="43"/>
      <c r="N255" s="231"/>
      <c r="AF255" s="39"/>
      <c r="AG255" s="48"/>
      <c r="AH255" s="48" t="s">
        <v>1504</v>
      </c>
      <c r="AM255" s="48"/>
    </row>
    <row r="256" spans="1:39" s="4" customFormat="1" ht="22.5" x14ac:dyDescent="0.25">
      <c r="A256" s="49"/>
      <c r="B256" s="50" t="s">
        <v>699</v>
      </c>
      <c r="C256" s="848" t="s">
        <v>65</v>
      </c>
      <c r="D256" s="848"/>
      <c r="E256" s="848"/>
      <c r="F256" s="848"/>
      <c r="G256" s="848"/>
      <c r="H256" s="848"/>
      <c r="I256" s="848"/>
      <c r="J256" s="848"/>
      <c r="K256" s="848"/>
      <c r="L256" s="848"/>
      <c r="M256" s="848"/>
      <c r="N256" s="849"/>
      <c r="AF256" s="39"/>
      <c r="AG256" s="48"/>
      <c r="AH256" s="48"/>
      <c r="AI256" s="3" t="s">
        <v>65</v>
      </c>
      <c r="AM256" s="48"/>
    </row>
    <row r="257" spans="1:39" s="4" customFormat="1" ht="15" x14ac:dyDescent="0.25">
      <c r="A257" s="51"/>
      <c r="B257" s="50" t="s">
        <v>60</v>
      </c>
      <c r="C257" s="853" t="s">
        <v>66</v>
      </c>
      <c r="D257" s="853"/>
      <c r="E257" s="853"/>
      <c r="F257" s="53"/>
      <c r="G257" s="54"/>
      <c r="H257" s="54"/>
      <c r="I257" s="54"/>
      <c r="J257" s="55">
        <v>3265.2</v>
      </c>
      <c r="K257" s="56">
        <v>1.1499999999999999</v>
      </c>
      <c r="L257" s="57">
        <v>168.97</v>
      </c>
      <c r="M257" s="56">
        <v>35.42</v>
      </c>
      <c r="N257" s="58">
        <v>5984.92</v>
      </c>
      <c r="AF257" s="39"/>
      <c r="AG257" s="48"/>
      <c r="AH257" s="48"/>
      <c r="AJ257" s="3" t="s">
        <v>66</v>
      </c>
      <c r="AM257" s="48"/>
    </row>
    <row r="258" spans="1:39" s="4" customFormat="1" ht="15" x14ac:dyDescent="0.25">
      <c r="A258" s="51"/>
      <c r="B258" s="50" t="s">
        <v>67</v>
      </c>
      <c r="C258" s="853" t="s">
        <v>68</v>
      </c>
      <c r="D258" s="853"/>
      <c r="E258" s="853"/>
      <c r="F258" s="53"/>
      <c r="G258" s="54"/>
      <c r="H258" s="54"/>
      <c r="I258" s="54"/>
      <c r="J258" s="55">
        <v>1885.41</v>
      </c>
      <c r="K258" s="56">
        <v>1.1499999999999999</v>
      </c>
      <c r="L258" s="57">
        <v>97.57</v>
      </c>
      <c r="M258" s="54"/>
      <c r="N258" s="59"/>
      <c r="AF258" s="39"/>
      <c r="AG258" s="48"/>
      <c r="AH258" s="48"/>
      <c r="AJ258" s="3" t="s">
        <v>68</v>
      </c>
      <c r="AM258" s="48"/>
    </row>
    <row r="259" spans="1:39" s="4" customFormat="1" ht="15" x14ac:dyDescent="0.25">
      <c r="A259" s="51"/>
      <c r="B259" s="50" t="s">
        <v>69</v>
      </c>
      <c r="C259" s="853" t="s">
        <v>70</v>
      </c>
      <c r="D259" s="853"/>
      <c r="E259" s="853"/>
      <c r="F259" s="53"/>
      <c r="G259" s="54"/>
      <c r="H259" s="54"/>
      <c r="I259" s="54"/>
      <c r="J259" s="57">
        <v>174.55</v>
      </c>
      <c r="K259" s="56">
        <v>1.1499999999999999</v>
      </c>
      <c r="L259" s="57">
        <v>9.0299999999999994</v>
      </c>
      <c r="M259" s="56">
        <v>35.42</v>
      </c>
      <c r="N259" s="133">
        <v>319.83999999999997</v>
      </c>
      <c r="AF259" s="39"/>
      <c r="AG259" s="48"/>
      <c r="AH259" s="48"/>
      <c r="AJ259" s="3" t="s">
        <v>70</v>
      </c>
      <c r="AM259" s="48"/>
    </row>
    <row r="260" spans="1:39" s="4" customFormat="1" ht="15" x14ac:dyDescent="0.25">
      <c r="A260" s="51"/>
      <c r="B260" s="50" t="s">
        <v>86</v>
      </c>
      <c r="C260" s="853" t="s">
        <v>87</v>
      </c>
      <c r="D260" s="853"/>
      <c r="E260" s="853"/>
      <c r="F260" s="53"/>
      <c r="G260" s="54"/>
      <c r="H260" s="54"/>
      <c r="I260" s="54"/>
      <c r="J260" s="55">
        <v>6368.82</v>
      </c>
      <c r="K260" s="54"/>
      <c r="L260" s="57">
        <v>286.60000000000002</v>
      </c>
      <c r="M260" s="54"/>
      <c r="N260" s="59"/>
      <c r="AF260" s="39"/>
      <c r="AG260" s="48"/>
      <c r="AH260" s="48"/>
      <c r="AJ260" s="3" t="s">
        <v>87</v>
      </c>
      <c r="AM260" s="48"/>
    </row>
    <row r="261" spans="1:39" s="4" customFormat="1" ht="15" x14ac:dyDescent="0.25">
      <c r="A261" s="60"/>
      <c r="B261" s="50"/>
      <c r="C261" s="853" t="s">
        <v>71</v>
      </c>
      <c r="D261" s="853"/>
      <c r="E261" s="853"/>
      <c r="F261" s="53" t="s">
        <v>72</v>
      </c>
      <c r="G261" s="70">
        <v>360</v>
      </c>
      <c r="H261" s="56">
        <v>1.1499999999999999</v>
      </c>
      <c r="I261" s="56">
        <v>18.63</v>
      </c>
      <c r="J261" s="63"/>
      <c r="K261" s="54"/>
      <c r="L261" s="63"/>
      <c r="M261" s="54"/>
      <c r="N261" s="59"/>
      <c r="AF261" s="39"/>
      <c r="AG261" s="48"/>
      <c r="AH261" s="48"/>
      <c r="AK261" s="3" t="s">
        <v>71</v>
      </c>
      <c r="AM261" s="48"/>
    </row>
    <row r="262" spans="1:39" s="4" customFormat="1" ht="15" x14ac:dyDescent="0.25">
      <c r="A262" s="60"/>
      <c r="B262" s="50"/>
      <c r="C262" s="853" t="s">
        <v>73</v>
      </c>
      <c r="D262" s="853"/>
      <c r="E262" s="853"/>
      <c r="F262" s="53" t="s">
        <v>72</v>
      </c>
      <c r="G262" s="56">
        <v>12.27</v>
      </c>
      <c r="H262" s="56">
        <v>1.1499999999999999</v>
      </c>
      <c r="I262" s="136">
        <v>0.63497250000000005</v>
      </c>
      <c r="J262" s="63"/>
      <c r="K262" s="54"/>
      <c r="L262" s="63"/>
      <c r="M262" s="54"/>
      <c r="N262" s="59"/>
      <c r="AF262" s="39"/>
      <c r="AG262" s="48"/>
      <c r="AH262" s="48"/>
      <c r="AK262" s="3" t="s">
        <v>73</v>
      </c>
      <c r="AM262" s="48"/>
    </row>
    <row r="263" spans="1:39" s="4" customFormat="1" ht="15" x14ac:dyDescent="0.25">
      <c r="A263" s="51"/>
      <c r="B263" s="50"/>
      <c r="C263" s="854" t="s">
        <v>74</v>
      </c>
      <c r="D263" s="854"/>
      <c r="E263" s="854"/>
      <c r="F263" s="65"/>
      <c r="G263" s="66"/>
      <c r="H263" s="66"/>
      <c r="I263" s="66"/>
      <c r="J263" s="67">
        <v>11519.43</v>
      </c>
      <c r="K263" s="66"/>
      <c r="L263" s="68">
        <v>553.14</v>
      </c>
      <c r="M263" s="66"/>
      <c r="N263" s="232"/>
      <c r="AF263" s="39"/>
      <c r="AG263" s="48"/>
      <c r="AH263" s="48"/>
      <c r="AL263" s="3" t="s">
        <v>74</v>
      </c>
      <c r="AM263" s="48"/>
    </row>
    <row r="264" spans="1:39" s="4" customFormat="1" ht="15" x14ac:dyDescent="0.25">
      <c r="A264" s="60"/>
      <c r="B264" s="50"/>
      <c r="C264" s="853" t="s">
        <v>75</v>
      </c>
      <c r="D264" s="853"/>
      <c r="E264" s="853"/>
      <c r="F264" s="53"/>
      <c r="G264" s="54"/>
      <c r="H264" s="54"/>
      <c r="I264" s="54"/>
      <c r="J264" s="63"/>
      <c r="K264" s="54"/>
      <c r="L264" s="57">
        <v>178</v>
      </c>
      <c r="M264" s="54"/>
      <c r="N264" s="58">
        <v>6304.76</v>
      </c>
      <c r="AF264" s="39"/>
      <c r="AG264" s="48"/>
      <c r="AH264" s="48"/>
      <c r="AK264" s="3" t="s">
        <v>75</v>
      </c>
      <c r="AM264" s="48"/>
    </row>
    <row r="265" spans="1:39" s="4" customFormat="1" ht="23.25" x14ac:dyDescent="0.25">
      <c r="A265" s="60"/>
      <c r="B265" s="50" t="s">
        <v>215</v>
      </c>
      <c r="C265" s="853" t="s">
        <v>216</v>
      </c>
      <c r="D265" s="853"/>
      <c r="E265" s="853"/>
      <c r="F265" s="53" t="s">
        <v>78</v>
      </c>
      <c r="G265" s="70">
        <v>117</v>
      </c>
      <c r="H265" s="54"/>
      <c r="I265" s="70">
        <v>117</v>
      </c>
      <c r="J265" s="63"/>
      <c r="K265" s="54"/>
      <c r="L265" s="57">
        <v>208.26</v>
      </c>
      <c r="M265" s="54"/>
      <c r="N265" s="58">
        <v>7376.57</v>
      </c>
      <c r="AF265" s="39"/>
      <c r="AG265" s="48"/>
      <c r="AH265" s="48"/>
      <c r="AK265" s="3" t="s">
        <v>216</v>
      </c>
      <c r="AM265" s="48"/>
    </row>
    <row r="266" spans="1:39" s="4" customFormat="1" ht="23.25" x14ac:dyDescent="0.25">
      <c r="A266" s="60"/>
      <c r="B266" s="50" t="s">
        <v>217</v>
      </c>
      <c r="C266" s="853" t="s">
        <v>218</v>
      </c>
      <c r="D266" s="853"/>
      <c r="E266" s="853"/>
      <c r="F266" s="53" t="s">
        <v>78</v>
      </c>
      <c r="G266" s="70">
        <v>74</v>
      </c>
      <c r="H266" s="54"/>
      <c r="I266" s="70">
        <v>74</v>
      </c>
      <c r="J266" s="63"/>
      <c r="K266" s="54"/>
      <c r="L266" s="57">
        <v>131.72</v>
      </c>
      <c r="M266" s="54"/>
      <c r="N266" s="58">
        <v>4665.5200000000004</v>
      </c>
      <c r="AF266" s="39"/>
      <c r="AG266" s="48"/>
      <c r="AH266" s="48"/>
      <c r="AK266" s="3" t="s">
        <v>218</v>
      </c>
      <c r="AM266" s="48"/>
    </row>
    <row r="267" spans="1:39" s="4" customFormat="1" ht="15" x14ac:dyDescent="0.25">
      <c r="A267" s="71"/>
      <c r="B267" s="72"/>
      <c r="C267" s="847" t="s">
        <v>81</v>
      </c>
      <c r="D267" s="847"/>
      <c r="E267" s="847"/>
      <c r="F267" s="42"/>
      <c r="G267" s="43"/>
      <c r="H267" s="43"/>
      <c r="I267" s="43"/>
      <c r="J267" s="46"/>
      <c r="K267" s="43"/>
      <c r="L267" s="131">
        <v>893.12</v>
      </c>
      <c r="M267" s="66"/>
      <c r="N267" s="231"/>
      <c r="AF267" s="39"/>
      <c r="AG267" s="48"/>
      <c r="AH267" s="48"/>
      <c r="AM267" s="48" t="s">
        <v>81</v>
      </c>
    </row>
    <row r="268" spans="1:39" s="4" customFormat="1" ht="23.25" x14ac:dyDescent="0.25">
      <c r="A268" s="230" t="s">
        <v>239</v>
      </c>
      <c r="B268" s="41" t="s">
        <v>1505</v>
      </c>
      <c r="C268" s="847" t="s">
        <v>1506</v>
      </c>
      <c r="D268" s="847"/>
      <c r="E268" s="847"/>
      <c r="F268" s="42" t="s">
        <v>164</v>
      </c>
      <c r="G268" s="43">
        <v>45.36</v>
      </c>
      <c r="H268" s="44">
        <v>1</v>
      </c>
      <c r="I268" s="109">
        <v>45.36</v>
      </c>
      <c r="J268" s="131">
        <v>47.11</v>
      </c>
      <c r="K268" s="43"/>
      <c r="L268" s="73">
        <v>2136.91</v>
      </c>
      <c r="M268" s="43"/>
      <c r="N268" s="231"/>
      <c r="AF268" s="39"/>
      <c r="AG268" s="48"/>
      <c r="AH268" s="48" t="s">
        <v>1506</v>
      </c>
      <c r="AM268" s="48"/>
    </row>
    <row r="269" spans="1:39" s="4" customFormat="1" ht="15" x14ac:dyDescent="0.25">
      <c r="A269" s="71"/>
      <c r="B269" s="72"/>
      <c r="C269" s="847" t="s">
        <v>81</v>
      </c>
      <c r="D269" s="847"/>
      <c r="E269" s="847"/>
      <c r="F269" s="42"/>
      <c r="G269" s="43"/>
      <c r="H269" s="43"/>
      <c r="I269" s="43"/>
      <c r="J269" s="46"/>
      <c r="K269" s="43"/>
      <c r="L269" s="73">
        <v>2136.91</v>
      </c>
      <c r="M269" s="66"/>
      <c r="N269" s="231"/>
      <c r="AF269" s="39"/>
      <c r="AG269" s="48"/>
      <c r="AH269" s="48"/>
      <c r="AM269" s="48" t="s">
        <v>81</v>
      </c>
    </row>
    <row r="270" spans="1:39" s="4" customFormat="1" ht="34.5" x14ac:dyDescent="0.25">
      <c r="A270" s="230" t="s">
        <v>242</v>
      </c>
      <c r="B270" s="41" t="s">
        <v>1507</v>
      </c>
      <c r="C270" s="847" t="s">
        <v>1508</v>
      </c>
      <c r="D270" s="847"/>
      <c r="E270" s="847"/>
      <c r="F270" s="42" t="s">
        <v>130</v>
      </c>
      <c r="G270" s="43">
        <v>0.8</v>
      </c>
      <c r="H270" s="44">
        <v>1</v>
      </c>
      <c r="I270" s="45">
        <v>0.8</v>
      </c>
      <c r="J270" s="46"/>
      <c r="K270" s="43"/>
      <c r="L270" s="46"/>
      <c r="M270" s="43"/>
      <c r="N270" s="231"/>
      <c r="AF270" s="39"/>
      <c r="AG270" s="48"/>
      <c r="AH270" s="48" t="s">
        <v>1508</v>
      </c>
      <c r="AM270" s="48"/>
    </row>
    <row r="271" spans="1:39" s="4" customFormat="1" ht="22.5" x14ac:dyDescent="0.25">
      <c r="A271" s="49"/>
      <c r="B271" s="50" t="s">
        <v>699</v>
      </c>
      <c r="C271" s="848" t="s">
        <v>65</v>
      </c>
      <c r="D271" s="848"/>
      <c r="E271" s="848"/>
      <c r="F271" s="848"/>
      <c r="G271" s="848"/>
      <c r="H271" s="848"/>
      <c r="I271" s="848"/>
      <c r="J271" s="848"/>
      <c r="K271" s="848"/>
      <c r="L271" s="848"/>
      <c r="M271" s="848"/>
      <c r="N271" s="849"/>
      <c r="AF271" s="39"/>
      <c r="AG271" s="48"/>
      <c r="AH271" s="48"/>
      <c r="AI271" s="3" t="s">
        <v>65</v>
      </c>
      <c r="AM271" s="48"/>
    </row>
    <row r="272" spans="1:39" s="4" customFormat="1" ht="15" x14ac:dyDescent="0.25">
      <c r="A272" s="51"/>
      <c r="B272" s="50" t="s">
        <v>60</v>
      </c>
      <c r="C272" s="853" t="s">
        <v>66</v>
      </c>
      <c r="D272" s="853"/>
      <c r="E272" s="853"/>
      <c r="F272" s="53"/>
      <c r="G272" s="54"/>
      <c r="H272" s="54"/>
      <c r="I272" s="54"/>
      <c r="J272" s="57">
        <v>608.53</v>
      </c>
      <c r="K272" s="56">
        <v>1.1499999999999999</v>
      </c>
      <c r="L272" s="57">
        <v>559.85</v>
      </c>
      <c r="M272" s="56">
        <v>35.42</v>
      </c>
      <c r="N272" s="58">
        <v>19829.89</v>
      </c>
      <c r="AF272" s="39"/>
      <c r="AG272" s="48"/>
      <c r="AH272" s="48"/>
      <c r="AJ272" s="3" t="s">
        <v>66</v>
      </c>
      <c r="AM272" s="48"/>
    </row>
    <row r="273" spans="1:39" s="4" customFormat="1" ht="15" x14ac:dyDescent="0.25">
      <c r="A273" s="51"/>
      <c r="B273" s="50" t="s">
        <v>67</v>
      </c>
      <c r="C273" s="853" t="s">
        <v>68</v>
      </c>
      <c r="D273" s="853"/>
      <c r="E273" s="853"/>
      <c r="F273" s="53"/>
      <c r="G273" s="54"/>
      <c r="H273" s="54"/>
      <c r="I273" s="54"/>
      <c r="J273" s="57">
        <v>26.64</v>
      </c>
      <c r="K273" s="56">
        <v>1.1499999999999999</v>
      </c>
      <c r="L273" s="57">
        <v>24.51</v>
      </c>
      <c r="M273" s="54"/>
      <c r="N273" s="59"/>
      <c r="AF273" s="39"/>
      <c r="AG273" s="48"/>
      <c r="AH273" s="48"/>
      <c r="AJ273" s="3" t="s">
        <v>68</v>
      </c>
      <c r="AM273" s="48"/>
    </row>
    <row r="274" spans="1:39" s="4" customFormat="1" ht="15" x14ac:dyDescent="0.25">
      <c r="A274" s="51"/>
      <c r="B274" s="50" t="s">
        <v>69</v>
      </c>
      <c r="C274" s="853" t="s">
        <v>70</v>
      </c>
      <c r="D274" s="853"/>
      <c r="E274" s="853"/>
      <c r="F274" s="53"/>
      <c r="G274" s="54"/>
      <c r="H274" s="54"/>
      <c r="I274" s="54"/>
      <c r="J274" s="57">
        <v>4.6399999999999997</v>
      </c>
      <c r="K274" s="56">
        <v>1.1499999999999999</v>
      </c>
      <c r="L274" s="57">
        <v>4.2699999999999996</v>
      </c>
      <c r="M274" s="56">
        <v>35.42</v>
      </c>
      <c r="N274" s="133">
        <v>151.24</v>
      </c>
      <c r="AF274" s="39"/>
      <c r="AG274" s="48"/>
      <c r="AH274" s="48"/>
      <c r="AJ274" s="3" t="s">
        <v>70</v>
      </c>
      <c r="AM274" s="48"/>
    </row>
    <row r="275" spans="1:39" s="4" customFormat="1" ht="15" x14ac:dyDescent="0.25">
      <c r="A275" s="51"/>
      <c r="B275" s="50" t="s">
        <v>86</v>
      </c>
      <c r="C275" s="853" t="s">
        <v>87</v>
      </c>
      <c r="D275" s="853"/>
      <c r="E275" s="853"/>
      <c r="F275" s="53"/>
      <c r="G275" s="54"/>
      <c r="H275" s="54"/>
      <c r="I275" s="54"/>
      <c r="J275" s="57">
        <v>592.22</v>
      </c>
      <c r="K275" s="54"/>
      <c r="L275" s="57">
        <v>473.78</v>
      </c>
      <c r="M275" s="54"/>
      <c r="N275" s="59"/>
      <c r="AF275" s="39"/>
      <c r="AG275" s="48"/>
      <c r="AH275" s="48"/>
      <c r="AJ275" s="3" t="s">
        <v>87</v>
      </c>
      <c r="AM275" s="48"/>
    </row>
    <row r="276" spans="1:39" s="4" customFormat="1" ht="15" x14ac:dyDescent="0.25">
      <c r="A276" s="60"/>
      <c r="B276" s="50"/>
      <c r="C276" s="853" t="s">
        <v>71</v>
      </c>
      <c r="D276" s="853"/>
      <c r="E276" s="853"/>
      <c r="F276" s="53" t="s">
        <v>72</v>
      </c>
      <c r="G276" s="56">
        <v>75.22</v>
      </c>
      <c r="H276" s="56">
        <v>1.1499999999999999</v>
      </c>
      <c r="I276" s="130">
        <v>69.202399999999997</v>
      </c>
      <c r="J276" s="63"/>
      <c r="K276" s="54"/>
      <c r="L276" s="63"/>
      <c r="M276" s="54"/>
      <c r="N276" s="59"/>
      <c r="AF276" s="39"/>
      <c r="AG276" s="48"/>
      <c r="AH276" s="48"/>
      <c r="AK276" s="3" t="s">
        <v>71</v>
      </c>
      <c r="AM276" s="48"/>
    </row>
    <row r="277" spans="1:39" s="4" customFormat="1" ht="15" x14ac:dyDescent="0.25">
      <c r="A277" s="60"/>
      <c r="B277" s="50"/>
      <c r="C277" s="853" t="s">
        <v>73</v>
      </c>
      <c r="D277" s="853"/>
      <c r="E277" s="853"/>
      <c r="F277" s="53" t="s">
        <v>72</v>
      </c>
      <c r="G277" s="61">
        <v>0.4</v>
      </c>
      <c r="H277" s="56">
        <v>1.1499999999999999</v>
      </c>
      <c r="I277" s="62">
        <v>0.36799999999999999</v>
      </c>
      <c r="J277" s="63"/>
      <c r="K277" s="54"/>
      <c r="L277" s="63"/>
      <c r="M277" s="54"/>
      <c r="N277" s="59"/>
      <c r="AF277" s="39"/>
      <c r="AG277" s="48"/>
      <c r="AH277" s="48"/>
      <c r="AK277" s="3" t="s">
        <v>73</v>
      </c>
      <c r="AM277" s="48"/>
    </row>
    <row r="278" spans="1:39" s="4" customFormat="1" ht="15" x14ac:dyDescent="0.25">
      <c r="A278" s="51"/>
      <c r="B278" s="50"/>
      <c r="C278" s="854" t="s">
        <v>74</v>
      </c>
      <c r="D278" s="854"/>
      <c r="E278" s="854"/>
      <c r="F278" s="65"/>
      <c r="G278" s="66"/>
      <c r="H278" s="66"/>
      <c r="I278" s="66"/>
      <c r="J278" s="67">
        <v>1227.3900000000001</v>
      </c>
      <c r="K278" s="66"/>
      <c r="L278" s="67">
        <v>1058.1400000000001</v>
      </c>
      <c r="M278" s="66"/>
      <c r="N278" s="232"/>
      <c r="AF278" s="39"/>
      <c r="AG278" s="48"/>
      <c r="AH278" s="48"/>
      <c r="AL278" s="3" t="s">
        <v>74</v>
      </c>
      <c r="AM278" s="48"/>
    </row>
    <row r="279" spans="1:39" s="4" customFormat="1" ht="15" x14ac:dyDescent="0.25">
      <c r="A279" s="60"/>
      <c r="B279" s="50"/>
      <c r="C279" s="853" t="s">
        <v>75</v>
      </c>
      <c r="D279" s="853"/>
      <c r="E279" s="853"/>
      <c r="F279" s="53"/>
      <c r="G279" s="54"/>
      <c r="H279" s="54"/>
      <c r="I279" s="54"/>
      <c r="J279" s="63"/>
      <c r="K279" s="54"/>
      <c r="L279" s="57">
        <v>564.12</v>
      </c>
      <c r="M279" s="54"/>
      <c r="N279" s="58">
        <v>19981.13</v>
      </c>
      <c r="AF279" s="39"/>
      <c r="AG279" s="48"/>
      <c r="AH279" s="48"/>
      <c r="AK279" s="3" t="s">
        <v>75</v>
      </c>
      <c r="AM279" s="48"/>
    </row>
    <row r="280" spans="1:39" s="4" customFormat="1" ht="45.75" x14ac:dyDescent="0.25">
      <c r="A280" s="60"/>
      <c r="B280" s="50" t="s">
        <v>1046</v>
      </c>
      <c r="C280" s="853" t="s">
        <v>1047</v>
      </c>
      <c r="D280" s="853"/>
      <c r="E280" s="853"/>
      <c r="F280" s="53" t="s">
        <v>78</v>
      </c>
      <c r="G280" s="70">
        <v>103</v>
      </c>
      <c r="H280" s="54"/>
      <c r="I280" s="70">
        <v>103</v>
      </c>
      <c r="J280" s="63"/>
      <c r="K280" s="54"/>
      <c r="L280" s="57">
        <v>581.04</v>
      </c>
      <c r="M280" s="54"/>
      <c r="N280" s="58">
        <v>20580.560000000001</v>
      </c>
      <c r="AF280" s="39"/>
      <c r="AG280" s="48"/>
      <c r="AH280" s="48"/>
      <c r="AK280" s="3" t="s">
        <v>1047</v>
      </c>
      <c r="AM280" s="48"/>
    </row>
    <row r="281" spans="1:39" s="4" customFormat="1" ht="45.75" x14ac:dyDescent="0.25">
      <c r="A281" s="60"/>
      <c r="B281" s="50" t="s">
        <v>1048</v>
      </c>
      <c r="C281" s="853" t="s">
        <v>1049</v>
      </c>
      <c r="D281" s="853"/>
      <c r="E281" s="853"/>
      <c r="F281" s="53" t="s">
        <v>78</v>
      </c>
      <c r="G281" s="70">
        <v>59</v>
      </c>
      <c r="H281" s="54"/>
      <c r="I281" s="70">
        <v>59</v>
      </c>
      <c r="J281" s="63"/>
      <c r="K281" s="54"/>
      <c r="L281" s="57">
        <v>332.83</v>
      </c>
      <c r="M281" s="54"/>
      <c r="N281" s="58">
        <v>11788.87</v>
      </c>
      <c r="AF281" s="39"/>
      <c r="AG281" s="48"/>
      <c r="AH281" s="48"/>
      <c r="AK281" s="3" t="s">
        <v>1049</v>
      </c>
      <c r="AM281" s="48"/>
    </row>
    <row r="282" spans="1:39" s="4" customFormat="1" ht="15" x14ac:dyDescent="0.25">
      <c r="A282" s="71"/>
      <c r="B282" s="72"/>
      <c r="C282" s="847" t="s">
        <v>81</v>
      </c>
      <c r="D282" s="847"/>
      <c r="E282" s="847"/>
      <c r="F282" s="42"/>
      <c r="G282" s="43"/>
      <c r="H282" s="43"/>
      <c r="I282" s="43"/>
      <c r="J282" s="46"/>
      <c r="K282" s="43"/>
      <c r="L282" s="73">
        <v>1972.01</v>
      </c>
      <c r="M282" s="66"/>
      <c r="N282" s="231"/>
      <c r="AF282" s="39"/>
      <c r="AG282" s="48"/>
      <c r="AH282" s="48"/>
      <c r="AM282" s="48" t="s">
        <v>81</v>
      </c>
    </row>
    <row r="283" spans="1:39" s="4" customFormat="1" ht="15" x14ac:dyDescent="0.25">
      <c r="A283" s="230" t="s">
        <v>245</v>
      </c>
      <c r="B283" s="41" t="s">
        <v>1509</v>
      </c>
      <c r="C283" s="847" t="s">
        <v>1510</v>
      </c>
      <c r="D283" s="847"/>
      <c r="E283" s="847"/>
      <c r="F283" s="42" t="s">
        <v>130</v>
      </c>
      <c r="G283" s="43">
        <v>0.83199999999999996</v>
      </c>
      <c r="H283" s="44">
        <v>1</v>
      </c>
      <c r="I283" s="129">
        <v>0.83199999999999996</v>
      </c>
      <c r="J283" s="131">
        <v>519.79999999999995</v>
      </c>
      <c r="K283" s="43"/>
      <c r="L283" s="131">
        <v>432.47</v>
      </c>
      <c r="M283" s="43"/>
      <c r="N283" s="231"/>
      <c r="AF283" s="39"/>
      <c r="AG283" s="48"/>
      <c r="AH283" s="48" t="s">
        <v>1510</v>
      </c>
      <c r="AM283" s="48"/>
    </row>
    <row r="284" spans="1:39" s="4" customFormat="1" ht="15" x14ac:dyDescent="0.25">
      <c r="A284" s="71"/>
      <c r="B284" s="72"/>
      <c r="C284" s="847" t="s">
        <v>81</v>
      </c>
      <c r="D284" s="847"/>
      <c r="E284" s="847"/>
      <c r="F284" s="42"/>
      <c r="G284" s="43"/>
      <c r="H284" s="43"/>
      <c r="I284" s="43"/>
      <c r="J284" s="46"/>
      <c r="K284" s="43"/>
      <c r="L284" s="131">
        <v>432.47</v>
      </c>
      <c r="M284" s="66"/>
      <c r="N284" s="231"/>
      <c r="AF284" s="39"/>
      <c r="AG284" s="48"/>
      <c r="AH284" s="48"/>
      <c r="AM284" s="48" t="s">
        <v>81</v>
      </c>
    </row>
    <row r="285" spans="1:39" s="4" customFormat="1" ht="15" x14ac:dyDescent="0.25">
      <c r="A285" s="868" t="s">
        <v>1511</v>
      </c>
      <c r="B285" s="869"/>
      <c r="C285" s="869"/>
      <c r="D285" s="869"/>
      <c r="E285" s="869"/>
      <c r="F285" s="869"/>
      <c r="G285" s="869"/>
      <c r="H285" s="869"/>
      <c r="I285" s="869"/>
      <c r="J285" s="869"/>
      <c r="K285" s="869"/>
      <c r="L285" s="869"/>
      <c r="M285" s="869"/>
      <c r="N285" s="870"/>
      <c r="AF285" s="39"/>
      <c r="AG285" s="48" t="s">
        <v>1511</v>
      </c>
      <c r="AH285" s="48"/>
      <c r="AM285" s="48"/>
    </row>
    <row r="286" spans="1:39" s="4" customFormat="1" ht="57" x14ac:dyDescent="0.25">
      <c r="A286" s="230" t="s">
        <v>248</v>
      </c>
      <c r="B286" s="41" t="s">
        <v>1512</v>
      </c>
      <c r="C286" s="847" t="s">
        <v>1513</v>
      </c>
      <c r="D286" s="847"/>
      <c r="E286" s="847"/>
      <c r="F286" s="42" t="s">
        <v>824</v>
      </c>
      <c r="G286" s="43">
        <v>0.06</v>
      </c>
      <c r="H286" s="44">
        <v>1</v>
      </c>
      <c r="I286" s="109">
        <v>0.06</v>
      </c>
      <c r="J286" s="46"/>
      <c r="K286" s="43"/>
      <c r="L286" s="46"/>
      <c r="M286" s="43"/>
      <c r="N286" s="231"/>
      <c r="AF286" s="39"/>
      <c r="AG286" s="48"/>
      <c r="AH286" s="48" t="s">
        <v>1513</v>
      </c>
      <c r="AM286" s="48"/>
    </row>
    <row r="287" spans="1:39" s="4" customFormat="1" ht="22.5" x14ac:dyDescent="0.25">
      <c r="A287" s="49"/>
      <c r="B287" s="50" t="s">
        <v>699</v>
      </c>
      <c r="C287" s="848" t="s">
        <v>65</v>
      </c>
      <c r="D287" s="848"/>
      <c r="E287" s="848"/>
      <c r="F287" s="848"/>
      <c r="G287" s="848"/>
      <c r="H287" s="848"/>
      <c r="I287" s="848"/>
      <c r="J287" s="848"/>
      <c r="K287" s="848"/>
      <c r="L287" s="848"/>
      <c r="M287" s="848"/>
      <c r="N287" s="849"/>
      <c r="AF287" s="39"/>
      <c r="AG287" s="48"/>
      <c r="AH287" s="48"/>
      <c r="AI287" s="3" t="s">
        <v>65</v>
      </c>
      <c r="AM287" s="48"/>
    </row>
    <row r="288" spans="1:39" s="4" customFormat="1" ht="15" x14ac:dyDescent="0.25">
      <c r="A288" s="51"/>
      <c r="B288" s="50" t="s">
        <v>60</v>
      </c>
      <c r="C288" s="853" t="s">
        <v>66</v>
      </c>
      <c r="D288" s="853"/>
      <c r="E288" s="853"/>
      <c r="F288" s="53"/>
      <c r="G288" s="54"/>
      <c r="H288" s="54"/>
      <c r="I288" s="54"/>
      <c r="J288" s="55">
        <v>1868.42</v>
      </c>
      <c r="K288" s="56">
        <v>1.1499999999999999</v>
      </c>
      <c r="L288" s="57">
        <v>128.91999999999999</v>
      </c>
      <c r="M288" s="56">
        <v>35.42</v>
      </c>
      <c r="N288" s="58">
        <v>4566.3500000000004</v>
      </c>
      <c r="AF288" s="39"/>
      <c r="AG288" s="48"/>
      <c r="AH288" s="48"/>
      <c r="AJ288" s="3" t="s">
        <v>66</v>
      </c>
      <c r="AM288" s="48"/>
    </row>
    <row r="289" spans="1:39" s="4" customFormat="1" ht="15" x14ac:dyDescent="0.25">
      <c r="A289" s="51"/>
      <c r="B289" s="50" t="s">
        <v>67</v>
      </c>
      <c r="C289" s="853" t="s">
        <v>68</v>
      </c>
      <c r="D289" s="853"/>
      <c r="E289" s="853"/>
      <c r="F289" s="53"/>
      <c r="G289" s="54"/>
      <c r="H289" s="54"/>
      <c r="I289" s="54"/>
      <c r="J289" s="55">
        <v>4622.37</v>
      </c>
      <c r="K289" s="56">
        <v>1.1499999999999999</v>
      </c>
      <c r="L289" s="57">
        <v>318.94</v>
      </c>
      <c r="M289" s="54"/>
      <c r="N289" s="59"/>
      <c r="AF289" s="39"/>
      <c r="AG289" s="48"/>
      <c r="AH289" s="48"/>
      <c r="AJ289" s="3" t="s">
        <v>68</v>
      </c>
      <c r="AM289" s="48"/>
    </row>
    <row r="290" spans="1:39" s="4" customFormat="1" ht="15" x14ac:dyDescent="0.25">
      <c r="A290" s="51"/>
      <c r="B290" s="50" t="s">
        <v>69</v>
      </c>
      <c r="C290" s="853" t="s">
        <v>70</v>
      </c>
      <c r="D290" s="853"/>
      <c r="E290" s="853"/>
      <c r="F290" s="53"/>
      <c r="G290" s="54"/>
      <c r="H290" s="54"/>
      <c r="I290" s="54"/>
      <c r="J290" s="57">
        <v>514.75</v>
      </c>
      <c r="K290" s="56">
        <v>1.1499999999999999</v>
      </c>
      <c r="L290" s="57">
        <v>35.520000000000003</v>
      </c>
      <c r="M290" s="56">
        <v>35.42</v>
      </c>
      <c r="N290" s="58">
        <v>1258.1199999999999</v>
      </c>
      <c r="AF290" s="39"/>
      <c r="AG290" s="48"/>
      <c r="AH290" s="48"/>
      <c r="AJ290" s="3" t="s">
        <v>70</v>
      </c>
      <c r="AM290" s="48"/>
    </row>
    <row r="291" spans="1:39" s="4" customFormat="1" ht="15" x14ac:dyDescent="0.25">
      <c r="A291" s="51"/>
      <c r="B291" s="50" t="s">
        <v>86</v>
      </c>
      <c r="C291" s="853" t="s">
        <v>87</v>
      </c>
      <c r="D291" s="853"/>
      <c r="E291" s="853"/>
      <c r="F291" s="53"/>
      <c r="G291" s="54"/>
      <c r="H291" s="54"/>
      <c r="I291" s="54"/>
      <c r="J291" s="55">
        <v>2147.23</v>
      </c>
      <c r="K291" s="54"/>
      <c r="L291" s="57">
        <v>128.83000000000001</v>
      </c>
      <c r="M291" s="54"/>
      <c r="N291" s="59"/>
      <c r="AF291" s="39"/>
      <c r="AG291" s="48"/>
      <c r="AH291" s="48"/>
      <c r="AJ291" s="3" t="s">
        <v>87</v>
      </c>
      <c r="AM291" s="48"/>
    </row>
    <row r="292" spans="1:39" s="4" customFormat="1" ht="15" x14ac:dyDescent="0.25">
      <c r="A292" s="60"/>
      <c r="B292" s="50"/>
      <c r="C292" s="853" t="s">
        <v>71</v>
      </c>
      <c r="D292" s="853"/>
      <c r="E292" s="853"/>
      <c r="F292" s="53" t="s">
        <v>72</v>
      </c>
      <c r="G292" s="70">
        <v>206</v>
      </c>
      <c r="H292" s="56">
        <v>1.1499999999999999</v>
      </c>
      <c r="I292" s="62">
        <v>14.214</v>
      </c>
      <c r="J292" s="63"/>
      <c r="K292" s="54"/>
      <c r="L292" s="63"/>
      <c r="M292" s="54"/>
      <c r="N292" s="59"/>
      <c r="AF292" s="39"/>
      <c r="AG292" s="48"/>
      <c r="AH292" s="48"/>
      <c r="AK292" s="3" t="s">
        <v>71</v>
      </c>
      <c r="AM292" s="48"/>
    </row>
    <row r="293" spans="1:39" s="4" customFormat="1" ht="15" x14ac:dyDescent="0.25">
      <c r="A293" s="60"/>
      <c r="B293" s="50"/>
      <c r="C293" s="853" t="s">
        <v>73</v>
      </c>
      <c r="D293" s="853"/>
      <c r="E293" s="853"/>
      <c r="F293" s="53" t="s">
        <v>72</v>
      </c>
      <c r="G293" s="56">
        <v>38.28</v>
      </c>
      <c r="H293" s="56">
        <v>1.1499999999999999</v>
      </c>
      <c r="I293" s="64">
        <v>2.6413199999999999</v>
      </c>
      <c r="J293" s="63"/>
      <c r="K293" s="54"/>
      <c r="L293" s="63"/>
      <c r="M293" s="54"/>
      <c r="N293" s="59"/>
      <c r="AF293" s="39"/>
      <c r="AG293" s="48"/>
      <c r="AH293" s="48"/>
      <c r="AK293" s="3" t="s">
        <v>73</v>
      </c>
      <c r="AM293" s="48"/>
    </row>
    <row r="294" spans="1:39" s="4" customFormat="1" ht="15" x14ac:dyDescent="0.25">
      <c r="A294" s="51"/>
      <c r="B294" s="50"/>
      <c r="C294" s="854" t="s">
        <v>74</v>
      </c>
      <c r="D294" s="854"/>
      <c r="E294" s="854"/>
      <c r="F294" s="65"/>
      <c r="G294" s="66"/>
      <c r="H294" s="66"/>
      <c r="I294" s="66"/>
      <c r="J294" s="67">
        <v>8638.02</v>
      </c>
      <c r="K294" s="66"/>
      <c r="L294" s="68">
        <v>576.69000000000005</v>
      </c>
      <c r="M294" s="66"/>
      <c r="N294" s="232"/>
      <c r="AF294" s="39"/>
      <c r="AG294" s="48"/>
      <c r="AH294" s="48"/>
      <c r="AL294" s="3" t="s">
        <v>74</v>
      </c>
      <c r="AM294" s="48"/>
    </row>
    <row r="295" spans="1:39" s="4" customFormat="1" ht="15" x14ac:dyDescent="0.25">
      <c r="A295" s="60"/>
      <c r="B295" s="50"/>
      <c r="C295" s="853" t="s">
        <v>75</v>
      </c>
      <c r="D295" s="853"/>
      <c r="E295" s="853"/>
      <c r="F295" s="53"/>
      <c r="G295" s="54"/>
      <c r="H295" s="54"/>
      <c r="I295" s="54"/>
      <c r="J295" s="63"/>
      <c r="K295" s="54"/>
      <c r="L295" s="57">
        <v>164.44</v>
      </c>
      <c r="M295" s="54"/>
      <c r="N295" s="58">
        <v>5824.47</v>
      </c>
      <c r="AF295" s="39"/>
      <c r="AG295" s="48"/>
      <c r="AH295" s="48"/>
      <c r="AK295" s="3" t="s">
        <v>75</v>
      </c>
      <c r="AM295" s="48"/>
    </row>
    <row r="296" spans="1:39" s="4" customFormat="1" ht="23.25" x14ac:dyDescent="0.25">
      <c r="A296" s="60"/>
      <c r="B296" s="50" t="s">
        <v>1514</v>
      </c>
      <c r="C296" s="853" t="s">
        <v>1515</v>
      </c>
      <c r="D296" s="853"/>
      <c r="E296" s="853"/>
      <c r="F296" s="53" t="s">
        <v>78</v>
      </c>
      <c r="G296" s="70">
        <v>110</v>
      </c>
      <c r="H296" s="54"/>
      <c r="I296" s="70">
        <v>110</v>
      </c>
      <c r="J296" s="63"/>
      <c r="K296" s="54"/>
      <c r="L296" s="57">
        <v>180.88</v>
      </c>
      <c r="M296" s="54"/>
      <c r="N296" s="58">
        <v>6406.92</v>
      </c>
      <c r="AF296" s="39"/>
      <c r="AG296" s="48"/>
      <c r="AH296" s="48"/>
      <c r="AK296" s="3" t="s">
        <v>1515</v>
      </c>
      <c r="AM296" s="48"/>
    </row>
    <row r="297" spans="1:39" s="4" customFormat="1" ht="23.25" x14ac:dyDescent="0.25">
      <c r="A297" s="60"/>
      <c r="B297" s="50" t="s">
        <v>1516</v>
      </c>
      <c r="C297" s="853" t="s">
        <v>1517</v>
      </c>
      <c r="D297" s="853"/>
      <c r="E297" s="853"/>
      <c r="F297" s="53" t="s">
        <v>78</v>
      </c>
      <c r="G297" s="70">
        <v>73</v>
      </c>
      <c r="H297" s="54"/>
      <c r="I297" s="70">
        <v>73</v>
      </c>
      <c r="J297" s="63"/>
      <c r="K297" s="54"/>
      <c r="L297" s="57">
        <v>120.04</v>
      </c>
      <c r="M297" s="54"/>
      <c r="N297" s="58">
        <v>4251.8599999999997</v>
      </c>
      <c r="AF297" s="39"/>
      <c r="AG297" s="48"/>
      <c r="AH297" s="48"/>
      <c r="AK297" s="3" t="s">
        <v>1517</v>
      </c>
      <c r="AM297" s="48"/>
    </row>
    <row r="298" spans="1:39" s="4" customFormat="1" ht="15" x14ac:dyDescent="0.25">
      <c r="A298" s="71"/>
      <c r="B298" s="72"/>
      <c r="C298" s="847" t="s">
        <v>81</v>
      </c>
      <c r="D298" s="847"/>
      <c r="E298" s="847"/>
      <c r="F298" s="42"/>
      <c r="G298" s="43"/>
      <c r="H298" s="43"/>
      <c r="I298" s="43"/>
      <c r="J298" s="46"/>
      <c r="K298" s="43"/>
      <c r="L298" s="131">
        <v>877.61</v>
      </c>
      <c r="M298" s="66"/>
      <c r="N298" s="231"/>
      <c r="AF298" s="39"/>
      <c r="AG298" s="48"/>
      <c r="AH298" s="48"/>
      <c r="AM298" s="48" t="s">
        <v>81</v>
      </c>
    </row>
    <row r="299" spans="1:39" s="4" customFormat="1" ht="57" x14ac:dyDescent="0.25">
      <c r="A299" s="230" t="s">
        <v>251</v>
      </c>
      <c r="B299" s="41" t="s">
        <v>1518</v>
      </c>
      <c r="C299" s="847" t="s">
        <v>1519</v>
      </c>
      <c r="D299" s="847"/>
      <c r="E299" s="847"/>
      <c r="F299" s="42" t="s">
        <v>824</v>
      </c>
      <c r="G299" s="43">
        <v>0.08</v>
      </c>
      <c r="H299" s="44">
        <v>1</v>
      </c>
      <c r="I299" s="109">
        <v>0.08</v>
      </c>
      <c r="J299" s="46"/>
      <c r="K299" s="43"/>
      <c r="L299" s="46"/>
      <c r="M299" s="43"/>
      <c r="N299" s="231"/>
      <c r="AF299" s="39"/>
      <c r="AG299" s="48"/>
      <c r="AH299" s="48" t="s">
        <v>1519</v>
      </c>
      <c r="AM299" s="48"/>
    </row>
    <row r="300" spans="1:39" s="4" customFormat="1" ht="22.5" x14ac:dyDescent="0.25">
      <c r="A300" s="49"/>
      <c r="B300" s="50" t="s">
        <v>699</v>
      </c>
      <c r="C300" s="848" t="s">
        <v>65</v>
      </c>
      <c r="D300" s="848"/>
      <c r="E300" s="848"/>
      <c r="F300" s="848"/>
      <c r="G300" s="848"/>
      <c r="H300" s="848"/>
      <c r="I300" s="848"/>
      <c r="J300" s="848"/>
      <c r="K300" s="848"/>
      <c r="L300" s="848"/>
      <c r="M300" s="848"/>
      <c r="N300" s="849"/>
      <c r="AF300" s="39"/>
      <c r="AG300" s="48"/>
      <c r="AH300" s="48"/>
      <c r="AI300" s="3" t="s">
        <v>65</v>
      </c>
      <c r="AM300" s="48"/>
    </row>
    <row r="301" spans="1:39" s="4" customFormat="1" ht="15" x14ac:dyDescent="0.25">
      <c r="A301" s="51"/>
      <c r="B301" s="50" t="s">
        <v>60</v>
      </c>
      <c r="C301" s="853" t="s">
        <v>66</v>
      </c>
      <c r="D301" s="853"/>
      <c r="E301" s="853"/>
      <c r="F301" s="53"/>
      <c r="G301" s="54"/>
      <c r="H301" s="54"/>
      <c r="I301" s="54"/>
      <c r="J301" s="55">
        <v>1868.42</v>
      </c>
      <c r="K301" s="56">
        <v>1.1499999999999999</v>
      </c>
      <c r="L301" s="57">
        <v>171.89</v>
      </c>
      <c r="M301" s="56">
        <v>35.42</v>
      </c>
      <c r="N301" s="58">
        <v>6088.34</v>
      </c>
      <c r="AF301" s="39"/>
      <c r="AG301" s="48"/>
      <c r="AH301" s="48"/>
      <c r="AJ301" s="3" t="s">
        <v>66</v>
      </c>
      <c r="AM301" s="48"/>
    </row>
    <row r="302" spans="1:39" s="4" customFormat="1" ht="15" x14ac:dyDescent="0.25">
      <c r="A302" s="51"/>
      <c r="B302" s="50" t="s">
        <v>67</v>
      </c>
      <c r="C302" s="853" t="s">
        <v>68</v>
      </c>
      <c r="D302" s="853"/>
      <c r="E302" s="853"/>
      <c r="F302" s="53"/>
      <c r="G302" s="54"/>
      <c r="H302" s="54"/>
      <c r="I302" s="54"/>
      <c r="J302" s="55">
        <v>4622.37</v>
      </c>
      <c r="K302" s="56">
        <v>1.1499999999999999</v>
      </c>
      <c r="L302" s="57">
        <v>425.26</v>
      </c>
      <c r="M302" s="54"/>
      <c r="N302" s="59"/>
      <c r="AF302" s="39"/>
      <c r="AG302" s="48"/>
      <c r="AH302" s="48"/>
      <c r="AJ302" s="3" t="s">
        <v>68</v>
      </c>
      <c r="AM302" s="48"/>
    </row>
    <row r="303" spans="1:39" s="4" customFormat="1" ht="15" x14ac:dyDescent="0.25">
      <c r="A303" s="51"/>
      <c r="B303" s="50" t="s">
        <v>69</v>
      </c>
      <c r="C303" s="853" t="s">
        <v>70</v>
      </c>
      <c r="D303" s="853"/>
      <c r="E303" s="853"/>
      <c r="F303" s="53"/>
      <c r="G303" s="54"/>
      <c r="H303" s="54"/>
      <c r="I303" s="54"/>
      <c r="J303" s="57">
        <v>514.75</v>
      </c>
      <c r="K303" s="56">
        <v>1.1499999999999999</v>
      </c>
      <c r="L303" s="57">
        <v>47.36</v>
      </c>
      <c r="M303" s="56">
        <v>35.42</v>
      </c>
      <c r="N303" s="58">
        <v>1677.49</v>
      </c>
      <c r="AF303" s="39"/>
      <c r="AG303" s="48"/>
      <c r="AH303" s="48"/>
      <c r="AJ303" s="3" t="s">
        <v>70</v>
      </c>
      <c r="AM303" s="48"/>
    </row>
    <row r="304" spans="1:39" s="4" customFormat="1" ht="15" x14ac:dyDescent="0.25">
      <c r="A304" s="51"/>
      <c r="B304" s="50" t="s">
        <v>86</v>
      </c>
      <c r="C304" s="853" t="s">
        <v>87</v>
      </c>
      <c r="D304" s="853"/>
      <c r="E304" s="853"/>
      <c r="F304" s="53"/>
      <c r="G304" s="54"/>
      <c r="H304" s="54"/>
      <c r="I304" s="54"/>
      <c r="J304" s="55">
        <v>2205.27</v>
      </c>
      <c r="K304" s="54"/>
      <c r="L304" s="57">
        <v>176.42</v>
      </c>
      <c r="M304" s="54"/>
      <c r="N304" s="59"/>
      <c r="AF304" s="39"/>
      <c r="AG304" s="48"/>
      <c r="AH304" s="48"/>
      <c r="AJ304" s="3" t="s">
        <v>87</v>
      </c>
      <c r="AM304" s="48"/>
    </row>
    <row r="305" spans="1:39" s="4" customFormat="1" ht="15" x14ac:dyDescent="0.25">
      <c r="A305" s="60"/>
      <c r="B305" s="50"/>
      <c r="C305" s="853" t="s">
        <v>71</v>
      </c>
      <c r="D305" s="853"/>
      <c r="E305" s="853"/>
      <c r="F305" s="53" t="s">
        <v>72</v>
      </c>
      <c r="G305" s="70">
        <v>206</v>
      </c>
      <c r="H305" s="56">
        <v>1.1499999999999999</v>
      </c>
      <c r="I305" s="62">
        <v>18.952000000000002</v>
      </c>
      <c r="J305" s="63"/>
      <c r="K305" s="54"/>
      <c r="L305" s="63"/>
      <c r="M305" s="54"/>
      <c r="N305" s="59"/>
      <c r="AF305" s="39"/>
      <c r="AG305" s="48"/>
      <c r="AH305" s="48"/>
      <c r="AK305" s="3" t="s">
        <v>71</v>
      </c>
      <c r="AM305" s="48"/>
    </row>
    <row r="306" spans="1:39" s="4" customFormat="1" ht="15" x14ac:dyDescent="0.25">
      <c r="A306" s="60"/>
      <c r="B306" s="50"/>
      <c r="C306" s="853" t="s">
        <v>73</v>
      </c>
      <c r="D306" s="853"/>
      <c r="E306" s="853"/>
      <c r="F306" s="53" t="s">
        <v>72</v>
      </c>
      <c r="G306" s="56">
        <v>38.28</v>
      </c>
      <c r="H306" s="56">
        <v>1.1499999999999999</v>
      </c>
      <c r="I306" s="64">
        <v>3.52176</v>
      </c>
      <c r="J306" s="63"/>
      <c r="K306" s="54"/>
      <c r="L306" s="63"/>
      <c r="M306" s="54"/>
      <c r="N306" s="59"/>
      <c r="AF306" s="39"/>
      <c r="AG306" s="48"/>
      <c r="AH306" s="48"/>
      <c r="AK306" s="3" t="s">
        <v>73</v>
      </c>
      <c r="AM306" s="48"/>
    </row>
    <row r="307" spans="1:39" s="4" customFormat="1" ht="15" x14ac:dyDescent="0.25">
      <c r="A307" s="51"/>
      <c r="B307" s="50"/>
      <c r="C307" s="854" t="s">
        <v>74</v>
      </c>
      <c r="D307" s="854"/>
      <c r="E307" s="854"/>
      <c r="F307" s="65"/>
      <c r="G307" s="66"/>
      <c r="H307" s="66"/>
      <c r="I307" s="66"/>
      <c r="J307" s="67">
        <v>8696.06</v>
      </c>
      <c r="K307" s="66"/>
      <c r="L307" s="68">
        <v>773.57</v>
      </c>
      <c r="M307" s="66"/>
      <c r="N307" s="232"/>
      <c r="AF307" s="39"/>
      <c r="AG307" s="48"/>
      <c r="AH307" s="48"/>
      <c r="AL307" s="3" t="s">
        <v>74</v>
      </c>
      <c r="AM307" s="48"/>
    </row>
    <row r="308" spans="1:39" s="4" customFormat="1" ht="15" x14ac:dyDescent="0.25">
      <c r="A308" s="60"/>
      <c r="B308" s="50"/>
      <c r="C308" s="853" t="s">
        <v>75</v>
      </c>
      <c r="D308" s="853"/>
      <c r="E308" s="853"/>
      <c r="F308" s="53"/>
      <c r="G308" s="54"/>
      <c r="H308" s="54"/>
      <c r="I308" s="54"/>
      <c r="J308" s="63"/>
      <c r="K308" s="54"/>
      <c r="L308" s="57">
        <v>219.25</v>
      </c>
      <c r="M308" s="54"/>
      <c r="N308" s="58">
        <v>7765.83</v>
      </c>
      <c r="AF308" s="39"/>
      <c r="AG308" s="48"/>
      <c r="AH308" s="48"/>
      <c r="AK308" s="3" t="s">
        <v>75</v>
      </c>
      <c r="AM308" s="48"/>
    </row>
    <row r="309" spans="1:39" s="4" customFormat="1" ht="23.25" x14ac:dyDescent="0.25">
      <c r="A309" s="60"/>
      <c r="B309" s="50" t="s">
        <v>1514</v>
      </c>
      <c r="C309" s="853" t="s">
        <v>1515</v>
      </c>
      <c r="D309" s="853"/>
      <c r="E309" s="853"/>
      <c r="F309" s="53" t="s">
        <v>78</v>
      </c>
      <c r="G309" s="70">
        <v>110</v>
      </c>
      <c r="H309" s="54"/>
      <c r="I309" s="70">
        <v>110</v>
      </c>
      <c r="J309" s="63"/>
      <c r="K309" s="54"/>
      <c r="L309" s="57">
        <v>241.18</v>
      </c>
      <c r="M309" s="54"/>
      <c r="N309" s="58">
        <v>8542.41</v>
      </c>
      <c r="AF309" s="39"/>
      <c r="AG309" s="48"/>
      <c r="AH309" s="48"/>
      <c r="AK309" s="3" t="s">
        <v>1515</v>
      </c>
      <c r="AM309" s="48"/>
    </row>
    <row r="310" spans="1:39" s="4" customFormat="1" ht="23.25" x14ac:dyDescent="0.25">
      <c r="A310" s="60"/>
      <c r="B310" s="50" t="s">
        <v>1516</v>
      </c>
      <c r="C310" s="853" t="s">
        <v>1517</v>
      </c>
      <c r="D310" s="853"/>
      <c r="E310" s="853"/>
      <c r="F310" s="53" t="s">
        <v>78</v>
      </c>
      <c r="G310" s="70">
        <v>73</v>
      </c>
      <c r="H310" s="54"/>
      <c r="I310" s="70">
        <v>73</v>
      </c>
      <c r="J310" s="63"/>
      <c r="K310" s="54"/>
      <c r="L310" s="57">
        <v>160.05000000000001</v>
      </c>
      <c r="M310" s="54"/>
      <c r="N310" s="58">
        <v>5669.06</v>
      </c>
      <c r="AF310" s="39"/>
      <c r="AG310" s="48"/>
      <c r="AH310" s="48"/>
      <c r="AK310" s="3" t="s">
        <v>1517</v>
      </c>
      <c r="AM310" s="48"/>
    </row>
    <row r="311" spans="1:39" s="4" customFormat="1" ht="15" x14ac:dyDescent="0.25">
      <c r="A311" s="71"/>
      <c r="B311" s="72"/>
      <c r="C311" s="847" t="s">
        <v>81</v>
      </c>
      <c r="D311" s="847"/>
      <c r="E311" s="847"/>
      <c r="F311" s="42"/>
      <c r="G311" s="43"/>
      <c r="H311" s="43"/>
      <c r="I311" s="43"/>
      <c r="J311" s="46"/>
      <c r="K311" s="43"/>
      <c r="L311" s="73">
        <v>1174.8</v>
      </c>
      <c r="M311" s="66"/>
      <c r="N311" s="231"/>
      <c r="AF311" s="39"/>
      <c r="AG311" s="48"/>
      <c r="AH311" s="48"/>
      <c r="AM311" s="48" t="s">
        <v>81</v>
      </c>
    </row>
    <row r="312" spans="1:39" s="4" customFormat="1" ht="15" x14ac:dyDescent="0.25">
      <c r="A312" s="868" t="s">
        <v>1520</v>
      </c>
      <c r="B312" s="869"/>
      <c r="C312" s="869"/>
      <c r="D312" s="869"/>
      <c r="E312" s="869"/>
      <c r="F312" s="869"/>
      <c r="G312" s="869"/>
      <c r="H312" s="869"/>
      <c r="I312" s="869"/>
      <c r="J312" s="869"/>
      <c r="K312" s="869"/>
      <c r="L312" s="869"/>
      <c r="M312" s="869"/>
      <c r="N312" s="870"/>
      <c r="AF312" s="39"/>
      <c r="AG312" s="48" t="s">
        <v>1520</v>
      </c>
      <c r="AH312" s="48"/>
      <c r="AM312" s="48"/>
    </row>
    <row r="313" spans="1:39" s="4" customFormat="1" ht="23.25" x14ac:dyDescent="0.25">
      <c r="A313" s="230" t="s">
        <v>259</v>
      </c>
      <c r="B313" s="41" t="s">
        <v>1521</v>
      </c>
      <c r="C313" s="847" t="s">
        <v>1522</v>
      </c>
      <c r="D313" s="847"/>
      <c r="E313" s="847"/>
      <c r="F313" s="42" t="s">
        <v>254</v>
      </c>
      <c r="G313" s="43">
        <v>1.38</v>
      </c>
      <c r="H313" s="44">
        <v>1</v>
      </c>
      <c r="I313" s="109">
        <v>1.38</v>
      </c>
      <c r="J313" s="46"/>
      <c r="K313" s="43"/>
      <c r="L313" s="46"/>
      <c r="M313" s="43"/>
      <c r="N313" s="231"/>
      <c r="AF313" s="39"/>
      <c r="AG313" s="48"/>
      <c r="AH313" s="48" t="s">
        <v>1522</v>
      </c>
      <c r="AM313" s="48"/>
    </row>
    <row r="314" spans="1:39" s="4" customFormat="1" ht="22.5" x14ac:dyDescent="0.25">
      <c r="A314" s="49"/>
      <c r="B314" s="50" t="s">
        <v>699</v>
      </c>
      <c r="C314" s="848" t="s">
        <v>65</v>
      </c>
      <c r="D314" s="848"/>
      <c r="E314" s="848"/>
      <c r="F314" s="848"/>
      <c r="G314" s="848"/>
      <c r="H314" s="848"/>
      <c r="I314" s="848"/>
      <c r="J314" s="848"/>
      <c r="K314" s="848"/>
      <c r="L314" s="848"/>
      <c r="M314" s="848"/>
      <c r="N314" s="849"/>
      <c r="AF314" s="39"/>
      <c r="AG314" s="48"/>
      <c r="AH314" s="48"/>
      <c r="AI314" s="3" t="s">
        <v>65</v>
      </c>
      <c r="AM314" s="48"/>
    </row>
    <row r="315" spans="1:39" s="4" customFormat="1" ht="15" x14ac:dyDescent="0.25">
      <c r="A315" s="51"/>
      <c r="B315" s="50" t="s">
        <v>60</v>
      </c>
      <c r="C315" s="853" t="s">
        <v>66</v>
      </c>
      <c r="D315" s="853"/>
      <c r="E315" s="853"/>
      <c r="F315" s="53"/>
      <c r="G315" s="54"/>
      <c r="H315" s="54"/>
      <c r="I315" s="54"/>
      <c r="J315" s="57">
        <v>79.34</v>
      </c>
      <c r="K315" s="56">
        <v>1.1499999999999999</v>
      </c>
      <c r="L315" s="57">
        <v>125.91</v>
      </c>
      <c r="M315" s="56">
        <v>35.42</v>
      </c>
      <c r="N315" s="58">
        <v>4459.7299999999996</v>
      </c>
      <c r="AF315" s="39"/>
      <c r="AG315" s="48"/>
      <c r="AH315" s="48"/>
      <c r="AJ315" s="3" t="s">
        <v>66</v>
      </c>
      <c r="AM315" s="48"/>
    </row>
    <row r="316" spans="1:39" s="4" customFormat="1" ht="15" x14ac:dyDescent="0.25">
      <c r="A316" s="51"/>
      <c r="B316" s="50" t="s">
        <v>67</v>
      </c>
      <c r="C316" s="853" t="s">
        <v>68</v>
      </c>
      <c r="D316" s="853"/>
      <c r="E316" s="853"/>
      <c r="F316" s="53"/>
      <c r="G316" s="54"/>
      <c r="H316" s="54"/>
      <c r="I316" s="54"/>
      <c r="J316" s="57">
        <v>13.66</v>
      </c>
      <c r="K316" s="56">
        <v>1.1499999999999999</v>
      </c>
      <c r="L316" s="57">
        <v>21.68</v>
      </c>
      <c r="M316" s="54"/>
      <c r="N316" s="59"/>
      <c r="AF316" s="39"/>
      <c r="AG316" s="48"/>
      <c r="AH316" s="48"/>
      <c r="AJ316" s="3" t="s">
        <v>68</v>
      </c>
      <c r="AM316" s="48"/>
    </row>
    <row r="317" spans="1:39" s="4" customFormat="1" ht="15" x14ac:dyDescent="0.25">
      <c r="A317" s="51"/>
      <c r="B317" s="50" t="s">
        <v>69</v>
      </c>
      <c r="C317" s="853" t="s">
        <v>70</v>
      </c>
      <c r="D317" s="853"/>
      <c r="E317" s="853"/>
      <c r="F317" s="53"/>
      <c r="G317" s="54"/>
      <c r="H317" s="54"/>
      <c r="I317" s="54"/>
      <c r="J317" s="57">
        <v>2.0699999999999998</v>
      </c>
      <c r="K317" s="56">
        <v>1.1499999999999999</v>
      </c>
      <c r="L317" s="57">
        <v>3.29</v>
      </c>
      <c r="M317" s="56">
        <v>35.42</v>
      </c>
      <c r="N317" s="133">
        <v>116.53</v>
      </c>
      <c r="AF317" s="39"/>
      <c r="AG317" s="48"/>
      <c r="AH317" s="48"/>
      <c r="AJ317" s="3" t="s">
        <v>70</v>
      </c>
      <c r="AM317" s="48"/>
    </row>
    <row r="318" spans="1:39" s="4" customFormat="1" ht="15" x14ac:dyDescent="0.25">
      <c r="A318" s="51"/>
      <c r="B318" s="50" t="s">
        <v>86</v>
      </c>
      <c r="C318" s="853" t="s">
        <v>87</v>
      </c>
      <c r="D318" s="853"/>
      <c r="E318" s="853"/>
      <c r="F318" s="53"/>
      <c r="G318" s="54"/>
      <c r="H318" s="54"/>
      <c r="I318" s="54"/>
      <c r="J318" s="57">
        <v>91.47</v>
      </c>
      <c r="K318" s="54"/>
      <c r="L318" s="57">
        <v>126.23</v>
      </c>
      <c r="M318" s="54"/>
      <c r="N318" s="59"/>
      <c r="AF318" s="39"/>
      <c r="AG318" s="48"/>
      <c r="AH318" s="48"/>
      <c r="AJ318" s="3" t="s">
        <v>87</v>
      </c>
      <c r="AM318" s="48"/>
    </row>
    <row r="319" spans="1:39" s="4" customFormat="1" ht="15" x14ac:dyDescent="0.25">
      <c r="A319" s="60"/>
      <c r="B319" s="50"/>
      <c r="C319" s="853" t="s">
        <v>71</v>
      </c>
      <c r="D319" s="853"/>
      <c r="E319" s="853"/>
      <c r="F319" s="53" t="s">
        <v>72</v>
      </c>
      <c r="G319" s="56">
        <v>8.44</v>
      </c>
      <c r="H319" s="56">
        <v>1.1499999999999999</v>
      </c>
      <c r="I319" s="64">
        <v>13.39428</v>
      </c>
      <c r="J319" s="63"/>
      <c r="K319" s="54"/>
      <c r="L319" s="63"/>
      <c r="M319" s="54"/>
      <c r="N319" s="59"/>
      <c r="AF319" s="39"/>
      <c r="AG319" s="48"/>
      <c r="AH319" s="48"/>
      <c r="AK319" s="3" t="s">
        <v>71</v>
      </c>
      <c r="AM319" s="48"/>
    </row>
    <row r="320" spans="1:39" s="4" customFormat="1" ht="15" x14ac:dyDescent="0.25">
      <c r="A320" s="60"/>
      <c r="B320" s="50"/>
      <c r="C320" s="853" t="s">
        <v>73</v>
      </c>
      <c r="D320" s="853"/>
      <c r="E320" s="853"/>
      <c r="F320" s="53" t="s">
        <v>72</v>
      </c>
      <c r="G320" s="56">
        <v>0.16</v>
      </c>
      <c r="H320" s="56">
        <v>1.1499999999999999</v>
      </c>
      <c r="I320" s="64">
        <v>0.25391999999999998</v>
      </c>
      <c r="J320" s="63"/>
      <c r="K320" s="54"/>
      <c r="L320" s="63"/>
      <c r="M320" s="54"/>
      <c r="N320" s="59"/>
      <c r="AF320" s="39"/>
      <c r="AG320" s="48"/>
      <c r="AH320" s="48"/>
      <c r="AK320" s="3" t="s">
        <v>73</v>
      </c>
      <c r="AM320" s="48"/>
    </row>
    <row r="321" spans="1:39" s="4" customFormat="1" ht="15" x14ac:dyDescent="0.25">
      <c r="A321" s="51"/>
      <c r="B321" s="50"/>
      <c r="C321" s="854" t="s">
        <v>74</v>
      </c>
      <c r="D321" s="854"/>
      <c r="E321" s="854"/>
      <c r="F321" s="65"/>
      <c r="G321" s="66"/>
      <c r="H321" s="66"/>
      <c r="I321" s="66"/>
      <c r="J321" s="68">
        <v>184.47</v>
      </c>
      <c r="K321" s="66"/>
      <c r="L321" s="68">
        <v>273.82</v>
      </c>
      <c r="M321" s="66"/>
      <c r="N321" s="232"/>
      <c r="AF321" s="39"/>
      <c r="AG321" s="48"/>
      <c r="AH321" s="48"/>
      <c r="AL321" s="3" t="s">
        <v>74</v>
      </c>
      <c r="AM321" s="48"/>
    </row>
    <row r="322" spans="1:39" s="4" customFormat="1" ht="15" x14ac:dyDescent="0.25">
      <c r="A322" s="60"/>
      <c r="B322" s="50"/>
      <c r="C322" s="853" t="s">
        <v>75</v>
      </c>
      <c r="D322" s="853"/>
      <c r="E322" s="853"/>
      <c r="F322" s="53"/>
      <c r="G322" s="54"/>
      <c r="H322" s="54"/>
      <c r="I322" s="54"/>
      <c r="J322" s="63"/>
      <c r="K322" s="54"/>
      <c r="L322" s="57">
        <v>129.19999999999999</v>
      </c>
      <c r="M322" s="54"/>
      <c r="N322" s="58">
        <v>4576.26</v>
      </c>
      <c r="AF322" s="39"/>
      <c r="AG322" s="48"/>
      <c r="AH322" s="48"/>
      <c r="AK322" s="3" t="s">
        <v>75</v>
      </c>
      <c r="AM322" s="48"/>
    </row>
    <row r="323" spans="1:39" s="4" customFormat="1" ht="15" x14ac:dyDescent="0.25">
      <c r="A323" s="60"/>
      <c r="B323" s="50" t="s">
        <v>1523</v>
      </c>
      <c r="C323" s="853" t="s">
        <v>1524</v>
      </c>
      <c r="D323" s="853"/>
      <c r="E323" s="853"/>
      <c r="F323" s="53" t="s">
        <v>78</v>
      </c>
      <c r="G323" s="70">
        <v>109</v>
      </c>
      <c r="H323" s="54"/>
      <c r="I323" s="70">
        <v>109</v>
      </c>
      <c r="J323" s="63"/>
      <c r="K323" s="54"/>
      <c r="L323" s="57">
        <v>140.83000000000001</v>
      </c>
      <c r="M323" s="54"/>
      <c r="N323" s="58">
        <v>4988.12</v>
      </c>
      <c r="AF323" s="39"/>
      <c r="AG323" s="48"/>
      <c r="AH323" s="48"/>
      <c r="AK323" s="3" t="s">
        <v>1524</v>
      </c>
      <c r="AM323" s="48"/>
    </row>
    <row r="324" spans="1:39" s="4" customFormat="1" ht="15" x14ac:dyDescent="0.25">
      <c r="A324" s="60"/>
      <c r="B324" s="50" t="s">
        <v>1525</v>
      </c>
      <c r="C324" s="853" t="s">
        <v>1526</v>
      </c>
      <c r="D324" s="853"/>
      <c r="E324" s="853"/>
      <c r="F324" s="53" t="s">
        <v>78</v>
      </c>
      <c r="G324" s="70">
        <v>57</v>
      </c>
      <c r="H324" s="54"/>
      <c r="I324" s="70">
        <v>57</v>
      </c>
      <c r="J324" s="63"/>
      <c r="K324" s="54"/>
      <c r="L324" s="57">
        <v>73.64</v>
      </c>
      <c r="M324" s="54"/>
      <c r="N324" s="58">
        <v>2608.4699999999998</v>
      </c>
      <c r="AF324" s="39"/>
      <c r="AG324" s="48"/>
      <c r="AH324" s="48"/>
      <c r="AK324" s="3" t="s">
        <v>1526</v>
      </c>
      <c r="AM324" s="48"/>
    </row>
    <row r="325" spans="1:39" s="4" customFormat="1" ht="15" x14ac:dyDescent="0.25">
      <c r="A325" s="71"/>
      <c r="B325" s="72"/>
      <c r="C325" s="847" t="s">
        <v>81</v>
      </c>
      <c r="D325" s="847"/>
      <c r="E325" s="847"/>
      <c r="F325" s="42"/>
      <c r="G325" s="43"/>
      <c r="H325" s="43"/>
      <c r="I325" s="43"/>
      <c r="J325" s="46"/>
      <c r="K325" s="43"/>
      <c r="L325" s="131">
        <v>488.29</v>
      </c>
      <c r="M325" s="66"/>
      <c r="N325" s="231"/>
      <c r="AF325" s="39"/>
      <c r="AG325" s="48"/>
      <c r="AH325" s="48"/>
      <c r="AM325" s="48" t="s">
        <v>81</v>
      </c>
    </row>
    <row r="326" spans="1:39" s="4" customFormat="1" ht="79.5" x14ac:dyDescent="0.25">
      <c r="A326" s="230" t="s">
        <v>263</v>
      </c>
      <c r="B326" s="41" t="s">
        <v>1527</v>
      </c>
      <c r="C326" s="847" t="s">
        <v>1528</v>
      </c>
      <c r="D326" s="847"/>
      <c r="E326" s="847"/>
      <c r="F326" s="42" t="s">
        <v>678</v>
      </c>
      <c r="G326" s="43">
        <v>160.08000000000001</v>
      </c>
      <c r="H326" s="44">
        <v>1</v>
      </c>
      <c r="I326" s="109">
        <v>160.08000000000001</v>
      </c>
      <c r="J326" s="131">
        <v>17.02</v>
      </c>
      <c r="K326" s="43"/>
      <c r="L326" s="73">
        <v>2724.56</v>
      </c>
      <c r="M326" s="43"/>
      <c r="N326" s="231"/>
      <c r="AF326" s="39"/>
      <c r="AG326" s="48"/>
      <c r="AH326" s="48" t="s">
        <v>1528</v>
      </c>
      <c r="AM326" s="48"/>
    </row>
    <row r="327" spans="1:39" s="4" customFormat="1" ht="15" x14ac:dyDescent="0.25">
      <c r="A327" s="71"/>
      <c r="B327" s="72"/>
      <c r="C327" s="847" t="s">
        <v>81</v>
      </c>
      <c r="D327" s="847"/>
      <c r="E327" s="847"/>
      <c r="F327" s="42"/>
      <c r="G327" s="43"/>
      <c r="H327" s="43"/>
      <c r="I327" s="43"/>
      <c r="J327" s="46"/>
      <c r="K327" s="43"/>
      <c r="L327" s="73">
        <v>2724.56</v>
      </c>
      <c r="M327" s="66"/>
      <c r="N327" s="231"/>
      <c r="AF327" s="39"/>
      <c r="AG327" s="48"/>
      <c r="AH327" s="48"/>
      <c r="AM327" s="48" t="s">
        <v>81</v>
      </c>
    </row>
    <row r="328" spans="1:39" s="4" customFormat="1" ht="45.75" x14ac:dyDescent="0.25">
      <c r="A328" s="230" t="s">
        <v>266</v>
      </c>
      <c r="B328" s="41" t="s">
        <v>1529</v>
      </c>
      <c r="C328" s="847" t="s">
        <v>1530</v>
      </c>
      <c r="D328" s="847"/>
      <c r="E328" s="847"/>
      <c r="F328" s="42" t="s">
        <v>254</v>
      </c>
      <c r="G328" s="43">
        <v>1.38</v>
      </c>
      <c r="H328" s="44">
        <v>1</v>
      </c>
      <c r="I328" s="109">
        <v>1.38</v>
      </c>
      <c r="J328" s="46"/>
      <c r="K328" s="43"/>
      <c r="L328" s="46"/>
      <c r="M328" s="43"/>
      <c r="N328" s="231"/>
      <c r="AF328" s="39"/>
      <c r="AG328" s="48"/>
      <c r="AH328" s="48" t="s">
        <v>1530</v>
      </c>
      <c r="AM328" s="48"/>
    </row>
    <row r="329" spans="1:39" s="4" customFormat="1" ht="22.5" x14ac:dyDescent="0.25">
      <c r="A329" s="49"/>
      <c r="B329" s="50" t="s">
        <v>699</v>
      </c>
      <c r="C329" s="848" t="s">
        <v>65</v>
      </c>
      <c r="D329" s="848"/>
      <c r="E329" s="848"/>
      <c r="F329" s="848"/>
      <c r="G329" s="848"/>
      <c r="H329" s="848"/>
      <c r="I329" s="848"/>
      <c r="J329" s="848"/>
      <c r="K329" s="848"/>
      <c r="L329" s="848"/>
      <c r="M329" s="848"/>
      <c r="N329" s="849"/>
      <c r="AF329" s="39"/>
      <c r="AG329" s="48"/>
      <c r="AH329" s="48"/>
      <c r="AI329" s="3" t="s">
        <v>65</v>
      </c>
      <c r="AM329" s="48"/>
    </row>
    <row r="330" spans="1:39" s="4" customFormat="1" ht="15" x14ac:dyDescent="0.25">
      <c r="A330" s="51"/>
      <c r="B330" s="50" t="s">
        <v>60</v>
      </c>
      <c r="C330" s="853" t="s">
        <v>66</v>
      </c>
      <c r="D330" s="853"/>
      <c r="E330" s="853"/>
      <c r="F330" s="53"/>
      <c r="G330" s="54"/>
      <c r="H330" s="54"/>
      <c r="I330" s="54"/>
      <c r="J330" s="57">
        <v>213.67</v>
      </c>
      <c r="K330" s="56">
        <v>1.1499999999999999</v>
      </c>
      <c r="L330" s="57">
        <v>339.09</v>
      </c>
      <c r="M330" s="56">
        <v>35.42</v>
      </c>
      <c r="N330" s="58">
        <v>12010.57</v>
      </c>
      <c r="AF330" s="39"/>
      <c r="AG330" s="48"/>
      <c r="AH330" s="48"/>
      <c r="AJ330" s="3" t="s">
        <v>66</v>
      </c>
      <c r="AM330" s="48"/>
    </row>
    <row r="331" spans="1:39" s="4" customFormat="1" ht="15" x14ac:dyDescent="0.25">
      <c r="A331" s="51"/>
      <c r="B331" s="50" t="s">
        <v>67</v>
      </c>
      <c r="C331" s="853" t="s">
        <v>68</v>
      </c>
      <c r="D331" s="853"/>
      <c r="E331" s="853"/>
      <c r="F331" s="53"/>
      <c r="G331" s="54"/>
      <c r="H331" s="54"/>
      <c r="I331" s="54"/>
      <c r="J331" s="57">
        <v>151.87</v>
      </c>
      <c r="K331" s="56">
        <v>1.1499999999999999</v>
      </c>
      <c r="L331" s="57">
        <v>241.02</v>
      </c>
      <c r="M331" s="54"/>
      <c r="N331" s="59"/>
      <c r="AF331" s="39"/>
      <c r="AG331" s="48"/>
      <c r="AH331" s="48"/>
      <c r="AJ331" s="3" t="s">
        <v>68</v>
      </c>
      <c r="AM331" s="48"/>
    </row>
    <row r="332" spans="1:39" s="4" customFormat="1" ht="15" x14ac:dyDescent="0.25">
      <c r="A332" s="51"/>
      <c r="B332" s="50" t="s">
        <v>69</v>
      </c>
      <c r="C332" s="853" t="s">
        <v>70</v>
      </c>
      <c r="D332" s="853"/>
      <c r="E332" s="853"/>
      <c r="F332" s="53"/>
      <c r="G332" s="54"/>
      <c r="H332" s="54"/>
      <c r="I332" s="54"/>
      <c r="J332" s="57">
        <v>1.52</v>
      </c>
      <c r="K332" s="56">
        <v>1.1499999999999999</v>
      </c>
      <c r="L332" s="57">
        <v>2.41</v>
      </c>
      <c r="M332" s="56">
        <v>35.42</v>
      </c>
      <c r="N332" s="133">
        <v>85.36</v>
      </c>
      <c r="AF332" s="39"/>
      <c r="AG332" s="48"/>
      <c r="AH332" s="48"/>
      <c r="AJ332" s="3" t="s">
        <v>70</v>
      </c>
      <c r="AM332" s="48"/>
    </row>
    <row r="333" spans="1:39" s="4" customFormat="1" ht="15" x14ac:dyDescent="0.25">
      <c r="A333" s="51"/>
      <c r="B333" s="50" t="s">
        <v>86</v>
      </c>
      <c r="C333" s="853" t="s">
        <v>87</v>
      </c>
      <c r="D333" s="853"/>
      <c r="E333" s="853"/>
      <c r="F333" s="53"/>
      <c r="G333" s="54"/>
      <c r="H333" s="54"/>
      <c r="I333" s="54"/>
      <c r="J333" s="57">
        <v>726.38</v>
      </c>
      <c r="K333" s="54"/>
      <c r="L333" s="55">
        <v>1002.4</v>
      </c>
      <c r="M333" s="54"/>
      <c r="N333" s="59"/>
      <c r="AF333" s="39"/>
      <c r="AG333" s="48"/>
      <c r="AH333" s="48"/>
      <c r="AJ333" s="3" t="s">
        <v>87</v>
      </c>
      <c r="AM333" s="48"/>
    </row>
    <row r="334" spans="1:39" s="4" customFormat="1" ht="15" x14ac:dyDescent="0.25">
      <c r="A334" s="60"/>
      <c r="B334" s="50"/>
      <c r="C334" s="853" t="s">
        <v>71</v>
      </c>
      <c r="D334" s="853"/>
      <c r="E334" s="853"/>
      <c r="F334" s="53" t="s">
        <v>72</v>
      </c>
      <c r="G334" s="70">
        <v>23</v>
      </c>
      <c r="H334" s="56">
        <v>1.1499999999999999</v>
      </c>
      <c r="I334" s="62">
        <v>36.500999999999998</v>
      </c>
      <c r="J334" s="63"/>
      <c r="K334" s="54"/>
      <c r="L334" s="63"/>
      <c r="M334" s="54"/>
      <c r="N334" s="59"/>
      <c r="AF334" s="39"/>
      <c r="AG334" s="48"/>
      <c r="AH334" s="48"/>
      <c r="AK334" s="3" t="s">
        <v>71</v>
      </c>
      <c r="AM334" s="48"/>
    </row>
    <row r="335" spans="1:39" s="4" customFormat="1" ht="15" x14ac:dyDescent="0.25">
      <c r="A335" s="60"/>
      <c r="B335" s="50"/>
      <c r="C335" s="853" t="s">
        <v>73</v>
      </c>
      <c r="D335" s="853"/>
      <c r="E335" s="853"/>
      <c r="F335" s="53" t="s">
        <v>72</v>
      </c>
      <c r="G335" s="56">
        <v>0.13</v>
      </c>
      <c r="H335" s="56">
        <v>1.1499999999999999</v>
      </c>
      <c r="I335" s="64">
        <v>0.20630999999999999</v>
      </c>
      <c r="J335" s="63"/>
      <c r="K335" s="54"/>
      <c r="L335" s="63"/>
      <c r="M335" s="54"/>
      <c r="N335" s="59"/>
      <c r="AF335" s="39"/>
      <c r="AG335" s="48"/>
      <c r="AH335" s="48"/>
      <c r="AK335" s="3" t="s">
        <v>73</v>
      </c>
      <c r="AM335" s="48"/>
    </row>
    <row r="336" spans="1:39" s="4" customFormat="1" ht="15" x14ac:dyDescent="0.25">
      <c r="A336" s="51"/>
      <c r="B336" s="50"/>
      <c r="C336" s="854" t="s">
        <v>74</v>
      </c>
      <c r="D336" s="854"/>
      <c r="E336" s="854"/>
      <c r="F336" s="65"/>
      <c r="G336" s="66"/>
      <c r="H336" s="66"/>
      <c r="I336" s="66"/>
      <c r="J336" s="67">
        <v>1091.92</v>
      </c>
      <c r="K336" s="66"/>
      <c r="L336" s="67">
        <v>1582.51</v>
      </c>
      <c r="M336" s="66"/>
      <c r="N336" s="232"/>
      <c r="AF336" s="39"/>
      <c r="AG336" s="48"/>
      <c r="AH336" s="48"/>
      <c r="AL336" s="3" t="s">
        <v>74</v>
      </c>
      <c r="AM336" s="48"/>
    </row>
    <row r="337" spans="1:39" s="4" customFormat="1" ht="15" x14ac:dyDescent="0.25">
      <c r="A337" s="60"/>
      <c r="B337" s="50"/>
      <c r="C337" s="853" t="s">
        <v>75</v>
      </c>
      <c r="D337" s="853"/>
      <c r="E337" s="853"/>
      <c r="F337" s="53"/>
      <c r="G337" s="54"/>
      <c r="H337" s="54"/>
      <c r="I337" s="54"/>
      <c r="J337" s="63"/>
      <c r="K337" s="54"/>
      <c r="L337" s="57">
        <v>341.5</v>
      </c>
      <c r="M337" s="54"/>
      <c r="N337" s="58">
        <v>12095.93</v>
      </c>
      <c r="AF337" s="39"/>
      <c r="AG337" s="48"/>
      <c r="AH337" s="48"/>
      <c r="AK337" s="3" t="s">
        <v>75</v>
      </c>
      <c r="AM337" s="48"/>
    </row>
    <row r="338" spans="1:39" s="4" customFormat="1" ht="15" x14ac:dyDescent="0.25">
      <c r="A338" s="60"/>
      <c r="B338" s="50" t="s">
        <v>1523</v>
      </c>
      <c r="C338" s="853" t="s">
        <v>1524</v>
      </c>
      <c r="D338" s="853"/>
      <c r="E338" s="853"/>
      <c r="F338" s="53" t="s">
        <v>78</v>
      </c>
      <c r="G338" s="70">
        <v>109</v>
      </c>
      <c r="H338" s="54"/>
      <c r="I338" s="70">
        <v>109</v>
      </c>
      <c r="J338" s="63"/>
      <c r="K338" s="54"/>
      <c r="L338" s="57">
        <v>372.24</v>
      </c>
      <c r="M338" s="54"/>
      <c r="N338" s="58">
        <v>13184.56</v>
      </c>
      <c r="AF338" s="39"/>
      <c r="AG338" s="48"/>
      <c r="AH338" s="48"/>
      <c r="AK338" s="3" t="s">
        <v>1524</v>
      </c>
      <c r="AM338" s="48"/>
    </row>
    <row r="339" spans="1:39" s="4" customFormat="1" ht="15" x14ac:dyDescent="0.25">
      <c r="A339" s="60"/>
      <c r="B339" s="50" t="s">
        <v>1525</v>
      </c>
      <c r="C339" s="853" t="s">
        <v>1526</v>
      </c>
      <c r="D339" s="853"/>
      <c r="E339" s="853"/>
      <c r="F339" s="53" t="s">
        <v>78</v>
      </c>
      <c r="G339" s="70">
        <v>57</v>
      </c>
      <c r="H339" s="54"/>
      <c r="I339" s="70">
        <v>57</v>
      </c>
      <c r="J339" s="63"/>
      <c r="K339" s="54"/>
      <c r="L339" s="57">
        <v>194.66</v>
      </c>
      <c r="M339" s="54"/>
      <c r="N339" s="58">
        <v>6894.68</v>
      </c>
      <c r="AF339" s="39"/>
      <c r="AG339" s="48"/>
      <c r="AH339" s="48"/>
      <c r="AK339" s="3" t="s">
        <v>1526</v>
      </c>
      <c r="AM339" s="48"/>
    </row>
    <row r="340" spans="1:39" s="4" customFormat="1" ht="15" x14ac:dyDescent="0.25">
      <c r="A340" s="71"/>
      <c r="B340" s="72"/>
      <c r="C340" s="847" t="s">
        <v>81</v>
      </c>
      <c r="D340" s="847"/>
      <c r="E340" s="847"/>
      <c r="F340" s="42"/>
      <c r="G340" s="43"/>
      <c r="H340" s="43"/>
      <c r="I340" s="43"/>
      <c r="J340" s="46"/>
      <c r="K340" s="43"/>
      <c r="L340" s="73">
        <v>2149.41</v>
      </c>
      <c r="M340" s="66"/>
      <c r="N340" s="231"/>
      <c r="AF340" s="39"/>
      <c r="AG340" s="48"/>
      <c r="AH340" s="48"/>
      <c r="AM340" s="48" t="s">
        <v>81</v>
      </c>
    </row>
    <row r="341" spans="1:39" s="4" customFormat="1" ht="23.25" x14ac:dyDescent="0.25">
      <c r="A341" s="230" t="s">
        <v>270</v>
      </c>
      <c r="B341" s="41" t="s">
        <v>1531</v>
      </c>
      <c r="C341" s="847" t="s">
        <v>1532</v>
      </c>
      <c r="D341" s="847"/>
      <c r="E341" s="847"/>
      <c r="F341" s="42" t="s">
        <v>119</v>
      </c>
      <c r="G341" s="43">
        <v>0.36</v>
      </c>
      <c r="H341" s="44">
        <v>1</v>
      </c>
      <c r="I341" s="109">
        <v>0.36</v>
      </c>
      <c r="J341" s="46"/>
      <c r="K341" s="43"/>
      <c r="L341" s="46"/>
      <c r="M341" s="43"/>
      <c r="N341" s="231"/>
      <c r="AF341" s="39"/>
      <c r="AG341" s="48"/>
      <c r="AH341" s="48" t="s">
        <v>1532</v>
      </c>
      <c r="AM341" s="48"/>
    </row>
    <row r="342" spans="1:39" s="4" customFormat="1" ht="22.5" x14ac:dyDescent="0.25">
      <c r="A342" s="49"/>
      <c r="B342" s="50" t="s">
        <v>699</v>
      </c>
      <c r="C342" s="848" t="s">
        <v>65</v>
      </c>
      <c r="D342" s="848"/>
      <c r="E342" s="848"/>
      <c r="F342" s="848"/>
      <c r="G342" s="848"/>
      <c r="H342" s="848"/>
      <c r="I342" s="848"/>
      <c r="J342" s="848"/>
      <c r="K342" s="848"/>
      <c r="L342" s="848"/>
      <c r="M342" s="848"/>
      <c r="N342" s="849"/>
      <c r="AF342" s="39"/>
      <c r="AG342" s="48"/>
      <c r="AH342" s="48"/>
      <c r="AI342" s="3" t="s">
        <v>65</v>
      </c>
      <c r="AM342" s="48"/>
    </row>
    <row r="343" spans="1:39" s="4" customFormat="1" ht="15" x14ac:dyDescent="0.25">
      <c r="A343" s="51"/>
      <c r="B343" s="50" t="s">
        <v>60</v>
      </c>
      <c r="C343" s="853" t="s">
        <v>66</v>
      </c>
      <c r="D343" s="853"/>
      <c r="E343" s="853"/>
      <c r="F343" s="53"/>
      <c r="G343" s="54"/>
      <c r="H343" s="54"/>
      <c r="I343" s="54"/>
      <c r="J343" s="55">
        <v>1305.54</v>
      </c>
      <c r="K343" s="56">
        <v>1.1499999999999999</v>
      </c>
      <c r="L343" s="57">
        <v>540.49</v>
      </c>
      <c r="M343" s="56">
        <v>35.42</v>
      </c>
      <c r="N343" s="58">
        <v>19144.16</v>
      </c>
      <c r="AF343" s="39"/>
      <c r="AG343" s="48"/>
      <c r="AH343" s="48"/>
      <c r="AJ343" s="3" t="s">
        <v>66</v>
      </c>
      <c r="AM343" s="48"/>
    </row>
    <row r="344" spans="1:39" s="4" customFormat="1" ht="15" x14ac:dyDescent="0.25">
      <c r="A344" s="51"/>
      <c r="B344" s="50" t="s">
        <v>67</v>
      </c>
      <c r="C344" s="853" t="s">
        <v>68</v>
      </c>
      <c r="D344" s="853"/>
      <c r="E344" s="853"/>
      <c r="F344" s="53"/>
      <c r="G344" s="54"/>
      <c r="H344" s="54"/>
      <c r="I344" s="54"/>
      <c r="J344" s="57">
        <v>14.49</v>
      </c>
      <c r="K344" s="56">
        <v>1.1499999999999999</v>
      </c>
      <c r="L344" s="57">
        <v>6</v>
      </c>
      <c r="M344" s="54"/>
      <c r="N344" s="59"/>
      <c r="AF344" s="39"/>
      <c r="AG344" s="48"/>
      <c r="AH344" s="48"/>
      <c r="AJ344" s="3" t="s">
        <v>68</v>
      </c>
      <c r="AM344" s="48"/>
    </row>
    <row r="345" spans="1:39" s="4" customFormat="1" ht="15" x14ac:dyDescent="0.25">
      <c r="A345" s="51"/>
      <c r="B345" s="50" t="s">
        <v>69</v>
      </c>
      <c r="C345" s="853" t="s">
        <v>70</v>
      </c>
      <c r="D345" s="853"/>
      <c r="E345" s="853"/>
      <c r="F345" s="53"/>
      <c r="G345" s="54"/>
      <c r="H345" s="54"/>
      <c r="I345" s="54"/>
      <c r="J345" s="57">
        <v>2.27</v>
      </c>
      <c r="K345" s="56">
        <v>1.1499999999999999</v>
      </c>
      <c r="L345" s="57">
        <v>0.94</v>
      </c>
      <c r="M345" s="56">
        <v>35.42</v>
      </c>
      <c r="N345" s="133">
        <v>33.29</v>
      </c>
      <c r="AF345" s="39"/>
      <c r="AG345" s="48"/>
      <c r="AH345" s="48"/>
      <c r="AJ345" s="3" t="s">
        <v>70</v>
      </c>
      <c r="AM345" s="48"/>
    </row>
    <row r="346" spans="1:39" s="4" customFormat="1" ht="15" x14ac:dyDescent="0.25">
      <c r="A346" s="51"/>
      <c r="B346" s="50" t="s">
        <v>86</v>
      </c>
      <c r="C346" s="853" t="s">
        <v>87</v>
      </c>
      <c r="D346" s="853"/>
      <c r="E346" s="853"/>
      <c r="F346" s="53"/>
      <c r="G346" s="54"/>
      <c r="H346" s="54"/>
      <c r="I346" s="54"/>
      <c r="J346" s="55">
        <v>23022.97</v>
      </c>
      <c r="K346" s="54"/>
      <c r="L346" s="55">
        <v>8288.27</v>
      </c>
      <c r="M346" s="54"/>
      <c r="N346" s="59"/>
      <c r="AF346" s="39"/>
      <c r="AG346" s="48"/>
      <c r="AH346" s="48"/>
      <c r="AJ346" s="3" t="s">
        <v>87</v>
      </c>
      <c r="AM346" s="48"/>
    </row>
    <row r="347" spans="1:39" s="4" customFormat="1" ht="15" x14ac:dyDescent="0.25">
      <c r="A347" s="60"/>
      <c r="B347" s="50"/>
      <c r="C347" s="853" t="s">
        <v>71</v>
      </c>
      <c r="D347" s="853"/>
      <c r="E347" s="853"/>
      <c r="F347" s="53" t="s">
        <v>72</v>
      </c>
      <c r="G347" s="56">
        <v>143.94</v>
      </c>
      <c r="H347" s="56">
        <v>1.1499999999999999</v>
      </c>
      <c r="I347" s="64">
        <v>59.591160000000002</v>
      </c>
      <c r="J347" s="63"/>
      <c r="K347" s="54"/>
      <c r="L347" s="63"/>
      <c r="M347" s="54"/>
      <c r="N347" s="59"/>
      <c r="AF347" s="39"/>
      <c r="AG347" s="48"/>
      <c r="AH347" s="48"/>
      <c r="AK347" s="3" t="s">
        <v>71</v>
      </c>
      <c r="AM347" s="48"/>
    </row>
    <row r="348" spans="1:39" s="4" customFormat="1" ht="15" x14ac:dyDescent="0.25">
      <c r="A348" s="60"/>
      <c r="B348" s="50"/>
      <c r="C348" s="853" t="s">
        <v>73</v>
      </c>
      <c r="D348" s="853"/>
      <c r="E348" s="853"/>
      <c r="F348" s="53" t="s">
        <v>72</v>
      </c>
      <c r="G348" s="56">
        <v>0.19</v>
      </c>
      <c r="H348" s="56">
        <v>1.1499999999999999</v>
      </c>
      <c r="I348" s="64">
        <v>7.8659999999999994E-2</v>
      </c>
      <c r="J348" s="63"/>
      <c r="K348" s="54"/>
      <c r="L348" s="63"/>
      <c r="M348" s="54"/>
      <c r="N348" s="59"/>
      <c r="AF348" s="39"/>
      <c r="AG348" s="48"/>
      <c r="AH348" s="48"/>
      <c r="AK348" s="3" t="s">
        <v>73</v>
      </c>
      <c r="AM348" s="48"/>
    </row>
    <row r="349" spans="1:39" s="4" customFormat="1" ht="15" x14ac:dyDescent="0.25">
      <c r="A349" s="51"/>
      <c r="B349" s="50"/>
      <c r="C349" s="854" t="s">
        <v>74</v>
      </c>
      <c r="D349" s="854"/>
      <c r="E349" s="854"/>
      <c r="F349" s="65"/>
      <c r="G349" s="66"/>
      <c r="H349" s="66"/>
      <c r="I349" s="66"/>
      <c r="J349" s="67">
        <v>24343</v>
      </c>
      <c r="K349" s="66"/>
      <c r="L349" s="67">
        <v>8834.76</v>
      </c>
      <c r="M349" s="66"/>
      <c r="N349" s="232"/>
      <c r="AF349" s="39"/>
      <c r="AG349" s="48"/>
      <c r="AH349" s="48"/>
      <c r="AL349" s="3" t="s">
        <v>74</v>
      </c>
      <c r="AM349" s="48"/>
    </row>
    <row r="350" spans="1:39" s="4" customFormat="1" ht="15" x14ac:dyDescent="0.25">
      <c r="A350" s="60"/>
      <c r="B350" s="50"/>
      <c r="C350" s="853" t="s">
        <v>75</v>
      </c>
      <c r="D350" s="853"/>
      <c r="E350" s="853"/>
      <c r="F350" s="53"/>
      <c r="G350" s="54"/>
      <c r="H350" s="54"/>
      <c r="I350" s="54"/>
      <c r="J350" s="63"/>
      <c r="K350" s="54"/>
      <c r="L350" s="57">
        <v>541.42999999999995</v>
      </c>
      <c r="M350" s="54"/>
      <c r="N350" s="58">
        <v>19177.45</v>
      </c>
      <c r="AF350" s="39"/>
      <c r="AG350" s="48"/>
      <c r="AH350" s="48"/>
      <c r="AK350" s="3" t="s">
        <v>75</v>
      </c>
      <c r="AM350" s="48"/>
    </row>
    <row r="351" spans="1:39" s="4" customFormat="1" ht="15" x14ac:dyDescent="0.25">
      <c r="A351" s="60"/>
      <c r="B351" s="50" t="s">
        <v>1523</v>
      </c>
      <c r="C351" s="853" t="s">
        <v>1524</v>
      </c>
      <c r="D351" s="853"/>
      <c r="E351" s="853"/>
      <c r="F351" s="53" t="s">
        <v>78</v>
      </c>
      <c r="G351" s="70">
        <v>109</v>
      </c>
      <c r="H351" s="54"/>
      <c r="I351" s="70">
        <v>109</v>
      </c>
      <c r="J351" s="63"/>
      <c r="K351" s="54"/>
      <c r="L351" s="57">
        <v>590.16</v>
      </c>
      <c r="M351" s="54"/>
      <c r="N351" s="58">
        <v>20903.419999999998</v>
      </c>
      <c r="AF351" s="39"/>
      <c r="AG351" s="48"/>
      <c r="AH351" s="48"/>
      <c r="AK351" s="3" t="s">
        <v>1524</v>
      </c>
      <c r="AM351" s="48"/>
    </row>
    <row r="352" spans="1:39" s="4" customFormat="1" ht="15" x14ac:dyDescent="0.25">
      <c r="A352" s="60"/>
      <c r="B352" s="50" t="s">
        <v>1525</v>
      </c>
      <c r="C352" s="853" t="s">
        <v>1526</v>
      </c>
      <c r="D352" s="853"/>
      <c r="E352" s="853"/>
      <c r="F352" s="53" t="s">
        <v>78</v>
      </c>
      <c r="G352" s="70">
        <v>57</v>
      </c>
      <c r="H352" s="54"/>
      <c r="I352" s="70">
        <v>57</v>
      </c>
      <c r="J352" s="63"/>
      <c r="K352" s="54"/>
      <c r="L352" s="57">
        <v>308.62</v>
      </c>
      <c r="M352" s="54"/>
      <c r="N352" s="58">
        <v>10931.15</v>
      </c>
      <c r="AF352" s="39"/>
      <c r="AG352" s="48"/>
      <c r="AH352" s="48"/>
      <c r="AK352" s="3" t="s">
        <v>1526</v>
      </c>
      <c r="AM352" s="48"/>
    </row>
    <row r="353" spans="1:39" s="4" customFormat="1" ht="15" x14ac:dyDescent="0.25">
      <c r="A353" s="71"/>
      <c r="B353" s="72"/>
      <c r="C353" s="847" t="s">
        <v>81</v>
      </c>
      <c r="D353" s="847"/>
      <c r="E353" s="847"/>
      <c r="F353" s="42"/>
      <c r="G353" s="43"/>
      <c r="H353" s="43"/>
      <c r="I353" s="43"/>
      <c r="J353" s="46"/>
      <c r="K353" s="43"/>
      <c r="L353" s="73">
        <v>9733.5400000000009</v>
      </c>
      <c r="M353" s="66"/>
      <c r="N353" s="231"/>
      <c r="AF353" s="39"/>
      <c r="AG353" s="48"/>
      <c r="AH353" s="48"/>
      <c r="AM353" s="48" t="s">
        <v>81</v>
      </c>
    </row>
    <row r="354" spans="1:39" s="4" customFormat="1" ht="34.5" x14ac:dyDescent="0.25">
      <c r="A354" s="230" t="s">
        <v>273</v>
      </c>
      <c r="B354" s="41" t="s">
        <v>1533</v>
      </c>
      <c r="C354" s="847" t="s">
        <v>1534</v>
      </c>
      <c r="D354" s="847"/>
      <c r="E354" s="847"/>
      <c r="F354" s="42" t="s">
        <v>174</v>
      </c>
      <c r="G354" s="43">
        <v>-58.68</v>
      </c>
      <c r="H354" s="44">
        <v>1</v>
      </c>
      <c r="I354" s="109">
        <v>-58.68</v>
      </c>
      <c r="J354" s="131">
        <v>128.85</v>
      </c>
      <c r="K354" s="43"/>
      <c r="L354" s="73">
        <v>-7560.92</v>
      </c>
      <c r="M354" s="43"/>
      <c r="N354" s="231"/>
      <c r="AF354" s="39"/>
      <c r="AG354" s="48"/>
      <c r="AH354" s="48" t="s">
        <v>1534</v>
      </c>
      <c r="AM354" s="48"/>
    </row>
    <row r="355" spans="1:39" s="4" customFormat="1" ht="15" x14ac:dyDescent="0.25">
      <c r="A355" s="71"/>
      <c r="B355" s="72"/>
      <c r="C355" s="847" t="s">
        <v>81</v>
      </c>
      <c r="D355" s="847"/>
      <c r="E355" s="847"/>
      <c r="F355" s="42"/>
      <c r="G355" s="43"/>
      <c r="H355" s="43"/>
      <c r="I355" s="43"/>
      <c r="J355" s="46"/>
      <c r="K355" s="43"/>
      <c r="L355" s="73">
        <v>-7560.92</v>
      </c>
      <c r="M355" s="66"/>
      <c r="N355" s="231"/>
      <c r="AF355" s="39"/>
      <c r="AG355" s="48"/>
      <c r="AH355" s="48"/>
      <c r="AM355" s="48" t="s">
        <v>81</v>
      </c>
    </row>
    <row r="356" spans="1:39" s="4" customFormat="1" ht="34.5" x14ac:dyDescent="0.25">
      <c r="A356" s="230" t="s">
        <v>276</v>
      </c>
      <c r="B356" s="41" t="s">
        <v>1535</v>
      </c>
      <c r="C356" s="847" t="s">
        <v>1536</v>
      </c>
      <c r="D356" s="847"/>
      <c r="E356" s="847"/>
      <c r="F356" s="42" t="s">
        <v>174</v>
      </c>
      <c r="G356" s="43">
        <v>-4.68</v>
      </c>
      <c r="H356" s="44">
        <v>1</v>
      </c>
      <c r="I356" s="109">
        <v>-4.68</v>
      </c>
      <c r="J356" s="131">
        <v>31.64</v>
      </c>
      <c r="K356" s="43"/>
      <c r="L356" s="131">
        <v>-148.08000000000001</v>
      </c>
      <c r="M356" s="43"/>
      <c r="N356" s="231"/>
      <c r="AF356" s="39"/>
      <c r="AG356" s="48"/>
      <c r="AH356" s="48" t="s">
        <v>1536</v>
      </c>
      <c r="AM356" s="48"/>
    </row>
    <row r="357" spans="1:39" s="4" customFormat="1" ht="15" x14ac:dyDescent="0.25">
      <c r="A357" s="71"/>
      <c r="B357" s="72"/>
      <c r="C357" s="847" t="s">
        <v>81</v>
      </c>
      <c r="D357" s="847"/>
      <c r="E357" s="847"/>
      <c r="F357" s="42"/>
      <c r="G357" s="43"/>
      <c r="H357" s="43"/>
      <c r="I357" s="43"/>
      <c r="J357" s="46"/>
      <c r="K357" s="43"/>
      <c r="L357" s="131">
        <v>-148.08000000000001</v>
      </c>
      <c r="M357" s="66"/>
      <c r="N357" s="231"/>
      <c r="AF357" s="39"/>
      <c r="AG357" s="48"/>
      <c r="AH357" s="48"/>
      <c r="AM357" s="48" t="s">
        <v>81</v>
      </c>
    </row>
    <row r="358" spans="1:39" s="4" customFormat="1" ht="23.25" x14ac:dyDescent="0.25">
      <c r="A358" s="230" t="s">
        <v>280</v>
      </c>
      <c r="B358" s="41" t="s">
        <v>1537</v>
      </c>
      <c r="C358" s="847" t="s">
        <v>1538</v>
      </c>
      <c r="D358" s="847"/>
      <c r="E358" s="847"/>
      <c r="F358" s="42" t="s">
        <v>164</v>
      </c>
      <c r="G358" s="43">
        <v>-32.04</v>
      </c>
      <c r="H358" s="44">
        <v>1</v>
      </c>
      <c r="I358" s="109">
        <v>-32.04</v>
      </c>
      <c r="J358" s="131">
        <v>16.04</v>
      </c>
      <c r="K358" s="43"/>
      <c r="L358" s="131">
        <v>-513.91999999999996</v>
      </c>
      <c r="M358" s="43"/>
      <c r="N358" s="231"/>
      <c r="AF358" s="39"/>
      <c r="AG358" s="48"/>
      <c r="AH358" s="48" t="s">
        <v>1538</v>
      </c>
      <c r="AM358" s="48"/>
    </row>
    <row r="359" spans="1:39" s="4" customFormat="1" ht="15" x14ac:dyDescent="0.25">
      <c r="A359" s="71"/>
      <c r="B359" s="72"/>
      <c r="C359" s="847" t="s">
        <v>81</v>
      </c>
      <c r="D359" s="847"/>
      <c r="E359" s="847"/>
      <c r="F359" s="42"/>
      <c r="G359" s="43"/>
      <c r="H359" s="43"/>
      <c r="I359" s="43"/>
      <c r="J359" s="46"/>
      <c r="K359" s="43"/>
      <c r="L359" s="131">
        <v>-513.91999999999996</v>
      </c>
      <c r="M359" s="66"/>
      <c r="N359" s="231"/>
      <c r="AF359" s="39"/>
      <c r="AG359" s="48"/>
      <c r="AH359" s="48"/>
      <c r="AM359" s="48" t="s">
        <v>81</v>
      </c>
    </row>
    <row r="360" spans="1:39" s="4" customFormat="1" ht="23.25" x14ac:dyDescent="0.25">
      <c r="A360" s="230" t="s">
        <v>283</v>
      </c>
      <c r="B360" s="41" t="s">
        <v>1539</v>
      </c>
      <c r="C360" s="847" t="s">
        <v>1540</v>
      </c>
      <c r="D360" s="847"/>
      <c r="E360" s="847"/>
      <c r="F360" s="42" t="s">
        <v>824</v>
      </c>
      <c r="G360" s="43">
        <v>-1.7567999999999999</v>
      </c>
      <c r="H360" s="44">
        <v>1</v>
      </c>
      <c r="I360" s="135">
        <v>-1.7567999999999999</v>
      </c>
      <c r="J360" s="131">
        <v>37.200000000000003</v>
      </c>
      <c r="K360" s="43"/>
      <c r="L360" s="131">
        <v>-65.349999999999994</v>
      </c>
      <c r="M360" s="43"/>
      <c r="N360" s="231"/>
      <c r="AF360" s="39"/>
      <c r="AG360" s="48"/>
      <c r="AH360" s="48" t="s">
        <v>1540</v>
      </c>
      <c r="AM360" s="48"/>
    </row>
    <row r="361" spans="1:39" s="4" customFormat="1" ht="15" x14ac:dyDescent="0.25">
      <c r="A361" s="71"/>
      <c r="B361" s="72"/>
      <c r="C361" s="847" t="s">
        <v>81</v>
      </c>
      <c r="D361" s="847"/>
      <c r="E361" s="847"/>
      <c r="F361" s="42"/>
      <c r="G361" s="43"/>
      <c r="H361" s="43"/>
      <c r="I361" s="43"/>
      <c r="J361" s="46"/>
      <c r="K361" s="43"/>
      <c r="L361" s="131">
        <v>-65.349999999999994</v>
      </c>
      <c r="M361" s="66"/>
      <c r="N361" s="231"/>
      <c r="AF361" s="39"/>
      <c r="AG361" s="48"/>
      <c r="AH361" s="48"/>
      <c r="AM361" s="48" t="s">
        <v>81</v>
      </c>
    </row>
    <row r="362" spans="1:39" s="4" customFormat="1" ht="15" x14ac:dyDescent="0.25">
      <c r="A362" s="230" t="s">
        <v>286</v>
      </c>
      <c r="B362" s="41" t="s">
        <v>1541</v>
      </c>
      <c r="C362" s="847" t="s">
        <v>1542</v>
      </c>
      <c r="D362" s="847"/>
      <c r="E362" s="847"/>
      <c r="F362" s="42" t="s">
        <v>119</v>
      </c>
      <c r="G362" s="43">
        <v>0.15</v>
      </c>
      <c r="H362" s="44">
        <v>1</v>
      </c>
      <c r="I362" s="109">
        <v>0.15</v>
      </c>
      <c r="J362" s="46"/>
      <c r="K362" s="43"/>
      <c r="L362" s="46"/>
      <c r="M362" s="43"/>
      <c r="N362" s="231"/>
      <c r="AF362" s="39"/>
      <c r="AG362" s="48"/>
      <c r="AH362" s="48" t="s">
        <v>1542</v>
      </c>
      <c r="AM362" s="48"/>
    </row>
    <row r="363" spans="1:39" s="4" customFormat="1" ht="22.5" x14ac:dyDescent="0.25">
      <c r="A363" s="49"/>
      <c r="B363" s="50" t="s">
        <v>699</v>
      </c>
      <c r="C363" s="848" t="s">
        <v>65</v>
      </c>
      <c r="D363" s="848"/>
      <c r="E363" s="848"/>
      <c r="F363" s="848"/>
      <c r="G363" s="848"/>
      <c r="H363" s="848"/>
      <c r="I363" s="848"/>
      <c r="J363" s="848"/>
      <c r="K363" s="848"/>
      <c r="L363" s="848"/>
      <c r="M363" s="848"/>
      <c r="N363" s="849"/>
      <c r="AF363" s="39"/>
      <c r="AG363" s="48"/>
      <c r="AH363" s="48"/>
      <c r="AI363" s="3" t="s">
        <v>65</v>
      </c>
      <c r="AM363" s="48"/>
    </row>
    <row r="364" spans="1:39" s="4" customFormat="1" ht="15" x14ac:dyDescent="0.25">
      <c r="A364" s="51"/>
      <c r="B364" s="50" t="s">
        <v>60</v>
      </c>
      <c r="C364" s="853" t="s">
        <v>66</v>
      </c>
      <c r="D364" s="853"/>
      <c r="E364" s="853"/>
      <c r="F364" s="53"/>
      <c r="G364" s="54"/>
      <c r="H364" s="54"/>
      <c r="I364" s="54"/>
      <c r="J364" s="57">
        <v>378.4</v>
      </c>
      <c r="K364" s="56">
        <v>1.1499999999999999</v>
      </c>
      <c r="L364" s="57">
        <v>65.27</v>
      </c>
      <c r="M364" s="56">
        <v>35.42</v>
      </c>
      <c r="N364" s="58">
        <v>2311.86</v>
      </c>
      <c r="AF364" s="39"/>
      <c r="AG364" s="48"/>
      <c r="AH364" s="48"/>
      <c r="AJ364" s="3" t="s">
        <v>66</v>
      </c>
      <c r="AM364" s="48"/>
    </row>
    <row r="365" spans="1:39" s="4" customFormat="1" ht="15" x14ac:dyDescent="0.25">
      <c r="A365" s="51"/>
      <c r="B365" s="50" t="s">
        <v>67</v>
      </c>
      <c r="C365" s="853" t="s">
        <v>68</v>
      </c>
      <c r="D365" s="853"/>
      <c r="E365" s="853"/>
      <c r="F365" s="53"/>
      <c r="G365" s="54"/>
      <c r="H365" s="54"/>
      <c r="I365" s="54"/>
      <c r="J365" s="57">
        <v>22.77</v>
      </c>
      <c r="K365" s="56">
        <v>1.1499999999999999</v>
      </c>
      <c r="L365" s="57">
        <v>3.93</v>
      </c>
      <c r="M365" s="54"/>
      <c r="N365" s="59"/>
      <c r="AF365" s="39"/>
      <c r="AG365" s="48"/>
      <c r="AH365" s="48"/>
      <c r="AJ365" s="3" t="s">
        <v>68</v>
      </c>
      <c r="AM365" s="48"/>
    </row>
    <row r="366" spans="1:39" s="4" customFormat="1" ht="15" x14ac:dyDescent="0.25">
      <c r="A366" s="51"/>
      <c r="B366" s="50" t="s">
        <v>69</v>
      </c>
      <c r="C366" s="853" t="s">
        <v>70</v>
      </c>
      <c r="D366" s="853"/>
      <c r="E366" s="853"/>
      <c r="F366" s="53"/>
      <c r="G366" s="54"/>
      <c r="H366" s="54"/>
      <c r="I366" s="54"/>
      <c r="J366" s="57">
        <v>3.92</v>
      </c>
      <c r="K366" s="56">
        <v>1.1499999999999999</v>
      </c>
      <c r="L366" s="57">
        <v>0.68</v>
      </c>
      <c r="M366" s="56">
        <v>35.42</v>
      </c>
      <c r="N366" s="133">
        <v>24.09</v>
      </c>
      <c r="AF366" s="39"/>
      <c r="AG366" s="48"/>
      <c r="AH366" s="48"/>
      <c r="AJ366" s="3" t="s">
        <v>70</v>
      </c>
      <c r="AM366" s="48"/>
    </row>
    <row r="367" spans="1:39" s="4" customFormat="1" ht="15" x14ac:dyDescent="0.25">
      <c r="A367" s="51"/>
      <c r="B367" s="50" t="s">
        <v>86</v>
      </c>
      <c r="C367" s="853" t="s">
        <v>87</v>
      </c>
      <c r="D367" s="853"/>
      <c r="E367" s="853"/>
      <c r="F367" s="53"/>
      <c r="G367" s="54"/>
      <c r="H367" s="54"/>
      <c r="I367" s="54"/>
      <c r="J367" s="55">
        <v>8470.4599999999991</v>
      </c>
      <c r="K367" s="54"/>
      <c r="L367" s="55">
        <v>1270.57</v>
      </c>
      <c r="M367" s="54"/>
      <c r="N367" s="59"/>
      <c r="AF367" s="39"/>
      <c r="AG367" s="48"/>
      <c r="AH367" s="48"/>
      <c r="AJ367" s="3" t="s">
        <v>87</v>
      </c>
      <c r="AM367" s="48"/>
    </row>
    <row r="368" spans="1:39" s="4" customFormat="1" ht="15" x14ac:dyDescent="0.25">
      <c r="A368" s="60"/>
      <c r="B368" s="50"/>
      <c r="C368" s="853" t="s">
        <v>71</v>
      </c>
      <c r="D368" s="853"/>
      <c r="E368" s="853"/>
      <c r="F368" s="53" t="s">
        <v>72</v>
      </c>
      <c r="G368" s="56">
        <v>41.72</v>
      </c>
      <c r="H368" s="56">
        <v>1.1499999999999999</v>
      </c>
      <c r="I368" s="130">
        <v>7.1966999999999999</v>
      </c>
      <c r="J368" s="63"/>
      <c r="K368" s="54"/>
      <c r="L368" s="63"/>
      <c r="M368" s="54"/>
      <c r="N368" s="59"/>
      <c r="AF368" s="39"/>
      <c r="AG368" s="48"/>
      <c r="AH368" s="48"/>
      <c r="AK368" s="3" t="s">
        <v>71</v>
      </c>
      <c r="AM368" s="48"/>
    </row>
    <row r="369" spans="1:39" s="4" customFormat="1" ht="15" x14ac:dyDescent="0.25">
      <c r="A369" s="60"/>
      <c r="B369" s="50"/>
      <c r="C369" s="853" t="s">
        <v>73</v>
      </c>
      <c r="D369" s="853"/>
      <c r="E369" s="853"/>
      <c r="F369" s="53" t="s">
        <v>72</v>
      </c>
      <c r="G369" s="56">
        <v>0.34</v>
      </c>
      <c r="H369" s="56">
        <v>1.1499999999999999</v>
      </c>
      <c r="I369" s="64">
        <v>5.8650000000000001E-2</v>
      </c>
      <c r="J369" s="63"/>
      <c r="K369" s="54"/>
      <c r="L369" s="63"/>
      <c r="M369" s="54"/>
      <c r="N369" s="59"/>
      <c r="AF369" s="39"/>
      <c r="AG369" s="48"/>
      <c r="AH369" s="48"/>
      <c r="AK369" s="3" t="s">
        <v>73</v>
      </c>
      <c r="AM369" s="48"/>
    </row>
    <row r="370" spans="1:39" s="4" customFormat="1" ht="15" x14ac:dyDescent="0.25">
      <c r="A370" s="51"/>
      <c r="B370" s="50"/>
      <c r="C370" s="854" t="s">
        <v>74</v>
      </c>
      <c r="D370" s="854"/>
      <c r="E370" s="854"/>
      <c r="F370" s="65"/>
      <c r="G370" s="66"/>
      <c r="H370" s="66"/>
      <c r="I370" s="66"/>
      <c r="J370" s="67">
        <v>8871.6299999999992</v>
      </c>
      <c r="K370" s="66"/>
      <c r="L370" s="67">
        <v>1339.77</v>
      </c>
      <c r="M370" s="66"/>
      <c r="N370" s="232"/>
      <c r="AF370" s="39"/>
      <c r="AG370" s="48"/>
      <c r="AH370" s="48"/>
      <c r="AL370" s="3" t="s">
        <v>74</v>
      </c>
      <c r="AM370" s="48"/>
    </row>
    <row r="371" spans="1:39" s="4" customFormat="1" ht="15" x14ac:dyDescent="0.25">
      <c r="A371" s="60"/>
      <c r="B371" s="50"/>
      <c r="C371" s="853" t="s">
        <v>75</v>
      </c>
      <c r="D371" s="853"/>
      <c r="E371" s="853"/>
      <c r="F371" s="53"/>
      <c r="G371" s="54"/>
      <c r="H371" s="54"/>
      <c r="I371" s="54"/>
      <c r="J371" s="63"/>
      <c r="K371" s="54"/>
      <c r="L371" s="57">
        <v>65.95</v>
      </c>
      <c r="M371" s="54"/>
      <c r="N371" s="58">
        <v>2335.9499999999998</v>
      </c>
      <c r="AF371" s="39"/>
      <c r="AG371" s="48"/>
      <c r="AH371" s="48"/>
      <c r="AK371" s="3" t="s">
        <v>75</v>
      </c>
      <c r="AM371" s="48"/>
    </row>
    <row r="372" spans="1:39" s="4" customFormat="1" ht="15" x14ac:dyDescent="0.25">
      <c r="A372" s="60"/>
      <c r="B372" s="50" t="s">
        <v>1523</v>
      </c>
      <c r="C372" s="853" t="s">
        <v>1524</v>
      </c>
      <c r="D372" s="853"/>
      <c r="E372" s="853"/>
      <c r="F372" s="53" t="s">
        <v>78</v>
      </c>
      <c r="G372" s="70">
        <v>109</v>
      </c>
      <c r="H372" s="54"/>
      <c r="I372" s="70">
        <v>109</v>
      </c>
      <c r="J372" s="63"/>
      <c r="K372" s="54"/>
      <c r="L372" s="57">
        <v>71.89</v>
      </c>
      <c r="M372" s="54"/>
      <c r="N372" s="58">
        <v>2546.19</v>
      </c>
      <c r="AF372" s="39"/>
      <c r="AG372" s="48"/>
      <c r="AH372" s="48"/>
      <c r="AK372" s="3" t="s">
        <v>1524</v>
      </c>
      <c r="AM372" s="48"/>
    </row>
    <row r="373" spans="1:39" s="4" customFormat="1" ht="15" x14ac:dyDescent="0.25">
      <c r="A373" s="60"/>
      <c r="B373" s="50" t="s">
        <v>1525</v>
      </c>
      <c r="C373" s="853" t="s">
        <v>1526</v>
      </c>
      <c r="D373" s="853"/>
      <c r="E373" s="853"/>
      <c r="F373" s="53" t="s">
        <v>78</v>
      </c>
      <c r="G373" s="70">
        <v>57</v>
      </c>
      <c r="H373" s="54"/>
      <c r="I373" s="70">
        <v>57</v>
      </c>
      <c r="J373" s="63"/>
      <c r="K373" s="54"/>
      <c r="L373" s="57">
        <v>37.590000000000003</v>
      </c>
      <c r="M373" s="54"/>
      <c r="N373" s="58">
        <v>1331.49</v>
      </c>
      <c r="AF373" s="39"/>
      <c r="AG373" s="48"/>
      <c r="AH373" s="48"/>
      <c r="AK373" s="3" t="s">
        <v>1526</v>
      </c>
      <c r="AM373" s="48"/>
    </row>
    <row r="374" spans="1:39" s="4" customFormat="1" ht="15" x14ac:dyDescent="0.25">
      <c r="A374" s="71"/>
      <c r="B374" s="72"/>
      <c r="C374" s="847" t="s">
        <v>81</v>
      </c>
      <c r="D374" s="847"/>
      <c r="E374" s="847"/>
      <c r="F374" s="42"/>
      <c r="G374" s="43"/>
      <c r="H374" s="43"/>
      <c r="I374" s="43"/>
      <c r="J374" s="46"/>
      <c r="K374" s="43"/>
      <c r="L374" s="73">
        <v>1449.25</v>
      </c>
      <c r="M374" s="66"/>
      <c r="N374" s="231"/>
      <c r="AF374" s="39"/>
      <c r="AG374" s="48"/>
      <c r="AH374" s="48"/>
      <c r="AM374" s="48" t="s">
        <v>81</v>
      </c>
    </row>
    <row r="375" spans="1:39" s="4" customFormat="1" ht="34.5" x14ac:dyDescent="0.25">
      <c r="A375" s="230" t="s">
        <v>289</v>
      </c>
      <c r="B375" s="41" t="s">
        <v>1543</v>
      </c>
      <c r="C375" s="847" t="s">
        <v>1544</v>
      </c>
      <c r="D375" s="847"/>
      <c r="E375" s="847"/>
      <c r="F375" s="42" t="s">
        <v>174</v>
      </c>
      <c r="G375" s="43">
        <v>-10.050000000000001</v>
      </c>
      <c r="H375" s="44">
        <v>1</v>
      </c>
      <c r="I375" s="109">
        <v>-10.050000000000001</v>
      </c>
      <c r="J375" s="131">
        <v>126.21</v>
      </c>
      <c r="K375" s="43"/>
      <c r="L375" s="73">
        <v>-1268.4100000000001</v>
      </c>
      <c r="M375" s="43"/>
      <c r="N375" s="231"/>
      <c r="AF375" s="39"/>
      <c r="AG375" s="48"/>
      <c r="AH375" s="48" t="s">
        <v>1544</v>
      </c>
      <c r="AM375" s="48"/>
    </row>
    <row r="376" spans="1:39" s="4" customFormat="1" ht="15" x14ac:dyDescent="0.25">
      <c r="A376" s="71"/>
      <c r="B376" s="72"/>
      <c r="C376" s="847" t="s">
        <v>81</v>
      </c>
      <c r="D376" s="847"/>
      <c r="E376" s="847"/>
      <c r="F376" s="42"/>
      <c r="G376" s="43"/>
      <c r="H376" s="43"/>
      <c r="I376" s="43"/>
      <c r="J376" s="46"/>
      <c r="K376" s="43"/>
      <c r="L376" s="73">
        <v>-1268.4100000000001</v>
      </c>
      <c r="M376" s="66"/>
      <c r="N376" s="231"/>
      <c r="AF376" s="39"/>
      <c r="AG376" s="48"/>
      <c r="AH376" s="48"/>
      <c r="AM376" s="48" t="s">
        <v>81</v>
      </c>
    </row>
    <row r="377" spans="1:39" s="4" customFormat="1" ht="23.25" x14ac:dyDescent="0.25">
      <c r="A377" s="230" t="s">
        <v>292</v>
      </c>
      <c r="B377" s="41" t="s">
        <v>1545</v>
      </c>
      <c r="C377" s="847" t="s">
        <v>1546</v>
      </c>
      <c r="D377" s="847"/>
      <c r="E377" s="847"/>
      <c r="F377" s="42" t="s">
        <v>207</v>
      </c>
      <c r="G377" s="43">
        <v>-7.5000000000000002E-6</v>
      </c>
      <c r="H377" s="44">
        <v>1</v>
      </c>
      <c r="I377" s="157">
        <v>-7.5000000000000002E-6</v>
      </c>
      <c r="J377" s="73">
        <v>21828.720000000001</v>
      </c>
      <c r="K377" s="43"/>
      <c r="L377" s="131">
        <v>-0.16</v>
      </c>
      <c r="M377" s="43"/>
      <c r="N377" s="231"/>
      <c r="AF377" s="39"/>
      <c r="AG377" s="48"/>
      <c r="AH377" s="48" t="s">
        <v>1546</v>
      </c>
      <c r="AM377" s="48"/>
    </row>
    <row r="378" spans="1:39" s="4" customFormat="1" ht="15" x14ac:dyDescent="0.25">
      <c r="A378" s="71"/>
      <c r="B378" s="72"/>
      <c r="C378" s="847" t="s">
        <v>81</v>
      </c>
      <c r="D378" s="847"/>
      <c r="E378" s="847"/>
      <c r="F378" s="42"/>
      <c r="G378" s="43"/>
      <c r="H378" s="43"/>
      <c r="I378" s="43"/>
      <c r="J378" s="46"/>
      <c r="K378" s="43"/>
      <c r="L378" s="131">
        <v>-0.16</v>
      </c>
      <c r="M378" s="66"/>
      <c r="N378" s="231"/>
      <c r="AF378" s="39"/>
      <c r="AG378" s="48"/>
      <c r="AH378" s="48"/>
      <c r="AM378" s="48" t="s">
        <v>81</v>
      </c>
    </row>
    <row r="379" spans="1:39" s="4" customFormat="1" ht="15" x14ac:dyDescent="0.25">
      <c r="A379" s="230" t="s">
        <v>295</v>
      </c>
      <c r="B379" s="41" t="s">
        <v>1547</v>
      </c>
      <c r="C379" s="847" t="s">
        <v>1548</v>
      </c>
      <c r="D379" s="847"/>
      <c r="E379" s="847"/>
      <c r="F379" s="42" t="s">
        <v>824</v>
      </c>
      <c r="G379" s="43">
        <v>-0.19950000000000001</v>
      </c>
      <c r="H379" s="44">
        <v>1</v>
      </c>
      <c r="I379" s="135">
        <v>-0.19950000000000001</v>
      </c>
      <c r="J379" s="131">
        <v>10</v>
      </c>
      <c r="K379" s="43"/>
      <c r="L379" s="131">
        <v>-2</v>
      </c>
      <c r="M379" s="43"/>
      <c r="N379" s="231"/>
      <c r="AF379" s="39"/>
      <c r="AG379" s="48"/>
      <c r="AH379" s="48" t="s">
        <v>1548</v>
      </c>
      <c r="AM379" s="48"/>
    </row>
    <row r="380" spans="1:39" s="4" customFormat="1" ht="15" x14ac:dyDescent="0.25">
      <c r="A380" s="71"/>
      <c r="B380" s="72"/>
      <c r="C380" s="847" t="s">
        <v>81</v>
      </c>
      <c r="D380" s="847"/>
      <c r="E380" s="847"/>
      <c r="F380" s="42"/>
      <c r="G380" s="43"/>
      <c r="H380" s="43"/>
      <c r="I380" s="43"/>
      <c r="J380" s="46"/>
      <c r="K380" s="43"/>
      <c r="L380" s="131">
        <v>-2</v>
      </c>
      <c r="M380" s="66"/>
      <c r="N380" s="231"/>
      <c r="AF380" s="39"/>
      <c r="AG380" s="48"/>
      <c r="AH380" s="48"/>
      <c r="AM380" s="48" t="s">
        <v>81</v>
      </c>
    </row>
    <row r="381" spans="1:39" s="4" customFormat="1" ht="45.75" x14ac:dyDescent="0.25">
      <c r="A381" s="230" t="s">
        <v>298</v>
      </c>
      <c r="B381" s="41" t="s">
        <v>1549</v>
      </c>
      <c r="C381" s="847" t="s">
        <v>1550</v>
      </c>
      <c r="D381" s="847"/>
      <c r="E381" s="847"/>
      <c r="F381" s="42" t="s">
        <v>119</v>
      </c>
      <c r="G381" s="43">
        <v>0.06</v>
      </c>
      <c r="H381" s="44">
        <v>1</v>
      </c>
      <c r="I381" s="109">
        <v>0.06</v>
      </c>
      <c r="J381" s="46"/>
      <c r="K381" s="43"/>
      <c r="L381" s="46"/>
      <c r="M381" s="43"/>
      <c r="N381" s="231"/>
      <c r="AF381" s="39"/>
      <c r="AG381" s="48"/>
      <c r="AH381" s="48" t="s">
        <v>1550</v>
      </c>
      <c r="AM381" s="48"/>
    </row>
    <row r="382" spans="1:39" s="4" customFormat="1" ht="15" x14ac:dyDescent="0.25">
      <c r="A382" s="51"/>
      <c r="B382" s="50" t="s">
        <v>60</v>
      </c>
      <c r="C382" s="853" t="s">
        <v>66</v>
      </c>
      <c r="D382" s="853"/>
      <c r="E382" s="853"/>
      <c r="F382" s="53"/>
      <c r="G382" s="54"/>
      <c r="H382" s="54"/>
      <c r="I382" s="54"/>
      <c r="J382" s="57">
        <v>356.73</v>
      </c>
      <c r="K382" s="54"/>
      <c r="L382" s="57">
        <v>21.4</v>
      </c>
      <c r="M382" s="56">
        <v>35.42</v>
      </c>
      <c r="N382" s="133">
        <v>757.99</v>
      </c>
      <c r="AF382" s="39"/>
      <c r="AG382" s="48"/>
      <c r="AH382" s="48"/>
      <c r="AJ382" s="3" t="s">
        <v>66</v>
      </c>
      <c r="AM382" s="48"/>
    </row>
    <row r="383" spans="1:39" s="4" customFormat="1" ht="15" x14ac:dyDescent="0.25">
      <c r="A383" s="51"/>
      <c r="B383" s="50" t="s">
        <v>67</v>
      </c>
      <c r="C383" s="853" t="s">
        <v>68</v>
      </c>
      <c r="D383" s="853"/>
      <c r="E383" s="853"/>
      <c r="F383" s="53"/>
      <c r="G383" s="54"/>
      <c r="H383" s="54"/>
      <c r="I383" s="54"/>
      <c r="J383" s="57">
        <v>22.34</v>
      </c>
      <c r="K383" s="54"/>
      <c r="L383" s="57">
        <v>1.34</v>
      </c>
      <c r="M383" s="54"/>
      <c r="N383" s="59"/>
      <c r="AF383" s="39"/>
      <c r="AG383" s="48"/>
      <c r="AH383" s="48"/>
      <c r="AJ383" s="3" t="s">
        <v>68</v>
      </c>
      <c r="AM383" s="48"/>
    </row>
    <row r="384" spans="1:39" s="4" customFormat="1" ht="15" x14ac:dyDescent="0.25">
      <c r="A384" s="51"/>
      <c r="B384" s="50" t="s">
        <v>69</v>
      </c>
      <c r="C384" s="853" t="s">
        <v>70</v>
      </c>
      <c r="D384" s="853"/>
      <c r="E384" s="853"/>
      <c r="F384" s="53"/>
      <c r="G384" s="54"/>
      <c r="H384" s="54"/>
      <c r="I384" s="54"/>
      <c r="J384" s="57">
        <v>3.94</v>
      </c>
      <c r="K384" s="54"/>
      <c r="L384" s="57">
        <v>0.24</v>
      </c>
      <c r="M384" s="56">
        <v>35.42</v>
      </c>
      <c r="N384" s="133">
        <v>8.5</v>
      </c>
      <c r="AF384" s="39"/>
      <c r="AG384" s="48"/>
      <c r="AH384" s="48"/>
      <c r="AJ384" s="3" t="s">
        <v>70</v>
      </c>
      <c r="AM384" s="48"/>
    </row>
    <row r="385" spans="1:39" s="4" customFormat="1" ht="15" x14ac:dyDescent="0.25">
      <c r="A385" s="60"/>
      <c r="B385" s="50"/>
      <c r="C385" s="853" t="s">
        <v>71</v>
      </c>
      <c r="D385" s="853"/>
      <c r="E385" s="853"/>
      <c r="F385" s="53" t="s">
        <v>72</v>
      </c>
      <c r="G385" s="56">
        <v>38.86</v>
      </c>
      <c r="H385" s="54"/>
      <c r="I385" s="130">
        <v>2.3315999999999999</v>
      </c>
      <c r="J385" s="63"/>
      <c r="K385" s="54"/>
      <c r="L385" s="63"/>
      <c r="M385" s="54"/>
      <c r="N385" s="59"/>
      <c r="AF385" s="39"/>
      <c r="AG385" s="48"/>
      <c r="AH385" s="48"/>
      <c r="AK385" s="3" t="s">
        <v>71</v>
      </c>
      <c r="AM385" s="48"/>
    </row>
    <row r="386" spans="1:39" s="4" customFormat="1" ht="15" x14ac:dyDescent="0.25">
      <c r="A386" s="60"/>
      <c r="B386" s="50"/>
      <c r="C386" s="853" t="s">
        <v>73</v>
      </c>
      <c r="D386" s="853"/>
      <c r="E386" s="853"/>
      <c r="F386" s="53" t="s">
        <v>72</v>
      </c>
      <c r="G386" s="56">
        <v>0.34</v>
      </c>
      <c r="H386" s="54"/>
      <c r="I386" s="130">
        <v>2.0400000000000001E-2</v>
      </c>
      <c r="J386" s="63"/>
      <c r="K386" s="54"/>
      <c r="L386" s="63"/>
      <c r="M386" s="54"/>
      <c r="N386" s="59"/>
      <c r="AF386" s="39"/>
      <c r="AG386" s="48"/>
      <c r="AH386" s="48"/>
      <c r="AK386" s="3" t="s">
        <v>73</v>
      </c>
      <c r="AM386" s="48"/>
    </row>
    <row r="387" spans="1:39" s="4" customFormat="1" ht="15" x14ac:dyDescent="0.25">
      <c r="A387" s="51"/>
      <c r="B387" s="50"/>
      <c r="C387" s="854" t="s">
        <v>74</v>
      </c>
      <c r="D387" s="854"/>
      <c r="E387" s="854"/>
      <c r="F387" s="65"/>
      <c r="G387" s="66"/>
      <c r="H387" s="66"/>
      <c r="I387" s="66"/>
      <c r="J387" s="68">
        <v>379.07</v>
      </c>
      <c r="K387" s="66"/>
      <c r="L387" s="68">
        <v>22.74</v>
      </c>
      <c r="M387" s="66"/>
      <c r="N387" s="232"/>
      <c r="AF387" s="39"/>
      <c r="AG387" s="48"/>
      <c r="AH387" s="48"/>
      <c r="AL387" s="3" t="s">
        <v>74</v>
      </c>
      <c r="AM387" s="48"/>
    </row>
    <row r="388" spans="1:39" s="4" customFormat="1" ht="15" x14ac:dyDescent="0.25">
      <c r="A388" s="60"/>
      <c r="B388" s="50"/>
      <c r="C388" s="853" t="s">
        <v>75</v>
      </c>
      <c r="D388" s="853"/>
      <c r="E388" s="853"/>
      <c r="F388" s="53"/>
      <c r="G388" s="54"/>
      <c r="H388" s="54"/>
      <c r="I388" s="54"/>
      <c r="J388" s="63"/>
      <c r="K388" s="54"/>
      <c r="L388" s="57">
        <v>21.64</v>
      </c>
      <c r="M388" s="54"/>
      <c r="N388" s="133">
        <v>766.49</v>
      </c>
      <c r="AF388" s="39"/>
      <c r="AG388" s="48"/>
      <c r="AH388" s="48"/>
      <c r="AK388" s="3" t="s">
        <v>75</v>
      </c>
      <c r="AM388" s="48"/>
    </row>
    <row r="389" spans="1:39" s="4" customFormat="1" ht="23.25" x14ac:dyDescent="0.25">
      <c r="A389" s="60"/>
      <c r="B389" s="50" t="s">
        <v>802</v>
      </c>
      <c r="C389" s="853" t="s">
        <v>803</v>
      </c>
      <c r="D389" s="853"/>
      <c r="E389" s="853"/>
      <c r="F389" s="53" t="s">
        <v>78</v>
      </c>
      <c r="G389" s="70">
        <v>113</v>
      </c>
      <c r="H389" s="54"/>
      <c r="I389" s="70">
        <v>113</v>
      </c>
      <c r="J389" s="63"/>
      <c r="K389" s="54"/>
      <c r="L389" s="57">
        <v>24.45</v>
      </c>
      <c r="M389" s="54"/>
      <c r="N389" s="133">
        <v>866.13</v>
      </c>
      <c r="AF389" s="39"/>
      <c r="AG389" s="48"/>
      <c r="AH389" s="48"/>
      <c r="AK389" s="3" t="s">
        <v>803</v>
      </c>
      <c r="AM389" s="48"/>
    </row>
    <row r="390" spans="1:39" s="4" customFormat="1" ht="23.25" x14ac:dyDescent="0.25">
      <c r="A390" s="60"/>
      <c r="B390" s="50" t="s">
        <v>804</v>
      </c>
      <c r="C390" s="853" t="s">
        <v>805</v>
      </c>
      <c r="D390" s="853"/>
      <c r="E390" s="853"/>
      <c r="F390" s="53" t="s">
        <v>78</v>
      </c>
      <c r="G390" s="70">
        <v>77</v>
      </c>
      <c r="H390" s="54"/>
      <c r="I390" s="70">
        <v>77</v>
      </c>
      <c r="J390" s="63"/>
      <c r="K390" s="54"/>
      <c r="L390" s="57">
        <v>16.66</v>
      </c>
      <c r="M390" s="54"/>
      <c r="N390" s="133">
        <v>590.20000000000005</v>
      </c>
      <c r="AF390" s="39"/>
      <c r="AG390" s="48"/>
      <c r="AH390" s="48"/>
      <c r="AK390" s="3" t="s">
        <v>805</v>
      </c>
      <c r="AM390" s="48"/>
    </row>
    <row r="391" spans="1:39" s="4" customFormat="1" ht="15" x14ac:dyDescent="0.25">
      <c r="A391" s="71"/>
      <c r="B391" s="72"/>
      <c r="C391" s="847" t="s">
        <v>81</v>
      </c>
      <c r="D391" s="847"/>
      <c r="E391" s="847"/>
      <c r="F391" s="42"/>
      <c r="G391" s="43"/>
      <c r="H391" s="43"/>
      <c r="I391" s="43"/>
      <c r="J391" s="46"/>
      <c r="K391" s="43"/>
      <c r="L391" s="131">
        <v>63.85</v>
      </c>
      <c r="M391" s="66"/>
      <c r="N391" s="231"/>
      <c r="AF391" s="39"/>
      <c r="AG391" s="48"/>
      <c r="AH391" s="48"/>
      <c r="AM391" s="48" t="s">
        <v>81</v>
      </c>
    </row>
    <row r="392" spans="1:39" s="4" customFormat="1" ht="15" x14ac:dyDescent="0.25">
      <c r="A392" s="868" t="s">
        <v>1551</v>
      </c>
      <c r="B392" s="869"/>
      <c r="C392" s="869"/>
      <c r="D392" s="869"/>
      <c r="E392" s="869"/>
      <c r="F392" s="869"/>
      <c r="G392" s="869"/>
      <c r="H392" s="869"/>
      <c r="I392" s="869"/>
      <c r="J392" s="869"/>
      <c r="K392" s="869"/>
      <c r="L392" s="869"/>
      <c r="M392" s="869"/>
      <c r="N392" s="870"/>
      <c r="AF392" s="39"/>
      <c r="AG392" s="48" t="s">
        <v>1551</v>
      </c>
      <c r="AH392" s="48"/>
      <c r="AM392" s="48"/>
    </row>
    <row r="393" spans="1:39" s="4" customFormat="1" ht="45.75" x14ac:dyDescent="0.25">
      <c r="A393" s="230" t="s">
        <v>301</v>
      </c>
      <c r="B393" s="41" t="s">
        <v>1552</v>
      </c>
      <c r="C393" s="847" t="s">
        <v>1553</v>
      </c>
      <c r="D393" s="847"/>
      <c r="E393" s="847"/>
      <c r="F393" s="42" t="s">
        <v>174</v>
      </c>
      <c r="G393" s="43">
        <v>1</v>
      </c>
      <c r="H393" s="44">
        <v>1</v>
      </c>
      <c r="I393" s="44">
        <v>1</v>
      </c>
      <c r="J393" s="46"/>
      <c r="K393" s="43"/>
      <c r="L393" s="46"/>
      <c r="M393" s="43"/>
      <c r="N393" s="231"/>
      <c r="AF393" s="39"/>
      <c r="AG393" s="48"/>
      <c r="AH393" s="48" t="s">
        <v>1553</v>
      </c>
      <c r="AM393" s="48"/>
    </row>
    <row r="394" spans="1:39" s="4" customFormat="1" ht="22.5" x14ac:dyDescent="0.25">
      <c r="A394" s="49"/>
      <c r="B394" s="50" t="s">
        <v>699</v>
      </c>
      <c r="C394" s="848" t="s">
        <v>65</v>
      </c>
      <c r="D394" s="848"/>
      <c r="E394" s="848"/>
      <c r="F394" s="848"/>
      <c r="G394" s="848"/>
      <c r="H394" s="848"/>
      <c r="I394" s="848"/>
      <c r="J394" s="848"/>
      <c r="K394" s="848"/>
      <c r="L394" s="848"/>
      <c r="M394" s="848"/>
      <c r="N394" s="849"/>
      <c r="AF394" s="39"/>
      <c r="AG394" s="48"/>
      <c r="AH394" s="48"/>
      <c r="AI394" s="3" t="s">
        <v>65</v>
      </c>
      <c r="AM394" s="48"/>
    </row>
    <row r="395" spans="1:39" s="4" customFormat="1" ht="15" x14ac:dyDescent="0.25">
      <c r="A395" s="51"/>
      <c r="B395" s="50" t="s">
        <v>60</v>
      </c>
      <c r="C395" s="853" t="s">
        <v>66</v>
      </c>
      <c r="D395" s="853"/>
      <c r="E395" s="853"/>
      <c r="F395" s="53"/>
      <c r="G395" s="54"/>
      <c r="H395" s="54"/>
      <c r="I395" s="54"/>
      <c r="J395" s="55">
        <v>11476.66</v>
      </c>
      <c r="K395" s="56">
        <v>1.1499999999999999</v>
      </c>
      <c r="L395" s="55">
        <v>13198.16</v>
      </c>
      <c r="M395" s="56">
        <v>35.42</v>
      </c>
      <c r="N395" s="58">
        <v>467478.83</v>
      </c>
      <c r="AF395" s="39"/>
      <c r="AG395" s="48"/>
      <c r="AH395" s="48"/>
      <c r="AJ395" s="3" t="s">
        <v>66</v>
      </c>
      <c r="AM395" s="48"/>
    </row>
    <row r="396" spans="1:39" s="4" customFormat="1" ht="15" x14ac:dyDescent="0.25">
      <c r="A396" s="51"/>
      <c r="B396" s="50" t="s">
        <v>67</v>
      </c>
      <c r="C396" s="853" t="s">
        <v>68</v>
      </c>
      <c r="D396" s="853"/>
      <c r="E396" s="853"/>
      <c r="F396" s="53"/>
      <c r="G396" s="54"/>
      <c r="H396" s="54"/>
      <c r="I396" s="54"/>
      <c r="J396" s="55">
        <v>12210.75</v>
      </c>
      <c r="K396" s="56">
        <v>1.1499999999999999</v>
      </c>
      <c r="L396" s="55">
        <v>14042.36</v>
      </c>
      <c r="M396" s="54"/>
      <c r="N396" s="59"/>
      <c r="AF396" s="39"/>
      <c r="AG396" s="48"/>
      <c r="AH396" s="48"/>
      <c r="AJ396" s="3" t="s">
        <v>68</v>
      </c>
      <c r="AM396" s="48"/>
    </row>
    <row r="397" spans="1:39" s="4" customFormat="1" ht="15" x14ac:dyDescent="0.25">
      <c r="A397" s="51"/>
      <c r="B397" s="50" t="s">
        <v>69</v>
      </c>
      <c r="C397" s="853" t="s">
        <v>70</v>
      </c>
      <c r="D397" s="853"/>
      <c r="E397" s="853"/>
      <c r="F397" s="53"/>
      <c r="G397" s="54"/>
      <c r="H397" s="54"/>
      <c r="I397" s="54"/>
      <c r="J397" s="55">
        <v>1270.44</v>
      </c>
      <c r="K397" s="56">
        <v>1.1499999999999999</v>
      </c>
      <c r="L397" s="55">
        <v>1461.01</v>
      </c>
      <c r="M397" s="56">
        <v>35.42</v>
      </c>
      <c r="N397" s="58">
        <v>51748.97</v>
      </c>
      <c r="AF397" s="39"/>
      <c r="AG397" s="48"/>
      <c r="AH397" s="48"/>
      <c r="AJ397" s="3" t="s">
        <v>70</v>
      </c>
      <c r="AM397" s="48"/>
    </row>
    <row r="398" spans="1:39" s="4" customFormat="1" ht="15" x14ac:dyDescent="0.25">
      <c r="A398" s="51"/>
      <c r="B398" s="50" t="s">
        <v>86</v>
      </c>
      <c r="C398" s="853" t="s">
        <v>87</v>
      </c>
      <c r="D398" s="853"/>
      <c r="E398" s="853"/>
      <c r="F398" s="53"/>
      <c r="G398" s="54"/>
      <c r="H398" s="54"/>
      <c r="I398" s="54"/>
      <c r="J398" s="55">
        <v>2230.48</v>
      </c>
      <c r="K398" s="54"/>
      <c r="L398" s="55">
        <v>2230.48</v>
      </c>
      <c r="M398" s="54"/>
      <c r="N398" s="59"/>
      <c r="AF398" s="39"/>
      <c r="AG398" s="48"/>
      <c r="AH398" s="48"/>
      <c r="AJ398" s="3" t="s">
        <v>87</v>
      </c>
      <c r="AM398" s="48"/>
    </row>
    <row r="399" spans="1:39" s="4" customFormat="1" ht="15" x14ac:dyDescent="0.25">
      <c r="A399" s="60"/>
      <c r="B399" s="50"/>
      <c r="C399" s="853" t="s">
        <v>71</v>
      </c>
      <c r="D399" s="853"/>
      <c r="E399" s="853"/>
      <c r="F399" s="53" t="s">
        <v>72</v>
      </c>
      <c r="G399" s="70">
        <v>1193</v>
      </c>
      <c r="H399" s="56">
        <v>1.1499999999999999</v>
      </c>
      <c r="I399" s="56">
        <v>1371.95</v>
      </c>
      <c r="J399" s="63"/>
      <c r="K399" s="54"/>
      <c r="L399" s="63"/>
      <c r="M399" s="54"/>
      <c r="N399" s="59"/>
      <c r="AF399" s="39"/>
      <c r="AG399" s="48"/>
      <c r="AH399" s="48"/>
      <c r="AK399" s="3" t="s">
        <v>71</v>
      </c>
      <c r="AM399" s="48"/>
    </row>
    <row r="400" spans="1:39" s="4" customFormat="1" ht="15" x14ac:dyDescent="0.25">
      <c r="A400" s="60"/>
      <c r="B400" s="50"/>
      <c r="C400" s="853" t="s">
        <v>73</v>
      </c>
      <c r="D400" s="853"/>
      <c r="E400" s="853"/>
      <c r="F400" s="53" t="s">
        <v>72</v>
      </c>
      <c r="G400" s="56">
        <v>97.54</v>
      </c>
      <c r="H400" s="56">
        <v>1.1499999999999999</v>
      </c>
      <c r="I400" s="62">
        <v>112.17100000000001</v>
      </c>
      <c r="J400" s="63"/>
      <c r="K400" s="54"/>
      <c r="L400" s="63"/>
      <c r="M400" s="54"/>
      <c r="N400" s="59"/>
      <c r="AF400" s="39"/>
      <c r="AG400" s="48"/>
      <c r="AH400" s="48"/>
      <c r="AK400" s="3" t="s">
        <v>73</v>
      </c>
      <c r="AM400" s="48"/>
    </row>
    <row r="401" spans="1:43" s="4" customFormat="1" ht="15" x14ac:dyDescent="0.25">
      <c r="A401" s="51"/>
      <c r="B401" s="50"/>
      <c r="C401" s="854" t="s">
        <v>74</v>
      </c>
      <c r="D401" s="854"/>
      <c r="E401" s="854"/>
      <c r="F401" s="65"/>
      <c r="G401" s="66"/>
      <c r="H401" s="66"/>
      <c r="I401" s="66"/>
      <c r="J401" s="67">
        <v>25917.89</v>
      </c>
      <c r="K401" s="66"/>
      <c r="L401" s="67">
        <v>29471</v>
      </c>
      <c r="M401" s="66"/>
      <c r="N401" s="232"/>
      <c r="AF401" s="39"/>
      <c r="AG401" s="48"/>
      <c r="AH401" s="48"/>
      <c r="AL401" s="3" t="s">
        <v>74</v>
      </c>
      <c r="AM401" s="48"/>
    </row>
    <row r="402" spans="1:43" s="4" customFormat="1" ht="15" x14ac:dyDescent="0.25">
      <c r="A402" s="60"/>
      <c r="B402" s="50"/>
      <c r="C402" s="853" t="s">
        <v>75</v>
      </c>
      <c r="D402" s="853"/>
      <c r="E402" s="853"/>
      <c r="F402" s="53"/>
      <c r="G402" s="54"/>
      <c r="H402" s="54"/>
      <c r="I402" s="54"/>
      <c r="J402" s="63"/>
      <c r="K402" s="54"/>
      <c r="L402" s="55">
        <v>14659.17</v>
      </c>
      <c r="M402" s="54"/>
      <c r="N402" s="58">
        <v>519227.8</v>
      </c>
      <c r="AF402" s="39"/>
      <c r="AG402" s="48"/>
      <c r="AH402" s="48"/>
      <c r="AK402" s="3" t="s">
        <v>75</v>
      </c>
      <c r="AM402" s="48"/>
    </row>
    <row r="403" spans="1:43" s="4" customFormat="1" ht="23.25" x14ac:dyDescent="0.25">
      <c r="A403" s="60"/>
      <c r="B403" s="50" t="s">
        <v>120</v>
      </c>
      <c r="C403" s="853" t="s">
        <v>121</v>
      </c>
      <c r="D403" s="853"/>
      <c r="E403" s="853"/>
      <c r="F403" s="53" t="s">
        <v>78</v>
      </c>
      <c r="G403" s="70">
        <v>97</v>
      </c>
      <c r="H403" s="54"/>
      <c r="I403" s="70">
        <v>97</v>
      </c>
      <c r="J403" s="63"/>
      <c r="K403" s="54"/>
      <c r="L403" s="55">
        <v>14219.39</v>
      </c>
      <c r="M403" s="54"/>
      <c r="N403" s="58">
        <v>503650.97</v>
      </c>
      <c r="AF403" s="39"/>
      <c r="AG403" s="48"/>
      <c r="AH403" s="48"/>
      <c r="AK403" s="3" t="s">
        <v>121</v>
      </c>
      <c r="AM403" s="48"/>
    </row>
    <row r="404" spans="1:43" s="4" customFormat="1" ht="23.25" x14ac:dyDescent="0.25">
      <c r="A404" s="60"/>
      <c r="B404" s="50" t="s">
        <v>122</v>
      </c>
      <c r="C404" s="853" t="s">
        <v>123</v>
      </c>
      <c r="D404" s="853"/>
      <c r="E404" s="853"/>
      <c r="F404" s="53" t="s">
        <v>78</v>
      </c>
      <c r="G404" s="70">
        <v>51</v>
      </c>
      <c r="H404" s="54"/>
      <c r="I404" s="70">
        <v>51</v>
      </c>
      <c r="J404" s="63"/>
      <c r="K404" s="54"/>
      <c r="L404" s="55">
        <v>7476.18</v>
      </c>
      <c r="M404" s="54"/>
      <c r="N404" s="58">
        <v>264806.18</v>
      </c>
      <c r="AF404" s="39"/>
      <c r="AG404" s="48"/>
      <c r="AH404" s="48"/>
      <c r="AK404" s="3" t="s">
        <v>123</v>
      </c>
      <c r="AM404" s="48"/>
    </row>
    <row r="405" spans="1:43" s="4" customFormat="1" ht="15" x14ac:dyDescent="0.25">
      <c r="A405" s="71"/>
      <c r="B405" s="72"/>
      <c r="C405" s="847" t="s">
        <v>81</v>
      </c>
      <c r="D405" s="847"/>
      <c r="E405" s="847"/>
      <c r="F405" s="42"/>
      <c r="G405" s="43"/>
      <c r="H405" s="43"/>
      <c r="I405" s="43"/>
      <c r="J405" s="46"/>
      <c r="K405" s="43"/>
      <c r="L405" s="73">
        <v>51166.57</v>
      </c>
      <c r="M405" s="66"/>
      <c r="N405" s="231"/>
      <c r="AF405" s="39"/>
      <c r="AG405" s="48"/>
      <c r="AH405" s="48"/>
      <c r="AM405" s="48" t="s">
        <v>81</v>
      </c>
    </row>
    <row r="406" spans="1:43" s="4" customFormat="1" ht="57" x14ac:dyDescent="0.25">
      <c r="A406" s="230" t="s">
        <v>1578</v>
      </c>
      <c r="B406" s="41" t="s">
        <v>1555</v>
      </c>
      <c r="C406" s="847" t="s">
        <v>1579</v>
      </c>
      <c r="D406" s="847"/>
      <c r="E406" s="847"/>
      <c r="F406" s="42" t="s">
        <v>508</v>
      </c>
      <c r="G406" s="43">
        <v>1</v>
      </c>
      <c r="H406" s="44">
        <v>1</v>
      </c>
      <c r="I406" s="44">
        <v>1</v>
      </c>
      <c r="J406" s="73">
        <v>166632710</v>
      </c>
      <c r="K406" s="43"/>
      <c r="L406" s="73">
        <v>19353392.57</v>
      </c>
      <c r="M406" s="109">
        <v>8.61</v>
      </c>
      <c r="N406" s="234">
        <v>166632710</v>
      </c>
      <c r="AF406" s="39"/>
      <c r="AG406" s="48"/>
      <c r="AH406" s="48" t="s">
        <v>1579</v>
      </c>
      <c r="AM406" s="48"/>
    </row>
    <row r="407" spans="1:43" s="4" customFormat="1" ht="15" x14ac:dyDescent="0.25">
      <c r="A407" s="168"/>
      <c r="B407" s="52"/>
      <c r="C407" s="853" t="s">
        <v>1580</v>
      </c>
      <c r="D407" s="853"/>
      <c r="E407" s="853"/>
      <c r="F407" s="853"/>
      <c r="G407" s="853"/>
      <c r="H407" s="853"/>
      <c r="I407" s="853"/>
      <c r="J407" s="853"/>
      <c r="K407" s="853"/>
      <c r="L407" s="853"/>
      <c r="M407" s="853"/>
      <c r="N407" s="875"/>
      <c r="AF407" s="39"/>
      <c r="AG407" s="48"/>
      <c r="AH407" s="48"/>
      <c r="AM407" s="48"/>
      <c r="AO407" s="3" t="s">
        <v>1580</v>
      </c>
    </row>
    <row r="408" spans="1:43" s="4" customFormat="1" ht="15" x14ac:dyDescent="0.25">
      <c r="A408" s="71"/>
      <c r="B408" s="72"/>
      <c r="C408" s="847" t="s">
        <v>81</v>
      </c>
      <c r="D408" s="847"/>
      <c r="E408" s="847"/>
      <c r="F408" s="42"/>
      <c r="G408" s="43"/>
      <c r="H408" s="43"/>
      <c r="I408" s="43"/>
      <c r="J408" s="46"/>
      <c r="K408" s="43"/>
      <c r="L408" s="73">
        <v>19353392.57</v>
      </c>
      <c r="M408" s="66"/>
      <c r="N408" s="234">
        <v>166632710</v>
      </c>
      <c r="AF408" s="39"/>
      <c r="AG408" s="48"/>
      <c r="AH408" s="48"/>
      <c r="AM408" s="48" t="s">
        <v>81</v>
      </c>
    </row>
    <row r="409" spans="1:43" s="4" customFormat="1" ht="0" hidden="1" customHeight="1" x14ac:dyDescent="0.25">
      <c r="A409" s="110"/>
      <c r="B409" s="111"/>
      <c r="C409" s="111"/>
      <c r="D409" s="111"/>
      <c r="E409" s="111"/>
      <c r="F409" s="112"/>
      <c r="G409" s="112"/>
      <c r="H409" s="112"/>
      <c r="I409" s="112"/>
      <c r="J409" s="113"/>
      <c r="K409" s="112"/>
      <c r="L409" s="113"/>
      <c r="M409" s="54"/>
      <c r="N409" s="113"/>
      <c r="AF409" s="39"/>
      <c r="AG409" s="48"/>
      <c r="AH409" s="48"/>
      <c r="AM409" s="48"/>
    </row>
    <row r="410" spans="1:43" s="4" customFormat="1" ht="15" x14ac:dyDescent="0.25">
      <c r="A410" s="235"/>
      <c r="B410" s="115"/>
      <c r="C410" s="847" t="s">
        <v>1581</v>
      </c>
      <c r="D410" s="847"/>
      <c r="E410" s="847"/>
      <c r="F410" s="847"/>
      <c r="G410" s="847"/>
      <c r="H410" s="847"/>
      <c r="I410" s="847"/>
      <c r="J410" s="847"/>
      <c r="K410" s="847"/>
      <c r="L410" s="116"/>
      <c r="M410" s="117"/>
      <c r="N410" s="236"/>
      <c r="AF410" s="39"/>
      <c r="AG410" s="48"/>
      <c r="AH410" s="48"/>
      <c r="AM410" s="48"/>
      <c r="AP410" s="48" t="s">
        <v>1581</v>
      </c>
    </row>
    <row r="411" spans="1:43" s="4" customFormat="1" ht="15" x14ac:dyDescent="0.25">
      <c r="A411" s="119"/>
      <c r="B411" s="50"/>
      <c r="C411" s="853" t="s">
        <v>99</v>
      </c>
      <c r="D411" s="853"/>
      <c r="E411" s="853"/>
      <c r="F411" s="853"/>
      <c r="G411" s="853"/>
      <c r="H411" s="853"/>
      <c r="I411" s="853"/>
      <c r="J411" s="853"/>
      <c r="K411" s="853"/>
      <c r="L411" s="120">
        <v>147355.07</v>
      </c>
      <c r="M411" s="121"/>
      <c r="N411" s="122"/>
      <c r="AF411" s="39"/>
      <c r="AG411" s="48"/>
      <c r="AH411" s="48"/>
      <c r="AM411" s="48"/>
      <c r="AP411" s="48"/>
      <c r="AQ411" s="3" t="s">
        <v>99</v>
      </c>
    </row>
    <row r="412" spans="1:43" s="4" customFormat="1" ht="15" x14ac:dyDescent="0.25">
      <c r="A412" s="119"/>
      <c r="B412" s="50"/>
      <c r="C412" s="853" t="s">
        <v>100</v>
      </c>
      <c r="D412" s="853"/>
      <c r="E412" s="853"/>
      <c r="F412" s="853"/>
      <c r="G412" s="853"/>
      <c r="H412" s="853"/>
      <c r="I412" s="853"/>
      <c r="J412" s="853"/>
      <c r="K412" s="853"/>
      <c r="L412" s="123"/>
      <c r="M412" s="121"/>
      <c r="N412" s="122"/>
      <c r="AF412" s="39"/>
      <c r="AG412" s="48"/>
      <c r="AH412" s="48"/>
      <c r="AM412" s="48"/>
      <c r="AP412" s="48"/>
      <c r="AQ412" s="3" t="s">
        <v>100</v>
      </c>
    </row>
    <row r="413" spans="1:43" s="4" customFormat="1" ht="15" x14ac:dyDescent="0.25">
      <c r="A413" s="119"/>
      <c r="B413" s="50"/>
      <c r="C413" s="853" t="s">
        <v>101</v>
      </c>
      <c r="D413" s="853"/>
      <c r="E413" s="853"/>
      <c r="F413" s="853"/>
      <c r="G413" s="853"/>
      <c r="H413" s="853"/>
      <c r="I413" s="853"/>
      <c r="J413" s="853"/>
      <c r="K413" s="853"/>
      <c r="L413" s="120">
        <v>19925.68</v>
      </c>
      <c r="M413" s="121"/>
      <c r="N413" s="122"/>
      <c r="AF413" s="39"/>
      <c r="AG413" s="48"/>
      <c r="AH413" s="48"/>
      <c r="AM413" s="48"/>
      <c r="AP413" s="48"/>
      <c r="AQ413" s="3" t="s">
        <v>101</v>
      </c>
    </row>
    <row r="414" spans="1:43" s="4" customFormat="1" ht="15" x14ac:dyDescent="0.25">
      <c r="A414" s="119"/>
      <c r="B414" s="50"/>
      <c r="C414" s="853" t="s">
        <v>102</v>
      </c>
      <c r="D414" s="853"/>
      <c r="E414" s="853"/>
      <c r="F414" s="853"/>
      <c r="G414" s="853"/>
      <c r="H414" s="853"/>
      <c r="I414" s="853"/>
      <c r="J414" s="853"/>
      <c r="K414" s="853"/>
      <c r="L414" s="120">
        <v>23025.35</v>
      </c>
      <c r="M414" s="121"/>
      <c r="N414" s="122"/>
      <c r="AF414" s="39"/>
      <c r="AG414" s="48"/>
      <c r="AH414" s="48"/>
      <c r="AM414" s="48"/>
      <c r="AP414" s="48"/>
      <c r="AQ414" s="3" t="s">
        <v>102</v>
      </c>
    </row>
    <row r="415" spans="1:43" s="4" customFormat="1" ht="15" x14ac:dyDescent="0.25">
      <c r="A415" s="119"/>
      <c r="B415" s="50"/>
      <c r="C415" s="853" t="s">
        <v>103</v>
      </c>
      <c r="D415" s="853"/>
      <c r="E415" s="853"/>
      <c r="F415" s="853"/>
      <c r="G415" s="853"/>
      <c r="H415" s="853"/>
      <c r="I415" s="853"/>
      <c r="J415" s="853"/>
      <c r="K415" s="853"/>
      <c r="L415" s="120">
        <v>2465.73</v>
      </c>
      <c r="M415" s="121"/>
      <c r="N415" s="122"/>
      <c r="AF415" s="39"/>
      <c r="AG415" s="48"/>
      <c r="AH415" s="48"/>
      <c r="AM415" s="48"/>
      <c r="AP415" s="48"/>
      <c r="AQ415" s="3" t="s">
        <v>103</v>
      </c>
    </row>
    <row r="416" spans="1:43" s="4" customFormat="1" ht="15" x14ac:dyDescent="0.25">
      <c r="A416" s="119"/>
      <c r="B416" s="50"/>
      <c r="C416" s="853" t="s">
        <v>138</v>
      </c>
      <c r="D416" s="853"/>
      <c r="E416" s="853"/>
      <c r="F416" s="853"/>
      <c r="G416" s="853"/>
      <c r="H416" s="853"/>
      <c r="I416" s="853"/>
      <c r="J416" s="853"/>
      <c r="K416" s="853"/>
      <c r="L416" s="120">
        <v>91593.67</v>
      </c>
      <c r="M416" s="121"/>
      <c r="N416" s="122"/>
      <c r="AF416" s="39"/>
      <c r="AG416" s="48"/>
      <c r="AH416" s="48"/>
      <c r="AM416" s="48"/>
      <c r="AP416" s="48"/>
      <c r="AQ416" s="3" t="s">
        <v>138</v>
      </c>
    </row>
    <row r="417" spans="1:43" s="4" customFormat="1" ht="15" x14ac:dyDescent="0.25">
      <c r="A417" s="119"/>
      <c r="B417" s="50"/>
      <c r="C417" s="853" t="s">
        <v>151</v>
      </c>
      <c r="D417" s="853"/>
      <c r="E417" s="853"/>
      <c r="F417" s="853"/>
      <c r="G417" s="853"/>
      <c r="H417" s="853"/>
      <c r="I417" s="853"/>
      <c r="J417" s="853"/>
      <c r="K417" s="853"/>
      <c r="L417" s="120">
        <v>12810.37</v>
      </c>
      <c r="M417" s="121"/>
      <c r="N417" s="122"/>
      <c r="AF417" s="39"/>
      <c r="AG417" s="48"/>
      <c r="AH417" s="48"/>
      <c r="AM417" s="48"/>
      <c r="AP417" s="48"/>
      <c r="AQ417" s="3" t="s">
        <v>151</v>
      </c>
    </row>
    <row r="418" spans="1:43" s="4" customFormat="1" ht="15" x14ac:dyDescent="0.25">
      <c r="A418" s="119"/>
      <c r="B418" s="50"/>
      <c r="C418" s="853" t="s">
        <v>104</v>
      </c>
      <c r="D418" s="853"/>
      <c r="E418" s="853"/>
      <c r="F418" s="853"/>
      <c r="G418" s="853"/>
      <c r="H418" s="853"/>
      <c r="I418" s="853"/>
      <c r="J418" s="853"/>
      <c r="K418" s="853"/>
      <c r="L418" s="120">
        <v>130229.48</v>
      </c>
      <c r="M418" s="121"/>
      <c r="N418" s="122"/>
      <c r="AF418" s="39"/>
      <c r="AG418" s="48"/>
      <c r="AH418" s="48"/>
      <c r="AM418" s="48"/>
      <c r="AP418" s="48"/>
      <c r="AQ418" s="3" t="s">
        <v>104</v>
      </c>
    </row>
    <row r="419" spans="1:43" s="4" customFormat="1" ht="15" x14ac:dyDescent="0.25">
      <c r="A419" s="119"/>
      <c r="B419" s="50"/>
      <c r="C419" s="853" t="s">
        <v>228</v>
      </c>
      <c r="D419" s="853"/>
      <c r="E419" s="853"/>
      <c r="F419" s="853"/>
      <c r="G419" s="853"/>
      <c r="H419" s="853"/>
      <c r="I419" s="853"/>
      <c r="J419" s="853"/>
      <c r="K419" s="853"/>
      <c r="L419" s="120">
        <v>117419.11</v>
      </c>
      <c r="M419" s="121"/>
      <c r="N419" s="122"/>
      <c r="AF419" s="39"/>
      <c r="AG419" s="48"/>
      <c r="AH419" s="48"/>
      <c r="AM419" s="48"/>
      <c r="AP419" s="48"/>
      <c r="AQ419" s="3" t="s">
        <v>228</v>
      </c>
    </row>
    <row r="420" spans="1:43" s="4" customFormat="1" ht="15" x14ac:dyDescent="0.25">
      <c r="A420" s="119"/>
      <c r="B420" s="50"/>
      <c r="C420" s="853" t="s">
        <v>229</v>
      </c>
      <c r="D420" s="853"/>
      <c r="E420" s="853"/>
      <c r="F420" s="853"/>
      <c r="G420" s="853"/>
      <c r="H420" s="853"/>
      <c r="I420" s="853"/>
      <c r="J420" s="853"/>
      <c r="K420" s="853"/>
      <c r="L420" s="123"/>
      <c r="M420" s="121"/>
      <c r="N420" s="122"/>
      <c r="AF420" s="39"/>
      <c r="AG420" s="48"/>
      <c r="AH420" s="48"/>
      <c r="AM420" s="48"/>
      <c r="AP420" s="48"/>
      <c r="AQ420" s="3" t="s">
        <v>229</v>
      </c>
    </row>
    <row r="421" spans="1:43" s="4" customFormat="1" ht="15" x14ac:dyDescent="0.25">
      <c r="A421" s="119"/>
      <c r="B421" s="50"/>
      <c r="C421" s="853" t="s">
        <v>230</v>
      </c>
      <c r="D421" s="853"/>
      <c r="E421" s="853"/>
      <c r="F421" s="853"/>
      <c r="G421" s="853"/>
      <c r="H421" s="853"/>
      <c r="I421" s="853"/>
      <c r="J421" s="853"/>
      <c r="K421" s="853"/>
      <c r="L421" s="120">
        <v>6727.52</v>
      </c>
      <c r="M421" s="121"/>
      <c r="N421" s="122"/>
      <c r="AF421" s="39"/>
      <c r="AG421" s="48"/>
      <c r="AH421" s="48"/>
      <c r="AM421" s="48"/>
      <c r="AP421" s="48"/>
      <c r="AQ421" s="3" t="s">
        <v>230</v>
      </c>
    </row>
    <row r="422" spans="1:43" s="4" customFormat="1" ht="15" x14ac:dyDescent="0.25">
      <c r="A422" s="119"/>
      <c r="B422" s="50"/>
      <c r="C422" s="853" t="s">
        <v>231</v>
      </c>
      <c r="D422" s="853"/>
      <c r="E422" s="853"/>
      <c r="F422" s="853"/>
      <c r="G422" s="853"/>
      <c r="H422" s="853"/>
      <c r="I422" s="853"/>
      <c r="J422" s="853"/>
      <c r="K422" s="853"/>
      <c r="L422" s="120">
        <v>8982.99</v>
      </c>
      <c r="M422" s="121"/>
      <c r="N422" s="122"/>
      <c r="AF422" s="39"/>
      <c r="AG422" s="48"/>
      <c r="AH422" s="48"/>
      <c r="AM422" s="48"/>
      <c r="AP422" s="48"/>
      <c r="AQ422" s="3" t="s">
        <v>231</v>
      </c>
    </row>
    <row r="423" spans="1:43" s="4" customFormat="1" ht="15" x14ac:dyDescent="0.25">
      <c r="A423" s="119"/>
      <c r="B423" s="50"/>
      <c r="C423" s="853" t="s">
        <v>232</v>
      </c>
      <c r="D423" s="853"/>
      <c r="E423" s="853"/>
      <c r="F423" s="853"/>
      <c r="G423" s="853"/>
      <c r="H423" s="853"/>
      <c r="I423" s="853"/>
      <c r="J423" s="853"/>
      <c r="K423" s="853"/>
      <c r="L423" s="120">
        <v>1004.72</v>
      </c>
      <c r="M423" s="121"/>
      <c r="N423" s="122"/>
      <c r="AF423" s="39"/>
      <c r="AG423" s="48"/>
      <c r="AH423" s="48"/>
      <c r="AM423" s="48"/>
      <c r="AP423" s="48"/>
      <c r="AQ423" s="3" t="s">
        <v>232</v>
      </c>
    </row>
    <row r="424" spans="1:43" s="4" customFormat="1" ht="15" x14ac:dyDescent="0.25">
      <c r="A424" s="119"/>
      <c r="B424" s="50"/>
      <c r="C424" s="853" t="s">
        <v>233</v>
      </c>
      <c r="D424" s="853"/>
      <c r="E424" s="853"/>
      <c r="F424" s="853"/>
      <c r="G424" s="853"/>
      <c r="H424" s="853"/>
      <c r="I424" s="853"/>
      <c r="J424" s="853"/>
      <c r="K424" s="853"/>
      <c r="L424" s="120">
        <v>89363.19</v>
      </c>
      <c r="M424" s="121"/>
      <c r="N424" s="122"/>
      <c r="AF424" s="39"/>
      <c r="AG424" s="48"/>
      <c r="AH424" s="48"/>
      <c r="AM424" s="48"/>
      <c r="AP424" s="48"/>
      <c r="AQ424" s="3" t="s">
        <v>233</v>
      </c>
    </row>
    <row r="425" spans="1:43" s="4" customFormat="1" ht="15" x14ac:dyDescent="0.25">
      <c r="A425" s="119"/>
      <c r="B425" s="50"/>
      <c r="C425" s="853" t="s">
        <v>234</v>
      </c>
      <c r="D425" s="853"/>
      <c r="E425" s="853"/>
      <c r="F425" s="853"/>
      <c r="G425" s="853"/>
      <c r="H425" s="853"/>
      <c r="I425" s="853"/>
      <c r="J425" s="853"/>
      <c r="K425" s="853"/>
      <c r="L425" s="120">
        <v>7892.33</v>
      </c>
      <c r="M425" s="121"/>
      <c r="N425" s="122"/>
      <c r="AF425" s="39"/>
      <c r="AG425" s="48"/>
      <c r="AH425" s="48"/>
      <c r="AM425" s="48"/>
      <c r="AP425" s="48"/>
      <c r="AQ425" s="3" t="s">
        <v>234</v>
      </c>
    </row>
    <row r="426" spans="1:43" s="4" customFormat="1" ht="15" x14ac:dyDescent="0.25">
      <c r="A426" s="119"/>
      <c r="B426" s="50"/>
      <c r="C426" s="853" t="s">
        <v>235</v>
      </c>
      <c r="D426" s="853"/>
      <c r="E426" s="853"/>
      <c r="F426" s="853"/>
      <c r="G426" s="853"/>
      <c r="H426" s="853"/>
      <c r="I426" s="853"/>
      <c r="J426" s="853"/>
      <c r="K426" s="853"/>
      <c r="L426" s="120">
        <v>4453.08</v>
      </c>
      <c r="M426" s="121"/>
      <c r="N426" s="122"/>
      <c r="AF426" s="39"/>
      <c r="AG426" s="48"/>
      <c r="AH426" s="48"/>
      <c r="AM426" s="48"/>
      <c r="AP426" s="48"/>
      <c r="AQ426" s="3" t="s">
        <v>235</v>
      </c>
    </row>
    <row r="427" spans="1:43" s="4" customFormat="1" ht="15" x14ac:dyDescent="0.25">
      <c r="A427" s="119"/>
      <c r="B427" s="50"/>
      <c r="C427" s="853" t="s">
        <v>152</v>
      </c>
      <c r="D427" s="853"/>
      <c r="E427" s="853"/>
      <c r="F427" s="853"/>
      <c r="G427" s="853"/>
      <c r="H427" s="853"/>
      <c r="I427" s="853"/>
      <c r="J427" s="853"/>
      <c r="K427" s="853"/>
      <c r="L427" s="120">
        <v>12810.37</v>
      </c>
      <c r="M427" s="121"/>
      <c r="N427" s="122"/>
      <c r="AF427" s="39"/>
      <c r="AG427" s="48"/>
      <c r="AH427" s="48"/>
      <c r="AM427" s="48"/>
      <c r="AP427" s="48"/>
      <c r="AQ427" s="3" t="s">
        <v>152</v>
      </c>
    </row>
    <row r="428" spans="1:43" s="4" customFormat="1" ht="15" x14ac:dyDescent="0.25">
      <c r="A428" s="119"/>
      <c r="B428" s="50"/>
      <c r="C428" s="853" t="s">
        <v>140</v>
      </c>
      <c r="D428" s="853"/>
      <c r="E428" s="853"/>
      <c r="F428" s="853"/>
      <c r="G428" s="853"/>
      <c r="H428" s="853"/>
      <c r="I428" s="853"/>
      <c r="J428" s="853"/>
      <c r="K428" s="853"/>
      <c r="L428" s="120">
        <v>51166.57</v>
      </c>
      <c r="M428" s="121"/>
      <c r="N428" s="122"/>
      <c r="AF428" s="39"/>
      <c r="AG428" s="48"/>
      <c r="AH428" s="48"/>
      <c r="AM428" s="48"/>
      <c r="AP428" s="48"/>
      <c r="AQ428" s="3" t="s">
        <v>140</v>
      </c>
    </row>
    <row r="429" spans="1:43" s="4" customFormat="1" ht="15" x14ac:dyDescent="0.25">
      <c r="A429" s="119"/>
      <c r="B429" s="50"/>
      <c r="C429" s="853" t="s">
        <v>100</v>
      </c>
      <c r="D429" s="853"/>
      <c r="E429" s="853"/>
      <c r="F429" s="853"/>
      <c r="G429" s="853"/>
      <c r="H429" s="853"/>
      <c r="I429" s="853"/>
      <c r="J429" s="853"/>
      <c r="K429" s="853"/>
      <c r="L429" s="123"/>
      <c r="M429" s="121"/>
      <c r="N429" s="122"/>
      <c r="AF429" s="39"/>
      <c r="AG429" s="48"/>
      <c r="AH429" s="48"/>
      <c r="AM429" s="48"/>
      <c r="AP429" s="48"/>
      <c r="AQ429" s="3" t="s">
        <v>100</v>
      </c>
    </row>
    <row r="430" spans="1:43" s="4" customFormat="1" ht="15" x14ac:dyDescent="0.25">
      <c r="A430" s="119"/>
      <c r="B430" s="50"/>
      <c r="C430" s="853" t="s">
        <v>105</v>
      </c>
      <c r="D430" s="853"/>
      <c r="E430" s="853"/>
      <c r="F430" s="853"/>
      <c r="G430" s="853"/>
      <c r="H430" s="853"/>
      <c r="I430" s="853"/>
      <c r="J430" s="853"/>
      <c r="K430" s="853"/>
      <c r="L430" s="120">
        <v>13198.16</v>
      </c>
      <c r="M430" s="121"/>
      <c r="N430" s="122"/>
      <c r="AF430" s="39"/>
      <c r="AG430" s="48"/>
      <c r="AH430" s="48"/>
      <c r="AM430" s="48"/>
      <c r="AP430" s="48"/>
      <c r="AQ430" s="3" t="s">
        <v>105</v>
      </c>
    </row>
    <row r="431" spans="1:43" s="4" customFormat="1" ht="15" x14ac:dyDescent="0.25">
      <c r="A431" s="119"/>
      <c r="B431" s="50"/>
      <c r="C431" s="853" t="s">
        <v>106</v>
      </c>
      <c r="D431" s="853"/>
      <c r="E431" s="853"/>
      <c r="F431" s="853"/>
      <c r="G431" s="853"/>
      <c r="H431" s="853"/>
      <c r="I431" s="853"/>
      <c r="J431" s="853"/>
      <c r="K431" s="853"/>
      <c r="L431" s="120">
        <v>14042.36</v>
      </c>
      <c r="M431" s="121"/>
      <c r="N431" s="122"/>
      <c r="AF431" s="39"/>
      <c r="AG431" s="48"/>
      <c r="AH431" s="48"/>
      <c r="AM431" s="48"/>
      <c r="AP431" s="48"/>
      <c r="AQ431" s="3" t="s">
        <v>106</v>
      </c>
    </row>
    <row r="432" spans="1:43" s="4" customFormat="1" ht="15" x14ac:dyDescent="0.25">
      <c r="A432" s="119"/>
      <c r="B432" s="50"/>
      <c r="C432" s="853" t="s">
        <v>107</v>
      </c>
      <c r="D432" s="853"/>
      <c r="E432" s="853"/>
      <c r="F432" s="853"/>
      <c r="G432" s="853"/>
      <c r="H432" s="853"/>
      <c r="I432" s="853"/>
      <c r="J432" s="853"/>
      <c r="K432" s="853"/>
      <c r="L432" s="120">
        <v>1461.01</v>
      </c>
      <c r="M432" s="121"/>
      <c r="N432" s="122"/>
      <c r="AF432" s="39"/>
      <c r="AG432" s="48"/>
      <c r="AH432" s="48"/>
      <c r="AM432" s="48"/>
      <c r="AP432" s="48"/>
      <c r="AQ432" s="3" t="s">
        <v>107</v>
      </c>
    </row>
    <row r="433" spans="1:44" s="4" customFormat="1" ht="15" x14ac:dyDescent="0.25">
      <c r="A433" s="119"/>
      <c r="B433" s="50"/>
      <c r="C433" s="853" t="s">
        <v>139</v>
      </c>
      <c r="D433" s="853"/>
      <c r="E433" s="853"/>
      <c r="F433" s="853"/>
      <c r="G433" s="853"/>
      <c r="H433" s="853"/>
      <c r="I433" s="853"/>
      <c r="J433" s="853"/>
      <c r="K433" s="853"/>
      <c r="L433" s="120">
        <v>2230.48</v>
      </c>
      <c r="M433" s="121"/>
      <c r="N433" s="122"/>
      <c r="AF433" s="39"/>
      <c r="AG433" s="48"/>
      <c r="AH433" s="48"/>
      <c r="AM433" s="48"/>
      <c r="AP433" s="48"/>
      <c r="AQ433" s="3" t="s">
        <v>139</v>
      </c>
    </row>
    <row r="434" spans="1:44" s="4" customFormat="1" ht="15" x14ac:dyDescent="0.25">
      <c r="A434" s="119"/>
      <c r="B434" s="50"/>
      <c r="C434" s="853" t="s">
        <v>108</v>
      </c>
      <c r="D434" s="853"/>
      <c r="E434" s="853"/>
      <c r="F434" s="853"/>
      <c r="G434" s="853"/>
      <c r="H434" s="853"/>
      <c r="I434" s="853"/>
      <c r="J434" s="853"/>
      <c r="K434" s="853"/>
      <c r="L434" s="120">
        <v>14219.39</v>
      </c>
      <c r="M434" s="121"/>
      <c r="N434" s="122"/>
      <c r="AF434" s="39"/>
      <c r="AG434" s="48"/>
      <c r="AH434" s="48"/>
      <c r="AM434" s="48"/>
      <c r="AP434" s="48"/>
      <c r="AQ434" s="3" t="s">
        <v>108</v>
      </c>
    </row>
    <row r="435" spans="1:44" s="4" customFormat="1" ht="15" x14ac:dyDescent="0.25">
      <c r="A435" s="119"/>
      <c r="B435" s="50"/>
      <c r="C435" s="853" t="s">
        <v>109</v>
      </c>
      <c r="D435" s="853"/>
      <c r="E435" s="853"/>
      <c r="F435" s="853"/>
      <c r="G435" s="853"/>
      <c r="H435" s="853"/>
      <c r="I435" s="853"/>
      <c r="J435" s="853"/>
      <c r="K435" s="853"/>
      <c r="L435" s="120">
        <v>7476.18</v>
      </c>
      <c r="M435" s="121"/>
      <c r="N435" s="122"/>
      <c r="AF435" s="39"/>
      <c r="AG435" s="48"/>
      <c r="AH435" s="48"/>
      <c r="AM435" s="48"/>
      <c r="AP435" s="48"/>
      <c r="AQ435" s="3" t="s">
        <v>109</v>
      </c>
    </row>
    <row r="436" spans="1:44" s="4" customFormat="1" ht="15" x14ac:dyDescent="0.25">
      <c r="A436" s="119"/>
      <c r="B436" s="50"/>
      <c r="C436" s="853" t="s">
        <v>512</v>
      </c>
      <c r="D436" s="853"/>
      <c r="E436" s="853"/>
      <c r="F436" s="853"/>
      <c r="G436" s="853"/>
      <c r="H436" s="853"/>
      <c r="I436" s="853"/>
      <c r="J436" s="853"/>
      <c r="K436" s="853"/>
      <c r="L436" s="120">
        <v>19353392.57</v>
      </c>
      <c r="M436" s="121"/>
      <c r="N436" s="122"/>
      <c r="AF436" s="39"/>
      <c r="AG436" s="48"/>
      <c r="AH436" s="48"/>
      <c r="AM436" s="48"/>
      <c r="AP436" s="48"/>
      <c r="AQ436" s="3" t="s">
        <v>512</v>
      </c>
    </row>
    <row r="437" spans="1:44" s="4" customFormat="1" ht="15" x14ac:dyDescent="0.25">
      <c r="A437" s="119"/>
      <c r="B437" s="50"/>
      <c r="C437" s="853" t="s">
        <v>110</v>
      </c>
      <c r="D437" s="853"/>
      <c r="E437" s="853"/>
      <c r="F437" s="853"/>
      <c r="G437" s="853"/>
      <c r="H437" s="853"/>
      <c r="I437" s="853"/>
      <c r="J437" s="853"/>
      <c r="K437" s="853"/>
      <c r="L437" s="120">
        <v>22391.41</v>
      </c>
      <c r="M437" s="121"/>
      <c r="N437" s="122"/>
      <c r="AF437" s="39"/>
      <c r="AG437" s="48"/>
      <c r="AH437" s="48"/>
      <c r="AM437" s="48"/>
      <c r="AP437" s="48"/>
      <c r="AQ437" s="3" t="s">
        <v>110</v>
      </c>
    </row>
    <row r="438" spans="1:44" s="4" customFormat="1" ht="15" x14ac:dyDescent="0.25">
      <c r="A438" s="119"/>
      <c r="B438" s="50"/>
      <c r="C438" s="853" t="s">
        <v>111</v>
      </c>
      <c r="D438" s="853"/>
      <c r="E438" s="853"/>
      <c r="F438" s="853"/>
      <c r="G438" s="853"/>
      <c r="H438" s="853"/>
      <c r="I438" s="853"/>
      <c r="J438" s="853"/>
      <c r="K438" s="853"/>
      <c r="L438" s="120">
        <v>22111.72</v>
      </c>
      <c r="M438" s="121"/>
      <c r="N438" s="122"/>
      <c r="AF438" s="39"/>
      <c r="AG438" s="48"/>
      <c r="AH438" s="48"/>
      <c r="AM438" s="48"/>
      <c r="AP438" s="48"/>
      <c r="AQ438" s="3" t="s">
        <v>111</v>
      </c>
    </row>
    <row r="439" spans="1:44" s="4" customFormat="1" ht="15" x14ac:dyDescent="0.25">
      <c r="A439" s="119"/>
      <c r="B439" s="50"/>
      <c r="C439" s="853" t="s">
        <v>112</v>
      </c>
      <c r="D439" s="853"/>
      <c r="E439" s="853"/>
      <c r="F439" s="853"/>
      <c r="G439" s="853"/>
      <c r="H439" s="853"/>
      <c r="I439" s="853"/>
      <c r="J439" s="853"/>
      <c r="K439" s="853"/>
      <c r="L439" s="120">
        <v>11929.26</v>
      </c>
      <c r="M439" s="121"/>
      <c r="N439" s="122"/>
      <c r="AF439" s="39"/>
      <c r="AG439" s="48"/>
      <c r="AH439" s="48"/>
      <c r="AM439" s="48"/>
      <c r="AP439" s="48"/>
      <c r="AQ439" s="3" t="s">
        <v>112</v>
      </c>
    </row>
    <row r="440" spans="1:44" s="4" customFormat="1" ht="15" x14ac:dyDescent="0.25">
      <c r="A440" s="119"/>
      <c r="B440" s="125"/>
      <c r="C440" s="861" t="s">
        <v>1582</v>
      </c>
      <c r="D440" s="861"/>
      <c r="E440" s="861"/>
      <c r="F440" s="861"/>
      <c r="G440" s="861"/>
      <c r="H440" s="861"/>
      <c r="I440" s="861"/>
      <c r="J440" s="861"/>
      <c r="K440" s="861"/>
      <c r="L440" s="126">
        <v>19534788.620000001</v>
      </c>
      <c r="M440" s="127"/>
      <c r="N440" s="128"/>
      <c r="AF440" s="39"/>
      <c r="AG440" s="48"/>
      <c r="AH440" s="48"/>
      <c r="AM440" s="48"/>
      <c r="AP440" s="48"/>
      <c r="AR440" s="48" t="s">
        <v>1582</v>
      </c>
    </row>
    <row r="441" spans="1:44" s="4" customFormat="1" ht="15" x14ac:dyDescent="0.25">
      <c r="A441" s="865" t="s">
        <v>1583</v>
      </c>
      <c r="B441" s="866"/>
      <c r="C441" s="866"/>
      <c r="D441" s="866"/>
      <c r="E441" s="866"/>
      <c r="F441" s="866"/>
      <c r="G441" s="866"/>
      <c r="H441" s="866"/>
      <c r="I441" s="866"/>
      <c r="J441" s="866"/>
      <c r="K441" s="866"/>
      <c r="L441" s="866"/>
      <c r="M441" s="866"/>
      <c r="N441" s="867"/>
      <c r="AF441" s="39" t="s">
        <v>1583</v>
      </c>
      <c r="AG441" s="48"/>
      <c r="AH441" s="48"/>
      <c r="AM441" s="48"/>
      <c r="AP441" s="48"/>
      <c r="AR441" s="48"/>
    </row>
    <row r="442" spans="1:44" s="4" customFormat="1" ht="34.5" x14ac:dyDescent="0.25">
      <c r="A442" s="230" t="s">
        <v>307</v>
      </c>
      <c r="B442" s="41" t="s">
        <v>1433</v>
      </c>
      <c r="C442" s="847" t="s">
        <v>1434</v>
      </c>
      <c r="D442" s="847"/>
      <c r="E442" s="847"/>
      <c r="F442" s="42" t="s">
        <v>63</v>
      </c>
      <c r="G442" s="43">
        <v>0.28599999999999998</v>
      </c>
      <c r="H442" s="44">
        <v>1</v>
      </c>
      <c r="I442" s="129">
        <v>0.28599999999999998</v>
      </c>
      <c r="J442" s="46"/>
      <c r="K442" s="43"/>
      <c r="L442" s="46"/>
      <c r="M442" s="43"/>
      <c r="N442" s="231"/>
      <c r="AF442" s="39"/>
      <c r="AG442" s="48"/>
      <c r="AH442" s="48" t="s">
        <v>1434</v>
      </c>
      <c r="AM442" s="48"/>
      <c r="AP442" s="48"/>
      <c r="AR442" s="48"/>
    </row>
    <row r="443" spans="1:44" s="4" customFormat="1" ht="22.5" x14ac:dyDescent="0.25">
      <c r="A443" s="49"/>
      <c r="B443" s="50" t="s">
        <v>699</v>
      </c>
      <c r="C443" s="848" t="s">
        <v>65</v>
      </c>
      <c r="D443" s="848"/>
      <c r="E443" s="848"/>
      <c r="F443" s="848"/>
      <c r="G443" s="848"/>
      <c r="H443" s="848"/>
      <c r="I443" s="848"/>
      <c r="J443" s="848"/>
      <c r="K443" s="848"/>
      <c r="L443" s="848"/>
      <c r="M443" s="848"/>
      <c r="N443" s="849"/>
      <c r="AF443" s="39"/>
      <c r="AG443" s="48"/>
      <c r="AH443" s="48"/>
      <c r="AI443" s="3" t="s">
        <v>65</v>
      </c>
      <c r="AM443" s="48"/>
      <c r="AP443" s="48"/>
      <c r="AR443" s="48"/>
    </row>
    <row r="444" spans="1:44" s="4" customFormat="1" ht="15" x14ac:dyDescent="0.25">
      <c r="A444" s="51"/>
      <c r="B444" s="50" t="s">
        <v>60</v>
      </c>
      <c r="C444" s="853" t="s">
        <v>66</v>
      </c>
      <c r="D444" s="853"/>
      <c r="E444" s="853"/>
      <c r="F444" s="53"/>
      <c r="G444" s="54"/>
      <c r="H444" s="54"/>
      <c r="I444" s="54"/>
      <c r="J444" s="57">
        <v>920.4</v>
      </c>
      <c r="K444" s="56">
        <v>1.1499999999999999</v>
      </c>
      <c r="L444" s="57">
        <v>302.72000000000003</v>
      </c>
      <c r="M444" s="56">
        <v>35.42</v>
      </c>
      <c r="N444" s="58">
        <v>10722.34</v>
      </c>
      <c r="AF444" s="39"/>
      <c r="AG444" s="48"/>
      <c r="AH444" s="48"/>
      <c r="AJ444" s="3" t="s">
        <v>66</v>
      </c>
      <c r="AM444" s="48"/>
      <c r="AP444" s="48"/>
      <c r="AR444" s="48"/>
    </row>
    <row r="445" spans="1:44" s="4" customFormat="1" ht="15" x14ac:dyDescent="0.25">
      <c r="A445" s="60"/>
      <c r="B445" s="50"/>
      <c r="C445" s="853" t="s">
        <v>71</v>
      </c>
      <c r="D445" s="853"/>
      <c r="E445" s="853"/>
      <c r="F445" s="53" t="s">
        <v>72</v>
      </c>
      <c r="G445" s="70">
        <v>118</v>
      </c>
      <c r="H445" s="56">
        <v>1.1499999999999999</v>
      </c>
      <c r="I445" s="130">
        <v>38.810200000000002</v>
      </c>
      <c r="J445" s="63"/>
      <c r="K445" s="54"/>
      <c r="L445" s="63"/>
      <c r="M445" s="54"/>
      <c r="N445" s="59"/>
      <c r="AF445" s="39"/>
      <c r="AG445" s="48"/>
      <c r="AH445" s="48"/>
      <c r="AK445" s="3" t="s">
        <v>71</v>
      </c>
      <c r="AM445" s="48"/>
      <c r="AP445" s="48"/>
      <c r="AR445" s="48"/>
    </row>
    <row r="446" spans="1:44" s="4" customFormat="1" ht="15" x14ac:dyDescent="0.25">
      <c r="A446" s="51"/>
      <c r="B446" s="50"/>
      <c r="C446" s="854" t="s">
        <v>74</v>
      </c>
      <c r="D446" s="854"/>
      <c r="E446" s="854"/>
      <c r="F446" s="65"/>
      <c r="G446" s="66"/>
      <c r="H446" s="66"/>
      <c r="I446" s="66"/>
      <c r="J446" s="68">
        <v>920.4</v>
      </c>
      <c r="K446" s="66"/>
      <c r="L446" s="68">
        <v>302.72000000000003</v>
      </c>
      <c r="M446" s="66"/>
      <c r="N446" s="232"/>
      <c r="AF446" s="39"/>
      <c r="AG446" s="48"/>
      <c r="AH446" s="48"/>
      <c r="AL446" s="3" t="s">
        <v>74</v>
      </c>
      <c r="AM446" s="48"/>
      <c r="AP446" s="48"/>
      <c r="AR446" s="48"/>
    </row>
    <row r="447" spans="1:44" s="4" customFormat="1" ht="15" x14ac:dyDescent="0.25">
      <c r="A447" s="60"/>
      <c r="B447" s="50"/>
      <c r="C447" s="853" t="s">
        <v>75</v>
      </c>
      <c r="D447" s="853"/>
      <c r="E447" s="853"/>
      <c r="F447" s="53"/>
      <c r="G447" s="54"/>
      <c r="H447" s="54"/>
      <c r="I447" s="54"/>
      <c r="J447" s="63"/>
      <c r="K447" s="54"/>
      <c r="L447" s="57">
        <v>302.72000000000003</v>
      </c>
      <c r="M447" s="54"/>
      <c r="N447" s="58">
        <v>10722.34</v>
      </c>
      <c r="AF447" s="39"/>
      <c r="AG447" s="48"/>
      <c r="AH447" s="48"/>
      <c r="AK447" s="3" t="s">
        <v>75</v>
      </c>
      <c r="AM447" s="48"/>
      <c r="AP447" s="48"/>
      <c r="AR447" s="48"/>
    </row>
    <row r="448" spans="1:44" s="4" customFormat="1" ht="23.25" x14ac:dyDescent="0.25">
      <c r="A448" s="60"/>
      <c r="B448" s="50" t="s">
        <v>94</v>
      </c>
      <c r="C448" s="853" t="s">
        <v>95</v>
      </c>
      <c r="D448" s="853"/>
      <c r="E448" s="853"/>
      <c r="F448" s="53" t="s">
        <v>78</v>
      </c>
      <c r="G448" s="70">
        <v>89</v>
      </c>
      <c r="H448" s="54"/>
      <c r="I448" s="70">
        <v>89</v>
      </c>
      <c r="J448" s="63"/>
      <c r="K448" s="54"/>
      <c r="L448" s="57">
        <v>269.42</v>
      </c>
      <c r="M448" s="54"/>
      <c r="N448" s="58">
        <v>9542.8799999999992</v>
      </c>
      <c r="AF448" s="39"/>
      <c r="AG448" s="48"/>
      <c r="AH448" s="48"/>
      <c r="AK448" s="3" t="s">
        <v>95</v>
      </c>
      <c r="AM448" s="48"/>
      <c r="AP448" s="48"/>
      <c r="AR448" s="48"/>
    </row>
    <row r="449" spans="1:44" s="4" customFormat="1" ht="23.25" x14ac:dyDescent="0.25">
      <c r="A449" s="60"/>
      <c r="B449" s="50" t="s">
        <v>96</v>
      </c>
      <c r="C449" s="853" t="s">
        <v>97</v>
      </c>
      <c r="D449" s="853"/>
      <c r="E449" s="853"/>
      <c r="F449" s="53" t="s">
        <v>78</v>
      </c>
      <c r="G449" s="70">
        <v>40</v>
      </c>
      <c r="H449" s="54"/>
      <c r="I449" s="70">
        <v>40</v>
      </c>
      <c r="J449" s="63"/>
      <c r="K449" s="54"/>
      <c r="L449" s="57">
        <v>121.09</v>
      </c>
      <c r="M449" s="54"/>
      <c r="N449" s="58">
        <v>4288.9399999999996</v>
      </c>
      <c r="AF449" s="39"/>
      <c r="AG449" s="48"/>
      <c r="AH449" s="48"/>
      <c r="AK449" s="3" t="s">
        <v>97</v>
      </c>
      <c r="AM449" s="48"/>
      <c r="AP449" s="48"/>
      <c r="AR449" s="48"/>
    </row>
    <row r="450" spans="1:44" s="4" customFormat="1" ht="15" x14ac:dyDescent="0.25">
      <c r="A450" s="71"/>
      <c r="B450" s="72"/>
      <c r="C450" s="847" t="s">
        <v>81</v>
      </c>
      <c r="D450" s="847"/>
      <c r="E450" s="847"/>
      <c r="F450" s="42"/>
      <c r="G450" s="43"/>
      <c r="H450" s="43"/>
      <c r="I450" s="43"/>
      <c r="J450" s="46"/>
      <c r="K450" s="43"/>
      <c r="L450" s="131">
        <v>693.23</v>
      </c>
      <c r="M450" s="66"/>
      <c r="N450" s="231"/>
      <c r="AF450" s="39"/>
      <c r="AG450" s="48"/>
      <c r="AH450" s="48"/>
      <c r="AM450" s="48" t="s">
        <v>81</v>
      </c>
      <c r="AP450" s="48"/>
      <c r="AR450" s="48"/>
    </row>
    <row r="451" spans="1:44" s="4" customFormat="1" ht="23.25" x14ac:dyDescent="0.25">
      <c r="A451" s="230" t="s">
        <v>310</v>
      </c>
      <c r="B451" s="41" t="s">
        <v>484</v>
      </c>
      <c r="C451" s="847" t="s">
        <v>485</v>
      </c>
      <c r="D451" s="847"/>
      <c r="E451" s="847"/>
      <c r="F451" s="42" t="s">
        <v>486</v>
      </c>
      <c r="G451" s="43">
        <v>0.4</v>
      </c>
      <c r="H451" s="44">
        <v>1</v>
      </c>
      <c r="I451" s="45">
        <v>0.4</v>
      </c>
      <c r="J451" s="46"/>
      <c r="K451" s="43"/>
      <c r="L451" s="46"/>
      <c r="M451" s="43"/>
      <c r="N451" s="231"/>
      <c r="AF451" s="39"/>
      <c r="AG451" s="48"/>
      <c r="AH451" s="48" t="s">
        <v>485</v>
      </c>
      <c r="AM451" s="48"/>
      <c r="AP451" s="48"/>
      <c r="AR451" s="48"/>
    </row>
    <row r="452" spans="1:44" s="4" customFormat="1" ht="22.5" x14ac:dyDescent="0.25">
      <c r="A452" s="49"/>
      <c r="B452" s="50" t="s">
        <v>699</v>
      </c>
      <c r="C452" s="848" t="s">
        <v>65</v>
      </c>
      <c r="D452" s="848"/>
      <c r="E452" s="848"/>
      <c r="F452" s="848"/>
      <c r="G452" s="848"/>
      <c r="H452" s="848"/>
      <c r="I452" s="848"/>
      <c r="J452" s="848"/>
      <c r="K452" s="848"/>
      <c r="L452" s="848"/>
      <c r="M452" s="848"/>
      <c r="N452" s="849"/>
      <c r="AF452" s="39"/>
      <c r="AG452" s="48"/>
      <c r="AH452" s="48"/>
      <c r="AI452" s="3" t="s">
        <v>65</v>
      </c>
      <c r="AM452" s="48"/>
      <c r="AP452" s="48"/>
      <c r="AR452" s="48"/>
    </row>
    <row r="453" spans="1:44" s="4" customFormat="1" ht="15" x14ac:dyDescent="0.25">
      <c r="A453" s="51"/>
      <c r="B453" s="50" t="s">
        <v>60</v>
      </c>
      <c r="C453" s="853" t="s">
        <v>66</v>
      </c>
      <c r="D453" s="853"/>
      <c r="E453" s="853"/>
      <c r="F453" s="53"/>
      <c r="G453" s="54"/>
      <c r="H453" s="54"/>
      <c r="I453" s="54"/>
      <c r="J453" s="57">
        <v>67.77</v>
      </c>
      <c r="K453" s="56">
        <v>1.1499999999999999</v>
      </c>
      <c r="L453" s="57">
        <v>31.17</v>
      </c>
      <c r="M453" s="56">
        <v>35.42</v>
      </c>
      <c r="N453" s="58">
        <v>1104.04</v>
      </c>
      <c r="AF453" s="39"/>
      <c r="AG453" s="48"/>
      <c r="AH453" s="48"/>
      <c r="AJ453" s="3" t="s">
        <v>66</v>
      </c>
      <c r="AM453" s="48"/>
      <c r="AP453" s="48"/>
      <c r="AR453" s="48"/>
    </row>
    <row r="454" spans="1:44" s="4" customFormat="1" ht="15" x14ac:dyDescent="0.25">
      <c r="A454" s="51"/>
      <c r="B454" s="50" t="s">
        <v>67</v>
      </c>
      <c r="C454" s="853" t="s">
        <v>68</v>
      </c>
      <c r="D454" s="853"/>
      <c r="E454" s="853"/>
      <c r="F454" s="53"/>
      <c r="G454" s="54"/>
      <c r="H454" s="54"/>
      <c r="I454" s="54"/>
      <c r="J454" s="57">
        <v>41.28</v>
      </c>
      <c r="K454" s="56">
        <v>1.1499999999999999</v>
      </c>
      <c r="L454" s="57">
        <v>18.989999999999998</v>
      </c>
      <c r="M454" s="54"/>
      <c r="N454" s="59"/>
      <c r="AF454" s="39"/>
      <c r="AG454" s="48"/>
      <c r="AH454" s="48"/>
      <c r="AJ454" s="3" t="s">
        <v>68</v>
      </c>
      <c r="AM454" s="48"/>
      <c r="AP454" s="48"/>
      <c r="AR454" s="48"/>
    </row>
    <row r="455" spans="1:44" s="4" customFormat="1" ht="15" x14ac:dyDescent="0.25">
      <c r="A455" s="51"/>
      <c r="B455" s="50" t="s">
        <v>69</v>
      </c>
      <c r="C455" s="853" t="s">
        <v>70</v>
      </c>
      <c r="D455" s="853"/>
      <c r="E455" s="853"/>
      <c r="F455" s="53"/>
      <c r="G455" s="54"/>
      <c r="H455" s="54"/>
      <c r="I455" s="54"/>
      <c r="J455" s="57">
        <v>3.27</v>
      </c>
      <c r="K455" s="56">
        <v>1.1499999999999999</v>
      </c>
      <c r="L455" s="57">
        <v>1.5</v>
      </c>
      <c r="M455" s="56">
        <v>35.42</v>
      </c>
      <c r="N455" s="133">
        <v>53.13</v>
      </c>
      <c r="AF455" s="39"/>
      <c r="AG455" s="48"/>
      <c r="AH455" s="48"/>
      <c r="AJ455" s="3" t="s">
        <v>70</v>
      </c>
      <c r="AM455" s="48"/>
      <c r="AP455" s="48"/>
      <c r="AR455" s="48"/>
    </row>
    <row r="456" spans="1:44" s="4" customFormat="1" ht="15" x14ac:dyDescent="0.25">
      <c r="A456" s="51"/>
      <c r="B456" s="50" t="s">
        <v>86</v>
      </c>
      <c r="C456" s="853" t="s">
        <v>87</v>
      </c>
      <c r="D456" s="853"/>
      <c r="E456" s="853"/>
      <c r="F456" s="53"/>
      <c r="G456" s="54"/>
      <c r="H456" s="54"/>
      <c r="I456" s="54"/>
      <c r="J456" s="57">
        <v>486.56</v>
      </c>
      <c r="K456" s="54"/>
      <c r="L456" s="57">
        <v>194.62</v>
      </c>
      <c r="M456" s="54"/>
      <c r="N456" s="59"/>
      <c r="AF456" s="39"/>
      <c r="AG456" s="48"/>
      <c r="AH456" s="48"/>
      <c r="AJ456" s="3" t="s">
        <v>87</v>
      </c>
      <c r="AM456" s="48"/>
      <c r="AP456" s="48"/>
      <c r="AR456" s="48"/>
    </row>
    <row r="457" spans="1:44" s="4" customFormat="1" ht="15" x14ac:dyDescent="0.25">
      <c r="A457" s="60"/>
      <c r="B457" s="50"/>
      <c r="C457" s="853" t="s">
        <v>71</v>
      </c>
      <c r="D457" s="853"/>
      <c r="E457" s="853"/>
      <c r="F457" s="53" t="s">
        <v>72</v>
      </c>
      <c r="G457" s="56">
        <v>7.21</v>
      </c>
      <c r="H457" s="56">
        <v>1.1499999999999999</v>
      </c>
      <c r="I457" s="130">
        <v>3.3166000000000002</v>
      </c>
      <c r="J457" s="63"/>
      <c r="K457" s="54"/>
      <c r="L457" s="63"/>
      <c r="M457" s="54"/>
      <c r="N457" s="59"/>
      <c r="AF457" s="39"/>
      <c r="AG457" s="48"/>
      <c r="AH457" s="48"/>
      <c r="AK457" s="3" t="s">
        <v>71</v>
      </c>
      <c r="AM457" s="48"/>
      <c r="AP457" s="48"/>
      <c r="AR457" s="48"/>
    </row>
    <row r="458" spans="1:44" s="4" customFormat="1" ht="15" x14ac:dyDescent="0.25">
      <c r="A458" s="60"/>
      <c r="B458" s="50"/>
      <c r="C458" s="853" t="s">
        <v>73</v>
      </c>
      <c r="D458" s="853"/>
      <c r="E458" s="853"/>
      <c r="F458" s="53" t="s">
        <v>72</v>
      </c>
      <c r="G458" s="56">
        <v>0.26</v>
      </c>
      <c r="H458" s="56">
        <v>1.1499999999999999</v>
      </c>
      <c r="I458" s="130">
        <v>0.1196</v>
      </c>
      <c r="J458" s="63"/>
      <c r="K458" s="54"/>
      <c r="L458" s="63"/>
      <c r="M458" s="54"/>
      <c r="N458" s="59"/>
      <c r="AF458" s="39"/>
      <c r="AG458" s="48"/>
      <c r="AH458" s="48"/>
      <c r="AK458" s="3" t="s">
        <v>73</v>
      </c>
      <c r="AM458" s="48"/>
      <c r="AP458" s="48"/>
      <c r="AR458" s="48"/>
    </row>
    <row r="459" spans="1:44" s="4" customFormat="1" ht="15" x14ac:dyDescent="0.25">
      <c r="A459" s="51"/>
      <c r="B459" s="50"/>
      <c r="C459" s="854" t="s">
        <v>74</v>
      </c>
      <c r="D459" s="854"/>
      <c r="E459" s="854"/>
      <c r="F459" s="65"/>
      <c r="G459" s="66"/>
      <c r="H459" s="66"/>
      <c r="I459" s="66"/>
      <c r="J459" s="68">
        <v>595.61</v>
      </c>
      <c r="K459" s="66"/>
      <c r="L459" s="68">
        <v>244.78</v>
      </c>
      <c r="M459" s="66"/>
      <c r="N459" s="232"/>
      <c r="AF459" s="39"/>
      <c r="AG459" s="48"/>
      <c r="AH459" s="48"/>
      <c r="AL459" s="3" t="s">
        <v>74</v>
      </c>
      <c r="AM459" s="48"/>
      <c r="AP459" s="48"/>
      <c r="AR459" s="48"/>
    </row>
    <row r="460" spans="1:44" s="4" customFormat="1" ht="15" x14ac:dyDescent="0.25">
      <c r="A460" s="60"/>
      <c r="B460" s="50"/>
      <c r="C460" s="853" t="s">
        <v>75</v>
      </c>
      <c r="D460" s="853"/>
      <c r="E460" s="853"/>
      <c r="F460" s="53"/>
      <c r="G460" s="54"/>
      <c r="H460" s="54"/>
      <c r="I460" s="54"/>
      <c r="J460" s="63"/>
      <c r="K460" s="54"/>
      <c r="L460" s="57">
        <v>32.67</v>
      </c>
      <c r="M460" s="54"/>
      <c r="N460" s="58">
        <v>1157.17</v>
      </c>
      <c r="AF460" s="39"/>
      <c r="AG460" s="48"/>
      <c r="AH460" s="48"/>
      <c r="AK460" s="3" t="s">
        <v>75</v>
      </c>
      <c r="AM460" s="48"/>
      <c r="AP460" s="48"/>
      <c r="AR460" s="48"/>
    </row>
    <row r="461" spans="1:44" s="4" customFormat="1" ht="23.25" x14ac:dyDescent="0.25">
      <c r="A461" s="60"/>
      <c r="B461" s="50" t="s">
        <v>120</v>
      </c>
      <c r="C461" s="853" t="s">
        <v>121</v>
      </c>
      <c r="D461" s="853"/>
      <c r="E461" s="853"/>
      <c r="F461" s="53" t="s">
        <v>78</v>
      </c>
      <c r="G461" s="70">
        <v>97</v>
      </c>
      <c r="H461" s="54"/>
      <c r="I461" s="70">
        <v>97</v>
      </c>
      <c r="J461" s="63"/>
      <c r="K461" s="54"/>
      <c r="L461" s="57">
        <v>31.69</v>
      </c>
      <c r="M461" s="54"/>
      <c r="N461" s="58">
        <v>1122.45</v>
      </c>
      <c r="AF461" s="39"/>
      <c r="AG461" s="48"/>
      <c r="AH461" s="48"/>
      <c r="AK461" s="3" t="s">
        <v>121</v>
      </c>
      <c r="AM461" s="48"/>
      <c r="AP461" s="48"/>
      <c r="AR461" s="48"/>
    </row>
    <row r="462" spans="1:44" s="4" customFormat="1" ht="23.25" x14ac:dyDescent="0.25">
      <c r="A462" s="60"/>
      <c r="B462" s="50" t="s">
        <v>122</v>
      </c>
      <c r="C462" s="853" t="s">
        <v>123</v>
      </c>
      <c r="D462" s="853"/>
      <c r="E462" s="853"/>
      <c r="F462" s="53" t="s">
        <v>78</v>
      </c>
      <c r="G462" s="70">
        <v>51</v>
      </c>
      <c r="H462" s="54"/>
      <c r="I462" s="70">
        <v>51</v>
      </c>
      <c r="J462" s="63"/>
      <c r="K462" s="54"/>
      <c r="L462" s="57">
        <v>16.66</v>
      </c>
      <c r="M462" s="54"/>
      <c r="N462" s="133">
        <v>590.16</v>
      </c>
      <c r="AF462" s="39"/>
      <c r="AG462" s="48"/>
      <c r="AH462" s="48"/>
      <c r="AK462" s="3" t="s">
        <v>123</v>
      </c>
      <c r="AM462" s="48"/>
      <c r="AP462" s="48"/>
      <c r="AR462" s="48"/>
    </row>
    <row r="463" spans="1:44" s="4" customFormat="1" ht="15" x14ac:dyDescent="0.25">
      <c r="A463" s="71"/>
      <c r="B463" s="72"/>
      <c r="C463" s="847" t="s">
        <v>81</v>
      </c>
      <c r="D463" s="847"/>
      <c r="E463" s="847"/>
      <c r="F463" s="42"/>
      <c r="G463" s="43"/>
      <c r="H463" s="43"/>
      <c r="I463" s="43"/>
      <c r="J463" s="46"/>
      <c r="K463" s="43"/>
      <c r="L463" s="131">
        <v>293.13</v>
      </c>
      <c r="M463" s="66"/>
      <c r="N463" s="231"/>
      <c r="AF463" s="39"/>
      <c r="AG463" s="48"/>
      <c r="AH463" s="48"/>
      <c r="AM463" s="48" t="s">
        <v>81</v>
      </c>
      <c r="AP463" s="48"/>
      <c r="AR463" s="48"/>
    </row>
    <row r="464" spans="1:44" s="4" customFormat="1" ht="23.25" x14ac:dyDescent="0.25">
      <c r="A464" s="230" t="s">
        <v>313</v>
      </c>
      <c r="B464" s="41" t="s">
        <v>1561</v>
      </c>
      <c r="C464" s="847" t="s">
        <v>1562</v>
      </c>
      <c r="D464" s="847"/>
      <c r="E464" s="847"/>
      <c r="F464" s="42" t="s">
        <v>207</v>
      </c>
      <c r="G464" s="43">
        <v>3.9600000000000003E-2</v>
      </c>
      <c r="H464" s="44">
        <v>1</v>
      </c>
      <c r="I464" s="135">
        <v>3.9600000000000003E-2</v>
      </c>
      <c r="J464" s="73">
        <v>5488.69</v>
      </c>
      <c r="K464" s="43"/>
      <c r="L464" s="131">
        <v>217.35</v>
      </c>
      <c r="M464" s="43"/>
      <c r="N464" s="231"/>
      <c r="AF464" s="39"/>
      <c r="AG464" s="48"/>
      <c r="AH464" s="48" t="s">
        <v>1562</v>
      </c>
      <c r="AM464" s="48"/>
      <c r="AP464" s="48"/>
      <c r="AR464" s="48"/>
    </row>
    <row r="465" spans="1:44" s="4" customFormat="1" ht="15" x14ac:dyDescent="0.25">
      <c r="A465" s="71"/>
      <c r="B465" s="72"/>
      <c r="C465" s="847" t="s">
        <v>81</v>
      </c>
      <c r="D465" s="847"/>
      <c r="E465" s="847"/>
      <c r="F465" s="42"/>
      <c r="G465" s="43"/>
      <c r="H465" s="43"/>
      <c r="I465" s="43"/>
      <c r="J465" s="46"/>
      <c r="K465" s="43"/>
      <c r="L465" s="131">
        <v>217.35</v>
      </c>
      <c r="M465" s="66"/>
      <c r="N465" s="231"/>
      <c r="AF465" s="39"/>
      <c r="AG465" s="48"/>
      <c r="AH465" s="48"/>
      <c r="AM465" s="48" t="s">
        <v>81</v>
      </c>
      <c r="AP465" s="48"/>
      <c r="AR465" s="48"/>
    </row>
    <row r="466" spans="1:44" s="4" customFormat="1" ht="23.25" x14ac:dyDescent="0.25">
      <c r="A466" s="230" t="s">
        <v>319</v>
      </c>
      <c r="B466" s="41" t="s">
        <v>490</v>
      </c>
      <c r="C466" s="847" t="s">
        <v>491</v>
      </c>
      <c r="D466" s="847"/>
      <c r="E466" s="847"/>
      <c r="F466" s="42" t="s">
        <v>119</v>
      </c>
      <c r="G466" s="43">
        <v>2</v>
      </c>
      <c r="H466" s="44">
        <v>1</v>
      </c>
      <c r="I466" s="44">
        <v>2</v>
      </c>
      <c r="J466" s="46"/>
      <c r="K466" s="43"/>
      <c r="L466" s="46"/>
      <c r="M466" s="43"/>
      <c r="N466" s="231"/>
      <c r="AF466" s="39"/>
      <c r="AG466" s="48"/>
      <c r="AH466" s="48" t="s">
        <v>491</v>
      </c>
      <c r="AM466" s="48"/>
      <c r="AP466" s="48"/>
      <c r="AR466" s="48"/>
    </row>
    <row r="467" spans="1:44" s="4" customFormat="1" ht="22.5" x14ac:dyDescent="0.25">
      <c r="A467" s="49"/>
      <c r="B467" s="50" t="s">
        <v>699</v>
      </c>
      <c r="C467" s="848" t="s">
        <v>65</v>
      </c>
      <c r="D467" s="848"/>
      <c r="E467" s="848"/>
      <c r="F467" s="848"/>
      <c r="G467" s="848"/>
      <c r="H467" s="848"/>
      <c r="I467" s="848"/>
      <c r="J467" s="848"/>
      <c r="K467" s="848"/>
      <c r="L467" s="848"/>
      <c r="M467" s="848"/>
      <c r="N467" s="849"/>
      <c r="AF467" s="39"/>
      <c r="AG467" s="48"/>
      <c r="AH467" s="48"/>
      <c r="AI467" s="3" t="s">
        <v>65</v>
      </c>
      <c r="AM467" s="48"/>
      <c r="AP467" s="48"/>
      <c r="AR467" s="48"/>
    </row>
    <row r="468" spans="1:44" s="4" customFormat="1" ht="15" x14ac:dyDescent="0.25">
      <c r="A468" s="51"/>
      <c r="B468" s="50" t="s">
        <v>60</v>
      </c>
      <c r="C468" s="853" t="s">
        <v>66</v>
      </c>
      <c r="D468" s="853"/>
      <c r="E468" s="853"/>
      <c r="F468" s="53"/>
      <c r="G468" s="54"/>
      <c r="H468" s="54"/>
      <c r="I468" s="54"/>
      <c r="J468" s="57">
        <v>135.36000000000001</v>
      </c>
      <c r="K468" s="56">
        <v>1.1499999999999999</v>
      </c>
      <c r="L468" s="57">
        <v>311.33</v>
      </c>
      <c r="M468" s="56">
        <v>35.42</v>
      </c>
      <c r="N468" s="58">
        <v>11027.31</v>
      </c>
      <c r="AF468" s="39"/>
      <c r="AG468" s="48"/>
      <c r="AH468" s="48"/>
      <c r="AJ468" s="3" t="s">
        <v>66</v>
      </c>
      <c r="AM468" s="48"/>
      <c r="AP468" s="48"/>
      <c r="AR468" s="48"/>
    </row>
    <row r="469" spans="1:44" s="4" customFormat="1" ht="15" x14ac:dyDescent="0.25">
      <c r="A469" s="51"/>
      <c r="B469" s="50" t="s">
        <v>67</v>
      </c>
      <c r="C469" s="853" t="s">
        <v>68</v>
      </c>
      <c r="D469" s="853"/>
      <c r="E469" s="853"/>
      <c r="F469" s="53"/>
      <c r="G469" s="54"/>
      <c r="H469" s="54"/>
      <c r="I469" s="54"/>
      <c r="J469" s="57">
        <v>58.09</v>
      </c>
      <c r="K469" s="56">
        <v>1.1499999999999999</v>
      </c>
      <c r="L469" s="57">
        <v>133.61000000000001</v>
      </c>
      <c r="M469" s="54"/>
      <c r="N469" s="59"/>
      <c r="AF469" s="39"/>
      <c r="AG469" s="48"/>
      <c r="AH469" s="48"/>
      <c r="AJ469" s="3" t="s">
        <v>68</v>
      </c>
      <c r="AM469" s="48"/>
      <c r="AP469" s="48"/>
      <c r="AR469" s="48"/>
    </row>
    <row r="470" spans="1:44" s="4" customFormat="1" ht="15" x14ac:dyDescent="0.25">
      <c r="A470" s="51"/>
      <c r="B470" s="50" t="s">
        <v>69</v>
      </c>
      <c r="C470" s="853" t="s">
        <v>70</v>
      </c>
      <c r="D470" s="853"/>
      <c r="E470" s="853"/>
      <c r="F470" s="53"/>
      <c r="G470" s="54"/>
      <c r="H470" s="54"/>
      <c r="I470" s="54"/>
      <c r="J470" s="57">
        <v>5.0199999999999996</v>
      </c>
      <c r="K470" s="56">
        <v>1.1499999999999999</v>
      </c>
      <c r="L470" s="57">
        <v>11.55</v>
      </c>
      <c r="M470" s="56">
        <v>35.42</v>
      </c>
      <c r="N470" s="133">
        <v>409.1</v>
      </c>
      <c r="AF470" s="39"/>
      <c r="AG470" s="48"/>
      <c r="AH470" s="48"/>
      <c r="AJ470" s="3" t="s">
        <v>70</v>
      </c>
      <c r="AM470" s="48"/>
      <c r="AP470" s="48"/>
      <c r="AR470" s="48"/>
    </row>
    <row r="471" spans="1:44" s="4" customFormat="1" ht="15" x14ac:dyDescent="0.25">
      <c r="A471" s="51"/>
      <c r="B471" s="50" t="s">
        <v>86</v>
      </c>
      <c r="C471" s="853" t="s">
        <v>87</v>
      </c>
      <c r="D471" s="853"/>
      <c r="E471" s="853"/>
      <c r="F471" s="53"/>
      <c r="G471" s="54"/>
      <c r="H471" s="54"/>
      <c r="I471" s="54"/>
      <c r="J471" s="57">
        <v>894.6</v>
      </c>
      <c r="K471" s="54"/>
      <c r="L471" s="55">
        <v>1789.2</v>
      </c>
      <c r="M471" s="54"/>
      <c r="N471" s="59"/>
      <c r="AF471" s="39"/>
      <c r="AG471" s="48"/>
      <c r="AH471" s="48"/>
      <c r="AJ471" s="3" t="s">
        <v>87</v>
      </c>
      <c r="AM471" s="48"/>
      <c r="AP471" s="48"/>
      <c r="AR471" s="48"/>
    </row>
    <row r="472" spans="1:44" s="4" customFormat="1" ht="15" x14ac:dyDescent="0.25">
      <c r="A472" s="60"/>
      <c r="B472" s="50"/>
      <c r="C472" s="853" t="s">
        <v>71</v>
      </c>
      <c r="D472" s="853"/>
      <c r="E472" s="853"/>
      <c r="F472" s="53" t="s">
        <v>72</v>
      </c>
      <c r="G472" s="61">
        <v>14.4</v>
      </c>
      <c r="H472" s="56">
        <v>1.1499999999999999</v>
      </c>
      <c r="I472" s="56">
        <v>33.119999999999997</v>
      </c>
      <c r="J472" s="63"/>
      <c r="K472" s="54"/>
      <c r="L472" s="63"/>
      <c r="M472" s="54"/>
      <c r="N472" s="59"/>
      <c r="AF472" s="39"/>
      <c r="AG472" s="48"/>
      <c r="AH472" s="48"/>
      <c r="AK472" s="3" t="s">
        <v>71</v>
      </c>
      <c r="AM472" s="48"/>
      <c r="AP472" s="48"/>
      <c r="AR472" s="48"/>
    </row>
    <row r="473" spans="1:44" s="4" customFormat="1" ht="15" x14ac:dyDescent="0.25">
      <c r="A473" s="60"/>
      <c r="B473" s="50"/>
      <c r="C473" s="853" t="s">
        <v>73</v>
      </c>
      <c r="D473" s="853"/>
      <c r="E473" s="853"/>
      <c r="F473" s="53" t="s">
        <v>72</v>
      </c>
      <c r="G473" s="61">
        <v>0.4</v>
      </c>
      <c r="H473" s="56">
        <v>1.1499999999999999</v>
      </c>
      <c r="I473" s="56">
        <v>0.92</v>
      </c>
      <c r="J473" s="63"/>
      <c r="K473" s="54"/>
      <c r="L473" s="63"/>
      <c r="M473" s="54"/>
      <c r="N473" s="59"/>
      <c r="AF473" s="39"/>
      <c r="AG473" s="48"/>
      <c r="AH473" s="48"/>
      <c r="AK473" s="3" t="s">
        <v>73</v>
      </c>
      <c r="AM473" s="48"/>
      <c r="AP473" s="48"/>
      <c r="AR473" s="48"/>
    </row>
    <row r="474" spans="1:44" s="4" customFormat="1" ht="15" x14ac:dyDescent="0.25">
      <c r="A474" s="51"/>
      <c r="B474" s="50"/>
      <c r="C474" s="854" t="s">
        <v>74</v>
      </c>
      <c r="D474" s="854"/>
      <c r="E474" s="854"/>
      <c r="F474" s="65"/>
      <c r="G474" s="66"/>
      <c r="H474" s="66"/>
      <c r="I474" s="66"/>
      <c r="J474" s="67">
        <v>1088.05</v>
      </c>
      <c r="K474" s="66"/>
      <c r="L474" s="67">
        <v>2234.14</v>
      </c>
      <c r="M474" s="66"/>
      <c r="N474" s="232"/>
      <c r="AF474" s="39"/>
      <c r="AG474" s="48"/>
      <c r="AH474" s="48"/>
      <c r="AL474" s="3" t="s">
        <v>74</v>
      </c>
      <c r="AM474" s="48"/>
      <c r="AP474" s="48"/>
      <c r="AR474" s="48"/>
    </row>
    <row r="475" spans="1:44" s="4" customFormat="1" ht="15" x14ac:dyDescent="0.25">
      <c r="A475" s="60"/>
      <c r="B475" s="50"/>
      <c r="C475" s="853" t="s">
        <v>75</v>
      </c>
      <c r="D475" s="853"/>
      <c r="E475" s="853"/>
      <c r="F475" s="53"/>
      <c r="G475" s="54"/>
      <c r="H475" s="54"/>
      <c r="I475" s="54"/>
      <c r="J475" s="63"/>
      <c r="K475" s="54"/>
      <c r="L475" s="57">
        <v>322.88</v>
      </c>
      <c r="M475" s="54"/>
      <c r="N475" s="58">
        <v>11436.41</v>
      </c>
      <c r="AF475" s="39"/>
      <c r="AG475" s="48"/>
      <c r="AH475" s="48"/>
      <c r="AK475" s="3" t="s">
        <v>75</v>
      </c>
      <c r="AM475" s="48"/>
      <c r="AP475" s="48"/>
      <c r="AR475" s="48"/>
    </row>
    <row r="476" spans="1:44" s="4" customFormat="1" ht="23.25" x14ac:dyDescent="0.25">
      <c r="A476" s="60"/>
      <c r="B476" s="50" t="s">
        <v>120</v>
      </c>
      <c r="C476" s="853" t="s">
        <v>121</v>
      </c>
      <c r="D476" s="853"/>
      <c r="E476" s="853"/>
      <c r="F476" s="53" t="s">
        <v>78</v>
      </c>
      <c r="G476" s="70">
        <v>97</v>
      </c>
      <c r="H476" s="54"/>
      <c r="I476" s="70">
        <v>97</v>
      </c>
      <c r="J476" s="63"/>
      <c r="K476" s="54"/>
      <c r="L476" s="57">
        <v>313.19</v>
      </c>
      <c r="M476" s="54"/>
      <c r="N476" s="58">
        <v>11093.32</v>
      </c>
      <c r="AF476" s="39"/>
      <c r="AG476" s="48"/>
      <c r="AH476" s="48"/>
      <c r="AK476" s="3" t="s">
        <v>121</v>
      </c>
      <c r="AM476" s="48"/>
      <c r="AP476" s="48"/>
      <c r="AR476" s="48"/>
    </row>
    <row r="477" spans="1:44" s="4" customFormat="1" ht="23.25" x14ac:dyDescent="0.25">
      <c r="A477" s="60"/>
      <c r="B477" s="50" t="s">
        <v>122</v>
      </c>
      <c r="C477" s="853" t="s">
        <v>123</v>
      </c>
      <c r="D477" s="853"/>
      <c r="E477" s="853"/>
      <c r="F477" s="53" t="s">
        <v>78</v>
      </c>
      <c r="G477" s="70">
        <v>51</v>
      </c>
      <c r="H477" s="54"/>
      <c r="I477" s="70">
        <v>51</v>
      </c>
      <c r="J477" s="63"/>
      <c r="K477" s="54"/>
      <c r="L477" s="57">
        <v>164.67</v>
      </c>
      <c r="M477" s="54"/>
      <c r="N477" s="58">
        <v>5832.57</v>
      </c>
      <c r="AF477" s="39"/>
      <c r="AG477" s="48"/>
      <c r="AH477" s="48"/>
      <c r="AK477" s="3" t="s">
        <v>123</v>
      </c>
      <c r="AM477" s="48"/>
      <c r="AP477" s="48"/>
      <c r="AR477" s="48"/>
    </row>
    <row r="478" spans="1:44" s="4" customFormat="1" ht="15" x14ac:dyDescent="0.25">
      <c r="A478" s="71"/>
      <c r="B478" s="72"/>
      <c r="C478" s="847" t="s">
        <v>81</v>
      </c>
      <c r="D478" s="847"/>
      <c r="E478" s="847"/>
      <c r="F478" s="42"/>
      <c r="G478" s="43"/>
      <c r="H478" s="43"/>
      <c r="I478" s="43"/>
      <c r="J478" s="46"/>
      <c r="K478" s="43"/>
      <c r="L478" s="73">
        <v>2712</v>
      </c>
      <c r="M478" s="66"/>
      <c r="N478" s="231"/>
      <c r="AF478" s="39"/>
      <c r="AG478" s="48"/>
      <c r="AH478" s="48"/>
      <c r="AM478" s="48" t="s">
        <v>81</v>
      </c>
      <c r="AP478" s="48"/>
      <c r="AR478" s="48"/>
    </row>
    <row r="479" spans="1:44" s="4" customFormat="1" ht="15" x14ac:dyDescent="0.25">
      <c r="A479" s="230" t="s">
        <v>322</v>
      </c>
      <c r="B479" s="41" t="s">
        <v>475</v>
      </c>
      <c r="C479" s="847" t="s">
        <v>476</v>
      </c>
      <c r="D479" s="847"/>
      <c r="E479" s="847"/>
      <c r="F479" s="42" t="s">
        <v>207</v>
      </c>
      <c r="G479" s="43">
        <v>0.314</v>
      </c>
      <c r="H479" s="44">
        <v>1</v>
      </c>
      <c r="I479" s="129">
        <v>0.314</v>
      </c>
      <c r="J479" s="73">
        <v>6159.22</v>
      </c>
      <c r="K479" s="43"/>
      <c r="L479" s="73">
        <v>1934</v>
      </c>
      <c r="M479" s="43"/>
      <c r="N479" s="231"/>
      <c r="AF479" s="39"/>
      <c r="AG479" s="48"/>
      <c r="AH479" s="48" t="s">
        <v>476</v>
      </c>
      <c r="AM479" s="48"/>
      <c r="AP479" s="48"/>
      <c r="AR479" s="48"/>
    </row>
    <row r="480" spans="1:44" s="4" customFormat="1" ht="15" x14ac:dyDescent="0.25">
      <c r="A480" s="71"/>
      <c r="B480" s="72"/>
      <c r="C480" s="847" t="s">
        <v>81</v>
      </c>
      <c r="D480" s="847"/>
      <c r="E480" s="847"/>
      <c r="F480" s="42"/>
      <c r="G480" s="43"/>
      <c r="H480" s="43"/>
      <c r="I480" s="43"/>
      <c r="J480" s="46"/>
      <c r="K480" s="43"/>
      <c r="L480" s="73">
        <v>1934</v>
      </c>
      <c r="M480" s="66"/>
      <c r="N480" s="231"/>
      <c r="AF480" s="39"/>
      <c r="AG480" s="48"/>
      <c r="AH480" s="48"/>
      <c r="AM480" s="48" t="s">
        <v>81</v>
      </c>
      <c r="AP480" s="48"/>
      <c r="AR480" s="48"/>
    </row>
    <row r="481" spans="1:44" s="4" customFormat="1" ht="23.25" x14ac:dyDescent="0.25">
      <c r="A481" s="230" t="s">
        <v>323</v>
      </c>
      <c r="B481" s="41" t="s">
        <v>1563</v>
      </c>
      <c r="C481" s="847" t="s">
        <v>1564</v>
      </c>
      <c r="D481" s="847"/>
      <c r="E481" s="847"/>
      <c r="F481" s="42" t="s">
        <v>486</v>
      </c>
      <c r="G481" s="43">
        <v>2</v>
      </c>
      <c r="H481" s="44">
        <v>1</v>
      </c>
      <c r="I481" s="44">
        <v>2</v>
      </c>
      <c r="J481" s="46"/>
      <c r="K481" s="43"/>
      <c r="L481" s="46"/>
      <c r="M481" s="43"/>
      <c r="N481" s="231"/>
      <c r="AF481" s="39"/>
      <c r="AG481" s="48"/>
      <c r="AH481" s="48" t="s">
        <v>1564</v>
      </c>
      <c r="AM481" s="48"/>
      <c r="AP481" s="48"/>
      <c r="AR481" s="48"/>
    </row>
    <row r="482" spans="1:44" s="4" customFormat="1" ht="22.5" x14ac:dyDescent="0.25">
      <c r="A482" s="49"/>
      <c r="B482" s="50" t="s">
        <v>699</v>
      </c>
      <c r="C482" s="848" t="s">
        <v>65</v>
      </c>
      <c r="D482" s="848"/>
      <c r="E482" s="848"/>
      <c r="F482" s="848"/>
      <c r="G482" s="848"/>
      <c r="H482" s="848"/>
      <c r="I482" s="848"/>
      <c r="J482" s="848"/>
      <c r="K482" s="848"/>
      <c r="L482" s="848"/>
      <c r="M482" s="848"/>
      <c r="N482" s="849"/>
      <c r="AF482" s="39"/>
      <c r="AG482" s="48"/>
      <c r="AH482" s="48"/>
      <c r="AI482" s="3" t="s">
        <v>65</v>
      </c>
      <c r="AM482" s="48"/>
      <c r="AP482" s="48"/>
      <c r="AR482" s="48"/>
    </row>
    <row r="483" spans="1:44" s="4" customFormat="1" ht="15" x14ac:dyDescent="0.25">
      <c r="A483" s="51"/>
      <c r="B483" s="50" t="s">
        <v>60</v>
      </c>
      <c r="C483" s="853" t="s">
        <v>66</v>
      </c>
      <c r="D483" s="853"/>
      <c r="E483" s="853"/>
      <c r="F483" s="53"/>
      <c r="G483" s="54"/>
      <c r="H483" s="54"/>
      <c r="I483" s="54"/>
      <c r="J483" s="57">
        <v>96.82</v>
      </c>
      <c r="K483" s="56">
        <v>1.1499999999999999</v>
      </c>
      <c r="L483" s="57">
        <v>222.69</v>
      </c>
      <c r="M483" s="56">
        <v>35.42</v>
      </c>
      <c r="N483" s="58">
        <v>7887.68</v>
      </c>
      <c r="AF483" s="39"/>
      <c r="AG483" s="48"/>
      <c r="AH483" s="48"/>
      <c r="AJ483" s="3" t="s">
        <v>66</v>
      </c>
      <c r="AM483" s="48"/>
      <c r="AP483" s="48"/>
      <c r="AR483" s="48"/>
    </row>
    <row r="484" spans="1:44" s="4" customFormat="1" ht="15" x14ac:dyDescent="0.25">
      <c r="A484" s="51"/>
      <c r="B484" s="50" t="s">
        <v>67</v>
      </c>
      <c r="C484" s="853" t="s">
        <v>68</v>
      </c>
      <c r="D484" s="853"/>
      <c r="E484" s="853"/>
      <c r="F484" s="53"/>
      <c r="G484" s="54"/>
      <c r="H484" s="54"/>
      <c r="I484" s="54"/>
      <c r="J484" s="57">
        <v>61.13</v>
      </c>
      <c r="K484" s="56">
        <v>1.1499999999999999</v>
      </c>
      <c r="L484" s="57">
        <v>140.6</v>
      </c>
      <c r="M484" s="54"/>
      <c r="N484" s="59"/>
      <c r="AF484" s="39"/>
      <c r="AG484" s="48"/>
      <c r="AH484" s="48"/>
      <c r="AJ484" s="3" t="s">
        <v>68</v>
      </c>
      <c r="AM484" s="48"/>
      <c r="AP484" s="48"/>
      <c r="AR484" s="48"/>
    </row>
    <row r="485" spans="1:44" s="4" customFormat="1" ht="15" x14ac:dyDescent="0.25">
      <c r="A485" s="51"/>
      <c r="B485" s="50" t="s">
        <v>69</v>
      </c>
      <c r="C485" s="853" t="s">
        <v>70</v>
      </c>
      <c r="D485" s="853"/>
      <c r="E485" s="853"/>
      <c r="F485" s="53"/>
      <c r="G485" s="54"/>
      <c r="H485" s="54"/>
      <c r="I485" s="54"/>
      <c r="J485" s="57">
        <v>6.78</v>
      </c>
      <c r="K485" s="56">
        <v>1.1499999999999999</v>
      </c>
      <c r="L485" s="57">
        <v>15.59</v>
      </c>
      <c r="M485" s="56">
        <v>35.42</v>
      </c>
      <c r="N485" s="133">
        <v>552.20000000000005</v>
      </c>
      <c r="AF485" s="39"/>
      <c r="AG485" s="48"/>
      <c r="AH485" s="48"/>
      <c r="AJ485" s="3" t="s">
        <v>70</v>
      </c>
      <c r="AM485" s="48"/>
      <c r="AP485" s="48"/>
      <c r="AR485" s="48"/>
    </row>
    <row r="486" spans="1:44" s="4" customFormat="1" ht="15" x14ac:dyDescent="0.25">
      <c r="A486" s="51"/>
      <c r="B486" s="50" t="s">
        <v>86</v>
      </c>
      <c r="C486" s="853" t="s">
        <v>87</v>
      </c>
      <c r="D486" s="853"/>
      <c r="E486" s="853"/>
      <c r="F486" s="53"/>
      <c r="G486" s="54"/>
      <c r="H486" s="54"/>
      <c r="I486" s="54"/>
      <c r="J486" s="57">
        <v>581.9</v>
      </c>
      <c r="K486" s="54"/>
      <c r="L486" s="55">
        <v>1163.8</v>
      </c>
      <c r="M486" s="54"/>
      <c r="N486" s="59"/>
      <c r="AF486" s="39"/>
      <c r="AG486" s="48"/>
      <c r="AH486" s="48"/>
      <c r="AJ486" s="3" t="s">
        <v>87</v>
      </c>
      <c r="AM486" s="48"/>
      <c r="AP486" s="48"/>
      <c r="AR486" s="48"/>
    </row>
    <row r="487" spans="1:44" s="4" customFormat="1" ht="15" x14ac:dyDescent="0.25">
      <c r="A487" s="60"/>
      <c r="B487" s="50"/>
      <c r="C487" s="853" t="s">
        <v>71</v>
      </c>
      <c r="D487" s="853"/>
      <c r="E487" s="853"/>
      <c r="F487" s="53" t="s">
        <v>72</v>
      </c>
      <c r="G487" s="61">
        <v>10.3</v>
      </c>
      <c r="H487" s="56">
        <v>1.1499999999999999</v>
      </c>
      <c r="I487" s="56">
        <v>23.69</v>
      </c>
      <c r="J487" s="63"/>
      <c r="K487" s="54"/>
      <c r="L487" s="63"/>
      <c r="M487" s="54"/>
      <c r="N487" s="59"/>
      <c r="AF487" s="39"/>
      <c r="AG487" s="48"/>
      <c r="AH487" s="48"/>
      <c r="AK487" s="3" t="s">
        <v>71</v>
      </c>
      <c r="AM487" s="48"/>
      <c r="AP487" s="48"/>
      <c r="AR487" s="48"/>
    </row>
    <row r="488" spans="1:44" s="4" customFormat="1" ht="15" x14ac:dyDescent="0.25">
      <c r="A488" s="60"/>
      <c r="B488" s="50"/>
      <c r="C488" s="853" t="s">
        <v>73</v>
      </c>
      <c r="D488" s="853"/>
      <c r="E488" s="853"/>
      <c r="F488" s="53" t="s">
        <v>72</v>
      </c>
      <c r="G488" s="56">
        <v>0.54</v>
      </c>
      <c r="H488" s="56">
        <v>1.1499999999999999</v>
      </c>
      <c r="I488" s="62">
        <v>1.242</v>
      </c>
      <c r="J488" s="63"/>
      <c r="K488" s="54"/>
      <c r="L488" s="63"/>
      <c r="M488" s="54"/>
      <c r="N488" s="59"/>
      <c r="AF488" s="39"/>
      <c r="AG488" s="48"/>
      <c r="AH488" s="48"/>
      <c r="AK488" s="3" t="s">
        <v>73</v>
      </c>
      <c r="AM488" s="48"/>
      <c r="AP488" s="48"/>
      <c r="AR488" s="48"/>
    </row>
    <row r="489" spans="1:44" s="4" customFormat="1" ht="15" x14ac:dyDescent="0.25">
      <c r="A489" s="51"/>
      <c r="B489" s="50"/>
      <c r="C489" s="854" t="s">
        <v>74</v>
      </c>
      <c r="D489" s="854"/>
      <c r="E489" s="854"/>
      <c r="F489" s="65"/>
      <c r="G489" s="66"/>
      <c r="H489" s="66"/>
      <c r="I489" s="66"/>
      <c r="J489" s="68">
        <v>739.85</v>
      </c>
      <c r="K489" s="66"/>
      <c r="L489" s="67">
        <v>1527.09</v>
      </c>
      <c r="M489" s="66"/>
      <c r="N489" s="232"/>
      <c r="AF489" s="39"/>
      <c r="AG489" s="48"/>
      <c r="AH489" s="48"/>
      <c r="AL489" s="3" t="s">
        <v>74</v>
      </c>
      <c r="AM489" s="48"/>
      <c r="AP489" s="48"/>
      <c r="AR489" s="48"/>
    </row>
    <row r="490" spans="1:44" s="4" customFormat="1" ht="15" x14ac:dyDescent="0.25">
      <c r="A490" s="60"/>
      <c r="B490" s="50"/>
      <c r="C490" s="853" t="s">
        <v>75</v>
      </c>
      <c r="D490" s="853"/>
      <c r="E490" s="853"/>
      <c r="F490" s="53"/>
      <c r="G490" s="54"/>
      <c r="H490" s="54"/>
      <c r="I490" s="54"/>
      <c r="J490" s="63"/>
      <c r="K490" s="54"/>
      <c r="L490" s="57">
        <v>238.28</v>
      </c>
      <c r="M490" s="54"/>
      <c r="N490" s="58">
        <v>8439.8799999999992</v>
      </c>
      <c r="AF490" s="39"/>
      <c r="AG490" s="48"/>
      <c r="AH490" s="48"/>
      <c r="AK490" s="3" t="s">
        <v>75</v>
      </c>
      <c r="AM490" s="48"/>
      <c r="AP490" s="48"/>
      <c r="AR490" s="48"/>
    </row>
    <row r="491" spans="1:44" s="4" customFormat="1" ht="23.25" x14ac:dyDescent="0.25">
      <c r="A491" s="60"/>
      <c r="B491" s="50" t="s">
        <v>120</v>
      </c>
      <c r="C491" s="853" t="s">
        <v>121</v>
      </c>
      <c r="D491" s="853"/>
      <c r="E491" s="853"/>
      <c r="F491" s="53" t="s">
        <v>78</v>
      </c>
      <c r="G491" s="70">
        <v>97</v>
      </c>
      <c r="H491" s="54"/>
      <c r="I491" s="70">
        <v>97</v>
      </c>
      <c r="J491" s="63"/>
      <c r="K491" s="54"/>
      <c r="L491" s="57">
        <v>231.13</v>
      </c>
      <c r="M491" s="54"/>
      <c r="N491" s="58">
        <v>8186.68</v>
      </c>
      <c r="AF491" s="39"/>
      <c r="AG491" s="48"/>
      <c r="AH491" s="48"/>
      <c r="AK491" s="3" t="s">
        <v>121</v>
      </c>
      <c r="AM491" s="48"/>
      <c r="AP491" s="48"/>
      <c r="AR491" s="48"/>
    </row>
    <row r="492" spans="1:44" s="4" customFormat="1" ht="23.25" x14ac:dyDescent="0.25">
      <c r="A492" s="60"/>
      <c r="B492" s="50" t="s">
        <v>122</v>
      </c>
      <c r="C492" s="853" t="s">
        <v>123</v>
      </c>
      <c r="D492" s="853"/>
      <c r="E492" s="853"/>
      <c r="F492" s="53" t="s">
        <v>78</v>
      </c>
      <c r="G492" s="70">
        <v>51</v>
      </c>
      <c r="H492" s="54"/>
      <c r="I492" s="70">
        <v>51</v>
      </c>
      <c r="J492" s="63"/>
      <c r="K492" s="54"/>
      <c r="L492" s="57">
        <v>121.52</v>
      </c>
      <c r="M492" s="54"/>
      <c r="N492" s="58">
        <v>4304.34</v>
      </c>
      <c r="AF492" s="39"/>
      <c r="AG492" s="48"/>
      <c r="AH492" s="48"/>
      <c r="AK492" s="3" t="s">
        <v>123</v>
      </c>
      <c r="AM492" s="48"/>
      <c r="AP492" s="48"/>
      <c r="AR492" s="48"/>
    </row>
    <row r="493" spans="1:44" s="4" customFormat="1" ht="15" x14ac:dyDescent="0.25">
      <c r="A493" s="71"/>
      <c r="B493" s="72"/>
      <c r="C493" s="847" t="s">
        <v>81</v>
      </c>
      <c r="D493" s="847"/>
      <c r="E493" s="847"/>
      <c r="F493" s="42"/>
      <c r="G493" s="43"/>
      <c r="H493" s="43"/>
      <c r="I493" s="43"/>
      <c r="J493" s="46"/>
      <c r="K493" s="43"/>
      <c r="L493" s="73">
        <v>1879.74</v>
      </c>
      <c r="M493" s="66"/>
      <c r="N493" s="231"/>
      <c r="AF493" s="39"/>
      <c r="AG493" s="48"/>
      <c r="AH493" s="48"/>
      <c r="AM493" s="48" t="s">
        <v>81</v>
      </c>
      <c r="AP493" s="48"/>
      <c r="AR493" s="48"/>
    </row>
    <row r="494" spans="1:44" s="4" customFormat="1" ht="23.25" x14ac:dyDescent="0.25">
      <c r="A494" s="230" t="s">
        <v>327</v>
      </c>
      <c r="B494" s="41" t="s">
        <v>1565</v>
      </c>
      <c r="C494" s="847" t="s">
        <v>1566</v>
      </c>
      <c r="D494" s="847"/>
      <c r="E494" s="847"/>
      <c r="F494" s="42" t="s">
        <v>207</v>
      </c>
      <c r="G494" s="43">
        <v>0.57999999999999996</v>
      </c>
      <c r="H494" s="44">
        <v>1</v>
      </c>
      <c r="I494" s="109">
        <v>0.57999999999999996</v>
      </c>
      <c r="J494" s="73">
        <v>4840.6499999999996</v>
      </c>
      <c r="K494" s="43"/>
      <c r="L494" s="73">
        <v>2807.58</v>
      </c>
      <c r="M494" s="43"/>
      <c r="N494" s="231"/>
      <c r="AF494" s="39"/>
      <c r="AG494" s="48"/>
      <c r="AH494" s="48" t="s">
        <v>1566</v>
      </c>
      <c r="AM494" s="48"/>
      <c r="AP494" s="48"/>
      <c r="AR494" s="48"/>
    </row>
    <row r="495" spans="1:44" s="4" customFormat="1" ht="15" x14ac:dyDescent="0.25">
      <c r="A495" s="71"/>
      <c r="B495" s="72"/>
      <c r="C495" s="847" t="s">
        <v>81</v>
      </c>
      <c r="D495" s="847"/>
      <c r="E495" s="847"/>
      <c r="F495" s="42"/>
      <c r="G495" s="43"/>
      <c r="H495" s="43"/>
      <c r="I495" s="43"/>
      <c r="J495" s="46"/>
      <c r="K495" s="43"/>
      <c r="L495" s="73">
        <v>2807.58</v>
      </c>
      <c r="M495" s="66"/>
      <c r="N495" s="231"/>
      <c r="AF495" s="39"/>
      <c r="AG495" s="48"/>
      <c r="AH495" s="48"/>
      <c r="AM495" s="48" t="s">
        <v>81</v>
      </c>
      <c r="AP495" s="48"/>
      <c r="AR495" s="48"/>
    </row>
    <row r="496" spans="1:44" s="4" customFormat="1" ht="34.5" x14ac:dyDescent="0.25">
      <c r="A496" s="230" t="s">
        <v>331</v>
      </c>
      <c r="B496" s="41" t="s">
        <v>1098</v>
      </c>
      <c r="C496" s="847" t="s">
        <v>1099</v>
      </c>
      <c r="D496" s="847"/>
      <c r="E496" s="847"/>
      <c r="F496" s="42" t="s">
        <v>119</v>
      </c>
      <c r="G496" s="43">
        <v>0.5</v>
      </c>
      <c r="H496" s="44">
        <v>1</v>
      </c>
      <c r="I496" s="45">
        <v>0.5</v>
      </c>
      <c r="J496" s="46"/>
      <c r="K496" s="43"/>
      <c r="L496" s="46"/>
      <c r="M496" s="43"/>
      <c r="N496" s="231"/>
      <c r="AF496" s="39"/>
      <c r="AG496" s="48"/>
      <c r="AH496" s="48" t="s">
        <v>1099</v>
      </c>
      <c r="AM496" s="48"/>
      <c r="AP496" s="48"/>
      <c r="AR496" s="48"/>
    </row>
    <row r="497" spans="1:44" s="4" customFormat="1" ht="22.5" x14ac:dyDescent="0.25">
      <c r="A497" s="49"/>
      <c r="B497" s="50" t="s">
        <v>699</v>
      </c>
      <c r="C497" s="848" t="s">
        <v>65</v>
      </c>
      <c r="D497" s="848"/>
      <c r="E497" s="848"/>
      <c r="F497" s="848"/>
      <c r="G497" s="848"/>
      <c r="H497" s="848"/>
      <c r="I497" s="848"/>
      <c r="J497" s="848"/>
      <c r="K497" s="848"/>
      <c r="L497" s="848"/>
      <c r="M497" s="848"/>
      <c r="N497" s="849"/>
      <c r="AF497" s="39"/>
      <c r="AG497" s="48"/>
      <c r="AH497" s="48"/>
      <c r="AI497" s="3" t="s">
        <v>65</v>
      </c>
      <c r="AM497" s="48"/>
      <c r="AP497" s="48"/>
      <c r="AR497" s="48"/>
    </row>
    <row r="498" spans="1:44" s="4" customFormat="1" ht="15" x14ac:dyDescent="0.25">
      <c r="A498" s="51"/>
      <c r="B498" s="50" t="s">
        <v>60</v>
      </c>
      <c r="C498" s="853" t="s">
        <v>66</v>
      </c>
      <c r="D498" s="853"/>
      <c r="E498" s="853"/>
      <c r="F498" s="53"/>
      <c r="G498" s="54"/>
      <c r="H498" s="54"/>
      <c r="I498" s="54"/>
      <c r="J498" s="57">
        <v>302.3</v>
      </c>
      <c r="K498" s="56">
        <v>1.1499999999999999</v>
      </c>
      <c r="L498" s="57">
        <v>173.82</v>
      </c>
      <c r="M498" s="56">
        <v>35.42</v>
      </c>
      <c r="N498" s="58">
        <v>6156.7</v>
      </c>
      <c r="AF498" s="39"/>
      <c r="AG498" s="48"/>
      <c r="AH498" s="48"/>
      <c r="AJ498" s="3" t="s">
        <v>66</v>
      </c>
      <c r="AM498" s="48"/>
      <c r="AP498" s="48"/>
      <c r="AR498" s="48"/>
    </row>
    <row r="499" spans="1:44" s="4" customFormat="1" ht="15" x14ac:dyDescent="0.25">
      <c r="A499" s="51"/>
      <c r="B499" s="50" t="s">
        <v>67</v>
      </c>
      <c r="C499" s="853" t="s">
        <v>68</v>
      </c>
      <c r="D499" s="853"/>
      <c r="E499" s="853"/>
      <c r="F499" s="53"/>
      <c r="G499" s="54"/>
      <c r="H499" s="54"/>
      <c r="I499" s="54"/>
      <c r="J499" s="57">
        <v>5.43</v>
      </c>
      <c r="K499" s="56">
        <v>1.1499999999999999</v>
      </c>
      <c r="L499" s="57">
        <v>3.12</v>
      </c>
      <c r="M499" s="54"/>
      <c r="N499" s="59"/>
      <c r="AF499" s="39"/>
      <c r="AG499" s="48"/>
      <c r="AH499" s="48"/>
      <c r="AJ499" s="3" t="s">
        <v>68</v>
      </c>
      <c r="AM499" s="48"/>
      <c r="AP499" s="48"/>
      <c r="AR499" s="48"/>
    </row>
    <row r="500" spans="1:44" s="4" customFormat="1" ht="15" x14ac:dyDescent="0.25">
      <c r="A500" s="51"/>
      <c r="B500" s="50" t="s">
        <v>69</v>
      </c>
      <c r="C500" s="853" t="s">
        <v>70</v>
      </c>
      <c r="D500" s="853"/>
      <c r="E500" s="853"/>
      <c r="F500" s="53"/>
      <c r="G500" s="54"/>
      <c r="H500" s="54"/>
      <c r="I500" s="54"/>
      <c r="J500" s="57">
        <v>0.76</v>
      </c>
      <c r="K500" s="56">
        <v>1.1499999999999999</v>
      </c>
      <c r="L500" s="57">
        <v>0.44</v>
      </c>
      <c r="M500" s="56">
        <v>35.42</v>
      </c>
      <c r="N500" s="133">
        <v>15.58</v>
      </c>
      <c r="AF500" s="39"/>
      <c r="AG500" s="48"/>
      <c r="AH500" s="48"/>
      <c r="AJ500" s="3" t="s">
        <v>70</v>
      </c>
      <c r="AM500" s="48"/>
      <c r="AP500" s="48"/>
      <c r="AR500" s="48"/>
    </row>
    <row r="501" spans="1:44" s="4" customFormat="1" ht="15" x14ac:dyDescent="0.25">
      <c r="A501" s="51"/>
      <c r="B501" s="50" t="s">
        <v>86</v>
      </c>
      <c r="C501" s="853" t="s">
        <v>87</v>
      </c>
      <c r="D501" s="853"/>
      <c r="E501" s="853"/>
      <c r="F501" s="53"/>
      <c r="G501" s="54"/>
      <c r="H501" s="54"/>
      <c r="I501" s="54"/>
      <c r="J501" s="57">
        <v>185.57</v>
      </c>
      <c r="K501" s="54"/>
      <c r="L501" s="57">
        <v>92.79</v>
      </c>
      <c r="M501" s="54"/>
      <c r="N501" s="59"/>
      <c r="AF501" s="39"/>
      <c r="AG501" s="48"/>
      <c r="AH501" s="48"/>
      <c r="AJ501" s="3" t="s">
        <v>87</v>
      </c>
      <c r="AM501" s="48"/>
      <c r="AP501" s="48"/>
      <c r="AR501" s="48"/>
    </row>
    <row r="502" spans="1:44" s="4" customFormat="1" ht="15" x14ac:dyDescent="0.25">
      <c r="A502" s="60"/>
      <c r="B502" s="50"/>
      <c r="C502" s="853" t="s">
        <v>71</v>
      </c>
      <c r="D502" s="853"/>
      <c r="E502" s="853"/>
      <c r="F502" s="53" t="s">
        <v>72</v>
      </c>
      <c r="G502" s="56">
        <v>32.159999999999997</v>
      </c>
      <c r="H502" s="56">
        <v>1.1499999999999999</v>
      </c>
      <c r="I502" s="62">
        <v>18.492000000000001</v>
      </c>
      <c r="J502" s="63"/>
      <c r="K502" s="54"/>
      <c r="L502" s="63"/>
      <c r="M502" s="54"/>
      <c r="N502" s="59"/>
      <c r="AF502" s="39"/>
      <c r="AG502" s="48"/>
      <c r="AH502" s="48"/>
      <c r="AK502" s="3" t="s">
        <v>71</v>
      </c>
      <c r="AM502" s="48"/>
      <c r="AP502" s="48"/>
      <c r="AR502" s="48"/>
    </row>
    <row r="503" spans="1:44" s="4" customFormat="1" ht="15" x14ac:dyDescent="0.25">
      <c r="A503" s="60"/>
      <c r="B503" s="50"/>
      <c r="C503" s="853" t="s">
        <v>73</v>
      </c>
      <c r="D503" s="853"/>
      <c r="E503" s="853"/>
      <c r="F503" s="53" t="s">
        <v>72</v>
      </c>
      <c r="G503" s="56">
        <v>0.06</v>
      </c>
      <c r="H503" s="56">
        <v>1.1499999999999999</v>
      </c>
      <c r="I503" s="130">
        <v>3.4500000000000003E-2</v>
      </c>
      <c r="J503" s="63"/>
      <c r="K503" s="54"/>
      <c r="L503" s="63"/>
      <c r="M503" s="54"/>
      <c r="N503" s="59"/>
      <c r="AF503" s="39"/>
      <c r="AG503" s="48"/>
      <c r="AH503" s="48"/>
      <c r="AK503" s="3" t="s">
        <v>73</v>
      </c>
      <c r="AM503" s="48"/>
      <c r="AP503" s="48"/>
      <c r="AR503" s="48"/>
    </row>
    <row r="504" spans="1:44" s="4" customFormat="1" ht="15" x14ac:dyDescent="0.25">
      <c r="A504" s="51"/>
      <c r="B504" s="50"/>
      <c r="C504" s="854" t="s">
        <v>74</v>
      </c>
      <c r="D504" s="854"/>
      <c r="E504" s="854"/>
      <c r="F504" s="65"/>
      <c r="G504" s="66"/>
      <c r="H504" s="66"/>
      <c r="I504" s="66"/>
      <c r="J504" s="68">
        <v>493.3</v>
      </c>
      <c r="K504" s="66"/>
      <c r="L504" s="68">
        <v>269.73</v>
      </c>
      <c r="M504" s="66"/>
      <c r="N504" s="232"/>
      <c r="AF504" s="39"/>
      <c r="AG504" s="48"/>
      <c r="AH504" s="48"/>
      <c r="AL504" s="3" t="s">
        <v>74</v>
      </c>
      <c r="AM504" s="48"/>
      <c r="AP504" s="48"/>
      <c r="AR504" s="48"/>
    </row>
    <row r="505" spans="1:44" s="4" customFormat="1" ht="15" x14ac:dyDescent="0.25">
      <c r="A505" s="60"/>
      <c r="B505" s="50"/>
      <c r="C505" s="853" t="s">
        <v>75</v>
      </c>
      <c r="D505" s="853"/>
      <c r="E505" s="853"/>
      <c r="F505" s="53"/>
      <c r="G505" s="54"/>
      <c r="H505" s="54"/>
      <c r="I505" s="54"/>
      <c r="J505" s="63"/>
      <c r="K505" s="54"/>
      <c r="L505" s="57">
        <v>174.26</v>
      </c>
      <c r="M505" s="54"/>
      <c r="N505" s="58">
        <v>6172.28</v>
      </c>
      <c r="AF505" s="39"/>
      <c r="AG505" s="48"/>
      <c r="AH505" s="48"/>
      <c r="AK505" s="3" t="s">
        <v>75</v>
      </c>
      <c r="AM505" s="48"/>
      <c r="AP505" s="48"/>
      <c r="AR505" s="48"/>
    </row>
    <row r="506" spans="1:44" s="4" customFormat="1" ht="23.25" x14ac:dyDescent="0.25">
      <c r="A506" s="60"/>
      <c r="B506" s="50" t="s">
        <v>120</v>
      </c>
      <c r="C506" s="853" t="s">
        <v>121</v>
      </c>
      <c r="D506" s="853"/>
      <c r="E506" s="853"/>
      <c r="F506" s="53" t="s">
        <v>78</v>
      </c>
      <c r="G506" s="70">
        <v>97</v>
      </c>
      <c r="H506" s="54"/>
      <c r="I506" s="70">
        <v>97</v>
      </c>
      <c r="J506" s="63"/>
      <c r="K506" s="54"/>
      <c r="L506" s="57">
        <v>169.03</v>
      </c>
      <c r="M506" s="54"/>
      <c r="N506" s="58">
        <v>5987.11</v>
      </c>
      <c r="AF506" s="39"/>
      <c r="AG506" s="48"/>
      <c r="AH506" s="48"/>
      <c r="AK506" s="3" t="s">
        <v>121</v>
      </c>
      <c r="AM506" s="48"/>
      <c r="AP506" s="48"/>
      <c r="AR506" s="48"/>
    </row>
    <row r="507" spans="1:44" s="4" customFormat="1" ht="23.25" x14ac:dyDescent="0.25">
      <c r="A507" s="60"/>
      <c r="B507" s="50" t="s">
        <v>122</v>
      </c>
      <c r="C507" s="853" t="s">
        <v>123</v>
      </c>
      <c r="D507" s="853"/>
      <c r="E507" s="853"/>
      <c r="F507" s="53" t="s">
        <v>78</v>
      </c>
      <c r="G507" s="70">
        <v>51</v>
      </c>
      <c r="H507" s="54"/>
      <c r="I507" s="70">
        <v>51</v>
      </c>
      <c r="J507" s="63"/>
      <c r="K507" s="54"/>
      <c r="L507" s="57">
        <v>88.87</v>
      </c>
      <c r="M507" s="54"/>
      <c r="N507" s="58">
        <v>3147.86</v>
      </c>
      <c r="AF507" s="39"/>
      <c r="AG507" s="48"/>
      <c r="AH507" s="48"/>
      <c r="AK507" s="3" t="s">
        <v>123</v>
      </c>
      <c r="AM507" s="48"/>
      <c r="AP507" s="48"/>
      <c r="AR507" s="48"/>
    </row>
    <row r="508" spans="1:44" s="4" customFormat="1" ht="15" x14ac:dyDescent="0.25">
      <c r="A508" s="71"/>
      <c r="B508" s="72"/>
      <c r="C508" s="847" t="s">
        <v>81</v>
      </c>
      <c r="D508" s="847"/>
      <c r="E508" s="847"/>
      <c r="F508" s="42"/>
      <c r="G508" s="43"/>
      <c r="H508" s="43"/>
      <c r="I508" s="43"/>
      <c r="J508" s="46"/>
      <c r="K508" s="43"/>
      <c r="L508" s="131">
        <v>527.63</v>
      </c>
      <c r="M508" s="66"/>
      <c r="N508" s="231"/>
      <c r="AF508" s="39"/>
      <c r="AG508" s="48"/>
      <c r="AH508" s="48"/>
      <c r="AM508" s="48" t="s">
        <v>81</v>
      </c>
      <c r="AP508" s="48"/>
      <c r="AR508" s="48"/>
    </row>
    <row r="509" spans="1:44" s="4" customFormat="1" ht="15" x14ac:dyDescent="0.25">
      <c r="A509" s="230" t="s">
        <v>334</v>
      </c>
      <c r="B509" s="41" t="s">
        <v>1567</v>
      </c>
      <c r="C509" s="847" t="s">
        <v>1568</v>
      </c>
      <c r="D509" s="847"/>
      <c r="E509" s="847"/>
      <c r="F509" s="42" t="s">
        <v>207</v>
      </c>
      <c r="G509" s="43">
        <v>2.2542E-2</v>
      </c>
      <c r="H509" s="44">
        <v>1</v>
      </c>
      <c r="I509" s="166">
        <v>2.2542E-2</v>
      </c>
      <c r="J509" s="73">
        <v>70013.25</v>
      </c>
      <c r="K509" s="43"/>
      <c r="L509" s="73">
        <v>1578.24</v>
      </c>
      <c r="M509" s="43"/>
      <c r="N509" s="231"/>
      <c r="AF509" s="39"/>
      <c r="AG509" s="48"/>
      <c r="AH509" s="48" t="s">
        <v>1568</v>
      </c>
      <c r="AM509" s="48"/>
      <c r="AP509" s="48"/>
      <c r="AR509" s="48"/>
    </row>
    <row r="510" spans="1:44" s="4" customFormat="1" ht="15" x14ac:dyDescent="0.25">
      <c r="A510" s="71"/>
      <c r="B510" s="72"/>
      <c r="C510" s="847" t="s">
        <v>81</v>
      </c>
      <c r="D510" s="847"/>
      <c r="E510" s="847"/>
      <c r="F510" s="42"/>
      <c r="G510" s="43"/>
      <c r="H510" s="43"/>
      <c r="I510" s="43"/>
      <c r="J510" s="46"/>
      <c r="K510" s="43"/>
      <c r="L510" s="73">
        <v>1578.24</v>
      </c>
      <c r="M510" s="66"/>
      <c r="N510" s="231"/>
      <c r="AF510" s="39"/>
      <c r="AG510" s="48"/>
      <c r="AH510" s="48"/>
      <c r="AM510" s="48" t="s">
        <v>81</v>
      </c>
      <c r="AP510" s="48"/>
      <c r="AR510" s="48"/>
    </row>
    <row r="511" spans="1:44" s="4" customFormat="1" ht="23.25" x14ac:dyDescent="0.25">
      <c r="A511" s="230" t="s">
        <v>338</v>
      </c>
      <c r="B511" s="41" t="s">
        <v>184</v>
      </c>
      <c r="C511" s="847" t="s">
        <v>1569</v>
      </c>
      <c r="D511" s="847"/>
      <c r="E511" s="847"/>
      <c r="F511" s="42" t="s">
        <v>63</v>
      </c>
      <c r="G511" s="43">
        <v>0.28599999999999998</v>
      </c>
      <c r="H511" s="44">
        <v>1</v>
      </c>
      <c r="I511" s="129">
        <v>0.28599999999999998</v>
      </c>
      <c r="J511" s="46"/>
      <c r="K511" s="43"/>
      <c r="L511" s="46"/>
      <c r="M511" s="43"/>
      <c r="N511" s="231"/>
      <c r="AF511" s="39"/>
      <c r="AG511" s="48"/>
      <c r="AH511" s="48" t="s">
        <v>1569</v>
      </c>
      <c r="AM511" s="48"/>
      <c r="AP511" s="48"/>
      <c r="AR511" s="48"/>
    </row>
    <row r="512" spans="1:44" s="4" customFormat="1" ht="22.5" x14ac:dyDescent="0.25">
      <c r="A512" s="49"/>
      <c r="B512" s="50" t="s">
        <v>699</v>
      </c>
      <c r="C512" s="848" t="s">
        <v>65</v>
      </c>
      <c r="D512" s="848"/>
      <c r="E512" s="848"/>
      <c r="F512" s="848"/>
      <c r="G512" s="848"/>
      <c r="H512" s="848"/>
      <c r="I512" s="848"/>
      <c r="J512" s="848"/>
      <c r="K512" s="848"/>
      <c r="L512" s="848"/>
      <c r="M512" s="848"/>
      <c r="N512" s="849"/>
      <c r="AF512" s="39"/>
      <c r="AG512" s="48"/>
      <c r="AH512" s="48"/>
      <c r="AI512" s="3" t="s">
        <v>65</v>
      </c>
      <c r="AM512" s="48"/>
      <c r="AP512" s="48"/>
      <c r="AR512" s="48"/>
    </row>
    <row r="513" spans="1:44" s="4" customFormat="1" ht="15" x14ac:dyDescent="0.25">
      <c r="A513" s="51"/>
      <c r="B513" s="50" t="s">
        <v>60</v>
      </c>
      <c r="C513" s="853" t="s">
        <v>66</v>
      </c>
      <c r="D513" s="853"/>
      <c r="E513" s="853"/>
      <c r="F513" s="53"/>
      <c r="G513" s="54"/>
      <c r="H513" s="54"/>
      <c r="I513" s="54"/>
      <c r="J513" s="57">
        <v>663.75</v>
      </c>
      <c r="K513" s="56">
        <v>1.1499999999999999</v>
      </c>
      <c r="L513" s="57">
        <v>218.31</v>
      </c>
      <c r="M513" s="56">
        <v>35.42</v>
      </c>
      <c r="N513" s="58">
        <v>7732.54</v>
      </c>
      <c r="AF513" s="39"/>
      <c r="AG513" s="48"/>
      <c r="AH513" s="48"/>
      <c r="AJ513" s="3" t="s">
        <v>66</v>
      </c>
      <c r="AM513" s="48"/>
      <c r="AP513" s="48"/>
      <c r="AR513" s="48"/>
    </row>
    <row r="514" spans="1:44" s="4" customFormat="1" ht="15" x14ac:dyDescent="0.25">
      <c r="A514" s="60"/>
      <c r="B514" s="50"/>
      <c r="C514" s="853" t="s">
        <v>71</v>
      </c>
      <c r="D514" s="853"/>
      <c r="E514" s="853"/>
      <c r="F514" s="53" t="s">
        <v>72</v>
      </c>
      <c r="G514" s="61">
        <v>88.5</v>
      </c>
      <c r="H514" s="56">
        <v>1.1499999999999999</v>
      </c>
      <c r="I514" s="64">
        <v>29.10765</v>
      </c>
      <c r="J514" s="63"/>
      <c r="K514" s="54"/>
      <c r="L514" s="63"/>
      <c r="M514" s="54"/>
      <c r="N514" s="59"/>
      <c r="AF514" s="39"/>
      <c r="AG514" s="48"/>
      <c r="AH514" s="48"/>
      <c r="AK514" s="3" t="s">
        <v>71</v>
      </c>
      <c r="AM514" s="48"/>
      <c r="AP514" s="48"/>
      <c r="AR514" s="48"/>
    </row>
    <row r="515" spans="1:44" s="4" customFormat="1" ht="15" x14ac:dyDescent="0.25">
      <c r="A515" s="51"/>
      <c r="B515" s="50"/>
      <c r="C515" s="854" t="s">
        <v>74</v>
      </c>
      <c r="D515" s="854"/>
      <c r="E515" s="854"/>
      <c r="F515" s="65"/>
      <c r="G515" s="66"/>
      <c r="H515" s="66"/>
      <c r="I515" s="66"/>
      <c r="J515" s="68">
        <v>663.75</v>
      </c>
      <c r="K515" s="66"/>
      <c r="L515" s="68">
        <v>218.31</v>
      </c>
      <c r="M515" s="66"/>
      <c r="N515" s="232"/>
      <c r="AF515" s="39"/>
      <c r="AG515" s="48"/>
      <c r="AH515" s="48"/>
      <c r="AL515" s="3" t="s">
        <v>74</v>
      </c>
      <c r="AM515" s="48"/>
      <c r="AP515" s="48"/>
      <c r="AR515" s="48"/>
    </row>
    <row r="516" spans="1:44" s="4" customFormat="1" ht="15" x14ac:dyDescent="0.25">
      <c r="A516" s="60"/>
      <c r="B516" s="50"/>
      <c r="C516" s="853" t="s">
        <v>75</v>
      </c>
      <c r="D516" s="853"/>
      <c r="E516" s="853"/>
      <c r="F516" s="53"/>
      <c r="G516" s="54"/>
      <c r="H516" s="54"/>
      <c r="I516" s="54"/>
      <c r="J516" s="63"/>
      <c r="K516" s="54"/>
      <c r="L516" s="57">
        <v>218.31</v>
      </c>
      <c r="M516" s="54"/>
      <c r="N516" s="58">
        <v>7732.54</v>
      </c>
      <c r="AF516" s="39"/>
      <c r="AG516" s="48"/>
      <c r="AH516" s="48"/>
      <c r="AK516" s="3" t="s">
        <v>75</v>
      </c>
      <c r="AM516" s="48"/>
      <c r="AP516" s="48"/>
      <c r="AR516" s="48"/>
    </row>
    <row r="517" spans="1:44" s="4" customFormat="1" ht="23.25" x14ac:dyDescent="0.25">
      <c r="A517" s="60"/>
      <c r="B517" s="50" t="s">
        <v>94</v>
      </c>
      <c r="C517" s="853" t="s">
        <v>95</v>
      </c>
      <c r="D517" s="853"/>
      <c r="E517" s="853"/>
      <c r="F517" s="53" t="s">
        <v>78</v>
      </c>
      <c r="G517" s="70">
        <v>89</v>
      </c>
      <c r="H517" s="54"/>
      <c r="I517" s="70">
        <v>89</v>
      </c>
      <c r="J517" s="63"/>
      <c r="K517" s="54"/>
      <c r="L517" s="57">
        <v>194.3</v>
      </c>
      <c r="M517" s="54"/>
      <c r="N517" s="58">
        <v>6881.96</v>
      </c>
      <c r="AF517" s="39"/>
      <c r="AG517" s="48"/>
      <c r="AH517" s="48"/>
      <c r="AK517" s="3" t="s">
        <v>95</v>
      </c>
      <c r="AM517" s="48"/>
      <c r="AP517" s="48"/>
      <c r="AR517" s="48"/>
    </row>
    <row r="518" spans="1:44" s="4" customFormat="1" ht="23.25" x14ac:dyDescent="0.25">
      <c r="A518" s="60"/>
      <c r="B518" s="50" t="s">
        <v>96</v>
      </c>
      <c r="C518" s="853" t="s">
        <v>97</v>
      </c>
      <c r="D518" s="853"/>
      <c r="E518" s="853"/>
      <c r="F518" s="53" t="s">
        <v>78</v>
      </c>
      <c r="G518" s="70">
        <v>40</v>
      </c>
      <c r="H518" s="54"/>
      <c r="I518" s="70">
        <v>40</v>
      </c>
      <c r="J518" s="63"/>
      <c r="K518" s="54"/>
      <c r="L518" s="57">
        <v>87.32</v>
      </c>
      <c r="M518" s="54"/>
      <c r="N518" s="58">
        <v>3093.02</v>
      </c>
      <c r="AF518" s="39"/>
      <c r="AG518" s="48"/>
      <c r="AH518" s="48"/>
      <c r="AK518" s="3" t="s">
        <v>97</v>
      </c>
      <c r="AM518" s="48"/>
      <c r="AP518" s="48"/>
      <c r="AR518" s="48"/>
    </row>
    <row r="519" spans="1:44" s="4" customFormat="1" ht="15" x14ac:dyDescent="0.25">
      <c r="A519" s="71"/>
      <c r="B519" s="72"/>
      <c r="C519" s="847" t="s">
        <v>81</v>
      </c>
      <c r="D519" s="847"/>
      <c r="E519" s="847"/>
      <c r="F519" s="42"/>
      <c r="G519" s="43"/>
      <c r="H519" s="43"/>
      <c r="I519" s="43"/>
      <c r="J519" s="46"/>
      <c r="K519" s="43"/>
      <c r="L519" s="131">
        <v>499.93</v>
      </c>
      <c r="M519" s="66"/>
      <c r="N519" s="231"/>
      <c r="AF519" s="39"/>
      <c r="AG519" s="48"/>
      <c r="AH519" s="48"/>
      <c r="AM519" s="48" t="s">
        <v>81</v>
      </c>
      <c r="AP519" s="48"/>
      <c r="AR519" s="48"/>
    </row>
    <row r="520" spans="1:44" s="4" customFormat="1" ht="0" hidden="1" customHeight="1" x14ac:dyDescent="0.25">
      <c r="A520" s="110"/>
      <c r="B520" s="111"/>
      <c r="C520" s="111"/>
      <c r="D520" s="111"/>
      <c r="E520" s="111"/>
      <c r="F520" s="112"/>
      <c r="G520" s="112"/>
      <c r="H520" s="112"/>
      <c r="I520" s="112"/>
      <c r="J520" s="113"/>
      <c r="K520" s="112"/>
      <c r="L520" s="113"/>
      <c r="M520" s="54"/>
      <c r="N520" s="113"/>
      <c r="AF520" s="39"/>
      <c r="AG520" s="48"/>
      <c r="AH520" s="48"/>
      <c r="AM520" s="48"/>
      <c r="AP520" s="48"/>
      <c r="AR520" s="48"/>
    </row>
    <row r="521" spans="1:44" s="4" customFormat="1" ht="15" x14ac:dyDescent="0.25">
      <c r="A521" s="235"/>
      <c r="B521" s="115"/>
      <c r="C521" s="847" t="s">
        <v>1584</v>
      </c>
      <c r="D521" s="847"/>
      <c r="E521" s="847"/>
      <c r="F521" s="847"/>
      <c r="G521" s="847"/>
      <c r="H521" s="847"/>
      <c r="I521" s="847"/>
      <c r="J521" s="847"/>
      <c r="K521" s="847"/>
      <c r="L521" s="116"/>
      <c r="M521" s="117"/>
      <c r="N521" s="236"/>
      <c r="AF521" s="39"/>
      <c r="AG521" s="48"/>
      <c r="AH521" s="48"/>
      <c r="AM521" s="48"/>
      <c r="AP521" s="48" t="s">
        <v>1584</v>
      </c>
      <c r="AR521" s="48"/>
    </row>
    <row r="522" spans="1:44" s="4" customFormat="1" ht="15" x14ac:dyDescent="0.25">
      <c r="A522" s="119"/>
      <c r="B522" s="50"/>
      <c r="C522" s="853" t="s">
        <v>99</v>
      </c>
      <c r="D522" s="853"/>
      <c r="E522" s="853"/>
      <c r="F522" s="853"/>
      <c r="G522" s="853"/>
      <c r="H522" s="853"/>
      <c r="I522" s="853"/>
      <c r="J522" s="853"/>
      <c r="K522" s="853"/>
      <c r="L522" s="120">
        <v>11333.94</v>
      </c>
      <c r="M522" s="121"/>
      <c r="N522" s="122"/>
      <c r="AF522" s="39"/>
      <c r="AG522" s="48"/>
      <c r="AH522" s="48"/>
      <c r="AM522" s="48"/>
      <c r="AP522" s="48"/>
      <c r="AQ522" s="3" t="s">
        <v>99</v>
      </c>
      <c r="AR522" s="48"/>
    </row>
    <row r="523" spans="1:44" s="4" customFormat="1" ht="15" x14ac:dyDescent="0.25">
      <c r="A523" s="119"/>
      <c r="B523" s="50"/>
      <c r="C523" s="853" t="s">
        <v>100</v>
      </c>
      <c r="D523" s="853"/>
      <c r="E523" s="853"/>
      <c r="F523" s="853"/>
      <c r="G523" s="853"/>
      <c r="H523" s="853"/>
      <c r="I523" s="853"/>
      <c r="J523" s="853"/>
      <c r="K523" s="853"/>
      <c r="L523" s="123"/>
      <c r="M523" s="121"/>
      <c r="N523" s="122"/>
      <c r="AF523" s="39"/>
      <c r="AG523" s="48"/>
      <c r="AH523" s="48"/>
      <c r="AM523" s="48"/>
      <c r="AP523" s="48"/>
      <c r="AQ523" s="3" t="s">
        <v>100</v>
      </c>
      <c r="AR523" s="48"/>
    </row>
    <row r="524" spans="1:44" s="4" customFormat="1" ht="15" x14ac:dyDescent="0.25">
      <c r="A524" s="119"/>
      <c r="B524" s="50"/>
      <c r="C524" s="853" t="s">
        <v>101</v>
      </c>
      <c r="D524" s="853"/>
      <c r="E524" s="853"/>
      <c r="F524" s="853"/>
      <c r="G524" s="853"/>
      <c r="H524" s="853"/>
      <c r="I524" s="853"/>
      <c r="J524" s="853"/>
      <c r="K524" s="853"/>
      <c r="L524" s="120">
        <v>1260.04</v>
      </c>
      <c r="M524" s="121"/>
      <c r="N524" s="122"/>
      <c r="AF524" s="39"/>
      <c r="AG524" s="48"/>
      <c r="AH524" s="48"/>
      <c r="AM524" s="48"/>
      <c r="AP524" s="48"/>
      <c r="AQ524" s="3" t="s">
        <v>101</v>
      </c>
      <c r="AR524" s="48"/>
    </row>
    <row r="525" spans="1:44" s="4" customFormat="1" ht="15" x14ac:dyDescent="0.25">
      <c r="A525" s="119"/>
      <c r="B525" s="50"/>
      <c r="C525" s="853" t="s">
        <v>102</v>
      </c>
      <c r="D525" s="853"/>
      <c r="E525" s="853"/>
      <c r="F525" s="853"/>
      <c r="G525" s="853"/>
      <c r="H525" s="853"/>
      <c r="I525" s="853"/>
      <c r="J525" s="853"/>
      <c r="K525" s="853"/>
      <c r="L525" s="124">
        <v>296.32</v>
      </c>
      <c r="M525" s="121"/>
      <c r="N525" s="122"/>
      <c r="AF525" s="39"/>
      <c r="AG525" s="48"/>
      <c r="AH525" s="48"/>
      <c r="AM525" s="48"/>
      <c r="AP525" s="48"/>
      <c r="AQ525" s="3" t="s">
        <v>102</v>
      </c>
      <c r="AR525" s="48"/>
    </row>
    <row r="526" spans="1:44" s="4" customFormat="1" ht="15" x14ac:dyDescent="0.25">
      <c r="A526" s="119"/>
      <c r="B526" s="50"/>
      <c r="C526" s="853" t="s">
        <v>103</v>
      </c>
      <c r="D526" s="853"/>
      <c r="E526" s="853"/>
      <c r="F526" s="853"/>
      <c r="G526" s="853"/>
      <c r="H526" s="853"/>
      <c r="I526" s="853"/>
      <c r="J526" s="853"/>
      <c r="K526" s="853"/>
      <c r="L526" s="124">
        <v>29.08</v>
      </c>
      <c r="M526" s="121"/>
      <c r="N526" s="122"/>
      <c r="AF526" s="39"/>
      <c r="AG526" s="48"/>
      <c r="AH526" s="48"/>
      <c r="AM526" s="48"/>
      <c r="AP526" s="48"/>
      <c r="AQ526" s="3" t="s">
        <v>103</v>
      </c>
      <c r="AR526" s="48"/>
    </row>
    <row r="527" spans="1:44" s="4" customFormat="1" ht="15" x14ac:dyDescent="0.25">
      <c r="A527" s="119"/>
      <c r="B527" s="50"/>
      <c r="C527" s="853" t="s">
        <v>138</v>
      </c>
      <c r="D527" s="853"/>
      <c r="E527" s="853"/>
      <c r="F527" s="853"/>
      <c r="G527" s="853"/>
      <c r="H527" s="853"/>
      <c r="I527" s="853"/>
      <c r="J527" s="853"/>
      <c r="K527" s="853"/>
      <c r="L527" s="120">
        <v>9777.58</v>
      </c>
      <c r="M527" s="121"/>
      <c r="N527" s="122"/>
      <c r="AF527" s="39"/>
      <c r="AG527" s="48"/>
      <c r="AH527" s="48"/>
      <c r="AM527" s="48"/>
      <c r="AP527" s="48"/>
      <c r="AQ527" s="3" t="s">
        <v>138</v>
      </c>
      <c r="AR527" s="48"/>
    </row>
    <row r="528" spans="1:44" s="4" customFormat="1" ht="15" x14ac:dyDescent="0.25">
      <c r="A528" s="119"/>
      <c r="B528" s="50"/>
      <c r="C528" s="853" t="s">
        <v>104</v>
      </c>
      <c r="D528" s="853"/>
      <c r="E528" s="853"/>
      <c r="F528" s="853"/>
      <c r="G528" s="853"/>
      <c r="H528" s="853"/>
      <c r="I528" s="853"/>
      <c r="J528" s="853"/>
      <c r="K528" s="853"/>
      <c r="L528" s="120">
        <v>1193.1600000000001</v>
      </c>
      <c r="M528" s="121"/>
      <c r="N528" s="122"/>
      <c r="AF528" s="39"/>
      <c r="AG528" s="48"/>
      <c r="AH528" s="48"/>
      <c r="AM528" s="48"/>
      <c r="AP528" s="48"/>
      <c r="AQ528" s="3" t="s">
        <v>104</v>
      </c>
      <c r="AR528" s="48"/>
    </row>
    <row r="529" spans="1:44" s="4" customFormat="1" ht="15" x14ac:dyDescent="0.25">
      <c r="A529" s="119"/>
      <c r="B529" s="50"/>
      <c r="C529" s="853" t="s">
        <v>100</v>
      </c>
      <c r="D529" s="853"/>
      <c r="E529" s="853"/>
      <c r="F529" s="853"/>
      <c r="G529" s="853"/>
      <c r="H529" s="853"/>
      <c r="I529" s="853"/>
      <c r="J529" s="853"/>
      <c r="K529" s="853"/>
      <c r="L529" s="123"/>
      <c r="M529" s="121"/>
      <c r="N529" s="122"/>
      <c r="AF529" s="39"/>
      <c r="AG529" s="48"/>
      <c r="AH529" s="48"/>
      <c r="AM529" s="48"/>
      <c r="AP529" s="48"/>
      <c r="AQ529" s="3" t="s">
        <v>100</v>
      </c>
      <c r="AR529" s="48"/>
    </row>
    <row r="530" spans="1:44" s="4" customFormat="1" ht="15" x14ac:dyDescent="0.25">
      <c r="A530" s="119"/>
      <c r="B530" s="50"/>
      <c r="C530" s="853" t="s">
        <v>105</v>
      </c>
      <c r="D530" s="853"/>
      <c r="E530" s="853"/>
      <c r="F530" s="853"/>
      <c r="G530" s="853"/>
      <c r="H530" s="853"/>
      <c r="I530" s="853"/>
      <c r="J530" s="853"/>
      <c r="K530" s="853"/>
      <c r="L530" s="124">
        <v>521.03</v>
      </c>
      <c r="M530" s="121"/>
      <c r="N530" s="122"/>
      <c r="AF530" s="39"/>
      <c r="AG530" s="48"/>
      <c r="AH530" s="48"/>
      <c r="AM530" s="48"/>
      <c r="AP530" s="48"/>
      <c r="AQ530" s="3" t="s">
        <v>105</v>
      </c>
      <c r="AR530" s="48"/>
    </row>
    <row r="531" spans="1:44" s="4" customFormat="1" ht="15" x14ac:dyDescent="0.25">
      <c r="A531" s="119"/>
      <c r="B531" s="50"/>
      <c r="C531" s="853" t="s">
        <v>108</v>
      </c>
      <c r="D531" s="853"/>
      <c r="E531" s="853"/>
      <c r="F531" s="853"/>
      <c r="G531" s="853"/>
      <c r="H531" s="853"/>
      <c r="I531" s="853"/>
      <c r="J531" s="853"/>
      <c r="K531" s="853"/>
      <c r="L531" s="124">
        <v>463.72</v>
      </c>
      <c r="M531" s="121"/>
      <c r="N531" s="122"/>
      <c r="AF531" s="39"/>
      <c r="AG531" s="48"/>
      <c r="AH531" s="48"/>
      <c r="AM531" s="48"/>
      <c r="AP531" s="48"/>
      <c r="AQ531" s="3" t="s">
        <v>108</v>
      </c>
      <c r="AR531" s="48"/>
    </row>
    <row r="532" spans="1:44" s="4" customFormat="1" ht="15" x14ac:dyDescent="0.25">
      <c r="A532" s="119"/>
      <c r="B532" s="50"/>
      <c r="C532" s="853" t="s">
        <v>109</v>
      </c>
      <c r="D532" s="853"/>
      <c r="E532" s="853"/>
      <c r="F532" s="853"/>
      <c r="G532" s="853"/>
      <c r="H532" s="853"/>
      <c r="I532" s="853"/>
      <c r="J532" s="853"/>
      <c r="K532" s="853"/>
      <c r="L532" s="124">
        <v>208.41</v>
      </c>
      <c r="M532" s="121"/>
      <c r="N532" s="122"/>
      <c r="AF532" s="39"/>
      <c r="AG532" s="48"/>
      <c r="AH532" s="48"/>
      <c r="AM532" s="48"/>
      <c r="AP532" s="48"/>
      <c r="AQ532" s="3" t="s">
        <v>109</v>
      </c>
      <c r="AR532" s="48"/>
    </row>
    <row r="533" spans="1:44" s="4" customFormat="1" ht="15" x14ac:dyDescent="0.25">
      <c r="A533" s="119"/>
      <c r="B533" s="50"/>
      <c r="C533" s="853" t="s">
        <v>140</v>
      </c>
      <c r="D533" s="853"/>
      <c r="E533" s="853"/>
      <c r="F533" s="853"/>
      <c r="G533" s="853"/>
      <c r="H533" s="853"/>
      <c r="I533" s="853"/>
      <c r="J533" s="853"/>
      <c r="K533" s="853"/>
      <c r="L533" s="120">
        <v>11949.67</v>
      </c>
      <c r="M533" s="121"/>
      <c r="N533" s="122"/>
      <c r="AF533" s="39"/>
      <c r="AG533" s="48"/>
      <c r="AH533" s="48"/>
      <c r="AM533" s="48"/>
      <c r="AP533" s="48"/>
      <c r="AQ533" s="3" t="s">
        <v>140</v>
      </c>
      <c r="AR533" s="48"/>
    </row>
    <row r="534" spans="1:44" s="4" customFormat="1" ht="15" x14ac:dyDescent="0.25">
      <c r="A534" s="119"/>
      <c r="B534" s="50"/>
      <c r="C534" s="853" t="s">
        <v>100</v>
      </c>
      <c r="D534" s="853"/>
      <c r="E534" s="853"/>
      <c r="F534" s="853"/>
      <c r="G534" s="853"/>
      <c r="H534" s="853"/>
      <c r="I534" s="853"/>
      <c r="J534" s="853"/>
      <c r="K534" s="853"/>
      <c r="L534" s="123"/>
      <c r="M534" s="121"/>
      <c r="N534" s="122"/>
      <c r="AF534" s="39"/>
      <c r="AG534" s="48"/>
      <c r="AH534" s="48"/>
      <c r="AM534" s="48"/>
      <c r="AP534" s="48"/>
      <c r="AQ534" s="3" t="s">
        <v>100</v>
      </c>
      <c r="AR534" s="48"/>
    </row>
    <row r="535" spans="1:44" s="4" customFormat="1" ht="15" x14ac:dyDescent="0.25">
      <c r="A535" s="119"/>
      <c r="B535" s="50"/>
      <c r="C535" s="853" t="s">
        <v>105</v>
      </c>
      <c r="D535" s="853"/>
      <c r="E535" s="853"/>
      <c r="F535" s="853"/>
      <c r="G535" s="853"/>
      <c r="H535" s="853"/>
      <c r="I535" s="853"/>
      <c r="J535" s="853"/>
      <c r="K535" s="853"/>
      <c r="L535" s="124">
        <v>739.01</v>
      </c>
      <c r="M535" s="121"/>
      <c r="N535" s="122"/>
      <c r="AF535" s="39"/>
      <c r="AG535" s="48"/>
      <c r="AH535" s="48"/>
      <c r="AM535" s="48"/>
      <c r="AP535" s="48"/>
      <c r="AQ535" s="3" t="s">
        <v>105</v>
      </c>
      <c r="AR535" s="48"/>
    </row>
    <row r="536" spans="1:44" s="4" customFormat="1" ht="15" x14ac:dyDescent="0.25">
      <c r="A536" s="119"/>
      <c r="B536" s="50"/>
      <c r="C536" s="853" t="s">
        <v>106</v>
      </c>
      <c r="D536" s="853"/>
      <c r="E536" s="853"/>
      <c r="F536" s="853"/>
      <c r="G536" s="853"/>
      <c r="H536" s="853"/>
      <c r="I536" s="853"/>
      <c r="J536" s="853"/>
      <c r="K536" s="853"/>
      <c r="L536" s="124">
        <v>296.32</v>
      </c>
      <c r="M536" s="121"/>
      <c r="N536" s="122"/>
      <c r="AF536" s="39"/>
      <c r="AG536" s="48"/>
      <c r="AH536" s="48"/>
      <c r="AM536" s="48"/>
      <c r="AP536" s="48"/>
      <c r="AQ536" s="3" t="s">
        <v>106</v>
      </c>
      <c r="AR536" s="48"/>
    </row>
    <row r="537" spans="1:44" s="4" customFormat="1" ht="15" x14ac:dyDescent="0.25">
      <c r="A537" s="119"/>
      <c r="B537" s="50"/>
      <c r="C537" s="853" t="s">
        <v>107</v>
      </c>
      <c r="D537" s="853"/>
      <c r="E537" s="853"/>
      <c r="F537" s="853"/>
      <c r="G537" s="853"/>
      <c r="H537" s="853"/>
      <c r="I537" s="853"/>
      <c r="J537" s="853"/>
      <c r="K537" s="853"/>
      <c r="L537" s="124">
        <v>29.08</v>
      </c>
      <c r="M537" s="121"/>
      <c r="N537" s="122"/>
      <c r="AF537" s="39"/>
      <c r="AG537" s="48"/>
      <c r="AH537" s="48"/>
      <c r="AM537" s="48"/>
      <c r="AP537" s="48"/>
      <c r="AQ537" s="3" t="s">
        <v>107</v>
      </c>
      <c r="AR537" s="48"/>
    </row>
    <row r="538" spans="1:44" s="4" customFormat="1" ht="15" x14ac:dyDescent="0.25">
      <c r="A538" s="119"/>
      <c r="B538" s="50"/>
      <c r="C538" s="853" t="s">
        <v>139</v>
      </c>
      <c r="D538" s="853"/>
      <c r="E538" s="853"/>
      <c r="F538" s="853"/>
      <c r="G538" s="853"/>
      <c r="H538" s="853"/>
      <c r="I538" s="853"/>
      <c r="J538" s="853"/>
      <c r="K538" s="853"/>
      <c r="L538" s="120">
        <v>9777.58</v>
      </c>
      <c r="M538" s="121"/>
      <c r="N538" s="122"/>
      <c r="AF538" s="39"/>
      <c r="AG538" s="48"/>
      <c r="AH538" s="48"/>
      <c r="AM538" s="48"/>
      <c r="AP538" s="48"/>
      <c r="AQ538" s="3" t="s">
        <v>139</v>
      </c>
      <c r="AR538" s="48"/>
    </row>
    <row r="539" spans="1:44" s="4" customFormat="1" ht="15" x14ac:dyDescent="0.25">
      <c r="A539" s="119"/>
      <c r="B539" s="50"/>
      <c r="C539" s="853" t="s">
        <v>108</v>
      </c>
      <c r="D539" s="853"/>
      <c r="E539" s="853"/>
      <c r="F539" s="853"/>
      <c r="G539" s="853"/>
      <c r="H539" s="853"/>
      <c r="I539" s="853"/>
      <c r="J539" s="853"/>
      <c r="K539" s="853"/>
      <c r="L539" s="124">
        <v>745.04</v>
      </c>
      <c r="M539" s="121"/>
      <c r="N539" s="122"/>
      <c r="AF539" s="39"/>
      <c r="AG539" s="48"/>
      <c r="AH539" s="48"/>
      <c r="AM539" s="48"/>
      <c r="AP539" s="48"/>
      <c r="AQ539" s="3" t="s">
        <v>108</v>
      </c>
      <c r="AR539" s="48"/>
    </row>
    <row r="540" spans="1:44" s="4" customFormat="1" ht="15" x14ac:dyDescent="0.25">
      <c r="A540" s="119"/>
      <c r="B540" s="50"/>
      <c r="C540" s="853" t="s">
        <v>109</v>
      </c>
      <c r="D540" s="853"/>
      <c r="E540" s="853"/>
      <c r="F540" s="853"/>
      <c r="G540" s="853"/>
      <c r="H540" s="853"/>
      <c r="I540" s="853"/>
      <c r="J540" s="853"/>
      <c r="K540" s="853"/>
      <c r="L540" s="124">
        <v>391.72</v>
      </c>
      <c r="M540" s="121"/>
      <c r="N540" s="122"/>
      <c r="AF540" s="39"/>
      <c r="AG540" s="48"/>
      <c r="AH540" s="48"/>
      <c r="AM540" s="48"/>
      <c r="AP540" s="48"/>
      <c r="AQ540" s="3" t="s">
        <v>109</v>
      </c>
      <c r="AR540" s="48"/>
    </row>
    <row r="541" spans="1:44" s="4" customFormat="1" ht="15" x14ac:dyDescent="0.25">
      <c r="A541" s="119"/>
      <c r="B541" s="50"/>
      <c r="C541" s="853" t="s">
        <v>110</v>
      </c>
      <c r="D541" s="853"/>
      <c r="E541" s="853"/>
      <c r="F541" s="853"/>
      <c r="G541" s="853"/>
      <c r="H541" s="853"/>
      <c r="I541" s="853"/>
      <c r="J541" s="853"/>
      <c r="K541" s="853"/>
      <c r="L541" s="120">
        <v>1289.1199999999999</v>
      </c>
      <c r="M541" s="121"/>
      <c r="N541" s="122"/>
      <c r="AF541" s="39"/>
      <c r="AG541" s="48"/>
      <c r="AH541" s="48"/>
      <c r="AM541" s="48"/>
      <c r="AP541" s="48"/>
      <c r="AQ541" s="3" t="s">
        <v>110</v>
      </c>
      <c r="AR541" s="48"/>
    </row>
    <row r="542" spans="1:44" s="4" customFormat="1" ht="15" x14ac:dyDescent="0.25">
      <c r="A542" s="119"/>
      <c r="B542" s="50"/>
      <c r="C542" s="853" t="s">
        <v>111</v>
      </c>
      <c r="D542" s="853"/>
      <c r="E542" s="853"/>
      <c r="F542" s="853"/>
      <c r="G542" s="853"/>
      <c r="H542" s="853"/>
      <c r="I542" s="853"/>
      <c r="J542" s="853"/>
      <c r="K542" s="853"/>
      <c r="L542" s="120">
        <v>1208.76</v>
      </c>
      <c r="M542" s="121"/>
      <c r="N542" s="122"/>
      <c r="AF542" s="39"/>
      <c r="AG542" s="48"/>
      <c r="AH542" s="48"/>
      <c r="AM542" s="48"/>
      <c r="AP542" s="48"/>
      <c r="AQ542" s="3" t="s">
        <v>111</v>
      </c>
      <c r="AR542" s="48"/>
    </row>
    <row r="543" spans="1:44" s="4" customFormat="1" ht="15" x14ac:dyDescent="0.25">
      <c r="A543" s="119"/>
      <c r="B543" s="50"/>
      <c r="C543" s="853" t="s">
        <v>112</v>
      </c>
      <c r="D543" s="853"/>
      <c r="E543" s="853"/>
      <c r="F543" s="853"/>
      <c r="G543" s="853"/>
      <c r="H543" s="853"/>
      <c r="I543" s="853"/>
      <c r="J543" s="853"/>
      <c r="K543" s="853"/>
      <c r="L543" s="124">
        <v>600.13</v>
      </c>
      <c r="M543" s="121"/>
      <c r="N543" s="122"/>
      <c r="AF543" s="39"/>
      <c r="AG543" s="48"/>
      <c r="AH543" s="48"/>
      <c r="AM543" s="48"/>
      <c r="AP543" s="48"/>
      <c r="AQ543" s="3" t="s">
        <v>112</v>
      </c>
      <c r="AR543" s="48"/>
    </row>
    <row r="544" spans="1:44" s="4" customFormat="1" ht="15" x14ac:dyDescent="0.25">
      <c r="A544" s="119"/>
      <c r="B544" s="125"/>
      <c r="C544" s="861" t="s">
        <v>1585</v>
      </c>
      <c r="D544" s="861"/>
      <c r="E544" s="861"/>
      <c r="F544" s="861"/>
      <c r="G544" s="861"/>
      <c r="H544" s="861"/>
      <c r="I544" s="861"/>
      <c r="J544" s="861"/>
      <c r="K544" s="861"/>
      <c r="L544" s="126">
        <v>13142.83</v>
      </c>
      <c r="M544" s="127"/>
      <c r="N544" s="128"/>
      <c r="AF544" s="39"/>
      <c r="AG544" s="48"/>
      <c r="AH544" s="48"/>
      <c r="AM544" s="48"/>
      <c r="AP544" s="48"/>
      <c r="AR544" s="48" t="s">
        <v>1585</v>
      </c>
    </row>
    <row r="545" spans="1:46" s="4" customFormat="1" ht="11.25" hidden="1" customHeight="1" x14ac:dyDescent="0.25">
      <c r="B545" s="138"/>
      <c r="C545" s="138"/>
      <c r="D545" s="138"/>
      <c r="E545" s="138"/>
      <c r="F545" s="138"/>
      <c r="G545" s="138"/>
      <c r="H545" s="138"/>
      <c r="I545" s="138"/>
      <c r="J545" s="138"/>
      <c r="K545" s="138"/>
      <c r="L545" s="139"/>
      <c r="M545" s="139"/>
      <c r="N545" s="139"/>
      <c r="R545" s="140"/>
    </row>
    <row r="546" spans="1:46" s="4" customFormat="1" ht="15" x14ac:dyDescent="0.25">
      <c r="A546" s="235"/>
      <c r="B546" s="115"/>
      <c r="C546" s="847" t="s">
        <v>362</v>
      </c>
      <c r="D546" s="847"/>
      <c r="E546" s="847"/>
      <c r="F546" s="847"/>
      <c r="G546" s="847"/>
      <c r="H546" s="847"/>
      <c r="I546" s="847"/>
      <c r="J546" s="847"/>
      <c r="K546" s="847"/>
      <c r="L546" s="116"/>
      <c r="M546" s="117"/>
      <c r="N546" s="236"/>
      <c r="AS546" s="48" t="s">
        <v>362</v>
      </c>
    </row>
    <row r="547" spans="1:46" s="4" customFormat="1" ht="15" x14ac:dyDescent="0.25">
      <c r="A547" s="119"/>
      <c r="B547" s="50"/>
      <c r="C547" s="853" t="s">
        <v>99</v>
      </c>
      <c r="D547" s="853"/>
      <c r="E547" s="853"/>
      <c r="F547" s="853"/>
      <c r="G547" s="853"/>
      <c r="H547" s="853"/>
      <c r="I547" s="853"/>
      <c r="J547" s="853"/>
      <c r="K547" s="853"/>
      <c r="L547" s="120">
        <v>158689.01</v>
      </c>
      <c r="M547" s="121"/>
      <c r="N547" s="141">
        <v>2064738.2</v>
      </c>
      <c r="AS547" s="48"/>
      <c r="AT547" s="3" t="s">
        <v>99</v>
      </c>
    </row>
    <row r="548" spans="1:46" s="4" customFormat="1" ht="15" x14ac:dyDescent="0.25">
      <c r="A548" s="119"/>
      <c r="B548" s="50"/>
      <c r="C548" s="853" t="s">
        <v>100</v>
      </c>
      <c r="D548" s="853"/>
      <c r="E548" s="853"/>
      <c r="F548" s="853"/>
      <c r="G548" s="853"/>
      <c r="H548" s="853"/>
      <c r="I548" s="853"/>
      <c r="J548" s="853"/>
      <c r="K548" s="853"/>
      <c r="L548" s="123"/>
      <c r="M548" s="121"/>
      <c r="N548" s="122"/>
      <c r="AS548" s="48"/>
      <c r="AT548" s="3" t="s">
        <v>100</v>
      </c>
    </row>
    <row r="549" spans="1:46" s="4" customFormat="1" ht="15" x14ac:dyDescent="0.25">
      <c r="A549" s="119"/>
      <c r="B549" s="50"/>
      <c r="C549" s="853" t="s">
        <v>101</v>
      </c>
      <c r="D549" s="853"/>
      <c r="E549" s="853"/>
      <c r="F549" s="853"/>
      <c r="G549" s="853"/>
      <c r="H549" s="853"/>
      <c r="I549" s="853"/>
      <c r="J549" s="853"/>
      <c r="K549" s="853"/>
      <c r="L549" s="120">
        <v>21185.72</v>
      </c>
      <c r="M549" s="121"/>
      <c r="N549" s="141">
        <v>750398.2</v>
      </c>
      <c r="AS549" s="48"/>
      <c r="AT549" s="3" t="s">
        <v>101</v>
      </c>
    </row>
    <row r="550" spans="1:46" s="4" customFormat="1" ht="15" x14ac:dyDescent="0.25">
      <c r="A550" s="119"/>
      <c r="B550" s="50"/>
      <c r="C550" s="853" t="s">
        <v>102</v>
      </c>
      <c r="D550" s="853"/>
      <c r="E550" s="853"/>
      <c r="F550" s="853"/>
      <c r="G550" s="853"/>
      <c r="H550" s="853"/>
      <c r="I550" s="853"/>
      <c r="J550" s="853"/>
      <c r="K550" s="853"/>
      <c r="L550" s="120">
        <v>23321.67</v>
      </c>
      <c r="M550" s="121"/>
      <c r="N550" s="141">
        <v>284990.81</v>
      </c>
      <c r="AS550" s="48"/>
      <c r="AT550" s="3" t="s">
        <v>102</v>
      </c>
    </row>
    <row r="551" spans="1:46" s="4" customFormat="1" ht="15" x14ac:dyDescent="0.25">
      <c r="A551" s="119"/>
      <c r="B551" s="50"/>
      <c r="C551" s="853" t="s">
        <v>103</v>
      </c>
      <c r="D551" s="853"/>
      <c r="E551" s="853"/>
      <c r="F551" s="853"/>
      <c r="G551" s="853"/>
      <c r="H551" s="853"/>
      <c r="I551" s="853"/>
      <c r="J551" s="853"/>
      <c r="K551" s="853"/>
      <c r="L551" s="120">
        <v>2494.81</v>
      </c>
      <c r="M551" s="121"/>
      <c r="N551" s="141">
        <v>88366.18</v>
      </c>
      <c r="AS551" s="48"/>
      <c r="AT551" s="3" t="s">
        <v>103</v>
      </c>
    </row>
    <row r="552" spans="1:46" s="4" customFormat="1" ht="15" x14ac:dyDescent="0.25">
      <c r="A552" s="119"/>
      <c r="B552" s="50"/>
      <c r="C552" s="853" t="s">
        <v>138</v>
      </c>
      <c r="D552" s="853"/>
      <c r="E552" s="853"/>
      <c r="F552" s="853"/>
      <c r="G552" s="853"/>
      <c r="H552" s="853"/>
      <c r="I552" s="853"/>
      <c r="J552" s="853"/>
      <c r="K552" s="853"/>
      <c r="L552" s="120">
        <v>101371.25</v>
      </c>
      <c r="M552" s="121"/>
      <c r="N552" s="141">
        <v>872806.47</v>
      </c>
      <c r="AS552" s="48"/>
      <c r="AT552" s="3" t="s">
        <v>138</v>
      </c>
    </row>
    <row r="553" spans="1:46" s="4" customFormat="1" ht="15" x14ac:dyDescent="0.25">
      <c r="A553" s="119"/>
      <c r="B553" s="50"/>
      <c r="C553" s="853" t="s">
        <v>151</v>
      </c>
      <c r="D553" s="853"/>
      <c r="E553" s="853"/>
      <c r="F553" s="853"/>
      <c r="G553" s="853"/>
      <c r="H553" s="853"/>
      <c r="I553" s="853"/>
      <c r="J553" s="853"/>
      <c r="K553" s="853"/>
      <c r="L553" s="120">
        <v>12810.37</v>
      </c>
      <c r="M553" s="121"/>
      <c r="N553" s="141">
        <v>156542.72</v>
      </c>
      <c r="AS553" s="48"/>
      <c r="AT553" s="3" t="s">
        <v>151</v>
      </c>
    </row>
    <row r="554" spans="1:46" s="4" customFormat="1" ht="15" x14ac:dyDescent="0.25">
      <c r="A554" s="119"/>
      <c r="B554" s="50"/>
      <c r="C554" s="853" t="s">
        <v>104</v>
      </c>
      <c r="D554" s="853"/>
      <c r="E554" s="853"/>
      <c r="F554" s="853"/>
      <c r="G554" s="853"/>
      <c r="H554" s="853"/>
      <c r="I554" s="853"/>
      <c r="J554" s="853"/>
      <c r="K554" s="853"/>
      <c r="L554" s="120">
        <v>131422.64000000001</v>
      </c>
      <c r="M554" s="121"/>
      <c r="N554" s="141">
        <v>1753556.51</v>
      </c>
      <c r="AS554" s="48"/>
      <c r="AT554" s="3" t="s">
        <v>104</v>
      </c>
    </row>
    <row r="555" spans="1:46" s="4" customFormat="1" ht="15" x14ac:dyDescent="0.25">
      <c r="A555" s="119"/>
      <c r="B555" s="50"/>
      <c r="C555" s="853" t="s">
        <v>228</v>
      </c>
      <c r="D555" s="853"/>
      <c r="E555" s="853"/>
      <c r="F555" s="853"/>
      <c r="G555" s="853"/>
      <c r="H555" s="853"/>
      <c r="I555" s="853"/>
      <c r="J555" s="853"/>
      <c r="K555" s="853"/>
      <c r="L555" s="120">
        <v>118612.27</v>
      </c>
      <c r="M555" s="121"/>
      <c r="N555" s="141">
        <v>1597013.79</v>
      </c>
      <c r="AS555" s="48"/>
      <c r="AT555" s="3" t="s">
        <v>228</v>
      </c>
    </row>
    <row r="556" spans="1:46" s="4" customFormat="1" ht="15" x14ac:dyDescent="0.25">
      <c r="A556" s="119"/>
      <c r="B556" s="50"/>
      <c r="C556" s="853" t="s">
        <v>229</v>
      </c>
      <c r="D556" s="853"/>
      <c r="E556" s="853"/>
      <c r="F556" s="853"/>
      <c r="G556" s="853"/>
      <c r="H556" s="853"/>
      <c r="I556" s="853"/>
      <c r="J556" s="853"/>
      <c r="K556" s="853"/>
      <c r="L556" s="123"/>
      <c r="M556" s="121"/>
      <c r="N556" s="122"/>
      <c r="AS556" s="48"/>
      <c r="AT556" s="3" t="s">
        <v>229</v>
      </c>
    </row>
    <row r="557" spans="1:46" s="4" customFormat="1" ht="15" x14ac:dyDescent="0.25">
      <c r="A557" s="119"/>
      <c r="B557" s="50"/>
      <c r="C557" s="853" t="s">
        <v>230</v>
      </c>
      <c r="D557" s="853"/>
      <c r="E557" s="853"/>
      <c r="F557" s="853"/>
      <c r="G557" s="853"/>
      <c r="H557" s="853"/>
      <c r="I557" s="853"/>
      <c r="J557" s="853"/>
      <c r="K557" s="853"/>
      <c r="L557" s="120">
        <v>7248.55</v>
      </c>
      <c r="M557" s="121"/>
      <c r="N557" s="141">
        <v>256743.64</v>
      </c>
      <c r="AS557" s="48"/>
      <c r="AT557" s="3" t="s">
        <v>230</v>
      </c>
    </row>
    <row r="558" spans="1:46" s="4" customFormat="1" ht="45" x14ac:dyDescent="0.25">
      <c r="A558" s="119"/>
      <c r="B558" s="50" t="s">
        <v>688</v>
      </c>
      <c r="C558" s="853" t="s">
        <v>231</v>
      </c>
      <c r="D558" s="853"/>
      <c r="E558" s="853"/>
      <c r="F558" s="853"/>
      <c r="G558" s="853"/>
      <c r="H558" s="853"/>
      <c r="I558" s="853"/>
      <c r="J558" s="853"/>
      <c r="K558" s="853"/>
      <c r="L558" s="120">
        <v>8982.99</v>
      </c>
      <c r="M558" s="142">
        <v>12.22</v>
      </c>
      <c r="N558" s="141">
        <v>109772.14</v>
      </c>
      <c r="AS558" s="48"/>
      <c r="AT558" s="3" t="s">
        <v>231</v>
      </c>
    </row>
    <row r="559" spans="1:46" s="4" customFormat="1" ht="15" x14ac:dyDescent="0.25">
      <c r="A559" s="119"/>
      <c r="B559" s="50"/>
      <c r="C559" s="853" t="s">
        <v>232</v>
      </c>
      <c r="D559" s="853"/>
      <c r="E559" s="853"/>
      <c r="F559" s="853"/>
      <c r="G559" s="853"/>
      <c r="H559" s="853"/>
      <c r="I559" s="853"/>
      <c r="J559" s="853"/>
      <c r="K559" s="853"/>
      <c r="L559" s="120">
        <v>1004.72</v>
      </c>
      <c r="M559" s="121"/>
      <c r="N559" s="141">
        <v>35587.199999999997</v>
      </c>
      <c r="AS559" s="48"/>
      <c r="AT559" s="3" t="s">
        <v>232</v>
      </c>
    </row>
    <row r="560" spans="1:46" s="4" customFormat="1" ht="45" x14ac:dyDescent="0.25">
      <c r="A560" s="119"/>
      <c r="B560" s="50" t="s">
        <v>688</v>
      </c>
      <c r="C560" s="853" t="s">
        <v>233</v>
      </c>
      <c r="D560" s="853"/>
      <c r="E560" s="853"/>
      <c r="F560" s="853"/>
      <c r="G560" s="853"/>
      <c r="H560" s="853"/>
      <c r="I560" s="853"/>
      <c r="J560" s="853"/>
      <c r="K560" s="853"/>
      <c r="L560" s="120">
        <v>89363.19</v>
      </c>
      <c r="M560" s="142">
        <v>8.61</v>
      </c>
      <c r="N560" s="141">
        <v>769417.07</v>
      </c>
      <c r="AS560" s="48"/>
      <c r="AT560" s="3" t="s">
        <v>233</v>
      </c>
    </row>
    <row r="561" spans="1:47" s="4" customFormat="1" ht="15" x14ac:dyDescent="0.25">
      <c r="A561" s="119"/>
      <c r="B561" s="50"/>
      <c r="C561" s="853" t="s">
        <v>234</v>
      </c>
      <c r="D561" s="853"/>
      <c r="E561" s="853"/>
      <c r="F561" s="853"/>
      <c r="G561" s="853"/>
      <c r="H561" s="853"/>
      <c r="I561" s="853"/>
      <c r="J561" s="853"/>
      <c r="K561" s="853"/>
      <c r="L561" s="120">
        <v>8356.0499999999993</v>
      </c>
      <c r="M561" s="121"/>
      <c r="N561" s="141">
        <v>295971.31</v>
      </c>
      <c r="AS561" s="48"/>
      <c r="AT561" s="3" t="s">
        <v>234</v>
      </c>
    </row>
    <row r="562" spans="1:47" s="4" customFormat="1" ht="15" x14ac:dyDescent="0.25">
      <c r="A562" s="119"/>
      <c r="B562" s="50"/>
      <c r="C562" s="853" t="s">
        <v>235</v>
      </c>
      <c r="D562" s="853"/>
      <c r="E562" s="853"/>
      <c r="F562" s="853"/>
      <c r="G562" s="853"/>
      <c r="H562" s="853"/>
      <c r="I562" s="853"/>
      <c r="J562" s="853"/>
      <c r="K562" s="853"/>
      <c r="L562" s="120">
        <v>4661.49</v>
      </c>
      <c r="M562" s="121"/>
      <c r="N562" s="141">
        <v>165109.63</v>
      </c>
      <c r="AS562" s="48"/>
      <c r="AT562" s="3" t="s">
        <v>235</v>
      </c>
    </row>
    <row r="563" spans="1:47" s="4" customFormat="1" ht="15" x14ac:dyDescent="0.25">
      <c r="A563" s="119"/>
      <c r="B563" s="50"/>
      <c r="C563" s="853" t="s">
        <v>152</v>
      </c>
      <c r="D563" s="853"/>
      <c r="E563" s="853"/>
      <c r="F563" s="853"/>
      <c r="G563" s="853"/>
      <c r="H563" s="853"/>
      <c r="I563" s="853"/>
      <c r="J563" s="853"/>
      <c r="K563" s="853"/>
      <c r="L563" s="120">
        <v>12810.37</v>
      </c>
      <c r="M563" s="121"/>
      <c r="N563" s="141">
        <v>156542.72</v>
      </c>
      <c r="AS563" s="48"/>
      <c r="AT563" s="3" t="s">
        <v>152</v>
      </c>
    </row>
    <row r="564" spans="1:47" s="4" customFormat="1" ht="15" x14ac:dyDescent="0.25">
      <c r="A564" s="119"/>
      <c r="B564" s="50"/>
      <c r="C564" s="853" t="s">
        <v>140</v>
      </c>
      <c r="D564" s="853"/>
      <c r="E564" s="853"/>
      <c r="F564" s="853"/>
      <c r="G564" s="853"/>
      <c r="H564" s="853"/>
      <c r="I564" s="853"/>
      <c r="J564" s="853"/>
      <c r="K564" s="853"/>
      <c r="L564" s="120">
        <v>63116.24</v>
      </c>
      <c r="M564" s="121"/>
      <c r="N564" s="141">
        <v>1580984.27</v>
      </c>
      <c r="AS564" s="48"/>
      <c r="AT564" s="3" t="s">
        <v>140</v>
      </c>
    </row>
    <row r="565" spans="1:47" s="4" customFormat="1" ht="15" x14ac:dyDescent="0.25">
      <c r="A565" s="119"/>
      <c r="B565" s="50"/>
      <c r="C565" s="853" t="s">
        <v>100</v>
      </c>
      <c r="D565" s="853"/>
      <c r="E565" s="853"/>
      <c r="F565" s="853"/>
      <c r="G565" s="853"/>
      <c r="H565" s="853"/>
      <c r="I565" s="853"/>
      <c r="J565" s="853"/>
      <c r="K565" s="853"/>
      <c r="L565" s="123"/>
      <c r="M565" s="121"/>
      <c r="N565" s="122"/>
      <c r="AS565" s="48"/>
      <c r="AT565" s="3" t="s">
        <v>100</v>
      </c>
    </row>
    <row r="566" spans="1:47" s="4" customFormat="1" ht="15" x14ac:dyDescent="0.25">
      <c r="A566" s="119"/>
      <c r="B566" s="50"/>
      <c r="C566" s="853" t="s">
        <v>105</v>
      </c>
      <c r="D566" s="853"/>
      <c r="E566" s="853"/>
      <c r="F566" s="853"/>
      <c r="G566" s="853"/>
      <c r="H566" s="853"/>
      <c r="I566" s="853"/>
      <c r="J566" s="853"/>
      <c r="K566" s="853"/>
      <c r="L566" s="120">
        <v>13937.17</v>
      </c>
      <c r="M566" s="121"/>
      <c r="N566" s="141">
        <v>493654.56</v>
      </c>
      <c r="AS566" s="48"/>
      <c r="AT566" s="3" t="s">
        <v>105</v>
      </c>
    </row>
    <row r="567" spans="1:47" s="4" customFormat="1" ht="45" x14ac:dyDescent="0.25">
      <c r="A567" s="119"/>
      <c r="B567" s="50" t="s">
        <v>688</v>
      </c>
      <c r="C567" s="853" t="s">
        <v>106</v>
      </c>
      <c r="D567" s="853"/>
      <c r="E567" s="853"/>
      <c r="F567" s="853"/>
      <c r="G567" s="853"/>
      <c r="H567" s="853"/>
      <c r="I567" s="853"/>
      <c r="J567" s="853"/>
      <c r="K567" s="853"/>
      <c r="L567" s="120">
        <v>14338.68</v>
      </c>
      <c r="M567" s="142">
        <v>12.22</v>
      </c>
      <c r="N567" s="141">
        <v>175218.67</v>
      </c>
      <c r="AS567" s="48"/>
      <c r="AT567" s="3" t="s">
        <v>106</v>
      </c>
    </row>
    <row r="568" spans="1:47" s="4" customFormat="1" ht="15" x14ac:dyDescent="0.25">
      <c r="A568" s="119"/>
      <c r="B568" s="50"/>
      <c r="C568" s="853" t="s">
        <v>107</v>
      </c>
      <c r="D568" s="853"/>
      <c r="E568" s="853"/>
      <c r="F568" s="853"/>
      <c r="G568" s="853"/>
      <c r="H568" s="853"/>
      <c r="I568" s="853"/>
      <c r="J568" s="853"/>
      <c r="K568" s="853"/>
      <c r="L568" s="120">
        <v>1490.09</v>
      </c>
      <c r="M568" s="121"/>
      <c r="N568" s="141">
        <v>52778.98</v>
      </c>
      <c r="AS568" s="48"/>
      <c r="AT568" s="3" t="s">
        <v>107</v>
      </c>
    </row>
    <row r="569" spans="1:47" s="4" customFormat="1" ht="45" x14ac:dyDescent="0.25">
      <c r="A569" s="119"/>
      <c r="B569" s="50" t="s">
        <v>688</v>
      </c>
      <c r="C569" s="853" t="s">
        <v>139</v>
      </c>
      <c r="D569" s="853"/>
      <c r="E569" s="853"/>
      <c r="F569" s="853"/>
      <c r="G569" s="853"/>
      <c r="H569" s="853"/>
      <c r="I569" s="853"/>
      <c r="J569" s="853"/>
      <c r="K569" s="853"/>
      <c r="L569" s="120">
        <v>12008.06</v>
      </c>
      <c r="M569" s="142">
        <v>8.61</v>
      </c>
      <c r="N569" s="141">
        <v>103389.4</v>
      </c>
      <c r="AS569" s="48"/>
      <c r="AT569" s="3" t="s">
        <v>139</v>
      </c>
    </row>
    <row r="570" spans="1:47" s="4" customFormat="1" ht="15" x14ac:dyDescent="0.25">
      <c r="A570" s="119"/>
      <c r="B570" s="50"/>
      <c r="C570" s="853" t="s">
        <v>108</v>
      </c>
      <c r="D570" s="853"/>
      <c r="E570" s="853"/>
      <c r="F570" s="853"/>
      <c r="G570" s="853"/>
      <c r="H570" s="853"/>
      <c r="I570" s="853"/>
      <c r="J570" s="853"/>
      <c r="K570" s="853"/>
      <c r="L570" s="120">
        <v>14964.43</v>
      </c>
      <c r="M570" s="121"/>
      <c r="N570" s="141">
        <v>530040.53</v>
      </c>
      <c r="AS570" s="48"/>
      <c r="AT570" s="3" t="s">
        <v>108</v>
      </c>
    </row>
    <row r="571" spans="1:47" s="4" customFormat="1" ht="15" x14ac:dyDescent="0.25">
      <c r="A571" s="119"/>
      <c r="B571" s="50"/>
      <c r="C571" s="853" t="s">
        <v>109</v>
      </c>
      <c r="D571" s="853"/>
      <c r="E571" s="853"/>
      <c r="F571" s="853"/>
      <c r="G571" s="853"/>
      <c r="H571" s="853"/>
      <c r="I571" s="853"/>
      <c r="J571" s="853"/>
      <c r="K571" s="853"/>
      <c r="L571" s="120">
        <v>7867.9</v>
      </c>
      <c r="M571" s="121"/>
      <c r="N571" s="141">
        <v>278681.11</v>
      </c>
      <c r="AS571" s="48"/>
      <c r="AT571" s="3" t="s">
        <v>109</v>
      </c>
    </row>
    <row r="572" spans="1:47" s="4" customFormat="1" ht="45" x14ac:dyDescent="0.25">
      <c r="A572" s="119"/>
      <c r="B572" s="50" t="s">
        <v>688</v>
      </c>
      <c r="C572" s="853" t="s">
        <v>512</v>
      </c>
      <c r="D572" s="853"/>
      <c r="E572" s="853"/>
      <c r="F572" s="853"/>
      <c r="G572" s="853"/>
      <c r="H572" s="853"/>
      <c r="I572" s="853"/>
      <c r="J572" s="853"/>
      <c r="K572" s="853"/>
      <c r="L572" s="120">
        <v>19353392.57</v>
      </c>
      <c r="M572" s="142">
        <v>8.61</v>
      </c>
      <c r="N572" s="141">
        <v>166632710.03</v>
      </c>
      <c r="AS572" s="48"/>
      <c r="AT572" s="3" t="s">
        <v>512</v>
      </c>
    </row>
    <row r="573" spans="1:47" s="4" customFormat="1" ht="15" x14ac:dyDescent="0.25">
      <c r="A573" s="119"/>
      <c r="B573" s="50"/>
      <c r="C573" s="853" t="s">
        <v>110</v>
      </c>
      <c r="D573" s="853"/>
      <c r="E573" s="853"/>
      <c r="F573" s="853"/>
      <c r="G573" s="853"/>
      <c r="H573" s="853"/>
      <c r="I573" s="853"/>
      <c r="J573" s="853"/>
      <c r="K573" s="853"/>
      <c r="L573" s="120">
        <v>23680.53</v>
      </c>
      <c r="M573" s="121"/>
      <c r="N573" s="141">
        <v>838764.38</v>
      </c>
      <c r="AS573" s="48"/>
      <c r="AT573" s="3" t="s">
        <v>110</v>
      </c>
    </row>
    <row r="574" spans="1:47" s="4" customFormat="1" ht="15" x14ac:dyDescent="0.25">
      <c r="A574" s="119"/>
      <c r="B574" s="50"/>
      <c r="C574" s="853" t="s">
        <v>111</v>
      </c>
      <c r="D574" s="853"/>
      <c r="E574" s="853"/>
      <c r="F574" s="853"/>
      <c r="G574" s="853"/>
      <c r="H574" s="853"/>
      <c r="I574" s="853"/>
      <c r="J574" s="853"/>
      <c r="K574" s="853"/>
      <c r="L574" s="120">
        <v>23320.48</v>
      </c>
      <c r="M574" s="121"/>
      <c r="N574" s="141">
        <v>826011.84</v>
      </c>
      <c r="AS574" s="48"/>
      <c r="AT574" s="3" t="s">
        <v>111</v>
      </c>
    </row>
    <row r="575" spans="1:47" s="4" customFormat="1" ht="15" x14ac:dyDescent="0.25">
      <c r="A575" s="119"/>
      <c r="B575" s="50"/>
      <c r="C575" s="853" t="s">
        <v>112</v>
      </c>
      <c r="D575" s="853"/>
      <c r="E575" s="853"/>
      <c r="F575" s="853"/>
      <c r="G575" s="853"/>
      <c r="H575" s="853"/>
      <c r="I575" s="853"/>
      <c r="J575" s="853"/>
      <c r="K575" s="853"/>
      <c r="L575" s="120">
        <v>12529.39</v>
      </c>
      <c r="M575" s="121"/>
      <c r="N575" s="141">
        <v>443790.74</v>
      </c>
      <c r="AS575" s="48"/>
      <c r="AT575" s="3" t="s">
        <v>112</v>
      </c>
    </row>
    <row r="576" spans="1:47" s="4" customFormat="1" ht="15" x14ac:dyDescent="0.25">
      <c r="A576" s="119"/>
      <c r="B576" s="125"/>
      <c r="C576" s="861" t="s">
        <v>364</v>
      </c>
      <c r="D576" s="861"/>
      <c r="E576" s="861"/>
      <c r="F576" s="861"/>
      <c r="G576" s="861"/>
      <c r="H576" s="861"/>
      <c r="I576" s="861"/>
      <c r="J576" s="861"/>
      <c r="K576" s="861"/>
      <c r="L576" s="126">
        <v>19547931.449999999</v>
      </c>
      <c r="M576" s="127"/>
      <c r="N576" s="143">
        <v>169967250.81</v>
      </c>
      <c r="AS576" s="48"/>
      <c r="AU576" s="48" t="s">
        <v>364</v>
      </c>
    </row>
    <row r="577" spans="1:51" s="4" customFormat="1" ht="13.5" hidden="1" customHeight="1" x14ac:dyDescent="0.25">
      <c r="B577" s="113"/>
      <c r="C577" s="111"/>
      <c r="D577" s="111"/>
      <c r="E577" s="111"/>
      <c r="F577" s="111"/>
      <c r="G577" s="111"/>
      <c r="H577" s="111"/>
      <c r="I577" s="111"/>
      <c r="J577" s="111"/>
      <c r="K577" s="111"/>
      <c r="L577" s="126"/>
      <c r="M577" s="144"/>
      <c r="N577" s="145"/>
    </row>
    <row r="578" spans="1:51" s="4" customFormat="1" ht="26.25" customHeight="1" x14ac:dyDescent="0.25">
      <c r="A578" s="146"/>
      <c r="B578" s="147"/>
      <c r="C578" s="147"/>
      <c r="D578" s="147"/>
      <c r="E578" s="147"/>
      <c r="F578" s="147"/>
      <c r="G578" s="147"/>
      <c r="H578" s="147"/>
      <c r="I578" s="147"/>
      <c r="J578" s="147"/>
      <c r="K578" s="147"/>
      <c r="L578" s="147"/>
      <c r="M578" s="147"/>
      <c r="N578" s="147"/>
    </row>
    <row r="579" spans="1:51" s="8" customFormat="1" ht="15" x14ac:dyDescent="0.25">
      <c r="A579" s="6"/>
      <c r="B579" s="148" t="s">
        <v>365</v>
      </c>
      <c r="C579" s="859"/>
      <c r="D579" s="859"/>
      <c r="E579" s="859"/>
      <c r="F579" s="859"/>
      <c r="G579" s="859"/>
      <c r="H579" s="860" t="s">
        <v>689</v>
      </c>
      <c r="I579" s="860"/>
      <c r="J579" s="860"/>
      <c r="K579" s="860"/>
      <c r="L579" s="860"/>
      <c r="M579" s="4"/>
      <c r="N579" s="4"/>
      <c r="O579" s="4"/>
      <c r="P579" s="4"/>
      <c r="Q579" s="4"/>
      <c r="R579" s="4"/>
      <c r="S579" s="4"/>
      <c r="T579" s="4"/>
      <c r="U579" s="4"/>
      <c r="V579" s="12"/>
      <c r="W579" s="12"/>
      <c r="X579" s="12"/>
      <c r="Y579" s="12"/>
      <c r="Z579" s="12"/>
      <c r="AA579" s="12"/>
      <c r="AB579" s="12"/>
      <c r="AC579" s="12"/>
      <c r="AD579" s="12"/>
      <c r="AE579" s="12"/>
      <c r="AF579" s="12"/>
      <c r="AG579" s="12"/>
      <c r="AH579" s="12"/>
      <c r="AI579" s="12"/>
      <c r="AJ579" s="12"/>
      <c r="AK579" s="12"/>
      <c r="AL579" s="12"/>
      <c r="AM579" s="12"/>
      <c r="AN579" s="12"/>
      <c r="AO579" s="12"/>
      <c r="AP579" s="12"/>
      <c r="AQ579" s="12"/>
      <c r="AR579" s="12"/>
      <c r="AS579" s="12"/>
      <c r="AT579" s="12"/>
      <c r="AU579" s="12"/>
      <c r="AV579" s="12" t="s">
        <v>10</v>
      </c>
      <c r="AW579" s="12" t="s">
        <v>689</v>
      </c>
      <c r="AX579" s="12"/>
      <c r="AY579" s="12"/>
    </row>
    <row r="580" spans="1:51" s="149" customFormat="1" ht="16.5" customHeight="1" x14ac:dyDescent="0.25">
      <c r="A580" s="10"/>
      <c r="B580" s="148"/>
      <c r="C580" s="858" t="s">
        <v>367</v>
      </c>
      <c r="D580" s="858"/>
      <c r="E580" s="858"/>
      <c r="F580" s="858"/>
      <c r="G580" s="858"/>
      <c r="H580" s="858"/>
      <c r="I580" s="858"/>
      <c r="J580" s="858"/>
      <c r="K580" s="858"/>
      <c r="L580" s="858"/>
      <c r="V580" s="150"/>
      <c r="W580" s="150"/>
      <c r="X580" s="150"/>
      <c r="Y580" s="150"/>
      <c r="Z580" s="150"/>
      <c r="AA580" s="150"/>
      <c r="AB580" s="150"/>
      <c r="AC580" s="150"/>
      <c r="AD580" s="150"/>
      <c r="AE580" s="150"/>
      <c r="AF580" s="150"/>
      <c r="AG580" s="150"/>
      <c r="AH580" s="150"/>
      <c r="AI580" s="150"/>
      <c r="AJ580" s="150"/>
      <c r="AK580" s="150"/>
      <c r="AL580" s="150"/>
      <c r="AM580" s="150"/>
      <c r="AN580" s="150"/>
      <c r="AO580" s="150"/>
      <c r="AP580" s="150"/>
      <c r="AQ580" s="150"/>
      <c r="AR580" s="150"/>
      <c r="AS580" s="150"/>
      <c r="AT580" s="150"/>
      <c r="AU580" s="150"/>
      <c r="AV580" s="150"/>
      <c r="AW580" s="150"/>
      <c r="AX580" s="150"/>
      <c r="AY580" s="150"/>
    </row>
    <row r="581" spans="1:51" s="8" customFormat="1" ht="15" x14ac:dyDescent="0.25">
      <c r="A581" s="6"/>
      <c r="B581" s="148" t="s">
        <v>368</v>
      </c>
      <c r="C581" s="859"/>
      <c r="D581" s="859"/>
      <c r="E581" s="859"/>
      <c r="F581" s="859"/>
      <c r="G581" s="859"/>
      <c r="H581" s="860" t="s">
        <v>690</v>
      </c>
      <c r="I581" s="860"/>
      <c r="J581" s="860"/>
      <c r="K581" s="860"/>
      <c r="L581" s="860"/>
      <c r="M581" s="4"/>
      <c r="N581" s="4"/>
      <c r="O581" s="4"/>
      <c r="P581" s="4"/>
      <c r="Q581" s="4"/>
      <c r="R581" s="4"/>
      <c r="S581" s="4"/>
      <c r="T581" s="4"/>
      <c r="U581" s="4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  <c r="AN581" s="12"/>
      <c r="AO581" s="12"/>
      <c r="AP581" s="12"/>
      <c r="AQ581" s="12"/>
      <c r="AR581" s="12"/>
      <c r="AS581" s="12"/>
      <c r="AT581" s="12"/>
      <c r="AU581" s="12"/>
      <c r="AV581" s="12"/>
      <c r="AW581" s="12"/>
      <c r="AX581" s="12" t="s">
        <v>10</v>
      </c>
      <c r="AY581" s="12" t="s">
        <v>690</v>
      </c>
    </row>
    <row r="582" spans="1:51" s="149" customFormat="1" ht="16.5" customHeight="1" x14ac:dyDescent="0.25">
      <c r="A582" s="10"/>
      <c r="C582" s="858" t="s">
        <v>367</v>
      </c>
      <c r="D582" s="858"/>
      <c r="E582" s="858"/>
      <c r="F582" s="858"/>
      <c r="G582" s="858"/>
      <c r="H582" s="858"/>
      <c r="I582" s="858"/>
      <c r="J582" s="858"/>
      <c r="K582" s="858"/>
      <c r="L582" s="858"/>
      <c r="V582" s="150"/>
      <c r="W582" s="150"/>
      <c r="X582" s="150"/>
      <c r="Y582" s="150"/>
      <c r="Z582" s="150"/>
      <c r="AA582" s="150"/>
      <c r="AB582" s="150"/>
      <c r="AC582" s="150"/>
      <c r="AD582" s="150"/>
      <c r="AE582" s="150"/>
      <c r="AF582" s="150"/>
      <c r="AG582" s="150"/>
      <c r="AH582" s="150"/>
      <c r="AI582" s="150"/>
      <c r="AJ582" s="150"/>
      <c r="AK582" s="150"/>
      <c r="AL582" s="150"/>
      <c r="AM582" s="150"/>
      <c r="AN582" s="150"/>
      <c r="AO582" s="150"/>
      <c r="AP582" s="150"/>
      <c r="AQ582" s="150"/>
      <c r="AR582" s="150"/>
      <c r="AS582" s="150"/>
      <c r="AT582" s="150"/>
      <c r="AU582" s="150"/>
      <c r="AV582" s="150"/>
      <c r="AW582" s="150"/>
      <c r="AX582" s="150"/>
      <c r="AY582" s="150"/>
    </row>
    <row r="583" spans="1:51" s="8" customFormat="1" ht="19.5" customHeight="1" x14ac:dyDescent="0.2">
      <c r="A583" s="6"/>
      <c r="C583" s="151"/>
      <c r="D583" s="151"/>
      <c r="E583" s="151"/>
      <c r="F583" s="151"/>
      <c r="G583" s="151"/>
      <c r="H583" s="151"/>
      <c r="I583" s="151"/>
      <c r="J583" s="151"/>
      <c r="K583" s="151"/>
      <c r="L583" s="151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F583" s="12"/>
      <c r="AG583" s="12"/>
      <c r="AH583" s="12"/>
      <c r="AI583" s="12"/>
      <c r="AJ583" s="12"/>
      <c r="AK583" s="12"/>
      <c r="AL583" s="12"/>
      <c r="AM583" s="12"/>
      <c r="AN583" s="12"/>
      <c r="AO583" s="12"/>
      <c r="AP583" s="12"/>
      <c r="AQ583" s="12"/>
      <c r="AR583" s="12"/>
      <c r="AS583" s="12"/>
      <c r="AT583" s="12"/>
      <c r="AU583" s="12"/>
      <c r="AV583" s="12"/>
      <c r="AW583" s="12"/>
      <c r="AX583" s="12"/>
      <c r="AY583" s="12"/>
    </row>
    <row r="584" spans="1:51" s="4" customFormat="1" ht="22.5" customHeight="1" x14ac:dyDescent="0.25">
      <c r="A584" s="848" t="s">
        <v>370</v>
      </c>
      <c r="B584" s="848"/>
      <c r="C584" s="848"/>
      <c r="D584" s="848"/>
      <c r="E584" s="848"/>
      <c r="F584" s="848"/>
      <c r="G584" s="848"/>
      <c r="H584" s="848"/>
      <c r="I584" s="848"/>
      <c r="J584" s="848"/>
      <c r="K584" s="848"/>
      <c r="L584" s="848"/>
      <c r="M584" s="848"/>
      <c r="N584" s="848"/>
      <c r="O584" s="138"/>
      <c r="P584" s="138"/>
    </row>
    <row r="585" spans="1:51" s="4" customFormat="1" ht="12.75" customHeight="1" x14ac:dyDescent="0.25">
      <c r="A585" s="848" t="s">
        <v>371</v>
      </c>
      <c r="B585" s="848"/>
      <c r="C585" s="848"/>
      <c r="D585" s="848"/>
      <c r="E585" s="848"/>
      <c r="F585" s="848"/>
      <c r="G585" s="848"/>
      <c r="H585" s="848"/>
      <c r="I585" s="848"/>
      <c r="J585" s="848"/>
      <c r="K585" s="848"/>
      <c r="L585" s="848"/>
      <c r="M585" s="848"/>
      <c r="N585" s="848"/>
      <c r="O585" s="138"/>
      <c r="P585" s="138"/>
    </row>
    <row r="586" spans="1:51" s="4" customFormat="1" ht="12.75" customHeight="1" x14ac:dyDescent="0.25">
      <c r="A586" s="848" t="s">
        <v>372</v>
      </c>
      <c r="B586" s="848"/>
      <c r="C586" s="848"/>
      <c r="D586" s="848"/>
      <c r="E586" s="848"/>
      <c r="F586" s="848"/>
      <c r="G586" s="848"/>
      <c r="H586" s="848"/>
      <c r="I586" s="848"/>
      <c r="J586" s="848"/>
      <c r="K586" s="848"/>
      <c r="L586" s="848"/>
      <c r="M586" s="848"/>
      <c r="N586" s="848"/>
      <c r="O586" s="138"/>
      <c r="P586" s="138"/>
    </row>
    <row r="587" spans="1:51" s="4" customFormat="1" ht="19.5" customHeight="1" x14ac:dyDescent="0.25"/>
    <row r="588" spans="1:51" s="4" customFormat="1" ht="15" x14ac:dyDescent="0.25">
      <c r="B588" s="152"/>
      <c r="D588" s="152"/>
      <c r="F588" s="152"/>
    </row>
  </sheetData>
  <mergeCells count="578">
    <mergeCell ref="C581:G581"/>
    <mergeCell ref="H581:L581"/>
    <mergeCell ref="C582:L582"/>
    <mergeCell ref="A584:N584"/>
    <mergeCell ref="A585:N585"/>
    <mergeCell ref="A586:N586"/>
    <mergeCell ref="C574:K574"/>
    <mergeCell ref="C575:K575"/>
    <mergeCell ref="C576:K576"/>
    <mergeCell ref="C579:G579"/>
    <mergeCell ref="H579:L579"/>
    <mergeCell ref="C580:L580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56:K556"/>
    <mergeCell ref="C557:K557"/>
    <mergeCell ref="C558:K558"/>
    <mergeCell ref="C559:K559"/>
    <mergeCell ref="C560:K560"/>
    <mergeCell ref="C561:K561"/>
    <mergeCell ref="C550:K550"/>
    <mergeCell ref="C551:K551"/>
    <mergeCell ref="C552:K552"/>
    <mergeCell ref="C553:K553"/>
    <mergeCell ref="C554:K554"/>
    <mergeCell ref="C555:K555"/>
    <mergeCell ref="C543:K543"/>
    <mergeCell ref="C544:K544"/>
    <mergeCell ref="C546:K546"/>
    <mergeCell ref="C547:K547"/>
    <mergeCell ref="C548:K548"/>
    <mergeCell ref="C549:K549"/>
    <mergeCell ref="C537:K537"/>
    <mergeCell ref="C538:K538"/>
    <mergeCell ref="C539:K539"/>
    <mergeCell ref="C540:K540"/>
    <mergeCell ref="C541:K541"/>
    <mergeCell ref="C542:K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8:E518"/>
    <mergeCell ref="C519:E519"/>
    <mergeCell ref="C521:K521"/>
    <mergeCell ref="C522:K522"/>
    <mergeCell ref="C523:K523"/>
    <mergeCell ref="C524:K524"/>
    <mergeCell ref="C512:N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E504"/>
    <mergeCell ref="C505:E505"/>
    <mergeCell ref="C494:E494"/>
    <mergeCell ref="C495:E495"/>
    <mergeCell ref="C496:E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482:N482"/>
    <mergeCell ref="C483:E483"/>
    <mergeCell ref="C484:E484"/>
    <mergeCell ref="C485:E485"/>
    <mergeCell ref="C486:E486"/>
    <mergeCell ref="C487:E487"/>
    <mergeCell ref="C476:E476"/>
    <mergeCell ref="C477:E477"/>
    <mergeCell ref="C478:E478"/>
    <mergeCell ref="C479:E479"/>
    <mergeCell ref="C480:E480"/>
    <mergeCell ref="C481:E481"/>
    <mergeCell ref="C470:E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N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E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40:K440"/>
    <mergeCell ref="A441:N441"/>
    <mergeCell ref="C442:E442"/>
    <mergeCell ref="C443:N443"/>
    <mergeCell ref="C444:E444"/>
    <mergeCell ref="C445:E445"/>
    <mergeCell ref="C434:K434"/>
    <mergeCell ref="C435:K435"/>
    <mergeCell ref="C436:K436"/>
    <mergeCell ref="C437:K437"/>
    <mergeCell ref="C438:K438"/>
    <mergeCell ref="C439:K439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6:K416"/>
    <mergeCell ref="C417:K417"/>
    <mergeCell ref="C418:K418"/>
    <mergeCell ref="C419:K419"/>
    <mergeCell ref="C420:K420"/>
    <mergeCell ref="C421:K421"/>
    <mergeCell ref="C410:K410"/>
    <mergeCell ref="C411:K411"/>
    <mergeCell ref="C412:K412"/>
    <mergeCell ref="C413:K413"/>
    <mergeCell ref="C414:K414"/>
    <mergeCell ref="C415:K415"/>
    <mergeCell ref="C403:E403"/>
    <mergeCell ref="C404:E404"/>
    <mergeCell ref="C405:E405"/>
    <mergeCell ref="C406:E406"/>
    <mergeCell ref="C407:N407"/>
    <mergeCell ref="C408:E408"/>
    <mergeCell ref="C397:E397"/>
    <mergeCell ref="C398:E398"/>
    <mergeCell ref="C399:E399"/>
    <mergeCell ref="C400:E400"/>
    <mergeCell ref="C401:E401"/>
    <mergeCell ref="C402:E402"/>
    <mergeCell ref="C391:E391"/>
    <mergeCell ref="A392:N392"/>
    <mergeCell ref="C393:E393"/>
    <mergeCell ref="C394:N394"/>
    <mergeCell ref="C395:E395"/>
    <mergeCell ref="C396:E396"/>
    <mergeCell ref="C385:E385"/>
    <mergeCell ref="C386:E386"/>
    <mergeCell ref="C387:E387"/>
    <mergeCell ref="C388:E388"/>
    <mergeCell ref="C389:E389"/>
    <mergeCell ref="C390:E390"/>
    <mergeCell ref="C379:E379"/>
    <mergeCell ref="C380:E380"/>
    <mergeCell ref="C381:E381"/>
    <mergeCell ref="C382:E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N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49:E349"/>
    <mergeCell ref="C350:E350"/>
    <mergeCell ref="C351:E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E337"/>
    <mergeCell ref="C338:E338"/>
    <mergeCell ref="C339:E339"/>
    <mergeCell ref="C340:E340"/>
    <mergeCell ref="C341:E341"/>
    <mergeCell ref="C342:N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E327"/>
    <mergeCell ref="C328:E328"/>
    <mergeCell ref="C329:N329"/>
    <mergeCell ref="C330:E330"/>
    <mergeCell ref="C319:E319"/>
    <mergeCell ref="C320:E320"/>
    <mergeCell ref="C321:E321"/>
    <mergeCell ref="C322:E322"/>
    <mergeCell ref="C323:E323"/>
    <mergeCell ref="C324:E324"/>
    <mergeCell ref="C313:E313"/>
    <mergeCell ref="C314:N314"/>
    <mergeCell ref="C315:E315"/>
    <mergeCell ref="C316:E316"/>
    <mergeCell ref="C317:E317"/>
    <mergeCell ref="C318:E318"/>
    <mergeCell ref="C307:E307"/>
    <mergeCell ref="C308:E308"/>
    <mergeCell ref="C309:E309"/>
    <mergeCell ref="C310:E310"/>
    <mergeCell ref="C311:E311"/>
    <mergeCell ref="A312:N312"/>
    <mergeCell ref="C301:E301"/>
    <mergeCell ref="C302:E302"/>
    <mergeCell ref="C303:E303"/>
    <mergeCell ref="C304:E304"/>
    <mergeCell ref="C305:E305"/>
    <mergeCell ref="C306:E306"/>
    <mergeCell ref="C295:E295"/>
    <mergeCell ref="C296:E296"/>
    <mergeCell ref="C297:E297"/>
    <mergeCell ref="C298:E298"/>
    <mergeCell ref="C299:E299"/>
    <mergeCell ref="C300:N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A285:N285"/>
    <mergeCell ref="C286:E286"/>
    <mergeCell ref="C287:N287"/>
    <mergeCell ref="C288:E288"/>
    <mergeCell ref="C277:E277"/>
    <mergeCell ref="C278:E278"/>
    <mergeCell ref="C279:E279"/>
    <mergeCell ref="C280:E280"/>
    <mergeCell ref="C281:E281"/>
    <mergeCell ref="C282:E282"/>
    <mergeCell ref="C271:N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E255"/>
    <mergeCell ref="C256:N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N241"/>
    <mergeCell ref="C242:E242"/>
    <mergeCell ref="C243:E243"/>
    <mergeCell ref="C244:E244"/>
    <mergeCell ref="C245:E245"/>
    <mergeCell ref="C246:E246"/>
    <mergeCell ref="C235:E235"/>
    <mergeCell ref="C236:E236"/>
    <mergeCell ref="C237:E237"/>
    <mergeCell ref="C238:E238"/>
    <mergeCell ref="A239:N239"/>
    <mergeCell ref="C240:E240"/>
    <mergeCell ref="C229:E229"/>
    <mergeCell ref="C230:E230"/>
    <mergeCell ref="C231:E231"/>
    <mergeCell ref="C232:E232"/>
    <mergeCell ref="C233:E233"/>
    <mergeCell ref="C234:E234"/>
    <mergeCell ref="C223:N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A221:N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N207"/>
    <mergeCell ref="C208:N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E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A192:N192"/>
    <mergeCell ref="C181:E181"/>
    <mergeCell ref="C182:E182"/>
    <mergeCell ref="C183:N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63:E163"/>
    <mergeCell ref="A164:N164"/>
    <mergeCell ref="C165:E165"/>
    <mergeCell ref="C166:N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A141:N141"/>
    <mergeCell ref="C142:E142"/>
    <mergeCell ref="C143:N143"/>
    <mergeCell ref="C144:E144"/>
    <mergeCell ref="C133:E133"/>
    <mergeCell ref="C134:E134"/>
    <mergeCell ref="C135:E135"/>
    <mergeCell ref="C136:E136"/>
    <mergeCell ref="C137:E137"/>
    <mergeCell ref="C138:E138"/>
    <mergeCell ref="C127:N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A124:N124"/>
    <mergeCell ref="A125:N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N113"/>
    <mergeCell ref="C114:E114"/>
    <mergeCell ref="C103:N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N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A89:N89"/>
    <mergeCell ref="C90:E90"/>
    <mergeCell ref="C79:E79"/>
    <mergeCell ref="C80:E80"/>
    <mergeCell ref="C81:E81"/>
    <mergeCell ref="C82:E82"/>
    <mergeCell ref="C83:E83"/>
    <mergeCell ref="C84:E84"/>
    <mergeCell ref="C73:E73"/>
    <mergeCell ref="C74:N74"/>
    <mergeCell ref="C75:E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8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5F366-4AAE-4187-B5CD-AAF0DA3E3A6B}">
  <sheetPr>
    <pageSetUpPr fitToPage="1"/>
  </sheetPr>
  <dimension ref="A1:AY602"/>
  <sheetViews>
    <sheetView topLeftCell="A12"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64.140625" style="3" hidden="1" customWidth="1"/>
    <col min="41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62" t="s">
        <v>5</v>
      </c>
      <c r="H6" s="862"/>
      <c r="I6" s="862"/>
      <c r="J6" s="862"/>
      <c r="K6" s="862"/>
      <c r="L6" s="862"/>
      <c r="M6" s="862"/>
      <c r="N6" s="86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62" t="s">
        <v>7</v>
      </c>
      <c r="H7" s="862"/>
      <c r="I7" s="862"/>
      <c r="J7" s="862"/>
      <c r="K7" s="862"/>
      <c r="L7" s="862"/>
      <c r="M7" s="862"/>
      <c r="N7" s="86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62"/>
      <c r="H8" s="862"/>
      <c r="I8" s="862"/>
      <c r="J8" s="862"/>
      <c r="K8" s="862"/>
      <c r="L8" s="862"/>
      <c r="M8" s="862"/>
      <c r="N8" s="86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62"/>
      <c r="H9" s="862"/>
      <c r="I9" s="862"/>
      <c r="J9" s="862"/>
      <c r="K9" s="862"/>
      <c r="L9" s="862"/>
      <c r="M9" s="862"/>
      <c r="N9" s="86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62" t="s">
        <v>13</v>
      </c>
      <c r="H10" s="862"/>
      <c r="I10" s="862"/>
      <c r="J10" s="862"/>
      <c r="K10" s="862"/>
      <c r="L10" s="862"/>
      <c r="M10" s="862"/>
      <c r="N10" s="86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62"/>
      <c r="H11" s="862"/>
      <c r="I11" s="862"/>
      <c r="J11" s="862"/>
      <c r="K11" s="862"/>
      <c r="L11" s="862"/>
      <c r="M11" s="862"/>
      <c r="N11" s="86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840" t="s">
        <v>691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691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628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628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1421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734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734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786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156550.54</v>
      </c>
      <c r="D28" s="26" t="s">
        <v>1422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2384.35</v>
      </c>
      <c r="D30" s="26" t="s">
        <v>1423</v>
      </c>
      <c r="E30" s="27" t="s">
        <v>32</v>
      </c>
      <c r="G30" s="8" t="s">
        <v>36</v>
      </c>
      <c r="I30" s="8"/>
      <c r="J30" s="8"/>
      <c r="K30" s="8"/>
      <c r="L30" s="25">
        <v>759.61</v>
      </c>
      <c r="M30" s="33" t="s">
        <v>1424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1580.98</v>
      </c>
      <c r="D31" s="226" t="s">
        <v>1425</v>
      </c>
      <c r="E31" s="27" t="s">
        <v>32</v>
      </c>
      <c r="G31" s="8" t="s">
        <v>40</v>
      </c>
      <c r="I31" s="8"/>
      <c r="J31" s="8"/>
      <c r="K31" s="8"/>
      <c r="L31" s="863">
        <v>2341.77</v>
      </c>
      <c r="M31" s="863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152585.21</v>
      </c>
      <c r="D32" s="226" t="s">
        <v>1426</v>
      </c>
      <c r="E32" s="27" t="s">
        <v>32</v>
      </c>
      <c r="G32" s="8" t="s">
        <v>44</v>
      </c>
      <c r="I32" s="8"/>
      <c r="J32" s="8"/>
      <c r="K32" s="8"/>
      <c r="L32" s="863">
        <v>226.06</v>
      </c>
      <c r="M32" s="863"/>
      <c r="N32" s="27" t="s">
        <v>41</v>
      </c>
    </row>
    <row r="33" spans="1:38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71" t="s">
        <v>46</v>
      </c>
      <c r="M33" s="871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829" t="s">
        <v>47</v>
      </c>
      <c r="B35" s="826" t="s">
        <v>48</v>
      </c>
      <c r="C35" s="826" t="s">
        <v>49</v>
      </c>
      <c r="D35" s="826"/>
      <c r="E35" s="826"/>
      <c r="F35" s="826" t="s">
        <v>50</v>
      </c>
      <c r="G35" s="826" t="s">
        <v>51</v>
      </c>
      <c r="H35" s="826"/>
      <c r="I35" s="826"/>
      <c r="J35" s="826" t="s">
        <v>52</v>
      </c>
      <c r="K35" s="826"/>
      <c r="L35" s="826"/>
      <c r="M35" s="826" t="s">
        <v>53</v>
      </c>
      <c r="N35" s="826" t="s">
        <v>54</v>
      </c>
    </row>
    <row r="36" spans="1:38" s="4" customFormat="1" ht="28.5" customHeight="1" x14ac:dyDescent="0.25">
      <c r="A36" s="829"/>
      <c r="B36" s="826"/>
      <c r="C36" s="826"/>
      <c r="D36" s="826"/>
      <c r="E36" s="826"/>
      <c r="F36" s="826"/>
      <c r="G36" s="826"/>
      <c r="H36" s="826"/>
      <c r="I36" s="826"/>
      <c r="J36" s="826"/>
      <c r="K36" s="826"/>
      <c r="L36" s="826"/>
      <c r="M36" s="826"/>
      <c r="N36" s="826"/>
    </row>
    <row r="37" spans="1:38" s="4" customFormat="1" ht="22.5" x14ac:dyDescent="0.25">
      <c r="A37" s="829"/>
      <c r="B37" s="826"/>
      <c r="C37" s="826"/>
      <c r="D37" s="826"/>
      <c r="E37" s="826"/>
      <c r="F37" s="826"/>
      <c r="G37" s="227" t="s">
        <v>55</v>
      </c>
      <c r="H37" s="227" t="s">
        <v>56</v>
      </c>
      <c r="I37" s="227" t="s">
        <v>57</v>
      </c>
      <c r="J37" s="227" t="s">
        <v>55</v>
      </c>
      <c r="K37" s="227" t="s">
        <v>56</v>
      </c>
      <c r="L37" s="227" t="s">
        <v>58</v>
      </c>
      <c r="M37" s="826"/>
      <c r="N37" s="826"/>
    </row>
    <row r="38" spans="1:38" s="4" customFormat="1" ht="15" x14ac:dyDescent="0.25">
      <c r="A38" s="228">
        <v>1</v>
      </c>
      <c r="B38" s="229">
        <v>2</v>
      </c>
      <c r="C38" s="864">
        <v>3</v>
      </c>
      <c r="D38" s="864"/>
      <c r="E38" s="864"/>
      <c r="F38" s="229">
        <v>4</v>
      </c>
      <c r="G38" s="229">
        <v>5</v>
      </c>
      <c r="H38" s="229">
        <v>6</v>
      </c>
      <c r="I38" s="229">
        <v>7</v>
      </c>
      <c r="J38" s="229">
        <v>8</v>
      </c>
      <c r="K38" s="229">
        <v>9</v>
      </c>
      <c r="L38" s="229">
        <v>10</v>
      </c>
      <c r="M38" s="229">
        <v>11</v>
      </c>
      <c r="N38" s="229">
        <v>12</v>
      </c>
    </row>
    <row r="39" spans="1:38" s="4" customFormat="1" ht="15" x14ac:dyDescent="0.25">
      <c r="A39" s="865" t="s">
        <v>1427</v>
      </c>
      <c r="B39" s="866"/>
      <c r="C39" s="866"/>
      <c r="D39" s="866"/>
      <c r="E39" s="866"/>
      <c r="F39" s="866"/>
      <c r="G39" s="866"/>
      <c r="H39" s="866"/>
      <c r="I39" s="866"/>
      <c r="J39" s="866"/>
      <c r="K39" s="866"/>
      <c r="L39" s="866"/>
      <c r="M39" s="866"/>
      <c r="N39" s="867"/>
      <c r="AF39" s="39" t="s">
        <v>1427</v>
      </c>
    </row>
    <row r="40" spans="1:38" s="4" customFormat="1" ht="15" x14ac:dyDescent="0.25">
      <c r="A40" s="868" t="s">
        <v>1428</v>
      </c>
      <c r="B40" s="869"/>
      <c r="C40" s="869"/>
      <c r="D40" s="869"/>
      <c r="E40" s="869"/>
      <c r="F40" s="869"/>
      <c r="G40" s="869"/>
      <c r="H40" s="869"/>
      <c r="I40" s="869"/>
      <c r="J40" s="869"/>
      <c r="K40" s="869"/>
      <c r="L40" s="869"/>
      <c r="M40" s="869"/>
      <c r="N40" s="870"/>
      <c r="AF40" s="39"/>
      <c r="AG40" s="48" t="s">
        <v>1428</v>
      </c>
    </row>
    <row r="41" spans="1:38" s="4" customFormat="1" ht="45.75" x14ac:dyDescent="0.25">
      <c r="A41" s="230" t="s">
        <v>60</v>
      </c>
      <c r="B41" s="41" t="s">
        <v>1429</v>
      </c>
      <c r="C41" s="847" t="s">
        <v>1430</v>
      </c>
      <c r="D41" s="847"/>
      <c r="E41" s="847"/>
      <c r="F41" s="42" t="s">
        <v>84</v>
      </c>
      <c r="G41" s="43">
        <v>0.16</v>
      </c>
      <c r="H41" s="44">
        <v>1</v>
      </c>
      <c r="I41" s="109">
        <v>0.16</v>
      </c>
      <c r="J41" s="46"/>
      <c r="K41" s="43"/>
      <c r="L41" s="46"/>
      <c r="M41" s="43"/>
      <c r="N41" s="231"/>
      <c r="AF41" s="39"/>
      <c r="AG41" s="48"/>
      <c r="AH41" s="48" t="s">
        <v>1430</v>
      </c>
    </row>
    <row r="42" spans="1:38" s="4" customFormat="1" ht="22.5" x14ac:dyDescent="0.25">
      <c r="A42" s="49"/>
      <c r="B42" s="50" t="s">
        <v>699</v>
      </c>
      <c r="C42" s="848" t="s">
        <v>65</v>
      </c>
      <c r="D42" s="848"/>
      <c r="E42" s="848"/>
      <c r="F42" s="848"/>
      <c r="G42" s="848"/>
      <c r="H42" s="848"/>
      <c r="I42" s="848"/>
      <c r="J42" s="848"/>
      <c r="K42" s="848"/>
      <c r="L42" s="848"/>
      <c r="M42" s="848"/>
      <c r="N42" s="849"/>
      <c r="AF42" s="39"/>
      <c r="AG42" s="48"/>
      <c r="AH42" s="48"/>
      <c r="AI42" s="3" t="s">
        <v>65</v>
      </c>
    </row>
    <row r="43" spans="1:38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5">
        <v>2766.48</v>
      </c>
      <c r="K43" s="56">
        <v>1.1499999999999999</v>
      </c>
      <c r="L43" s="57">
        <v>509.03</v>
      </c>
      <c r="M43" s="54"/>
      <c r="N43" s="59"/>
      <c r="AF43" s="39"/>
      <c r="AG43" s="48"/>
      <c r="AH43" s="48"/>
      <c r="AJ43" s="3" t="s">
        <v>68</v>
      </c>
    </row>
    <row r="44" spans="1:38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324</v>
      </c>
      <c r="K44" s="56">
        <v>1.1499999999999999</v>
      </c>
      <c r="L44" s="57">
        <v>59.62</v>
      </c>
      <c r="M44" s="56">
        <v>35.42</v>
      </c>
      <c r="N44" s="58">
        <v>2111.7399999999998</v>
      </c>
      <c r="AF44" s="39"/>
      <c r="AG44" s="48"/>
      <c r="AH44" s="48"/>
      <c r="AJ44" s="3" t="s">
        <v>70</v>
      </c>
    </row>
    <row r="45" spans="1:38" s="4" customFormat="1" ht="15" x14ac:dyDescent="0.25">
      <c r="A45" s="60"/>
      <c r="B45" s="50"/>
      <c r="C45" s="853" t="s">
        <v>73</v>
      </c>
      <c r="D45" s="853"/>
      <c r="E45" s="853"/>
      <c r="F45" s="53" t="s">
        <v>72</v>
      </c>
      <c r="G45" s="70">
        <v>24</v>
      </c>
      <c r="H45" s="56">
        <v>1.1499999999999999</v>
      </c>
      <c r="I45" s="62">
        <v>4.4160000000000004</v>
      </c>
      <c r="J45" s="63"/>
      <c r="K45" s="54"/>
      <c r="L45" s="63"/>
      <c r="M45" s="54"/>
      <c r="N45" s="59"/>
      <c r="AF45" s="39"/>
      <c r="AG45" s="48"/>
      <c r="AH45" s="48"/>
      <c r="AK45" s="3" t="s">
        <v>73</v>
      </c>
    </row>
    <row r="46" spans="1:38" s="4" customFormat="1" ht="15" x14ac:dyDescent="0.25">
      <c r="A46" s="51"/>
      <c r="B46" s="50"/>
      <c r="C46" s="854" t="s">
        <v>74</v>
      </c>
      <c r="D46" s="854"/>
      <c r="E46" s="854"/>
      <c r="F46" s="65"/>
      <c r="G46" s="66"/>
      <c r="H46" s="66"/>
      <c r="I46" s="66"/>
      <c r="J46" s="67">
        <v>2766.48</v>
      </c>
      <c r="K46" s="66"/>
      <c r="L46" s="68">
        <v>509.03</v>
      </c>
      <c r="M46" s="66"/>
      <c r="N46" s="232"/>
      <c r="AF46" s="39"/>
      <c r="AG46" s="48"/>
      <c r="AH46" s="48"/>
      <c r="AL46" s="3" t="s">
        <v>74</v>
      </c>
    </row>
    <row r="47" spans="1:38" s="4" customFormat="1" ht="15" x14ac:dyDescent="0.25">
      <c r="A47" s="60"/>
      <c r="B47" s="50"/>
      <c r="C47" s="853" t="s">
        <v>75</v>
      </c>
      <c r="D47" s="853"/>
      <c r="E47" s="853"/>
      <c r="F47" s="53"/>
      <c r="G47" s="54"/>
      <c r="H47" s="54"/>
      <c r="I47" s="54"/>
      <c r="J47" s="63"/>
      <c r="K47" s="54"/>
      <c r="L47" s="57">
        <v>59.62</v>
      </c>
      <c r="M47" s="54"/>
      <c r="N47" s="58">
        <v>2111.7399999999998</v>
      </c>
      <c r="AF47" s="39"/>
      <c r="AG47" s="48"/>
      <c r="AH47" s="48"/>
      <c r="AK47" s="3" t="s">
        <v>75</v>
      </c>
    </row>
    <row r="48" spans="1:38" s="4" customFormat="1" ht="23.25" x14ac:dyDescent="0.25">
      <c r="A48" s="60"/>
      <c r="B48" s="50" t="s">
        <v>88</v>
      </c>
      <c r="C48" s="853" t="s">
        <v>89</v>
      </c>
      <c r="D48" s="853"/>
      <c r="E48" s="853"/>
      <c r="F48" s="53" t="s">
        <v>78</v>
      </c>
      <c r="G48" s="70">
        <v>92</v>
      </c>
      <c r="H48" s="54"/>
      <c r="I48" s="70">
        <v>92</v>
      </c>
      <c r="J48" s="63"/>
      <c r="K48" s="54"/>
      <c r="L48" s="57">
        <v>54.85</v>
      </c>
      <c r="M48" s="54"/>
      <c r="N48" s="58">
        <v>1942.8</v>
      </c>
      <c r="AF48" s="39"/>
      <c r="AG48" s="48"/>
      <c r="AH48" s="48"/>
      <c r="AK48" s="3" t="s">
        <v>89</v>
      </c>
    </row>
    <row r="49" spans="1:39" s="4" customFormat="1" ht="23.25" x14ac:dyDescent="0.25">
      <c r="A49" s="60"/>
      <c r="B49" s="50" t="s">
        <v>90</v>
      </c>
      <c r="C49" s="853" t="s">
        <v>91</v>
      </c>
      <c r="D49" s="853"/>
      <c r="E49" s="853"/>
      <c r="F49" s="53" t="s">
        <v>78</v>
      </c>
      <c r="G49" s="70">
        <v>46</v>
      </c>
      <c r="H49" s="54"/>
      <c r="I49" s="70">
        <v>46</v>
      </c>
      <c r="J49" s="63"/>
      <c r="K49" s="54"/>
      <c r="L49" s="57">
        <v>27.43</v>
      </c>
      <c r="M49" s="54"/>
      <c r="N49" s="133">
        <v>971.4</v>
      </c>
      <c r="AF49" s="39"/>
      <c r="AG49" s="48"/>
      <c r="AH49" s="48"/>
      <c r="AK49" s="3" t="s">
        <v>91</v>
      </c>
    </row>
    <row r="50" spans="1:39" s="4" customFormat="1" ht="15" x14ac:dyDescent="0.25">
      <c r="A50" s="71"/>
      <c r="B50" s="72"/>
      <c r="C50" s="847" t="s">
        <v>81</v>
      </c>
      <c r="D50" s="847"/>
      <c r="E50" s="847"/>
      <c r="F50" s="42"/>
      <c r="G50" s="43"/>
      <c r="H50" s="43"/>
      <c r="I50" s="43"/>
      <c r="J50" s="46"/>
      <c r="K50" s="43"/>
      <c r="L50" s="131">
        <v>591.30999999999995</v>
      </c>
      <c r="M50" s="66"/>
      <c r="N50" s="231"/>
      <c r="AF50" s="39"/>
      <c r="AG50" s="48"/>
      <c r="AH50" s="48"/>
      <c r="AM50" s="48" t="s">
        <v>81</v>
      </c>
    </row>
    <row r="51" spans="1:39" s="4" customFormat="1" ht="45.75" x14ac:dyDescent="0.25">
      <c r="A51" s="230" t="s">
        <v>67</v>
      </c>
      <c r="B51" s="41" t="s">
        <v>1429</v>
      </c>
      <c r="C51" s="847" t="s">
        <v>1430</v>
      </c>
      <c r="D51" s="847"/>
      <c r="E51" s="847"/>
      <c r="F51" s="42" t="s">
        <v>84</v>
      </c>
      <c r="G51" s="43">
        <v>0.29599999999999999</v>
      </c>
      <c r="H51" s="44">
        <v>1</v>
      </c>
      <c r="I51" s="129">
        <v>0.29599999999999999</v>
      </c>
      <c r="J51" s="46"/>
      <c r="K51" s="43"/>
      <c r="L51" s="46"/>
      <c r="M51" s="43"/>
      <c r="N51" s="231"/>
      <c r="AF51" s="39"/>
      <c r="AG51" s="48"/>
      <c r="AH51" s="48" t="s">
        <v>1430</v>
      </c>
      <c r="AM51" s="48"/>
    </row>
    <row r="52" spans="1:39" s="4" customFormat="1" ht="22.5" x14ac:dyDescent="0.25">
      <c r="A52" s="49"/>
      <c r="B52" s="50" t="s">
        <v>699</v>
      </c>
      <c r="C52" s="848" t="s">
        <v>65</v>
      </c>
      <c r="D52" s="848"/>
      <c r="E52" s="848"/>
      <c r="F52" s="848"/>
      <c r="G52" s="848"/>
      <c r="H52" s="848"/>
      <c r="I52" s="848"/>
      <c r="J52" s="848"/>
      <c r="K52" s="848"/>
      <c r="L52" s="848"/>
      <c r="M52" s="848"/>
      <c r="N52" s="849"/>
      <c r="AF52" s="39"/>
      <c r="AG52" s="48"/>
      <c r="AH52" s="48"/>
      <c r="AI52" s="3" t="s">
        <v>65</v>
      </c>
      <c r="AM52" s="48"/>
    </row>
    <row r="53" spans="1:39" s="4" customFormat="1" ht="23.25" x14ac:dyDescent="0.25">
      <c r="A53" s="49"/>
      <c r="B53" s="50" t="s">
        <v>1431</v>
      </c>
      <c r="C53" s="848" t="s">
        <v>1432</v>
      </c>
      <c r="D53" s="848"/>
      <c r="E53" s="848"/>
      <c r="F53" s="848"/>
      <c r="G53" s="848"/>
      <c r="H53" s="848"/>
      <c r="I53" s="848"/>
      <c r="J53" s="848"/>
      <c r="K53" s="848"/>
      <c r="L53" s="848"/>
      <c r="M53" s="848"/>
      <c r="N53" s="849"/>
      <c r="AF53" s="39"/>
      <c r="AG53" s="48"/>
      <c r="AH53" s="48"/>
      <c r="AI53" s="3" t="s">
        <v>1432</v>
      </c>
      <c r="AM53" s="48"/>
    </row>
    <row r="54" spans="1:39" s="4" customFormat="1" ht="15" x14ac:dyDescent="0.25">
      <c r="A54" s="51"/>
      <c r="B54" s="50" t="s">
        <v>67</v>
      </c>
      <c r="C54" s="853" t="s">
        <v>68</v>
      </c>
      <c r="D54" s="853"/>
      <c r="E54" s="853"/>
      <c r="F54" s="53"/>
      <c r="G54" s="54"/>
      <c r="H54" s="54"/>
      <c r="I54" s="54"/>
      <c r="J54" s="55">
        <v>2766.48</v>
      </c>
      <c r="K54" s="62">
        <v>1.2649999999999999</v>
      </c>
      <c r="L54" s="55">
        <v>1035.8800000000001</v>
      </c>
      <c r="M54" s="54"/>
      <c r="N54" s="59"/>
      <c r="AF54" s="39"/>
      <c r="AG54" s="48"/>
      <c r="AH54" s="48"/>
      <c r="AJ54" s="3" t="s">
        <v>68</v>
      </c>
      <c r="AM54" s="48"/>
    </row>
    <row r="55" spans="1:39" s="4" customFormat="1" ht="15" x14ac:dyDescent="0.25">
      <c r="A55" s="51"/>
      <c r="B55" s="50" t="s">
        <v>69</v>
      </c>
      <c r="C55" s="853" t="s">
        <v>70</v>
      </c>
      <c r="D55" s="853"/>
      <c r="E55" s="853"/>
      <c r="F55" s="53"/>
      <c r="G55" s="54"/>
      <c r="H55" s="54"/>
      <c r="I55" s="54"/>
      <c r="J55" s="57">
        <v>324</v>
      </c>
      <c r="K55" s="62">
        <v>1.2649999999999999</v>
      </c>
      <c r="L55" s="57">
        <v>121.32</v>
      </c>
      <c r="M55" s="56">
        <v>35.42</v>
      </c>
      <c r="N55" s="58">
        <v>4297.1499999999996</v>
      </c>
      <c r="AF55" s="39"/>
      <c r="AG55" s="48"/>
      <c r="AH55" s="48"/>
      <c r="AJ55" s="3" t="s">
        <v>70</v>
      </c>
      <c r="AM55" s="48"/>
    </row>
    <row r="56" spans="1:39" s="4" customFormat="1" ht="15" x14ac:dyDescent="0.25">
      <c r="A56" s="60"/>
      <c r="B56" s="50"/>
      <c r="C56" s="853" t="s">
        <v>73</v>
      </c>
      <c r="D56" s="853"/>
      <c r="E56" s="853"/>
      <c r="F56" s="53" t="s">
        <v>72</v>
      </c>
      <c r="G56" s="70">
        <v>24</v>
      </c>
      <c r="H56" s="62">
        <v>1.2649999999999999</v>
      </c>
      <c r="I56" s="64">
        <v>8.9865600000000008</v>
      </c>
      <c r="J56" s="63"/>
      <c r="K56" s="54"/>
      <c r="L56" s="63"/>
      <c r="M56" s="54"/>
      <c r="N56" s="59"/>
      <c r="AF56" s="39"/>
      <c r="AG56" s="48"/>
      <c r="AH56" s="48"/>
      <c r="AK56" s="3" t="s">
        <v>73</v>
      </c>
      <c r="AM56" s="48"/>
    </row>
    <row r="57" spans="1:39" s="4" customFormat="1" ht="15" x14ac:dyDescent="0.25">
      <c r="A57" s="51"/>
      <c r="B57" s="50"/>
      <c r="C57" s="854" t="s">
        <v>74</v>
      </c>
      <c r="D57" s="854"/>
      <c r="E57" s="854"/>
      <c r="F57" s="65"/>
      <c r="G57" s="66"/>
      <c r="H57" s="66"/>
      <c r="I57" s="66"/>
      <c r="J57" s="67">
        <v>2766.48</v>
      </c>
      <c r="K57" s="66"/>
      <c r="L57" s="67">
        <v>1035.8800000000001</v>
      </c>
      <c r="M57" s="66"/>
      <c r="N57" s="232"/>
      <c r="AF57" s="39"/>
      <c r="AG57" s="48"/>
      <c r="AH57" s="48"/>
      <c r="AL57" s="3" t="s">
        <v>74</v>
      </c>
      <c r="AM57" s="48"/>
    </row>
    <row r="58" spans="1:39" s="4" customFormat="1" ht="15" x14ac:dyDescent="0.25">
      <c r="A58" s="60"/>
      <c r="B58" s="50"/>
      <c r="C58" s="853" t="s">
        <v>75</v>
      </c>
      <c r="D58" s="853"/>
      <c r="E58" s="853"/>
      <c r="F58" s="53"/>
      <c r="G58" s="54"/>
      <c r="H58" s="54"/>
      <c r="I58" s="54"/>
      <c r="J58" s="63"/>
      <c r="K58" s="54"/>
      <c r="L58" s="57">
        <v>121.32</v>
      </c>
      <c r="M58" s="54"/>
      <c r="N58" s="58">
        <v>4297.1499999999996</v>
      </c>
      <c r="AF58" s="39"/>
      <c r="AG58" s="48"/>
      <c r="AH58" s="48"/>
      <c r="AK58" s="3" t="s">
        <v>75</v>
      </c>
      <c r="AM58" s="48"/>
    </row>
    <row r="59" spans="1:39" s="4" customFormat="1" ht="23.25" x14ac:dyDescent="0.25">
      <c r="A59" s="60"/>
      <c r="B59" s="50" t="s">
        <v>88</v>
      </c>
      <c r="C59" s="853" t="s">
        <v>89</v>
      </c>
      <c r="D59" s="853"/>
      <c r="E59" s="853"/>
      <c r="F59" s="53" t="s">
        <v>78</v>
      </c>
      <c r="G59" s="70">
        <v>92</v>
      </c>
      <c r="H59" s="54"/>
      <c r="I59" s="70">
        <v>92</v>
      </c>
      <c r="J59" s="63"/>
      <c r="K59" s="54"/>
      <c r="L59" s="57">
        <v>111.61</v>
      </c>
      <c r="M59" s="54"/>
      <c r="N59" s="58">
        <v>3953.38</v>
      </c>
      <c r="AF59" s="39"/>
      <c r="AG59" s="48"/>
      <c r="AH59" s="48"/>
      <c r="AK59" s="3" t="s">
        <v>89</v>
      </c>
      <c r="AM59" s="48"/>
    </row>
    <row r="60" spans="1:39" s="4" customFormat="1" ht="23.25" x14ac:dyDescent="0.25">
      <c r="A60" s="60"/>
      <c r="B60" s="50" t="s">
        <v>90</v>
      </c>
      <c r="C60" s="853" t="s">
        <v>91</v>
      </c>
      <c r="D60" s="853"/>
      <c r="E60" s="853"/>
      <c r="F60" s="53" t="s">
        <v>78</v>
      </c>
      <c r="G60" s="70">
        <v>46</v>
      </c>
      <c r="H60" s="54"/>
      <c r="I60" s="70">
        <v>46</v>
      </c>
      <c r="J60" s="63"/>
      <c r="K60" s="54"/>
      <c r="L60" s="57">
        <v>55.81</v>
      </c>
      <c r="M60" s="54"/>
      <c r="N60" s="58">
        <v>1976.69</v>
      </c>
      <c r="AF60" s="39"/>
      <c r="AG60" s="48"/>
      <c r="AH60" s="48"/>
      <c r="AK60" s="3" t="s">
        <v>91</v>
      </c>
      <c r="AM60" s="48"/>
    </row>
    <row r="61" spans="1:39" s="4" customFormat="1" ht="15" x14ac:dyDescent="0.25">
      <c r="A61" s="71"/>
      <c r="B61" s="72"/>
      <c r="C61" s="847" t="s">
        <v>81</v>
      </c>
      <c r="D61" s="847"/>
      <c r="E61" s="847"/>
      <c r="F61" s="42"/>
      <c r="G61" s="43"/>
      <c r="H61" s="43"/>
      <c r="I61" s="43"/>
      <c r="J61" s="46"/>
      <c r="K61" s="43"/>
      <c r="L61" s="73">
        <v>1203.3</v>
      </c>
      <c r="M61" s="66"/>
      <c r="N61" s="231"/>
      <c r="AF61" s="39"/>
      <c r="AG61" s="48"/>
      <c r="AH61" s="48"/>
      <c r="AM61" s="48" t="s">
        <v>81</v>
      </c>
    </row>
    <row r="62" spans="1:39" s="4" customFormat="1" ht="34.5" x14ac:dyDescent="0.25">
      <c r="A62" s="230" t="s">
        <v>69</v>
      </c>
      <c r="B62" s="41" t="s">
        <v>1433</v>
      </c>
      <c r="C62" s="847" t="s">
        <v>1434</v>
      </c>
      <c r="D62" s="847"/>
      <c r="E62" s="847"/>
      <c r="F62" s="42" t="s">
        <v>63</v>
      </c>
      <c r="G62" s="43">
        <v>0.8</v>
      </c>
      <c r="H62" s="44">
        <v>1</v>
      </c>
      <c r="I62" s="45">
        <v>0.8</v>
      </c>
      <c r="J62" s="46"/>
      <c r="K62" s="43"/>
      <c r="L62" s="46"/>
      <c r="M62" s="43"/>
      <c r="N62" s="231"/>
      <c r="AF62" s="39"/>
      <c r="AG62" s="48"/>
      <c r="AH62" s="48" t="s">
        <v>1434</v>
      </c>
      <c r="AM62" s="48"/>
    </row>
    <row r="63" spans="1:39" s="4" customFormat="1" ht="22.5" x14ac:dyDescent="0.25">
      <c r="A63" s="49"/>
      <c r="B63" s="50" t="s">
        <v>699</v>
      </c>
      <c r="C63" s="848" t="s">
        <v>65</v>
      </c>
      <c r="D63" s="848"/>
      <c r="E63" s="848"/>
      <c r="F63" s="848"/>
      <c r="G63" s="848"/>
      <c r="H63" s="848"/>
      <c r="I63" s="848"/>
      <c r="J63" s="848"/>
      <c r="K63" s="848"/>
      <c r="L63" s="848"/>
      <c r="M63" s="848"/>
      <c r="N63" s="849"/>
      <c r="AF63" s="39"/>
      <c r="AG63" s="48"/>
      <c r="AH63" s="48"/>
      <c r="AI63" s="3" t="s">
        <v>65</v>
      </c>
      <c r="AM63" s="48"/>
    </row>
    <row r="64" spans="1:39" s="4" customFormat="1" ht="15" x14ac:dyDescent="0.25">
      <c r="A64" s="49"/>
      <c r="B64" s="50" t="s">
        <v>639</v>
      </c>
      <c r="C64" s="848" t="s">
        <v>640</v>
      </c>
      <c r="D64" s="848"/>
      <c r="E64" s="848"/>
      <c r="F64" s="848"/>
      <c r="G64" s="848"/>
      <c r="H64" s="848"/>
      <c r="I64" s="848"/>
      <c r="J64" s="848"/>
      <c r="K64" s="848"/>
      <c r="L64" s="848"/>
      <c r="M64" s="848"/>
      <c r="N64" s="849"/>
      <c r="AF64" s="39"/>
      <c r="AG64" s="48"/>
      <c r="AH64" s="48"/>
      <c r="AI64" s="3" t="s">
        <v>640</v>
      </c>
      <c r="AM64" s="48"/>
    </row>
    <row r="65" spans="1:39" s="4" customFormat="1" ht="15" x14ac:dyDescent="0.25">
      <c r="A65" s="49"/>
      <c r="B65" s="50" t="s">
        <v>1435</v>
      </c>
      <c r="C65" s="848" t="s">
        <v>1436</v>
      </c>
      <c r="D65" s="848"/>
      <c r="E65" s="848"/>
      <c r="F65" s="848"/>
      <c r="G65" s="848"/>
      <c r="H65" s="848"/>
      <c r="I65" s="848"/>
      <c r="J65" s="848"/>
      <c r="K65" s="848"/>
      <c r="L65" s="848"/>
      <c r="M65" s="848"/>
      <c r="N65" s="849"/>
      <c r="AF65" s="39"/>
      <c r="AG65" s="48"/>
      <c r="AH65" s="48"/>
      <c r="AI65" s="3" t="s">
        <v>1436</v>
      </c>
      <c r="AM65" s="48"/>
    </row>
    <row r="66" spans="1:39" s="4" customFormat="1" ht="15" x14ac:dyDescent="0.25">
      <c r="A66" s="51"/>
      <c r="B66" s="50" t="s">
        <v>60</v>
      </c>
      <c r="C66" s="853" t="s">
        <v>66</v>
      </c>
      <c r="D66" s="853"/>
      <c r="E66" s="853"/>
      <c r="F66" s="53"/>
      <c r="G66" s="54"/>
      <c r="H66" s="54"/>
      <c r="I66" s="54"/>
      <c r="J66" s="57">
        <v>920.4</v>
      </c>
      <c r="K66" s="62">
        <v>1.518</v>
      </c>
      <c r="L66" s="55">
        <v>1117.73</v>
      </c>
      <c r="M66" s="56">
        <v>35.42</v>
      </c>
      <c r="N66" s="58">
        <v>39590</v>
      </c>
      <c r="AF66" s="39"/>
      <c r="AG66" s="48"/>
      <c r="AH66" s="48"/>
      <c r="AJ66" s="3" t="s">
        <v>66</v>
      </c>
      <c r="AM66" s="48"/>
    </row>
    <row r="67" spans="1:39" s="4" customFormat="1" ht="15" x14ac:dyDescent="0.25">
      <c r="A67" s="60"/>
      <c r="B67" s="50"/>
      <c r="C67" s="853" t="s">
        <v>71</v>
      </c>
      <c r="D67" s="853"/>
      <c r="E67" s="853"/>
      <c r="F67" s="53" t="s">
        <v>72</v>
      </c>
      <c r="G67" s="70">
        <v>118</v>
      </c>
      <c r="H67" s="62">
        <v>1.518</v>
      </c>
      <c r="I67" s="130">
        <v>143.29920000000001</v>
      </c>
      <c r="J67" s="63"/>
      <c r="K67" s="54"/>
      <c r="L67" s="63"/>
      <c r="M67" s="54"/>
      <c r="N67" s="59"/>
      <c r="AF67" s="39"/>
      <c r="AG67" s="48"/>
      <c r="AH67" s="48"/>
      <c r="AK67" s="3" t="s">
        <v>71</v>
      </c>
      <c r="AM67" s="48"/>
    </row>
    <row r="68" spans="1:39" s="4" customFormat="1" ht="15" x14ac:dyDescent="0.25">
      <c r="A68" s="51"/>
      <c r="B68" s="50"/>
      <c r="C68" s="854" t="s">
        <v>74</v>
      </c>
      <c r="D68" s="854"/>
      <c r="E68" s="854"/>
      <c r="F68" s="65"/>
      <c r="G68" s="66"/>
      <c r="H68" s="66"/>
      <c r="I68" s="66"/>
      <c r="J68" s="68">
        <v>920.4</v>
      </c>
      <c r="K68" s="66"/>
      <c r="L68" s="67">
        <v>1117.73</v>
      </c>
      <c r="M68" s="66"/>
      <c r="N68" s="232"/>
      <c r="AF68" s="39"/>
      <c r="AG68" s="48"/>
      <c r="AH68" s="48"/>
      <c r="AL68" s="3" t="s">
        <v>74</v>
      </c>
      <c r="AM68" s="48"/>
    </row>
    <row r="69" spans="1:39" s="4" customFormat="1" ht="15" x14ac:dyDescent="0.25">
      <c r="A69" s="60"/>
      <c r="B69" s="50"/>
      <c r="C69" s="853" t="s">
        <v>75</v>
      </c>
      <c r="D69" s="853"/>
      <c r="E69" s="853"/>
      <c r="F69" s="53"/>
      <c r="G69" s="54"/>
      <c r="H69" s="54"/>
      <c r="I69" s="54"/>
      <c r="J69" s="63"/>
      <c r="K69" s="54"/>
      <c r="L69" s="55">
        <v>1117.73</v>
      </c>
      <c r="M69" s="54"/>
      <c r="N69" s="58">
        <v>39590</v>
      </c>
      <c r="AF69" s="39"/>
      <c r="AG69" s="48"/>
      <c r="AH69" s="48"/>
      <c r="AK69" s="3" t="s">
        <v>75</v>
      </c>
      <c r="AM69" s="48"/>
    </row>
    <row r="70" spans="1:39" s="4" customFormat="1" ht="23.25" x14ac:dyDescent="0.25">
      <c r="A70" s="60"/>
      <c r="B70" s="50" t="s">
        <v>94</v>
      </c>
      <c r="C70" s="853" t="s">
        <v>95</v>
      </c>
      <c r="D70" s="853"/>
      <c r="E70" s="853"/>
      <c r="F70" s="53" t="s">
        <v>78</v>
      </c>
      <c r="G70" s="70">
        <v>89</v>
      </c>
      <c r="H70" s="54"/>
      <c r="I70" s="70">
        <v>89</v>
      </c>
      <c r="J70" s="63"/>
      <c r="K70" s="54"/>
      <c r="L70" s="57">
        <v>994.78</v>
      </c>
      <c r="M70" s="54"/>
      <c r="N70" s="58">
        <v>35235.1</v>
      </c>
      <c r="AF70" s="39"/>
      <c r="AG70" s="48"/>
      <c r="AH70" s="48"/>
      <c r="AK70" s="3" t="s">
        <v>95</v>
      </c>
      <c r="AM70" s="48"/>
    </row>
    <row r="71" spans="1:39" s="4" customFormat="1" ht="23.25" x14ac:dyDescent="0.25">
      <c r="A71" s="60"/>
      <c r="B71" s="50" t="s">
        <v>96</v>
      </c>
      <c r="C71" s="853" t="s">
        <v>97</v>
      </c>
      <c r="D71" s="853"/>
      <c r="E71" s="853"/>
      <c r="F71" s="53" t="s">
        <v>78</v>
      </c>
      <c r="G71" s="70">
        <v>40</v>
      </c>
      <c r="H71" s="54"/>
      <c r="I71" s="70">
        <v>40</v>
      </c>
      <c r="J71" s="63"/>
      <c r="K71" s="54"/>
      <c r="L71" s="57">
        <v>447.09</v>
      </c>
      <c r="M71" s="54"/>
      <c r="N71" s="58">
        <v>15836</v>
      </c>
      <c r="AF71" s="39"/>
      <c r="AG71" s="48"/>
      <c r="AH71" s="48"/>
      <c r="AK71" s="3" t="s">
        <v>97</v>
      </c>
      <c r="AM71" s="48"/>
    </row>
    <row r="72" spans="1:39" s="4" customFormat="1" ht="15" x14ac:dyDescent="0.25">
      <c r="A72" s="71"/>
      <c r="B72" s="72"/>
      <c r="C72" s="847" t="s">
        <v>81</v>
      </c>
      <c r="D72" s="847"/>
      <c r="E72" s="847"/>
      <c r="F72" s="42"/>
      <c r="G72" s="43"/>
      <c r="H72" s="43"/>
      <c r="I72" s="43"/>
      <c r="J72" s="46"/>
      <c r="K72" s="43"/>
      <c r="L72" s="73">
        <v>2559.6</v>
      </c>
      <c r="M72" s="66"/>
      <c r="N72" s="231"/>
      <c r="AF72" s="39"/>
      <c r="AG72" s="48"/>
      <c r="AH72" s="48"/>
      <c r="AM72" s="48" t="s">
        <v>81</v>
      </c>
    </row>
    <row r="73" spans="1:39" s="4" customFormat="1" ht="15" x14ac:dyDescent="0.25">
      <c r="A73" s="230" t="s">
        <v>86</v>
      </c>
      <c r="B73" s="41" t="s">
        <v>1437</v>
      </c>
      <c r="C73" s="847" t="s">
        <v>1438</v>
      </c>
      <c r="D73" s="847"/>
      <c r="E73" s="847"/>
      <c r="F73" s="42" t="s">
        <v>1439</v>
      </c>
      <c r="G73" s="43">
        <v>18.8</v>
      </c>
      <c r="H73" s="44">
        <v>1</v>
      </c>
      <c r="I73" s="45">
        <v>18.8</v>
      </c>
      <c r="J73" s="131">
        <v>2.02</v>
      </c>
      <c r="K73" s="43"/>
      <c r="L73" s="131">
        <v>37.979999999999997</v>
      </c>
      <c r="M73" s="109">
        <v>12.22</v>
      </c>
      <c r="N73" s="233">
        <v>464.12</v>
      </c>
      <c r="AF73" s="39"/>
      <c r="AG73" s="48"/>
      <c r="AH73" s="48" t="s">
        <v>1438</v>
      </c>
      <c r="AM73" s="48"/>
    </row>
    <row r="74" spans="1:39" s="4" customFormat="1" ht="15" x14ac:dyDescent="0.25">
      <c r="A74" s="71"/>
      <c r="B74" s="72"/>
      <c r="C74" s="847" t="s">
        <v>81</v>
      </c>
      <c r="D74" s="847"/>
      <c r="E74" s="847"/>
      <c r="F74" s="42"/>
      <c r="G74" s="43"/>
      <c r="H74" s="43"/>
      <c r="I74" s="43"/>
      <c r="J74" s="46"/>
      <c r="K74" s="43"/>
      <c r="L74" s="131">
        <v>37.979999999999997</v>
      </c>
      <c r="M74" s="66"/>
      <c r="N74" s="233">
        <v>464.12</v>
      </c>
      <c r="AF74" s="39"/>
      <c r="AG74" s="48"/>
      <c r="AH74" s="48"/>
      <c r="AM74" s="48" t="s">
        <v>81</v>
      </c>
    </row>
    <row r="75" spans="1:39" s="4" customFormat="1" ht="57" x14ac:dyDescent="0.25">
      <c r="A75" s="230" t="s">
        <v>124</v>
      </c>
      <c r="B75" s="41" t="s">
        <v>1429</v>
      </c>
      <c r="C75" s="847" t="s">
        <v>1440</v>
      </c>
      <c r="D75" s="847"/>
      <c r="E75" s="847"/>
      <c r="F75" s="42" t="s">
        <v>84</v>
      </c>
      <c r="G75" s="43">
        <v>0.08</v>
      </c>
      <c r="H75" s="44">
        <v>1</v>
      </c>
      <c r="I75" s="109">
        <v>0.08</v>
      </c>
      <c r="J75" s="46"/>
      <c r="K75" s="43"/>
      <c r="L75" s="46"/>
      <c r="M75" s="43"/>
      <c r="N75" s="231"/>
      <c r="AF75" s="39"/>
      <c r="AG75" s="48"/>
      <c r="AH75" s="48" t="s">
        <v>1440</v>
      </c>
      <c r="AM75" s="48"/>
    </row>
    <row r="76" spans="1:39" s="4" customFormat="1" ht="22.5" x14ac:dyDescent="0.25">
      <c r="A76" s="49"/>
      <c r="B76" s="50" t="s">
        <v>699</v>
      </c>
      <c r="C76" s="848" t="s">
        <v>65</v>
      </c>
      <c r="D76" s="848"/>
      <c r="E76" s="848"/>
      <c r="F76" s="848"/>
      <c r="G76" s="848"/>
      <c r="H76" s="848"/>
      <c r="I76" s="848"/>
      <c r="J76" s="848"/>
      <c r="K76" s="848"/>
      <c r="L76" s="848"/>
      <c r="M76" s="848"/>
      <c r="N76" s="849"/>
      <c r="AF76" s="39"/>
      <c r="AG76" s="48"/>
      <c r="AH76" s="48"/>
      <c r="AI76" s="3" t="s">
        <v>65</v>
      </c>
      <c r="AM76" s="48"/>
    </row>
    <row r="77" spans="1:39" s="4" customFormat="1" ht="15" x14ac:dyDescent="0.25">
      <c r="A77" s="51"/>
      <c r="B77" s="50" t="s">
        <v>67</v>
      </c>
      <c r="C77" s="853" t="s">
        <v>68</v>
      </c>
      <c r="D77" s="853"/>
      <c r="E77" s="853"/>
      <c r="F77" s="53"/>
      <c r="G77" s="54"/>
      <c r="H77" s="54"/>
      <c r="I77" s="54"/>
      <c r="J77" s="55">
        <v>2766.48</v>
      </c>
      <c r="K77" s="56">
        <v>1.1499999999999999</v>
      </c>
      <c r="L77" s="57">
        <v>254.52</v>
      </c>
      <c r="M77" s="54"/>
      <c r="N77" s="59"/>
      <c r="AF77" s="39"/>
      <c r="AG77" s="48"/>
      <c r="AH77" s="48"/>
      <c r="AJ77" s="3" t="s">
        <v>68</v>
      </c>
      <c r="AM77" s="48"/>
    </row>
    <row r="78" spans="1:39" s="4" customFormat="1" ht="15" x14ac:dyDescent="0.25">
      <c r="A78" s="51"/>
      <c r="B78" s="50" t="s">
        <v>69</v>
      </c>
      <c r="C78" s="853" t="s">
        <v>70</v>
      </c>
      <c r="D78" s="853"/>
      <c r="E78" s="853"/>
      <c r="F78" s="53"/>
      <c r="G78" s="54"/>
      <c r="H78" s="54"/>
      <c r="I78" s="54"/>
      <c r="J78" s="57">
        <v>324</v>
      </c>
      <c r="K78" s="56">
        <v>1.1499999999999999</v>
      </c>
      <c r="L78" s="57">
        <v>29.81</v>
      </c>
      <c r="M78" s="56">
        <v>35.42</v>
      </c>
      <c r="N78" s="58">
        <v>1055.8699999999999</v>
      </c>
      <c r="AF78" s="39"/>
      <c r="AG78" s="48"/>
      <c r="AH78" s="48"/>
      <c r="AJ78" s="3" t="s">
        <v>70</v>
      </c>
      <c r="AM78" s="48"/>
    </row>
    <row r="79" spans="1:39" s="4" customFormat="1" ht="15" x14ac:dyDescent="0.25">
      <c r="A79" s="60"/>
      <c r="B79" s="50"/>
      <c r="C79" s="853" t="s">
        <v>73</v>
      </c>
      <c r="D79" s="853"/>
      <c r="E79" s="853"/>
      <c r="F79" s="53" t="s">
        <v>72</v>
      </c>
      <c r="G79" s="70">
        <v>24</v>
      </c>
      <c r="H79" s="56">
        <v>1.1499999999999999</v>
      </c>
      <c r="I79" s="62">
        <v>2.2080000000000002</v>
      </c>
      <c r="J79" s="63"/>
      <c r="K79" s="54"/>
      <c r="L79" s="63"/>
      <c r="M79" s="54"/>
      <c r="N79" s="59"/>
      <c r="AF79" s="39"/>
      <c r="AG79" s="48"/>
      <c r="AH79" s="48"/>
      <c r="AK79" s="3" t="s">
        <v>73</v>
      </c>
      <c r="AM79" s="48"/>
    </row>
    <row r="80" spans="1:39" s="4" customFormat="1" ht="15" x14ac:dyDescent="0.25">
      <c r="A80" s="51"/>
      <c r="B80" s="50"/>
      <c r="C80" s="854" t="s">
        <v>74</v>
      </c>
      <c r="D80" s="854"/>
      <c r="E80" s="854"/>
      <c r="F80" s="65"/>
      <c r="G80" s="66"/>
      <c r="H80" s="66"/>
      <c r="I80" s="66"/>
      <c r="J80" s="67">
        <v>2766.48</v>
      </c>
      <c r="K80" s="66"/>
      <c r="L80" s="68">
        <v>254.52</v>
      </c>
      <c r="M80" s="66"/>
      <c r="N80" s="232"/>
      <c r="AF80" s="39"/>
      <c r="AG80" s="48"/>
      <c r="AH80" s="48"/>
      <c r="AL80" s="3" t="s">
        <v>74</v>
      </c>
      <c r="AM80" s="48"/>
    </row>
    <row r="81" spans="1:39" s="4" customFormat="1" ht="15" x14ac:dyDescent="0.25">
      <c r="A81" s="60"/>
      <c r="B81" s="50"/>
      <c r="C81" s="853" t="s">
        <v>75</v>
      </c>
      <c r="D81" s="853"/>
      <c r="E81" s="853"/>
      <c r="F81" s="53"/>
      <c r="G81" s="54"/>
      <c r="H81" s="54"/>
      <c r="I81" s="54"/>
      <c r="J81" s="63"/>
      <c r="K81" s="54"/>
      <c r="L81" s="57">
        <v>29.81</v>
      </c>
      <c r="M81" s="54"/>
      <c r="N81" s="58">
        <v>1055.8699999999999</v>
      </c>
      <c r="AF81" s="39"/>
      <c r="AG81" s="48"/>
      <c r="AH81" s="48"/>
      <c r="AK81" s="3" t="s">
        <v>75</v>
      </c>
      <c r="AM81" s="48"/>
    </row>
    <row r="82" spans="1:39" s="4" customFormat="1" ht="23.25" x14ac:dyDescent="0.25">
      <c r="A82" s="60"/>
      <c r="B82" s="50" t="s">
        <v>88</v>
      </c>
      <c r="C82" s="853" t="s">
        <v>89</v>
      </c>
      <c r="D82" s="853"/>
      <c r="E82" s="853"/>
      <c r="F82" s="53" t="s">
        <v>78</v>
      </c>
      <c r="G82" s="70">
        <v>92</v>
      </c>
      <c r="H82" s="54"/>
      <c r="I82" s="70">
        <v>92</v>
      </c>
      <c r="J82" s="63"/>
      <c r="K82" s="54"/>
      <c r="L82" s="57">
        <v>27.43</v>
      </c>
      <c r="M82" s="54"/>
      <c r="N82" s="133">
        <v>971.4</v>
      </c>
      <c r="AF82" s="39"/>
      <c r="AG82" s="48"/>
      <c r="AH82" s="48"/>
      <c r="AK82" s="3" t="s">
        <v>89</v>
      </c>
      <c r="AM82" s="48"/>
    </row>
    <row r="83" spans="1:39" s="4" customFormat="1" ht="23.25" x14ac:dyDescent="0.25">
      <c r="A83" s="60"/>
      <c r="B83" s="50" t="s">
        <v>90</v>
      </c>
      <c r="C83" s="853" t="s">
        <v>91</v>
      </c>
      <c r="D83" s="853"/>
      <c r="E83" s="853"/>
      <c r="F83" s="53" t="s">
        <v>78</v>
      </c>
      <c r="G83" s="70">
        <v>46</v>
      </c>
      <c r="H83" s="54"/>
      <c r="I83" s="70">
        <v>46</v>
      </c>
      <c r="J83" s="63"/>
      <c r="K83" s="54"/>
      <c r="L83" s="57">
        <v>13.71</v>
      </c>
      <c r="M83" s="54"/>
      <c r="N83" s="133">
        <v>485.7</v>
      </c>
      <c r="AF83" s="39"/>
      <c r="AG83" s="48"/>
      <c r="AH83" s="48"/>
      <c r="AK83" s="3" t="s">
        <v>91</v>
      </c>
      <c r="AM83" s="48"/>
    </row>
    <row r="84" spans="1:39" s="4" customFormat="1" ht="15" x14ac:dyDescent="0.25">
      <c r="A84" s="71"/>
      <c r="B84" s="72"/>
      <c r="C84" s="847" t="s">
        <v>81</v>
      </c>
      <c r="D84" s="847"/>
      <c r="E84" s="847"/>
      <c r="F84" s="42"/>
      <c r="G84" s="43"/>
      <c r="H84" s="43"/>
      <c r="I84" s="43"/>
      <c r="J84" s="46"/>
      <c r="K84" s="43"/>
      <c r="L84" s="131">
        <v>295.66000000000003</v>
      </c>
      <c r="M84" s="66"/>
      <c r="N84" s="231"/>
      <c r="AF84" s="39"/>
      <c r="AG84" s="48"/>
      <c r="AH84" s="48"/>
      <c r="AM84" s="48" t="s">
        <v>81</v>
      </c>
    </row>
    <row r="85" spans="1:39" s="4" customFormat="1" ht="45.75" x14ac:dyDescent="0.25">
      <c r="A85" s="230" t="s">
        <v>127</v>
      </c>
      <c r="B85" s="41" t="s">
        <v>646</v>
      </c>
      <c r="C85" s="847" t="s">
        <v>647</v>
      </c>
      <c r="D85" s="847"/>
      <c r="E85" s="847"/>
      <c r="F85" s="42" t="s">
        <v>146</v>
      </c>
      <c r="G85" s="43">
        <v>317.37599999999998</v>
      </c>
      <c r="H85" s="44">
        <v>1</v>
      </c>
      <c r="I85" s="129">
        <v>317.37599999999998</v>
      </c>
      <c r="J85" s="131">
        <v>2.91</v>
      </c>
      <c r="K85" s="43"/>
      <c r="L85" s="131">
        <v>923.56</v>
      </c>
      <c r="M85" s="109">
        <v>12.22</v>
      </c>
      <c r="N85" s="234">
        <v>11285.9</v>
      </c>
      <c r="AF85" s="39"/>
      <c r="AG85" s="48"/>
      <c r="AH85" s="48" t="s">
        <v>647</v>
      </c>
      <c r="AM85" s="48"/>
    </row>
    <row r="86" spans="1:39" s="4" customFormat="1" ht="15" x14ac:dyDescent="0.25">
      <c r="A86" s="71"/>
      <c r="B86" s="72"/>
      <c r="C86" s="847" t="s">
        <v>81</v>
      </c>
      <c r="D86" s="847"/>
      <c r="E86" s="847"/>
      <c r="F86" s="42"/>
      <c r="G86" s="43"/>
      <c r="H86" s="43"/>
      <c r="I86" s="43"/>
      <c r="J86" s="46"/>
      <c r="K86" s="43"/>
      <c r="L86" s="131">
        <v>923.56</v>
      </c>
      <c r="M86" s="66"/>
      <c r="N86" s="234">
        <v>11285.9</v>
      </c>
      <c r="AF86" s="39"/>
      <c r="AG86" s="48"/>
      <c r="AH86" s="48"/>
      <c r="AM86" s="48" t="s">
        <v>81</v>
      </c>
    </row>
    <row r="87" spans="1:39" s="4" customFormat="1" ht="45.75" x14ac:dyDescent="0.25">
      <c r="A87" s="230" t="s">
        <v>131</v>
      </c>
      <c r="B87" s="41" t="s">
        <v>148</v>
      </c>
      <c r="C87" s="847" t="s">
        <v>149</v>
      </c>
      <c r="D87" s="847"/>
      <c r="E87" s="847"/>
      <c r="F87" s="42" t="s">
        <v>146</v>
      </c>
      <c r="G87" s="43">
        <v>711.74400000000003</v>
      </c>
      <c r="H87" s="44">
        <v>1</v>
      </c>
      <c r="I87" s="129">
        <v>711.74400000000003</v>
      </c>
      <c r="J87" s="131">
        <v>15.35</v>
      </c>
      <c r="K87" s="43"/>
      <c r="L87" s="73">
        <v>10925.27</v>
      </c>
      <c r="M87" s="109">
        <v>12.22</v>
      </c>
      <c r="N87" s="234">
        <v>133506.79999999999</v>
      </c>
      <c r="AF87" s="39"/>
      <c r="AG87" s="48"/>
      <c r="AH87" s="48" t="s">
        <v>149</v>
      </c>
      <c r="AM87" s="48"/>
    </row>
    <row r="88" spans="1:39" s="4" customFormat="1" ht="15" x14ac:dyDescent="0.25">
      <c r="A88" s="71"/>
      <c r="B88" s="72"/>
      <c r="C88" s="847" t="s">
        <v>81</v>
      </c>
      <c r="D88" s="847"/>
      <c r="E88" s="847"/>
      <c r="F88" s="42"/>
      <c r="G88" s="43"/>
      <c r="H88" s="43"/>
      <c r="I88" s="43"/>
      <c r="J88" s="46"/>
      <c r="K88" s="43"/>
      <c r="L88" s="73">
        <v>10925.27</v>
      </c>
      <c r="M88" s="66"/>
      <c r="N88" s="234">
        <v>133506.79999999999</v>
      </c>
      <c r="AF88" s="39"/>
      <c r="AG88" s="48"/>
      <c r="AH88" s="48"/>
      <c r="AM88" s="48" t="s">
        <v>81</v>
      </c>
    </row>
    <row r="89" spans="1:39" s="4" customFormat="1" ht="15" x14ac:dyDescent="0.25">
      <c r="A89" s="868" t="s">
        <v>1441</v>
      </c>
      <c r="B89" s="869"/>
      <c r="C89" s="869"/>
      <c r="D89" s="869"/>
      <c r="E89" s="869"/>
      <c r="F89" s="869"/>
      <c r="G89" s="869"/>
      <c r="H89" s="869"/>
      <c r="I89" s="869"/>
      <c r="J89" s="869"/>
      <c r="K89" s="869"/>
      <c r="L89" s="869"/>
      <c r="M89" s="869"/>
      <c r="N89" s="870"/>
      <c r="AF89" s="39"/>
      <c r="AG89" s="48" t="s">
        <v>1441</v>
      </c>
      <c r="AH89" s="48"/>
      <c r="AM89" s="48"/>
    </row>
    <row r="90" spans="1:39" s="4" customFormat="1" ht="45.75" x14ac:dyDescent="0.25">
      <c r="A90" s="230" t="s">
        <v>134</v>
      </c>
      <c r="B90" s="41" t="s">
        <v>1429</v>
      </c>
      <c r="C90" s="847" t="s">
        <v>1430</v>
      </c>
      <c r="D90" s="847"/>
      <c r="E90" s="847"/>
      <c r="F90" s="42" t="s">
        <v>84</v>
      </c>
      <c r="G90" s="43">
        <v>0.1653</v>
      </c>
      <c r="H90" s="44">
        <v>1</v>
      </c>
      <c r="I90" s="135">
        <v>0.1653</v>
      </c>
      <c r="J90" s="46"/>
      <c r="K90" s="43"/>
      <c r="L90" s="46"/>
      <c r="M90" s="43"/>
      <c r="N90" s="231"/>
      <c r="AF90" s="39"/>
      <c r="AG90" s="48"/>
      <c r="AH90" s="48" t="s">
        <v>1430</v>
      </c>
      <c r="AM90" s="48"/>
    </row>
    <row r="91" spans="1:39" s="4" customFormat="1" ht="22.5" x14ac:dyDescent="0.25">
      <c r="A91" s="49"/>
      <c r="B91" s="50" t="s">
        <v>699</v>
      </c>
      <c r="C91" s="848" t="s">
        <v>65</v>
      </c>
      <c r="D91" s="848"/>
      <c r="E91" s="848"/>
      <c r="F91" s="848"/>
      <c r="G91" s="848"/>
      <c r="H91" s="848"/>
      <c r="I91" s="848"/>
      <c r="J91" s="848"/>
      <c r="K91" s="848"/>
      <c r="L91" s="848"/>
      <c r="M91" s="848"/>
      <c r="N91" s="849"/>
      <c r="AF91" s="39"/>
      <c r="AG91" s="48"/>
      <c r="AH91" s="48"/>
      <c r="AI91" s="3" t="s">
        <v>65</v>
      </c>
      <c r="AM91" s="48"/>
    </row>
    <row r="92" spans="1:39" s="4" customFormat="1" ht="15" x14ac:dyDescent="0.25">
      <c r="A92" s="51"/>
      <c r="B92" s="50" t="s">
        <v>67</v>
      </c>
      <c r="C92" s="853" t="s">
        <v>68</v>
      </c>
      <c r="D92" s="853"/>
      <c r="E92" s="853"/>
      <c r="F92" s="53"/>
      <c r="G92" s="54"/>
      <c r="H92" s="54"/>
      <c r="I92" s="54"/>
      <c r="J92" s="55">
        <v>2766.48</v>
      </c>
      <c r="K92" s="56">
        <v>1.1499999999999999</v>
      </c>
      <c r="L92" s="57">
        <v>525.89</v>
      </c>
      <c r="M92" s="54"/>
      <c r="N92" s="59"/>
      <c r="AF92" s="39"/>
      <c r="AG92" s="48"/>
      <c r="AH92" s="48"/>
      <c r="AJ92" s="3" t="s">
        <v>68</v>
      </c>
      <c r="AM92" s="48"/>
    </row>
    <row r="93" spans="1:39" s="4" customFormat="1" ht="15" x14ac:dyDescent="0.25">
      <c r="A93" s="51"/>
      <c r="B93" s="50" t="s">
        <v>69</v>
      </c>
      <c r="C93" s="853" t="s">
        <v>70</v>
      </c>
      <c r="D93" s="853"/>
      <c r="E93" s="853"/>
      <c r="F93" s="53"/>
      <c r="G93" s="54"/>
      <c r="H93" s="54"/>
      <c r="I93" s="54"/>
      <c r="J93" s="57">
        <v>324</v>
      </c>
      <c r="K93" s="56">
        <v>1.1499999999999999</v>
      </c>
      <c r="L93" s="57">
        <v>61.59</v>
      </c>
      <c r="M93" s="56">
        <v>35.42</v>
      </c>
      <c r="N93" s="58">
        <v>2181.52</v>
      </c>
      <c r="AF93" s="39"/>
      <c r="AG93" s="48"/>
      <c r="AH93" s="48"/>
      <c r="AJ93" s="3" t="s">
        <v>70</v>
      </c>
      <c r="AM93" s="48"/>
    </row>
    <row r="94" spans="1:39" s="4" customFormat="1" ht="15" x14ac:dyDescent="0.25">
      <c r="A94" s="60"/>
      <c r="B94" s="50"/>
      <c r="C94" s="853" t="s">
        <v>73</v>
      </c>
      <c r="D94" s="853"/>
      <c r="E94" s="853"/>
      <c r="F94" s="53" t="s">
        <v>72</v>
      </c>
      <c r="G94" s="70">
        <v>24</v>
      </c>
      <c r="H94" s="56">
        <v>1.1499999999999999</v>
      </c>
      <c r="I94" s="64">
        <v>4.5622800000000003</v>
      </c>
      <c r="J94" s="63"/>
      <c r="K94" s="54"/>
      <c r="L94" s="63"/>
      <c r="M94" s="54"/>
      <c r="N94" s="59"/>
      <c r="AF94" s="39"/>
      <c r="AG94" s="48"/>
      <c r="AH94" s="48"/>
      <c r="AK94" s="3" t="s">
        <v>73</v>
      </c>
      <c r="AM94" s="48"/>
    </row>
    <row r="95" spans="1:39" s="4" customFormat="1" ht="15" x14ac:dyDescent="0.25">
      <c r="A95" s="51"/>
      <c r="B95" s="50"/>
      <c r="C95" s="854" t="s">
        <v>74</v>
      </c>
      <c r="D95" s="854"/>
      <c r="E95" s="854"/>
      <c r="F95" s="65"/>
      <c r="G95" s="66"/>
      <c r="H95" s="66"/>
      <c r="I95" s="66"/>
      <c r="J95" s="67">
        <v>2766.48</v>
      </c>
      <c r="K95" s="66"/>
      <c r="L95" s="68">
        <v>525.89</v>
      </c>
      <c r="M95" s="66"/>
      <c r="N95" s="232"/>
      <c r="AF95" s="39"/>
      <c r="AG95" s="48"/>
      <c r="AH95" s="48"/>
      <c r="AL95" s="3" t="s">
        <v>74</v>
      </c>
      <c r="AM95" s="48"/>
    </row>
    <row r="96" spans="1:39" s="4" customFormat="1" ht="15" x14ac:dyDescent="0.25">
      <c r="A96" s="60"/>
      <c r="B96" s="50"/>
      <c r="C96" s="853" t="s">
        <v>75</v>
      </c>
      <c r="D96" s="853"/>
      <c r="E96" s="853"/>
      <c r="F96" s="53"/>
      <c r="G96" s="54"/>
      <c r="H96" s="54"/>
      <c r="I96" s="54"/>
      <c r="J96" s="63"/>
      <c r="K96" s="54"/>
      <c r="L96" s="57">
        <v>61.59</v>
      </c>
      <c r="M96" s="54"/>
      <c r="N96" s="58">
        <v>2181.52</v>
      </c>
      <c r="AF96" s="39"/>
      <c r="AG96" s="48"/>
      <c r="AH96" s="48"/>
      <c r="AK96" s="3" t="s">
        <v>75</v>
      </c>
      <c r="AM96" s="48"/>
    </row>
    <row r="97" spans="1:39" s="4" customFormat="1" ht="23.25" x14ac:dyDescent="0.25">
      <c r="A97" s="60"/>
      <c r="B97" s="50" t="s">
        <v>88</v>
      </c>
      <c r="C97" s="853" t="s">
        <v>89</v>
      </c>
      <c r="D97" s="853"/>
      <c r="E97" s="853"/>
      <c r="F97" s="53" t="s">
        <v>78</v>
      </c>
      <c r="G97" s="70">
        <v>92</v>
      </c>
      <c r="H97" s="54"/>
      <c r="I97" s="70">
        <v>92</v>
      </c>
      <c r="J97" s="63"/>
      <c r="K97" s="54"/>
      <c r="L97" s="57">
        <v>56.66</v>
      </c>
      <c r="M97" s="54"/>
      <c r="N97" s="58">
        <v>2007</v>
      </c>
      <c r="AF97" s="39"/>
      <c r="AG97" s="48"/>
      <c r="AH97" s="48"/>
      <c r="AK97" s="3" t="s">
        <v>89</v>
      </c>
      <c r="AM97" s="48"/>
    </row>
    <row r="98" spans="1:39" s="4" customFormat="1" ht="23.25" x14ac:dyDescent="0.25">
      <c r="A98" s="60"/>
      <c r="B98" s="50" t="s">
        <v>90</v>
      </c>
      <c r="C98" s="853" t="s">
        <v>91</v>
      </c>
      <c r="D98" s="853"/>
      <c r="E98" s="853"/>
      <c r="F98" s="53" t="s">
        <v>78</v>
      </c>
      <c r="G98" s="70">
        <v>46</v>
      </c>
      <c r="H98" s="54"/>
      <c r="I98" s="70">
        <v>46</v>
      </c>
      <c r="J98" s="63"/>
      <c r="K98" s="54"/>
      <c r="L98" s="57">
        <v>28.33</v>
      </c>
      <c r="M98" s="54"/>
      <c r="N98" s="58">
        <v>1003.5</v>
      </c>
      <c r="AF98" s="39"/>
      <c r="AG98" s="48"/>
      <c r="AH98" s="48"/>
      <c r="AK98" s="3" t="s">
        <v>91</v>
      </c>
      <c r="AM98" s="48"/>
    </row>
    <row r="99" spans="1:39" s="4" customFormat="1" ht="15" x14ac:dyDescent="0.25">
      <c r="A99" s="71"/>
      <c r="B99" s="72"/>
      <c r="C99" s="847" t="s">
        <v>81</v>
      </c>
      <c r="D99" s="847"/>
      <c r="E99" s="847"/>
      <c r="F99" s="42"/>
      <c r="G99" s="43"/>
      <c r="H99" s="43"/>
      <c r="I99" s="43"/>
      <c r="J99" s="46"/>
      <c r="K99" s="43"/>
      <c r="L99" s="131">
        <v>610.88</v>
      </c>
      <c r="M99" s="66"/>
      <c r="N99" s="231"/>
      <c r="AF99" s="39"/>
      <c r="AG99" s="48"/>
      <c r="AH99" s="48"/>
      <c r="AM99" s="48" t="s">
        <v>81</v>
      </c>
    </row>
    <row r="100" spans="1:39" s="4" customFormat="1" ht="45.75" x14ac:dyDescent="0.25">
      <c r="A100" s="230" t="s">
        <v>143</v>
      </c>
      <c r="B100" s="41" t="s">
        <v>646</v>
      </c>
      <c r="C100" s="847" t="s">
        <v>647</v>
      </c>
      <c r="D100" s="847"/>
      <c r="E100" s="847"/>
      <c r="F100" s="42" t="s">
        <v>146</v>
      </c>
      <c r="G100" s="43">
        <v>317.37599999999998</v>
      </c>
      <c r="H100" s="44">
        <v>1</v>
      </c>
      <c r="I100" s="129">
        <v>317.37599999999998</v>
      </c>
      <c r="J100" s="131">
        <v>2.91</v>
      </c>
      <c r="K100" s="43"/>
      <c r="L100" s="131">
        <v>923.56</v>
      </c>
      <c r="M100" s="109">
        <v>12.22</v>
      </c>
      <c r="N100" s="234">
        <v>11285.9</v>
      </c>
      <c r="AF100" s="39"/>
      <c r="AG100" s="48"/>
      <c r="AH100" s="48" t="s">
        <v>647</v>
      </c>
      <c r="AM100" s="48"/>
    </row>
    <row r="101" spans="1:39" s="4" customFormat="1" ht="15" x14ac:dyDescent="0.25">
      <c r="A101" s="71"/>
      <c r="B101" s="72"/>
      <c r="C101" s="847" t="s">
        <v>81</v>
      </c>
      <c r="D101" s="847"/>
      <c r="E101" s="847"/>
      <c r="F101" s="42"/>
      <c r="G101" s="43"/>
      <c r="H101" s="43"/>
      <c r="I101" s="43"/>
      <c r="J101" s="46"/>
      <c r="K101" s="43"/>
      <c r="L101" s="131">
        <v>923.56</v>
      </c>
      <c r="M101" s="66"/>
      <c r="N101" s="234">
        <v>11285.9</v>
      </c>
      <c r="AF101" s="39"/>
      <c r="AG101" s="48"/>
      <c r="AH101" s="48"/>
      <c r="AM101" s="48" t="s">
        <v>81</v>
      </c>
    </row>
    <row r="102" spans="1:39" s="4" customFormat="1" ht="34.5" x14ac:dyDescent="0.25">
      <c r="A102" s="230" t="s">
        <v>147</v>
      </c>
      <c r="B102" s="41" t="s">
        <v>132</v>
      </c>
      <c r="C102" s="847" t="s">
        <v>1442</v>
      </c>
      <c r="D102" s="847"/>
      <c r="E102" s="847"/>
      <c r="F102" s="42" t="s">
        <v>84</v>
      </c>
      <c r="G102" s="43">
        <v>0.1653</v>
      </c>
      <c r="H102" s="44">
        <v>1</v>
      </c>
      <c r="I102" s="135">
        <v>0.1653</v>
      </c>
      <c r="J102" s="46"/>
      <c r="K102" s="43"/>
      <c r="L102" s="46"/>
      <c r="M102" s="43"/>
      <c r="N102" s="231"/>
      <c r="AF102" s="39"/>
      <c r="AG102" s="48"/>
      <c r="AH102" s="48" t="s">
        <v>1442</v>
      </c>
      <c r="AM102" s="48"/>
    </row>
    <row r="103" spans="1:39" s="4" customFormat="1" ht="22.5" x14ac:dyDescent="0.25">
      <c r="A103" s="49"/>
      <c r="B103" s="50" t="s">
        <v>699</v>
      </c>
      <c r="C103" s="848" t="s">
        <v>65</v>
      </c>
      <c r="D103" s="848"/>
      <c r="E103" s="848"/>
      <c r="F103" s="848"/>
      <c r="G103" s="848"/>
      <c r="H103" s="848"/>
      <c r="I103" s="848"/>
      <c r="J103" s="848"/>
      <c r="K103" s="848"/>
      <c r="L103" s="848"/>
      <c r="M103" s="848"/>
      <c r="N103" s="849"/>
      <c r="AF103" s="39"/>
      <c r="AG103" s="48"/>
      <c r="AH103" s="48"/>
      <c r="AI103" s="3" t="s">
        <v>65</v>
      </c>
      <c r="AM103" s="48"/>
    </row>
    <row r="104" spans="1:39" s="4" customFormat="1" ht="15" x14ac:dyDescent="0.25">
      <c r="A104" s="51"/>
      <c r="B104" s="50" t="s">
        <v>67</v>
      </c>
      <c r="C104" s="853" t="s">
        <v>68</v>
      </c>
      <c r="D104" s="853"/>
      <c r="E104" s="853"/>
      <c r="F104" s="53"/>
      <c r="G104" s="54"/>
      <c r="H104" s="54"/>
      <c r="I104" s="54"/>
      <c r="J104" s="57">
        <v>284.17</v>
      </c>
      <c r="K104" s="56">
        <v>1.1499999999999999</v>
      </c>
      <c r="L104" s="57">
        <v>54.02</v>
      </c>
      <c r="M104" s="54"/>
      <c r="N104" s="59"/>
      <c r="AF104" s="39"/>
      <c r="AG104" s="48"/>
      <c r="AH104" s="48"/>
      <c r="AJ104" s="3" t="s">
        <v>68</v>
      </c>
      <c r="AM104" s="48"/>
    </row>
    <row r="105" spans="1:39" s="4" customFormat="1" ht="15" x14ac:dyDescent="0.25">
      <c r="A105" s="51"/>
      <c r="B105" s="50" t="s">
        <v>69</v>
      </c>
      <c r="C105" s="853" t="s">
        <v>70</v>
      </c>
      <c r="D105" s="853"/>
      <c r="E105" s="853"/>
      <c r="F105" s="53"/>
      <c r="G105" s="54"/>
      <c r="H105" s="54"/>
      <c r="I105" s="54"/>
      <c r="J105" s="57">
        <v>28.89</v>
      </c>
      <c r="K105" s="56">
        <v>1.1499999999999999</v>
      </c>
      <c r="L105" s="57">
        <v>5.49</v>
      </c>
      <c r="M105" s="56">
        <v>35.42</v>
      </c>
      <c r="N105" s="133">
        <v>194.46</v>
      </c>
      <c r="AF105" s="39"/>
      <c r="AG105" s="48"/>
      <c r="AH105" s="48"/>
      <c r="AJ105" s="3" t="s">
        <v>70</v>
      </c>
      <c r="AM105" s="48"/>
    </row>
    <row r="106" spans="1:39" s="4" customFormat="1" ht="15" x14ac:dyDescent="0.25">
      <c r="A106" s="60"/>
      <c r="B106" s="50"/>
      <c r="C106" s="853" t="s">
        <v>73</v>
      </c>
      <c r="D106" s="853"/>
      <c r="E106" s="853"/>
      <c r="F106" s="53" t="s">
        <v>72</v>
      </c>
      <c r="G106" s="56">
        <v>2.14</v>
      </c>
      <c r="H106" s="56">
        <v>1.1499999999999999</v>
      </c>
      <c r="I106" s="136">
        <v>0.40680329999999998</v>
      </c>
      <c r="J106" s="63"/>
      <c r="K106" s="54"/>
      <c r="L106" s="63"/>
      <c r="M106" s="54"/>
      <c r="N106" s="59"/>
      <c r="AF106" s="39"/>
      <c r="AG106" s="48"/>
      <c r="AH106" s="48"/>
      <c r="AK106" s="3" t="s">
        <v>73</v>
      </c>
      <c r="AM106" s="48"/>
    </row>
    <row r="107" spans="1:39" s="4" customFormat="1" ht="15" x14ac:dyDescent="0.25">
      <c r="A107" s="51"/>
      <c r="B107" s="50"/>
      <c r="C107" s="854" t="s">
        <v>74</v>
      </c>
      <c r="D107" s="854"/>
      <c r="E107" s="854"/>
      <c r="F107" s="65"/>
      <c r="G107" s="66"/>
      <c r="H107" s="66"/>
      <c r="I107" s="66"/>
      <c r="J107" s="68">
        <v>284.17</v>
      </c>
      <c r="K107" s="66"/>
      <c r="L107" s="68">
        <v>54.02</v>
      </c>
      <c r="M107" s="66"/>
      <c r="N107" s="232"/>
      <c r="AF107" s="39"/>
      <c r="AG107" s="48"/>
      <c r="AH107" s="48"/>
      <c r="AL107" s="3" t="s">
        <v>74</v>
      </c>
      <c r="AM107" s="48"/>
    </row>
    <row r="108" spans="1:39" s="4" customFormat="1" ht="15" x14ac:dyDescent="0.25">
      <c r="A108" s="60"/>
      <c r="B108" s="50"/>
      <c r="C108" s="853" t="s">
        <v>75</v>
      </c>
      <c r="D108" s="853"/>
      <c r="E108" s="853"/>
      <c r="F108" s="53"/>
      <c r="G108" s="54"/>
      <c r="H108" s="54"/>
      <c r="I108" s="54"/>
      <c r="J108" s="63"/>
      <c r="K108" s="54"/>
      <c r="L108" s="57">
        <v>5.49</v>
      </c>
      <c r="M108" s="54"/>
      <c r="N108" s="133">
        <v>194.46</v>
      </c>
      <c r="AF108" s="39"/>
      <c r="AG108" s="48"/>
      <c r="AH108" s="48"/>
      <c r="AK108" s="3" t="s">
        <v>75</v>
      </c>
      <c r="AM108" s="48"/>
    </row>
    <row r="109" spans="1:39" s="4" customFormat="1" ht="23.25" x14ac:dyDescent="0.25">
      <c r="A109" s="60"/>
      <c r="B109" s="50" t="s">
        <v>88</v>
      </c>
      <c r="C109" s="853" t="s">
        <v>89</v>
      </c>
      <c r="D109" s="853"/>
      <c r="E109" s="853"/>
      <c r="F109" s="53" t="s">
        <v>78</v>
      </c>
      <c r="G109" s="70">
        <v>92</v>
      </c>
      <c r="H109" s="54"/>
      <c r="I109" s="70">
        <v>92</v>
      </c>
      <c r="J109" s="63"/>
      <c r="K109" s="54"/>
      <c r="L109" s="57">
        <v>5.05</v>
      </c>
      <c r="M109" s="54"/>
      <c r="N109" s="133">
        <v>178.9</v>
      </c>
      <c r="AF109" s="39"/>
      <c r="AG109" s="48"/>
      <c r="AH109" s="48"/>
      <c r="AK109" s="3" t="s">
        <v>89</v>
      </c>
      <c r="AM109" s="48"/>
    </row>
    <row r="110" spans="1:39" s="4" customFormat="1" ht="23.25" x14ac:dyDescent="0.25">
      <c r="A110" s="60"/>
      <c r="B110" s="50" t="s">
        <v>90</v>
      </c>
      <c r="C110" s="853" t="s">
        <v>91</v>
      </c>
      <c r="D110" s="853"/>
      <c r="E110" s="853"/>
      <c r="F110" s="53" t="s">
        <v>78</v>
      </c>
      <c r="G110" s="70">
        <v>46</v>
      </c>
      <c r="H110" s="54"/>
      <c r="I110" s="70">
        <v>46</v>
      </c>
      <c r="J110" s="63"/>
      <c r="K110" s="54"/>
      <c r="L110" s="57">
        <v>2.5299999999999998</v>
      </c>
      <c r="M110" s="54"/>
      <c r="N110" s="133">
        <v>89.45</v>
      </c>
      <c r="AF110" s="39"/>
      <c r="AG110" s="48"/>
      <c r="AH110" s="48"/>
      <c r="AK110" s="3" t="s">
        <v>91</v>
      </c>
      <c r="AM110" s="48"/>
    </row>
    <row r="111" spans="1:39" s="4" customFormat="1" ht="15" x14ac:dyDescent="0.25">
      <c r="A111" s="71"/>
      <c r="B111" s="72"/>
      <c r="C111" s="847" t="s">
        <v>81</v>
      </c>
      <c r="D111" s="847"/>
      <c r="E111" s="847"/>
      <c r="F111" s="42"/>
      <c r="G111" s="43"/>
      <c r="H111" s="43"/>
      <c r="I111" s="43"/>
      <c r="J111" s="46"/>
      <c r="K111" s="43"/>
      <c r="L111" s="131">
        <v>61.6</v>
      </c>
      <c r="M111" s="66"/>
      <c r="N111" s="231"/>
      <c r="AF111" s="39"/>
      <c r="AG111" s="48"/>
      <c r="AH111" s="48"/>
      <c r="AM111" s="48" t="s">
        <v>81</v>
      </c>
    </row>
    <row r="112" spans="1:39" s="4" customFormat="1" ht="23.25" x14ac:dyDescent="0.25">
      <c r="A112" s="230" t="s">
        <v>155</v>
      </c>
      <c r="B112" s="41" t="s">
        <v>135</v>
      </c>
      <c r="C112" s="847" t="s">
        <v>136</v>
      </c>
      <c r="D112" s="847"/>
      <c r="E112" s="847"/>
      <c r="F112" s="42" t="s">
        <v>63</v>
      </c>
      <c r="G112" s="43">
        <v>1.653</v>
      </c>
      <c r="H112" s="44">
        <v>1</v>
      </c>
      <c r="I112" s="129">
        <v>1.653</v>
      </c>
      <c r="J112" s="46"/>
      <c r="K112" s="43"/>
      <c r="L112" s="46"/>
      <c r="M112" s="43"/>
      <c r="N112" s="231"/>
      <c r="AF112" s="39"/>
      <c r="AG112" s="48"/>
      <c r="AH112" s="48" t="s">
        <v>136</v>
      </c>
      <c r="AM112" s="48"/>
    </row>
    <row r="113" spans="1:39" s="4" customFormat="1" ht="22.5" x14ac:dyDescent="0.25">
      <c r="A113" s="49"/>
      <c r="B113" s="50" t="s">
        <v>699</v>
      </c>
      <c r="C113" s="848" t="s">
        <v>65</v>
      </c>
      <c r="D113" s="848"/>
      <c r="E113" s="848"/>
      <c r="F113" s="848"/>
      <c r="G113" s="848"/>
      <c r="H113" s="848"/>
      <c r="I113" s="848"/>
      <c r="J113" s="848"/>
      <c r="K113" s="848"/>
      <c r="L113" s="848"/>
      <c r="M113" s="848"/>
      <c r="N113" s="849"/>
      <c r="AF113" s="39"/>
      <c r="AG113" s="48"/>
      <c r="AH113" s="48"/>
      <c r="AI113" s="3" t="s">
        <v>65</v>
      </c>
      <c r="AM113" s="48"/>
    </row>
    <row r="114" spans="1:39" s="4" customFormat="1" ht="15" x14ac:dyDescent="0.25">
      <c r="A114" s="51"/>
      <c r="B114" s="50" t="s">
        <v>60</v>
      </c>
      <c r="C114" s="853" t="s">
        <v>66</v>
      </c>
      <c r="D114" s="853"/>
      <c r="E114" s="853"/>
      <c r="F114" s="53"/>
      <c r="G114" s="54"/>
      <c r="H114" s="54"/>
      <c r="I114" s="54"/>
      <c r="J114" s="57">
        <v>106.88</v>
      </c>
      <c r="K114" s="56">
        <v>1.1499999999999999</v>
      </c>
      <c r="L114" s="57">
        <v>203.17</v>
      </c>
      <c r="M114" s="56">
        <v>35.42</v>
      </c>
      <c r="N114" s="58">
        <v>7196.28</v>
      </c>
      <c r="AF114" s="39"/>
      <c r="AG114" s="48"/>
      <c r="AH114" s="48"/>
      <c r="AJ114" s="3" t="s">
        <v>66</v>
      </c>
      <c r="AM114" s="48"/>
    </row>
    <row r="115" spans="1:39" s="4" customFormat="1" ht="15" x14ac:dyDescent="0.25">
      <c r="A115" s="51"/>
      <c r="B115" s="50" t="s">
        <v>67</v>
      </c>
      <c r="C115" s="853" t="s">
        <v>68</v>
      </c>
      <c r="D115" s="853"/>
      <c r="E115" s="853"/>
      <c r="F115" s="53"/>
      <c r="G115" s="54"/>
      <c r="H115" s="54"/>
      <c r="I115" s="54"/>
      <c r="J115" s="57">
        <v>241.58</v>
      </c>
      <c r="K115" s="56">
        <v>1.1499999999999999</v>
      </c>
      <c r="L115" s="57">
        <v>459.23</v>
      </c>
      <c r="M115" s="54"/>
      <c r="N115" s="59"/>
      <c r="AF115" s="39"/>
      <c r="AG115" s="48"/>
      <c r="AH115" s="48"/>
      <c r="AJ115" s="3" t="s">
        <v>68</v>
      </c>
      <c r="AM115" s="48"/>
    </row>
    <row r="116" spans="1:39" s="4" customFormat="1" ht="15" x14ac:dyDescent="0.25">
      <c r="A116" s="51"/>
      <c r="B116" s="50" t="s">
        <v>69</v>
      </c>
      <c r="C116" s="853" t="s">
        <v>70</v>
      </c>
      <c r="D116" s="853"/>
      <c r="E116" s="853"/>
      <c r="F116" s="53"/>
      <c r="G116" s="54"/>
      <c r="H116" s="54"/>
      <c r="I116" s="54"/>
      <c r="J116" s="57">
        <v>26.36</v>
      </c>
      <c r="K116" s="56">
        <v>1.1499999999999999</v>
      </c>
      <c r="L116" s="57">
        <v>50.11</v>
      </c>
      <c r="M116" s="56">
        <v>35.42</v>
      </c>
      <c r="N116" s="58">
        <v>1774.9</v>
      </c>
      <c r="AF116" s="39"/>
      <c r="AG116" s="48"/>
      <c r="AH116" s="48"/>
      <c r="AJ116" s="3" t="s">
        <v>70</v>
      </c>
      <c r="AM116" s="48"/>
    </row>
    <row r="117" spans="1:39" s="4" customFormat="1" ht="15" x14ac:dyDescent="0.25">
      <c r="A117" s="60"/>
      <c r="B117" s="50"/>
      <c r="C117" s="853" t="s">
        <v>71</v>
      </c>
      <c r="D117" s="853"/>
      <c r="E117" s="853"/>
      <c r="F117" s="53" t="s">
        <v>72</v>
      </c>
      <c r="G117" s="56">
        <v>12.53</v>
      </c>
      <c r="H117" s="56">
        <v>1.1499999999999999</v>
      </c>
      <c r="I117" s="136">
        <v>23.818903500000001</v>
      </c>
      <c r="J117" s="63"/>
      <c r="K117" s="54"/>
      <c r="L117" s="63"/>
      <c r="M117" s="54"/>
      <c r="N117" s="59"/>
      <c r="AF117" s="39"/>
      <c r="AG117" s="48"/>
      <c r="AH117" s="48"/>
      <c r="AK117" s="3" t="s">
        <v>71</v>
      </c>
      <c r="AM117" s="48"/>
    </row>
    <row r="118" spans="1:39" s="4" customFormat="1" ht="15" x14ac:dyDescent="0.25">
      <c r="A118" s="60"/>
      <c r="B118" s="50"/>
      <c r="C118" s="853" t="s">
        <v>73</v>
      </c>
      <c r="D118" s="853"/>
      <c r="E118" s="853"/>
      <c r="F118" s="53" t="s">
        <v>72</v>
      </c>
      <c r="G118" s="56">
        <v>2.62</v>
      </c>
      <c r="H118" s="56">
        <v>1.1499999999999999</v>
      </c>
      <c r="I118" s="132">
        <v>4.9804890000000004</v>
      </c>
      <c r="J118" s="63"/>
      <c r="K118" s="54"/>
      <c r="L118" s="63"/>
      <c r="M118" s="54"/>
      <c r="N118" s="59"/>
      <c r="AF118" s="39"/>
      <c r="AG118" s="48"/>
      <c r="AH118" s="48"/>
      <c r="AK118" s="3" t="s">
        <v>73</v>
      </c>
      <c r="AM118" s="48"/>
    </row>
    <row r="119" spans="1:39" s="4" customFormat="1" ht="15" x14ac:dyDescent="0.25">
      <c r="A119" s="51"/>
      <c r="B119" s="50"/>
      <c r="C119" s="854" t="s">
        <v>74</v>
      </c>
      <c r="D119" s="854"/>
      <c r="E119" s="854"/>
      <c r="F119" s="65"/>
      <c r="G119" s="66"/>
      <c r="H119" s="66"/>
      <c r="I119" s="66"/>
      <c r="J119" s="68">
        <v>348.46</v>
      </c>
      <c r="K119" s="66"/>
      <c r="L119" s="68">
        <v>662.4</v>
      </c>
      <c r="M119" s="66"/>
      <c r="N119" s="232"/>
      <c r="AF119" s="39"/>
      <c r="AG119" s="48"/>
      <c r="AH119" s="48"/>
      <c r="AL119" s="3" t="s">
        <v>74</v>
      </c>
      <c r="AM119" s="48"/>
    </row>
    <row r="120" spans="1:39" s="4" customFormat="1" ht="15" x14ac:dyDescent="0.25">
      <c r="A120" s="60"/>
      <c r="B120" s="50"/>
      <c r="C120" s="853" t="s">
        <v>75</v>
      </c>
      <c r="D120" s="853"/>
      <c r="E120" s="853"/>
      <c r="F120" s="53"/>
      <c r="G120" s="54"/>
      <c r="H120" s="54"/>
      <c r="I120" s="54"/>
      <c r="J120" s="63"/>
      <c r="K120" s="54"/>
      <c r="L120" s="57">
        <v>253.28</v>
      </c>
      <c r="M120" s="54"/>
      <c r="N120" s="58">
        <v>8971.18</v>
      </c>
      <c r="AF120" s="39"/>
      <c r="AG120" s="48"/>
      <c r="AH120" s="48"/>
      <c r="AK120" s="3" t="s">
        <v>75</v>
      </c>
      <c r="AM120" s="48"/>
    </row>
    <row r="121" spans="1:39" s="4" customFormat="1" ht="23.25" x14ac:dyDescent="0.25">
      <c r="A121" s="60"/>
      <c r="B121" s="50" t="s">
        <v>88</v>
      </c>
      <c r="C121" s="853" t="s">
        <v>89</v>
      </c>
      <c r="D121" s="853"/>
      <c r="E121" s="853"/>
      <c r="F121" s="53" t="s">
        <v>78</v>
      </c>
      <c r="G121" s="70">
        <v>92</v>
      </c>
      <c r="H121" s="54"/>
      <c r="I121" s="70">
        <v>92</v>
      </c>
      <c r="J121" s="63"/>
      <c r="K121" s="54"/>
      <c r="L121" s="57">
        <v>233.02</v>
      </c>
      <c r="M121" s="54"/>
      <c r="N121" s="58">
        <v>8253.49</v>
      </c>
      <c r="AF121" s="39"/>
      <c r="AG121" s="48"/>
      <c r="AH121" s="48"/>
      <c r="AK121" s="3" t="s">
        <v>89</v>
      </c>
      <c r="AM121" s="48"/>
    </row>
    <row r="122" spans="1:39" s="4" customFormat="1" ht="23.25" x14ac:dyDescent="0.25">
      <c r="A122" s="60"/>
      <c r="B122" s="50" t="s">
        <v>90</v>
      </c>
      <c r="C122" s="853" t="s">
        <v>91</v>
      </c>
      <c r="D122" s="853"/>
      <c r="E122" s="853"/>
      <c r="F122" s="53" t="s">
        <v>78</v>
      </c>
      <c r="G122" s="70">
        <v>46</v>
      </c>
      <c r="H122" s="54"/>
      <c r="I122" s="70">
        <v>46</v>
      </c>
      <c r="J122" s="63"/>
      <c r="K122" s="54"/>
      <c r="L122" s="57">
        <v>116.51</v>
      </c>
      <c r="M122" s="54"/>
      <c r="N122" s="58">
        <v>4126.74</v>
      </c>
      <c r="AF122" s="39"/>
      <c r="AG122" s="48"/>
      <c r="AH122" s="48"/>
      <c r="AK122" s="3" t="s">
        <v>91</v>
      </c>
      <c r="AM122" s="48"/>
    </row>
    <row r="123" spans="1:39" s="4" customFormat="1" ht="15" x14ac:dyDescent="0.25">
      <c r="A123" s="71"/>
      <c r="B123" s="72"/>
      <c r="C123" s="847" t="s">
        <v>81</v>
      </c>
      <c r="D123" s="847"/>
      <c r="E123" s="847"/>
      <c r="F123" s="42"/>
      <c r="G123" s="43"/>
      <c r="H123" s="43"/>
      <c r="I123" s="43"/>
      <c r="J123" s="46"/>
      <c r="K123" s="43"/>
      <c r="L123" s="73">
        <v>1011.93</v>
      </c>
      <c r="M123" s="66"/>
      <c r="N123" s="231"/>
      <c r="AF123" s="39"/>
      <c r="AG123" s="48"/>
      <c r="AH123" s="48"/>
      <c r="AM123" s="48" t="s">
        <v>81</v>
      </c>
    </row>
    <row r="124" spans="1:39" s="4" customFormat="1" ht="15" x14ac:dyDescent="0.25">
      <c r="A124" s="868" t="s">
        <v>1443</v>
      </c>
      <c r="B124" s="869"/>
      <c r="C124" s="869"/>
      <c r="D124" s="869"/>
      <c r="E124" s="869"/>
      <c r="F124" s="869"/>
      <c r="G124" s="869"/>
      <c r="H124" s="869"/>
      <c r="I124" s="869"/>
      <c r="J124" s="869"/>
      <c r="K124" s="869"/>
      <c r="L124" s="869"/>
      <c r="M124" s="869"/>
      <c r="N124" s="870"/>
      <c r="AF124" s="39"/>
      <c r="AG124" s="48" t="s">
        <v>1443</v>
      </c>
      <c r="AH124" s="48"/>
      <c r="AM124" s="48"/>
    </row>
    <row r="125" spans="1:39" s="4" customFormat="1" ht="34.5" x14ac:dyDescent="0.25">
      <c r="A125" s="230" t="s">
        <v>158</v>
      </c>
      <c r="B125" s="41" t="s">
        <v>1444</v>
      </c>
      <c r="C125" s="847" t="s">
        <v>1445</v>
      </c>
      <c r="D125" s="847"/>
      <c r="E125" s="847"/>
      <c r="F125" s="42" t="s">
        <v>130</v>
      </c>
      <c r="G125" s="43">
        <v>36.799999999999997</v>
      </c>
      <c r="H125" s="44">
        <v>1</v>
      </c>
      <c r="I125" s="45">
        <v>36.799999999999997</v>
      </c>
      <c r="J125" s="46"/>
      <c r="K125" s="43"/>
      <c r="L125" s="46"/>
      <c r="M125" s="43"/>
      <c r="N125" s="231"/>
      <c r="AF125" s="39"/>
      <c r="AG125" s="48"/>
      <c r="AH125" s="48" t="s">
        <v>1445</v>
      </c>
      <c r="AM125" s="48"/>
    </row>
    <row r="126" spans="1:39" s="4" customFormat="1" ht="15" x14ac:dyDescent="0.25">
      <c r="A126" s="51"/>
      <c r="B126" s="50" t="s">
        <v>60</v>
      </c>
      <c r="C126" s="853" t="s">
        <v>66</v>
      </c>
      <c r="D126" s="853"/>
      <c r="E126" s="853"/>
      <c r="F126" s="53"/>
      <c r="G126" s="54"/>
      <c r="H126" s="54"/>
      <c r="I126" s="54"/>
      <c r="J126" s="57">
        <v>8.02</v>
      </c>
      <c r="K126" s="54"/>
      <c r="L126" s="57">
        <v>295.14</v>
      </c>
      <c r="M126" s="56">
        <v>35.42</v>
      </c>
      <c r="N126" s="58">
        <v>10453.86</v>
      </c>
      <c r="AF126" s="39"/>
      <c r="AG126" s="48"/>
      <c r="AH126" s="48"/>
      <c r="AJ126" s="3" t="s">
        <v>66</v>
      </c>
      <c r="AM126" s="48"/>
    </row>
    <row r="127" spans="1:39" s="4" customFormat="1" ht="15" x14ac:dyDescent="0.25">
      <c r="A127" s="51"/>
      <c r="B127" s="50" t="s">
        <v>67</v>
      </c>
      <c r="C127" s="853" t="s">
        <v>68</v>
      </c>
      <c r="D127" s="853"/>
      <c r="E127" s="853"/>
      <c r="F127" s="53"/>
      <c r="G127" s="54"/>
      <c r="H127" s="54"/>
      <c r="I127" s="54"/>
      <c r="J127" s="57">
        <v>187.62</v>
      </c>
      <c r="K127" s="54"/>
      <c r="L127" s="55">
        <v>6904.42</v>
      </c>
      <c r="M127" s="54"/>
      <c r="N127" s="59"/>
      <c r="AF127" s="39"/>
      <c r="AG127" s="48"/>
      <c r="AH127" s="48"/>
      <c r="AJ127" s="3" t="s">
        <v>68</v>
      </c>
      <c r="AM127" s="48"/>
    </row>
    <row r="128" spans="1:39" s="4" customFormat="1" ht="15" x14ac:dyDescent="0.25">
      <c r="A128" s="51"/>
      <c r="B128" s="50" t="s">
        <v>69</v>
      </c>
      <c r="C128" s="853" t="s">
        <v>70</v>
      </c>
      <c r="D128" s="853"/>
      <c r="E128" s="853"/>
      <c r="F128" s="53"/>
      <c r="G128" s="54"/>
      <c r="H128" s="54"/>
      <c r="I128" s="54"/>
      <c r="J128" s="57">
        <v>13.23</v>
      </c>
      <c r="K128" s="54"/>
      <c r="L128" s="57">
        <v>486.86</v>
      </c>
      <c r="M128" s="56">
        <v>35.42</v>
      </c>
      <c r="N128" s="58">
        <v>17244.580000000002</v>
      </c>
      <c r="AF128" s="39"/>
      <c r="AG128" s="48"/>
      <c r="AH128" s="48"/>
      <c r="AJ128" s="3" t="s">
        <v>70</v>
      </c>
      <c r="AM128" s="48"/>
    </row>
    <row r="129" spans="1:39" s="4" customFormat="1" ht="15" x14ac:dyDescent="0.25">
      <c r="A129" s="60"/>
      <c r="B129" s="50"/>
      <c r="C129" s="853" t="s">
        <v>71</v>
      </c>
      <c r="D129" s="853"/>
      <c r="E129" s="853"/>
      <c r="F129" s="53" t="s">
        <v>72</v>
      </c>
      <c r="G129" s="56">
        <v>0.94</v>
      </c>
      <c r="H129" s="54"/>
      <c r="I129" s="62">
        <v>34.591999999999999</v>
      </c>
      <c r="J129" s="63"/>
      <c r="K129" s="54"/>
      <c r="L129" s="63"/>
      <c r="M129" s="54"/>
      <c r="N129" s="59"/>
      <c r="AF129" s="39"/>
      <c r="AG129" s="48"/>
      <c r="AH129" s="48"/>
      <c r="AK129" s="3" t="s">
        <v>71</v>
      </c>
      <c r="AM129" s="48"/>
    </row>
    <row r="130" spans="1:39" s="4" customFormat="1" ht="15" x14ac:dyDescent="0.25">
      <c r="A130" s="60"/>
      <c r="B130" s="50"/>
      <c r="C130" s="853" t="s">
        <v>73</v>
      </c>
      <c r="D130" s="853"/>
      <c r="E130" s="853"/>
      <c r="F130" s="53" t="s">
        <v>72</v>
      </c>
      <c r="G130" s="56">
        <v>1.25</v>
      </c>
      <c r="H130" s="54"/>
      <c r="I130" s="70">
        <v>46</v>
      </c>
      <c r="J130" s="63"/>
      <c r="K130" s="54"/>
      <c r="L130" s="63"/>
      <c r="M130" s="54"/>
      <c r="N130" s="59"/>
      <c r="AF130" s="39"/>
      <c r="AG130" s="48"/>
      <c r="AH130" s="48"/>
      <c r="AK130" s="3" t="s">
        <v>73</v>
      </c>
      <c r="AM130" s="48"/>
    </row>
    <row r="131" spans="1:39" s="4" customFormat="1" ht="15" x14ac:dyDescent="0.25">
      <c r="A131" s="51"/>
      <c r="B131" s="50"/>
      <c r="C131" s="854" t="s">
        <v>74</v>
      </c>
      <c r="D131" s="854"/>
      <c r="E131" s="854"/>
      <c r="F131" s="65"/>
      <c r="G131" s="66"/>
      <c r="H131" s="66"/>
      <c r="I131" s="66"/>
      <c r="J131" s="68">
        <v>195.64</v>
      </c>
      <c r="K131" s="66"/>
      <c r="L131" s="67">
        <v>7199.56</v>
      </c>
      <c r="M131" s="66"/>
      <c r="N131" s="232"/>
      <c r="AF131" s="39"/>
      <c r="AG131" s="48"/>
      <c r="AH131" s="48"/>
      <c r="AL131" s="3" t="s">
        <v>74</v>
      </c>
      <c r="AM131" s="48"/>
    </row>
    <row r="132" spans="1:39" s="4" customFormat="1" ht="15" x14ac:dyDescent="0.25">
      <c r="A132" s="60"/>
      <c r="B132" s="50"/>
      <c r="C132" s="853" t="s">
        <v>75</v>
      </c>
      <c r="D132" s="853"/>
      <c r="E132" s="853"/>
      <c r="F132" s="53"/>
      <c r="G132" s="54"/>
      <c r="H132" s="54"/>
      <c r="I132" s="54"/>
      <c r="J132" s="63"/>
      <c r="K132" s="54"/>
      <c r="L132" s="57">
        <v>782</v>
      </c>
      <c r="M132" s="54"/>
      <c r="N132" s="58">
        <v>27698.44</v>
      </c>
      <c r="AF132" s="39"/>
      <c r="AG132" s="48"/>
      <c r="AH132" s="48"/>
      <c r="AK132" s="3" t="s">
        <v>75</v>
      </c>
      <c r="AM132" s="48"/>
    </row>
    <row r="133" spans="1:39" s="4" customFormat="1" ht="15" x14ac:dyDescent="0.25">
      <c r="A133" s="60"/>
      <c r="B133" s="50" t="s">
        <v>1446</v>
      </c>
      <c r="C133" s="853" t="s">
        <v>1447</v>
      </c>
      <c r="D133" s="853"/>
      <c r="E133" s="853"/>
      <c r="F133" s="53" t="s">
        <v>78</v>
      </c>
      <c r="G133" s="70">
        <v>117</v>
      </c>
      <c r="H133" s="54"/>
      <c r="I133" s="70">
        <v>117</v>
      </c>
      <c r="J133" s="63"/>
      <c r="K133" s="54"/>
      <c r="L133" s="57">
        <v>914.94</v>
      </c>
      <c r="M133" s="54"/>
      <c r="N133" s="58">
        <v>32407.17</v>
      </c>
      <c r="AF133" s="39"/>
      <c r="AG133" s="48"/>
      <c r="AH133" s="48"/>
      <c r="AK133" s="3" t="s">
        <v>1447</v>
      </c>
      <c r="AM133" s="48"/>
    </row>
    <row r="134" spans="1:39" s="4" customFormat="1" ht="15" x14ac:dyDescent="0.25">
      <c r="A134" s="60"/>
      <c r="B134" s="50" t="s">
        <v>1448</v>
      </c>
      <c r="C134" s="853" t="s">
        <v>1449</v>
      </c>
      <c r="D134" s="853"/>
      <c r="E134" s="853"/>
      <c r="F134" s="53" t="s">
        <v>78</v>
      </c>
      <c r="G134" s="70">
        <v>70</v>
      </c>
      <c r="H134" s="54"/>
      <c r="I134" s="70">
        <v>70</v>
      </c>
      <c r="J134" s="63"/>
      <c r="K134" s="54"/>
      <c r="L134" s="57">
        <v>547.4</v>
      </c>
      <c r="M134" s="54"/>
      <c r="N134" s="58">
        <v>19388.91</v>
      </c>
      <c r="AF134" s="39"/>
      <c r="AG134" s="48"/>
      <c r="AH134" s="48"/>
      <c r="AK134" s="3" t="s">
        <v>1449</v>
      </c>
      <c r="AM134" s="48"/>
    </row>
    <row r="135" spans="1:39" s="4" customFormat="1" ht="15" x14ac:dyDescent="0.25">
      <c r="A135" s="71"/>
      <c r="B135" s="72"/>
      <c r="C135" s="847" t="s">
        <v>81</v>
      </c>
      <c r="D135" s="847"/>
      <c r="E135" s="847"/>
      <c r="F135" s="42"/>
      <c r="G135" s="43"/>
      <c r="H135" s="43"/>
      <c r="I135" s="43"/>
      <c r="J135" s="46"/>
      <c r="K135" s="43"/>
      <c r="L135" s="73">
        <v>8661.9</v>
      </c>
      <c r="M135" s="66"/>
      <c r="N135" s="231"/>
      <c r="AF135" s="39"/>
      <c r="AG135" s="48"/>
      <c r="AH135" s="48"/>
      <c r="AM135" s="48" t="s">
        <v>81</v>
      </c>
    </row>
    <row r="136" spans="1:39" s="4" customFormat="1" ht="34.5" x14ac:dyDescent="0.25">
      <c r="A136" s="230" t="s">
        <v>161</v>
      </c>
      <c r="B136" s="41" t="s">
        <v>1450</v>
      </c>
      <c r="C136" s="847" t="s">
        <v>1451</v>
      </c>
      <c r="D136" s="847"/>
      <c r="E136" s="847"/>
      <c r="F136" s="42" t="s">
        <v>130</v>
      </c>
      <c r="G136" s="43">
        <v>36.799999999999997</v>
      </c>
      <c r="H136" s="44">
        <v>1</v>
      </c>
      <c r="I136" s="45">
        <v>36.799999999999997</v>
      </c>
      <c r="J136" s="73">
        <v>1617.22</v>
      </c>
      <c r="K136" s="43"/>
      <c r="L136" s="73">
        <v>59513.7</v>
      </c>
      <c r="M136" s="43"/>
      <c r="N136" s="231"/>
      <c r="AF136" s="39"/>
      <c r="AG136" s="48"/>
      <c r="AH136" s="48" t="s">
        <v>1451</v>
      </c>
      <c r="AM136" s="48"/>
    </row>
    <row r="137" spans="1:39" s="4" customFormat="1" ht="15" x14ac:dyDescent="0.25">
      <c r="A137" s="71"/>
      <c r="B137" s="72"/>
      <c r="C137" s="847" t="s">
        <v>81</v>
      </c>
      <c r="D137" s="847"/>
      <c r="E137" s="847"/>
      <c r="F137" s="42"/>
      <c r="G137" s="43"/>
      <c r="H137" s="43"/>
      <c r="I137" s="43"/>
      <c r="J137" s="46"/>
      <c r="K137" s="43"/>
      <c r="L137" s="73">
        <v>59513.7</v>
      </c>
      <c r="M137" s="66"/>
      <c r="N137" s="231"/>
      <c r="AF137" s="39"/>
      <c r="AG137" s="48"/>
      <c r="AH137" s="48"/>
      <c r="AM137" s="48" t="s">
        <v>81</v>
      </c>
    </row>
    <row r="138" spans="1:39" s="4" customFormat="1" ht="15" x14ac:dyDescent="0.25">
      <c r="A138" s="868" t="s">
        <v>1452</v>
      </c>
      <c r="B138" s="869"/>
      <c r="C138" s="869"/>
      <c r="D138" s="869"/>
      <c r="E138" s="869"/>
      <c r="F138" s="869"/>
      <c r="G138" s="869"/>
      <c r="H138" s="869"/>
      <c r="I138" s="869"/>
      <c r="J138" s="869"/>
      <c r="K138" s="869"/>
      <c r="L138" s="869"/>
      <c r="M138" s="869"/>
      <c r="N138" s="870"/>
      <c r="AF138" s="39"/>
      <c r="AG138" s="48" t="s">
        <v>1452</v>
      </c>
      <c r="AH138" s="48"/>
      <c r="AM138" s="48"/>
    </row>
    <row r="139" spans="1:39" s="4" customFormat="1" ht="15" x14ac:dyDescent="0.25">
      <c r="A139" s="868" t="s">
        <v>1453</v>
      </c>
      <c r="B139" s="869"/>
      <c r="C139" s="869"/>
      <c r="D139" s="869"/>
      <c r="E139" s="869"/>
      <c r="F139" s="869"/>
      <c r="G139" s="869"/>
      <c r="H139" s="869"/>
      <c r="I139" s="869"/>
      <c r="J139" s="869"/>
      <c r="K139" s="869"/>
      <c r="L139" s="869"/>
      <c r="M139" s="869"/>
      <c r="N139" s="870"/>
      <c r="AF139" s="39"/>
      <c r="AG139" s="48" t="s">
        <v>1453</v>
      </c>
      <c r="AH139" s="48"/>
      <c r="AM139" s="48"/>
    </row>
    <row r="140" spans="1:39" s="4" customFormat="1" ht="23.25" x14ac:dyDescent="0.25">
      <c r="A140" s="230" t="s">
        <v>165</v>
      </c>
      <c r="B140" s="41" t="s">
        <v>1454</v>
      </c>
      <c r="C140" s="847" t="s">
        <v>1455</v>
      </c>
      <c r="D140" s="847"/>
      <c r="E140" s="847"/>
      <c r="F140" s="42" t="s">
        <v>130</v>
      </c>
      <c r="G140" s="43">
        <v>74.400000000000006</v>
      </c>
      <c r="H140" s="44">
        <v>1</v>
      </c>
      <c r="I140" s="45">
        <v>74.400000000000006</v>
      </c>
      <c r="J140" s="46"/>
      <c r="K140" s="43"/>
      <c r="L140" s="46"/>
      <c r="M140" s="43"/>
      <c r="N140" s="231"/>
      <c r="AF140" s="39"/>
      <c r="AG140" s="48"/>
      <c r="AH140" s="48" t="s">
        <v>1455</v>
      </c>
      <c r="AM140" s="48"/>
    </row>
    <row r="141" spans="1:39" s="4" customFormat="1" ht="22.5" x14ac:dyDescent="0.25">
      <c r="A141" s="49"/>
      <c r="B141" s="50" t="s">
        <v>699</v>
      </c>
      <c r="C141" s="848" t="s">
        <v>65</v>
      </c>
      <c r="D141" s="848"/>
      <c r="E141" s="848"/>
      <c r="F141" s="848"/>
      <c r="G141" s="848"/>
      <c r="H141" s="848"/>
      <c r="I141" s="848"/>
      <c r="J141" s="848"/>
      <c r="K141" s="848"/>
      <c r="L141" s="848"/>
      <c r="M141" s="848"/>
      <c r="N141" s="849"/>
      <c r="AF141" s="39"/>
      <c r="AG141" s="48"/>
      <c r="AH141" s="48"/>
      <c r="AI141" s="3" t="s">
        <v>65</v>
      </c>
      <c r="AM141" s="48"/>
    </row>
    <row r="142" spans="1:39" s="4" customFormat="1" ht="15" x14ac:dyDescent="0.25">
      <c r="A142" s="51"/>
      <c r="B142" s="50" t="s">
        <v>60</v>
      </c>
      <c r="C142" s="853" t="s">
        <v>66</v>
      </c>
      <c r="D142" s="853"/>
      <c r="E142" s="853"/>
      <c r="F142" s="53"/>
      <c r="G142" s="54"/>
      <c r="H142" s="54"/>
      <c r="I142" s="54"/>
      <c r="J142" s="57">
        <v>6.19</v>
      </c>
      <c r="K142" s="56">
        <v>1.1499999999999999</v>
      </c>
      <c r="L142" s="57">
        <v>529.62</v>
      </c>
      <c r="M142" s="56">
        <v>35.42</v>
      </c>
      <c r="N142" s="58">
        <v>18759.14</v>
      </c>
      <c r="AF142" s="39"/>
      <c r="AG142" s="48"/>
      <c r="AH142" s="48"/>
      <c r="AJ142" s="3" t="s">
        <v>66</v>
      </c>
      <c r="AM142" s="48"/>
    </row>
    <row r="143" spans="1:39" s="4" customFormat="1" ht="15" x14ac:dyDescent="0.25">
      <c r="A143" s="51"/>
      <c r="B143" s="50" t="s">
        <v>67</v>
      </c>
      <c r="C143" s="853" t="s">
        <v>68</v>
      </c>
      <c r="D143" s="853"/>
      <c r="E143" s="853"/>
      <c r="F143" s="53"/>
      <c r="G143" s="54"/>
      <c r="H143" s="54"/>
      <c r="I143" s="54"/>
      <c r="J143" s="57">
        <v>8.1</v>
      </c>
      <c r="K143" s="56">
        <v>1.1499999999999999</v>
      </c>
      <c r="L143" s="57">
        <v>693.04</v>
      </c>
      <c r="M143" s="54"/>
      <c r="N143" s="59"/>
      <c r="AF143" s="39"/>
      <c r="AG143" s="48"/>
      <c r="AH143" s="48"/>
      <c r="AJ143" s="3" t="s">
        <v>68</v>
      </c>
      <c r="AM143" s="48"/>
    </row>
    <row r="144" spans="1:39" s="4" customFormat="1" ht="15" x14ac:dyDescent="0.25">
      <c r="A144" s="51"/>
      <c r="B144" s="50" t="s">
        <v>69</v>
      </c>
      <c r="C144" s="853" t="s">
        <v>70</v>
      </c>
      <c r="D144" s="853"/>
      <c r="E144" s="853"/>
      <c r="F144" s="53"/>
      <c r="G144" s="54"/>
      <c r="H144" s="54"/>
      <c r="I144" s="54"/>
      <c r="J144" s="57">
        <v>0.81</v>
      </c>
      <c r="K144" s="56">
        <v>1.1499999999999999</v>
      </c>
      <c r="L144" s="57">
        <v>69.3</v>
      </c>
      <c r="M144" s="56">
        <v>35.42</v>
      </c>
      <c r="N144" s="58">
        <v>2454.61</v>
      </c>
      <c r="AF144" s="39"/>
      <c r="AG144" s="48"/>
      <c r="AH144" s="48"/>
      <c r="AJ144" s="3" t="s">
        <v>70</v>
      </c>
      <c r="AM144" s="48"/>
    </row>
    <row r="145" spans="1:40" s="4" customFormat="1" ht="15" x14ac:dyDescent="0.25">
      <c r="A145" s="51"/>
      <c r="B145" s="50" t="s">
        <v>86</v>
      </c>
      <c r="C145" s="853" t="s">
        <v>87</v>
      </c>
      <c r="D145" s="853"/>
      <c r="E145" s="853"/>
      <c r="F145" s="53"/>
      <c r="G145" s="54"/>
      <c r="H145" s="54"/>
      <c r="I145" s="54"/>
      <c r="J145" s="57">
        <v>0.37</v>
      </c>
      <c r="K145" s="54"/>
      <c r="L145" s="57">
        <v>27.53</v>
      </c>
      <c r="M145" s="54"/>
      <c r="N145" s="59"/>
      <c r="AF145" s="39"/>
      <c r="AG145" s="48"/>
      <c r="AH145" s="48"/>
      <c r="AJ145" s="3" t="s">
        <v>87</v>
      </c>
      <c r="AM145" s="48"/>
    </row>
    <row r="146" spans="1:40" s="4" customFormat="1" ht="15" x14ac:dyDescent="0.25">
      <c r="A146" s="60"/>
      <c r="B146" s="50"/>
      <c r="C146" s="853" t="s">
        <v>71</v>
      </c>
      <c r="D146" s="853"/>
      <c r="E146" s="853"/>
      <c r="F146" s="53" t="s">
        <v>72</v>
      </c>
      <c r="G146" s="56">
        <v>0.78</v>
      </c>
      <c r="H146" s="56">
        <v>1.1499999999999999</v>
      </c>
      <c r="I146" s="130">
        <v>66.736800000000002</v>
      </c>
      <c r="J146" s="63"/>
      <c r="K146" s="54"/>
      <c r="L146" s="63"/>
      <c r="M146" s="54"/>
      <c r="N146" s="59"/>
      <c r="AF146" s="39"/>
      <c r="AG146" s="48"/>
      <c r="AH146" s="48"/>
      <c r="AK146" s="3" t="s">
        <v>71</v>
      </c>
      <c r="AM146" s="48"/>
    </row>
    <row r="147" spans="1:40" s="4" customFormat="1" ht="15" x14ac:dyDescent="0.25">
      <c r="A147" s="60"/>
      <c r="B147" s="50"/>
      <c r="C147" s="853" t="s">
        <v>73</v>
      </c>
      <c r="D147" s="853"/>
      <c r="E147" s="853"/>
      <c r="F147" s="53" t="s">
        <v>72</v>
      </c>
      <c r="G147" s="56">
        <v>7.0000000000000007E-2</v>
      </c>
      <c r="H147" s="56">
        <v>1.1499999999999999</v>
      </c>
      <c r="I147" s="130">
        <v>5.9892000000000003</v>
      </c>
      <c r="J147" s="63"/>
      <c r="K147" s="54"/>
      <c r="L147" s="63"/>
      <c r="M147" s="54"/>
      <c r="N147" s="59"/>
      <c r="AF147" s="39"/>
      <c r="AG147" s="48"/>
      <c r="AH147" s="48"/>
      <c r="AK147" s="3" t="s">
        <v>73</v>
      </c>
      <c r="AM147" s="48"/>
    </row>
    <row r="148" spans="1:40" s="4" customFormat="1" ht="15" x14ac:dyDescent="0.25">
      <c r="A148" s="51"/>
      <c r="B148" s="50"/>
      <c r="C148" s="854" t="s">
        <v>74</v>
      </c>
      <c r="D148" s="854"/>
      <c r="E148" s="854"/>
      <c r="F148" s="65"/>
      <c r="G148" s="66"/>
      <c r="H148" s="66"/>
      <c r="I148" s="66"/>
      <c r="J148" s="68">
        <v>14.66</v>
      </c>
      <c r="K148" s="66"/>
      <c r="L148" s="67">
        <v>1250.19</v>
      </c>
      <c r="M148" s="66"/>
      <c r="N148" s="232"/>
      <c r="AF148" s="39"/>
      <c r="AG148" s="48"/>
      <c r="AH148" s="48"/>
      <c r="AL148" s="3" t="s">
        <v>74</v>
      </c>
      <c r="AM148" s="48"/>
    </row>
    <row r="149" spans="1:40" s="4" customFormat="1" ht="15" x14ac:dyDescent="0.25">
      <c r="A149" s="60"/>
      <c r="B149" s="50"/>
      <c r="C149" s="853" t="s">
        <v>75</v>
      </c>
      <c r="D149" s="853"/>
      <c r="E149" s="853"/>
      <c r="F149" s="53"/>
      <c r="G149" s="54"/>
      <c r="H149" s="54"/>
      <c r="I149" s="54"/>
      <c r="J149" s="63"/>
      <c r="K149" s="54"/>
      <c r="L149" s="57">
        <v>598.91999999999996</v>
      </c>
      <c r="M149" s="54"/>
      <c r="N149" s="58">
        <v>21213.75</v>
      </c>
      <c r="AF149" s="39"/>
      <c r="AG149" s="48"/>
      <c r="AH149" s="48"/>
      <c r="AK149" s="3" t="s">
        <v>75</v>
      </c>
      <c r="AM149" s="48"/>
    </row>
    <row r="150" spans="1:40" s="4" customFormat="1" ht="15" x14ac:dyDescent="0.25">
      <c r="A150" s="60"/>
      <c r="B150" s="50" t="s">
        <v>1456</v>
      </c>
      <c r="C150" s="853" t="s">
        <v>1457</v>
      </c>
      <c r="D150" s="853"/>
      <c r="E150" s="853"/>
      <c r="F150" s="53" t="s">
        <v>78</v>
      </c>
      <c r="G150" s="70">
        <v>110</v>
      </c>
      <c r="H150" s="54"/>
      <c r="I150" s="70">
        <v>110</v>
      </c>
      <c r="J150" s="63"/>
      <c r="K150" s="54"/>
      <c r="L150" s="57">
        <v>658.81</v>
      </c>
      <c r="M150" s="54"/>
      <c r="N150" s="58">
        <v>23335.13</v>
      </c>
      <c r="AF150" s="39"/>
      <c r="AG150" s="48"/>
      <c r="AH150" s="48"/>
      <c r="AK150" s="3" t="s">
        <v>1457</v>
      </c>
      <c r="AM150" s="48"/>
    </row>
    <row r="151" spans="1:40" s="4" customFormat="1" ht="15" x14ac:dyDescent="0.25">
      <c r="A151" s="60"/>
      <c r="B151" s="50" t="s">
        <v>1458</v>
      </c>
      <c r="C151" s="853" t="s">
        <v>1459</v>
      </c>
      <c r="D151" s="853"/>
      <c r="E151" s="853"/>
      <c r="F151" s="53" t="s">
        <v>78</v>
      </c>
      <c r="G151" s="70">
        <v>69</v>
      </c>
      <c r="H151" s="54"/>
      <c r="I151" s="70">
        <v>69</v>
      </c>
      <c r="J151" s="63"/>
      <c r="K151" s="54"/>
      <c r="L151" s="57">
        <v>413.25</v>
      </c>
      <c r="M151" s="54"/>
      <c r="N151" s="58">
        <v>14637.49</v>
      </c>
      <c r="AF151" s="39"/>
      <c r="AG151" s="48"/>
      <c r="AH151" s="48"/>
      <c r="AK151" s="3" t="s">
        <v>1459</v>
      </c>
      <c r="AM151" s="48"/>
    </row>
    <row r="152" spans="1:40" s="4" customFormat="1" ht="15" x14ac:dyDescent="0.25">
      <c r="A152" s="71"/>
      <c r="B152" s="72"/>
      <c r="C152" s="847" t="s">
        <v>81</v>
      </c>
      <c r="D152" s="847"/>
      <c r="E152" s="847"/>
      <c r="F152" s="42"/>
      <c r="G152" s="43"/>
      <c r="H152" s="43"/>
      <c r="I152" s="43"/>
      <c r="J152" s="46"/>
      <c r="K152" s="43"/>
      <c r="L152" s="73">
        <v>2322.25</v>
      </c>
      <c r="M152" s="66"/>
      <c r="N152" s="231"/>
      <c r="AF152" s="39"/>
      <c r="AG152" s="48"/>
      <c r="AH152" s="48"/>
      <c r="AM152" s="48" t="s">
        <v>81</v>
      </c>
    </row>
    <row r="153" spans="1:40" s="4" customFormat="1" ht="23.25" x14ac:dyDescent="0.25">
      <c r="A153" s="230" t="s">
        <v>168</v>
      </c>
      <c r="B153" s="41" t="s">
        <v>128</v>
      </c>
      <c r="C153" s="847" t="s">
        <v>129</v>
      </c>
      <c r="D153" s="847"/>
      <c r="E153" s="847"/>
      <c r="F153" s="42" t="s">
        <v>130</v>
      </c>
      <c r="G153" s="43">
        <v>81.84</v>
      </c>
      <c r="H153" s="44">
        <v>1</v>
      </c>
      <c r="I153" s="109">
        <v>81.84</v>
      </c>
      <c r="J153" s="131">
        <v>59.99</v>
      </c>
      <c r="K153" s="43"/>
      <c r="L153" s="73">
        <v>4909.58</v>
      </c>
      <c r="M153" s="43"/>
      <c r="N153" s="231"/>
      <c r="AF153" s="39"/>
      <c r="AG153" s="48"/>
      <c r="AH153" s="48" t="s">
        <v>129</v>
      </c>
      <c r="AM153" s="48"/>
    </row>
    <row r="154" spans="1:40" s="4" customFormat="1" ht="15" x14ac:dyDescent="0.25">
      <c r="A154" s="71"/>
      <c r="B154" s="72"/>
      <c r="C154" s="847" t="s">
        <v>81</v>
      </c>
      <c r="D154" s="847"/>
      <c r="E154" s="847"/>
      <c r="F154" s="42"/>
      <c r="G154" s="43"/>
      <c r="H154" s="43"/>
      <c r="I154" s="43"/>
      <c r="J154" s="46"/>
      <c r="K154" s="43"/>
      <c r="L154" s="73">
        <v>4909.58</v>
      </c>
      <c r="M154" s="66"/>
      <c r="N154" s="231"/>
      <c r="AF154" s="39"/>
      <c r="AG154" s="48"/>
      <c r="AH154" s="48"/>
      <c r="AM154" s="48" t="s">
        <v>81</v>
      </c>
    </row>
    <row r="155" spans="1:40" s="4" customFormat="1" ht="15" x14ac:dyDescent="0.25">
      <c r="A155" s="872" t="s">
        <v>1460</v>
      </c>
      <c r="B155" s="873"/>
      <c r="C155" s="873"/>
      <c r="D155" s="873"/>
      <c r="E155" s="873"/>
      <c r="F155" s="873"/>
      <c r="G155" s="873"/>
      <c r="H155" s="873"/>
      <c r="I155" s="873"/>
      <c r="J155" s="873"/>
      <c r="K155" s="873"/>
      <c r="L155" s="873"/>
      <c r="M155" s="873"/>
      <c r="N155" s="874"/>
      <c r="AF155" s="39"/>
      <c r="AG155" s="48"/>
      <c r="AH155" s="48"/>
      <c r="AM155" s="48"/>
      <c r="AN155" s="3" t="s">
        <v>1460</v>
      </c>
    </row>
    <row r="156" spans="1:40" s="4" customFormat="1" ht="15" x14ac:dyDescent="0.25">
      <c r="A156" s="230" t="s">
        <v>171</v>
      </c>
      <c r="B156" s="41" t="s">
        <v>1461</v>
      </c>
      <c r="C156" s="847" t="s">
        <v>1462</v>
      </c>
      <c r="D156" s="847"/>
      <c r="E156" s="847"/>
      <c r="F156" s="42" t="s">
        <v>63</v>
      </c>
      <c r="G156" s="43">
        <v>0.16900000000000001</v>
      </c>
      <c r="H156" s="44">
        <v>1</v>
      </c>
      <c r="I156" s="129">
        <v>0.16900000000000001</v>
      </c>
      <c r="J156" s="46"/>
      <c r="K156" s="43"/>
      <c r="L156" s="46"/>
      <c r="M156" s="43"/>
      <c r="N156" s="231"/>
      <c r="AF156" s="39"/>
      <c r="AG156" s="48"/>
      <c r="AH156" s="48" t="s">
        <v>1462</v>
      </c>
      <c r="AM156" s="48"/>
    </row>
    <row r="157" spans="1:40" s="4" customFormat="1" ht="22.5" x14ac:dyDescent="0.25">
      <c r="A157" s="49"/>
      <c r="B157" s="50" t="s">
        <v>699</v>
      </c>
      <c r="C157" s="848" t="s">
        <v>65</v>
      </c>
      <c r="D157" s="848"/>
      <c r="E157" s="848"/>
      <c r="F157" s="848"/>
      <c r="G157" s="848"/>
      <c r="H157" s="848"/>
      <c r="I157" s="848"/>
      <c r="J157" s="848"/>
      <c r="K157" s="848"/>
      <c r="L157" s="848"/>
      <c r="M157" s="848"/>
      <c r="N157" s="849"/>
      <c r="AF157" s="39"/>
      <c r="AG157" s="48"/>
      <c r="AH157" s="48"/>
      <c r="AI157" s="3" t="s">
        <v>65</v>
      </c>
      <c r="AM157" s="48"/>
    </row>
    <row r="158" spans="1:40" s="4" customFormat="1" ht="15" x14ac:dyDescent="0.25">
      <c r="A158" s="51"/>
      <c r="B158" s="50" t="s">
        <v>60</v>
      </c>
      <c r="C158" s="853" t="s">
        <v>66</v>
      </c>
      <c r="D158" s="853"/>
      <c r="E158" s="853"/>
      <c r="F158" s="53"/>
      <c r="G158" s="54"/>
      <c r="H158" s="54"/>
      <c r="I158" s="54"/>
      <c r="J158" s="55">
        <v>1053</v>
      </c>
      <c r="K158" s="56">
        <v>1.1499999999999999</v>
      </c>
      <c r="L158" s="57">
        <v>204.65</v>
      </c>
      <c r="M158" s="56">
        <v>35.42</v>
      </c>
      <c r="N158" s="58">
        <v>7248.7</v>
      </c>
      <c r="AF158" s="39"/>
      <c r="AG158" s="48"/>
      <c r="AH158" s="48"/>
      <c r="AJ158" s="3" t="s">
        <v>66</v>
      </c>
      <c r="AM158" s="48"/>
    </row>
    <row r="159" spans="1:40" s="4" customFormat="1" ht="15" x14ac:dyDescent="0.25">
      <c r="A159" s="51"/>
      <c r="B159" s="50" t="s">
        <v>67</v>
      </c>
      <c r="C159" s="853" t="s">
        <v>68</v>
      </c>
      <c r="D159" s="853"/>
      <c r="E159" s="853"/>
      <c r="F159" s="53"/>
      <c r="G159" s="54"/>
      <c r="H159" s="54"/>
      <c r="I159" s="54"/>
      <c r="J159" s="55">
        <v>1566.06</v>
      </c>
      <c r="K159" s="56">
        <v>1.1499999999999999</v>
      </c>
      <c r="L159" s="57">
        <v>304.36</v>
      </c>
      <c r="M159" s="54"/>
      <c r="N159" s="59"/>
      <c r="AF159" s="39"/>
      <c r="AG159" s="48"/>
      <c r="AH159" s="48"/>
      <c r="AJ159" s="3" t="s">
        <v>68</v>
      </c>
      <c r="AM159" s="48"/>
    </row>
    <row r="160" spans="1:40" s="4" customFormat="1" ht="15" x14ac:dyDescent="0.25">
      <c r="A160" s="51"/>
      <c r="B160" s="50" t="s">
        <v>69</v>
      </c>
      <c r="C160" s="853" t="s">
        <v>70</v>
      </c>
      <c r="D160" s="853"/>
      <c r="E160" s="853"/>
      <c r="F160" s="53"/>
      <c r="G160" s="54"/>
      <c r="H160" s="54"/>
      <c r="I160" s="54"/>
      <c r="J160" s="57">
        <v>244.39</v>
      </c>
      <c r="K160" s="56">
        <v>1.1499999999999999</v>
      </c>
      <c r="L160" s="57">
        <v>47.5</v>
      </c>
      <c r="M160" s="56">
        <v>35.42</v>
      </c>
      <c r="N160" s="58">
        <v>1682.45</v>
      </c>
      <c r="AF160" s="39"/>
      <c r="AG160" s="48"/>
      <c r="AH160" s="48"/>
      <c r="AJ160" s="3" t="s">
        <v>70</v>
      </c>
      <c r="AM160" s="48"/>
    </row>
    <row r="161" spans="1:39" s="4" customFormat="1" ht="15" x14ac:dyDescent="0.25">
      <c r="A161" s="51"/>
      <c r="B161" s="50" t="s">
        <v>86</v>
      </c>
      <c r="C161" s="853" t="s">
        <v>87</v>
      </c>
      <c r="D161" s="853"/>
      <c r="E161" s="853"/>
      <c r="F161" s="53"/>
      <c r="G161" s="54"/>
      <c r="H161" s="54"/>
      <c r="I161" s="54"/>
      <c r="J161" s="57">
        <v>909.27</v>
      </c>
      <c r="K161" s="54"/>
      <c r="L161" s="57">
        <v>153.66999999999999</v>
      </c>
      <c r="M161" s="54"/>
      <c r="N161" s="59"/>
      <c r="AF161" s="39"/>
      <c r="AG161" s="48"/>
      <c r="AH161" s="48"/>
      <c r="AJ161" s="3" t="s">
        <v>87</v>
      </c>
      <c r="AM161" s="48"/>
    </row>
    <row r="162" spans="1:39" s="4" customFormat="1" ht="15" x14ac:dyDescent="0.25">
      <c r="A162" s="60"/>
      <c r="B162" s="50"/>
      <c r="C162" s="853" t="s">
        <v>71</v>
      </c>
      <c r="D162" s="853"/>
      <c r="E162" s="853"/>
      <c r="F162" s="53" t="s">
        <v>72</v>
      </c>
      <c r="G162" s="70">
        <v>135</v>
      </c>
      <c r="H162" s="56">
        <v>1.1499999999999999</v>
      </c>
      <c r="I162" s="64">
        <v>26.23725</v>
      </c>
      <c r="J162" s="63"/>
      <c r="K162" s="54"/>
      <c r="L162" s="63"/>
      <c r="M162" s="54"/>
      <c r="N162" s="59"/>
      <c r="AF162" s="39"/>
      <c r="AG162" s="48"/>
      <c r="AH162" s="48"/>
      <c r="AK162" s="3" t="s">
        <v>71</v>
      </c>
      <c r="AM162" s="48"/>
    </row>
    <row r="163" spans="1:39" s="4" customFormat="1" ht="15" x14ac:dyDescent="0.25">
      <c r="A163" s="60"/>
      <c r="B163" s="50"/>
      <c r="C163" s="853" t="s">
        <v>73</v>
      </c>
      <c r="D163" s="853"/>
      <c r="E163" s="853"/>
      <c r="F163" s="53" t="s">
        <v>72</v>
      </c>
      <c r="G163" s="56">
        <v>18.12</v>
      </c>
      <c r="H163" s="56">
        <v>1.1499999999999999</v>
      </c>
      <c r="I163" s="132">
        <v>3.5216219999999998</v>
      </c>
      <c r="J163" s="63"/>
      <c r="K163" s="54"/>
      <c r="L163" s="63"/>
      <c r="M163" s="54"/>
      <c r="N163" s="59"/>
      <c r="AF163" s="39"/>
      <c r="AG163" s="48"/>
      <c r="AH163" s="48"/>
      <c r="AK163" s="3" t="s">
        <v>73</v>
      </c>
      <c r="AM163" s="48"/>
    </row>
    <row r="164" spans="1:39" s="4" customFormat="1" ht="15" x14ac:dyDescent="0.25">
      <c r="A164" s="51"/>
      <c r="B164" s="50"/>
      <c r="C164" s="854" t="s">
        <v>74</v>
      </c>
      <c r="D164" s="854"/>
      <c r="E164" s="854"/>
      <c r="F164" s="65"/>
      <c r="G164" s="66"/>
      <c r="H164" s="66"/>
      <c r="I164" s="66"/>
      <c r="J164" s="67">
        <v>3528.33</v>
      </c>
      <c r="K164" s="66"/>
      <c r="L164" s="68">
        <v>662.68</v>
      </c>
      <c r="M164" s="66"/>
      <c r="N164" s="232"/>
      <c r="AF164" s="39"/>
      <c r="AG164" s="48"/>
      <c r="AH164" s="48"/>
      <c r="AL164" s="3" t="s">
        <v>74</v>
      </c>
      <c r="AM164" s="48"/>
    </row>
    <row r="165" spans="1:39" s="4" customFormat="1" ht="15" x14ac:dyDescent="0.25">
      <c r="A165" s="60"/>
      <c r="B165" s="50"/>
      <c r="C165" s="853" t="s">
        <v>75</v>
      </c>
      <c r="D165" s="853"/>
      <c r="E165" s="853"/>
      <c r="F165" s="53"/>
      <c r="G165" s="54"/>
      <c r="H165" s="54"/>
      <c r="I165" s="54"/>
      <c r="J165" s="63"/>
      <c r="K165" s="54"/>
      <c r="L165" s="57">
        <v>252.15</v>
      </c>
      <c r="M165" s="54"/>
      <c r="N165" s="58">
        <v>8931.15</v>
      </c>
      <c r="AF165" s="39"/>
      <c r="AG165" s="48"/>
      <c r="AH165" s="48"/>
      <c r="AK165" s="3" t="s">
        <v>75</v>
      </c>
      <c r="AM165" s="48"/>
    </row>
    <row r="166" spans="1:39" s="4" customFormat="1" ht="23.25" x14ac:dyDescent="0.25">
      <c r="A166" s="60"/>
      <c r="B166" s="50" t="s">
        <v>1463</v>
      </c>
      <c r="C166" s="853" t="s">
        <v>1464</v>
      </c>
      <c r="D166" s="853"/>
      <c r="E166" s="853"/>
      <c r="F166" s="53" t="s">
        <v>78</v>
      </c>
      <c r="G166" s="70">
        <v>102</v>
      </c>
      <c r="H166" s="54"/>
      <c r="I166" s="70">
        <v>102</v>
      </c>
      <c r="J166" s="63"/>
      <c r="K166" s="54"/>
      <c r="L166" s="57">
        <v>257.19</v>
      </c>
      <c r="M166" s="54"/>
      <c r="N166" s="58">
        <v>9109.77</v>
      </c>
      <c r="AF166" s="39"/>
      <c r="AG166" s="48"/>
      <c r="AH166" s="48"/>
      <c r="AK166" s="3" t="s">
        <v>1464</v>
      </c>
      <c r="AM166" s="48"/>
    </row>
    <row r="167" spans="1:39" s="4" customFormat="1" ht="23.25" x14ac:dyDescent="0.25">
      <c r="A167" s="60"/>
      <c r="B167" s="50" t="s">
        <v>1465</v>
      </c>
      <c r="C167" s="853" t="s">
        <v>1466</v>
      </c>
      <c r="D167" s="853"/>
      <c r="E167" s="853"/>
      <c r="F167" s="53" t="s">
        <v>78</v>
      </c>
      <c r="G167" s="70">
        <v>58</v>
      </c>
      <c r="H167" s="54"/>
      <c r="I167" s="70">
        <v>58</v>
      </c>
      <c r="J167" s="63"/>
      <c r="K167" s="54"/>
      <c r="L167" s="57">
        <v>146.25</v>
      </c>
      <c r="M167" s="54"/>
      <c r="N167" s="58">
        <v>5180.07</v>
      </c>
      <c r="AF167" s="39"/>
      <c r="AG167" s="48"/>
      <c r="AH167" s="48"/>
      <c r="AK167" s="3" t="s">
        <v>1466</v>
      </c>
      <c r="AM167" s="48"/>
    </row>
    <row r="168" spans="1:39" s="4" customFormat="1" ht="15" x14ac:dyDescent="0.25">
      <c r="A168" s="71"/>
      <c r="B168" s="72"/>
      <c r="C168" s="847" t="s">
        <v>81</v>
      </c>
      <c r="D168" s="847"/>
      <c r="E168" s="847"/>
      <c r="F168" s="42"/>
      <c r="G168" s="43"/>
      <c r="H168" s="43"/>
      <c r="I168" s="43"/>
      <c r="J168" s="46"/>
      <c r="K168" s="43"/>
      <c r="L168" s="73">
        <v>1066.1199999999999</v>
      </c>
      <c r="M168" s="66"/>
      <c r="N168" s="231"/>
      <c r="AF168" s="39"/>
      <c r="AG168" s="48"/>
      <c r="AH168" s="48"/>
      <c r="AM168" s="48" t="s">
        <v>81</v>
      </c>
    </row>
    <row r="169" spans="1:39" s="4" customFormat="1" ht="23.25" x14ac:dyDescent="0.25">
      <c r="A169" s="230" t="s">
        <v>180</v>
      </c>
      <c r="B169" s="41" t="s">
        <v>879</v>
      </c>
      <c r="C169" s="847" t="s">
        <v>880</v>
      </c>
      <c r="D169" s="847"/>
      <c r="E169" s="847"/>
      <c r="F169" s="42" t="s">
        <v>130</v>
      </c>
      <c r="G169" s="43">
        <v>17.238</v>
      </c>
      <c r="H169" s="44">
        <v>1</v>
      </c>
      <c r="I169" s="129">
        <v>17.238</v>
      </c>
      <c r="J169" s="131">
        <v>560</v>
      </c>
      <c r="K169" s="43"/>
      <c r="L169" s="73">
        <v>9653.2800000000007</v>
      </c>
      <c r="M169" s="43"/>
      <c r="N169" s="231"/>
      <c r="AF169" s="39"/>
      <c r="AG169" s="48"/>
      <c r="AH169" s="48" t="s">
        <v>880</v>
      </c>
      <c r="AM169" s="48"/>
    </row>
    <row r="170" spans="1:39" s="4" customFormat="1" ht="15" x14ac:dyDescent="0.25">
      <c r="A170" s="71"/>
      <c r="B170" s="72"/>
      <c r="C170" s="847" t="s">
        <v>81</v>
      </c>
      <c r="D170" s="847"/>
      <c r="E170" s="847"/>
      <c r="F170" s="42"/>
      <c r="G170" s="43"/>
      <c r="H170" s="43"/>
      <c r="I170" s="43"/>
      <c r="J170" s="46"/>
      <c r="K170" s="43"/>
      <c r="L170" s="73">
        <v>9653.2800000000007</v>
      </c>
      <c r="M170" s="66"/>
      <c r="N170" s="231"/>
      <c r="AF170" s="39"/>
      <c r="AG170" s="48"/>
      <c r="AH170" s="48"/>
      <c r="AM170" s="48" t="s">
        <v>81</v>
      </c>
    </row>
    <row r="171" spans="1:39" s="4" customFormat="1" ht="15" x14ac:dyDescent="0.25">
      <c r="A171" s="230" t="s">
        <v>183</v>
      </c>
      <c r="B171" s="41" t="s">
        <v>1467</v>
      </c>
      <c r="C171" s="847" t="s">
        <v>1468</v>
      </c>
      <c r="D171" s="847"/>
      <c r="E171" s="847"/>
      <c r="F171" s="42" t="s">
        <v>1439</v>
      </c>
      <c r="G171" s="43">
        <v>2.0989800000000001</v>
      </c>
      <c r="H171" s="44">
        <v>1</v>
      </c>
      <c r="I171" s="137">
        <v>2.0989800000000001</v>
      </c>
      <c r="J171" s="46"/>
      <c r="K171" s="43"/>
      <c r="L171" s="131">
        <v>387.03</v>
      </c>
      <c r="M171" s="43"/>
      <c r="N171" s="231"/>
      <c r="AF171" s="39"/>
      <c r="AG171" s="48"/>
      <c r="AH171" s="48" t="s">
        <v>1468</v>
      </c>
      <c r="AM171" s="48"/>
    </row>
    <row r="172" spans="1:39" s="4" customFormat="1" ht="15" x14ac:dyDescent="0.25">
      <c r="A172" s="51"/>
      <c r="B172" s="50" t="s">
        <v>67</v>
      </c>
      <c r="C172" s="853" t="s">
        <v>68</v>
      </c>
      <c r="D172" s="853"/>
      <c r="E172" s="853"/>
      <c r="F172" s="53"/>
      <c r="G172" s="54"/>
      <c r="H172" s="54"/>
      <c r="I172" s="54"/>
      <c r="J172" s="57">
        <v>184.39</v>
      </c>
      <c r="K172" s="54"/>
      <c r="L172" s="57">
        <v>387.03</v>
      </c>
      <c r="M172" s="54"/>
      <c r="N172" s="59"/>
      <c r="AF172" s="39"/>
      <c r="AG172" s="48"/>
      <c r="AH172" s="48"/>
      <c r="AJ172" s="3" t="s">
        <v>68</v>
      </c>
      <c r="AM172" s="48"/>
    </row>
    <row r="173" spans="1:39" s="4" customFormat="1" ht="15" x14ac:dyDescent="0.25">
      <c r="A173" s="51"/>
      <c r="B173" s="50" t="s">
        <v>69</v>
      </c>
      <c r="C173" s="853" t="s">
        <v>70</v>
      </c>
      <c r="D173" s="853"/>
      <c r="E173" s="853"/>
      <c r="F173" s="53"/>
      <c r="G173" s="54"/>
      <c r="H173" s="54"/>
      <c r="I173" s="54"/>
      <c r="J173" s="57">
        <v>13.5</v>
      </c>
      <c r="K173" s="54"/>
      <c r="L173" s="57">
        <v>28.34</v>
      </c>
      <c r="M173" s="56">
        <v>35.42</v>
      </c>
      <c r="N173" s="58">
        <v>1003.8</v>
      </c>
      <c r="AF173" s="39"/>
      <c r="AG173" s="48"/>
      <c r="AH173" s="48"/>
      <c r="AJ173" s="3" t="s">
        <v>70</v>
      </c>
      <c r="AM173" s="48"/>
    </row>
    <row r="174" spans="1:39" s="4" customFormat="1" ht="15" x14ac:dyDescent="0.25">
      <c r="A174" s="60"/>
      <c r="B174" s="50"/>
      <c r="C174" s="853" t="s">
        <v>75</v>
      </c>
      <c r="D174" s="853"/>
      <c r="E174" s="853"/>
      <c r="F174" s="53"/>
      <c r="G174" s="54"/>
      <c r="H174" s="54"/>
      <c r="I174" s="54"/>
      <c r="J174" s="63"/>
      <c r="K174" s="54"/>
      <c r="L174" s="57">
        <v>28.34</v>
      </c>
      <c r="M174" s="54"/>
      <c r="N174" s="58">
        <v>1003.8</v>
      </c>
      <c r="AF174" s="39"/>
      <c r="AG174" s="48"/>
      <c r="AH174" s="48"/>
      <c r="AK174" s="3" t="s">
        <v>75</v>
      </c>
      <c r="AM174" s="48"/>
    </row>
    <row r="175" spans="1:39" s="4" customFormat="1" ht="15" x14ac:dyDescent="0.25">
      <c r="A175" s="60"/>
      <c r="B175" s="50"/>
      <c r="C175" s="853" t="s">
        <v>1469</v>
      </c>
      <c r="D175" s="853"/>
      <c r="E175" s="853"/>
      <c r="F175" s="53" t="s">
        <v>78</v>
      </c>
      <c r="G175" s="70">
        <v>0</v>
      </c>
      <c r="H175" s="54"/>
      <c r="I175" s="70">
        <v>0</v>
      </c>
      <c r="J175" s="63"/>
      <c r="K175" s="54"/>
      <c r="L175" s="63"/>
      <c r="M175" s="54"/>
      <c r="N175" s="59"/>
      <c r="AF175" s="39"/>
      <c r="AG175" s="48"/>
      <c r="AH175" s="48"/>
      <c r="AK175" s="3" t="s">
        <v>1469</v>
      </c>
      <c r="AM175" s="48"/>
    </row>
    <row r="176" spans="1:39" s="4" customFormat="1" ht="15" x14ac:dyDescent="0.25">
      <c r="A176" s="60"/>
      <c r="B176" s="50"/>
      <c r="C176" s="853" t="s">
        <v>1470</v>
      </c>
      <c r="D176" s="853"/>
      <c r="E176" s="853"/>
      <c r="F176" s="53" t="s">
        <v>78</v>
      </c>
      <c r="G176" s="70">
        <v>0</v>
      </c>
      <c r="H176" s="54"/>
      <c r="I176" s="70">
        <v>0</v>
      </c>
      <c r="J176" s="63"/>
      <c r="K176" s="54"/>
      <c r="L176" s="63"/>
      <c r="M176" s="54"/>
      <c r="N176" s="59"/>
      <c r="AF176" s="39"/>
      <c r="AG176" s="48"/>
      <c r="AH176" s="48"/>
      <c r="AK176" s="3" t="s">
        <v>1470</v>
      </c>
      <c r="AM176" s="48"/>
    </row>
    <row r="177" spans="1:39" s="4" customFormat="1" ht="15" x14ac:dyDescent="0.25">
      <c r="A177" s="71"/>
      <c r="B177" s="72"/>
      <c r="C177" s="847" t="s">
        <v>81</v>
      </c>
      <c r="D177" s="847"/>
      <c r="E177" s="847"/>
      <c r="F177" s="42"/>
      <c r="G177" s="43"/>
      <c r="H177" s="43"/>
      <c r="I177" s="43"/>
      <c r="J177" s="46"/>
      <c r="K177" s="43"/>
      <c r="L177" s="131">
        <v>387.03</v>
      </c>
      <c r="M177" s="66"/>
      <c r="N177" s="231"/>
      <c r="AF177" s="39"/>
      <c r="AG177" s="48"/>
      <c r="AH177" s="48"/>
      <c r="AM177" s="48" t="s">
        <v>81</v>
      </c>
    </row>
    <row r="178" spans="1:39" s="4" customFormat="1" ht="15" x14ac:dyDescent="0.25">
      <c r="A178" s="868" t="s">
        <v>1471</v>
      </c>
      <c r="B178" s="869"/>
      <c r="C178" s="869"/>
      <c r="D178" s="869"/>
      <c r="E178" s="869"/>
      <c r="F178" s="869"/>
      <c r="G178" s="869"/>
      <c r="H178" s="869"/>
      <c r="I178" s="869"/>
      <c r="J178" s="869"/>
      <c r="K178" s="869"/>
      <c r="L178" s="869"/>
      <c r="M178" s="869"/>
      <c r="N178" s="870"/>
      <c r="AF178" s="39"/>
      <c r="AG178" s="48" t="s">
        <v>1471</v>
      </c>
      <c r="AH178" s="48"/>
      <c r="AM178" s="48"/>
    </row>
    <row r="179" spans="1:39" s="4" customFormat="1" ht="23.25" x14ac:dyDescent="0.25">
      <c r="A179" s="230" t="s">
        <v>186</v>
      </c>
      <c r="B179" s="41" t="s">
        <v>1472</v>
      </c>
      <c r="C179" s="847" t="s">
        <v>1473</v>
      </c>
      <c r="D179" s="847"/>
      <c r="E179" s="847"/>
      <c r="F179" s="42" t="s">
        <v>63</v>
      </c>
      <c r="G179" s="43">
        <v>0.59</v>
      </c>
      <c r="H179" s="44">
        <v>1</v>
      </c>
      <c r="I179" s="109">
        <v>0.59</v>
      </c>
      <c r="J179" s="46"/>
      <c r="K179" s="43"/>
      <c r="L179" s="46"/>
      <c r="M179" s="43"/>
      <c r="N179" s="231"/>
      <c r="AF179" s="39"/>
      <c r="AG179" s="48"/>
      <c r="AH179" s="48" t="s">
        <v>1473</v>
      </c>
      <c r="AM179" s="48"/>
    </row>
    <row r="180" spans="1:39" s="4" customFormat="1" ht="22.5" x14ac:dyDescent="0.25">
      <c r="A180" s="49"/>
      <c r="B180" s="50" t="s">
        <v>699</v>
      </c>
      <c r="C180" s="848" t="s">
        <v>65</v>
      </c>
      <c r="D180" s="848"/>
      <c r="E180" s="848"/>
      <c r="F180" s="848"/>
      <c r="G180" s="848"/>
      <c r="H180" s="848"/>
      <c r="I180" s="848"/>
      <c r="J180" s="848"/>
      <c r="K180" s="848"/>
      <c r="L180" s="848"/>
      <c r="M180" s="848"/>
      <c r="N180" s="849"/>
      <c r="AF180" s="39"/>
      <c r="AG180" s="48"/>
      <c r="AH180" s="48"/>
      <c r="AI180" s="3" t="s">
        <v>65</v>
      </c>
      <c r="AM180" s="48"/>
    </row>
    <row r="181" spans="1:39" s="4" customFormat="1" ht="15" x14ac:dyDescent="0.25">
      <c r="A181" s="51"/>
      <c r="B181" s="50" t="s">
        <v>60</v>
      </c>
      <c r="C181" s="853" t="s">
        <v>66</v>
      </c>
      <c r="D181" s="853"/>
      <c r="E181" s="853"/>
      <c r="F181" s="53"/>
      <c r="G181" s="54"/>
      <c r="H181" s="54"/>
      <c r="I181" s="54"/>
      <c r="J181" s="55">
        <v>1526.87</v>
      </c>
      <c r="K181" s="56">
        <v>1.1499999999999999</v>
      </c>
      <c r="L181" s="55">
        <v>1035.98</v>
      </c>
      <c r="M181" s="56">
        <v>35.42</v>
      </c>
      <c r="N181" s="58">
        <v>36694.410000000003</v>
      </c>
      <c r="AF181" s="39"/>
      <c r="AG181" s="48"/>
      <c r="AH181" s="48"/>
      <c r="AJ181" s="3" t="s">
        <v>66</v>
      </c>
      <c r="AM181" s="48"/>
    </row>
    <row r="182" spans="1:39" s="4" customFormat="1" ht="15" x14ac:dyDescent="0.25">
      <c r="A182" s="51"/>
      <c r="B182" s="50" t="s">
        <v>67</v>
      </c>
      <c r="C182" s="853" t="s">
        <v>68</v>
      </c>
      <c r="D182" s="853"/>
      <c r="E182" s="853"/>
      <c r="F182" s="53"/>
      <c r="G182" s="54"/>
      <c r="H182" s="54"/>
      <c r="I182" s="54"/>
      <c r="J182" s="55">
        <v>2518.58</v>
      </c>
      <c r="K182" s="56">
        <v>1.1499999999999999</v>
      </c>
      <c r="L182" s="55">
        <v>1708.86</v>
      </c>
      <c r="M182" s="54"/>
      <c r="N182" s="59"/>
      <c r="AF182" s="39"/>
      <c r="AG182" s="48"/>
      <c r="AH182" s="48"/>
      <c r="AJ182" s="3" t="s">
        <v>68</v>
      </c>
      <c r="AM182" s="48"/>
    </row>
    <row r="183" spans="1:39" s="4" customFormat="1" ht="15" x14ac:dyDescent="0.25">
      <c r="A183" s="51"/>
      <c r="B183" s="50" t="s">
        <v>69</v>
      </c>
      <c r="C183" s="853" t="s">
        <v>70</v>
      </c>
      <c r="D183" s="853"/>
      <c r="E183" s="853"/>
      <c r="F183" s="53"/>
      <c r="G183" s="54"/>
      <c r="H183" s="54"/>
      <c r="I183" s="54"/>
      <c r="J183" s="57">
        <v>382.14</v>
      </c>
      <c r="K183" s="56">
        <v>1.1499999999999999</v>
      </c>
      <c r="L183" s="57">
        <v>259.27999999999997</v>
      </c>
      <c r="M183" s="56">
        <v>35.42</v>
      </c>
      <c r="N183" s="58">
        <v>9183.7000000000007</v>
      </c>
      <c r="AF183" s="39"/>
      <c r="AG183" s="48"/>
      <c r="AH183" s="48"/>
      <c r="AJ183" s="3" t="s">
        <v>70</v>
      </c>
      <c r="AM183" s="48"/>
    </row>
    <row r="184" spans="1:39" s="4" customFormat="1" ht="15" x14ac:dyDescent="0.25">
      <c r="A184" s="51"/>
      <c r="B184" s="50" t="s">
        <v>86</v>
      </c>
      <c r="C184" s="853" t="s">
        <v>87</v>
      </c>
      <c r="D184" s="853"/>
      <c r="E184" s="853"/>
      <c r="F184" s="53"/>
      <c r="G184" s="54"/>
      <c r="H184" s="54"/>
      <c r="I184" s="54"/>
      <c r="J184" s="57">
        <v>488.42</v>
      </c>
      <c r="K184" s="54"/>
      <c r="L184" s="57">
        <v>288.17</v>
      </c>
      <c r="M184" s="54"/>
      <c r="N184" s="59"/>
      <c r="AF184" s="39"/>
      <c r="AG184" s="48"/>
      <c r="AH184" s="48"/>
      <c r="AJ184" s="3" t="s">
        <v>87</v>
      </c>
      <c r="AM184" s="48"/>
    </row>
    <row r="185" spans="1:39" s="4" customFormat="1" ht="15" x14ac:dyDescent="0.25">
      <c r="A185" s="60"/>
      <c r="B185" s="50"/>
      <c r="C185" s="853" t="s">
        <v>71</v>
      </c>
      <c r="D185" s="853"/>
      <c r="E185" s="853"/>
      <c r="F185" s="53" t="s">
        <v>72</v>
      </c>
      <c r="G185" s="70">
        <v>179</v>
      </c>
      <c r="H185" s="56">
        <v>1.1499999999999999</v>
      </c>
      <c r="I185" s="130">
        <v>121.4515</v>
      </c>
      <c r="J185" s="63"/>
      <c r="K185" s="54"/>
      <c r="L185" s="63"/>
      <c r="M185" s="54"/>
      <c r="N185" s="59"/>
      <c r="AF185" s="39"/>
      <c r="AG185" s="48"/>
      <c r="AH185" s="48"/>
      <c r="AK185" s="3" t="s">
        <v>71</v>
      </c>
      <c r="AM185" s="48"/>
    </row>
    <row r="186" spans="1:39" s="4" customFormat="1" ht="15" x14ac:dyDescent="0.25">
      <c r="A186" s="60"/>
      <c r="B186" s="50"/>
      <c r="C186" s="853" t="s">
        <v>73</v>
      </c>
      <c r="D186" s="853"/>
      <c r="E186" s="853"/>
      <c r="F186" s="53" t="s">
        <v>72</v>
      </c>
      <c r="G186" s="56">
        <v>28.56</v>
      </c>
      <c r="H186" s="56">
        <v>1.1499999999999999</v>
      </c>
      <c r="I186" s="64">
        <v>19.377960000000002</v>
      </c>
      <c r="J186" s="63"/>
      <c r="K186" s="54"/>
      <c r="L186" s="63"/>
      <c r="M186" s="54"/>
      <c r="N186" s="59"/>
      <c r="AF186" s="39"/>
      <c r="AG186" s="48"/>
      <c r="AH186" s="48"/>
      <c r="AK186" s="3" t="s">
        <v>73</v>
      </c>
      <c r="AM186" s="48"/>
    </row>
    <row r="187" spans="1:39" s="4" customFormat="1" ht="15" x14ac:dyDescent="0.25">
      <c r="A187" s="51"/>
      <c r="B187" s="50"/>
      <c r="C187" s="854" t="s">
        <v>74</v>
      </c>
      <c r="D187" s="854"/>
      <c r="E187" s="854"/>
      <c r="F187" s="65"/>
      <c r="G187" s="66"/>
      <c r="H187" s="66"/>
      <c r="I187" s="66"/>
      <c r="J187" s="67">
        <v>4533.87</v>
      </c>
      <c r="K187" s="66"/>
      <c r="L187" s="67">
        <v>3033.01</v>
      </c>
      <c r="M187" s="66"/>
      <c r="N187" s="232"/>
      <c r="AF187" s="39"/>
      <c r="AG187" s="48"/>
      <c r="AH187" s="48"/>
      <c r="AL187" s="3" t="s">
        <v>74</v>
      </c>
      <c r="AM187" s="48"/>
    </row>
    <row r="188" spans="1:39" s="4" customFormat="1" ht="15" x14ac:dyDescent="0.25">
      <c r="A188" s="60"/>
      <c r="B188" s="50"/>
      <c r="C188" s="853" t="s">
        <v>75</v>
      </c>
      <c r="D188" s="853"/>
      <c r="E188" s="853"/>
      <c r="F188" s="53"/>
      <c r="G188" s="54"/>
      <c r="H188" s="54"/>
      <c r="I188" s="54"/>
      <c r="J188" s="63"/>
      <c r="K188" s="54"/>
      <c r="L188" s="55">
        <v>1295.26</v>
      </c>
      <c r="M188" s="54"/>
      <c r="N188" s="58">
        <v>45878.11</v>
      </c>
      <c r="AF188" s="39"/>
      <c r="AG188" s="48"/>
      <c r="AH188" s="48"/>
      <c r="AK188" s="3" t="s">
        <v>75</v>
      </c>
      <c r="AM188" s="48"/>
    </row>
    <row r="189" spans="1:39" s="4" customFormat="1" ht="23.25" x14ac:dyDescent="0.25">
      <c r="A189" s="60"/>
      <c r="B189" s="50" t="s">
        <v>1463</v>
      </c>
      <c r="C189" s="853" t="s">
        <v>1464</v>
      </c>
      <c r="D189" s="853"/>
      <c r="E189" s="853"/>
      <c r="F189" s="53" t="s">
        <v>78</v>
      </c>
      <c r="G189" s="70">
        <v>102</v>
      </c>
      <c r="H189" s="54"/>
      <c r="I189" s="70">
        <v>102</v>
      </c>
      <c r="J189" s="63"/>
      <c r="K189" s="54"/>
      <c r="L189" s="55">
        <v>1321.17</v>
      </c>
      <c r="M189" s="54"/>
      <c r="N189" s="58">
        <v>46795.67</v>
      </c>
      <c r="AF189" s="39"/>
      <c r="AG189" s="48"/>
      <c r="AH189" s="48"/>
      <c r="AK189" s="3" t="s">
        <v>1464</v>
      </c>
      <c r="AM189" s="48"/>
    </row>
    <row r="190" spans="1:39" s="4" customFormat="1" ht="23.25" x14ac:dyDescent="0.25">
      <c r="A190" s="60"/>
      <c r="B190" s="50" t="s">
        <v>1465</v>
      </c>
      <c r="C190" s="853" t="s">
        <v>1466</v>
      </c>
      <c r="D190" s="853"/>
      <c r="E190" s="853"/>
      <c r="F190" s="53" t="s">
        <v>78</v>
      </c>
      <c r="G190" s="70">
        <v>58</v>
      </c>
      <c r="H190" s="54"/>
      <c r="I190" s="70">
        <v>58</v>
      </c>
      <c r="J190" s="63"/>
      <c r="K190" s="54"/>
      <c r="L190" s="57">
        <v>751.25</v>
      </c>
      <c r="M190" s="54"/>
      <c r="N190" s="58">
        <v>26609.3</v>
      </c>
      <c r="AF190" s="39"/>
      <c r="AG190" s="48"/>
      <c r="AH190" s="48"/>
      <c r="AK190" s="3" t="s">
        <v>1466</v>
      </c>
      <c r="AM190" s="48"/>
    </row>
    <row r="191" spans="1:39" s="4" customFormat="1" ht="15" x14ac:dyDescent="0.25">
      <c r="A191" s="71"/>
      <c r="B191" s="72"/>
      <c r="C191" s="847" t="s">
        <v>81</v>
      </c>
      <c r="D191" s="847"/>
      <c r="E191" s="847"/>
      <c r="F191" s="42"/>
      <c r="G191" s="43"/>
      <c r="H191" s="43"/>
      <c r="I191" s="43"/>
      <c r="J191" s="46"/>
      <c r="K191" s="43"/>
      <c r="L191" s="73">
        <v>5105.43</v>
      </c>
      <c r="M191" s="66"/>
      <c r="N191" s="231"/>
      <c r="AF191" s="39"/>
      <c r="AG191" s="48"/>
      <c r="AH191" s="48"/>
      <c r="AM191" s="48" t="s">
        <v>81</v>
      </c>
    </row>
    <row r="192" spans="1:39" s="4" customFormat="1" ht="23.25" x14ac:dyDescent="0.25">
      <c r="A192" s="230" t="s">
        <v>187</v>
      </c>
      <c r="B192" s="41" t="s">
        <v>1474</v>
      </c>
      <c r="C192" s="847" t="s">
        <v>1475</v>
      </c>
      <c r="D192" s="847"/>
      <c r="E192" s="847"/>
      <c r="F192" s="42" t="s">
        <v>207</v>
      </c>
      <c r="G192" s="43">
        <v>3.2804000000000002</v>
      </c>
      <c r="H192" s="44">
        <v>1</v>
      </c>
      <c r="I192" s="135">
        <v>3.2804000000000002</v>
      </c>
      <c r="J192" s="73">
        <v>5584.58</v>
      </c>
      <c r="K192" s="43"/>
      <c r="L192" s="73">
        <v>18319.66</v>
      </c>
      <c r="M192" s="43"/>
      <c r="N192" s="231"/>
      <c r="AF192" s="39"/>
      <c r="AG192" s="48"/>
      <c r="AH192" s="48" t="s">
        <v>1475</v>
      </c>
      <c r="AM192" s="48"/>
    </row>
    <row r="193" spans="1:41" s="4" customFormat="1" ht="15" x14ac:dyDescent="0.25">
      <c r="A193" s="71"/>
      <c r="B193" s="72"/>
      <c r="C193" s="847" t="s">
        <v>81</v>
      </c>
      <c r="D193" s="847"/>
      <c r="E193" s="847"/>
      <c r="F193" s="42"/>
      <c r="G193" s="43"/>
      <c r="H193" s="43"/>
      <c r="I193" s="43"/>
      <c r="J193" s="46"/>
      <c r="K193" s="43"/>
      <c r="L193" s="73">
        <v>18319.66</v>
      </c>
      <c r="M193" s="66"/>
      <c r="N193" s="231"/>
      <c r="AF193" s="39"/>
      <c r="AG193" s="48"/>
      <c r="AH193" s="48"/>
      <c r="AM193" s="48" t="s">
        <v>81</v>
      </c>
    </row>
    <row r="194" spans="1:41" s="4" customFormat="1" ht="23.25" x14ac:dyDescent="0.25">
      <c r="A194" s="230" t="s">
        <v>189</v>
      </c>
      <c r="B194" s="41" t="s">
        <v>1476</v>
      </c>
      <c r="C194" s="847" t="s">
        <v>1477</v>
      </c>
      <c r="D194" s="847"/>
      <c r="E194" s="847"/>
      <c r="F194" s="42" t="s">
        <v>130</v>
      </c>
      <c r="G194" s="43">
        <v>59.884999999999998</v>
      </c>
      <c r="H194" s="44">
        <v>1</v>
      </c>
      <c r="I194" s="129">
        <v>59.884999999999998</v>
      </c>
      <c r="J194" s="131">
        <v>665</v>
      </c>
      <c r="K194" s="43"/>
      <c r="L194" s="73">
        <v>39823.53</v>
      </c>
      <c r="M194" s="43"/>
      <c r="N194" s="231"/>
      <c r="AF194" s="39"/>
      <c r="AG194" s="48"/>
      <c r="AH194" s="48" t="s">
        <v>1477</v>
      </c>
      <c r="AM194" s="48"/>
    </row>
    <row r="195" spans="1:41" s="4" customFormat="1" ht="15" x14ac:dyDescent="0.25">
      <c r="A195" s="71"/>
      <c r="B195" s="72"/>
      <c r="C195" s="847" t="s">
        <v>81</v>
      </c>
      <c r="D195" s="847"/>
      <c r="E195" s="847"/>
      <c r="F195" s="42"/>
      <c r="G195" s="43"/>
      <c r="H195" s="43"/>
      <c r="I195" s="43"/>
      <c r="J195" s="46"/>
      <c r="K195" s="43"/>
      <c r="L195" s="73">
        <v>39823.53</v>
      </c>
      <c r="M195" s="66"/>
      <c r="N195" s="231"/>
      <c r="AF195" s="39"/>
      <c r="AG195" s="48"/>
      <c r="AH195" s="48"/>
      <c r="AM195" s="48" t="s">
        <v>81</v>
      </c>
    </row>
    <row r="196" spans="1:41" s="4" customFormat="1" ht="23.25" x14ac:dyDescent="0.25">
      <c r="A196" s="230" t="s">
        <v>191</v>
      </c>
      <c r="B196" s="41" t="s">
        <v>1478</v>
      </c>
      <c r="C196" s="847" t="s">
        <v>1479</v>
      </c>
      <c r="D196" s="847"/>
      <c r="E196" s="847"/>
      <c r="F196" s="42" t="s">
        <v>130</v>
      </c>
      <c r="G196" s="43">
        <v>59.884999999999998</v>
      </c>
      <c r="H196" s="44">
        <v>1</v>
      </c>
      <c r="I196" s="129">
        <v>59.884999999999998</v>
      </c>
      <c r="J196" s="131">
        <v>14.66</v>
      </c>
      <c r="K196" s="43"/>
      <c r="L196" s="131">
        <v>877.91</v>
      </c>
      <c r="M196" s="43"/>
      <c r="N196" s="231"/>
      <c r="AF196" s="39"/>
      <c r="AG196" s="48"/>
      <c r="AH196" s="48" t="s">
        <v>1479</v>
      </c>
      <c r="AM196" s="48"/>
    </row>
    <row r="197" spans="1:41" s="4" customFormat="1" ht="15" x14ac:dyDescent="0.25">
      <c r="A197" s="168"/>
      <c r="B197" s="52"/>
      <c r="C197" s="853" t="s">
        <v>1480</v>
      </c>
      <c r="D197" s="853"/>
      <c r="E197" s="853"/>
      <c r="F197" s="853"/>
      <c r="G197" s="853"/>
      <c r="H197" s="853"/>
      <c r="I197" s="853"/>
      <c r="J197" s="853"/>
      <c r="K197" s="853"/>
      <c r="L197" s="853"/>
      <c r="M197" s="853"/>
      <c r="N197" s="875"/>
      <c r="AF197" s="39"/>
      <c r="AG197" s="48"/>
      <c r="AH197" s="48"/>
      <c r="AM197" s="48"/>
      <c r="AO197" s="3" t="s">
        <v>1480</v>
      </c>
    </row>
    <row r="198" spans="1:41" s="4" customFormat="1" ht="15" x14ac:dyDescent="0.25">
      <c r="A198" s="71"/>
      <c r="B198" s="72"/>
      <c r="C198" s="847" t="s">
        <v>81</v>
      </c>
      <c r="D198" s="847"/>
      <c r="E198" s="847"/>
      <c r="F198" s="42"/>
      <c r="G198" s="43"/>
      <c r="H198" s="43"/>
      <c r="I198" s="43"/>
      <c r="J198" s="46"/>
      <c r="K198" s="43"/>
      <c r="L198" s="131">
        <v>877.91</v>
      </c>
      <c r="M198" s="66"/>
      <c r="N198" s="231"/>
      <c r="AF198" s="39"/>
      <c r="AG198" s="48"/>
      <c r="AH198" s="48"/>
      <c r="AM198" s="48" t="s">
        <v>81</v>
      </c>
    </row>
    <row r="199" spans="1:41" s="4" customFormat="1" ht="15" x14ac:dyDescent="0.25">
      <c r="A199" s="230" t="s">
        <v>198</v>
      </c>
      <c r="B199" s="41" t="s">
        <v>1467</v>
      </c>
      <c r="C199" s="847" t="s">
        <v>1468</v>
      </c>
      <c r="D199" s="847"/>
      <c r="E199" s="847"/>
      <c r="F199" s="42" t="s">
        <v>1439</v>
      </c>
      <c r="G199" s="43">
        <v>7.9568000000000003</v>
      </c>
      <c r="H199" s="44">
        <v>1</v>
      </c>
      <c r="I199" s="135">
        <v>7.9568000000000003</v>
      </c>
      <c r="J199" s="46"/>
      <c r="K199" s="43"/>
      <c r="L199" s="73">
        <v>1467.15</v>
      </c>
      <c r="M199" s="43"/>
      <c r="N199" s="231"/>
      <c r="AF199" s="39"/>
      <c r="AG199" s="48"/>
      <c r="AH199" s="48" t="s">
        <v>1468</v>
      </c>
      <c r="AM199" s="48"/>
    </row>
    <row r="200" spans="1:41" s="4" customFormat="1" ht="15" x14ac:dyDescent="0.25">
      <c r="A200" s="51"/>
      <c r="B200" s="50" t="s">
        <v>67</v>
      </c>
      <c r="C200" s="853" t="s">
        <v>68</v>
      </c>
      <c r="D200" s="853"/>
      <c r="E200" s="853"/>
      <c r="F200" s="53"/>
      <c r="G200" s="54"/>
      <c r="H200" s="54"/>
      <c r="I200" s="54"/>
      <c r="J200" s="57">
        <v>184.39</v>
      </c>
      <c r="K200" s="54"/>
      <c r="L200" s="55">
        <v>1467.15</v>
      </c>
      <c r="M200" s="54"/>
      <c r="N200" s="59"/>
      <c r="AF200" s="39"/>
      <c r="AG200" s="48"/>
      <c r="AH200" s="48"/>
      <c r="AJ200" s="3" t="s">
        <v>68</v>
      </c>
      <c r="AM200" s="48"/>
    </row>
    <row r="201" spans="1:41" s="4" customFormat="1" ht="15" x14ac:dyDescent="0.25">
      <c r="A201" s="51"/>
      <c r="B201" s="50" t="s">
        <v>69</v>
      </c>
      <c r="C201" s="853" t="s">
        <v>70</v>
      </c>
      <c r="D201" s="853"/>
      <c r="E201" s="853"/>
      <c r="F201" s="53"/>
      <c r="G201" s="54"/>
      <c r="H201" s="54"/>
      <c r="I201" s="54"/>
      <c r="J201" s="57">
        <v>13.5</v>
      </c>
      <c r="K201" s="54"/>
      <c r="L201" s="57">
        <v>107.42</v>
      </c>
      <c r="M201" s="56">
        <v>35.42</v>
      </c>
      <c r="N201" s="58">
        <v>3804.82</v>
      </c>
      <c r="AF201" s="39"/>
      <c r="AG201" s="48"/>
      <c r="AH201" s="48"/>
      <c r="AJ201" s="3" t="s">
        <v>70</v>
      </c>
      <c r="AM201" s="48"/>
    </row>
    <row r="202" spans="1:41" s="4" customFormat="1" ht="15" x14ac:dyDescent="0.25">
      <c r="A202" s="60"/>
      <c r="B202" s="50"/>
      <c r="C202" s="853" t="s">
        <v>75</v>
      </c>
      <c r="D202" s="853"/>
      <c r="E202" s="853"/>
      <c r="F202" s="53"/>
      <c r="G202" s="54"/>
      <c r="H202" s="54"/>
      <c r="I202" s="54"/>
      <c r="J202" s="63"/>
      <c r="K202" s="54"/>
      <c r="L202" s="57">
        <v>107.42</v>
      </c>
      <c r="M202" s="54"/>
      <c r="N202" s="58">
        <v>3804.82</v>
      </c>
      <c r="AF202" s="39"/>
      <c r="AG202" s="48"/>
      <c r="AH202" s="48"/>
      <c r="AK202" s="3" t="s">
        <v>75</v>
      </c>
      <c r="AM202" s="48"/>
    </row>
    <row r="203" spans="1:41" s="4" customFormat="1" ht="15" x14ac:dyDescent="0.25">
      <c r="A203" s="60"/>
      <c r="B203" s="50"/>
      <c r="C203" s="853" t="s">
        <v>1469</v>
      </c>
      <c r="D203" s="853"/>
      <c r="E203" s="853"/>
      <c r="F203" s="53" t="s">
        <v>78</v>
      </c>
      <c r="G203" s="70">
        <v>0</v>
      </c>
      <c r="H203" s="54"/>
      <c r="I203" s="70">
        <v>0</v>
      </c>
      <c r="J203" s="63"/>
      <c r="K203" s="54"/>
      <c r="L203" s="63"/>
      <c r="M203" s="54"/>
      <c r="N203" s="59"/>
      <c r="AF203" s="39"/>
      <c r="AG203" s="48"/>
      <c r="AH203" s="48"/>
      <c r="AK203" s="3" t="s">
        <v>1469</v>
      </c>
      <c r="AM203" s="48"/>
    </row>
    <row r="204" spans="1:41" s="4" customFormat="1" ht="15" x14ac:dyDescent="0.25">
      <c r="A204" s="60"/>
      <c r="B204" s="50"/>
      <c r="C204" s="853" t="s">
        <v>1470</v>
      </c>
      <c r="D204" s="853"/>
      <c r="E204" s="853"/>
      <c r="F204" s="53" t="s">
        <v>78</v>
      </c>
      <c r="G204" s="70">
        <v>0</v>
      </c>
      <c r="H204" s="54"/>
      <c r="I204" s="70">
        <v>0</v>
      </c>
      <c r="J204" s="63"/>
      <c r="K204" s="54"/>
      <c r="L204" s="63"/>
      <c r="M204" s="54"/>
      <c r="N204" s="59"/>
      <c r="AF204" s="39"/>
      <c r="AG204" s="48"/>
      <c r="AH204" s="48"/>
      <c r="AK204" s="3" t="s">
        <v>1470</v>
      </c>
      <c r="AM204" s="48"/>
    </row>
    <row r="205" spans="1:41" s="4" customFormat="1" ht="15" x14ac:dyDescent="0.25">
      <c r="A205" s="71"/>
      <c r="B205" s="72"/>
      <c r="C205" s="847" t="s">
        <v>81</v>
      </c>
      <c r="D205" s="847"/>
      <c r="E205" s="847"/>
      <c r="F205" s="42"/>
      <c r="G205" s="43"/>
      <c r="H205" s="43"/>
      <c r="I205" s="43"/>
      <c r="J205" s="46"/>
      <c r="K205" s="43"/>
      <c r="L205" s="73">
        <v>1467.15</v>
      </c>
      <c r="M205" s="66"/>
      <c r="N205" s="231"/>
      <c r="AF205" s="39"/>
      <c r="AG205" s="48"/>
      <c r="AH205" s="48"/>
      <c r="AM205" s="48" t="s">
        <v>81</v>
      </c>
    </row>
    <row r="206" spans="1:41" s="4" customFormat="1" ht="15" x14ac:dyDescent="0.25">
      <c r="A206" s="868" t="s">
        <v>1481</v>
      </c>
      <c r="B206" s="869"/>
      <c r="C206" s="869"/>
      <c r="D206" s="869"/>
      <c r="E206" s="869"/>
      <c r="F206" s="869"/>
      <c r="G206" s="869"/>
      <c r="H206" s="869"/>
      <c r="I206" s="869"/>
      <c r="J206" s="869"/>
      <c r="K206" s="869"/>
      <c r="L206" s="869"/>
      <c r="M206" s="869"/>
      <c r="N206" s="870"/>
      <c r="AF206" s="39"/>
      <c r="AG206" s="48" t="s">
        <v>1481</v>
      </c>
      <c r="AH206" s="48"/>
      <c r="AM206" s="48"/>
    </row>
    <row r="207" spans="1:41" s="4" customFormat="1" ht="23.25" x14ac:dyDescent="0.25">
      <c r="A207" s="230" t="s">
        <v>201</v>
      </c>
      <c r="B207" s="41" t="s">
        <v>1482</v>
      </c>
      <c r="C207" s="847" t="s">
        <v>1483</v>
      </c>
      <c r="D207" s="847"/>
      <c r="E207" s="847"/>
      <c r="F207" s="42" t="s">
        <v>254</v>
      </c>
      <c r="G207" s="43">
        <v>1.53</v>
      </c>
      <c r="H207" s="44">
        <v>1</v>
      </c>
      <c r="I207" s="109">
        <v>1.53</v>
      </c>
      <c r="J207" s="46"/>
      <c r="K207" s="43"/>
      <c r="L207" s="46"/>
      <c r="M207" s="43"/>
      <c r="N207" s="231"/>
      <c r="AF207" s="39"/>
      <c r="AG207" s="48"/>
      <c r="AH207" s="48" t="s">
        <v>1483</v>
      </c>
      <c r="AM207" s="48"/>
    </row>
    <row r="208" spans="1:41" s="4" customFormat="1" ht="22.5" x14ac:dyDescent="0.25">
      <c r="A208" s="49"/>
      <c r="B208" s="50" t="s">
        <v>699</v>
      </c>
      <c r="C208" s="848" t="s">
        <v>65</v>
      </c>
      <c r="D208" s="848"/>
      <c r="E208" s="848"/>
      <c r="F208" s="848"/>
      <c r="G208" s="848"/>
      <c r="H208" s="848"/>
      <c r="I208" s="848"/>
      <c r="J208" s="848"/>
      <c r="K208" s="848"/>
      <c r="L208" s="848"/>
      <c r="M208" s="848"/>
      <c r="N208" s="849"/>
      <c r="AF208" s="39"/>
      <c r="AG208" s="48"/>
      <c r="AH208" s="48"/>
      <c r="AI208" s="3" t="s">
        <v>65</v>
      </c>
      <c r="AM208" s="48"/>
    </row>
    <row r="209" spans="1:39" s="4" customFormat="1" ht="15" x14ac:dyDescent="0.25">
      <c r="A209" s="51"/>
      <c r="B209" s="50" t="s">
        <v>60</v>
      </c>
      <c r="C209" s="853" t="s">
        <v>66</v>
      </c>
      <c r="D209" s="853"/>
      <c r="E209" s="853"/>
      <c r="F209" s="53"/>
      <c r="G209" s="54"/>
      <c r="H209" s="54"/>
      <c r="I209" s="54"/>
      <c r="J209" s="57">
        <v>282.66000000000003</v>
      </c>
      <c r="K209" s="56">
        <v>1.1499999999999999</v>
      </c>
      <c r="L209" s="57">
        <v>497.34</v>
      </c>
      <c r="M209" s="56">
        <v>35.42</v>
      </c>
      <c r="N209" s="58">
        <v>17615.78</v>
      </c>
      <c r="AF209" s="39"/>
      <c r="AG209" s="48"/>
      <c r="AH209" s="48"/>
      <c r="AJ209" s="3" t="s">
        <v>66</v>
      </c>
      <c r="AM209" s="48"/>
    </row>
    <row r="210" spans="1:39" s="4" customFormat="1" ht="15" x14ac:dyDescent="0.25">
      <c r="A210" s="51"/>
      <c r="B210" s="50" t="s">
        <v>67</v>
      </c>
      <c r="C210" s="853" t="s">
        <v>68</v>
      </c>
      <c r="D210" s="853"/>
      <c r="E210" s="853"/>
      <c r="F210" s="53"/>
      <c r="G210" s="54"/>
      <c r="H210" s="54"/>
      <c r="I210" s="54"/>
      <c r="J210" s="57">
        <v>43.61</v>
      </c>
      <c r="K210" s="56">
        <v>1.1499999999999999</v>
      </c>
      <c r="L210" s="57">
        <v>76.73</v>
      </c>
      <c r="M210" s="54"/>
      <c r="N210" s="59"/>
      <c r="AF210" s="39"/>
      <c r="AG210" s="48"/>
      <c r="AH210" s="48"/>
      <c r="AJ210" s="3" t="s">
        <v>68</v>
      </c>
      <c r="AM210" s="48"/>
    </row>
    <row r="211" spans="1:39" s="4" customFormat="1" ht="15" x14ac:dyDescent="0.25">
      <c r="A211" s="51"/>
      <c r="B211" s="50" t="s">
        <v>69</v>
      </c>
      <c r="C211" s="853" t="s">
        <v>70</v>
      </c>
      <c r="D211" s="853"/>
      <c r="E211" s="853"/>
      <c r="F211" s="53"/>
      <c r="G211" s="54"/>
      <c r="H211" s="54"/>
      <c r="I211" s="54"/>
      <c r="J211" s="57">
        <v>17.149999999999999</v>
      </c>
      <c r="K211" s="56">
        <v>1.1499999999999999</v>
      </c>
      <c r="L211" s="57">
        <v>30.18</v>
      </c>
      <c r="M211" s="56">
        <v>35.42</v>
      </c>
      <c r="N211" s="58">
        <v>1068.98</v>
      </c>
      <c r="AF211" s="39"/>
      <c r="AG211" s="48"/>
      <c r="AH211" s="48"/>
      <c r="AJ211" s="3" t="s">
        <v>70</v>
      </c>
      <c r="AM211" s="48"/>
    </row>
    <row r="212" spans="1:39" s="4" customFormat="1" ht="15" x14ac:dyDescent="0.25">
      <c r="A212" s="51"/>
      <c r="B212" s="50" t="s">
        <v>86</v>
      </c>
      <c r="C212" s="853" t="s">
        <v>87</v>
      </c>
      <c r="D212" s="853"/>
      <c r="E212" s="853"/>
      <c r="F212" s="53"/>
      <c r="G212" s="54"/>
      <c r="H212" s="54"/>
      <c r="I212" s="54"/>
      <c r="J212" s="57">
        <v>8.5399999999999991</v>
      </c>
      <c r="K212" s="54"/>
      <c r="L212" s="57">
        <v>13.07</v>
      </c>
      <c r="M212" s="54"/>
      <c r="N212" s="59"/>
      <c r="AF212" s="39"/>
      <c r="AG212" s="48"/>
      <c r="AH212" s="48"/>
      <c r="AJ212" s="3" t="s">
        <v>87</v>
      </c>
      <c r="AM212" s="48"/>
    </row>
    <row r="213" spans="1:39" s="4" customFormat="1" ht="15" x14ac:dyDescent="0.25">
      <c r="A213" s="60"/>
      <c r="B213" s="50"/>
      <c r="C213" s="853" t="s">
        <v>71</v>
      </c>
      <c r="D213" s="853"/>
      <c r="E213" s="853"/>
      <c r="F213" s="53" t="s">
        <v>72</v>
      </c>
      <c r="G213" s="61">
        <v>35.6</v>
      </c>
      <c r="H213" s="56">
        <v>1.1499999999999999</v>
      </c>
      <c r="I213" s="130">
        <v>62.638199999999998</v>
      </c>
      <c r="J213" s="63"/>
      <c r="K213" s="54"/>
      <c r="L213" s="63"/>
      <c r="M213" s="54"/>
      <c r="N213" s="59"/>
      <c r="AF213" s="39"/>
      <c r="AG213" s="48"/>
      <c r="AH213" s="48"/>
      <c r="AK213" s="3" t="s">
        <v>71</v>
      </c>
      <c r="AM213" s="48"/>
    </row>
    <row r="214" spans="1:39" s="4" customFormat="1" ht="15" x14ac:dyDescent="0.25">
      <c r="A214" s="60"/>
      <c r="B214" s="50"/>
      <c r="C214" s="853" t="s">
        <v>73</v>
      </c>
      <c r="D214" s="853"/>
      <c r="E214" s="853"/>
      <c r="F214" s="53" t="s">
        <v>72</v>
      </c>
      <c r="G214" s="56">
        <v>1.27</v>
      </c>
      <c r="H214" s="56">
        <v>1.1499999999999999</v>
      </c>
      <c r="I214" s="132">
        <v>2.2345649999999999</v>
      </c>
      <c r="J214" s="63"/>
      <c r="K214" s="54"/>
      <c r="L214" s="63"/>
      <c r="M214" s="54"/>
      <c r="N214" s="59"/>
      <c r="AF214" s="39"/>
      <c r="AG214" s="48"/>
      <c r="AH214" s="48"/>
      <c r="AK214" s="3" t="s">
        <v>73</v>
      </c>
      <c r="AM214" s="48"/>
    </row>
    <row r="215" spans="1:39" s="4" customFormat="1" ht="15" x14ac:dyDescent="0.25">
      <c r="A215" s="51"/>
      <c r="B215" s="50"/>
      <c r="C215" s="854" t="s">
        <v>74</v>
      </c>
      <c r="D215" s="854"/>
      <c r="E215" s="854"/>
      <c r="F215" s="65"/>
      <c r="G215" s="66"/>
      <c r="H215" s="66"/>
      <c r="I215" s="66"/>
      <c r="J215" s="68">
        <v>334.81</v>
      </c>
      <c r="K215" s="66"/>
      <c r="L215" s="68">
        <v>587.14</v>
      </c>
      <c r="M215" s="66"/>
      <c r="N215" s="232"/>
      <c r="AF215" s="39"/>
      <c r="AG215" s="48"/>
      <c r="AH215" s="48"/>
      <c r="AL215" s="3" t="s">
        <v>74</v>
      </c>
      <c r="AM215" s="48"/>
    </row>
    <row r="216" spans="1:39" s="4" customFormat="1" ht="15" x14ac:dyDescent="0.25">
      <c r="A216" s="60"/>
      <c r="B216" s="50"/>
      <c r="C216" s="853" t="s">
        <v>75</v>
      </c>
      <c r="D216" s="853"/>
      <c r="E216" s="853"/>
      <c r="F216" s="53"/>
      <c r="G216" s="54"/>
      <c r="H216" s="54"/>
      <c r="I216" s="54"/>
      <c r="J216" s="63"/>
      <c r="K216" s="54"/>
      <c r="L216" s="57">
        <v>527.52</v>
      </c>
      <c r="M216" s="54"/>
      <c r="N216" s="58">
        <v>18684.759999999998</v>
      </c>
      <c r="AF216" s="39"/>
      <c r="AG216" s="48"/>
      <c r="AH216" s="48"/>
      <c r="AK216" s="3" t="s">
        <v>75</v>
      </c>
      <c r="AM216" s="48"/>
    </row>
    <row r="217" spans="1:39" s="4" customFormat="1" ht="15" x14ac:dyDescent="0.25">
      <c r="A217" s="60"/>
      <c r="B217" s="50" t="s">
        <v>1484</v>
      </c>
      <c r="C217" s="853" t="s">
        <v>1485</v>
      </c>
      <c r="D217" s="853"/>
      <c r="E217" s="853"/>
      <c r="F217" s="53" t="s">
        <v>78</v>
      </c>
      <c r="G217" s="70">
        <v>112</v>
      </c>
      <c r="H217" s="54"/>
      <c r="I217" s="70">
        <v>112</v>
      </c>
      <c r="J217" s="63"/>
      <c r="K217" s="54"/>
      <c r="L217" s="57">
        <v>590.82000000000005</v>
      </c>
      <c r="M217" s="54"/>
      <c r="N217" s="58">
        <v>20926.93</v>
      </c>
      <c r="AF217" s="39"/>
      <c r="AG217" s="48"/>
      <c r="AH217" s="48"/>
      <c r="AK217" s="3" t="s">
        <v>1485</v>
      </c>
      <c r="AM217" s="48"/>
    </row>
    <row r="218" spans="1:39" s="4" customFormat="1" ht="15" x14ac:dyDescent="0.25">
      <c r="A218" s="60"/>
      <c r="B218" s="50" t="s">
        <v>1486</v>
      </c>
      <c r="C218" s="853" t="s">
        <v>1487</v>
      </c>
      <c r="D218" s="853"/>
      <c r="E218" s="853"/>
      <c r="F218" s="53" t="s">
        <v>78</v>
      </c>
      <c r="G218" s="70">
        <v>65</v>
      </c>
      <c r="H218" s="54"/>
      <c r="I218" s="70">
        <v>65</v>
      </c>
      <c r="J218" s="63"/>
      <c r="K218" s="54"/>
      <c r="L218" s="57">
        <v>342.89</v>
      </c>
      <c r="M218" s="54"/>
      <c r="N218" s="58">
        <v>12145.09</v>
      </c>
      <c r="AF218" s="39"/>
      <c r="AG218" s="48"/>
      <c r="AH218" s="48"/>
      <c r="AK218" s="3" t="s">
        <v>1487</v>
      </c>
      <c r="AM218" s="48"/>
    </row>
    <row r="219" spans="1:39" s="4" customFormat="1" ht="15" x14ac:dyDescent="0.25">
      <c r="A219" s="71"/>
      <c r="B219" s="72"/>
      <c r="C219" s="847" t="s">
        <v>81</v>
      </c>
      <c r="D219" s="847"/>
      <c r="E219" s="847"/>
      <c r="F219" s="42"/>
      <c r="G219" s="43"/>
      <c r="H219" s="43"/>
      <c r="I219" s="43"/>
      <c r="J219" s="46"/>
      <c r="K219" s="43"/>
      <c r="L219" s="73">
        <v>1520.85</v>
      </c>
      <c r="M219" s="66"/>
      <c r="N219" s="231"/>
      <c r="AF219" s="39"/>
      <c r="AG219" s="48"/>
      <c r="AH219" s="48"/>
      <c r="AM219" s="48" t="s">
        <v>81</v>
      </c>
    </row>
    <row r="220" spans="1:39" s="4" customFormat="1" ht="34.5" x14ac:dyDescent="0.25">
      <c r="A220" s="230" t="s">
        <v>204</v>
      </c>
      <c r="B220" s="41" t="s">
        <v>1488</v>
      </c>
      <c r="C220" s="847" t="s">
        <v>1489</v>
      </c>
      <c r="D220" s="847"/>
      <c r="E220" s="847"/>
      <c r="F220" s="42" t="s">
        <v>254</v>
      </c>
      <c r="G220" s="43">
        <v>1.53</v>
      </c>
      <c r="H220" s="44">
        <v>1</v>
      </c>
      <c r="I220" s="109">
        <v>1.53</v>
      </c>
      <c r="J220" s="46"/>
      <c r="K220" s="43"/>
      <c r="L220" s="46"/>
      <c r="M220" s="43"/>
      <c r="N220" s="231"/>
      <c r="AF220" s="39"/>
      <c r="AG220" s="48"/>
      <c r="AH220" s="48" t="s">
        <v>1489</v>
      </c>
      <c r="AM220" s="48"/>
    </row>
    <row r="221" spans="1:39" s="4" customFormat="1" ht="22.5" x14ac:dyDescent="0.25">
      <c r="A221" s="49"/>
      <c r="B221" s="50" t="s">
        <v>699</v>
      </c>
      <c r="C221" s="848" t="s">
        <v>65</v>
      </c>
      <c r="D221" s="848"/>
      <c r="E221" s="848"/>
      <c r="F221" s="848"/>
      <c r="G221" s="848"/>
      <c r="H221" s="848"/>
      <c r="I221" s="848"/>
      <c r="J221" s="848"/>
      <c r="K221" s="848"/>
      <c r="L221" s="848"/>
      <c r="M221" s="848"/>
      <c r="N221" s="849"/>
      <c r="AF221" s="39"/>
      <c r="AG221" s="48"/>
      <c r="AH221" s="48"/>
      <c r="AI221" s="3" t="s">
        <v>65</v>
      </c>
      <c r="AM221" s="48"/>
    </row>
    <row r="222" spans="1:39" s="4" customFormat="1" ht="15" x14ac:dyDescent="0.25">
      <c r="A222" s="49"/>
      <c r="B222" s="50"/>
      <c r="C222" s="848" t="s">
        <v>1490</v>
      </c>
      <c r="D222" s="848"/>
      <c r="E222" s="848"/>
      <c r="F222" s="848"/>
      <c r="G222" s="848"/>
      <c r="H222" s="848"/>
      <c r="I222" s="848"/>
      <c r="J222" s="848"/>
      <c r="K222" s="848"/>
      <c r="L222" s="848"/>
      <c r="M222" s="848"/>
      <c r="N222" s="849"/>
      <c r="AF222" s="39"/>
      <c r="AG222" s="48"/>
      <c r="AH222" s="48"/>
      <c r="AI222" s="3" t="s">
        <v>1490</v>
      </c>
      <c r="AM222" s="48"/>
    </row>
    <row r="223" spans="1:39" s="4" customFormat="1" ht="15" x14ac:dyDescent="0.25">
      <c r="A223" s="51"/>
      <c r="B223" s="50" t="s">
        <v>60</v>
      </c>
      <c r="C223" s="853" t="s">
        <v>66</v>
      </c>
      <c r="D223" s="853"/>
      <c r="E223" s="853"/>
      <c r="F223" s="53"/>
      <c r="G223" s="54"/>
      <c r="H223" s="54"/>
      <c r="I223" s="54"/>
      <c r="J223" s="57">
        <v>3.49</v>
      </c>
      <c r="K223" s="61">
        <v>2.2999999999999998</v>
      </c>
      <c r="L223" s="57">
        <v>12.28</v>
      </c>
      <c r="M223" s="56">
        <v>35.42</v>
      </c>
      <c r="N223" s="133">
        <v>434.96</v>
      </c>
      <c r="AF223" s="39"/>
      <c r="AG223" s="48"/>
      <c r="AH223" s="48"/>
      <c r="AJ223" s="3" t="s">
        <v>66</v>
      </c>
      <c r="AM223" s="48"/>
    </row>
    <row r="224" spans="1:39" s="4" customFormat="1" ht="15" x14ac:dyDescent="0.25">
      <c r="A224" s="51"/>
      <c r="B224" s="50" t="s">
        <v>67</v>
      </c>
      <c r="C224" s="853" t="s">
        <v>68</v>
      </c>
      <c r="D224" s="853"/>
      <c r="E224" s="853"/>
      <c r="F224" s="53"/>
      <c r="G224" s="54"/>
      <c r="H224" s="54"/>
      <c r="I224" s="54"/>
      <c r="J224" s="57">
        <v>7.56</v>
      </c>
      <c r="K224" s="61">
        <v>2.2999999999999998</v>
      </c>
      <c r="L224" s="57">
        <v>26.6</v>
      </c>
      <c r="M224" s="54"/>
      <c r="N224" s="59"/>
      <c r="AF224" s="39"/>
      <c r="AG224" s="48"/>
      <c r="AH224" s="48"/>
      <c r="AJ224" s="3" t="s">
        <v>68</v>
      </c>
      <c r="AM224" s="48"/>
    </row>
    <row r="225" spans="1:39" s="4" customFormat="1" ht="15" x14ac:dyDescent="0.25">
      <c r="A225" s="51"/>
      <c r="B225" s="50" t="s">
        <v>69</v>
      </c>
      <c r="C225" s="853" t="s">
        <v>70</v>
      </c>
      <c r="D225" s="853"/>
      <c r="E225" s="853"/>
      <c r="F225" s="53"/>
      <c r="G225" s="54"/>
      <c r="H225" s="54"/>
      <c r="I225" s="54"/>
      <c r="J225" s="57">
        <v>2.84</v>
      </c>
      <c r="K225" s="61">
        <v>2.2999999999999998</v>
      </c>
      <c r="L225" s="57">
        <v>9.99</v>
      </c>
      <c r="M225" s="56">
        <v>35.42</v>
      </c>
      <c r="N225" s="133">
        <v>353.85</v>
      </c>
      <c r="AF225" s="39"/>
      <c r="AG225" s="48"/>
      <c r="AH225" s="48"/>
      <c r="AJ225" s="3" t="s">
        <v>70</v>
      </c>
      <c r="AM225" s="48"/>
    </row>
    <row r="226" spans="1:39" s="4" customFormat="1" ht="15" x14ac:dyDescent="0.25">
      <c r="A226" s="60"/>
      <c r="B226" s="50"/>
      <c r="C226" s="853" t="s">
        <v>71</v>
      </c>
      <c r="D226" s="853"/>
      <c r="E226" s="853"/>
      <c r="F226" s="53" t="s">
        <v>72</v>
      </c>
      <c r="G226" s="56">
        <v>0.44</v>
      </c>
      <c r="H226" s="56">
        <v>1.1499999999999999</v>
      </c>
      <c r="I226" s="64">
        <v>0.77417999999999998</v>
      </c>
      <c r="J226" s="63"/>
      <c r="K226" s="54"/>
      <c r="L226" s="63"/>
      <c r="M226" s="54"/>
      <c r="N226" s="59"/>
      <c r="AF226" s="39"/>
      <c r="AG226" s="48"/>
      <c r="AH226" s="48"/>
      <c r="AK226" s="3" t="s">
        <v>71</v>
      </c>
      <c r="AM226" s="48"/>
    </row>
    <row r="227" spans="1:39" s="4" customFormat="1" ht="15" x14ac:dyDescent="0.25">
      <c r="A227" s="60"/>
      <c r="B227" s="50"/>
      <c r="C227" s="853" t="s">
        <v>73</v>
      </c>
      <c r="D227" s="853"/>
      <c r="E227" s="853"/>
      <c r="F227" s="53" t="s">
        <v>72</v>
      </c>
      <c r="G227" s="56">
        <v>0.21</v>
      </c>
      <c r="H227" s="56">
        <v>1.1499999999999999</v>
      </c>
      <c r="I227" s="132">
        <v>0.36949500000000002</v>
      </c>
      <c r="J227" s="63"/>
      <c r="K227" s="54"/>
      <c r="L227" s="63"/>
      <c r="M227" s="54"/>
      <c r="N227" s="59"/>
      <c r="AF227" s="39"/>
      <c r="AG227" s="48"/>
      <c r="AH227" s="48"/>
      <c r="AK227" s="3" t="s">
        <v>73</v>
      </c>
      <c r="AM227" s="48"/>
    </row>
    <row r="228" spans="1:39" s="4" customFormat="1" ht="15" x14ac:dyDescent="0.25">
      <c r="A228" s="51"/>
      <c r="B228" s="50"/>
      <c r="C228" s="854" t="s">
        <v>74</v>
      </c>
      <c r="D228" s="854"/>
      <c r="E228" s="854"/>
      <c r="F228" s="65"/>
      <c r="G228" s="66"/>
      <c r="H228" s="66"/>
      <c r="I228" s="66"/>
      <c r="J228" s="68">
        <v>11.05</v>
      </c>
      <c r="K228" s="66"/>
      <c r="L228" s="68">
        <v>38.880000000000003</v>
      </c>
      <c r="M228" s="66"/>
      <c r="N228" s="232"/>
      <c r="AF228" s="39"/>
      <c r="AG228" s="48"/>
      <c r="AH228" s="48"/>
      <c r="AL228" s="3" t="s">
        <v>74</v>
      </c>
      <c r="AM228" s="48"/>
    </row>
    <row r="229" spans="1:39" s="4" customFormat="1" ht="15" x14ac:dyDescent="0.25">
      <c r="A229" s="60"/>
      <c r="B229" s="50"/>
      <c r="C229" s="853" t="s">
        <v>75</v>
      </c>
      <c r="D229" s="853"/>
      <c r="E229" s="853"/>
      <c r="F229" s="53"/>
      <c r="G229" s="54"/>
      <c r="H229" s="54"/>
      <c r="I229" s="54"/>
      <c r="J229" s="63"/>
      <c r="K229" s="54"/>
      <c r="L229" s="57">
        <v>22.27</v>
      </c>
      <c r="M229" s="54"/>
      <c r="N229" s="133">
        <v>788.81</v>
      </c>
      <c r="AF229" s="39"/>
      <c r="AG229" s="48"/>
      <c r="AH229" s="48"/>
      <c r="AK229" s="3" t="s">
        <v>75</v>
      </c>
      <c r="AM229" s="48"/>
    </row>
    <row r="230" spans="1:39" s="4" customFormat="1" ht="15" x14ac:dyDescent="0.25">
      <c r="A230" s="60"/>
      <c r="B230" s="50" t="s">
        <v>1484</v>
      </c>
      <c r="C230" s="853" t="s">
        <v>1485</v>
      </c>
      <c r="D230" s="853"/>
      <c r="E230" s="853"/>
      <c r="F230" s="53" t="s">
        <v>78</v>
      </c>
      <c r="G230" s="70">
        <v>112</v>
      </c>
      <c r="H230" s="54"/>
      <c r="I230" s="70">
        <v>112</v>
      </c>
      <c r="J230" s="63"/>
      <c r="K230" s="54"/>
      <c r="L230" s="57">
        <v>24.94</v>
      </c>
      <c r="M230" s="54"/>
      <c r="N230" s="133">
        <v>883.47</v>
      </c>
      <c r="AF230" s="39"/>
      <c r="AG230" s="48"/>
      <c r="AH230" s="48"/>
      <c r="AK230" s="3" t="s">
        <v>1485</v>
      </c>
      <c r="AM230" s="48"/>
    </row>
    <row r="231" spans="1:39" s="4" customFormat="1" ht="15" x14ac:dyDescent="0.25">
      <c r="A231" s="60"/>
      <c r="B231" s="50" t="s">
        <v>1486</v>
      </c>
      <c r="C231" s="853" t="s">
        <v>1487</v>
      </c>
      <c r="D231" s="853"/>
      <c r="E231" s="853"/>
      <c r="F231" s="53" t="s">
        <v>78</v>
      </c>
      <c r="G231" s="70">
        <v>65</v>
      </c>
      <c r="H231" s="54"/>
      <c r="I231" s="70">
        <v>65</v>
      </c>
      <c r="J231" s="63"/>
      <c r="K231" s="54"/>
      <c r="L231" s="57">
        <v>14.48</v>
      </c>
      <c r="M231" s="54"/>
      <c r="N231" s="133">
        <v>512.73</v>
      </c>
      <c r="AF231" s="39"/>
      <c r="AG231" s="48"/>
      <c r="AH231" s="48"/>
      <c r="AK231" s="3" t="s">
        <v>1487</v>
      </c>
      <c r="AM231" s="48"/>
    </row>
    <row r="232" spans="1:39" s="4" customFormat="1" ht="15" x14ac:dyDescent="0.25">
      <c r="A232" s="71"/>
      <c r="B232" s="72"/>
      <c r="C232" s="847" t="s">
        <v>81</v>
      </c>
      <c r="D232" s="847"/>
      <c r="E232" s="847"/>
      <c r="F232" s="42"/>
      <c r="G232" s="43"/>
      <c r="H232" s="43"/>
      <c r="I232" s="43"/>
      <c r="J232" s="46"/>
      <c r="K232" s="43"/>
      <c r="L232" s="131">
        <v>78.3</v>
      </c>
      <c r="M232" s="66"/>
      <c r="N232" s="231"/>
      <c r="AF232" s="39"/>
      <c r="AG232" s="48"/>
      <c r="AH232" s="48"/>
      <c r="AM232" s="48" t="s">
        <v>81</v>
      </c>
    </row>
    <row r="233" spans="1:39" s="4" customFormat="1" ht="23.25" x14ac:dyDescent="0.25">
      <c r="A233" s="230" t="s">
        <v>208</v>
      </c>
      <c r="B233" s="41" t="s">
        <v>1491</v>
      </c>
      <c r="C233" s="847" t="s">
        <v>1492</v>
      </c>
      <c r="D233" s="847"/>
      <c r="E233" s="847"/>
      <c r="F233" s="42" t="s">
        <v>130</v>
      </c>
      <c r="G233" s="43">
        <v>3.9015</v>
      </c>
      <c r="H233" s="44">
        <v>1</v>
      </c>
      <c r="I233" s="135">
        <v>3.9015</v>
      </c>
      <c r="J233" s="131">
        <v>424.88</v>
      </c>
      <c r="K233" s="43"/>
      <c r="L233" s="73">
        <v>1657.67</v>
      </c>
      <c r="M233" s="43"/>
      <c r="N233" s="231"/>
      <c r="AF233" s="39"/>
      <c r="AG233" s="48"/>
      <c r="AH233" s="48" t="s">
        <v>1492</v>
      </c>
      <c r="AM233" s="48"/>
    </row>
    <row r="234" spans="1:39" s="4" customFormat="1" ht="15" x14ac:dyDescent="0.25">
      <c r="A234" s="71"/>
      <c r="B234" s="72"/>
      <c r="C234" s="847" t="s">
        <v>81</v>
      </c>
      <c r="D234" s="847"/>
      <c r="E234" s="847"/>
      <c r="F234" s="42"/>
      <c r="G234" s="43"/>
      <c r="H234" s="43"/>
      <c r="I234" s="43"/>
      <c r="J234" s="46"/>
      <c r="K234" s="43"/>
      <c r="L234" s="73">
        <v>1657.67</v>
      </c>
      <c r="M234" s="66"/>
      <c r="N234" s="231"/>
      <c r="AF234" s="39"/>
      <c r="AG234" s="48"/>
      <c r="AH234" s="48"/>
      <c r="AM234" s="48" t="s">
        <v>81</v>
      </c>
    </row>
    <row r="235" spans="1:39" s="4" customFormat="1" ht="15" x14ac:dyDescent="0.25">
      <c r="A235" s="868" t="s">
        <v>1493</v>
      </c>
      <c r="B235" s="869"/>
      <c r="C235" s="869"/>
      <c r="D235" s="869"/>
      <c r="E235" s="869"/>
      <c r="F235" s="869"/>
      <c r="G235" s="869"/>
      <c r="H235" s="869"/>
      <c r="I235" s="869"/>
      <c r="J235" s="869"/>
      <c r="K235" s="869"/>
      <c r="L235" s="869"/>
      <c r="M235" s="869"/>
      <c r="N235" s="870"/>
      <c r="AF235" s="39"/>
      <c r="AG235" s="48" t="s">
        <v>1493</v>
      </c>
      <c r="AH235" s="48"/>
      <c r="AM235" s="48"/>
    </row>
    <row r="236" spans="1:39" s="4" customFormat="1" ht="34.5" x14ac:dyDescent="0.25">
      <c r="A236" s="230" t="s">
        <v>211</v>
      </c>
      <c r="B236" s="41" t="s">
        <v>1494</v>
      </c>
      <c r="C236" s="847" t="s">
        <v>1495</v>
      </c>
      <c r="D236" s="847"/>
      <c r="E236" s="847"/>
      <c r="F236" s="42" t="s">
        <v>254</v>
      </c>
      <c r="G236" s="43">
        <v>2.71</v>
      </c>
      <c r="H236" s="44">
        <v>1</v>
      </c>
      <c r="I236" s="109">
        <v>2.71</v>
      </c>
      <c r="J236" s="46"/>
      <c r="K236" s="43"/>
      <c r="L236" s="46"/>
      <c r="M236" s="43"/>
      <c r="N236" s="231"/>
      <c r="AF236" s="39"/>
      <c r="AG236" s="48"/>
      <c r="AH236" s="48" t="s">
        <v>1495</v>
      </c>
      <c r="AM236" s="48"/>
    </row>
    <row r="237" spans="1:39" s="4" customFormat="1" ht="22.5" x14ac:dyDescent="0.25">
      <c r="A237" s="49"/>
      <c r="B237" s="50" t="s">
        <v>699</v>
      </c>
      <c r="C237" s="848" t="s">
        <v>65</v>
      </c>
      <c r="D237" s="848"/>
      <c r="E237" s="848"/>
      <c r="F237" s="848"/>
      <c r="G237" s="848"/>
      <c r="H237" s="848"/>
      <c r="I237" s="848"/>
      <c r="J237" s="848"/>
      <c r="K237" s="848"/>
      <c r="L237" s="848"/>
      <c r="M237" s="848"/>
      <c r="N237" s="849"/>
      <c r="AF237" s="39"/>
      <c r="AG237" s="48"/>
      <c r="AH237" s="48"/>
      <c r="AI237" s="3" t="s">
        <v>65</v>
      </c>
      <c r="AM237" s="48"/>
    </row>
    <row r="238" spans="1:39" s="4" customFormat="1" ht="15" x14ac:dyDescent="0.25">
      <c r="A238" s="51"/>
      <c r="B238" s="50" t="s">
        <v>60</v>
      </c>
      <c r="C238" s="853" t="s">
        <v>66</v>
      </c>
      <c r="D238" s="853"/>
      <c r="E238" s="853"/>
      <c r="F238" s="53"/>
      <c r="G238" s="54"/>
      <c r="H238" s="54"/>
      <c r="I238" s="54"/>
      <c r="J238" s="57">
        <v>201.61</v>
      </c>
      <c r="K238" s="56">
        <v>1.1499999999999999</v>
      </c>
      <c r="L238" s="57">
        <v>628.32000000000005</v>
      </c>
      <c r="M238" s="56">
        <v>35.42</v>
      </c>
      <c r="N238" s="58">
        <v>22255.09</v>
      </c>
      <c r="AF238" s="39"/>
      <c r="AG238" s="48"/>
      <c r="AH238" s="48"/>
      <c r="AJ238" s="3" t="s">
        <v>66</v>
      </c>
      <c r="AM238" s="48"/>
    </row>
    <row r="239" spans="1:39" s="4" customFormat="1" ht="15" x14ac:dyDescent="0.25">
      <c r="A239" s="51"/>
      <c r="B239" s="50" t="s">
        <v>67</v>
      </c>
      <c r="C239" s="853" t="s">
        <v>68</v>
      </c>
      <c r="D239" s="853"/>
      <c r="E239" s="853"/>
      <c r="F239" s="53"/>
      <c r="G239" s="54"/>
      <c r="H239" s="54"/>
      <c r="I239" s="54"/>
      <c r="J239" s="57">
        <v>71.64</v>
      </c>
      <c r="K239" s="56">
        <v>1.1499999999999999</v>
      </c>
      <c r="L239" s="57">
        <v>223.27</v>
      </c>
      <c r="M239" s="54"/>
      <c r="N239" s="59"/>
      <c r="AF239" s="39"/>
      <c r="AG239" s="48"/>
      <c r="AH239" s="48"/>
      <c r="AJ239" s="3" t="s">
        <v>68</v>
      </c>
      <c r="AM239" s="48"/>
    </row>
    <row r="240" spans="1:39" s="4" customFormat="1" ht="15" x14ac:dyDescent="0.25">
      <c r="A240" s="51"/>
      <c r="B240" s="50" t="s">
        <v>69</v>
      </c>
      <c r="C240" s="853" t="s">
        <v>70</v>
      </c>
      <c r="D240" s="853"/>
      <c r="E240" s="853"/>
      <c r="F240" s="53"/>
      <c r="G240" s="54"/>
      <c r="H240" s="54"/>
      <c r="I240" s="54"/>
      <c r="J240" s="57">
        <v>2.3199999999999998</v>
      </c>
      <c r="K240" s="56">
        <v>1.1499999999999999</v>
      </c>
      <c r="L240" s="57">
        <v>7.23</v>
      </c>
      <c r="M240" s="56">
        <v>35.42</v>
      </c>
      <c r="N240" s="133">
        <v>256.08999999999997</v>
      </c>
      <c r="AF240" s="39"/>
      <c r="AG240" s="48"/>
      <c r="AH240" s="48"/>
      <c r="AJ240" s="3" t="s">
        <v>70</v>
      </c>
      <c r="AM240" s="48"/>
    </row>
    <row r="241" spans="1:39" s="4" customFormat="1" ht="15" x14ac:dyDescent="0.25">
      <c r="A241" s="51"/>
      <c r="B241" s="50" t="s">
        <v>86</v>
      </c>
      <c r="C241" s="853" t="s">
        <v>87</v>
      </c>
      <c r="D241" s="853"/>
      <c r="E241" s="853"/>
      <c r="F241" s="53"/>
      <c r="G241" s="54"/>
      <c r="H241" s="54"/>
      <c r="I241" s="54"/>
      <c r="J241" s="57">
        <v>62.75</v>
      </c>
      <c r="K241" s="54"/>
      <c r="L241" s="57">
        <v>170.05</v>
      </c>
      <c r="M241" s="54"/>
      <c r="N241" s="59"/>
      <c r="AF241" s="39"/>
      <c r="AG241" s="48"/>
      <c r="AH241" s="48"/>
      <c r="AJ241" s="3" t="s">
        <v>87</v>
      </c>
      <c r="AM241" s="48"/>
    </row>
    <row r="242" spans="1:39" s="4" customFormat="1" ht="15" x14ac:dyDescent="0.25">
      <c r="A242" s="60"/>
      <c r="B242" s="50"/>
      <c r="C242" s="853" t="s">
        <v>71</v>
      </c>
      <c r="D242" s="853"/>
      <c r="E242" s="853"/>
      <c r="F242" s="53" t="s">
        <v>72</v>
      </c>
      <c r="G242" s="61">
        <v>21.2</v>
      </c>
      <c r="H242" s="56">
        <v>1.1499999999999999</v>
      </c>
      <c r="I242" s="130">
        <v>66.069800000000001</v>
      </c>
      <c r="J242" s="63"/>
      <c r="K242" s="54"/>
      <c r="L242" s="63"/>
      <c r="M242" s="54"/>
      <c r="N242" s="59"/>
      <c r="AF242" s="39"/>
      <c r="AG242" s="48"/>
      <c r="AH242" s="48"/>
      <c r="AK242" s="3" t="s">
        <v>71</v>
      </c>
      <c r="AM242" s="48"/>
    </row>
    <row r="243" spans="1:39" s="4" customFormat="1" ht="15" x14ac:dyDescent="0.25">
      <c r="A243" s="60"/>
      <c r="B243" s="50"/>
      <c r="C243" s="853" t="s">
        <v>73</v>
      </c>
      <c r="D243" s="853"/>
      <c r="E243" s="853"/>
      <c r="F243" s="53" t="s">
        <v>72</v>
      </c>
      <c r="G243" s="61">
        <v>0.2</v>
      </c>
      <c r="H243" s="56">
        <v>1.1499999999999999</v>
      </c>
      <c r="I243" s="130">
        <v>0.62329999999999997</v>
      </c>
      <c r="J243" s="63"/>
      <c r="K243" s="54"/>
      <c r="L243" s="63"/>
      <c r="M243" s="54"/>
      <c r="N243" s="59"/>
      <c r="AF243" s="39"/>
      <c r="AG243" s="48"/>
      <c r="AH243" s="48"/>
      <c r="AK243" s="3" t="s">
        <v>73</v>
      </c>
      <c r="AM243" s="48"/>
    </row>
    <row r="244" spans="1:39" s="4" customFormat="1" ht="15" x14ac:dyDescent="0.25">
      <c r="A244" s="51"/>
      <c r="B244" s="50"/>
      <c r="C244" s="854" t="s">
        <v>74</v>
      </c>
      <c r="D244" s="854"/>
      <c r="E244" s="854"/>
      <c r="F244" s="65"/>
      <c r="G244" s="66"/>
      <c r="H244" s="66"/>
      <c r="I244" s="66"/>
      <c r="J244" s="68">
        <v>336</v>
      </c>
      <c r="K244" s="66"/>
      <c r="L244" s="67">
        <v>1021.64</v>
      </c>
      <c r="M244" s="66"/>
      <c r="N244" s="232"/>
      <c r="AF244" s="39"/>
      <c r="AG244" s="48"/>
      <c r="AH244" s="48"/>
      <c r="AL244" s="3" t="s">
        <v>74</v>
      </c>
      <c r="AM244" s="48"/>
    </row>
    <row r="245" spans="1:39" s="4" customFormat="1" ht="15" x14ac:dyDescent="0.25">
      <c r="A245" s="60"/>
      <c r="B245" s="50"/>
      <c r="C245" s="853" t="s">
        <v>75</v>
      </c>
      <c r="D245" s="853"/>
      <c r="E245" s="853"/>
      <c r="F245" s="53"/>
      <c r="G245" s="54"/>
      <c r="H245" s="54"/>
      <c r="I245" s="54"/>
      <c r="J245" s="63"/>
      <c r="K245" s="54"/>
      <c r="L245" s="57">
        <v>635.54999999999995</v>
      </c>
      <c r="M245" s="54"/>
      <c r="N245" s="58">
        <v>22511.18</v>
      </c>
      <c r="AF245" s="39"/>
      <c r="AG245" s="48"/>
      <c r="AH245" s="48"/>
      <c r="AK245" s="3" t="s">
        <v>75</v>
      </c>
      <c r="AM245" s="48"/>
    </row>
    <row r="246" spans="1:39" s="4" customFormat="1" ht="15" x14ac:dyDescent="0.25">
      <c r="A246" s="60"/>
      <c r="B246" s="50" t="s">
        <v>1456</v>
      </c>
      <c r="C246" s="853" t="s">
        <v>1457</v>
      </c>
      <c r="D246" s="853"/>
      <c r="E246" s="853"/>
      <c r="F246" s="53" t="s">
        <v>78</v>
      </c>
      <c r="G246" s="70">
        <v>110</v>
      </c>
      <c r="H246" s="54"/>
      <c r="I246" s="70">
        <v>110</v>
      </c>
      <c r="J246" s="63"/>
      <c r="K246" s="54"/>
      <c r="L246" s="57">
        <v>699.11</v>
      </c>
      <c r="M246" s="54"/>
      <c r="N246" s="58">
        <v>24762.3</v>
      </c>
      <c r="AF246" s="39"/>
      <c r="AG246" s="48"/>
      <c r="AH246" s="48"/>
      <c r="AK246" s="3" t="s">
        <v>1457</v>
      </c>
      <c r="AM246" s="48"/>
    </row>
    <row r="247" spans="1:39" s="4" customFormat="1" ht="15" x14ac:dyDescent="0.25">
      <c r="A247" s="60"/>
      <c r="B247" s="50" t="s">
        <v>1458</v>
      </c>
      <c r="C247" s="853" t="s">
        <v>1459</v>
      </c>
      <c r="D247" s="853"/>
      <c r="E247" s="853"/>
      <c r="F247" s="53" t="s">
        <v>78</v>
      </c>
      <c r="G247" s="70">
        <v>69</v>
      </c>
      <c r="H247" s="54"/>
      <c r="I247" s="70">
        <v>69</v>
      </c>
      <c r="J247" s="63"/>
      <c r="K247" s="54"/>
      <c r="L247" s="57">
        <v>438.53</v>
      </c>
      <c r="M247" s="54"/>
      <c r="N247" s="58">
        <v>15532.71</v>
      </c>
      <c r="AF247" s="39"/>
      <c r="AG247" s="48"/>
      <c r="AH247" s="48"/>
      <c r="AK247" s="3" t="s">
        <v>1459</v>
      </c>
      <c r="AM247" s="48"/>
    </row>
    <row r="248" spans="1:39" s="4" customFormat="1" ht="15" x14ac:dyDescent="0.25">
      <c r="A248" s="71"/>
      <c r="B248" s="72"/>
      <c r="C248" s="847" t="s">
        <v>81</v>
      </c>
      <c r="D248" s="847"/>
      <c r="E248" s="847"/>
      <c r="F248" s="42"/>
      <c r="G248" s="43"/>
      <c r="H248" s="43"/>
      <c r="I248" s="43"/>
      <c r="J248" s="46"/>
      <c r="K248" s="43"/>
      <c r="L248" s="73">
        <v>2159.2800000000002</v>
      </c>
      <c r="M248" s="66"/>
      <c r="N248" s="231"/>
      <c r="AF248" s="39"/>
      <c r="AG248" s="48"/>
      <c r="AH248" s="48"/>
      <c r="AM248" s="48" t="s">
        <v>81</v>
      </c>
    </row>
    <row r="249" spans="1:39" s="4" customFormat="1" ht="15" x14ac:dyDescent="0.25">
      <c r="A249" s="230" t="s">
        <v>219</v>
      </c>
      <c r="B249" s="41" t="s">
        <v>1496</v>
      </c>
      <c r="C249" s="847" t="s">
        <v>1497</v>
      </c>
      <c r="D249" s="847"/>
      <c r="E249" s="847"/>
      <c r="F249" s="42" t="s">
        <v>207</v>
      </c>
      <c r="G249" s="43">
        <v>4.3360000000000003E-2</v>
      </c>
      <c r="H249" s="44">
        <v>1</v>
      </c>
      <c r="I249" s="137">
        <v>4.3360000000000003E-2</v>
      </c>
      <c r="J249" s="73">
        <v>1383.1</v>
      </c>
      <c r="K249" s="43"/>
      <c r="L249" s="131">
        <v>59.97</v>
      </c>
      <c r="M249" s="43"/>
      <c r="N249" s="231"/>
      <c r="AF249" s="39"/>
      <c r="AG249" s="48"/>
      <c r="AH249" s="48" t="s">
        <v>1497</v>
      </c>
      <c r="AM249" s="48"/>
    </row>
    <row r="250" spans="1:39" s="4" customFormat="1" ht="15" x14ac:dyDescent="0.25">
      <c r="A250" s="71"/>
      <c r="B250" s="72"/>
      <c r="C250" s="847" t="s">
        <v>81</v>
      </c>
      <c r="D250" s="847"/>
      <c r="E250" s="847"/>
      <c r="F250" s="42"/>
      <c r="G250" s="43"/>
      <c r="H250" s="43"/>
      <c r="I250" s="43"/>
      <c r="J250" s="46"/>
      <c r="K250" s="43"/>
      <c r="L250" s="131">
        <v>59.97</v>
      </c>
      <c r="M250" s="66"/>
      <c r="N250" s="231"/>
      <c r="AF250" s="39"/>
      <c r="AG250" s="48"/>
      <c r="AH250" s="48"/>
      <c r="AM250" s="48" t="s">
        <v>81</v>
      </c>
    </row>
    <row r="251" spans="1:39" s="4" customFormat="1" ht="15" x14ac:dyDescent="0.25">
      <c r="A251" s="230" t="s">
        <v>223</v>
      </c>
      <c r="B251" s="41" t="s">
        <v>1498</v>
      </c>
      <c r="C251" s="847" t="s">
        <v>1499</v>
      </c>
      <c r="D251" s="847"/>
      <c r="E251" s="847"/>
      <c r="F251" s="42" t="s">
        <v>207</v>
      </c>
      <c r="G251" s="43">
        <v>0.65039999999999998</v>
      </c>
      <c r="H251" s="44">
        <v>1</v>
      </c>
      <c r="I251" s="135">
        <v>0.65039999999999998</v>
      </c>
      <c r="J251" s="73">
        <v>1500</v>
      </c>
      <c r="K251" s="43"/>
      <c r="L251" s="131">
        <v>975.6</v>
      </c>
      <c r="M251" s="43"/>
      <c r="N251" s="231"/>
      <c r="AF251" s="39"/>
      <c r="AG251" s="48"/>
      <c r="AH251" s="48" t="s">
        <v>1499</v>
      </c>
      <c r="AM251" s="48"/>
    </row>
    <row r="252" spans="1:39" s="4" customFormat="1" ht="15" x14ac:dyDescent="0.25">
      <c r="A252" s="71"/>
      <c r="B252" s="72"/>
      <c r="C252" s="847" t="s">
        <v>81</v>
      </c>
      <c r="D252" s="847"/>
      <c r="E252" s="847"/>
      <c r="F252" s="42"/>
      <c r="G252" s="43"/>
      <c r="H252" s="43"/>
      <c r="I252" s="43"/>
      <c r="J252" s="46"/>
      <c r="K252" s="43"/>
      <c r="L252" s="131">
        <v>975.6</v>
      </c>
      <c r="M252" s="66"/>
      <c r="N252" s="231"/>
      <c r="AF252" s="39"/>
      <c r="AG252" s="48"/>
      <c r="AH252" s="48"/>
      <c r="AM252" s="48" t="s">
        <v>81</v>
      </c>
    </row>
    <row r="253" spans="1:39" s="4" customFormat="1" ht="15" x14ac:dyDescent="0.25">
      <c r="A253" s="868" t="s">
        <v>1500</v>
      </c>
      <c r="B253" s="869"/>
      <c r="C253" s="869"/>
      <c r="D253" s="869"/>
      <c r="E253" s="869"/>
      <c r="F253" s="869"/>
      <c r="G253" s="869"/>
      <c r="H253" s="869"/>
      <c r="I253" s="869"/>
      <c r="J253" s="869"/>
      <c r="K253" s="869"/>
      <c r="L253" s="869"/>
      <c r="M253" s="869"/>
      <c r="N253" s="870"/>
      <c r="AF253" s="39"/>
      <c r="AG253" s="48" t="s">
        <v>1500</v>
      </c>
      <c r="AH253" s="48"/>
      <c r="AM253" s="48"/>
    </row>
    <row r="254" spans="1:39" s="4" customFormat="1" ht="34.5" x14ac:dyDescent="0.25">
      <c r="A254" s="230" t="s">
        <v>226</v>
      </c>
      <c r="B254" s="41" t="s">
        <v>1501</v>
      </c>
      <c r="C254" s="847" t="s">
        <v>1502</v>
      </c>
      <c r="D254" s="847"/>
      <c r="E254" s="847"/>
      <c r="F254" s="42" t="s">
        <v>1215</v>
      </c>
      <c r="G254" s="43">
        <v>0.107</v>
      </c>
      <c r="H254" s="44">
        <v>1</v>
      </c>
      <c r="I254" s="129">
        <v>0.107</v>
      </c>
      <c r="J254" s="46"/>
      <c r="K254" s="43"/>
      <c r="L254" s="46"/>
      <c r="M254" s="43"/>
      <c r="N254" s="231"/>
      <c r="AF254" s="39"/>
      <c r="AG254" s="48"/>
      <c r="AH254" s="48" t="s">
        <v>1502</v>
      </c>
      <c r="AM254" s="48"/>
    </row>
    <row r="255" spans="1:39" s="4" customFormat="1" ht="22.5" x14ac:dyDescent="0.25">
      <c r="A255" s="49"/>
      <c r="B255" s="50" t="s">
        <v>699</v>
      </c>
      <c r="C255" s="848" t="s">
        <v>65</v>
      </c>
      <c r="D255" s="848"/>
      <c r="E255" s="848"/>
      <c r="F255" s="848"/>
      <c r="G255" s="848"/>
      <c r="H255" s="848"/>
      <c r="I255" s="848"/>
      <c r="J255" s="848"/>
      <c r="K255" s="848"/>
      <c r="L255" s="848"/>
      <c r="M255" s="848"/>
      <c r="N255" s="849"/>
      <c r="AF255" s="39"/>
      <c r="AG255" s="48"/>
      <c r="AH255" s="48"/>
      <c r="AI255" s="3" t="s">
        <v>65</v>
      </c>
      <c r="AM255" s="48"/>
    </row>
    <row r="256" spans="1:39" s="4" customFormat="1" ht="15" x14ac:dyDescent="0.25">
      <c r="A256" s="51"/>
      <c r="B256" s="50" t="s">
        <v>60</v>
      </c>
      <c r="C256" s="853" t="s">
        <v>66</v>
      </c>
      <c r="D256" s="853"/>
      <c r="E256" s="853"/>
      <c r="F256" s="53"/>
      <c r="G256" s="54"/>
      <c r="H256" s="54"/>
      <c r="I256" s="54"/>
      <c r="J256" s="55">
        <v>2775.42</v>
      </c>
      <c r="K256" s="56">
        <v>1.1499999999999999</v>
      </c>
      <c r="L256" s="57">
        <v>341.52</v>
      </c>
      <c r="M256" s="56">
        <v>35.42</v>
      </c>
      <c r="N256" s="58">
        <v>12096.64</v>
      </c>
      <c r="AF256" s="39"/>
      <c r="AG256" s="48"/>
      <c r="AH256" s="48"/>
      <c r="AJ256" s="3" t="s">
        <v>66</v>
      </c>
      <c r="AM256" s="48"/>
    </row>
    <row r="257" spans="1:39" s="4" customFormat="1" ht="15" x14ac:dyDescent="0.25">
      <c r="A257" s="51"/>
      <c r="B257" s="50" t="s">
        <v>67</v>
      </c>
      <c r="C257" s="853" t="s">
        <v>68</v>
      </c>
      <c r="D257" s="853"/>
      <c r="E257" s="853"/>
      <c r="F257" s="53"/>
      <c r="G257" s="54"/>
      <c r="H257" s="54"/>
      <c r="I257" s="54"/>
      <c r="J257" s="57">
        <v>77.02</v>
      </c>
      <c r="K257" s="56">
        <v>1.1499999999999999</v>
      </c>
      <c r="L257" s="57">
        <v>9.48</v>
      </c>
      <c r="M257" s="54"/>
      <c r="N257" s="59"/>
      <c r="AF257" s="39"/>
      <c r="AG257" s="48"/>
      <c r="AH257" s="48"/>
      <c r="AJ257" s="3" t="s">
        <v>68</v>
      </c>
      <c r="AM257" s="48"/>
    </row>
    <row r="258" spans="1:39" s="4" customFormat="1" ht="15" x14ac:dyDescent="0.25">
      <c r="A258" s="51"/>
      <c r="B258" s="50" t="s">
        <v>69</v>
      </c>
      <c r="C258" s="853" t="s">
        <v>70</v>
      </c>
      <c r="D258" s="853"/>
      <c r="E258" s="853"/>
      <c r="F258" s="53"/>
      <c r="G258" s="54"/>
      <c r="H258" s="54"/>
      <c r="I258" s="54"/>
      <c r="J258" s="57">
        <v>11.12</v>
      </c>
      <c r="K258" s="56">
        <v>1.1499999999999999</v>
      </c>
      <c r="L258" s="57">
        <v>1.37</v>
      </c>
      <c r="M258" s="56">
        <v>35.42</v>
      </c>
      <c r="N258" s="133">
        <v>48.53</v>
      </c>
      <c r="AF258" s="39"/>
      <c r="AG258" s="48"/>
      <c r="AH258" s="48"/>
      <c r="AJ258" s="3" t="s">
        <v>70</v>
      </c>
      <c r="AM258" s="48"/>
    </row>
    <row r="259" spans="1:39" s="4" customFormat="1" ht="15" x14ac:dyDescent="0.25">
      <c r="A259" s="51"/>
      <c r="B259" s="50" t="s">
        <v>86</v>
      </c>
      <c r="C259" s="853" t="s">
        <v>87</v>
      </c>
      <c r="D259" s="853"/>
      <c r="E259" s="853"/>
      <c r="F259" s="53"/>
      <c r="G259" s="54"/>
      <c r="H259" s="54"/>
      <c r="I259" s="54"/>
      <c r="J259" s="55">
        <v>6423.96</v>
      </c>
      <c r="K259" s="54"/>
      <c r="L259" s="57">
        <v>687.36</v>
      </c>
      <c r="M259" s="54"/>
      <c r="N259" s="59"/>
      <c r="AF259" s="39"/>
      <c r="AG259" s="48"/>
      <c r="AH259" s="48"/>
      <c r="AJ259" s="3" t="s">
        <v>87</v>
      </c>
      <c r="AM259" s="48"/>
    </row>
    <row r="260" spans="1:39" s="4" customFormat="1" ht="15" x14ac:dyDescent="0.25">
      <c r="A260" s="60"/>
      <c r="B260" s="50"/>
      <c r="C260" s="853" t="s">
        <v>71</v>
      </c>
      <c r="D260" s="853"/>
      <c r="E260" s="853"/>
      <c r="F260" s="53" t="s">
        <v>72</v>
      </c>
      <c r="G260" s="70">
        <v>306</v>
      </c>
      <c r="H260" s="56">
        <v>1.1499999999999999</v>
      </c>
      <c r="I260" s="130">
        <v>37.653300000000002</v>
      </c>
      <c r="J260" s="63"/>
      <c r="K260" s="54"/>
      <c r="L260" s="63"/>
      <c r="M260" s="54"/>
      <c r="N260" s="59"/>
      <c r="AF260" s="39"/>
      <c r="AG260" s="48"/>
      <c r="AH260" s="48"/>
      <c r="AK260" s="3" t="s">
        <v>71</v>
      </c>
      <c r="AM260" s="48"/>
    </row>
    <row r="261" spans="1:39" s="4" customFormat="1" ht="15" x14ac:dyDescent="0.25">
      <c r="A261" s="60"/>
      <c r="B261" s="50"/>
      <c r="C261" s="853" t="s">
        <v>73</v>
      </c>
      <c r="D261" s="853"/>
      <c r="E261" s="853"/>
      <c r="F261" s="53" t="s">
        <v>72</v>
      </c>
      <c r="G261" s="61">
        <v>0.9</v>
      </c>
      <c r="H261" s="56">
        <v>1.1499999999999999</v>
      </c>
      <c r="I261" s="132">
        <v>0.110745</v>
      </c>
      <c r="J261" s="63"/>
      <c r="K261" s="54"/>
      <c r="L261" s="63"/>
      <c r="M261" s="54"/>
      <c r="N261" s="59"/>
      <c r="AF261" s="39"/>
      <c r="AG261" s="48"/>
      <c r="AH261" s="48"/>
      <c r="AK261" s="3" t="s">
        <v>73</v>
      </c>
      <c r="AM261" s="48"/>
    </row>
    <row r="262" spans="1:39" s="4" customFormat="1" ht="15" x14ac:dyDescent="0.25">
      <c r="A262" s="51"/>
      <c r="B262" s="50"/>
      <c r="C262" s="854" t="s">
        <v>74</v>
      </c>
      <c r="D262" s="854"/>
      <c r="E262" s="854"/>
      <c r="F262" s="65"/>
      <c r="G262" s="66"/>
      <c r="H262" s="66"/>
      <c r="I262" s="66"/>
      <c r="J262" s="67">
        <v>9276.4</v>
      </c>
      <c r="K262" s="66"/>
      <c r="L262" s="67">
        <v>1038.3599999999999</v>
      </c>
      <c r="M262" s="66"/>
      <c r="N262" s="232"/>
      <c r="AF262" s="39"/>
      <c r="AG262" s="48"/>
      <c r="AH262" s="48"/>
      <c r="AL262" s="3" t="s">
        <v>74</v>
      </c>
      <c r="AM262" s="48"/>
    </row>
    <row r="263" spans="1:39" s="4" customFormat="1" ht="15" x14ac:dyDescent="0.25">
      <c r="A263" s="60"/>
      <c r="B263" s="50"/>
      <c r="C263" s="853" t="s">
        <v>75</v>
      </c>
      <c r="D263" s="853"/>
      <c r="E263" s="853"/>
      <c r="F263" s="53"/>
      <c r="G263" s="54"/>
      <c r="H263" s="54"/>
      <c r="I263" s="54"/>
      <c r="J263" s="63"/>
      <c r="K263" s="54"/>
      <c r="L263" s="57">
        <v>342.89</v>
      </c>
      <c r="M263" s="54"/>
      <c r="N263" s="58">
        <v>12145.17</v>
      </c>
      <c r="AF263" s="39"/>
      <c r="AG263" s="48"/>
      <c r="AH263" s="48"/>
      <c r="AK263" s="3" t="s">
        <v>75</v>
      </c>
      <c r="AM263" s="48"/>
    </row>
    <row r="264" spans="1:39" s="4" customFormat="1" ht="23.25" x14ac:dyDescent="0.25">
      <c r="A264" s="60"/>
      <c r="B264" s="50" t="s">
        <v>215</v>
      </c>
      <c r="C264" s="853" t="s">
        <v>216</v>
      </c>
      <c r="D264" s="853"/>
      <c r="E264" s="853"/>
      <c r="F264" s="53" t="s">
        <v>78</v>
      </c>
      <c r="G264" s="70">
        <v>117</v>
      </c>
      <c r="H264" s="54"/>
      <c r="I264" s="70">
        <v>117</v>
      </c>
      <c r="J264" s="63"/>
      <c r="K264" s="54"/>
      <c r="L264" s="57">
        <v>401.18</v>
      </c>
      <c r="M264" s="54"/>
      <c r="N264" s="58">
        <v>14209.85</v>
      </c>
      <c r="AF264" s="39"/>
      <c r="AG264" s="48"/>
      <c r="AH264" s="48"/>
      <c r="AK264" s="3" t="s">
        <v>216</v>
      </c>
      <c r="AM264" s="48"/>
    </row>
    <row r="265" spans="1:39" s="4" customFormat="1" ht="23.25" x14ac:dyDescent="0.25">
      <c r="A265" s="60"/>
      <c r="B265" s="50" t="s">
        <v>217</v>
      </c>
      <c r="C265" s="853" t="s">
        <v>218</v>
      </c>
      <c r="D265" s="853"/>
      <c r="E265" s="853"/>
      <c r="F265" s="53" t="s">
        <v>78</v>
      </c>
      <c r="G265" s="70">
        <v>74</v>
      </c>
      <c r="H265" s="54"/>
      <c r="I265" s="70">
        <v>74</v>
      </c>
      <c r="J265" s="63"/>
      <c r="K265" s="54"/>
      <c r="L265" s="57">
        <v>253.74</v>
      </c>
      <c r="M265" s="54"/>
      <c r="N265" s="58">
        <v>8987.43</v>
      </c>
      <c r="AF265" s="39"/>
      <c r="AG265" s="48"/>
      <c r="AH265" s="48"/>
      <c r="AK265" s="3" t="s">
        <v>218</v>
      </c>
      <c r="AM265" s="48"/>
    </row>
    <row r="266" spans="1:39" s="4" customFormat="1" ht="15" x14ac:dyDescent="0.25">
      <c r="A266" s="71"/>
      <c r="B266" s="72"/>
      <c r="C266" s="847" t="s">
        <v>81</v>
      </c>
      <c r="D266" s="847"/>
      <c r="E266" s="847"/>
      <c r="F266" s="42"/>
      <c r="G266" s="43"/>
      <c r="H266" s="43"/>
      <c r="I266" s="43"/>
      <c r="J266" s="46"/>
      <c r="K266" s="43"/>
      <c r="L266" s="73">
        <v>1693.28</v>
      </c>
      <c r="M266" s="66"/>
      <c r="N266" s="231"/>
      <c r="AF266" s="39"/>
      <c r="AG266" s="48"/>
      <c r="AH266" s="48"/>
      <c r="AM266" s="48" t="s">
        <v>81</v>
      </c>
    </row>
    <row r="267" spans="1:39" s="4" customFormat="1" ht="23.25" x14ac:dyDescent="0.25">
      <c r="A267" s="230" t="s">
        <v>239</v>
      </c>
      <c r="B267" s="41" t="s">
        <v>1071</v>
      </c>
      <c r="C267" s="847" t="s">
        <v>1072</v>
      </c>
      <c r="D267" s="847"/>
      <c r="E267" s="847"/>
      <c r="F267" s="42" t="s">
        <v>164</v>
      </c>
      <c r="G267" s="43">
        <v>107.85599999999999</v>
      </c>
      <c r="H267" s="44">
        <v>1</v>
      </c>
      <c r="I267" s="129">
        <v>107.85599999999999</v>
      </c>
      <c r="J267" s="131">
        <v>14.5</v>
      </c>
      <c r="K267" s="43"/>
      <c r="L267" s="73">
        <v>1563.91</v>
      </c>
      <c r="M267" s="43"/>
      <c r="N267" s="231"/>
      <c r="AF267" s="39"/>
      <c r="AG267" s="48"/>
      <c r="AH267" s="48" t="s">
        <v>1072</v>
      </c>
      <c r="AM267" s="48"/>
    </row>
    <row r="268" spans="1:39" s="4" customFormat="1" ht="15" x14ac:dyDescent="0.25">
      <c r="A268" s="71"/>
      <c r="B268" s="72"/>
      <c r="C268" s="847" t="s">
        <v>81</v>
      </c>
      <c r="D268" s="847"/>
      <c r="E268" s="847"/>
      <c r="F268" s="42"/>
      <c r="G268" s="43"/>
      <c r="H268" s="43"/>
      <c r="I268" s="43"/>
      <c r="J268" s="46"/>
      <c r="K268" s="43"/>
      <c r="L268" s="73">
        <v>1563.91</v>
      </c>
      <c r="M268" s="66"/>
      <c r="N268" s="231"/>
      <c r="AF268" s="39"/>
      <c r="AG268" s="48"/>
      <c r="AH268" s="48"/>
      <c r="AM268" s="48" t="s">
        <v>81</v>
      </c>
    </row>
    <row r="269" spans="1:39" s="4" customFormat="1" ht="34.5" x14ac:dyDescent="0.25">
      <c r="A269" s="230" t="s">
        <v>242</v>
      </c>
      <c r="B269" s="41" t="s">
        <v>1503</v>
      </c>
      <c r="C269" s="847" t="s">
        <v>1504</v>
      </c>
      <c r="D269" s="847"/>
      <c r="E269" s="847"/>
      <c r="F269" s="42" t="s">
        <v>1215</v>
      </c>
      <c r="G269" s="43">
        <v>4.4999999999999998E-2</v>
      </c>
      <c r="H269" s="44">
        <v>1</v>
      </c>
      <c r="I269" s="129">
        <v>4.4999999999999998E-2</v>
      </c>
      <c r="J269" s="46"/>
      <c r="K269" s="43"/>
      <c r="L269" s="46"/>
      <c r="M269" s="43"/>
      <c r="N269" s="231"/>
      <c r="AF269" s="39"/>
      <c r="AG269" s="48"/>
      <c r="AH269" s="48" t="s">
        <v>1504</v>
      </c>
      <c r="AM269" s="48"/>
    </row>
    <row r="270" spans="1:39" s="4" customFormat="1" ht="22.5" x14ac:dyDescent="0.25">
      <c r="A270" s="49"/>
      <c r="B270" s="50" t="s">
        <v>699</v>
      </c>
      <c r="C270" s="848" t="s">
        <v>65</v>
      </c>
      <c r="D270" s="848"/>
      <c r="E270" s="848"/>
      <c r="F270" s="848"/>
      <c r="G270" s="848"/>
      <c r="H270" s="848"/>
      <c r="I270" s="848"/>
      <c r="J270" s="848"/>
      <c r="K270" s="848"/>
      <c r="L270" s="848"/>
      <c r="M270" s="848"/>
      <c r="N270" s="849"/>
      <c r="AF270" s="39"/>
      <c r="AG270" s="48"/>
      <c r="AH270" s="48"/>
      <c r="AI270" s="3" t="s">
        <v>65</v>
      </c>
      <c r="AM270" s="48"/>
    </row>
    <row r="271" spans="1:39" s="4" customFormat="1" ht="15" x14ac:dyDescent="0.25">
      <c r="A271" s="51"/>
      <c r="B271" s="50" t="s">
        <v>60</v>
      </c>
      <c r="C271" s="853" t="s">
        <v>66</v>
      </c>
      <c r="D271" s="853"/>
      <c r="E271" s="853"/>
      <c r="F271" s="53"/>
      <c r="G271" s="54"/>
      <c r="H271" s="54"/>
      <c r="I271" s="54"/>
      <c r="J271" s="55">
        <v>3265.2</v>
      </c>
      <c r="K271" s="56">
        <v>1.1499999999999999</v>
      </c>
      <c r="L271" s="57">
        <v>168.97</v>
      </c>
      <c r="M271" s="56">
        <v>35.42</v>
      </c>
      <c r="N271" s="58">
        <v>5984.92</v>
      </c>
      <c r="AF271" s="39"/>
      <c r="AG271" s="48"/>
      <c r="AH271" s="48"/>
      <c r="AJ271" s="3" t="s">
        <v>66</v>
      </c>
      <c r="AM271" s="48"/>
    </row>
    <row r="272" spans="1:39" s="4" customFormat="1" ht="15" x14ac:dyDescent="0.25">
      <c r="A272" s="51"/>
      <c r="B272" s="50" t="s">
        <v>67</v>
      </c>
      <c r="C272" s="853" t="s">
        <v>68</v>
      </c>
      <c r="D272" s="853"/>
      <c r="E272" s="853"/>
      <c r="F272" s="53"/>
      <c r="G272" s="54"/>
      <c r="H272" s="54"/>
      <c r="I272" s="54"/>
      <c r="J272" s="55">
        <v>1885.41</v>
      </c>
      <c r="K272" s="56">
        <v>1.1499999999999999</v>
      </c>
      <c r="L272" s="57">
        <v>97.57</v>
      </c>
      <c r="M272" s="54"/>
      <c r="N272" s="59"/>
      <c r="AF272" s="39"/>
      <c r="AG272" s="48"/>
      <c r="AH272" s="48"/>
      <c r="AJ272" s="3" t="s">
        <v>68</v>
      </c>
      <c r="AM272" s="48"/>
    </row>
    <row r="273" spans="1:39" s="4" customFormat="1" ht="15" x14ac:dyDescent="0.25">
      <c r="A273" s="51"/>
      <c r="B273" s="50" t="s">
        <v>69</v>
      </c>
      <c r="C273" s="853" t="s">
        <v>70</v>
      </c>
      <c r="D273" s="853"/>
      <c r="E273" s="853"/>
      <c r="F273" s="53"/>
      <c r="G273" s="54"/>
      <c r="H273" s="54"/>
      <c r="I273" s="54"/>
      <c r="J273" s="57">
        <v>174.55</v>
      </c>
      <c r="K273" s="56">
        <v>1.1499999999999999</v>
      </c>
      <c r="L273" s="57">
        <v>9.0299999999999994</v>
      </c>
      <c r="M273" s="56">
        <v>35.42</v>
      </c>
      <c r="N273" s="133">
        <v>319.83999999999997</v>
      </c>
      <c r="AF273" s="39"/>
      <c r="AG273" s="48"/>
      <c r="AH273" s="48"/>
      <c r="AJ273" s="3" t="s">
        <v>70</v>
      </c>
      <c r="AM273" s="48"/>
    </row>
    <row r="274" spans="1:39" s="4" customFormat="1" ht="15" x14ac:dyDescent="0.25">
      <c r="A274" s="51"/>
      <c r="B274" s="50" t="s">
        <v>86</v>
      </c>
      <c r="C274" s="853" t="s">
        <v>87</v>
      </c>
      <c r="D274" s="853"/>
      <c r="E274" s="853"/>
      <c r="F274" s="53"/>
      <c r="G274" s="54"/>
      <c r="H274" s="54"/>
      <c r="I274" s="54"/>
      <c r="J274" s="55">
        <v>6368.82</v>
      </c>
      <c r="K274" s="54"/>
      <c r="L274" s="57">
        <v>286.60000000000002</v>
      </c>
      <c r="M274" s="54"/>
      <c r="N274" s="59"/>
      <c r="AF274" s="39"/>
      <c r="AG274" s="48"/>
      <c r="AH274" s="48"/>
      <c r="AJ274" s="3" t="s">
        <v>87</v>
      </c>
      <c r="AM274" s="48"/>
    </row>
    <row r="275" spans="1:39" s="4" customFormat="1" ht="15" x14ac:dyDescent="0.25">
      <c r="A275" s="60"/>
      <c r="B275" s="50"/>
      <c r="C275" s="853" t="s">
        <v>71</v>
      </c>
      <c r="D275" s="853"/>
      <c r="E275" s="853"/>
      <c r="F275" s="53" t="s">
        <v>72</v>
      </c>
      <c r="G275" s="70">
        <v>360</v>
      </c>
      <c r="H275" s="56">
        <v>1.1499999999999999</v>
      </c>
      <c r="I275" s="56">
        <v>18.63</v>
      </c>
      <c r="J275" s="63"/>
      <c r="K275" s="54"/>
      <c r="L275" s="63"/>
      <c r="M275" s="54"/>
      <c r="N275" s="59"/>
      <c r="AF275" s="39"/>
      <c r="AG275" s="48"/>
      <c r="AH275" s="48"/>
      <c r="AK275" s="3" t="s">
        <v>71</v>
      </c>
      <c r="AM275" s="48"/>
    </row>
    <row r="276" spans="1:39" s="4" customFormat="1" ht="15" x14ac:dyDescent="0.25">
      <c r="A276" s="60"/>
      <c r="B276" s="50"/>
      <c r="C276" s="853" t="s">
        <v>73</v>
      </c>
      <c r="D276" s="853"/>
      <c r="E276" s="853"/>
      <c r="F276" s="53" t="s">
        <v>72</v>
      </c>
      <c r="G276" s="56">
        <v>12.27</v>
      </c>
      <c r="H276" s="56">
        <v>1.1499999999999999</v>
      </c>
      <c r="I276" s="136">
        <v>0.63497250000000005</v>
      </c>
      <c r="J276" s="63"/>
      <c r="K276" s="54"/>
      <c r="L276" s="63"/>
      <c r="M276" s="54"/>
      <c r="N276" s="59"/>
      <c r="AF276" s="39"/>
      <c r="AG276" s="48"/>
      <c r="AH276" s="48"/>
      <c r="AK276" s="3" t="s">
        <v>73</v>
      </c>
      <c r="AM276" s="48"/>
    </row>
    <row r="277" spans="1:39" s="4" customFormat="1" ht="15" x14ac:dyDescent="0.25">
      <c r="A277" s="51"/>
      <c r="B277" s="50"/>
      <c r="C277" s="854" t="s">
        <v>74</v>
      </c>
      <c r="D277" s="854"/>
      <c r="E277" s="854"/>
      <c r="F277" s="65"/>
      <c r="G277" s="66"/>
      <c r="H277" s="66"/>
      <c r="I277" s="66"/>
      <c r="J277" s="67">
        <v>11519.43</v>
      </c>
      <c r="K277" s="66"/>
      <c r="L277" s="68">
        <v>553.14</v>
      </c>
      <c r="M277" s="66"/>
      <c r="N277" s="232"/>
      <c r="AF277" s="39"/>
      <c r="AG277" s="48"/>
      <c r="AH277" s="48"/>
      <c r="AL277" s="3" t="s">
        <v>74</v>
      </c>
      <c r="AM277" s="48"/>
    </row>
    <row r="278" spans="1:39" s="4" customFormat="1" ht="15" x14ac:dyDescent="0.25">
      <c r="A278" s="60"/>
      <c r="B278" s="50"/>
      <c r="C278" s="853" t="s">
        <v>75</v>
      </c>
      <c r="D278" s="853"/>
      <c r="E278" s="853"/>
      <c r="F278" s="53"/>
      <c r="G278" s="54"/>
      <c r="H278" s="54"/>
      <c r="I278" s="54"/>
      <c r="J278" s="63"/>
      <c r="K278" s="54"/>
      <c r="L278" s="57">
        <v>178</v>
      </c>
      <c r="M278" s="54"/>
      <c r="N278" s="58">
        <v>6304.76</v>
      </c>
      <c r="AF278" s="39"/>
      <c r="AG278" s="48"/>
      <c r="AH278" s="48"/>
      <c r="AK278" s="3" t="s">
        <v>75</v>
      </c>
      <c r="AM278" s="48"/>
    </row>
    <row r="279" spans="1:39" s="4" customFormat="1" ht="23.25" x14ac:dyDescent="0.25">
      <c r="A279" s="60"/>
      <c r="B279" s="50" t="s">
        <v>215</v>
      </c>
      <c r="C279" s="853" t="s">
        <v>216</v>
      </c>
      <c r="D279" s="853"/>
      <c r="E279" s="853"/>
      <c r="F279" s="53" t="s">
        <v>78</v>
      </c>
      <c r="G279" s="70">
        <v>117</v>
      </c>
      <c r="H279" s="54"/>
      <c r="I279" s="70">
        <v>117</v>
      </c>
      <c r="J279" s="63"/>
      <c r="K279" s="54"/>
      <c r="L279" s="57">
        <v>208.26</v>
      </c>
      <c r="M279" s="54"/>
      <c r="N279" s="58">
        <v>7376.57</v>
      </c>
      <c r="AF279" s="39"/>
      <c r="AG279" s="48"/>
      <c r="AH279" s="48"/>
      <c r="AK279" s="3" t="s">
        <v>216</v>
      </c>
      <c r="AM279" s="48"/>
    </row>
    <row r="280" spans="1:39" s="4" customFormat="1" ht="23.25" x14ac:dyDescent="0.25">
      <c r="A280" s="60"/>
      <c r="B280" s="50" t="s">
        <v>217</v>
      </c>
      <c r="C280" s="853" t="s">
        <v>218</v>
      </c>
      <c r="D280" s="853"/>
      <c r="E280" s="853"/>
      <c r="F280" s="53" t="s">
        <v>78</v>
      </c>
      <c r="G280" s="70">
        <v>74</v>
      </c>
      <c r="H280" s="54"/>
      <c r="I280" s="70">
        <v>74</v>
      </c>
      <c r="J280" s="63"/>
      <c r="K280" s="54"/>
      <c r="L280" s="57">
        <v>131.72</v>
      </c>
      <c r="M280" s="54"/>
      <c r="N280" s="58">
        <v>4665.5200000000004</v>
      </c>
      <c r="AF280" s="39"/>
      <c r="AG280" s="48"/>
      <c r="AH280" s="48"/>
      <c r="AK280" s="3" t="s">
        <v>218</v>
      </c>
      <c r="AM280" s="48"/>
    </row>
    <row r="281" spans="1:39" s="4" customFormat="1" ht="15" x14ac:dyDescent="0.25">
      <c r="A281" s="71"/>
      <c r="B281" s="72"/>
      <c r="C281" s="847" t="s">
        <v>81</v>
      </c>
      <c r="D281" s="847"/>
      <c r="E281" s="847"/>
      <c r="F281" s="42"/>
      <c r="G281" s="43"/>
      <c r="H281" s="43"/>
      <c r="I281" s="43"/>
      <c r="J281" s="46"/>
      <c r="K281" s="43"/>
      <c r="L281" s="131">
        <v>893.12</v>
      </c>
      <c r="M281" s="66"/>
      <c r="N281" s="231"/>
      <c r="AF281" s="39"/>
      <c r="AG281" s="48"/>
      <c r="AH281" s="48"/>
      <c r="AM281" s="48" t="s">
        <v>81</v>
      </c>
    </row>
    <row r="282" spans="1:39" s="4" customFormat="1" ht="23.25" x14ac:dyDescent="0.25">
      <c r="A282" s="230" t="s">
        <v>245</v>
      </c>
      <c r="B282" s="41" t="s">
        <v>1505</v>
      </c>
      <c r="C282" s="847" t="s">
        <v>1506</v>
      </c>
      <c r="D282" s="847"/>
      <c r="E282" s="847"/>
      <c r="F282" s="42" t="s">
        <v>164</v>
      </c>
      <c r="G282" s="43">
        <v>45.36</v>
      </c>
      <c r="H282" s="44">
        <v>1</v>
      </c>
      <c r="I282" s="109">
        <v>45.36</v>
      </c>
      <c r="J282" s="131">
        <v>47.11</v>
      </c>
      <c r="K282" s="43"/>
      <c r="L282" s="73">
        <v>2136.91</v>
      </c>
      <c r="M282" s="43"/>
      <c r="N282" s="231"/>
      <c r="AF282" s="39"/>
      <c r="AG282" s="48"/>
      <c r="AH282" s="48" t="s">
        <v>1506</v>
      </c>
      <c r="AM282" s="48"/>
    </row>
    <row r="283" spans="1:39" s="4" customFormat="1" ht="15" x14ac:dyDescent="0.25">
      <c r="A283" s="71"/>
      <c r="B283" s="72"/>
      <c r="C283" s="847" t="s">
        <v>81</v>
      </c>
      <c r="D283" s="847"/>
      <c r="E283" s="847"/>
      <c r="F283" s="42"/>
      <c r="G283" s="43"/>
      <c r="H283" s="43"/>
      <c r="I283" s="43"/>
      <c r="J283" s="46"/>
      <c r="K283" s="43"/>
      <c r="L283" s="73">
        <v>2136.91</v>
      </c>
      <c r="M283" s="66"/>
      <c r="N283" s="231"/>
      <c r="AF283" s="39"/>
      <c r="AG283" s="48"/>
      <c r="AH283" s="48"/>
      <c r="AM283" s="48" t="s">
        <v>81</v>
      </c>
    </row>
    <row r="284" spans="1:39" s="4" customFormat="1" ht="34.5" x14ac:dyDescent="0.25">
      <c r="A284" s="230" t="s">
        <v>248</v>
      </c>
      <c r="B284" s="41" t="s">
        <v>1507</v>
      </c>
      <c r="C284" s="847" t="s">
        <v>1508</v>
      </c>
      <c r="D284" s="847"/>
      <c r="E284" s="847"/>
      <c r="F284" s="42" t="s">
        <v>130</v>
      </c>
      <c r="G284" s="43">
        <v>0.8</v>
      </c>
      <c r="H284" s="44">
        <v>1</v>
      </c>
      <c r="I284" s="45">
        <v>0.8</v>
      </c>
      <c r="J284" s="46"/>
      <c r="K284" s="43"/>
      <c r="L284" s="46"/>
      <c r="M284" s="43"/>
      <c r="N284" s="231"/>
      <c r="AF284" s="39"/>
      <c r="AG284" s="48"/>
      <c r="AH284" s="48" t="s">
        <v>1508</v>
      </c>
      <c r="AM284" s="48"/>
    </row>
    <row r="285" spans="1:39" s="4" customFormat="1" ht="22.5" x14ac:dyDescent="0.25">
      <c r="A285" s="49"/>
      <c r="B285" s="50" t="s">
        <v>699</v>
      </c>
      <c r="C285" s="848" t="s">
        <v>65</v>
      </c>
      <c r="D285" s="848"/>
      <c r="E285" s="848"/>
      <c r="F285" s="848"/>
      <c r="G285" s="848"/>
      <c r="H285" s="848"/>
      <c r="I285" s="848"/>
      <c r="J285" s="848"/>
      <c r="K285" s="848"/>
      <c r="L285" s="848"/>
      <c r="M285" s="848"/>
      <c r="N285" s="849"/>
      <c r="AF285" s="39"/>
      <c r="AG285" s="48"/>
      <c r="AH285" s="48"/>
      <c r="AI285" s="3" t="s">
        <v>65</v>
      </c>
      <c r="AM285" s="48"/>
    </row>
    <row r="286" spans="1:39" s="4" customFormat="1" ht="15" x14ac:dyDescent="0.25">
      <c r="A286" s="51"/>
      <c r="B286" s="50" t="s">
        <v>60</v>
      </c>
      <c r="C286" s="853" t="s">
        <v>66</v>
      </c>
      <c r="D286" s="853"/>
      <c r="E286" s="853"/>
      <c r="F286" s="53"/>
      <c r="G286" s="54"/>
      <c r="H286" s="54"/>
      <c r="I286" s="54"/>
      <c r="J286" s="57">
        <v>608.53</v>
      </c>
      <c r="K286" s="56">
        <v>1.1499999999999999</v>
      </c>
      <c r="L286" s="57">
        <v>559.85</v>
      </c>
      <c r="M286" s="56">
        <v>35.42</v>
      </c>
      <c r="N286" s="58">
        <v>19829.89</v>
      </c>
      <c r="AF286" s="39"/>
      <c r="AG286" s="48"/>
      <c r="AH286" s="48"/>
      <c r="AJ286" s="3" t="s">
        <v>66</v>
      </c>
      <c r="AM286" s="48"/>
    </row>
    <row r="287" spans="1:39" s="4" customFormat="1" ht="15" x14ac:dyDescent="0.25">
      <c r="A287" s="51"/>
      <c r="B287" s="50" t="s">
        <v>67</v>
      </c>
      <c r="C287" s="853" t="s">
        <v>68</v>
      </c>
      <c r="D287" s="853"/>
      <c r="E287" s="853"/>
      <c r="F287" s="53"/>
      <c r="G287" s="54"/>
      <c r="H287" s="54"/>
      <c r="I287" s="54"/>
      <c r="J287" s="57">
        <v>26.64</v>
      </c>
      <c r="K287" s="56">
        <v>1.1499999999999999</v>
      </c>
      <c r="L287" s="57">
        <v>24.51</v>
      </c>
      <c r="M287" s="54"/>
      <c r="N287" s="59"/>
      <c r="AF287" s="39"/>
      <c r="AG287" s="48"/>
      <c r="AH287" s="48"/>
      <c r="AJ287" s="3" t="s">
        <v>68</v>
      </c>
      <c r="AM287" s="48"/>
    </row>
    <row r="288" spans="1:39" s="4" customFormat="1" ht="15" x14ac:dyDescent="0.25">
      <c r="A288" s="51"/>
      <c r="B288" s="50" t="s">
        <v>69</v>
      </c>
      <c r="C288" s="853" t="s">
        <v>70</v>
      </c>
      <c r="D288" s="853"/>
      <c r="E288" s="853"/>
      <c r="F288" s="53"/>
      <c r="G288" s="54"/>
      <c r="H288" s="54"/>
      <c r="I288" s="54"/>
      <c r="J288" s="57">
        <v>4.6399999999999997</v>
      </c>
      <c r="K288" s="56">
        <v>1.1499999999999999</v>
      </c>
      <c r="L288" s="57">
        <v>4.2699999999999996</v>
      </c>
      <c r="M288" s="56">
        <v>35.42</v>
      </c>
      <c r="N288" s="133">
        <v>151.24</v>
      </c>
      <c r="AF288" s="39"/>
      <c r="AG288" s="48"/>
      <c r="AH288" s="48"/>
      <c r="AJ288" s="3" t="s">
        <v>70</v>
      </c>
      <c r="AM288" s="48"/>
    </row>
    <row r="289" spans="1:39" s="4" customFormat="1" ht="15" x14ac:dyDescent="0.25">
      <c r="A289" s="51"/>
      <c r="B289" s="50" t="s">
        <v>86</v>
      </c>
      <c r="C289" s="853" t="s">
        <v>87</v>
      </c>
      <c r="D289" s="853"/>
      <c r="E289" s="853"/>
      <c r="F289" s="53"/>
      <c r="G289" s="54"/>
      <c r="H289" s="54"/>
      <c r="I289" s="54"/>
      <c r="J289" s="57">
        <v>592.22</v>
      </c>
      <c r="K289" s="54"/>
      <c r="L289" s="57">
        <v>473.78</v>
      </c>
      <c r="M289" s="54"/>
      <c r="N289" s="59"/>
      <c r="AF289" s="39"/>
      <c r="AG289" s="48"/>
      <c r="AH289" s="48"/>
      <c r="AJ289" s="3" t="s">
        <v>87</v>
      </c>
      <c r="AM289" s="48"/>
    </row>
    <row r="290" spans="1:39" s="4" customFormat="1" ht="15" x14ac:dyDescent="0.25">
      <c r="A290" s="60"/>
      <c r="B290" s="50"/>
      <c r="C290" s="853" t="s">
        <v>71</v>
      </c>
      <c r="D290" s="853"/>
      <c r="E290" s="853"/>
      <c r="F290" s="53" t="s">
        <v>72</v>
      </c>
      <c r="G290" s="56">
        <v>75.22</v>
      </c>
      <c r="H290" s="56">
        <v>1.1499999999999999</v>
      </c>
      <c r="I290" s="130">
        <v>69.202399999999997</v>
      </c>
      <c r="J290" s="63"/>
      <c r="K290" s="54"/>
      <c r="L290" s="63"/>
      <c r="M290" s="54"/>
      <c r="N290" s="59"/>
      <c r="AF290" s="39"/>
      <c r="AG290" s="48"/>
      <c r="AH290" s="48"/>
      <c r="AK290" s="3" t="s">
        <v>71</v>
      </c>
      <c r="AM290" s="48"/>
    </row>
    <row r="291" spans="1:39" s="4" customFormat="1" ht="15" x14ac:dyDescent="0.25">
      <c r="A291" s="60"/>
      <c r="B291" s="50"/>
      <c r="C291" s="853" t="s">
        <v>73</v>
      </c>
      <c r="D291" s="853"/>
      <c r="E291" s="853"/>
      <c r="F291" s="53" t="s">
        <v>72</v>
      </c>
      <c r="G291" s="61">
        <v>0.4</v>
      </c>
      <c r="H291" s="56">
        <v>1.1499999999999999</v>
      </c>
      <c r="I291" s="62">
        <v>0.36799999999999999</v>
      </c>
      <c r="J291" s="63"/>
      <c r="K291" s="54"/>
      <c r="L291" s="63"/>
      <c r="M291" s="54"/>
      <c r="N291" s="59"/>
      <c r="AF291" s="39"/>
      <c r="AG291" s="48"/>
      <c r="AH291" s="48"/>
      <c r="AK291" s="3" t="s">
        <v>73</v>
      </c>
      <c r="AM291" s="48"/>
    </row>
    <row r="292" spans="1:39" s="4" customFormat="1" ht="15" x14ac:dyDescent="0.25">
      <c r="A292" s="51"/>
      <c r="B292" s="50"/>
      <c r="C292" s="854" t="s">
        <v>74</v>
      </c>
      <c r="D292" s="854"/>
      <c r="E292" s="854"/>
      <c r="F292" s="65"/>
      <c r="G292" s="66"/>
      <c r="H292" s="66"/>
      <c r="I292" s="66"/>
      <c r="J292" s="67">
        <v>1227.3900000000001</v>
      </c>
      <c r="K292" s="66"/>
      <c r="L292" s="67">
        <v>1058.1400000000001</v>
      </c>
      <c r="M292" s="66"/>
      <c r="N292" s="232"/>
      <c r="AF292" s="39"/>
      <c r="AG292" s="48"/>
      <c r="AH292" s="48"/>
      <c r="AL292" s="3" t="s">
        <v>74</v>
      </c>
      <c r="AM292" s="48"/>
    </row>
    <row r="293" spans="1:39" s="4" customFormat="1" ht="15" x14ac:dyDescent="0.25">
      <c r="A293" s="60"/>
      <c r="B293" s="50"/>
      <c r="C293" s="853" t="s">
        <v>75</v>
      </c>
      <c r="D293" s="853"/>
      <c r="E293" s="853"/>
      <c r="F293" s="53"/>
      <c r="G293" s="54"/>
      <c r="H293" s="54"/>
      <c r="I293" s="54"/>
      <c r="J293" s="63"/>
      <c r="K293" s="54"/>
      <c r="L293" s="57">
        <v>564.12</v>
      </c>
      <c r="M293" s="54"/>
      <c r="N293" s="58">
        <v>19981.13</v>
      </c>
      <c r="AF293" s="39"/>
      <c r="AG293" s="48"/>
      <c r="AH293" s="48"/>
      <c r="AK293" s="3" t="s">
        <v>75</v>
      </c>
      <c r="AM293" s="48"/>
    </row>
    <row r="294" spans="1:39" s="4" customFormat="1" ht="45.75" x14ac:dyDescent="0.25">
      <c r="A294" s="60"/>
      <c r="B294" s="50" t="s">
        <v>1046</v>
      </c>
      <c r="C294" s="853" t="s">
        <v>1047</v>
      </c>
      <c r="D294" s="853"/>
      <c r="E294" s="853"/>
      <c r="F294" s="53" t="s">
        <v>78</v>
      </c>
      <c r="G294" s="70">
        <v>103</v>
      </c>
      <c r="H294" s="54"/>
      <c r="I294" s="70">
        <v>103</v>
      </c>
      <c r="J294" s="63"/>
      <c r="K294" s="54"/>
      <c r="L294" s="57">
        <v>581.04</v>
      </c>
      <c r="M294" s="54"/>
      <c r="N294" s="58">
        <v>20580.560000000001</v>
      </c>
      <c r="AF294" s="39"/>
      <c r="AG294" s="48"/>
      <c r="AH294" s="48"/>
      <c r="AK294" s="3" t="s">
        <v>1047</v>
      </c>
      <c r="AM294" s="48"/>
    </row>
    <row r="295" spans="1:39" s="4" customFormat="1" ht="45.75" x14ac:dyDescent="0.25">
      <c r="A295" s="60"/>
      <c r="B295" s="50" t="s">
        <v>1048</v>
      </c>
      <c r="C295" s="853" t="s">
        <v>1049</v>
      </c>
      <c r="D295" s="853"/>
      <c r="E295" s="853"/>
      <c r="F295" s="53" t="s">
        <v>78</v>
      </c>
      <c r="G295" s="70">
        <v>59</v>
      </c>
      <c r="H295" s="54"/>
      <c r="I295" s="70">
        <v>59</v>
      </c>
      <c r="J295" s="63"/>
      <c r="K295" s="54"/>
      <c r="L295" s="57">
        <v>332.83</v>
      </c>
      <c r="M295" s="54"/>
      <c r="N295" s="58">
        <v>11788.87</v>
      </c>
      <c r="AF295" s="39"/>
      <c r="AG295" s="48"/>
      <c r="AH295" s="48"/>
      <c r="AK295" s="3" t="s">
        <v>1049</v>
      </c>
      <c r="AM295" s="48"/>
    </row>
    <row r="296" spans="1:39" s="4" customFormat="1" ht="15" x14ac:dyDescent="0.25">
      <c r="A296" s="71"/>
      <c r="B296" s="72"/>
      <c r="C296" s="847" t="s">
        <v>81</v>
      </c>
      <c r="D296" s="847"/>
      <c r="E296" s="847"/>
      <c r="F296" s="42"/>
      <c r="G296" s="43"/>
      <c r="H296" s="43"/>
      <c r="I296" s="43"/>
      <c r="J296" s="46"/>
      <c r="K296" s="43"/>
      <c r="L296" s="73">
        <v>1972.01</v>
      </c>
      <c r="M296" s="66"/>
      <c r="N296" s="231"/>
      <c r="AF296" s="39"/>
      <c r="AG296" s="48"/>
      <c r="AH296" s="48"/>
      <c r="AM296" s="48" t="s">
        <v>81</v>
      </c>
    </row>
    <row r="297" spans="1:39" s="4" customFormat="1" ht="15" x14ac:dyDescent="0.25">
      <c r="A297" s="230" t="s">
        <v>251</v>
      </c>
      <c r="B297" s="41" t="s">
        <v>1509</v>
      </c>
      <c r="C297" s="847" t="s">
        <v>1510</v>
      </c>
      <c r="D297" s="847"/>
      <c r="E297" s="847"/>
      <c r="F297" s="42" t="s">
        <v>130</v>
      </c>
      <c r="G297" s="43">
        <v>0.83199999999999996</v>
      </c>
      <c r="H297" s="44">
        <v>1</v>
      </c>
      <c r="I297" s="129">
        <v>0.83199999999999996</v>
      </c>
      <c r="J297" s="131">
        <v>519.79999999999995</v>
      </c>
      <c r="K297" s="43"/>
      <c r="L297" s="131">
        <v>432.47</v>
      </c>
      <c r="M297" s="43"/>
      <c r="N297" s="231"/>
      <c r="AF297" s="39"/>
      <c r="AG297" s="48"/>
      <c r="AH297" s="48" t="s">
        <v>1510</v>
      </c>
      <c r="AM297" s="48"/>
    </row>
    <row r="298" spans="1:39" s="4" customFormat="1" ht="15" x14ac:dyDescent="0.25">
      <c r="A298" s="71"/>
      <c r="B298" s="72"/>
      <c r="C298" s="847" t="s">
        <v>81</v>
      </c>
      <c r="D298" s="847"/>
      <c r="E298" s="847"/>
      <c r="F298" s="42"/>
      <c r="G298" s="43"/>
      <c r="H298" s="43"/>
      <c r="I298" s="43"/>
      <c r="J298" s="46"/>
      <c r="K298" s="43"/>
      <c r="L298" s="131">
        <v>432.47</v>
      </c>
      <c r="M298" s="66"/>
      <c r="N298" s="231"/>
      <c r="AF298" s="39"/>
      <c r="AG298" s="48"/>
      <c r="AH298" s="48"/>
      <c r="AM298" s="48" t="s">
        <v>81</v>
      </c>
    </row>
    <row r="299" spans="1:39" s="4" customFormat="1" ht="15" x14ac:dyDescent="0.25">
      <c r="A299" s="868" t="s">
        <v>1511</v>
      </c>
      <c r="B299" s="869"/>
      <c r="C299" s="869"/>
      <c r="D299" s="869"/>
      <c r="E299" s="869"/>
      <c r="F299" s="869"/>
      <c r="G299" s="869"/>
      <c r="H299" s="869"/>
      <c r="I299" s="869"/>
      <c r="J299" s="869"/>
      <c r="K299" s="869"/>
      <c r="L299" s="869"/>
      <c r="M299" s="869"/>
      <c r="N299" s="870"/>
      <c r="AF299" s="39"/>
      <c r="AG299" s="48" t="s">
        <v>1511</v>
      </c>
      <c r="AH299" s="48"/>
      <c r="AM299" s="48"/>
    </row>
    <row r="300" spans="1:39" s="4" customFormat="1" ht="57" x14ac:dyDescent="0.25">
      <c r="A300" s="230" t="s">
        <v>259</v>
      </c>
      <c r="B300" s="41" t="s">
        <v>1512</v>
      </c>
      <c r="C300" s="847" t="s">
        <v>1513</v>
      </c>
      <c r="D300" s="847"/>
      <c r="E300" s="847"/>
      <c r="F300" s="42" t="s">
        <v>824</v>
      </c>
      <c r="G300" s="43">
        <v>0.06</v>
      </c>
      <c r="H300" s="44">
        <v>1</v>
      </c>
      <c r="I300" s="109">
        <v>0.06</v>
      </c>
      <c r="J300" s="46"/>
      <c r="K300" s="43"/>
      <c r="L300" s="46"/>
      <c r="M300" s="43"/>
      <c r="N300" s="231"/>
      <c r="AF300" s="39"/>
      <c r="AG300" s="48"/>
      <c r="AH300" s="48" t="s">
        <v>1513</v>
      </c>
      <c r="AM300" s="48"/>
    </row>
    <row r="301" spans="1:39" s="4" customFormat="1" ht="22.5" x14ac:dyDescent="0.25">
      <c r="A301" s="49"/>
      <c r="B301" s="50" t="s">
        <v>699</v>
      </c>
      <c r="C301" s="848" t="s">
        <v>65</v>
      </c>
      <c r="D301" s="848"/>
      <c r="E301" s="848"/>
      <c r="F301" s="848"/>
      <c r="G301" s="848"/>
      <c r="H301" s="848"/>
      <c r="I301" s="848"/>
      <c r="J301" s="848"/>
      <c r="K301" s="848"/>
      <c r="L301" s="848"/>
      <c r="M301" s="848"/>
      <c r="N301" s="849"/>
      <c r="AF301" s="39"/>
      <c r="AG301" s="48"/>
      <c r="AH301" s="48"/>
      <c r="AI301" s="3" t="s">
        <v>65</v>
      </c>
      <c r="AM301" s="48"/>
    </row>
    <row r="302" spans="1:39" s="4" customFormat="1" ht="15" x14ac:dyDescent="0.25">
      <c r="A302" s="51"/>
      <c r="B302" s="50" t="s">
        <v>60</v>
      </c>
      <c r="C302" s="853" t="s">
        <v>66</v>
      </c>
      <c r="D302" s="853"/>
      <c r="E302" s="853"/>
      <c r="F302" s="53"/>
      <c r="G302" s="54"/>
      <c r="H302" s="54"/>
      <c r="I302" s="54"/>
      <c r="J302" s="55">
        <v>1868.42</v>
      </c>
      <c r="K302" s="56">
        <v>1.1499999999999999</v>
      </c>
      <c r="L302" s="57">
        <v>128.91999999999999</v>
      </c>
      <c r="M302" s="56">
        <v>35.42</v>
      </c>
      <c r="N302" s="58">
        <v>4566.3500000000004</v>
      </c>
      <c r="AF302" s="39"/>
      <c r="AG302" s="48"/>
      <c r="AH302" s="48"/>
      <c r="AJ302" s="3" t="s">
        <v>66</v>
      </c>
      <c r="AM302" s="48"/>
    </row>
    <row r="303" spans="1:39" s="4" customFormat="1" ht="15" x14ac:dyDescent="0.25">
      <c r="A303" s="51"/>
      <c r="B303" s="50" t="s">
        <v>67</v>
      </c>
      <c r="C303" s="853" t="s">
        <v>68</v>
      </c>
      <c r="D303" s="853"/>
      <c r="E303" s="853"/>
      <c r="F303" s="53"/>
      <c r="G303" s="54"/>
      <c r="H303" s="54"/>
      <c r="I303" s="54"/>
      <c r="J303" s="55">
        <v>4622.37</v>
      </c>
      <c r="K303" s="56">
        <v>1.1499999999999999</v>
      </c>
      <c r="L303" s="57">
        <v>318.94</v>
      </c>
      <c r="M303" s="54"/>
      <c r="N303" s="59"/>
      <c r="AF303" s="39"/>
      <c r="AG303" s="48"/>
      <c r="AH303" s="48"/>
      <c r="AJ303" s="3" t="s">
        <v>68</v>
      </c>
      <c r="AM303" s="48"/>
    </row>
    <row r="304" spans="1:39" s="4" customFormat="1" ht="15" x14ac:dyDescent="0.25">
      <c r="A304" s="51"/>
      <c r="B304" s="50" t="s">
        <v>69</v>
      </c>
      <c r="C304" s="853" t="s">
        <v>70</v>
      </c>
      <c r="D304" s="853"/>
      <c r="E304" s="853"/>
      <c r="F304" s="53"/>
      <c r="G304" s="54"/>
      <c r="H304" s="54"/>
      <c r="I304" s="54"/>
      <c r="J304" s="57">
        <v>514.75</v>
      </c>
      <c r="K304" s="56">
        <v>1.1499999999999999</v>
      </c>
      <c r="L304" s="57">
        <v>35.520000000000003</v>
      </c>
      <c r="M304" s="56">
        <v>35.42</v>
      </c>
      <c r="N304" s="58">
        <v>1258.1199999999999</v>
      </c>
      <c r="AF304" s="39"/>
      <c r="AG304" s="48"/>
      <c r="AH304" s="48"/>
      <c r="AJ304" s="3" t="s">
        <v>70</v>
      </c>
      <c r="AM304" s="48"/>
    </row>
    <row r="305" spans="1:39" s="4" customFormat="1" ht="15" x14ac:dyDescent="0.25">
      <c r="A305" s="51"/>
      <c r="B305" s="50" t="s">
        <v>86</v>
      </c>
      <c r="C305" s="853" t="s">
        <v>87</v>
      </c>
      <c r="D305" s="853"/>
      <c r="E305" s="853"/>
      <c r="F305" s="53"/>
      <c r="G305" s="54"/>
      <c r="H305" s="54"/>
      <c r="I305" s="54"/>
      <c r="J305" s="55">
        <v>2147.23</v>
      </c>
      <c r="K305" s="54"/>
      <c r="L305" s="57">
        <v>128.83000000000001</v>
      </c>
      <c r="M305" s="54"/>
      <c r="N305" s="59"/>
      <c r="AF305" s="39"/>
      <c r="AG305" s="48"/>
      <c r="AH305" s="48"/>
      <c r="AJ305" s="3" t="s">
        <v>87</v>
      </c>
      <c r="AM305" s="48"/>
    </row>
    <row r="306" spans="1:39" s="4" customFormat="1" ht="15" x14ac:dyDescent="0.25">
      <c r="A306" s="60"/>
      <c r="B306" s="50"/>
      <c r="C306" s="853" t="s">
        <v>71</v>
      </c>
      <c r="D306" s="853"/>
      <c r="E306" s="853"/>
      <c r="F306" s="53" t="s">
        <v>72</v>
      </c>
      <c r="G306" s="70">
        <v>206</v>
      </c>
      <c r="H306" s="56">
        <v>1.1499999999999999</v>
      </c>
      <c r="I306" s="62">
        <v>14.214</v>
      </c>
      <c r="J306" s="63"/>
      <c r="K306" s="54"/>
      <c r="L306" s="63"/>
      <c r="M306" s="54"/>
      <c r="N306" s="59"/>
      <c r="AF306" s="39"/>
      <c r="AG306" s="48"/>
      <c r="AH306" s="48"/>
      <c r="AK306" s="3" t="s">
        <v>71</v>
      </c>
      <c r="AM306" s="48"/>
    </row>
    <row r="307" spans="1:39" s="4" customFormat="1" ht="15" x14ac:dyDescent="0.25">
      <c r="A307" s="60"/>
      <c r="B307" s="50"/>
      <c r="C307" s="853" t="s">
        <v>73</v>
      </c>
      <c r="D307" s="853"/>
      <c r="E307" s="853"/>
      <c r="F307" s="53" t="s">
        <v>72</v>
      </c>
      <c r="G307" s="56">
        <v>38.28</v>
      </c>
      <c r="H307" s="56">
        <v>1.1499999999999999</v>
      </c>
      <c r="I307" s="64">
        <v>2.6413199999999999</v>
      </c>
      <c r="J307" s="63"/>
      <c r="K307" s="54"/>
      <c r="L307" s="63"/>
      <c r="M307" s="54"/>
      <c r="N307" s="59"/>
      <c r="AF307" s="39"/>
      <c r="AG307" s="48"/>
      <c r="AH307" s="48"/>
      <c r="AK307" s="3" t="s">
        <v>73</v>
      </c>
      <c r="AM307" s="48"/>
    </row>
    <row r="308" spans="1:39" s="4" customFormat="1" ht="15" x14ac:dyDescent="0.25">
      <c r="A308" s="51"/>
      <c r="B308" s="50"/>
      <c r="C308" s="854" t="s">
        <v>74</v>
      </c>
      <c r="D308" s="854"/>
      <c r="E308" s="854"/>
      <c r="F308" s="65"/>
      <c r="G308" s="66"/>
      <c r="H308" s="66"/>
      <c r="I308" s="66"/>
      <c r="J308" s="67">
        <v>8638.02</v>
      </c>
      <c r="K308" s="66"/>
      <c r="L308" s="68">
        <v>576.69000000000005</v>
      </c>
      <c r="M308" s="66"/>
      <c r="N308" s="232"/>
      <c r="AF308" s="39"/>
      <c r="AG308" s="48"/>
      <c r="AH308" s="48"/>
      <c r="AL308" s="3" t="s">
        <v>74</v>
      </c>
      <c r="AM308" s="48"/>
    </row>
    <row r="309" spans="1:39" s="4" customFormat="1" ht="15" x14ac:dyDescent="0.25">
      <c r="A309" s="60"/>
      <c r="B309" s="50"/>
      <c r="C309" s="853" t="s">
        <v>75</v>
      </c>
      <c r="D309" s="853"/>
      <c r="E309" s="853"/>
      <c r="F309" s="53"/>
      <c r="G309" s="54"/>
      <c r="H309" s="54"/>
      <c r="I309" s="54"/>
      <c r="J309" s="63"/>
      <c r="K309" s="54"/>
      <c r="L309" s="57">
        <v>164.44</v>
      </c>
      <c r="M309" s="54"/>
      <c r="N309" s="58">
        <v>5824.47</v>
      </c>
      <c r="AF309" s="39"/>
      <c r="AG309" s="48"/>
      <c r="AH309" s="48"/>
      <c r="AK309" s="3" t="s">
        <v>75</v>
      </c>
      <c r="AM309" s="48"/>
    </row>
    <row r="310" spans="1:39" s="4" customFormat="1" ht="23.25" x14ac:dyDescent="0.25">
      <c r="A310" s="60"/>
      <c r="B310" s="50" t="s">
        <v>1514</v>
      </c>
      <c r="C310" s="853" t="s">
        <v>1515</v>
      </c>
      <c r="D310" s="853"/>
      <c r="E310" s="853"/>
      <c r="F310" s="53" t="s">
        <v>78</v>
      </c>
      <c r="G310" s="70">
        <v>110</v>
      </c>
      <c r="H310" s="54"/>
      <c r="I310" s="70">
        <v>110</v>
      </c>
      <c r="J310" s="63"/>
      <c r="K310" s="54"/>
      <c r="L310" s="57">
        <v>180.88</v>
      </c>
      <c r="M310" s="54"/>
      <c r="N310" s="58">
        <v>6406.92</v>
      </c>
      <c r="AF310" s="39"/>
      <c r="AG310" s="48"/>
      <c r="AH310" s="48"/>
      <c r="AK310" s="3" t="s">
        <v>1515</v>
      </c>
      <c r="AM310" s="48"/>
    </row>
    <row r="311" spans="1:39" s="4" customFormat="1" ht="23.25" x14ac:dyDescent="0.25">
      <c r="A311" s="60"/>
      <c r="B311" s="50" t="s">
        <v>1516</v>
      </c>
      <c r="C311" s="853" t="s">
        <v>1517</v>
      </c>
      <c r="D311" s="853"/>
      <c r="E311" s="853"/>
      <c r="F311" s="53" t="s">
        <v>78</v>
      </c>
      <c r="G311" s="70">
        <v>73</v>
      </c>
      <c r="H311" s="54"/>
      <c r="I311" s="70">
        <v>73</v>
      </c>
      <c r="J311" s="63"/>
      <c r="K311" s="54"/>
      <c r="L311" s="57">
        <v>120.04</v>
      </c>
      <c r="M311" s="54"/>
      <c r="N311" s="58">
        <v>4251.8599999999997</v>
      </c>
      <c r="AF311" s="39"/>
      <c r="AG311" s="48"/>
      <c r="AH311" s="48"/>
      <c r="AK311" s="3" t="s">
        <v>1517</v>
      </c>
      <c r="AM311" s="48"/>
    </row>
    <row r="312" spans="1:39" s="4" customFormat="1" ht="15" x14ac:dyDescent="0.25">
      <c r="A312" s="71"/>
      <c r="B312" s="72"/>
      <c r="C312" s="847" t="s">
        <v>81</v>
      </c>
      <c r="D312" s="847"/>
      <c r="E312" s="847"/>
      <c r="F312" s="42"/>
      <c r="G312" s="43"/>
      <c r="H312" s="43"/>
      <c r="I312" s="43"/>
      <c r="J312" s="46"/>
      <c r="K312" s="43"/>
      <c r="L312" s="131">
        <v>877.61</v>
      </c>
      <c r="M312" s="66"/>
      <c r="N312" s="231"/>
      <c r="AF312" s="39"/>
      <c r="AG312" s="48"/>
      <c r="AH312" s="48"/>
      <c r="AM312" s="48" t="s">
        <v>81</v>
      </c>
    </row>
    <row r="313" spans="1:39" s="4" customFormat="1" ht="57" x14ac:dyDescent="0.25">
      <c r="A313" s="230" t="s">
        <v>263</v>
      </c>
      <c r="B313" s="41" t="s">
        <v>1518</v>
      </c>
      <c r="C313" s="847" t="s">
        <v>1519</v>
      </c>
      <c r="D313" s="847"/>
      <c r="E313" s="847"/>
      <c r="F313" s="42" t="s">
        <v>824</v>
      </c>
      <c r="G313" s="43">
        <v>0.08</v>
      </c>
      <c r="H313" s="44">
        <v>1</v>
      </c>
      <c r="I313" s="109">
        <v>0.08</v>
      </c>
      <c r="J313" s="46"/>
      <c r="K313" s="43"/>
      <c r="L313" s="46"/>
      <c r="M313" s="43"/>
      <c r="N313" s="231"/>
      <c r="AF313" s="39"/>
      <c r="AG313" s="48"/>
      <c r="AH313" s="48" t="s">
        <v>1519</v>
      </c>
      <c r="AM313" s="48"/>
    </row>
    <row r="314" spans="1:39" s="4" customFormat="1" ht="22.5" x14ac:dyDescent="0.25">
      <c r="A314" s="49"/>
      <c r="B314" s="50" t="s">
        <v>699</v>
      </c>
      <c r="C314" s="848" t="s">
        <v>65</v>
      </c>
      <c r="D314" s="848"/>
      <c r="E314" s="848"/>
      <c r="F314" s="848"/>
      <c r="G314" s="848"/>
      <c r="H314" s="848"/>
      <c r="I314" s="848"/>
      <c r="J314" s="848"/>
      <c r="K314" s="848"/>
      <c r="L314" s="848"/>
      <c r="M314" s="848"/>
      <c r="N314" s="849"/>
      <c r="AF314" s="39"/>
      <c r="AG314" s="48"/>
      <c r="AH314" s="48"/>
      <c r="AI314" s="3" t="s">
        <v>65</v>
      </c>
      <c r="AM314" s="48"/>
    </row>
    <row r="315" spans="1:39" s="4" customFormat="1" ht="15" x14ac:dyDescent="0.25">
      <c r="A315" s="51"/>
      <c r="B315" s="50" t="s">
        <v>60</v>
      </c>
      <c r="C315" s="853" t="s">
        <v>66</v>
      </c>
      <c r="D315" s="853"/>
      <c r="E315" s="853"/>
      <c r="F315" s="53"/>
      <c r="G315" s="54"/>
      <c r="H315" s="54"/>
      <c r="I315" s="54"/>
      <c r="J315" s="55">
        <v>1868.42</v>
      </c>
      <c r="K315" s="56">
        <v>1.1499999999999999</v>
      </c>
      <c r="L315" s="57">
        <v>171.89</v>
      </c>
      <c r="M315" s="56">
        <v>35.42</v>
      </c>
      <c r="N315" s="58">
        <v>6088.34</v>
      </c>
      <c r="AF315" s="39"/>
      <c r="AG315" s="48"/>
      <c r="AH315" s="48"/>
      <c r="AJ315" s="3" t="s">
        <v>66</v>
      </c>
      <c r="AM315" s="48"/>
    </row>
    <row r="316" spans="1:39" s="4" customFormat="1" ht="15" x14ac:dyDescent="0.25">
      <c r="A316" s="51"/>
      <c r="B316" s="50" t="s">
        <v>67</v>
      </c>
      <c r="C316" s="853" t="s">
        <v>68</v>
      </c>
      <c r="D316" s="853"/>
      <c r="E316" s="853"/>
      <c r="F316" s="53"/>
      <c r="G316" s="54"/>
      <c r="H316" s="54"/>
      <c r="I316" s="54"/>
      <c r="J316" s="55">
        <v>4622.37</v>
      </c>
      <c r="K316" s="56">
        <v>1.1499999999999999</v>
      </c>
      <c r="L316" s="57">
        <v>425.26</v>
      </c>
      <c r="M316" s="54"/>
      <c r="N316" s="59"/>
      <c r="AF316" s="39"/>
      <c r="AG316" s="48"/>
      <c r="AH316" s="48"/>
      <c r="AJ316" s="3" t="s">
        <v>68</v>
      </c>
      <c r="AM316" s="48"/>
    </row>
    <row r="317" spans="1:39" s="4" customFormat="1" ht="15" x14ac:dyDescent="0.25">
      <c r="A317" s="51"/>
      <c r="B317" s="50" t="s">
        <v>69</v>
      </c>
      <c r="C317" s="853" t="s">
        <v>70</v>
      </c>
      <c r="D317" s="853"/>
      <c r="E317" s="853"/>
      <c r="F317" s="53"/>
      <c r="G317" s="54"/>
      <c r="H317" s="54"/>
      <c r="I317" s="54"/>
      <c r="J317" s="57">
        <v>514.75</v>
      </c>
      <c r="K317" s="56">
        <v>1.1499999999999999</v>
      </c>
      <c r="L317" s="57">
        <v>47.36</v>
      </c>
      <c r="M317" s="56">
        <v>35.42</v>
      </c>
      <c r="N317" s="58">
        <v>1677.49</v>
      </c>
      <c r="AF317" s="39"/>
      <c r="AG317" s="48"/>
      <c r="AH317" s="48"/>
      <c r="AJ317" s="3" t="s">
        <v>70</v>
      </c>
      <c r="AM317" s="48"/>
    </row>
    <row r="318" spans="1:39" s="4" customFormat="1" ht="15" x14ac:dyDescent="0.25">
      <c r="A318" s="51"/>
      <c r="B318" s="50" t="s">
        <v>86</v>
      </c>
      <c r="C318" s="853" t="s">
        <v>87</v>
      </c>
      <c r="D318" s="853"/>
      <c r="E318" s="853"/>
      <c r="F318" s="53"/>
      <c r="G318" s="54"/>
      <c r="H318" s="54"/>
      <c r="I318" s="54"/>
      <c r="J318" s="55">
        <v>2205.27</v>
      </c>
      <c r="K318" s="54"/>
      <c r="L318" s="57">
        <v>176.42</v>
      </c>
      <c r="M318" s="54"/>
      <c r="N318" s="59"/>
      <c r="AF318" s="39"/>
      <c r="AG318" s="48"/>
      <c r="AH318" s="48"/>
      <c r="AJ318" s="3" t="s">
        <v>87</v>
      </c>
      <c r="AM318" s="48"/>
    </row>
    <row r="319" spans="1:39" s="4" customFormat="1" ht="15" x14ac:dyDescent="0.25">
      <c r="A319" s="60"/>
      <c r="B319" s="50"/>
      <c r="C319" s="853" t="s">
        <v>71</v>
      </c>
      <c r="D319" s="853"/>
      <c r="E319" s="853"/>
      <c r="F319" s="53" t="s">
        <v>72</v>
      </c>
      <c r="G319" s="70">
        <v>206</v>
      </c>
      <c r="H319" s="56">
        <v>1.1499999999999999</v>
      </c>
      <c r="I319" s="62">
        <v>18.952000000000002</v>
      </c>
      <c r="J319" s="63"/>
      <c r="K319" s="54"/>
      <c r="L319" s="63"/>
      <c r="M319" s="54"/>
      <c r="N319" s="59"/>
      <c r="AF319" s="39"/>
      <c r="AG319" s="48"/>
      <c r="AH319" s="48"/>
      <c r="AK319" s="3" t="s">
        <v>71</v>
      </c>
      <c r="AM319" s="48"/>
    </row>
    <row r="320" spans="1:39" s="4" customFormat="1" ht="15" x14ac:dyDescent="0.25">
      <c r="A320" s="60"/>
      <c r="B320" s="50"/>
      <c r="C320" s="853" t="s">
        <v>73</v>
      </c>
      <c r="D320" s="853"/>
      <c r="E320" s="853"/>
      <c r="F320" s="53" t="s">
        <v>72</v>
      </c>
      <c r="G320" s="56">
        <v>38.28</v>
      </c>
      <c r="H320" s="56">
        <v>1.1499999999999999</v>
      </c>
      <c r="I320" s="64">
        <v>3.52176</v>
      </c>
      <c r="J320" s="63"/>
      <c r="K320" s="54"/>
      <c r="L320" s="63"/>
      <c r="M320" s="54"/>
      <c r="N320" s="59"/>
      <c r="AF320" s="39"/>
      <c r="AG320" s="48"/>
      <c r="AH320" s="48"/>
      <c r="AK320" s="3" t="s">
        <v>73</v>
      </c>
      <c r="AM320" s="48"/>
    </row>
    <row r="321" spans="1:39" s="4" customFormat="1" ht="15" x14ac:dyDescent="0.25">
      <c r="A321" s="51"/>
      <c r="B321" s="50"/>
      <c r="C321" s="854" t="s">
        <v>74</v>
      </c>
      <c r="D321" s="854"/>
      <c r="E321" s="854"/>
      <c r="F321" s="65"/>
      <c r="G321" s="66"/>
      <c r="H321" s="66"/>
      <c r="I321" s="66"/>
      <c r="J321" s="67">
        <v>8696.06</v>
      </c>
      <c r="K321" s="66"/>
      <c r="L321" s="68">
        <v>773.57</v>
      </c>
      <c r="M321" s="66"/>
      <c r="N321" s="232"/>
      <c r="AF321" s="39"/>
      <c r="AG321" s="48"/>
      <c r="AH321" s="48"/>
      <c r="AL321" s="3" t="s">
        <v>74</v>
      </c>
      <c r="AM321" s="48"/>
    </row>
    <row r="322" spans="1:39" s="4" customFormat="1" ht="15" x14ac:dyDescent="0.25">
      <c r="A322" s="60"/>
      <c r="B322" s="50"/>
      <c r="C322" s="853" t="s">
        <v>75</v>
      </c>
      <c r="D322" s="853"/>
      <c r="E322" s="853"/>
      <c r="F322" s="53"/>
      <c r="G322" s="54"/>
      <c r="H322" s="54"/>
      <c r="I322" s="54"/>
      <c r="J322" s="63"/>
      <c r="K322" s="54"/>
      <c r="L322" s="57">
        <v>219.25</v>
      </c>
      <c r="M322" s="54"/>
      <c r="N322" s="58">
        <v>7765.83</v>
      </c>
      <c r="AF322" s="39"/>
      <c r="AG322" s="48"/>
      <c r="AH322" s="48"/>
      <c r="AK322" s="3" t="s">
        <v>75</v>
      </c>
      <c r="AM322" s="48"/>
    </row>
    <row r="323" spans="1:39" s="4" customFormat="1" ht="23.25" x14ac:dyDescent="0.25">
      <c r="A323" s="60"/>
      <c r="B323" s="50" t="s">
        <v>1514</v>
      </c>
      <c r="C323" s="853" t="s">
        <v>1515</v>
      </c>
      <c r="D323" s="853"/>
      <c r="E323" s="853"/>
      <c r="F323" s="53" t="s">
        <v>78</v>
      </c>
      <c r="G323" s="70">
        <v>110</v>
      </c>
      <c r="H323" s="54"/>
      <c r="I323" s="70">
        <v>110</v>
      </c>
      <c r="J323" s="63"/>
      <c r="K323" s="54"/>
      <c r="L323" s="57">
        <v>241.18</v>
      </c>
      <c r="M323" s="54"/>
      <c r="N323" s="58">
        <v>8542.41</v>
      </c>
      <c r="AF323" s="39"/>
      <c r="AG323" s="48"/>
      <c r="AH323" s="48"/>
      <c r="AK323" s="3" t="s">
        <v>1515</v>
      </c>
      <c r="AM323" s="48"/>
    </row>
    <row r="324" spans="1:39" s="4" customFormat="1" ht="23.25" x14ac:dyDescent="0.25">
      <c r="A324" s="60"/>
      <c r="B324" s="50" t="s">
        <v>1516</v>
      </c>
      <c r="C324" s="853" t="s">
        <v>1517</v>
      </c>
      <c r="D324" s="853"/>
      <c r="E324" s="853"/>
      <c r="F324" s="53" t="s">
        <v>78</v>
      </c>
      <c r="G324" s="70">
        <v>73</v>
      </c>
      <c r="H324" s="54"/>
      <c r="I324" s="70">
        <v>73</v>
      </c>
      <c r="J324" s="63"/>
      <c r="K324" s="54"/>
      <c r="L324" s="57">
        <v>160.05000000000001</v>
      </c>
      <c r="M324" s="54"/>
      <c r="N324" s="58">
        <v>5669.06</v>
      </c>
      <c r="AF324" s="39"/>
      <c r="AG324" s="48"/>
      <c r="AH324" s="48"/>
      <c r="AK324" s="3" t="s">
        <v>1517</v>
      </c>
      <c r="AM324" s="48"/>
    </row>
    <row r="325" spans="1:39" s="4" customFormat="1" ht="15" x14ac:dyDescent="0.25">
      <c r="A325" s="71"/>
      <c r="B325" s="72"/>
      <c r="C325" s="847" t="s">
        <v>81</v>
      </c>
      <c r="D325" s="847"/>
      <c r="E325" s="847"/>
      <c r="F325" s="42"/>
      <c r="G325" s="43"/>
      <c r="H325" s="43"/>
      <c r="I325" s="43"/>
      <c r="J325" s="46"/>
      <c r="K325" s="43"/>
      <c r="L325" s="73">
        <v>1174.8</v>
      </c>
      <c r="M325" s="66"/>
      <c r="N325" s="231"/>
      <c r="AF325" s="39"/>
      <c r="AG325" s="48"/>
      <c r="AH325" s="48"/>
      <c r="AM325" s="48" t="s">
        <v>81</v>
      </c>
    </row>
    <row r="326" spans="1:39" s="4" customFormat="1" ht="15" x14ac:dyDescent="0.25">
      <c r="A326" s="868" t="s">
        <v>1520</v>
      </c>
      <c r="B326" s="869"/>
      <c r="C326" s="869"/>
      <c r="D326" s="869"/>
      <c r="E326" s="869"/>
      <c r="F326" s="869"/>
      <c r="G326" s="869"/>
      <c r="H326" s="869"/>
      <c r="I326" s="869"/>
      <c r="J326" s="869"/>
      <c r="K326" s="869"/>
      <c r="L326" s="869"/>
      <c r="M326" s="869"/>
      <c r="N326" s="870"/>
      <c r="AF326" s="39"/>
      <c r="AG326" s="48" t="s">
        <v>1520</v>
      </c>
      <c r="AH326" s="48"/>
      <c r="AM326" s="48"/>
    </row>
    <row r="327" spans="1:39" s="4" customFormat="1" ht="23.25" x14ac:dyDescent="0.25">
      <c r="A327" s="230" t="s">
        <v>266</v>
      </c>
      <c r="B327" s="41" t="s">
        <v>1521</v>
      </c>
      <c r="C327" s="847" t="s">
        <v>1522</v>
      </c>
      <c r="D327" s="847"/>
      <c r="E327" s="847"/>
      <c r="F327" s="42" t="s">
        <v>254</v>
      </c>
      <c r="G327" s="43">
        <v>1.38</v>
      </c>
      <c r="H327" s="44">
        <v>1</v>
      </c>
      <c r="I327" s="109">
        <v>1.38</v>
      </c>
      <c r="J327" s="46"/>
      <c r="K327" s="43"/>
      <c r="L327" s="46"/>
      <c r="M327" s="43"/>
      <c r="N327" s="231"/>
      <c r="AF327" s="39"/>
      <c r="AG327" s="48"/>
      <c r="AH327" s="48" t="s">
        <v>1522</v>
      </c>
      <c r="AM327" s="48"/>
    </row>
    <row r="328" spans="1:39" s="4" customFormat="1" ht="22.5" x14ac:dyDescent="0.25">
      <c r="A328" s="49"/>
      <c r="B328" s="50" t="s">
        <v>699</v>
      </c>
      <c r="C328" s="848" t="s">
        <v>65</v>
      </c>
      <c r="D328" s="848"/>
      <c r="E328" s="848"/>
      <c r="F328" s="848"/>
      <c r="G328" s="848"/>
      <c r="H328" s="848"/>
      <c r="I328" s="848"/>
      <c r="J328" s="848"/>
      <c r="K328" s="848"/>
      <c r="L328" s="848"/>
      <c r="M328" s="848"/>
      <c r="N328" s="849"/>
      <c r="AF328" s="39"/>
      <c r="AG328" s="48"/>
      <c r="AH328" s="48"/>
      <c r="AI328" s="3" t="s">
        <v>65</v>
      </c>
      <c r="AM328" s="48"/>
    </row>
    <row r="329" spans="1:39" s="4" customFormat="1" ht="15" x14ac:dyDescent="0.25">
      <c r="A329" s="51"/>
      <c r="B329" s="50" t="s">
        <v>60</v>
      </c>
      <c r="C329" s="853" t="s">
        <v>66</v>
      </c>
      <c r="D329" s="853"/>
      <c r="E329" s="853"/>
      <c r="F329" s="53"/>
      <c r="G329" s="54"/>
      <c r="H329" s="54"/>
      <c r="I329" s="54"/>
      <c r="J329" s="57">
        <v>79.34</v>
      </c>
      <c r="K329" s="56">
        <v>1.1499999999999999</v>
      </c>
      <c r="L329" s="57">
        <v>125.91</v>
      </c>
      <c r="M329" s="56">
        <v>35.42</v>
      </c>
      <c r="N329" s="58">
        <v>4459.7299999999996</v>
      </c>
      <c r="AF329" s="39"/>
      <c r="AG329" s="48"/>
      <c r="AH329" s="48"/>
      <c r="AJ329" s="3" t="s">
        <v>66</v>
      </c>
      <c r="AM329" s="48"/>
    </row>
    <row r="330" spans="1:39" s="4" customFormat="1" ht="15" x14ac:dyDescent="0.25">
      <c r="A330" s="51"/>
      <c r="B330" s="50" t="s">
        <v>67</v>
      </c>
      <c r="C330" s="853" t="s">
        <v>68</v>
      </c>
      <c r="D330" s="853"/>
      <c r="E330" s="853"/>
      <c r="F330" s="53"/>
      <c r="G330" s="54"/>
      <c r="H330" s="54"/>
      <c r="I330" s="54"/>
      <c r="J330" s="57">
        <v>13.66</v>
      </c>
      <c r="K330" s="56">
        <v>1.1499999999999999</v>
      </c>
      <c r="L330" s="57">
        <v>21.68</v>
      </c>
      <c r="M330" s="54"/>
      <c r="N330" s="59"/>
      <c r="AF330" s="39"/>
      <c r="AG330" s="48"/>
      <c r="AH330" s="48"/>
      <c r="AJ330" s="3" t="s">
        <v>68</v>
      </c>
      <c r="AM330" s="48"/>
    </row>
    <row r="331" spans="1:39" s="4" customFormat="1" ht="15" x14ac:dyDescent="0.25">
      <c r="A331" s="51"/>
      <c r="B331" s="50" t="s">
        <v>69</v>
      </c>
      <c r="C331" s="853" t="s">
        <v>70</v>
      </c>
      <c r="D331" s="853"/>
      <c r="E331" s="853"/>
      <c r="F331" s="53"/>
      <c r="G331" s="54"/>
      <c r="H331" s="54"/>
      <c r="I331" s="54"/>
      <c r="J331" s="57">
        <v>2.0699999999999998</v>
      </c>
      <c r="K331" s="56">
        <v>1.1499999999999999</v>
      </c>
      <c r="L331" s="57">
        <v>3.29</v>
      </c>
      <c r="M331" s="56">
        <v>35.42</v>
      </c>
      <c r="N331" s="133">
        <v>116.53</v>
      </c>
      <c r="AF331" s="39"/>
      <c r="AG331" s="48"/>
      <c r="AH331" s="48"/>
      <c r="AJ331" s="3" t="s">
        <v>70</v>
      </c>
      <c r="AM331" s="48"/>
    </row>
    <row r="332" spans="1:39" s="4" customFormat="1" ht="15" x14ac:dyDescent="0.25">
      <c r="A332" s="51"/>
      <c r="B332" s="50" t="s">
        <v>86</v>
      </c>
      <c r="C332" s="853" t="s">
        <v>87</v>
      </c>
      <c r="D332" s="853"/>
      <c r="E332" s="853"/>
      <c r="F332" s="53"/>
      <c r="G332" s="54"/>
      <c r="H332" s="54"/>
      <c r="I332" s="54"/>
      <c r="J332" s="57">
        <v>91.47</v>
      </c>
      <c r="K332" s="54"/>
      <c r="L332" s="57">
        <v>126.23</v>
      </c>
      <c r="M332" s="54"/>
      <c r="N332" s="59"/>
      <c r="AF332" s="39"/>
      <c r="AG332" s="48"/>
      <c r="AH332" s="48"/>
      <c r="AJ332" s="3" t="s">
        <v>87</v>
      </c>
      <c r="AM332" s="48"/>
    </row>
    <row r="333" spans="1:39" s="4" customFormat="1" ht="15" x14ac:dyDescent="0.25">
      <c r="A333" s="60"/>
      <c r="B333" s="50"/>
      <c r="C333" s="853" t="s">
        <v>71</v>
      </c>
      <c r="D333" s="853"/>
      <c r="E333" s="853"/>
      <c r="F333" s="53" t="s">
        <v>72</v>
      </c>
      <c r="G333" s="56">
        <v>8.44</v>
      </c>
      <c r="H333" s="56">
        <v>1.1499999999999999</v>
      </c>
      <c r="I333" s="64">
        <v>13.39428</v>
      </c>
      <c r="J333" s="63"/>
      <c r="K333" s="54"/>
      <c r="L333" s="63"/>
      <c r="M333" s="54"/>
      <c r="N333" s="59"/>
      <c r="AF333" s="39"/>
      <c r="AG333" s="48"/>
      <c r="AH333" s="48"/>
      <c r="AK333" s="3" t="s">
        <v>71</v>
      </c>
      <c r="AM333" s="48"/>
    </row>
    <row r="334" spans="1:39" s="4" customFormat="1" ht="15" x14ac:dyDescent="0.25">
      <c r="A334" s="60"/>
      <c r="B334" s="50"/>
      <c r="C334" s="853" t="s">
        <v>73</v>
      </c>
      <c r="D334" s="853"/>
      <c r="E334" s="853"/>
      <c r="F334" s="53" t="s">
        <v>72</v>
      </c>
      <c r="G334" s="56">
        <v>0.16</v>
      </c>
      <c r="H334" s="56">
        <v>1.1499999999999999</v>
      </c>
      <c r="I334" s="64">
        <v>0.25391999999999998</v>
      </c>
      <c r="J334" s="63"/>
      <c r="K334" s="54"/>
      <c r="L334" s="63"/>
      <c r="M334" s="54"/>
      <c r="N334" s="59"/>
      <c r="AF334" s="39"/>
      <c r="AG334" s="48"/>
      <c r="AH334" s="48"/>
      <c r="AK334" s="3" t="s">
        <v>73</v>
      </c>
      <c r="AM334" s="48"/>
    </row>
    <row r="335" spans="1:39" s="4" customFormat="1" ht="15" x14ac:dyDescent="0.25">
      <c r="A335" s="51"/>
      <c r="B335" s="50"/>
      <c r="C335" s="854" t="s">
        <v>74</v>
      </c>
      <c r="D335" s="854"/>
      <c r="E335" s="854"/>
      <c r="F335" s="65"/>
      <c r="G335" s="66"/>
      <c r="H335" s="66"/>
      <c r="I335" s="66"/>
      <c r="J335" s="68">
        <v>184.47</v>
      </c>
      <c r="K335" s="66"/>
      <c r="L335" s="68">
        <v>273.82</v>
      </c>
      <c r="M335" s="66"/>
      <c r="N335" s="232"/>
      <c r="AF335" s="39"/>
      <c r="AG335" s="48"/>
      <c r="AH335" s="48"/>
      <c r="AL335" s="3" t="s">
        <v>74</v>
      </c>
      <c r="AM335" s="48"/>
    </row>
    <row r="336" spans="1:39" s="4" customFormat="1" ht="15" x14ac:dyDescent="0.25">
      <c r="A336" s="60"/>
      <c r="B336" s="50"/>
      <c r="C336" s="853" t="s">
        <v>75</v>
      </c>
      <c r="D336" s="853"/>
      <c r="E336" s="853"/>
      <c r="F336" s="53"/>
      <c r="G336" s="54"/>
      <c r="H336" s="54"/>
      <c r="I336" s="54"/>
      <c r="J336" s="63"/>
      <c r="K336" s="54"/>
      <c r="L336" s="57">
        <v>129.19999999999999</v>
      </c>
      <c r="M336" s="54"/>
      <c r="N336" s="58">
        <v>4576.26</v>
      </c>
      <c r="AF336" s="39"/>
      <c r="AG336" s="48"/>
      <c r="AH336" s="48"/>
      <c r="AK336" s="3" t="s">
        <v>75</v>
      </c>
      <c r="AM336" s="48"/>
    </row>
    <row r="337" spans="1:39" s="4" customFormat="1" ht="15" x14ac:dyDescent="0.25">
      <c r="A337" s="60"/>
      <c r="B337" s="50" t="s">
        <v>1523</v>
      </c>
      <c r="C337" s="853" t="s">
        <v>1524</v>
      </c>
      <c r="D337" s="853"/>
      <c r="E337" s="853"/>
      <c r="F337" s="53" t="s">
        <v>78</v>
      </c>
      <c r="G337" s="70">
        <v>109</v>
      </c>
      <c r="H337" s="54"/>
      <c r="I337" s="70">
        <v>109</v>
      </c>
      <c r="J337" s="63"/>
      <c r="K337" s="54"/>
      <c r="L337" s="57">
        <v>140.83000000000001</v>
      </c>
      <c r="M337" s="54"/>
      <c r="N337" s="58">
        <v>4988.12</v>
      </c>
      <c r="AF337" s="39"/>
      <c r="AG337" s="48"/>
      <c r="AH337" s="48"/>
      <c r="AK337" s="3" t="s">
        <v>1524</v>
      </c>
      <c r="AM337" s="48"/>
    </row>
    <row r="338" spans="1:39" s="4" customFormat="1" ht="15" x14ac:dyDescent="0.25">
      <c r="A338" s="60"/>
      <c r="B338" s="50" t="s">
        <v>1525</v>
      </c>
      <c r="C338" s="853" t="s">
        <v>1526</v>
      </c>
      <c r="D338" s="853"/>
      <c r="E338" s="853"/>
      <c r="F338" s="53" t="s">
        <v>78</v>
      </c>
      <c r="G338" s="70">
        <v>57</v>
      </c>
      <c r="H338" s="54"/>
      <c r="I338" s="70">
        <v>57</v>
      </c>
      <c r="J338" s="63"/>
      <c r="K338" s="54"/>
      <c r="L338" s="57">
        <v>73.64</v>
      </c>
      <c r="M338" s="54"/>
      <c r="N338" s="58">
        <v>2608.4699999999998</v>
      </c>
      <c r="AF338" s="39"/>
      <c r="AG338" s="48"/>
      <c r="AH338" s="48"/>
      <c r="AK338" s="3" t="s">
        <v>1526</v>
      </c>
      <c r="AM338" s="48"/>
    </row>
    <row r="339" spans="1:39" s="4" customFormat="1" ht="15" x14ac:dyDescent="0.25">
      <c r="A339" s="71"/>
      <c r="B339" s="72"/>
      <c r="C339" s="847" t="s">
        <v>81</v>
      </c>
      <c r="D339" s="847"/>
      <c r="E339" s="847"/>
      <c r="F339" s="42"/>
      <c r="G339" s="43"/>
      <c r="H339" s="43"/>
      <c r="I339" s="43"/>
      <c r="J339" s="46"/>
      <c r="K339" s="43"/>
      <c r="L339" s="131">
        <v>488.29</v>
      </c>
      <c r="M339" s="66"/>
      <c r="N339" s="231"/>
      <c r="AF339" s="39"/>
      <c r="AG339" s="48"/>
      <c r="AH339" s="48"/>
      <c r="AM339" s="48" t="s">
        <v>81</v>
      </c>
    </row>
    <row r="340" spans="1:39" s="4" customFormat="1" ht="79.5" x14ac:dyDescent="0.25">
      <c r="A340" s="230" t="s">
        <v>270</v>
      </c>
      <c r="B340" s="41" t="s">
        <v>1527</v>
      </c>
      <c r="C340" s="847" t="s">
        <v>1528</v>
      </c>
      <c r="D340" s="847"/>
      <c r="E340" s="847"/>
      <c r="F340" s="42" t="s">
        <v>678</v>
      </c>
      <c r="G340" s="43">
        <v>160.08000000000001</v>
      </c>
      <c r="H340" s="44">
        <v>1</v>
      </c>
      <c r="I340" s="109">
        <v>160.08000000000001</v>
      </c>
      <c r="J340" s="131">
        <v>17.02</v>
      </c>
      <c r="K340" s="43"/>
      <c r="L340" s="73">
        <v>2724.56</v>
      </c>
      <c r="M340" s="43"/>
      <c r="N340" s="231"/>
      <c r="AF340" s="39"/>
      <c r="AG340" s="48"/>
      <c r="AH340" s="48" t="s">
        <v>1528</v>
      </c>
      <c r="AM340" s="48"/>
    </row>
    <row r="341" spans="1:39" s="4" customFormat="1" ht="15" x14ac:dyDescent="0.25">
      <c r="A341" s="71"/>
      <c r="B341" s="72"/>
      <c r="C341" s="847" t="s">
        <v>81</v>
      </c>
      <c r="D341" s="847"/>
      <c r="E341" s="847"/>
      <c r="F341" s="42"/>
      <c r="G341" s="43"/>
      <c r="H341" s="43"/>
      <c r="I341" s="43"/>
      <c r="J341" s="46"/>
      <c r="K341" s="43"/>
      <c r="L341" s="73">
        <v>2724.56</v>
      </c>
      <c r="M341" s="66"/>
      <c r="N341" s="231"/>
      <c r="AF341" s="39"/>
      <c r="AG341" s="48"/>
      <c r="AH341" s="48"/>
      <c r="AM341" s="48" t="s">
        <v>81</v>
      </c>
    </row>
    <row r="342" spans="1:39" s="4" customFormat="1" ht="45.75" x14ac:dyDescent="0.25">
      <c r="A342" s="230" t="s">
        <v>273</v>
      </c>
      <c r="B342" s="41" t="s">
        <v>1529</v>
      </c>
      <c r="C342" s="847" t="s">
        <v>1530</v>
      </c>
      <c r="D342" s="847"/>
      <c r="E342" s="847"/>
      <c r="F342" s="42" t="s">
        <v>254</v>
      </c>
      <c r="G342" s="43">
        <v>1.38</v>
      </c>
      <c r="H342" s="44">
        <v>1</v>
      </c>
      <c r="I342" s="109">
        <v>1.38</v>
      </c>
      <c r="J342" s="46"/>
      <c r="K342" s="43"/>
      <c r="L342" s="46"/>
      <c r="M342" s="43"/>
      <c r="N342" s="231"/>
      <c r="AF342" s="39"/>
      <c r="AG342" s="48"/>
      <c r="AH342" s="48" t="s">
        <v>1530</v>
      </c>
      <c r="AM342" s="48"/>
    </row>
    <row r="343" spans="1:39" s="4" customFormat="1" ht="22.5" x14ac:dyDescent="0.25">
      <c r="A343" s="49"/>
      <c r="B343" s="50" t="s">
        <v>699</v>
      </c>
      <c r="C343" s="848" t="s">
        <v>65</v>
      </c>
      <c r="D343" s="848"/>
      <c r="E343" s="848"/>
      <c r="F343" s="848"/>
      <c r="G343" s="848"/>
      <c r="H343" s="848"/>
      <c r="I343" s="848"/>
      <c r="J343" s="848"/>
      <c r="K343" s="848"/>
      <c r="L343" s="848"/>
      <c r="M343" s="848"/>
      <c r="N343" s="849"/>
      <c r="AF343" s="39"/>
      <c r="AG343" s="48"/>
      <c r="AH343" s="48"/>
      <c r="AI343" s="3" t="s">
        <v>65</v>
      </c>
      <c r="AM343" s="48"/>
    </row>
    <row r="344" spans="1:39" s="4" customFormat="1" ht="15" x14ac:dyDescent="0.25">
      <c r="A344" s="51"/>
      <c r="B344" s="50" t="s">
        <v>60</v>
      </c>
      <c r="C344" s="853" t="s">
        <v>66</v>
      </c>
      <c r="D344" s="853"/>
      <c r="E344" s="853"/>
      <c r="F344" s="53"/>
      <c r="G344" s="54"/>
      <c r="H344" s="54"/>
      <c r="I344" s="54"/>
      <c r="J344" s="57">
        <v>213.67</v>
      </c>
      <c r="K344" s="56">
        <v>1.1499999999999999</v>
      </c>
      <c r="L344" s="57">
        <v>339.09</v>
      </c>
      <c r="M344" s="56">
        <v>35.42</v>
      </c>
      <c r="N344" s="58">
        <v>12010.57</v>
      </c>
      <c r="AF344" s="39"/>
      <c r="AG344" s="48"/>
      <c r="AH344" s="48"/>
      <c r="AJ344" s="3" t="s">
        <v>66</v>
      </c>
      <c r="AM344" s="48"/>
    </row>
    <row r="345" spans="1:39" s="4" customFormat="1" ht="15" x14ac:dyDescent="0.25">
      <c r="A345" s="51"/>
      <c r="B345" s="50" t="s">
        <v>67</v>
      </c>
      <c r="C345" s="853" t="s">
        <v>68</v>
      </c>
      <c r="D345" s="853"/>
      <c r="E345" s="853"/>
      <c r="F345" s="53"/>
      <c r="G345" s="54"/>
      <c r="H345" s="54"/>
      <c r="I345" s="54"/>
      <c r="J345" s="57">
        <v>151.87</v>
      </c>
      <c r="K345" s="56">
        <v>1.1499999999999999</v>
      </c>
      <c r="L345" s="57">
        <v>241.02</v>
      </c>
      <c r="M345" s="54"/>
      <c r="N345" s="59"/>
      <c r="AF345" s="39"/>
      <c r="AG345" s="48"/>
      <c r="AH345" s="48"/>
      <c r="AJ345" s="3" t="s">
        <v>68</v>
      </c>
      <c r="AM345" s="48"/>
    </row>
    <row r="346" spans="1:39" s="4" customFormat="1" ht="15" x14ac:dyDescent="0.25">
      <c r="A346" s="51"/>
      <c r="B346" s="50" t="s">
        <v>69</v>
      </c>
      <c r="C346" s="853" t="s">
        <v>70</v>
      </c>
      <c r="D346" s="853"/>
      <c r="E346" s="853"/>
      <c r="F346" s="53"/>
      <c r="G346" s="54"/>
      <c r="H346" s="54"/>
      <c r="I346" s="54"/>
      <c r="J346" s="57">
        <v>1.52</v>
      </c>
      <c r="K346" s="56">
        <v>1.1499999999999999</v>
      </c>
      <c r="L346" s="57">
        <v>2.41</v>
      </c>
      <c r="M346" s="56">
        <v>35.42</v>
      </c>
      <c r="N346" s="133">
        <v>85.36</v>
      </c>
      <c r="AF346" s="39"/>
      <c r="AG346" s="48"/>
      <c r="AH346" s="48"/>
      <c r="AJ346" s="3" t="s">
        <v>70</v>
      </c>
      <c r="AM346" s="48"/>
    </row>
    <row r="347" spans="1:39" s="4" customFormat="1" ht="15" x14ac:dyDescent="0.25">
      <c r="A347" s="51"/>
      <c r="B347" s="50" t="s">
        <v>86</v>
      </c>
      <c r="C347" s="853" t="s">
        <v>87</v>
      </c>
      <c r="D347" s="853"/>
      <c r="E347" s="853"/>
      <c r="F347" s="53"/>
      <c r="G347" s="54"/>
      <c r="H347" s="54"/>
      <c r="I347" s="54"/>
      <c r="J347" s="57">
        <v>726.38</v>
      </c>
      <c r="K347" s="54"/>
      <c r="L347" s="55">
        <v>1002.4</v>
      </c>
      <c r="M347" s="54"/>
      <c r="N347" s="59"/>
      <c r="AF347" s="39"/>
      <c r="AG347" s="48"/>
      <c r="AH347" s="48"/>
      <c r="AJ347" s="3" t="s">
        <v>87</v>
      </c>
      <c r="AM347" s="48"/>
    </row>
    <row r="348" spans="1:39" s="4" customFormat="1" ht="15" x14ac:dyDescent="0.25">
      <c r="A348" s="60"/>
      <c r="B348" s="50"/>
      <c r="C348" s="853" t="s">
        <v>71</v>
      </c>
      <c r="D348" s="853"/>
      <c r="E348" s="853"/>
      <c r="F348" s="53" t="s">
        <v>72</v>
      </c>
      <c r="G348" s="70">
        <v>23</v>
      </c>
      <c r="H348" s="56">
        <v>1.1499999999999999</v>
      </c>
      <c r="I348" s="62">
        <v>36.500999999999998</v>
      </c>
      <c r="J348" s="63"/>
      <c r="K348" s="54"/>
      <c r="L348" s="63"/>
      <c r="M348" s="54"/>
      <c r="N348" s="59"/>
      <c r="AF348" s="39"/>
      <c r="AG348" s="48"/>
      <c r="AH348" s="48"/>
      <c r="AK348" s="3" t="s">
        <v>71</v>
      </c>
      <c r="AM348" s="48"/>
    </row>
    <row r="349" spans="1:39" s="4" customFormat="1" ht="15" x14ac:dyDescent="0.25">
      <c r="A349" s="60"/>
      <c r="B349" s="50"/>
      <c r="C349" s="853" t="s">
        <v>73</v>
      </c>
      <c r="D349" s="853"/>
      <c r="E349" s="853"/>
      <c r="F349" s="53" t="s">
        <v>72</v>
      </c>
      <c r="G349" s="56">
        <v>0.13</v>
      </c>
      <c r="H349" s="56">
        <v>1.1499999999999999</v>
      </c>
      <c r="I349" s="64">
        <v>0.20630999999999999</v>
      </c>
      <c r="J349" s="63"/>
      <c r="K349" s="54"/>
      <c r="L349" s="63"/>
      <c r="M349" s="54"/>
      <c r="N349" s="59"/>
      <c r="AF349" s="39"/>
      <c r="AG349" s="48"/>
      <c r="AH349" s="48"/>
      <c r="AK349" s="3" t="s">
        <v>73</v>
      </c>
      <c r="AM349" s="48"/>
    </row>
    <row r="350" spans="1:39" s="4" customFormat="1" ht="15" x14ac:dyDescent="0.25">
      <c r="A350" s="51"/>
      <c r="B350" s="50"/>
      <c r="C350" s="854" t="s">
        <v>74</v>
      </c>
      <c r="D350" s="854"/>
      <c r="E350" s="854"/>
      <c r="F350" s="65"/>
      <c r="G350" s="66"/>
      <c r="H350" s="66"/>
      <c r="I350" s="66"/>
      <c r="J350" s="67">
        <v>1091.92</v>
      </c>
      <c r="K350" s="66"/>
      <c r="L350" s="67">
        <v>1582.51</v>
      </c>
      <c r="M350" s="66"/>
      <c r="N350" s="232"/>
      <c r="AF350" s="39"/>
      <c r="AG350" s="48"/>
      <c r="AH350" s="48"/>
      <c r="AL350" s="3" t="s">
        <v>74</v>
      </c>
      <c r="AM350" s="48"/>
    </row>
    <row r="351" spans="1:39" s="4" customFormat="1" ht="15" x14ac:dyDescent="0.25">
      <c r="A351" s="60"/>
      <c r="B351" s="50"/>
      <c r="C351" s="853" t="s">
        <v>75</v>
      </c>
      <c r="D351" s="853"/>
      <c r="E351" s="853"/>
      <c r="F351" s="53"/>
      <c r="G351" s="54"/>
      <c r="H351" s="54"/>
      <c r="I351" s="54"/>
      <c r="J351" s="63"/>
      <c r="K351" s="54"/>
      <c r="L351" s="57">
        <v>341.5</v>
      </c>
      <c r="M351" s="54"/>
      <c r="N351" s="58">
        <v>12095.93</v>
      </c>
      <c r="AF351" s="39"/>
      <c r="AG351" s="48"/>
      <c r="AH351" s="48"/>
      <c r="AK351" s="3" t="s">
        <v>75</v>
      </c>
      <c r="AM351" s="48"/>
    </row>
    <row r="352" spans="1:39" s="4" customFormat="1" ht="15" x14ac:dyDescent="0.25">
      <c r="A352" s="60"/>
      <c r="B352" s="50" t="s">
        <v>1523</v>
      </c>
      <c r="C352" s="853" t="s">
        <v>1524</v>
      </c>
      <c r="D352" s="853"/>
      <c r="E352" s="853"/>
      <c r="F352" s="53" t="s">
        <v>78</v>
      </c>
      <c r="G352" s="70">
        <v>109</v>
      </c>
      <c r="H352" s="54"/>
      <c r="I352" s="70">
        <v>109</v>
      </c>
      <c r="J352" s="63"/>
      <c r="K352" s="54"/>
      <c r="L352" s="57">
        <v>372.24</v>
      </c>
      <c r="M352" s="54"/>
      <c r="N352" s="58">
        <v>13184.56</v>
      </c>
      <c r="AF352" s="39"/>
      <c r="AG352" s="48"/>
      <c r="AH352" s="48"/>
      <c r="AK352" s="3" t="s">
        <v>1524</v>
      </c>
      <c r="AM352" s="48"/>
    </row>
    <row r="353" spans="1:39" s="4" customFormat="1" ht="15" x14ac:dyDescent="0.25">
      <c r="A353" s="60"/>
      <c r="B353" s="50" t="s">
        <v>1525</v>
      </c>
      <c r="C353" s="853" t="s">
        <v>1526</v>
      </c>
      <c r="D353" s="853"/>
      <c r="E353" s="853"/>
      <c r="F353" s="53" t="s">
        <v>78</v>
      </c>
      <c r="G353" s="70">
        <v>57</v>
      </c>
      <c r="H353" s="54"/>
      <c r="I353" s="70">
        <v>57</v>
      </c>
      <c r="J353" s="63"/>
      <c r="K353" s="54"/>
      <c r="L353" s="57">
        <v>194.66</v>
      </c>
      <c r="M353" s="54"/>
      <c r="N353" s="58">
        <v>6894.68</v>
      </c>
      <c r="AF353" s="39"/>
      <c r="AG353" s="48"/>
      <c r="AH353" s="48"/>
      <c r="AK353" s="3" t="s">
        <v>1526</v>
      </c>
      <c r="AM353" s="48"/>
    </row>
    <row r="354" spans="1:39" s="4" customFormat="1" ht="15" x14ac:dyDescent="0.25">
      <c r="A354" s="71"/>
      <c r="B354" s="72"/>
      <c r="C354" s="847" t="s">
        <v>81</v>
      </c>
      <c r="D354" s="847"/>
      <c r="E354" s="847"/>
      <c r="F354" s="42"/>
      <c r="G354" s="43"/>
      <c r="H354" s="43"/>
      <c r="I354" s="43"/>
      <c r="J354" s="46"/>
      <c r="K354" s="43"/>
      <c r="L354" s="73">
        <v>2149.41</v>
      </c>
      <c r="M354" s="66"/>
      <c r="N354" s="231"/>
      <c r="AF354" s="39"/>
      <c r="AG354" s="48"/>
      <c r="AH354" s="48"/>
      <c r="AM354" s="48" t="s">
        <v>81</v>
      </c>
    </row>
    <row r="355" spans="1:39" s="4" customFormat="1" ht="23.25" x14ac:dyDescent="0.25">
      <c r="A355" s="230" t="s">
        <v>276</v>
      </c>
      <c r="B355" s="41" t="s">
        <v>1531</v>
      </c>
      <c r="C355" s="847" t="s">
        <v>1532</v>
      </c>
      <c r="D355" s="847"/>
      <c r="E355" s="847"/>
      <c r="F355" s="42" t="s">
        <v>119</v>
      </c>
      <c r="G355" s="43">
        <v>0.36</v>
      </c>
      <c r="H355" s="44">
        <v>1</v>
      </c>
      <c r="I355" s="109">
        <v>0.36</v>
      </c>
      <c r="J355" s="46"/>
      <c r="K355" s="43"/>
      <c r="L355" s="46"/>
      <c r="M355" s="43"/>
      <c r="N355" s="231"/>
      <c r="AF355" s="39"/>
      <c r="AG355" s="48"/>
      <c r="AH355" s="48" t="s">
        <v>1532</v>
      </c>
      <c r="AM355" s="48"/>
    </row>
    <row r="356" spans="1:39" s="4" customFormat="1" ht="22.5" x14ac:dyDescent="0.25">
      <c r="A356" s="49"/>
      <c r="B356" s="50" t="s">
        <v>699</v>
      </c>
      <c r="C356" s="848" t="s">
        <v>65</v>
      </c>
      <c r="D356" s="848"/>
      <c r="E356" s="848"/>
      <c r="F356" s="848"/>
      <c r="G356" s="848"/>
      <c r="H356" s="848"/>
      <c r="I356" s="848"/>
      <c r="J356" s="848"/>
      <c r="K356" s="848"/>
      <c r="L356" s="848"/>
      <c r="M356" s="848"/>
      <c r="N356" s="849"/>
      <c r="AF356" s="39"/>
      <c r="AG356" s="48"/>
      <c r="AH356" s="48"/>
      <c r="AI356" s="3" t="s">
        <v>65</v>
      </c>
      <c r="AM356" s="48"/>
    </row>
    <row r="357" spans="1:39" s="4" customFormat="1" ht="15" x14ac:dyDescent="0.25">
      <c r="A357" s="51"/>
      <c r="B357" s="50" t="s">
        <v>60</v>
      </c>
      <c r="C357" s="853" t="s">
        <v>66</v>
      </c>
      <c r="D357" s="853"/>
      <c r="E357" s="853"/>
      <c r="F357" s="53"/>
      <c r="G357" s="54"/>
      <c r="H357" s="54"/>
      <c r="I357" s="54"/>
      <c r="J357" s="55">
        <v>1305.54</v>
      </c>
      <c r="K357" s="56">
        <v>1.1499999999999999</v>
      </c>
      <c r="L357" s="57">
        <v>540.49</v>
      </c>
      <c r="M357" s="56">
        <v>35.42</v>
      </c>
      <c r="N357" s="58">
        <v>19144.16</v>
      </c>
      <c r="AF357" s="39"/>
      <c r="AG357" s="48"/>
      <c r="AH357" s="48"/>
      <c r="AJ357" s="3" t="s">
        <v>66</v>
      </c>
      <c r="AM357" s="48"/>
    </row>
    <row r="358" spans="1:39" s="4" customFormat="1" ht="15" x14ac:dyDescent="0.25">
      <c r="A358" s="51"/>
      <c r="B358" s="50" t="s">
        <v>67</v>
      </c>
      <c r="C358" s="853" t="s">
        <v>68</v>
      </c>
      <c r="D358" s="853"/>
      <c r="E358" s="853"/>
      <c r="F358" s="53"/>
      <c r="G358" s="54"/>
      <c r="H358" s="54"/>
      <c r="I358" s="54"/>
      <c r="J358" s="57">
        <v>14.49</v>
      </c>
      <c r="K358" s="56">
        <v>1.1499999999999999</v>
      </c>
      <c r="L358" s="57">
        <v>6</v>
      </c>
      <c r="M358" s="54"/>
      <c r="N358" s="59"/>
      <c r="AF358" s="39"/>
      <c r="AG358" s="48"/>
      <c r="AH358" s="48"/>
      <c r="AJ358" s="3" t="s">
        <v>68</v>
      </c>
      <c r="AM358" s="48"/>
    </row>
    <row r="359" spans="1:39" s="4" customFormat="1" ht="15" x14ac:dyDescent="0.25">
      <c r="A359" s="51"/>
      <c r="B359" s="50" t="s">
        <v>69</v>
      </c>
      <c r="C359" s="853" t="s">
        <v>70</v>
      </c>
      <c r="D359" s="853"/>
      <c r="E359" s="853"/>
      <c r="F359" s="53"/>
      <c r="G359" s="54"/>
      <c r="H359" s="54"/>
      <c r="I359" s="54"/>
      <c r="J359" s="57">
        <v>2.27</v>
      </c>
      <c r="K359" s="56">
        <v>1.1499999999999999</v>
      </c>
      <c r="L359" s="57">
        <v>0.94</v>
      </c>
      <c r="M359" s="56">
        <v>35.42</v>
      </c>
      <c r="N359" s="133">
        <v>33.29</v>
      </c>
      <c r="AF359" s="39"/>
      <c r="AG359" s="48"/>
      <c r="AH359" s="48"/>
      <c r="AJ359" s="3" t="s">
        <v>70</v>
      </c>
      <c r="AM359" s="48"/>
    </row>
    <row r="360" spans="1:39" s="4" customFormat="1" ht="15" x14ac:dyDescent="0.25">
      <c r="A360" s="51"/>
      <c r="B360" s="50" t="s">
        <v>86</v>
      </c>
      <c r="C360" s="853" t="s">
        <v>87</v>
      </c>
      <c r="D360" s="853"/>
      <c r="E360" s="853"/>
      <c r="F360" s="53"/>
      <c r="G360" s="54"/>
      <c r="H360" s="54"/>
      <c r="I360" s="54"/>
      <c r="J360" s="55">
        <v>23022.97</v>
      </c>
      <c r="K360" s="54"/>
      <c r="L360" s="55">
        <v>8288.27</v>
      </c>
      <c r="M360" s="54"/>
      <c r="N360" s="59"/>
      <c r="AF360" s="39"/>
      <c r="AG360" s="48"/>
      <c r="AH360" s="48"/>
      <c r="AJ360" s="3" t="s">
        <v>87</v>
      </c>
      <c r="AM360" s="48"/>
    </row>
    <row r="361" spans="1:39" s="4" customFormat="1" ht="15" x14ac:dyDescent="0.25">
      <c r="A361" s="60"/>
      <c r="B361" s="50"/>
      <c r="C361" s="853" t="s">
        <v>71</v>
      </c>
      <c r="D361" s="853"/>
      <c r="E361" s="853"/>
      <c r="F361" s="53" t="s">
        <v>72</v>
      </c>
      <c r="G361" s="56">
        <v>143.94</v>
      </c>
      <c r="H361" s="56">
        <v>1.1499999999999999</v>
      </c>
      <c r="I361" s="64">
        <v>59.591160000000002</v>
      </c>
      <c r="J361" s="63"/>
      <c r="K361" s="54"/>
      <c r="L361" s="63"/>
      <c r="M361" s="54"/>
      <c r="N361" s="59"/>
      <c r="AF361" s="39"/>
      <c r="AG361" s="48"/>
      <c r="AH361" s="48"/>
      <c r="AK361" s="3" t="s">
        <v>71</v>
      </c>
      <c r="AM361" s="48"/>
    </row>
    <row r="362" spans="1:39" s="4" customFormat="1" ht="15" x14ac:dyDescent="0.25">
      <c r="A362" s="60"/>
      <c r="B362" s="50"/>
      <c r="C362" s="853" t="s">
        <v>73</v>
      </c>
      <c r="D362" s="853"/>
      <c r="E362" s="853"/>
      <c r="F362" s="53" t="s">
        <v>72</v>
      </c>
      <c r="G362" s="56">
        <v>0.19</v>
      </c>
      <c r="H362" s="56">
        <v>1.1499999999999999</v>
      </c>
      <c r="I362" s="64">
        <v>7.8659999999999994E-2</v>
      </c>
      <c r="J362" s="63"/>
      <c r="K362" s="54"/>
      <c r="L362" s="63"/>
      <c r="M362" s="54"/>
      <c r="N362" s="59"/>
      <c r="AF362" s="39"/>
      <c r="AG362" s="48"/>
      <c r="AH362" s="48"/>
      <c r="AK362" s="3" t="s">
        <v>73</v>
      </c>
      <c r="AM362" s="48"/>
    </row>
    <row r="363" spans="1:39" s="4" customFormat="1" ht="15" x14ac:dyDescent="0.25">
      <c r="A363" s="51"/>
      <c r="B363" s="50"/>
      <c r="C363" s="854" t="s">
        <v>74</v>
      </c>
      <c r="D363" s="854"/>
      <c r="E363" s="854"/>
      <c r="F363" s="65"/>
      <c r="G363" s="66"/>
      <c r="H363" s="66"/>
      <c r="I363" s="66"/>
      <c r="J363" s="67">
        <v>24343</v>
      </c>
      <c r="K363" s="66"/>
      <c r="L363" s="67">
        <v>8834.76</v>
      </c>
      <c r="M363" s="66"/>
      <c r="N363" s="232"/>
      <c r="AF363" s="39"/>
      <c r="AG363" s="48"/>
      <c r="AH363" s="48"/>
      <c r="AL363" s="3" t="s">
        <v>74</v>
      </c>
      <c r="AM363" s="48"/>
    </row>
    <row r="364" spans="1:39" s="4" customFormat="1" ht="15" x14ac:dyDescent="0.25">
      <c r="A364" s="60"/>
      <c r="B364" s="50"/>
      <c r="C364" s="853" t="s">
        <v>75</v>
      </c>
      <c r="D364" s="853"/>
      <c r="E364" s="853"/>
      <c r="F364" s="53"/>
      <c r="G364" s="54"/>
      <c r="H364" s="54"/>
      <c r="I364" s="54"/>
      <c r="J364" s="63"/>
      <c r="K364" s="54"/>
      <c r="L364" s="57">
        <v>541.42999999999995</v>
      </c>
      <c r="M364" s="54"/>
      <c r="N364" s="58">
        <v>19177.45</v>
      </c>
      <c r="AF364" s="39"/>
      <c r="AG364" s="48"/>
      <c r="AH364" s="48"/>
      <c r="AK364" s="3" t="s">
        <v>75</v>
      </c>
      <c r="AM364" s="48"/>
    </row>
    <row r="365" spans="1:39" s="4" customFormat="1" ht="15" x14ac:dyDescent="0.25">
      <c r="A365" s="60"/>
      <c r="B365" s="50" t="s">
        <v>1523</v>
      </c>
      <c r="C365" s="853" t="s">
        <v>1524</v>
      </c>
      <c r="D365" s="853"/>
      <c r="E365" s="853"/>
      <c r="F365" s="53" t="s">
        <v>78</v>
      </c>
      <c r="G365" s="70">
        <v>109</v>
      </c>
      <c r="H365" s="54"/>
      <c r="I365" s="70">
        <v>109</v>
      </c>
      <c r="J365" s="63"/>
      <c r="K365" s="54"/>
      <c r="L365" s="57">
        <v>590.16</v>
      </c>
      <c r="M365" s="54"/>
      <c r="N365" s="58">
        <v>20903.419999999998</v>
      </c>
      <c r="AF365" s="39"/>
      <c r="AG365" s="48"/>
      <c r="AH365" s="48"/>
      <c r="AK365" s="3" t="s">
        <v>1524</v>
      </c>
      <c r="AM365" s="48"/>
    </row>
    <row r="366" spans="1:39" s="4" customFormat="1" ht="15" x14ac:dyDescent="0.25">
      <c r="A366" s="60"/>
      <c r="B366" s="50" t="s">
        <v>1525</v>
      </c>
      <c r="C366" s="853" t="s">
        <v>1526</v>
      </c>
      <c r="D366" s="853"/>
      <c r="E366" s="853"/>
      <c r="F366" s="53" t="s">
        <v>78</v>
      </c>
      <c r="G366" s="70">
        <v>57</v>
      </c>
      <c r="H366" s="54"/>
      <c r="I366" s="70">
        <v>57</v>
      </c>
      <c r="J366" s="63"/>
      <c r="K366" s="54"/>
      <c r="L366" s="57">
        <v>308.62</v>
      </c>
      <c r="M366" s="54"/>
      <c r="N366" s="58">
        <v>10931.15</v>
      </c>
      <c r="AF366" s="39"/>
      <c r="AG366" s="48"/>
      <c r="AH366" s="48"/>
      <c r="AK366" s="3" t="s">
        <v>1526</v>
      </c>
      <c r="AM366" s="48"/>
    </row>
    <row r="367" spans="1:39" s="4" customFormat="1" ht="15" x14ac:dyDescent="0.25">
      <c r="A367" s="71"/>
      <c r="B367" s="72"/>
      <c r="C367" s="847" t="s">
        <v>81</v>
      </c>
      <c r="D367" s="847"/>
      <c r="E367" s="847"/>
      <c r="F367" s="42"/>
      <c r="G367" s="43"/>
      <c r="H367" s="43"/>
      <c r="I367" s="43"/>
      <c r="J367" s="46"/>
      <c r="K367" s="43"/>
      <c r="L367" s="73">
        <v>9733.5400000000009</v>
      </c>
      <c r="M367" s="66"/>
      <c r="N367" s="231"/>
      <c r="AF367" s="39"/>
      <c r="AG367" s="48"/>
      <c r="AH367" s="48"/>
      <c r="AM367" s="48" t="s">
        <v>81</v>
      </c>
    </row>
    <row r="368" spans="1:39" s="4" customFormat="1" ht="34.5" x14ac:dyDescent="0.25">
      <c r="A368" s="230" t="s">
        <v>280</v>
      </c>
      <c r="B368" s="41" t="s">
        <v>1533</v>
      </c>
      <c r="C368" s="847" t="s">
        <v>1534</v>
      </c>
      <c r="D368" s="847"/>
      <c r="E368" s="847"/>
      <c r="F368" s="42" t="s">
        <v>174</v>
      </c>
      <c r="G368" s="43">
        <v>-58.68</v>
      </c>
      <c r="H368" s="44">
        <v>1</v>
      </c>
      <c r="I368" s="109">
        <v>-58.68</v>
      </c>
      <c r="J368" s="131">
        <v>128.85</v>
      </c>
      <c r="K368" s="43"/>
      <c r="L368" s="73">
        <v>-7560.92</v>
      </c>
      <c r="M368" s="43"/>
      <c r="N368" s="231"/>
      <c r="AF368" s="39"/>
      <c r="AG368" s="48"/>
      <c r="AH368" s="48" t="s">
        <v>1534</v>
      </c>
      <c r="AM368" s="48"/>
    </row>
    <row r="369" spans="1:39" s="4" customFormat="1" ht="15" x14ac:dyDescent="0.25">
      <c r="A369" s="71"/>
      <c r="B369" s="72"/>
      <c r="C369" s="847" t="s">
        <v>81</v>
      </c>
      <c r="D369" s="847"/>
      <c r="E369" s="847"/>
      <c r="F369" s="42"/>
      <c r="G369" s="43"/>
      <c r="H369" s="43"/>
      <c r="I369" s="43"/>
      <c r="J369" s="46"/>
      <c r="K369" s="43"/>
      <c r="L369" s="73">
        <v>-7560.92</v>
      </c>
      <c r="M369" s="66"/>
      <c r="N369" s="231"/>
      <c r="AF369" s="39"/>
      <c r="AG369" s="48"/>
      <c r="AH369" s="48"/>
      <c r="AM369" s="48" t="s">
        <v>81</v>
      </c>
    </row>
    <row r="370" spans="1:39" s="4" customFormat="1" ht="34.5" x14ac:dyDescent="0.25">
      <c r="A370" s="230" t="s">
        <v>283</v>
      </c>
      <c r="B370" s="41" t="s">
        <v>1535</v>
      </c>
      <c r="C370" s="847" t="s">
        <v>1536</v>
      </c>
      <c r="D370" s="847"/>
      <c r="E370" s="847"/>
      <c r="F370" s="42" t="s">
        <v>174</v>
      </c>
      <c r="G370" s="43">
        <v>-4.68</v>
      </c>
      <c r="H370" s="44">
        <v>1</v>
      </c>
      <c r="I370" s="109">
        <v>-4.68</v>
      </c>
      <c r="J370" s="131">
        <v>31.64</v>
      </c>
      <c r="K370" s="43"/>
      <c r="L370" s="131">
        <v>-148.08000000000001</v>
      </c>
      <c r="M370" s="43"/>
      <c r="N370" s="231"/>
      <c r="AF370" s="39"/>
      <c r="AG370" s="48"/>
      <c r="AH370" s="48" t="s">
        <v>1536</v>
      </c>
      <c r="AM370" s="48"/>
    </row>
    <row r="371" spans="1:39" s="4" customFormat="1" ht="15" x14ac:dyDescent="0.25">
      <c r="A371" s="71"/>
      <c r="B371" s="72"/>
      <c r="C371" s="847" t="s">
        <v>81</v>
      </c>
      <c r="D371" s="847"/>
      <c r="E371" s="847"/>
      <c r="F371" s="42"/>
      <c r="G371" s="43"/>
      <c r="H371" s="43"/>
      <c r="I371" s="43"/>
      <c r="J371" s="46"/>
      <c r="K371" s="43"/>
      <c r="L371" s="131">
        <v>-148.08000000000001</v>
      </c>
      <c r="M371" s="66"/>
      <c r="N371" s="231"/>
      <c r="AF371" s="39"/>
      <c r="AG371" s="48"/>
      <c r="AH371" s="48"/>
      <c r="AM371" s="48" t="s">
        <v>81</v>
      </c>
    </row>
    <row r="372" spans="1:39" s="4" customFormat="1" ht="23.25" x14ac:dyDescent="0.25">
      <c r="A372" s="230" t="s">
        <v>286</v>
      </c>
      <c r="B372" s="41" t="s">
        <v>1537</v>
      </c>
      <c r="C372" s="847" t="s">
        <v>1538</v>
      </c>
      <c r="D372" s="847"/>
      <c r="E372" s="847"/>
      <c r="F372" s="42" t="s">
        <v>164</v>
      </c>
      <c r="G372" s="43">
        <v>-32.04</v>
      </c>
      <c r="H372" s="44">
        <v>1</v>
      </c>
      <c r="I372" s="109">
        <v>-32.04</v>
      </c>
      <c r="J372" s="131">
        <v>16.04</v>
      </c>
      <c r="K372" s="43"/>
      <c r="L372" s="131">
        <v>-513.91999999999996</v>
      </c>
      <c r="M372" s="43"/>
      <c r="N372" s="231"/>
      <c r="AF372" s="39"/>
      <c r="AG372" s="48"/>
      <c r="AH372" s="48" t="s">
        <v>1538</v>
      </c>
      <c r="AM372" s="48"/>
    </row>
    <row r="373" spans="1:39" s="4" customFormat="1" ht="15" x14ac:dyDescent="0.25">
      <c r="A373" s="71"/>
      <c r="B373" s="72"/>
      <c r="C373" s="847" t="s">
        <v>81</v>
      </c>
      <c r="D373" s="847"/>
      <c r="E373" s="847"/>
      <c r="F373" s="42"/>
      <c r="G373" s="43"/>
      <c r="H373" s="43"/>
      <c r="I373" s="43"/>
      <c r="J373" s="46"/>
      <c r="K373" s="43"/>
      <c r="L373" s="131">
        <v>-513.91999999999996</v>
      </c>
      <c r="M373" s="66"/>
      <c r="N373" s="231"/>
      <c r="AF373" s="39"/>
      <c r="AG373" s="48"/>
      <c r="AH373" s="48"/>
      <c r="AM373" s="48" t="s">
        <v>81</v>
      </c>
    </row>
    <row r="374" spans="1:39" s="4" customFormat="1" ht="23.25" x14ac:dyDescent="0.25">
      <c r="A374" s="230" t="s">
        <v>289</v>
      </c>
      <c r="B374" s="41" t="s">
        <v>1539</v>
      </c>
      <c r="C374" s="847" t="s">
        <v>1540</v>
      </c>
      <c r="D374" s="847"/>
      <c r="E374" s="847"/>
      <c r="F374" s="42" t="s">
        <v>824</v>
      </c>
      <c r="G374" s="43">
        <v>-1.7567999999999999</v>
      </c>
      <c r="H374" s="44">
        <v>1</v>
      </c>
      <c r="I374" s="135">
        <v>-1.7567999999999999</v>
      </c>
      <c r="J374" s="131">
        <v>37.200000000000003</v>
      </c>
      <c r="K374" s="43"/>
      <c r="L374" s="131">
        <v>-65.349999999999994</v>
      </c>
      <c r="M374" s="43"/>
      <c r="N374" s="231"/>
      <c r="AF374" s="39"/>
      <c r="AG374" s="48"/>
      <c r="AH374" s="48" t="s">
        <v>1540</v>
      </c>
      <c r="AM374" s="48"/>
    </row>
    <row r="375" spans="1:39" s="4" customFormat="1" ht="15" x14ac:dyDescent="0.25">
      <c r="A375" s="71"/>
      <c r="B375" s="72"/>
      <c r="C375" s="847" t="s">
        <v>81</v>
      </c>
      <c r="D375" s="847"/>
      <c r="E375" s="847"/>
      <c r="F375" s="42"/>
      <c r="G375" s="43"/>
      <c r="H375" s="43"/>
      <c r="I375" s="43"/>
      <c r="J375" s="46"/>
      <c r="K375" s="43"/>
      <c r="L375" s="131">
        <v>-65.349999999999994</v>
      </c>
      <c r="M375" s="66"/>
      <c r="N375" s="231"/>
      <c r="AF375" s="39"/>
      <c r="AG375" s="48"/>
      <c r="AH375" s="48"/>
      <c r="AM375" s="48" t="s">
        <v>81</v>
      </c>
    </row>
    <row r="376" spans="1:39" s="4" customFormat="1" ht="15" x14ac:dyDescent="0.25">
      <c r="A376" s="230" t="s">
        <v>292</v>
      </c>
      <c r="B376" s="41" t="s">
        <v>1541</v>
      </c>
      <c r="C376" s="847" t="s">
        <v>1542</v>
      </c>
      <c r="D376" s="847"/>
      <c r="E376" s="847"/>
      <c r="F376" s="42" t="s">
        <v>119</v>
      </c>
      <c r="G376" s="43">
        <v>0.15</v>
      </c>
      <c r="H376" s="44">
        <v>1</v>
      </c>
      <c r="I376" s="109">
        <v>0.15</v>
      </c>
      <c r="J376" s="46"/>
      <c r="K376" s="43"/>
      <c r="L376" s="46"/>
      <c r="M376" s="43"/>
      <c r="N376" s="231"/>
      <c r="AF376" s="39"/>
      <c r="AG376" s="48"/>
      <c r="AH376" s="48" t="s">
        <v>1542</v>
      </c>
      <c r="AM376" s="48"/>
    </row>
    <row r="377" spans="1:39" s="4" customFormat="1" ht="22.5" x14ac:dyDescent="0.25">
      <c r="A377" s="49"/>
      <c r="B377" s="50" t="s">
        <v>699</v>
      </c>
      <c r="C377" s="848" t="s">
        <v>65</v>
      </c>
      <c r="D377" s="848"/>
      <c r="E377" s="848"/>
      <c r="F377" s="848"/>
      <c r="G377" s="848"/>
      <c r="H377" s="848"/>
      <c r="I377" s="848"/>
      <c r="J377" s="848"/>
      <c r="K377" s="848"/>
      <c r="L377" s="848"/>
      <c r="M377" s="848"/>
      <c r="N377" s="849"/>
      <c r="AF377" s="39"/>
      <c r="AG377" s="48"/>
      <c r="AH377" s="48"/>
      <c r="AI377" s="3" t="s">
        <v>65</v>
      </c>
      <c r="AM377" s="48"/>
    </row>
    <row r="378" spans="1:39" s="4" customFormat="1" ht="15" x14ac:dyDescent="0.25">
      <c r="A378" s="51"/>
      <c r="B378" s="50" t="s">
        <v>60</v>
      </c>
      <c r="C378" s="853" t="s">
        <v>66</v>
      </c>
      <c r="D378" s="853"/>
      <c r="E378" s="853"/>
      <c r="F378" s="53"/>
      <c r="G378" s="54"/>
      <c r="H378" s="54"/>
      <c r="I378" s="54"/>
      <c r="J378" s="57">
        <v>378.4</v>
      </c>
      <c r="K378" s="56">
        <v>1.1499999999999999</v>
      </c>
      <c r="L378" s="57">
        <v>65.27</v>
      </c>
      <c r="M378" s="56">
        <v>35.42</v>
      </c>
      <c r="N378" s="58">
        <v>2311.86</v>
      </c>
      <c r="AF378" s="39"/>
      <c r="AG378" s="48"/>
      <c r="AH378" s="48"/>
      <c r="AJ378" s="3" t="s">
        <v>66</v>
      </c>
      <c r="AM378" s="48"/>
    </row>
    <row r="379" spans="1:39" s="4" customFormat="1" ht="15" x14ac:dyDescent="0.25">
      <c r="A379" s="51"/>
      <c r="B379" s="50" t="s">
        <v>67</v>
      </c>
      <c r="C379" s="853" t="s">
        <v>68</v>
      </c>
      <c r="D379" s="853"/>
      <c r="E379" s="853"/>
      <c r="F379" s="53"/>
      <c r="G379" s="54"/>
      <c r="H379" s="54"/>
      <c r="I379" s="54"/>
      <c r="J379" s="57">
        <v>22.77</v>
      </c>
      <c r="K379" s="56">
        <v>1.1499999999999999</v>
      </c>
      <c r="L379" s="57">
        <v>3.93</v>
      </c>
      <c r="M379" s="54"/>
      <c r="N379" s="59"/>
      <c r="AF379" s="39"/>
      <c r="AG379" s="48"/>
      <c r="AH379" s="48"/>
      <c r="AJ379" s="3" t="s">
        <v>68</v>
      </c>
      <c r="AM379" s="48"/>
    </row>
    <row r="380" spans="1:39" s="4" customFormat="1" ht="15" x14ac:dyDescent="0.25">
      <c r="A380" s="51"/>
      <c r="B380" s="50" t="s">
        <v>69</v>
      </c>
      <c r="C380" s="853" t="s">
        <v>70</v>
      </c>
      <c r="D380" s="853"/>
      <c r="E380" s="853"/>
      <c r="F380" s="53"/>
      <c r="G380" s="54"/>
      <c r="H380" s="54"/>
      <c r="I380" s="54"/>
      <c r="J380" s="57">
        <v>3.92</v>
      </c>
      <c r="K380" s="56">
        <v>1.1499999999999999</v>
      </c>
      <c r="L380" s="57">
        <v>0.68</v>
      </c>
      <c r="M380" s="56">
        <v>35.42</v>
      </c>
      <c r="N380" s="133">
        <v>24.09</v>
      </c>
      <c r="AF380" s="39"/>
      <c r="AG380" s="48"/>
      <c r="AH380" s="48"/>
      <c r="AJ380" s="3" t="s">
        <v>70</v>
      </c>
      <c r="AM380" s="48"/>
    </row>
    <row r="381" spans="1:39" s="4" customFormat="1" ht="15" x14ac:dyDescent="0.25">
      <c r="A381" s="51"/>
      <c r="B381" s="50" t="s">
        <v>86</v>
      </c>
      <c r="C381" s="853" t="s">
        <v>87</v>
      </c>
      <c r="D381" s="853"/>
      <c r="E381" s="853"/>
      <c r="F381" s="53"/>
      <c r="G381" s="54"/>
      <c r="H381" s="54"/>
      <c r="I381" s="54"/>
      <c r="J381" s="55">
        <v>8470.4599999999991</v>
      </c>
      <c r="K381" s="54"/>
      <c r="L381" s="55">
        <v>1270.57</v>
      </c>
      <c r="M381" s="54"/>
      <c r="N381" s="59"/>
      <c r="AF381" s="39"/>
      <c r="AG381" s="48"/>
      <c r="AH381" s="48"/>
      <c r="AJ381" s="3" t="s">
        <v>87</v>
      </c>
      <c r="AM381" s="48"/>
    </row>
    <row r="382" spans="1:39" s="4" customFormat="1" ht="15" x14ac:dyDescent="0.25">
      <c r="A382" s="60"/>
      <c r="B382" s="50"/>
      <c r="C382" s="853" t="s">
        <v>71</v>
      </c>
      <c r="D382" s="853"/>
      <c r="E382" s="853"/>
      <c r="F382" s="53" t="s">
        <v>72</v>
      </c>
      <c r="G382" s="56">
        <v>41.72</v>
      </c>
      <c r="H382" s="56">
        <v>1.1499999999999999</v>
      </c>
      <c r="I382" s="130">
        <v>7.1966999999999999</v>
      </c>
      <c r="J382" s="63"/>
      <c r="K382" s="54"/>
      <c r="L382" s="63"/>
      <c r="M382" s="54"/>
      <c r="N382" s="59"/>
      <c r="AF382" s="39"/>
      <c r="AG382" s="48"/>
      <c r="AH382" s="48"/>
      <c r="AK382" s="3" t="s">
        <v>71</v>
      </c>
      <c r="AM382" s="48"/>
    </row>
    <row r="383" spans="1:39" s="4" customFormat="1" ht="15" x14ac:dyDescent="0.25">
      <c r="A383" s="60"/>
      <c r="B383" s="50"/>
      <c r="C383" s="853" t="s">
        <v>73</v>
      </c>
      <c r="D383" s="853"/>
      <c r="E383" s="853"/>
      <c r="F383" s="53" t="s">
        <v>72</v>
      </c>
      <c r="G383" s="56">
        <v>0.34</v>
      </c>
      <c r="H383" s="56">
        <v>1.1499999999999999</v>
      </c>
      <c r="I383" s="64">
        <v>5.8650000000000001E-2</v>
      </c>
      <c r="J383" s="63"/>
      <c r="K383" s="54"/>
      <c r="L383" s="63"/>
      <c r="M383" s="54"/>
      <c r="N383" s="59"/>
      <c r="AF383" s="39"/>
      <c r="AG383" s="48"/>
      <c r="AH383" s="48"/>
      <c r="AK383" s="3" t="s">
        <v>73</v>
      </c>
      <c r="AM383" s="48"/>
    </row>
    <row r="384" spans="1:39" s="4" customFormat="1" ht="15" x14ac:dyDescent="0.25">
      <c r="A384" s="51"/>
      <c r="B384" s="50"/>
      <c r="C384" s="854" t="s">
        <v>74</v>
      </c>
      <c r="D384" s="854"/>
      <c r="E384" s="854"/>
      <c r="F384" s="65"/>
      <c r="G384" s="66"/>
      <c r="H384" s="66"/>
      <c r="I384" s="66"/>
      <c r="J384" s="67">
        <v>8871.6299999999992</v>
      </c>
      <c r="K384" s="66"/>
      <c r="L384" s="67">
        <v>1339.77</v>
      </c>
      <c r="M384" s="66"/>
      <c r="N384" s="232"/>
      <c r="AF384" s="39"/>
      <c r="AG384" s="48"/>
      <c r="AH384" s="48"/>
      <c r="AL384" s="3" t="s">
        <v>74</v>
      </c>
      <c r="AM384" s="48"/>
    </row>
    <row r="385" spans="1:39" s="4" customFormat="1" ht="15" x14ac:dyDescent="0.25">
      <c r="A385" s="60"/>
      <c r="B385" s="50"/>
      <c r="C385" s="853" t="s">
        <v>75</v>
      </c>
      <c r="D385" s="853"/>
      <c r="E385" s="853"/>
      <c r="F385" s="53"/>
      <c r="G385" s="54"/>
      <c r="H385" s="54"/>
      <c r="I385" s="54"/>
      <c r="J385" s="63"/>
      <c r="K385" s="54"/>
      <c r="L385" s="57">
        <v>65.95</v>
      </c>
      <c r="M385" s="54"/>
      <c r="N385" s="58">
        <v>2335.9499999999998</v>
      </c>
      <c r="AF385" s="39"/>
      <c r="AG385" s="48"/>
      <c r="AH385" s="48"/>
      <c r="AK385" s="3" t="s">
        <v>75</v>
      </c>
      <c r="AM385" s="48"/>
    </row>
    <row r="386" spans="1:39" s="4" customFormat="1" ht="15" x14ac:dyDescent="0.25">
      <c r="A386" s="60"/>
      <c r="B386" s="50" t="s">
        <v>1523</v>
      </c>
      <c r="C386" s="853" t="s">
        <v>1524</v>
      </c>
      <c r="D386" s="853"/>
      <c r="E386" s="853"/>
      <c r="F386" s="53" t="s">
        <v>78</v>
      </c>
      <c r="G386" s="70">
        <v>109</v>
      </c>
      <c r="H386" s="54"/>
      <c r="I386" s="70">
        <v>109</v>
      </c>
      <c r="J386" s="63"/>
      <c r="K386" s="54"/>
      <c r="L386" s="57">
        <v>71.89</v>
      </c>
      <c r="M386" s="54"/>
      <c r="N386" s="58">
        <v>2546.19</v>
      </c>
      <c r="AF386" s="39"/>
      <c r="AG386" s="48"/>
      <c r="AH386" s="48"/>
      <c r="AK386" s="3" t="s">
        <v>1524</v>
      </c>
      <c r="AM386" s="48"/>
    </row>
    <row r="387" spans="1:39" s="4" customFormat="1" ht="15" x14ac:dyDescent="0.25">
      <c r="A387" s="60"/>
      <c r="B387" s="50" t="s">
        <v>1525</v>
      </c>
      <c r="C387" s="853" t="s">
        <v>1526</v>
      </c>
      <c r="D387" s="853"/>
      <c r="E387" s="853"/>
      <c r="F387" s="53" t="s">
        <v>78</v>
      </c>
      <c r="G387" s="70">
        <v>57</v>
      </c>
      <c r="H387" s="54"/>
      <c r="I387" s="70">
        <v>57</v>
      </c>
      <c r="J387" s="63"/>
      <c r="K387" s="54"/>
      <c r="L387" s="57">
        <v>37.590000000000003</v>
      </c>
      <c r="M387" s="54"/>
      <c r="N387" s="58">
        <v>1331.49</v>
      </c>
      <c r="AF387" s="39"/>
      <c r="AG387" s="48"/>
      <c r="AH387" s="48"/>
      <c r="AK387" s="3" t="s">
        <v>1526</v>
      </c>
      <c r="AM387" s="48"/>
    </row>
    <row r="388" spans="1:39" s="4" customFormat="1" ht="15" x14ac:dyDescent="0.25">
      <c r="A388" s="71"/>
      <c r="B388" s="72"/>
      <c r="C388" s="847" t="s">
        <v>81</v>
      </c>
      <c r="D388" s="847"/>
      <c r="E388" s="847"/>
      <c r="F388" s="42"/>
      <c r="G388" s="43"/>
      <c r="H388" s="43"/>
      <c r="I388" s="43"/>
      <c r="J388" s="46"/>
      <c r="K388" s="43"/>
      <c r="L388" s="73">
        <v>1449.25</v>
      </c>
      <c r="M388" s="66"/>
      <c r="N388" s="231"/>
      <c r="AF388" s="39"/>
      <c r="AG388" s="48"/>
      <c r="AH388" s="48"/>
      <c r="AM388" s="48" t="s">
        <v>81</v>
      </c>
    </row>
    <row r="389" spans="1:39" s="4" customFormat="1" ht="34.5" x14ac:dyDescent="0.25">
      <c r="A389" s="230" t="s">
        <v>295</v>
      </c>
      <c r="B389" s="41" t="s">
        <v>1543</v>
      </c>
      <c r="C389" s="847" t="s">
        <v>1544</v>
      </c>
      <c r="D389" s="847"/>
      <c r="E389" s="847"/>
      <c r="F389" s="42" t="s">
        <v>174</v>
      </c>
      <c r="G389" s="43">
        <v>-10.050000000000001</v>
      </c>
      <c r="H389" s="44">
        <v>1</v>
      </c>
      <c r="I389" s="109">
        <v>-10.050000000000001</v>
      </c>
      <c r="J389" s="131">
        <v>126.21</v>
      </c>
      <c r="K389" s="43"/>
      <c r="L389" s="73">
        <v>-1268.4100000000001</v>
      </c>
      <c r="M389" s="43"/>
      <c r="N389" s="231"/>
      <c r="AF389" s="39"/>
      <c r="AG389" s="48"/>
      <c r="AH389" s="48" t="s">
        <v>1544</v>
      </c>
      <c r="AM389" s="48"/>
    </row>
    <row r="390" spans="1:39" s="4" customFormat="1" ht="15" x14ac:dyDescent="0.25">
      <c r="A390" s="71"/>
      <c r="B390" s="72"/>
      <c r="C390" s="847" t="s">
        <v>81</v>
      </c>
      <c r="D390" s="847"/>
      <c r="E390" s="847"/>
      <c r="F390" s="42"/>
      <c r="G390" s="43"/>
      <c r="H390" s="43"/>
      <c r="I390" s="43"/>
      <c r="J390" s="46"/>
      <c r="K390" s="43"/>
      <c r="L390" s="73">
        <v>-1268.4100000000001</v>
      </c>
      <c r="M390" s="66"/>
      <c r="N390" s="231"/>
      <c r="AF390" s="39"/>
      <c r="AG390" s="48"/>
      <c r="AH390" s="48"/>
      <c r="AM390" s="48" t="s">
        <v>81</v>
      </c>
    </row>
    <row r="391" spans="1:39" s="4" customFormat="1" ht="23.25" x14ac:dyDescent="0.25">
      <c r="A391" s="230" t="s">
        <v>298</v>
      </c>
      <c r="B391" s="41" t="s">
        <v>1545</v>
      </c>
      <c r="C391" s="847" t="s">
        <v>1546</v>
      </c>
      <c r="D391" s="847"/>
      <c r="E391" s="847"/>
      <c r="F391" s="42" t="s">
        <v>207</v>
      </c>
      <c r="G391" s="43">
        <v>-7.5000000000000002E-6</v>
      </c>
      <c r="H391" s="44">
        <v>1</v>
      </c>
      <c r="I391" s="157">
        <v>-7.5000000000000002E-6</v>
      </c>
      <c r="J391" s="73">
        <v>21828.720000000001</v>
      </c>
      <c r="K391" s="43"/>
      <c r="L391" s="131">
        <v>-0.16</v>
      </c>
      <c r="M391" s="43"/>
      <c r="N391" s="231"/>
      <c r="AF391" s="39"/>
      <c r="AG391" s="48"/>
      <c r="AH391" s="48" t="s">
        <v>1546</v>
      </c>
      <c r="AM391" s="48"/>
    </row>
    <row r="392" spans="1:39" s="4" customFormat="1" ht="15" x14ac:dyDescent="0.25">
      <c r="A392" s="71"/>
      <c r="B392" s="72"/>
      <c r="C392" s="847" t="s">
        <v>81</v>
      </c>
      <c r="D392" s="847"/>
      <c r="E392" s="847"/>
      <c r="F392" s="42"/>
      <c r="G392" s="43"/>
      <c r="H392" s="43"/>
      <c r="I392" s="43"/>
      <c r="J392" s="46"/>
      <c r="K392" s="43"/>
      <c r="L392" s="131">
        <v>-0.16</v>
      </c>
      <c r="M392" s="66"/>
      <c r="N392" s="231"/>
      <c r="AF392" s="39"/>
      <c r="AG392" s="48"/>
      <c r="AH392" s="48"/>
      <c r="AM392" s="48" t="s">
        <v>81</v>
      </c>
    </row>
    <row r="393" spans="1:39" s="4" customFormat="1" ht="15" x14ac:dyDescent="0.25">
      <c r="A393" s="230" t="s">
        <v>301</v>
      </c>
      <c r="B393" s="41" t="s">
        <v>1547</v>
      </c>
      <c r="C393" s="847" t="s">
        <v>1548</v>
      </c>
      <c r="D393" s="847"/>
      <c r="E393" s="847"/>
      <c r="F393" s="42" t="s">
        <v>824</v>
      </c>
      <c r="G393" s="43">
        <v>-0.19950000000000001</v>
      </c>
      <c r="H393" s="44">
        <v>1</v>
      </c>
      <c r="I393" s="135">
        <v>-0.19950000000000001</v>
      </c>
      <c r="J393" s="131">
        <v>10</v>
      </c>
      <c r="K393" s="43"/>
      <c r="L393" s="131">
        <v>-2</v>
      </c>
      <c r="M393" s="43"/>
      <c r="N393" s="231"/>
      <c r="AF393" s="39"/>
      <c r="AG393" s="48"/>
      <c r="AH393" s="48" t="s">
        <v>1548</v>
      </c>
      <c r="AM393" s="48"/>
    </row>
    <row r="394" spans="1:39" s="4" customFormat="1" ht="15" x14ac:dyDescent="0.25">
      <c r="A394" s="71"/>
      <c r="B394" s="72"/>
      <c r="C394" s="847" t="s">
        <v>81</v>
      </c>
      <c r="D394" s="847"/>
      <c r="E394" s="847"/>
      <c r="F394" s="42"/>
      <c r="G394" s="43"/>
      <c r="H394" s="43"/>
      <c r="I394" s="43"/>
      <c r="J394" s="46"/>
      <c r="K394" s="43"/>
      <c r="L394" s="131">
        <v>-2</v>
      </c>
      <c r="M394" s="66"/>
      <c r="N394" s="231"/>
      <c r="AF394" s="39"/>
      <c r="AG394" s="48"/>
      <c r="AH394" s="48"/>
      <c r="AM394" s="48" t="s">
        <v>81</v>
      </c>
    </row>
    <row r="395" spans="1:39" s="4" customFormat="1" ht="45.75" x14ac:dyDescent="0.25">
      <c r="A395" s="230" t="s">
        <v>304</v>
      </c>
      <c r="B395" s="41" t="s">
        <v>1549</v>
      </c>
      <c r="C395" s="847" t="s">
        <v>1550</v>
      </c>
      <c r="D395" s="847"/>
      <c r="E395" s="847"/>
      <c r="F395" s="42" t="s">
        <v>119</v>
      </c>
      <c r="G395" s="43">
        <v>0.06</v>
      </c>
      <c r="H395" s="44">
        <v>1</v>
      </c>
      <c r="I395" s="109">
        <v>0.06</v>
      </c>
      <c r="J395" s="46"/>
      <c r="K395" s="43"/>
      <c r="L395" s="46"/>
      <c r="M395" s="43"/>
      <c r="N395" s="231"/>
      <c r="AF395" s="39"/>
      <c r="AG395" s="48"/>
      <c r="AH395" s="48" t="s">
        <v>1550</v>
      </c>
      <c r="AM395" s="48"/>
    </row>
    <row r="396" spans="1:39" s="4" customFormat="1" ht="15" x14ac:dyDescent="0.25">
      <c r="A396" s="51"/>
      <c r="B396" s="50" t="s">
        <v>60</v>
      </c>
      <c r="C396" s="853" t="s">
        <v>66</v>
      </c>
      <c r="D396" s="853"/>
      <c r="E396" s="853"/>
      <c r="F396" s="53"/>
      <c r="G396" s="54"/>
      <c r="H396" s="54"/>
      <c r="I396" s="54"/>
      <c r="J396" s="57">
        <v>356.73</v>
      </c>
      <c r="K396" s="54"/>
      <c r="L396" s="57">
        <v>21.4</v>
      </c>
      <c r="M396" s="56">
        <v>35.42</v>
      </c>
      <c r="N396" s="133">
        <v>757.99</v>
      </c>
      <c r="AF396" s="39"/>
      <c r="AG396" s="48"/>
      <c r="AH396" s="48"/>
      <c r="AJ396" s="3" t="s">
        <v>66</v>
      </c>
      <c r="AM396" s="48"/>
    </row>
    <row r="397" spans="1:39" s="4" customFormat="1" ht="15" x14ac:dyDescent="0.25">
      <c r="A397" s="51"/>
      <c r="B397" s="50" t="s">
        <v>67</v>
      </c>
      <c r="C397" s="853" t="s">
        <v>68</v>
      </c>
      <c r="D397" s="853"/>
      <c r="E397" s="853"/>
      <c r="F397" s="53"/>
      <c r="G397" s="54"/>
      <c r="H397" s="54"/>
      <c r="I397" s="54"/>
      <c r="J397" s="57">
        <v>22.34</v>
      </c>
      <c r="K397" s="54"/>
      <c r="L397" s="57">
        <v>1.34</v>
      </c>
      <c r="M397" s="54"/>
      <c r="N397" s="59"/>
      <c r="AF397" s="39"/>
      <c r="AG397" s="48"/>
      <c r="AH397" s="48"/>
      <c r="AJ397" s="3" t="s">
        <v>68</v>
      </c>
      <c r="AM397" s="48"/>
    </row>
    <row r="398" spans="1:39" s="4" customFormat="1" ht="15" x14ac:dyDescent="0.25">
      <c r="A398" s="51"/>
      <c r="B398" s="50" t="s">
        <v>69</v>
      </c>
      <c r="C398" s="853" t="s">
        <v>70</v>
      </c>
      <c r="D398" s="853"/>
      <c r="E398" s="853"/>
      <c r="F398" s="53"/>
      <c r="G398" s="54"/>
      <c r="H398" s="54"/>
      <c r="I398" s="54"/>
      <c r="J398" s="57">
        <v>3.94</v>
      </c>
      <c r="K398" s="54"/>
      <c r="L398" s="57">
        <v>0.24</v>
      </c>
      <c r="M398" s="56">
        <v>35.42</v>
      </c>
      <c r="N398" s="133">
        <v>8.5</v>
      </c>
      <c r="AF398" s="39"/>
      <c r="AG398" s="48"/>
      <c r="AH398" s="48"/>
      <c r="AJ398" s="3" t="s">
        <v>70</v>
      </c>
      <c r="AM398" s="48"/>
    </row>
    <row r="399" spans="1:39" s="4" customFormat="1" ht="15" x14ac:dyDescent="0.25">
      <c r="A399" s="60"/>
      <c r="B399" s="50"/>
      <c r="C399" s="853" t="s">
        <v>71</v>
      </c>
      <c r="D399" s="853"/>
      <c r="E399" s="853"/>
      <c r="F399" s="53" t="s">
        <v>72</v>
      </c>
      <c r="G399" s="56">
        <v>38.86</v>
      </c>
      <c r="H399" s="54"/>
      <c r="I399" s="130">
        <v>2.3315999999999999</v>
      </c>
      <c r="J399" s="63"/>
      <c r="K399" s="54"/>
      <c r="L399" s="63"/>
      <c r="M399" s="54"/>
      <c r="N399" s="59"/>
      <c r="AF399" s="39"/>
      <c r="AG399" s="48"/>
      <c r="AH399" s="48"/>
      <c r="AK399" s="3" t="s">
        <v>71</v>
      </c>
      <c r="AM399" s="48"/>
    </row>
    <row r="400" spans="1:39" s="4" customFormat="1" ht="15" x14ac:dyDescent="0.25">
      <c r="A400" s="60"/>
      <c r="B400" s="50"/>
      <c r="C400" s="853" t="s">
        <v>73</v>
      </c>
      <c r="D400" s="853"/>
      <c r="E400" s="853"/>
      <c r="F400" s="53" t="s">
        <v>72</v>
      </c>
      <c r="G400" s="56">
        <v>0.34</v>
      </c>
      <c r="H400" s="54"/>
      <c r="I400" s="130">
        <v>2.0400000000000001E-2</v>
      </c>
      <c r="J400" s="63"/>
      <c r="K400" s="54"/>
      <c r="L400" s="63"/>
      <c r="M400" s="54"/>
      <c r="N400" s="59"/>
      <c r="AF400" s="39"/>
      <c r="AG400" s="48"/>
      <c r="AH400" s="48"/>
      <c r="AK400" s="3" t="s">
        <v>73</v>
      </c>
      <c r="AM400" s="48"/>
    </row>
    <row r="401" spans="1:39" s="4" customFormat="1" ht="15" x14ac:dyDescent="0.25">
      <c r="A401" s="51"/>
      <c r="B401" s="50"/>
      <c r="C401" s="854" t="s">
        <v>74</v>
      </c>
      <c r="D401" s="854"/>
      <c r="E401" s="854"/>
      <c r="F401" s="65"/>
      <c r="G401" s="66"/>
      <c r="H401" s="66"/>
      <c r="I401" s="66"/>
      <c r="J401" s="68">
        <v>379.07</v>
      </c>
      <c r="K401" s="66"/>
      <c r="L401" s="68">
        <v>22.74</v>
      </c>
      <c r="M401" s="66"/>
      <c r="N401" s="232"/>
      <c r="AF401" s="39"/>
      <c r="AG401" s="48"/>
      <c r="AH401" s="48"/>
      <c r="AL401" s="3" t="s">
        <v>74</v>
      </c>
      <c r="AM401" s="48"/>
    </row>
    <row r="402" spans="1:39" s="4" customFormat="1" ht="15" x14ac:dyDescent="0.25">
      <c r="A402" s="60"/>
      <c r="B402" s="50"/>
      <c r="C402" s="853" t="s">
        <v>75</v>
      </c>
      <c r="D402" s="853"/>
      <c r="E402" s="853"/>
      <c r="F402" s="53"/>
      <c r="G402" s="54"/>
      <c r="H402" s="54"/>
      <c r="I402" s="54"/>
      <c r="J402" s="63"/>
      <c r="K402" s="54"/>
      <c r="L402" s="57">
        <v>21.64</v>
      </c>
      <c r="M402" s="54"/>
      <c r="N402" s="133">
        <v>766.49</v>
      </c>
      <c r="AF402" s="39"/>
      <c r="AG402" s="48"/>
      <c r="AH402" s="48"/>
      <c r="AK402" s="3" t="s">
        <v>75</v>
      </c>
      <c r="AM402" s="48"/>
    </row>
    <row r="403" spans="1:39" s="4" customFormat="1" ht="23.25" x14ac:dyDescent="0.25">
      <c r="A403" s="60"/>
      <c r="B403" s="50" t="s">
        <v>802</v>
      </c>
      <c r="C403" s="853" t="s">
        <v>803</v>
      </c>
      <c r="D403" s="853"/>
      <c r="E403" s="853"/>
      <c r="F403" s="53" t="s">
        <v>78</v>
      </c>
      <c r="G403" s="70">
        <v>113</v>
      </c>
      <c r="H403" s="54"/>
      <c r="I403" s="70">
        <v>113</v>
      </c>
      <c r="J403" s="63"/>
      <c r="K403" s="54"/>
      <c r="L403" s="57">
        <v>24.45</v>
      </c>
      <c r="M403" s="54"/>
      <c r="N403" s="133">
        <v>866.13</v>
      </c>
      <c r="AF403" s="39"/>
      <c r="AG403" s="48"/>
      <c r="AH403" s="48"/>
      <c r="AK403" s="3" t="s">
        <v>803</v>
      </c>
      <c r="AM403" s="48"/>
    </row>
    <row r="404" spans="1:39" s="4" customFormat="1" ht="23.25" x14ac:dyDescent="0.25">
      <c r="A404" s="60"/>
      <c r="B404" s="50" t="s">
        <v>804</v>
      </c>
      <c r="C404" s="853" t="s">
        <v>805</v>
      </c>
      <c r="D404" s="853"/>
      <c r="E404" s="853"/>
      <c r="F404" s="53" t="s">
        <v>78</v>
      </c>
      <c r="G404" s="70">
        <v>77</v>
      </c>
      <c r="H404" s="54"/>
      <c r="I404" s="70">
        <v>77</v>
      </c>
      <c r="J404" s="63"/>
      <c r="K404" s="54"/>
      <c r="L404" s="57">
        <v>16.66</v>
      </c>
      <c r="M404" s="54"/>
      <c r="N404" s="133">
        <v>590.20000000000005</v>
      </c>
      <c r="AF404" s="39"/>
      <c r="AG404" s="48"/>
      <c r="AH404" s="48"/>
      <c r="AK404" s="3" t="s">
        <v>805</v>
      </c>
      <c r="AM404" s="48"/>
    </row>
    <row r="405" spans="1:39" s="4" customFormat="1" ht="15" x14ac:dyDescent="0.25">
      <c r="A405" s="71"/>
      <c r="B405" s="72"/>
      <c r="C405" s="847" t="s">
        <v>81</v>
      </c>
      <c r="D405" s="847"/>
      <c r="E405" s="847"/>
      <c r="F405" s="42"/>
      <c r="G405" s="43"/>
      <c r="H405" s="43"/>
      <c r="I405" s="43"/>
      <c r="J405" s="46"/>
      <c r="K405" s="43"/>
      <c r="L405" s="131">
        <v>63.85</v>
      </c>
      <c r="M405" s="66"/>
      <c r="N405" s="231"/>
      <c r="AF405" s="39"/>
      <c r="AG405" s="48"/>
      <c r="AH405" s="48"/>
      <c r="AM405" s="48" t="s">
        <v>81</v>
      </c>
    </row>
    <row r="406" spans="1:39" s="4" customFormat="1" ht="15" x14ac:dyDescent="0.25">
      <c r="A406" s="868" t="s">
        <v>1551</v>
      </c>
      <c r="B406" s="869"/>
      <c r="C406" s="869"/>
      <c r="D406" s="869"/>
      <c r="E406" s="869"/>
      <c r="F406" s="869"/>
      <c r="G406" s="869"/>
      <c r="H406" s="869"/>
      <c r="I406" s="869"/>
      <c r="J406" s="869"/>
      <c r="K406" s="869"/>
      <c r="L406" s="869"/>
      <c r="M406" s="869"/>
      <c r="N406" s="870"/>
      <c r="AF406" s="39"/>
      <c r="AG406" s="48" t="s">
        <v>1551</v>
      </c>
      <c r="AH406" s="48"/>
      <c r="AM406" s="48"/>
    </row>
    <row r="407" spans="1:39" s="4" customFormat="1" ht="45.75" x14ac:dyDescent="0.25">
      <c r="A407" s="230" t="s">
        <v>307</v>
      </c>
      <c r="B407" s="41" t="s">
        <v>1552</v>
      </c>
      <c r="C407" s="847" t="s">
        <v>1553</v>
      </c>
      <c r="D407" s="847"/>
      <c r="E407" s="847"/>
      <c r="F407" s="42" t="s">
        <v>174</v>
      </c>
      <c r="G407" s="43">
        <v>1</v>
      </c>
      <c r="H407" s="44">
        <v>1</v>
      </c>
      <c r="I407" s="44">
        <v>1</v>
      </c>
      <c r="J407" s="46"/>
      <c r="K407" s="43"/>
      <c r="L407" s="46"/>
      <c r="M407" s="43"/>
      <c r="N407" s="231"/>
      <c r="AF407" s="39"/>
      <c r="AG407" s="48"/>
      <c r="AH407" s="48" t="s">
        <v>1553</v>
      </c>
      <c r="AM407" s="48"/>
    </row>
    <row r="408" spans="1:39" s="4" customFormat="1" ht="22.5" x14ac:dyDescent="0.25">
      <c r="A408" s="49"/>
      <c r="B408" s="50" t="s">
        <v>699</v>
      </c>
      <c r="C408" s="848" t="s">
        <v>65</v>
      </c>
      <c r="D408" s="848"/>
      <c r="E408" s="848"/>
      <c r="F408" s="848"/>
      <c r="G408" s="848"/>
      <c r="H408" s="848"/>
      <c r="I408" s="848"/>
      <c r="J408" s="848"/>
      <c r="K408" s="848"/>
      <c r="L408" s="848"/>
      <c r="M408" s="848"/>
      <c r="N408" s="849"/>
      <c r="AF408" s="39"/>
      <c r="AG408" s="48"/>
      <c r="AH408" s="48"/>
      <c r="AI408" s="3" t="s">
        <v>65</v>
      </c>
      <c r="AM408" s="48"/>
    </row>
    <row r="409" spans="1:39" s="4" customFormat="1" ht="15" x14ac:dyDescent="0.25">
      <c r="A409" s="51"/>
      <c r="B409" s="50" t="s">
        <v>60</v>
      </c>
      <c r="C409" s="853" t="s">
        <v>66</v>
      </c>
      <c r="D409" s="853"/>
      <c r="E409" s="853"/>
      <c r="F409" s="53"/>
      <c r="G409" s="54"/>
      <c r="H409" s="54"/>
      <c r="I409" s="54"/>
      <c r="J409" s="55">
        <v>11476.66</v>
      </c>
      <c r="K409" s="56">
        <v>1.1499999999999999</v>
      </c>
      <c r="L409" s="55">
        <v>13198.16</v>
      </c>
      <c r="M409" s="56">
        <v>35.42</v>
      </c>
      <c r="N409" s="58">
        <v>467478.83</v>
      </c>
      <c r="AF409" s="39"/>
      <c r="AG409" s="48"/>
      <c r="AH409" s="48"/>
      <c r="AJ409" s="3" t="s">
        <v>66</v>
      </c>
      <c r="AM409" s="48"/>
    </row>
    <row r="410" spans="1:39" s="4" customFormat="1" ht="15" x14ac:dyDescent="0.25">
      <c r="A410" s="51"/>
      <c r="B410" s="50" t="s">
        <v>67</v>
      </c>
      <c r="C410" s="853" t="s">
        <v>68</v>
      </c>
      <c r="D410" s="853"/>
      <c r="E410" s="853"/>
      <c r="F410" s="53"/>
      <c r="G410" s="54"/>
      <c r="H410" s="54"/>
      <c r="I410" s="54"/>
      <c r="J410" s="55">
        <v>12210.75</v>
      </c>
      <c r="K410" s="56">
        <v>1.1499999999999999</v>
      </c>
      <c r="L410" s="55">
        <v>14042.36</v>
      </c>
      <c r="M410" s="54"/>
      <c r="N410" s="59"/>
      <c r="AF410" s="39"/>
      <c r="AG410" s="48"/>
      <c r="AH410" s="48"/>
      <c r="AJ410" s="3" t="s">
        <v>68</v>
      </c>
      <c r="AM410" s="48"/>
    </row>
    <row r="411" spans="1:39" s="4" customFormat="1" ht="15" x14ac:dyDescent="0.25">
      <c r="A411" s="51"/>
      <c r="B411" s="50" t="s">
        <v>69</v>
      </c>
      <c r="C411" s="853" t="s">
        <v>70</v>
      </c>
      <c r="D411" s="853"/>
      <c r="E411" s="853"/>
      <c r="F411" s="53"/>
      <c r="G411" s="54"/>
      <c r="H411" s="54"/>
      <c r="I411" s="54"/>
      <c r="J411" s="55">
        <v>1270.44</v>
      </c>
      <c r="K411" s="56">
        <v>1.1499999999999999</v>
      </c>
      <c r="L411" s="55">
        <v>1461.01</v>
      </c>
      <c r="M411" s="56">
        <v>35.42</v>
      </c>
      <c r="N411" s="58">
        <v>51748.97</v>
      </c>
      <c r="AF411" s="39"/>
      <c r="AG411" s="48"/>
      <c r="AH411" s="48"/>
      <c r="AJ411" s="3" t="s">
        <v>70</v>
      </c>
      <c r="AM411" s="48"/>
    </row>
    <row r="412" spans="1:39" s="4" customFormat="1" ht="15" x14ac:dyDescent="0.25">
      <c r="A412" s="51"/>
      <c r="B412" s="50" t="s">
        <v>86</v>
      </c>
      <c r="C412" s="853" t="s">
        <v>87</v>
      </c>
      <c r="D412" s="853"/>
      <c r="E412" s="853"/>
      <c r="F412" s="53"/>
      <c r="G412" s="54"/>
      <c r="H412" s="54"/>
      <c r="I412" s="54"/>
      <c r="J412" s="55">
        <v>2230.48</v>
      </c>
      <c r="K412" s="54"/>
      <c r="L412" s="55">
        <v>2230.48</v>
      </c>
      <c r="M412" s="54"/>
      <c r="N412" s="59"/>
      <c r="AF412" s="39"/>
      <c r="AG412" s="48"/>
      <c r="AH412" s="48"/>
      <c r="AJ412" s="3" t="s">
        <v>87</v>
      </c>
      <c r="AM412" s="48"/>
    </row>
    <row r="413" spans="1:39" s="4" customFormat="1" ht="15" x14ac:dyDescent="0.25">
      <c r="A413" s="60"/>
      <c r="B413" s="50"/>
      <c r="C413" s="853" t="s">
        <v>71</v>
      </c>
      <c r="D413" s="853"/>
      <c r="E413" s="853"/>
      <c r="F413" s="53" t="s">
        <v>72</v>
      </c>
      <c r="G413" s="70">
        <v>1193</v>
      </c>
      <c r="H413" s="56">
        <v>1.1499999999999999</v>
      </c>
      <c r="I413" s="56">
        <v>1371.95</v>
      </c>
      <c r="J413" s="63"/>
      <c r="K413" s="54"/>
      <c r="L413" s="63"/>
      <c r="M413" s="54"/>
      <c r="N413" s="59"/>
      <c r="AF413" s="39"/>
      <c r="AG413" s="48"/>
      <c r="AH413" s="48"/>
      <c r="AK413" s="3" t="s">
        <v>71</v>
      </c>
      <c r="AM413" s="48"/>
    </row>
    <row r="414" spans="1:39" s="4" customFormat="1" ht="15" x14ac:dyDescent="0.25">
      <c r="A414" s="60"/>
      <c r="B414" s="50"/>
      <c r="C414" s="853" t="s">
        <v>73</v>
      </c>
      <c r="D414" s="853"/>
      <c r="E414" s="853"/>
      <c r="F414" s="53" t="s">
        <v>72</v>
      </c>
      <c r="G414" s="56">
        <v>97.54</v>
      </c>
      <c r="H414" s="56">
        <v>1.1499999999999999</v>
      </c>
      <c r="I414" s="62">
        <v>112.17100000000001</v>
      </c>
      <c r="J414" s="63"/>
      <c r="K414" s="54"/>
      <c r="L414" s="63"/>
      <c r="M414" s="54"/>
      <c r="N414" s="59"/>
      <c r="AF414" s="39"/>
      <c r="AG414" s="48"/>
      <c r="AH414" s="48"/>
      <c r="AK414" s="3" t="s">
        <v>73</v>
      </c>
      <c r="AM414" s="48"/>
    </row>
    <row r="415" spans="1:39" s="4" customFormat="1" ht="15" x14ac:dyDescent="0.25">
      <c r="A415" s="51"/>
      <c r="B415" s="50"/>
      <c r="C415" s="854" t="s">
        <v>74</v>
      </c>
      <c r="D415" s="854"/>
      <c r="E415" s="854"/>
      <c r="F415" s="65"/>
      <c r="G415" s="66"/>
      <c r="H415" s="66"/>
      <c r="I415" s="66"/>
      <c r="J415" s="67">
        <v>25917.89</v>
      </c>
      <c r="K415" s="66"/>
      <c r="L415" s="67">
        <v>29471</v>
      </c>
      <c r="M415" s="66"/>
      <c r="N415" s="232"/>
      <c r="AF415" s="39"/>
      <c r="AG415" s="48"/>
      <c r="AH415" s="48"/>
      <c r="AL415" s="3" t="s">
        <v>74</v>
      </c>
      <c r="AM415" s="48"/>
    </row>
    <row r="416" spans="1:39" s="4" customFormat="1" ht="15" x14ac:dyDescent="0.25">
      <c r="A416" s="60"/>
      <c r="B416" s="50"/>
      <c r="C416" s="853" t="s">
        <v>75</v>
      </c>
      <c r="D416" s="853"/>
      <c r="E416" s="853"/>
      <c r="F416" s="53"/>
      <c r="G416" s="54"/>
      <c r="H416" s="54"/>
      <c r="I416" s="54"/>
      <c r="J416" s="63"/>
      <c r="K416" s="54"/>
      <c r="L416" s="55">
        <v>14659.17</v>
      </c>
      <c r="M416" s="54"/>
      <c r="N416" s="58">
        <v>519227.8</v>
      </c>
      <c r="AF416" s="39"/>
      <c r="AG416" s="48"/>
      <c r="AH416" s="48"/>
      <c r="AK416" s="3" t="s">
        <v>75</v>
      </c>
      <c r="AM416" s="48"/>
    </row>
    <row r="417" spans="1:43" s="4" customFormat="1" ht="23.25" x14ac:dyDescent="0.25">
      <c r="A417" s="60"/>
      <c r="B417" s="50" t="s">
        <v>120</v>
      </c>
      <c r="C417" s="853" t="s">
        <v>121</v>
      </c>
      <c r="D417" s="853"/>
      <c r="E417" s="853"/>
      <c r="F417" s="53" t="s">
        <v>78</v>
      </c>
      <c r="G417" s="70">
        <v>97</v>
      </c>
      <c r="H417" s="54"/>
      <c r="I417" s="70">
        <v>97</v>
      </c>
      <c r="J417" s="63"/>
      <c r="K417" s="54"/>
      <c r="L417" s="55">
        <v>14219.39</v>
      </c>
      <c r="M417" s="54"/>
      <c r="N417" s="58">
        <v>503650.97</v>
      </c>
      <c r="AF417" s="39"/>
      <c r="AG417" s="48"/>
      <c r="AH417" s="48"/>
      <c r="AK417" s="3" t="s">
        <v>121</v>
      </c>
      <c r="AM417" s="48"/>
    </row>
    <row r="418" spans="1:43" s="4" customFormat="1" ht="23.25" x14ac:dyDescent="0.25">
      <c r="A418" s="60"/>
      <c r="B418" s="50" t="s">
        <v>122</v>
      </c>
      <c r="C418" s="853" t="s">
        <v>123</v>
      </c>
      <c r="D418" s="853"/>
      <c r="E418" s="853"/>
      <c r="F418" s="53" t="s">
        <v>78</v>
      </c>
      <c r="G418" s="70">
        <v>51</v>
      </c>
      <c r="H418" s="54"/>
      <c r="I418" s="70">
        <v>51</v>
      </c>
      <c r="J418" s="63"/>
      <c r="K418" s="54"/>
      <c r="L418" s="55">
        <v>7476.18</v>
      </c>
      <c r="M418" s="54"/>
      <c r="N418" s="58">
        <v>264806.18</v>
      </c>
      <c r="AF418" s="39"/>
      <c r="AG418" s="48"/>
      <c r="AH418" s="48"/>
      <c r="AK418" s="3" t="s">
        <v>123</v>
      </c>
      <c r="AM418" s="48"/>
    </row>
    <row r="419" spans="1:43" s="4" customFormat="1" ht="15" x14ac:dyDescent="0.25">
      <c r="A419" s="71"/>
      <c r="B419" s="72"/>
      <c r="C419" s="847" t="s">
        <v>81</v>
      </c>
      <c r="D419" s="847"/>
      <c r="E419" s="847"/>
      <c r="F419" s="42"/>
      <c r="G419" s="43"/>
      <c r="H419" s="43"/>
      <c r="I419" s="43"/>
      <c r="J419" s="46"/>
      <c r="K419" s="43"/>
      <c r="L419" s="73">
        <v>51166.57</v>
      </c>
      <c r="M419" s="66"/>
      <c r="N419" s="231"/>
      <c r="AF419" s="39"/>
      <c r="AG419" s="48"/>
      <c r="AH419" s="48"/>
      <c r="AM419" s="48" t="s">
        <v>81</v>
      </c>
    </row>
    <row r="420" spans="1:43" s="4" customFormat="1" ht="57" x14ac:dyDescent="0.25">
      <c r="A420" s="230" t="s">
        <v>1554</v>
      </c>
      <c r="B420" s="41" t="s">
        <v>1555</v>
      </c>
      <c r="C420" s="847" t="s">
        <v>1556</v>
      </c>
      <c r="D420" s="847"/>
      <c r="E420" s="847"/>
      <c r="F420" s="42" t="s">
        <v>508</v>
      </c>
      <c r="G420" s="43">
        <v>1</v>
      </c>
      <c r="H420" s="44">
        <v>1</v>
      </c>
      <c r="I420" s="44">
        <v>1</v>
      </c>
      <c r="J420" s="73">
        <v>152585210</v>
      </c>
      <c r="K420" s="43"/>
      <c r="L420" s="73">
        <v>17721859.469999999</v>
      </c>
      <c r="M420" s="109">
        <v>8.61</v>
      </c>
      <c r="N420" s="234">
        <v>152585210</v>
      </c>
      <c r="AF420" s="39"/>
      <c r="AG420" s="48"/>
      <c r="AH420" s="48" t="s">
        <v>1556</v>
      </c>
      <c r="AM420" s="48"/>
    </row>
    <row r="421" spans="1:43" s="4" customFormat="1" ht="15" x14ac:dyDescent="0.25">
      <c r="A421" s="168"/>
      <c r="B421" s="52"/>
      <c r="C421" s="853" t="s">
        <v>1557</v>
      </c>
      <c r="D421" s="853"/>
      <c r="E421" s="853"/>
      <c r="F421" s="853"/>
      <c r="G421" s="853"/>
      <c r="H421" s="853"/>
      <c r="I421" s="853"/>
      <c r="J421" s="853"/>
      <c r="K421" s="853"/>
      <c r="L421" s="853"/>
      <c r="M421" s="853"/>
      <c r="N421" s="875"/>
      <c r="AF421" s="39"/>
      <c r="AG421" s="48"/>
      <c r="AH421" s="48"/>
      <c r="AM421" s="48"/>
      <c r="AO421" s="3" t="s">
        <v>1557</v>
      </c>
    </row>
    <row r="422" spans="1:43" s="4" customFormat="1" ht="15" x14ac:dyDescent="0.25">
      <c r="A422" s="71"/>
      <c r="B422" s="72"/>
      <c r="C422" s="847" t="s">
        <v>81</v>
      </c>
      <c r="D422" s="847"/>
      <c r="E422" s="847"/>
      <c r="F422" s="42"/>
      <c r="G422" s="43"/>
      <c r="H422" s="43"/>
      <c r="I422" s="43"/>
      <c r="J422" s="46"/>
      <c r="K422" s="43"/>
      <c r="L422" s="73">
        <v>17721859.469999999</v>
      </c>
      <c r="M422" s="66"/>
      <c r="N422" s="234">
        <v>152585210</v>
      </c>
      <c r="AF422" s="39"/>
      <c r="AG422" s="48"/>
      <c r="AH422" s="48"/>
      <c r="AM422" s="48" t="s">
        <v>81</v>
      </c>
    </row>
    <row r="423" spans="1:43" s="4" customFormat="1" ht="0" hidden="1" customHeight="1" x14ac:dyDescent="0.25">
      <c r="A423" s="110"/>
      <c r="B423" s="111"/>
      <c r="C423" s="111"/>
      <c r="D423" s="111"/>
      <c r="E423" s="111"/>
      <c r="F423" s="112"/>
      <c r="G423" s="112"/>
      <c r="H423" s="112"/>
      <c r="I423" s="112"/>
      <c r="J423" s="113"/>
      <c r="K423" s="112"/>
      <c r="L423" s="113"/>
      <c r="M423" s="54"/>
      <c r="N423" s="113"/>
      <c r="AF423" s="39"/>
      <c r="AG423" s="48"/>
      <c r="AH423" s="48"/>
      <c r="AM423" s="48"/>
    </row>
    <row r="424" spans="1:43" s="4" customFormat="1" ht="15" x14ac:dyDescent="0.25">
      <c r="A424" s="235"/>
      <c r="B424" s="115"/>
      <c r="C424" s="847" t="s">
        <v>1558</v>
      </c>
      <c r="D424" s="847"/>
      <c r="E424" s="847"/>
      <c r="F424" s="847"/>
      <c r="G424" s="847"/>
      <c r="H424" s="847"/>
      <c r="I424" s="847"/>
      <c r="J424" s="847"/>
      <c r="K424" s="847"/>
      <c r="L424" s="116"/>
      <c r="M424" s="117"/>
      <c r="N424" s="236"/>
      <c r="AF424" s="39"/>
      <c r="AG424" s="48"/>
      <c r="AH424" s="48"/>
      <c r="AM424" s="48"/>
      <c r="AP424" s="48" t="s">
        <v>1558</v>
      </c>
    </row>
    <row r="425" spans="1:43" s="4" customFormat="1" ht="15" x14ac:dyDescent="0.25">
      <c r="A425" s="119"/>
      <c r="B425" s="50"/>
      <c r="C425" s="853" t="s">
        <v>99</v>
      </c>
      <c r="D425" s="853"/>
      <c r="E425" s="853"/>
      <c r="F425" s="853"/>
      <c r="G425" s="853"/>
      <c r="H425" s="853"/>
      <c r="I425" s="853"/>
      <c r="J425" s="853"/>
      <c r="K425" s="853"/>
      <c r="L425" s="120">
        <v>211231.53</v>
      </c>
      <c r="M425" s="121"/>
      <c r="N425" s="122"/>
      <c r="AF425" s="39"/>
      <c r="AG425" s="48"/>
      <c r="AH425" s="48"/>
      <c r="AM425" s="48"/>
      <c r="AP425" s="48"/>
      <c r="AQ425" s="3" t="s">
        <v>99</v>
      </c>
    </row>
    <row r="426" spans="1:43" s="4" customFormat="1" ht="15" x14ac:dyDescent="0.25">
      <c r="A426" s="119"/>
      <c r="B426" s="50"/>
      <c r="C426" s="853" t="s">
        <v>100</v>
      </c>
      <c r="D426" s="853"/>
      <c r="E426" s="853"/>
      <c r="F426" s="853"/>
      <c r="G426" s="853"/>
      <c r="H426" s="853"/>
      <c r="I426" s="853"/>
      <c r="J426" s="853"/>
      <c r="K426" s="853"/>
      <c r="L426" s="123"/>
      <c r="M426" s="121"/>
      <c r="N426" s="122"/>
      <c r="AF426" s="39"/>
      <c r="AG426" s="48"/>
      <c r="AH426" s="48"/>
      <c r="AM426" s="48"/>
      <c r="AP426" s="48"/>
      <c r="AQ426" s="3" t="s">
        <v>100</v>
      </c>
    </row>
    <row r="427" spans="1:43" s="4" customFormat="1" ht="15" x14ac:dyDescent="0.25">
      <c r="A427" s="119"/>
      <c r="B427" s="50"/>
      <c r="C427" s="853" t="s">
        <v>101</v>
      </c>
      <c r="D427" s="853"/>
      <c r="E427" s="853"/>
      <c r="F427" s="853"/>
      <c r="G427" s="853"/>
      <c r="H427" s="853"/>
      <c r="I427" s="853"/>
      <c r="J427" s="853"/>
      <c r="K427" s="853"/>
      <c r="L427" s="120">
        <v>20185.7</v>
      </c>
      <c r="M427" s="121"/>
      <c r="N427" s="122"/>
      <c r="AF427" s="39"/>
      <c r="AG427" s="48"/>
      <c r="AH427" s="48"/>
      <c r="AM427" s="48"/>
      <c r="AP427" s="48"/>
      <c r="AQ427" s="3" t="s">
        <v>101</v>
      </c>
    </row>
    <row r="428" spans="1:43" s="4" customFormat="1" ht="15" x14ac:dyDescent="0.25">
      <c r="A428" s="119"/>
      <c r="B428" s="50"/>
      <c r="C428" s="853" t="s">
        <v>102</v>
      </c>
      <c r="D428" s="853"/>
      <c r="E428" s="853"/>
      <c r="F428" s="853"/>
      <c r="G428" s="853"/>
      <c r="H428" s="853"/>
      <c r="I428" s="853"/>
      <c r="J428" s="853"/>
      <c r="K428" s="853"/>
      <c r="L428" s="120">
        <v>29822.12</v>
      </c>
      <c r="M428" s="121"/>
      <c r="N428" s="122"/>
      <c r="AF428" s="39"/>
      <c r="AG428" s="48"/>
      <c r="AH428" s="48"/>
      <c r="AM428" s="48"/>
      <c r="AP428" s="48"/>
      <c r="AQ428" s="3" t="s">
        <v>102</v>
      </c>
    </row>
    <row r="429" spans="1:43" s="4" customFormat="1" ht="15" x14ac:dyDescent="0.25">
      <c r="A429" s="119"/>
      <c r="B429" s="50"/>
      <c r="C429" s="853" t="s">
        <v>103</v>
      </c>
      <c r="D429" s="853"/>
      <c r="E429" s="853"/>
      <c r="F429" s="853"/>
      <c r="G429" s="853"/>
      <c r="H429" s="853"/>
      <c r="I429" s="853"/>
      <c r="J429" s="853"/>
      <c r="K429" s="853"/>
      <c r="L429" s="120">
        <v>2940.16</v>
      </c>
      <c r="M429" s="121"/>
      <c r="N429" s="122"/>
      <c r="AF429" s="39"/>
      <c r="AG429" s="48"/>
      <c r="AH429" s="48"/>
      <c r="AM429" s="48"/>
      <c r="AP429" s="48"/>
      <c r="AQ429" s="3" t="s">
        <v>103</v>
      </c>
    </row>
    <row r="430" spans="1:43" s="4" customFormat="1" ht="15" x14ac:dyDescent="0.25">
      <c r="A430" s="119"/>
      <c r="B430" s="50"/>
      <c r="C430" s="853" t="s">
        <v>138</v>
      </c>
      <c r="D430" s="853"/>
      <c r="E430" s="853"/>
      <c r="F430" s="853"/>
      <c r="G430" s="853"/>
      <c r="H430" s="853"/>
      <c r="I430" s="853"/>
      <c r="J430" s="853"/>
      <c r="K430" s="853"/>
      <c r="L430" s="120">
        <v>148413.34</v>
      </c>
      <c r="M430" s="121"/>
      <c r="N430" s="122"/>
      <c r="AF430" s="39"/>
      <c r="AG430" s="48"/>
      <c r="AH430" s="48"/>
      <c r="AM430" s="48"/>
      <c r="AP430" s="48"/>
      <c r="AQ430" s="3" t="s">
        <v>138</v>
      </c>
    </row>
    <row r="431" spans="1:43" s="4" customFormat="1" ht="15" x14ac:dyDescent="0.25">
      <c r="A431" s="119"/>
      <c r="B431" s="50"/>
      <c r="C431" s="853" t="s">
        <v>151</v>
      </c>
      <c r="D431" s="853"/>
      <c r="E431" s="853"/>
      <c r="F431" s="853"/>
      <c r="G431" s="853"/>
      <c r="H431" s="853"/>
      <c r="I431" s="853"/>
      <c r="J431" s="853"/>
      <c r="K431" s="853"/>
      <c r="L431" s="120">
        <v>12810.37</v>
      </c>
      <c r="M431" s="121"/>
      <c r="N431" s="122"/>
      <c r="AF431" s="39"/>
      <c r="AG431" s="48"/>
      <c r="AH431" s="48"/>
      <c r="AM431" s="48"/>
      <c r="AP431" s="48"/>
      <c r="AQ431" s="3" t="s">
        <v>151</v>
      </c>
    </row>
    <row r="432" spans="1:43" s="4" customFormat="1" ht="15" x14ac:dyDescent="0.25">
      <c r="A432" s="119"/>
      <c r="B432" s="50"/>
      <c r="C432" s="853" t="s">
        <v>104</v>
      </c>
      <c r="D432" s="853"/>
      <c r="E432" s="853"/>
      <c r="F432" s="853"/>
      <c r="G432" s="853"/>
      <c r="H432" s="853"/>
      <c r="I432" s="853"/>
      <c r="J432" s="853"/>
      <c r="K432" s="853"/>
      <c r="L432" s="120">
        <v>195498.03</v>
      </c>
      <c r="M432" s="121"/>
      <c r="N432" s="122"/>
      <c r="AF432" s="39"/>
      <c r="AG432" s="48"/>
      <c r="AH432" s="48"/>
      <c r="AM432" s="48"/>
      <c r="AP432" s="48"/>
      <c r="AQ432" s="3" t="s">
        <v>104</v>
      </c>
    </row>
    <row r="433" spans="1:43" s="4" customFormat="1" ht="15" x14ac:dyDescent="0.25">
      <c r="A433" s="119"/>
      <c r="B433" s="50"/>
      <c r="C433" s="853" t="s">
        <v>228</v>
      </c>
      <c r="D433" s="853"/>
      <c r="E433" s="853"/>
      <c r="F433" s="853"/>
      <c r="G433" s="853"/>
      <c r="H433" s="853"/>
      <c r="I433" s="853"/>
      <c r="J433" s="853"/>
      <c r="K433" s="853"/>
      <c r="L433" s="120">
        <v>182687.66</v>
      </c>
      <c r="M433" s="121"/>
      <c r="N433" s="122"/>
      <c r="AF433" s="39"/>
      <c r="AG433" s="48"/>
      <c r="AH433" s="48"/>
      <c r="AM433" s="48"/>
      <c r="AP433" s="48"/>
      <c r="AQ433" s="3" t="s">
        <v>228</v>
      </c>
    </row>
    <row r="434" spans="1:43" s="4" customFormat="1" ht="15" x14ac:dyDescent="0.25">
      <c r="A434" s="119"/>
      <c r="B434" s="50"/>
      <c r="C434" s="853" t="s">
        <v>229</v>
      </c>
      <c r="D434" s="853"/>
      <c r="E434" s="853"/>
      <c r="F434" s="853"/>
      <c r="G434" s="853"/>
      <c r="H434" s="853"/>
      <c r="I434" s="853"/>
      <c r="J434" s="853"/>
      <c r="K434" s="853"/>
      <c r="L434" s="123"/>
      <c r="M434" s="121"/>
      <c r="N434" s="122"/>
      <c r="AF434" s="39"/>
      <c r="AG434" s="48"/>
      <c r="AH434" s="48"/>
      <c r="AM434" s="48"/>
      <c r="AP434" s="48"/>
      <c r="AQ434" s="3" t="s">
        <v>229</v>
      </c>
    </row>
    <row r="435" spans="1:43" s="4" customFormat="1" ht="15" x14ac:dyDescent="0.25">
      <c r="A435" s="119"/>
      <c r="B435" s="50"/>
      <c r="C435" s="853" t="s">
        <v>230</v>
      </c>
      <c r="D435" s="853"/>
      <c r="E435" s="853"/>
      <c r="F435" s="853"/>
      <c r="G435" s="853"/>
      <c r="H435" s="853"/>
      <c r="I435" s="853"/>
      <c r="J435" s="853"/>
      <c r="K435" s="853"/>
      <c r="L435" s="120">
        <v>6987.54</v>
      </c>
      <c r="M435" s="121"/>
      <c r="N435" s="122"/>
      <c r="AF435" s="39"/>
      <c r="AG435" s="48"/>
      <c r="AH435" s="48"/>
      <c r="AM435" s="48"/>
      <c r="AP435" s="48"/>
      <c r="AQ435" s="3" t="s">
        <v>230</v>
      </c>
    </row>
    <row r="436" spans="1:43" s="4" customFormat="1" ht="15" x14ac:dyDescent="0.25">
      <c r="A436" s="119"/>
      <c r="B436" s="50"/>
      <c r="C436" s="853" t="s">
        <v>231</v>
      </c>
      <c r="D436" s="853"/>
      <c r="E436" s="853"/>
      <c r="F436" s="853"/>
      <c r="G436" s="853"/>
      <c r="H436" s="853"/>
      <c r="I436" s="853"/>
      <c r="J436" s="853"/>
      <c r="K436" s="853"/>
      <c r="L436" s="120">
        <v>15779.76</v>
      </c>
      <c r="M436" s="121"/>
      <c r="N436" s="122"/>
      <c r="AF436" s="39"/>
      <c r="AG436" s="48"/>
      <c r="AH436" s="48"/>
      <c r="AM436" s="48"/>
      <c r="AP436" s="48"/>
      <c r="AQ436" s="3" t="s">
        <v>231</v>
      </c>
    </row>
    <row r="437" spans="1:43" s="4" customFormat="1" ht="15" x14ac:dyDescent="0.25">
      <c r="A437" s="119"/>
      <c r="B437" s="50"/>
      <c r="C437" s="853" t="s">
        <v>232</v>
      </c>
      <c r="D437" s="853"/>
      <c r="E437" s="853"/>
      <c r="F437" s="853"/>
      <c r="G437" s="853"/>
      <c r="H437" s="853"/>
      <c r="I437" s="853"/>
      <c r="J437" s="853"/>
      <c r="K437" s="853"/>
      <c r="L437" s="120">
        <v>1479.15</v>
      </c>
      <c r="M437" s="121"/>
      <c r="N437" s="122"/>
      <c r="AF437" s="39"/>
      <c r="AG437" s="48"/>
      <c r="AH437" s="48"/>
      <c r="AM437" s="48"/>
      <c r="AP437" s="48"/>
      <c r="AQ437" s="3" t="s">
        <v>232</v>
      </c>
    </row>
    <row r="438" spans="1:43" s="4" customFormat="1" ht="15" x14ac:dyDescent="0.25">
      <c r="A438" s="119"/>
      <c r="B438" s="50"/>
      <c r="C438" s="853" t="s">
        <v>233</v>
      </c>
      <c r="D438" s="853"/>
      <c r="E438" s="853"/>
      <c r="F438" s="853"/>
      <c r="G438" s="853"/>
      <c r="H438" s="853"/>
      <c r="I438" s="853"/>
      <c r="J438" s="853"/>
      <c r="K438" s="853"/>
      <c r="L438" s="120">
        <v>146182.85999999999</v>
      </c>
      <c r="M438" s="121"/>
      <c r="N438" s="122"/>
      <c r="AF438" s="39"/>
      <c r="AG438" s="48"/>
      <c r="AH438" s="48"/>
      <c r="AM438" s="48"/>
      <c r="AP438" s="48"/>
      <c r="AQ438" s="3" t="s">
        <v>233</v>
      </c>
    </row>
    <row r="439" spans="1:43" s="4" customFormat="1" ht="15" x14ac:dyDescent="0.25">
      <c r="A439" s="119"/>
      <c r="B439" s="50"/>
      <c r="C439" s="853" t="s">
        <v>234</v>
      </c>
      <c r="D439" s="853"/>
      <c r="E439" s="853"/>
      <c r="F439" s="853"/>
      <c r="G439" s="853"/>
      <c r="H439" s="853"/>
      <c r="I439" s="853"/>
      <c r="J439" s="853"/>
      <c r="K439" s="853"/>
      <c r="L439" s="120">
        <v>8762.49</v>
      </c>
      <c r="M439" s="121"/>
      <c r="N439" s="122"/>
      <c r="AF439" s="39"/>
      <c r="AG439" s="48"/>
      <c r="AH439" s="48"/>
      <c r="AM439" s="48"/>
      <c r="AP439" s="48"/>
      <c r="AQ439" s="3" t="s">
        <v>234</v>
      </c>
    </row>
    <row r="440" spans="1:43" s="4" customFormat="1" ht="15" x14ac:dyDescent="0.25">
      <c r="A440" s="119"/>
      <c r="B440" s="50"/>
      <c r="C440" s="853" t="s">
        <v>235</v>
      </c>
      <c r="D440" s="853"/>
      <c r="E440" s="853"/>
      <c r="F440" s="853"/>
      <c r="G440" s="853"/>
      <c r="H440" s="853"/>
      <c r="I440" s="853"/>
      <c r="J440" s="853"/>
      <c r="K440" s="853"/>
      <c r="L440" s="120">
        <v>4975.01</v>
      </c>
      <c r="M440" s="121"/>
      <c r="N440" s="122"/>
      <c r="AF440" s="39"/>
      <c r="AG440" s="48"/>
      <c r="AH440" s="48"/>
      <c r="AM440" s="48"/>
      <c r="AP440" s="48"/>
      <c r="AQ440" s="3" t="s">
        <v>235</v>
      </c>
    </row>
    <row r="441" spans="1:43" s="4" customFormat="1" ht="15" x14ac:dyDescent="0.25">
      <c r="A441" s="119"/>
      <c r="B441" s="50"/>
      <c r="C441" s="853" t="s">
        <v>152</v>
      </c>
      <c r="D441" s="853"/>
      <c r="E441" s="853"/>
      <c r="F441" s="853"/>
      <c r="G441" s="853"/>
      <c r="H441" s="853"/>
      <c r="I441" s="853"/>
      <c r="J441" s="853"/>
      <c r="K441" s="853"/>
      <c r="L441" s="120">
        <v>12810.37</v>
      </c>
      <c r="M441" s="121"/>
      <c r="N441" s="122"/>
      <c r="AF441" s="39"/>
      <c r="AG441" s="48"/>
      <c r="AH441" s="48"/>
      <c r="AM441" s="48"/>
      <c r="AP441" s="48"/>
      <c r="AQ441" s="3" t="s">
        <v>152</v>
      </c>
    </row>
    <row r="442" spans="1:43" s="4" customFormat="1" ht="15" x14ac:dyDescent="0.25">
      <c r="A442" s="119"/>
      <c r="B442" s="50"/>
      <c r="C442" s="853" t="s">
        <v>140</v>
      </c>
      <c r="D442" s="853"/>
      <c r="E442" s="853"/>
      <c r="F442" s="853"/>
      <c r="G442" s="853"/>
      <c r="H442" s="853"/>
      <c r="I442" s="853"/>
      <c r="J442" s="853"/>
      <c r="K442" s="853"/>
      <c r="L442" s="120">
        <v>51166.57</v>
      </c>
      <c r="M442" s="121"/>
      <c r="N442" s="122"/>
      <c r="AF442" s="39"/>
      <c r="AG442" s="48"/>
      <c r="AH442" s="48"/>
      <c r="AM442" s="48"/>
      <c r="AP442" s="48"/>
      <c r="AQ442" s="3" t="s">
        <v>140</v>
      </c>
    </row>
    <row r="443" spans="1:43" s="4" customFormat="1" ht="15" x14ac:dyDescent="0.25">
      <c r="A443" s="119"/>
      <c r="B443" s="50"/>
      <c r="C443" s="853" t="s">
        <v>100</v>
      </c>
      <c r="D443" s="853"/>
      <c r="E443" s="853"/>
      <c r="F443" s="853"/>
      <c r="G443" s="853"/>
      <c r="H443" s="853"/>
      <c r="I443" s="853"/>
      <c r="J443" s="853"/>
      <c r="K443" s="853"/>
      <c r="L443" s="123"/>
      <c r="M443" s="121"/>
      <c r="N443" s="122"/>
      <c r="AF443" s="39"/>
      <c r="AG443" s="48"/>
      <c r="AH443" s="48"/>
      <c r="AM443" s="48"/>
      <c r="AP443" s="48"/>
      <c r="AQ443" s="3" t="s">
        <v>100</v>
      </c>
    </row>
    <row r="444" spans="1:43" s="4" customFormat="1" ht="15" x14ac:dyDescent="0.25">
      <c r="A444" s="119"/>
      <c r="B444" s="50"/>
      <c r="C444" s="853" t="s">
        <v>105</v>
      </c>
      <c r="D444" s="853"/>
      <c r="E444" s="853"/>
      <c r="F444" s="853"/>
      <c r="G444" s="853"/>
      <c r="H444" s="853"/>
      <c r="I444" s="853"/>
      <c r="J444" s="853"/>
      <c r="K444" s="853"/>
      <c r="L444" s="120">
        <v>13198.16</v>
      </c>
      <c r="M444" s="121"/>
      <c r="N444" s="122"/>
      <c r="AF444" s="39"/>
      <c r="AG444" s="48"/>
      <c r="AH444" s="48"/>
      <c r="AM444" s="48"/>
      <c r="AP444" s="48"/>
      <c r="AQ444" s="3" t="s">
        <v>105</v>
      </c>
    </row>
    <row r="445" spans="1:43" s="4" customFormat="1" ht="15" x14ac:dyDescent="0.25">
      <c r="A445" s="119"/>
      <c r="B445" s="50"/>
      <c r="C445" s="853" t="s">
        <v>106</v>
      </c>
      <c r="D445" s="853"/>
      <c r="E445" s="853"/>
      <c r="F445" s="853"/>
      <c r="G445" s="853"/>
      <c r="H445" s="853"/>
      <c r="I445" s="853"/>
      <c r="J445" s="853"/>
      <c r="K445" s="853"/>
      <c r="L445" s="120">
        <v>14042.36</v>
      </c>
      <c r="M445" s="121"/>
      <c r="N445" s="122"/>
      <c r="AF445" s="39"/>
      <c r="AG445" s="48"/>
      <c r="AH445" s="48"/>
      <c r="AM445" s="48"/>
      <c r="AP445" s="48"/>
      <c r="AQ445" s="3" t="s">
        <v>106</v>
      </c>
    </row>
    <row r="446" spans="1:43" s="4" customFormat="1" ht="15" x14ac:dyDescent="0.25">
      <c r="A446" s="119"/>
      <c r="B446" s="50"/>
      <c r="C446" s="853" t="s">
        <v>107</v>
      </c>
      <c r="D446" s="853"/>
      <c r="E446" s="853"/>
      <c r="F446" s="853"/>
      <c r="G446" s="853"/>
      <c r="H446" s="853"/>
      <c r="I446" s="853"/>
      <c r="J446" s="853"/>
      <c r="K446" s="853"/>
      <c r="L446" s="120">
        <v>1461.01</v>
      </c>
      <c r="M446" s="121"/>
      <c r="N446" s="122"/>
      <c r="AF446" s="39"/>
      <c r="AG446" s="48"/>
      <c r="AH446" s="48"/>
      <c r="AM446" s="48"/>
      <c r="AP446" s="48"/>
      <c r="AQ446" s="3" t="s">
        <v>107</v>
      </c>
    </row>
    <row r="447" spans="1:43" s="4" customFormat="1" ht="15" x14ac:dyDescent="0.25">
      <c r="A447" s="119"/>
      <c r="B447" s="50"/>
      <c r="C447" s="853" t="s">
        <v>139</v>
      </c>
      <c r="D447" s="853"/>
      <c r="E447" s="853"/>
      <c r="F447" s="853"/>
      <c r="G447" s="853"/>
      <c r="H447" s="853"/>
      <c r="I447" s="853"/>
      <c r="J447" s="853"/>
      <c r="K447" s="853"/>
      <c r="L447" s="120">
        <v>2230.48</v>
      </c>
      <c r="M447" s="121"/>
      <c r="N447" s="122"/>
      <c r="AF447" s="39"/>
      <c r="AG447" s="48"/>
      <c r="AH447" s="48"/>
      <c r="AM447" s="48"/>
      <c r="AP447" s="48"/>
      <c r="AQ447" s="3" t="s">
        <v>139</v>
      </c>
    </row>
    <row r="448" spans="1:43" s="4" customFormat="1" ht="15" x14ac:dyDescent="0.25">
      <c r="A448" s="119"/>
      <c r="B448" s="50"/>
      <c r="C448" s="853" t="s">
        <v>108</v>
      </c>
      <c r="D448" s="853"/>
      <c r="E448" s="853"/>
      <c r="F448" s="853"/>
      <c r="G448" s="853"/>
      <c r="H448" s="853"/>
      <c r="I448" s="853"/>
      <c r="J448" s="853"/>
      <c r="K448" s="853"/>
      <c r="L448" s="120">
        <v>14219.39</v>
      </c>
      <c r="M448" s="121"/>
      <c r="N448" s="122"/>
      <c r="AF448" s="39"/>
      <c r="AG448" s="48"/>
      <c r="AH448" s="48"/>
      <c r="AM448" s="48"/>
      <c r="AP448" s="48"/>
      <c r="AQ448" s="3" t="s">
        <v>108</v>
      </c>
    </row>
    <row r="449" spans="1:44" s="4" customFormat="1" ht="15" x14ac:dyDescent="0.25">
      <c r="A449" s="119"/>
      <c r="B449" s="50"/>
      <c r="C449" s="853" t="s">
        <v>109</v>
      </c>
      <c r="D449" s="853"/>
      <c r="E449" s="853"/>
      <c r="F449" s="853"/>
      <c r="G449" s="853"/>
      <c r="H449" s="853"/>
      <c r="I449" s="853"/>
      <c r="J449" s="853"/>
      <c r="K449" s="853"/>
      <c r="L449" s="120">
        <v>7476.18</v>
      </c>
      <c r="M449" s="121"/>
      <c r="N449" s="122"/>
      <c r="AF449" s="39"/>
      <c r="AG449" s="48"/>
      <c r="AH449" s="48"/>
      <c r="AM449" s="48"/>
      <c r="AP449" s="48"/>
      <c r="AQ449" s="3" t="s">
        <v>109</v>
      </c>
    </row>
    <row r="450" spans="1:44" s="4" customFormat="1" ht="15" x14ac:dyDescent="0.25">
      <c r="A450" s="119"/>
      <c r="B450" s="50"/>
      <c r="C450" s="853" t="s">
        <v>512</v>
      </c>
      <c r="D450" s="853"/>
      <c r="E450" s="853"/>
      <c r="F450" s="853"/>
      <c r="G450" s="853"/>
      <c r="H450" s="853"/>
      <c r="I450" s="853"/>
      <c r="J450" s="853"/>
      <c r="K450" s="853"/>
      <c r="L450" s="120">
        <v>17721859.469999999</v>
      </c>
      <c r="M450" s="121"/>
      <c r="N450" s="122"/>
      <c r="AF450" s="39"/>
      <c r="AG450" s="48"/>
      <c r="AH450" s="48"/>
      <c r="AM450" s="48"/>
      <c r="AP450" s="48"/>
      <c r="AQ450" s="3" t="s">
        <v>512</v>
      </c>
    </row>
    <row r="451" spans="1:44" s="4" customFormat="1" ht="15" x14ac:dyDescent="0.25">
      <c r="A451" s="119"/>
      <c r="B451" s="50"/>
      <c r="C451" s="853" t="s">
        <v>110</v>
      </c>
      <c r="D451" s="853"/>
      <c r="E451" s="853"/>
      <c r="F451" s="853"/>
      <c r="G451" s="853"/>
      <c r="H451" s="853"/>
      <c r="I451" s="853"/>
      <c r="J451" s="853"/>
      <c r="K451" s="853"/>
      <c r="L451" s="120">
        <v>23125.86</v>
      </c>
      <c r="M451" s="121"/>
      <c r="N451" s="122"/>
      <c r="AF451" s="39"/>
      <c r="AG451" s="48"/>
      <c r="AH451" s="48"/>
      <c r="AM451" s="48"/>
      <c r="AP451" s="48"/>
      <c r="AQ451" s="3" t="s">
        <v>110</v>
      </c>
    </row>
    <row r="452" spans="1:44" s="4" customFormat="1" ht="15" x14ac:dyDescent="0.25">
      <c r="A452" s="119"/>
      <c r="B452" s="50"/>
      <c r="C452" s="853" t="s">
        <v>111</v>
      </c>
      <c r="D452" s="853"/>
      <c r="E452" s="853"/>
      <c r="F452" s="853"/>
      <c r="G452" s="853"/>
      <c r="H452" s="853"/>
      <c r="I452" s="853"/>
      <c r="J452" s="853"/>
      <c r="K452" s="853"/>
      <c r="L452" s="120">
        <v>22981.88</v>
      </c>
      <c r="M452" s="121"/>
      <c r="N452" s="122"/>
      <c r="AF452" s="39"/>
      <c r="AG452" s="48"/>
      <c r="AH452" s="48"/>
      <c r="AM452" s="48"/>
      <c r="AP452" s="48"/>
      <c r="AQ452" s="3" t="s">
        <v>111</v>
      </c>
    </row>
    <row r="453" spans="1:44" s="4" customFormat="1" ht="15" x14ac:dyDescent="0.25">
      <c r="A453" s="119"/>
      <c r="B453" s="50"/>
      <c r="C453" s="853" t="s">
        <v>112</v>
      </c>
      <c r="D453" s="853"/>
      <c r="E453" s="853"/>
      <c r="F453" s="853"/>
      <c r="G453" s="853"/>
      <c r="H453" s="853"/>
      <c r="I453" s="853"/>
      <c r="J453" s="853"/>
      <c r="K453" s="853"/>
      <c r="L453" s="120">
        <v>12451.19</v>
      </c>
      <c r="M453" s="121"/>
      <c r="N453" s="122"/>
      <c r="AF453" s="39"/>
      <c r="AG453" s="48"/>
      <c r="AH453" s="48"/>
      <c r="AM453" s="48"/>
      <c r="AP453" s="48"/>
      <c r="AQ453" s="3" t="s">
        <v>112</v>
      </c>
    </row>
    <row r="454" spans="1:44" s="4" customFormat="1" ht="15" x14ac:dyDescent="0.25">
      <c r="A454" s="119"/>
      <c r="B454" s="125"/>
      <c r="C454" s="861" t="s">
        <v>1559</v>
      </c>
      <c r="D454" s="861"/>
      <c r="E454" s="861"/>
      <c r="F454" s="861"/>
      <c r="G454" s="861"/>
      <c r="H454" s="861"/>
      <c r="I454" s="861"/>
      <c r="J454" s="861"/>
      <c r="K454" s="861"/>
      <c r="L454" s="126">
        <v>17968524.07</v>
      </c>
      <c r="M454" s="127"/>
      <c r="N454" s="128"/>
      <c r="AF454" s="39"/>
      <c r="AG454" s="48"/>
      <c r="AH454" s="48"/>
      <c r="AM454" s="48"/>
      <c r="AP454" s="48"/>
      <c r="AR454" s="48" t="s">
        <v>1559</v>
      </c>
    </row>
    <row r="455" spans="1:44" s="4" customFormat="1" ht="15" x14ac:dyDescent="0.25">
      <c r="A455" s="865" t="s">
        <v>1560</v>
      </c>
      <c r="B455" s="866"/>
      <c r="C455" s="866"/>
      <c r="D455" s="866"/>
      <c r="E455" s="866"/>
      <c r="F455" s="866"/>
      <c r="G455" s="866"/>
      <c r="H455" s="866"/>
      <c r="I455" s="866"/>
      <c r="J455" s="866"/>
      <c r="K455" s="866"/>
      <c r="L455" s="866"/>
      <c r="M455" s="866"/>
      <c r="N455" s="867"/>
      <c r="AF455" s="39" t="s">
        <v>1560</v>
      </c>
      <c r="AG455" s="48"/>
      <c r="AH455" s="48"/>
      <c r="AM455" s="48"/>
      <c r="AP455" s="48"/>
      <c r="AR455" s="48"/>
    </row>
    <row r="456" spans="1:44" s="4" customFormat="1" ht="34.5" x14ac:dyDescent="0.25">
      <c r="A456" s="230" t="s">
        <v>313</v>
      </c>
      <c r="B456" s="41" t="s">
        <v>1433</v>
      </c>
      <c r="C456" s="847" t="s">
        <v>1434</v>
      </c>
      <c r="D456" s="847"/>
      <c r="E456" s="847"/>
      <c r="F456" s="42" t="s">
        <v>63</v>
      </c>
      <c r="G456" s="43">
        <v>0.28599999999999998</v>
      </c>
      <c r="H456" s="44">
        <v>1</v>
      </c>
      <c r="I456" s="129">
        <v>0.28599999999999998</v>
      </c>
      <c r="J456" s="46"/>
      <c r="K456" s="43"/>
      <c r="L456" s="46"/>
      <c r="M456" s="43"/>
      <c r="N456" s="231"/>
      <c r="AF456" s="39"/>
      <c r="AG456" s="48"/>
      <c r="AH456" s="48" t="s">
        <v>1434</v>
      </c>
      <c r="AM456" s="48"/>
      <c r="AP456" s="48"/>
      <c r="AR456" s="48"/>
    </row>
    <row r="457" spans="1:44" s="4" customFormat="1" ht="22.5" x14ac:dyDescent="0.25">
      <c r="A457" s="49"/>
      <c r="B457" s="50" t="s">
        <v>699</v>
      </c>
      <c r="C457" s="848" t="s">
        <v>65</v>
      </c>
      <c r="D457" s="848"/>
      <c r="E457" s="848"/>
      <c r="F457" s="848"/>
      <c r="G457" s="848"/>
      <c r="H457" s="848"/>
      <c r="I457" s="848"/>
      <c r="J457" s="848"/>
      <c r="K457" s="848"/>
      <c r="L457" s="848"/>
      <c r="M457" s="848"/>
      <c r="N457" s="849"/>
      <c r="AF457" s="39"/>
      <c r="AG457" s="48"/>
      <c r="AH457" s="48"/>
      <c r="AI457" s="3" t="s">
        <v>65</v>
      </c>
      <c r="AM457" s="48"/>
      <c r="AP457" s="48"/>
      <c r="AR457" s="48"/>
    </row>
    <row r="458" spans="1:44" s="4" customFormat="1" ht="15" x14ac:dyDescent="0.25">
      <c r="A458" s="51"/>
      <c r="B458" s="50" t="s">
        <v>60</v>
      </c>
      <c r="C458" s="853" t="s">
        <v>66</v>
      </c>
      <c r="D458" s="853"/>
      <c r="E458" s="853"/>
      <c r="F458" s="53"/>
      <c r="G458" s="54"/>
      <c r="H458" s="54"/>
      <c r="I458" s="54"/>
      <c r="J458" s="57">
        <v>920.4</v>
      </c>
      <c r="K458" s="56">
        <v>1.1499999999999999</v>
      </c>
      <c r="L458" s="57">
        <v>302.72000000000003</v>
      </c>
      <c r="M458" s="56">
        <v>35.42</v>
      </c>
      <c r="N458" s="58">
        <v>10722.34</v>
      </c>
      <c r="AF458" s="39"/>
      <c r="AG458" s="48"/>
      <c r="AH458" s="48"/>
      <c r="AJ458" s="3" t="s">
        <v>66</v>
      </c>
      <c r="AM458" s="48"/>
      <c r="AP458" s="48"/>
      <c r="AR458" s="48"/>
    </row>
    <row r="459" spans="1:44" s="4" customFormat="1" ht="15" x14ac:dyDescent="0.25">
      <c r="A459" s="60"/>
      <c r="B459" s="50"/>
      <c r="C459" s="853" t="s">
        <v>71</v>
      </c>
      <c r="D459" s="853"/>
      <c r="E459" s="853"/>
      <c r="F459" s="53" t="s">
        <v>72</v>
      </c>
      <c r="G459" s="70">
        <v>118</v>
      </c>
      <c r="H459" s="56">
        <v>1.1499999999999999</v>
      </c>
      <c r="I459" s="130">
        <v>38.810200000000002</v>
      </c>
      <c r="J459" s="63"/>
      <c r="K459" s="54"/>
      <c r="L459" s="63"/>
      <c r="M459" s="54"/>
      <c r="N459" s="59"/>
      <c r="AF459" s="39"/>
      <c r="AG459" s="48"/>
      <c r="AH459" s="48"/>
      <c r="AK459" s="3" t="s">
        <v>71</v>
      </c>
      <c r="AM459" s="48"/>
      <c r="AP459" s="48"/>
      <c r="AR459" s="48"/>
    </row>
    <row r="460" spans="1:44" s="4" customFormat="1" ht="15" x14ac:dyDescent="0.25">
      <c r="A460" s="51"/>
      <c r="B460" s="50"/>
      <c r="C460" s="854" t="s">
        <v>74</v>
      </c>
      <c r="D460" s="854"/>
      <c r="E460" s="854"/>
      <c r="F460" s="65"/>
      <c r="G460" s="66"/>
      <c r="H460" s="66"/>
      <c r="I460" s="66"/>
      <c r="J460" s="68">
        <v>920.4</v>
      </c>
      <c r="K460" s="66"/>
      <c r="L460" s="68">
        <v>302.72000000000003</v>
      </c>
      <c r="M460" s="66"/>
      <c r="N460" s="232"/>
      <c r="AF460" s="39"/>
      <c r="AG460" s="48"/>
      <c r="AH460" s="48"/>
      <c r="AL460" s="3" t="s">
        <v>74</v>
      </c>
      <c r="AM460" s="48"/>
      <c r="AP460" s="48"/>
      <c r="AR460" s="48"/>
    </row>
    <row r="461" spans="1:44" s="4" customFormat="1" ht="15" x14ac:dyDescent="0.25">
      <c r="A461" s="60"/>
      <c r="B461" s="50"/>
      <c r="C461" s="853" t="s">
        <v>75</v>
      </c>
      <c r="D461" s="853"/>
      <c r="E461" s="853"/>
      <c r="F461" s="53"/>
      <c r="G461" s="54"/>
      <c r="H461" s="54"/>
      <c r="I461" s="54"/>
      <c r="J461" s="63"/>
      <c r="K461" s="54"/>
      <c r="L461" s="57">
        <v>302.72000000000003</v>
      </c>
      <c r="M461" s="54"/>
      <c r="N461" s="58">
        <v>10722.34</v>
      </c>
      <c r="AF461" s="39"/>
      <c r="AG461" s="48"/>
      <c r="AH461" s="48"/>
      <c r="AK461" s="3" t="s">
        <v>75</v>
      </c>
      <c r="AM461" s="48"/>
      <c r="AP461" s="48"/>
      <c r="AR461" s="48"/>
    </row>
    <row r="462" spans="1:44" s="4" customFormat="1" ht="23.25" x14ac:dyDescent="0.25">
      <c r="A462" s="60"/>
      <c r="B462" s="50" t="s">
        <v>94</v>
      </c>
      <c r="C462" s="853" t="s">
        <v>95</v>
      </c>
      <c r="D462" s="853"/>
      <c r="E462" s="853"/>
      <c r="F462" s="53" t="s">
        <v>78</v>
      </c>
      <c r="G462" s="70">
        <v>89</v>
      </c>
      <c r="H462" s="54"/>
      <c r="I462" s="70">
        <v>89</v>
      </c>
      <c r="J462" s="63"/>
      <c r="K462" s="54"/>
      <c r="L462" s="57">
        <v>269.42</v>
      </c>
      <c r="M462" s="54"/>
      <c r="N462" s="58">
        <v>9542.8799999999992</v>
      </c>
      <c r="AF462" s="39"/>
      <c r="AG462" s="48"/>
      <c r="AH462" s="48"/>
      <c r="AK462" s="3" t="s">
        <v>95</v>
      </c>
      <c r="AM462" s="48"/>
      <c r="AP462" s="48"/>
      <c r="AR462" s="48"/>
    </row>
    <row r="463" spans="1:44" s="4" customFormat="1" ht="23.25" x14ac:dyDescent="0.25">
      <c r="A463" s="60"/>
      <c r="B463" s="50" t="s">
        <v>96</v>
      </c>
      <c r="C463" s="853" t="s">
        <v>97</v>
      </c>
      <c r="D463" s="853"/>
      <c r="E463" s="853"/>
      <c r="F463" s="53" t="s">
        <v>78</v>
      </c>
      <c r="G463" s="70">
        <v>40</v>
      </c>
      <c r="H463" s="54"/>
      <c r="I463" s="70">
        <v>40</v>
      </c>
      <c r="J463" s="63"/>
      <c r="K463" s="54"/>
      <c r="L463" s="57">
        <v>121.09</v>
      </c>
      <c r="M463" s="54"/>
      <c r="N463" s="58">
        <v>4288.9399999999996</v>
      </c>
      <c r="AF463" s="39"/>
      <c r="AG463" s="48"/>
      <c r="AH463" s="48"/>
      <c r="AK463" s="3" t="s">
        <v>97</v>
      </c>
      <c r="AM463" s="48"/>
      <c r="AP463" s="48"/>
      <c r="AR463" s="48"/>
    </row>
    <row r="464" spans="1:44" s="4" customFormat="1" ht="15" x14ac:dyDescent="0.25">
      <c r="A464" s="71"/>
      <c r="B464" s="72"/>
      <c r="C464" s="847" t="s">
        <v>81</v>
      </c>
      <c r="D464" s="847"/>
      <c r="E464" s="847"/>
      <c r="F464" s="42"/>
      <c r="G464" s="43"/>
      <c r="H464" s="43"/>
      <c r="I464" s="43"/>
      <c r="J464" s="46"/>
      <c r="K464" s="43"/>
      <c r="L464" s="131">
        <v>693.23</v>
      </c>
      <c r="M464" s="66"/>
      <c r="N464" s="231"/>
      <c r="AF464" s="39"/>
      <c r="AG464" s="48"/>
      <c r="AH464" s="48"/>
      <c r="AM464" s="48" t="s">
        <v>81</v>
      </c>
      <c r="AP464" s="48"/>
      <c r="AR464" s="48"/>
    </row>
    <row r="465" spans="1:44" s="4" customFormat="1" ht="23.25" x14ac:dyDescent="0.25">
      <c r="A465" s="230" t="s">
        <v>319</v>
      </c>
      <c r="B465" s="41" t="s">
        <v>484</v>
      </c>
      <c r="C465" s="847" t="s">
        <v>485</v>
      </c>
      <c r="D465" s="847"/>
      <c r="E465" s="847"/>
      <c r="F465" s="42" t="s">
        <v>486</v>
      </c>
      <c r="G465" s="43">
        <v>0.4</v>
      </c>
      <c r="H465" s="44">
        <v>1</v>
      </c>
      <c r="I465" s="45">
        <v>0.4</v>
      </c>
      <c r="J465" s="46"/>
      <c r="K465" s="43"/>
      <c r="L465" s="46"/>
      <c r="M465" s="43"/>
      <c r="N465" s="231"/>
      <c r="AF465" s="39"/>
      <c r="AG465" s="48"/>
      <c r="AH465" s="48" t="s">
        <v>485</v>
      </c>
      <c r="AM465" s="48"/>
      <c r="AP465" s="48"/>
      <c r="AR465" s="48"/>
    </row>
    <row r="466" spans="1:44" s="4" customFormat="1" ht="22.5" x14ac:dyDescent="0.25">
      <c r="A466" s="49"/>
      <c r="B466" s="50" t="s">
        <v>699</v>
      </c>
      <c r="C466" s="848" t="s">
        <v>65</v>
      </c>
      <c r="D466" s="848"/>
      <c r="E466" s="848"/>
      <c r="F466" s="848"/>
      <c r="G466" s="848"/>
      <c r="H466" s="848"/>
      <c r="I466" s="848"/>
      <c r="J466" s="848"/>
      <c r="K466" s="848"/>
      <c r="L466" s="848"/>
      <c r="M466" s="848"/>
      <c r="N466" s="849"/>
      <c r="AF466" s="39"/>
      <c r="AG466" s="48"/>
      <c r="AH466" s="48"/>
      <c r="AI466" s="3" t="s">
        <v>65</v>
      </c>
      <c r="AM466" s="48"/>
      <c r="AP466" s="48"/>
      <c r="AR466" s="48"/>
    </row>
    <row r="467" spans="1:44" s="4" customFormat="1" ht="15" x14ac:dyDescent="0.25">
      <c r="A467" s="51"/>
      <c r="B467" s="50" t="s">
        <v>60</v>
      </c>
      <c r="C467" s="853" t="s">
        <v>66</v>
      </c>
      <c r="D467" s="853"/>
      <c r="E467" s="853"/>
      <c r="F467" s="53"/>
      <c r="G467" s="54"/>
      <c r="H467" s="54"/>
      <c r="I467" s="54"/>
      <c r="J467" s="57">
        <v>67.77</v>
      </c>
      <c r="K467" s="56">
        <v>1.1499999999999999</v>
      </c>
      <c r="L467" s="57">
        <v>31.17</v>
      </c>
      <c r="M467" s="56">
        <v>35.42</v>
      </c>
      <c r="N467" s="58">
        <v>1104.04</v>
      </c>
      <c r="AF467" s="39"/>
      <c r="AG467" s="48"/>
      <c r="AH467" s="48"/>
      <c r="AJ467" s="3" t="s">
        <v>66</v>
      </c>
      <c r="AM467" s="48"/>
      <c r="AP467" s="48"/>
      <c r="AR467" s="48"/>
    </row>
    <row r="468" spans="1:44" s="4" customFormat="1" ht="15" x14ac:dyDescent="0.25">
      <c r="A468" s="51"/>
      <c r="B468" s="50" t="s">
        <v>67</v>
      </c>
      <c r="C468" s="853" t="s">
        <v>68</v>
      </c>
      <c r="D468" s="853"/>
      <c r="E468" s="853"/>
      <c r="F468" s="53"/>
      <c r="G468" s="54"/>
      <c r="H468" s="54"/>
      <c r="I468" s="54"/>
      <c r="J468" s="57">
        <v>41.28</v>
      </c>
      <c r="K468" s="56">
        <v>1.1499999999999999</v>
      </c>
      <c r="L468" s="57">
        <v>18.989999999999998</v>
      </c>
      <c r="M468" s="54"/>
      <c r="N468" s="59"/>
      <c r="AF468" s="39"/>
      <c r="AG468" s="48"/>
      <c r="AH468" s="48"/>
      <c r="AJ468" s="3" t="s">
        <v>68</v>
      </c>
      <c r="AM468" s="48"/>
      <c r="AP468" s="48"/>
      <c r="AR468" s="48"/>
    </row>
    <row r="469" spans="1:44" s="4" customFormat="1" ht="15" x14ac:dyDescent="0.25">
      <c r="A469" s="51"/>
      <c r="B469" s="50" t="s">
        <v>69</v>
      </c>
      <c r="C469" s="853" t="s">
        <v>70</v>
      </c>
      <c r="D469" s="853"/>
      <c r="E469" s="853"/>
      <c r="F469" s="53"/>
      <c r="G469" s="54"/>
      <c r="H469" s="54"/>
      <c r="I469" s="54"/>
      <c r="J469" s="57">
        <v>3.27</v>
      </c>
      <c r="K469" s="56">
        <v>1.1499999999999999</v>
      </c>
      <c r="L469" s="57">
        <v>1.5</v>
      </c>
      <c r="M469" s="56">
        <v>35.42</v>
      </c>
      <c r="N469" s="133">
        <v>53.13</v>
      </c>
      <c r="AF469" s="39"/>
      <c r="AG469" s="48"/>
      <c r="AH469" s="48"/>
      <c r="AJ469" s="3" t="s">
        <v>70</v>
      </c>
      <c r="AM469" s="48"/>
      <c r="AP469" s="48"/>
      <c r="AR469" s="48"/>
    </row>
    <row r="470" spans="1:44" s="4" customFormat="1" ht="15" x14ac:dyDescent="0.25">
      <c r="A470" s="51"/>
      <c r="B470" s="50" t="s">
        <v>86</v>
      </c>
      <c r="C470" s="853" t="s">
        <v>87</v>
      </c>
      <c r="D470" s="853"/>
      <c r="E470" s="853"/>
      <c r="F470" s="53"/>
      <c r="G470" s="54"/>
      <c r="H470" s="54"/>
      <c r="I470" s="54"/>
      <c r="J470" s="57">
        <v>486.56</v>
      </c>
      <c r="K470" s="54"/>
      <c r="L470" s="57">
        <v>194.62</v>
      </c>
      <c r="M470" s="54"/>
      <c r="N470" s="59"/>
      <c r="AF470" s="39"/>
      <c r="AG470" s="48"/>
      <c r="AH470" s="48"/>
      <c r="AJ470" s="3" t="s">
        <v>87</v>
      </c>
      <c r="AM470" s="48"/>
      <c r="AP470" s="48"/>
      <c r="AR470" s="48"/>
    </row>
    <row r="471" spans="1:44" s="4" customFormat="1" ht="15" x14ac:dyDescent="0.25">
      <c r="A471" s="60"/>
      <c r="B471" s="50"/>
      <c r="C471" s="853" t="s">
        <v>71</v>
      </c>
      <c r="D471" s="853"/>
      <c r="E471" s="853"/>
      <c r="F471" s="53" t="s">
        <v>72</v>
      </c>
      <c r="G471" s="56">
        <v>7.21</v>
      </c>
      <c r="H471" s="56">
        <v>1.1499999999999999</v>
      </c>
      <c r="I471" s="130">
        <v>3.3166000000000002</v>
      </c>
      <c r="J471" s="63"/>
      <c r="K471" s="54"/>
      <c r="L471" s="63"/>
      <c r="M471" s="54"/>
      <c r="N471" s="59"/>
      <c r="AF471" s="39"/>
      <c r="AG471" s="48"/>
      <c r="AH471" s="48"/>
      <c r="AK471" s="3" t="s">
        <v>71</v>
      </c>
      <c r="AM471" s="48"/>
      <c r="AP471" s="48"/>
      <c r="AR471" s="48"/>
    </row>
    <row r="472" spans="1:44" s="4" customFormat="1" ht="15" x14ac:dyDescent="0.25">
      <c r="A472" s="60"/>
      <c r="B472" s="50"/>
      <c r="C472" s="853" t="s">
        <v>73</v>
      </c>
      <c r="D472" s="853"/>
      <c r="E472" s="853"/>
      <c r="F472" s="53" t="s">
        <v>72</v>
      </c>
      <c r="G472" s="56">
        <v>0.26</v>
      </c>
      <c r="H472" s="56">
        <v>1.1499999999999999</v>
      </c>
      <c r="I472" s="130">
        <v>0.1196</v>
      </c>
      <c r="J472" s="63"/>
      <c r="K472" s="54"/>
      <c r="L472" s="63"/>
      <c r="M472" s="54"/>
      <c r="N472" s="59"/>
      <c r="AF472" s="39"/>
      <c r="AG472" s="48"/>
      <c r="AH472" s="48"/>
      <c r="AK472" s="3" t="s">
        <v>73</v>
      </c>
      <c r="AM472" s="48"/>
      <c r="AP472" s="48"/>
      <c r="AR472" s="48"/>
    </row>
    <row r="473" spans="1:44" s="4" customFormat="1" ht="15" x14ac:dyDescent="0.25">
      <c r="A473" s="51"/>
      <c r="B473" s="50"/>
      <c r="C473" s="854" t="s">
        <v>74</v>
      </c>
      <c r="D473" s="854"/>
      <c r="E473" s="854"/>
      <c r="F473" s="65"/>
      <c r="G473" s="66"/>
      <c r="H473" s="66"/>
      <c r="I473" s="66"/>
      <c r="J473" s="68">
        <v>595.61</v>
      </c>
      <c r="K473" s="66"/>
      <c r="L473" s="68">
        <v>244.78</v>
      </c>
      <c r="M473" s="66"/>
      <c r="N473" s="232"/>
      <c r="AF473" s="39"/>
      <c r="AG473" s="48"/>
      <c r="AH473" s="48"/>
      <c r="AL473" s="3" t="s">
        <v>74</v>
      </c>
      <c r="AM473" s="48"/>
      <c r="AP473" s="48"/>
      <c r="AR473" s="48"/>
    </row>
    <row r="474" spans="1:44" s="4" customFormat="1" ht="15" x14ac:dyDescent="0.25">
      <c r="A474" s="60"/>
      <c r="B474" s="50"/>
      <c r="C474" s="853" t="s">
        <v>75</v>
      </c>
      <c r="D474" s="853"/>
      <c r="E474" s="853"/>
      <c r="F474" s="53"/>
      <c r="G474" s="54"/>
      <c r="H474" s="54"/>
      <c r="I474" s="54"/>
      <c r="J474" s="63"/>
      <c r="K474" s="54"/>
      <c r="L474" s="57">
        <v>32.67</v>
      </c>
      <c r="M474" s="54"/>
      <c r="N474" s="58">
        <v>1157.17</v>
      </c>
      <c r="AF474" s="39"/>
      <c r="AG474" s="48"/>
      <c r="AH474" s="48"/>
      <c r="AK474" s="3" t="s">
        <v>75</v>
      </c>
      <c r="AM474" s="48"/>
      <c r="AP474" s="48"/>
      <c r="AR474" s="48"/>
    </row>
    <row r="475" spans="1:44" s="4" customFormat="1" ht="23.25" x14ac:dyDescent="0.25">
      <c r="A475" s="60"/>
      <c r="B475" s="50" t="s">
        <v>120</v>
      </c>
      <c r="C475" s="853" t="s">
        <v>121</v>
      </c>
      <c r="D475" s="853"/>
      <c r="E475" s="853"/>
      <c r="F475" s="53" t="s">
        <v>78</v>
      </c>
      <c r="G475" s="70">
        <v>97</v>
      </c>
      <c r="H475" s="54"/>
      <c r="I475" s="70">
        <v>97</v>
      </c>
      <c r="J475" s="63"/>
      <c r="K475" s="54"/>
      <c r="L475" s="57">
        <v>31.69</v>
      </c>
      <c r="M475" s="54"/>
      <c r="N475" s="58">
        <v>1122.45</v>
      </c>
      <c r="AF475" s="39"/>
      <c r="AG475" s="48"/>
      <c r="AH475" s="48"/>
      <c r="AK475" s="3" t="s">
        <v>121</v>
      </c>
      <c r="AM475" s="48"/>
      <c r="AP475" s="48"/>
      <c r="AR475" s="48"/>
    </row>
    <row r="476" spans="1:44" s="4" customFormat="1" ht="23.25" x14ac:dyDescent="0.25">
      <c r="A476" s="60"/>
      <c r="B476" s="50" t="s">
        <v>122</v>
      </c>
      <c r="C476" s="853" t="s">
        <v>123</v>
      </c>
      <c r="D476" s="853"/>
      <c r="E476" s="853"/>
      <c r="F476" s="53" t="s">
        <v>78</v>
      </c>
      <c r="G476" s="70">
        <v>51</v>
      </c>
      <c r="H476" s="54"/>
      <c r="I476" s="70">
        <v>51</v>
      </c>
      <c r="J476" s="63"/>
      <c r="K476" s="54"/>
      <c r="L476" s="57">
        <v>16.66</v>
      </c>
      <c r="M476" s="54"/>
      <c r="N476" s="133">
        <v>590.16</v>
      </c>
      <c r="AF476" s="39"/>
      <c r="AG476" s="48"/>
      <c r="AH476" s="48"/>
      <c r="AK476" s="3" t="s">
        <v>123</v>
      </c>
      <c r="AM476" s="48"/>
      <c r="AP476" s="48"/>
      <c r="AR476" s="48"/>
    </row>
    <row r="477" spans="1:44" s="4" customFormat="1" ht="15" x14ac:dyDescent="0.25">
      <c r="A477" s="71"/>
      <c r="B477" s="72"/>
      <c r="C477" s="847" t="s">
        <v>81</v>
      </c>
      <c r="D477" s="847"/>
      <c r="E477" s="847"/>
      <c r="F477" s="42"/>
      <c r="G477" s="43"/>
      <c r="H477" s="43"/>
      <c r="I477" s="43"/>
      <c r="J477" s="46"/>
      <c r="K477" s="43"/>
      <c r="L477" s="131">
        <v>293.13</v>
      </c>
      <c r="M477" s="66"/>
      <c r="N477" s="231"/>
      <c r="AF477" s="39"/>
      <c r="AG477" s="48"/>
      <c r="AH477" s="48"/>
      <c r="AM477" s="48" t="s">
        <v>81</v>
      </c>
      <c r="AP477" s="48"/>
      <c r="AR477" s="48"/>
    </row>
    <row r="478" spans="1:44" s="4" customFormat="1" ht="23.25" x14ac:dyDescent="0.25">
      <c r="A478" s="230" t="s">
        <v>322</v>
      </c>
      <c r="B478" s="41" t="s">
        <v>1561</v>
      </c>
      <c r="C478" s="847" t="s">
        <v>1562</v>
      </c>
      <c r="D478" s="847"/>
      <c r="E478" s="847"/>
      <c r="F478" s="42" t="s">
        <v>207</v>
      </c>
      <c r="G478" s="43">
        <v>3.9600000000000003E-2</v>
      </c>
      <c r="H478" s="44">
        <v>1</v>
      </c>
      <c r="I478" s="135">
        <v>3.9600000000000003E-2</v>
      </c>
      <c r="J478" s="73">
        <v>5488.69</v>
      </c>
      <c r="K478" s="43"/>
      <c r="L478" s="131">
        <v>217.35</v>
      </c>
      <c r="M478" s="43"/>
      <c r="N478" s="231"/>
      <c r="AF478" s="39"/>
      <c r="AG478" s="48"/>
      <c r="AH478" s="48" t="s">
        <v>1562</v>
      </c>
      <c r="AM478" s="48"/>
      <c r="AP478" s="48"/>
      <c r="AR478" s="48"/>
    </row>
    <row r="479" spans="1:44" s="4" customFormat="1" ht="15" x14ac:dyDescent="0.25">
      <c r="A479" s="71"/>
      <c r="B479" s="72"/>
      <c r="C479" s="847" t="s">
        <v>81</v>
      </c>
      <c r="D479" s="847"/>
      <c r="E479" s="847"/>
      <c r="F479" s="42"/>
      <c r="G479" s="43"/>
      <c r="H479" s="43"/>
      <c r="I479" s="43"/>
      <c r="J479" s="46"/>
      <c r="K479" s="43"/>
      <c r="L479" s="131">
        <v>217.35</v>
      </c>
      <c r="M479" s="66"/>
      <c r="N479" s="231"/>
      <c r="AF479" s="39"/>
      <c r="AG479" s="48"/>
      <c r="AH479" s="48"/>
      <c r="AM479" s="48" t="s">
        <v>81</v>
      </c>
      <c r="AP479" s="48"/>
      <c r="AR479" s="48"/>
    </row>
    <row r="480" spans="1:44" s="4" customFormat="1" ht="23.25" x14ac:dyDescent="0.25">
      <c r="A480" s="230" t="s">
        <v>323</v>
      </c>
      <c r="B480" s="41" t="s">
        <v>490</v>
      </c>
      <c r="C480" s="847" t="s">
        <v>491</v>
      </c>
      <c r="D480" s="847"/>
      <c r="E480" s="847"/>
      <c r="F480" s="42" t="s">
        <v>119</v>
      </c>
      <c r="G480" s="43">
        <v>2</v>
      </c>
      <c r="H480" s="44">
        <v>1</v>
      </c>
      <c r="I480" s="44">
        <v>2</v>
      </c>
      <c r="J480" s="46"/>
      <c r="K480" s="43"/>
      <c r="L480" s="46"/>
      <c r="M480" s="43"/>
      <c r="N480" s="231"/>
      <c r="AF480" s="39"/>
      <c r="AG480" s="48"/>
      <c r="AH480" s="48" t="s">
        <v>491</v>
      </c>
      <c r="AM480" s="48"/>
      <c r="AP480" s="48"/>
      <c r="AR480" s="48"/>
    </row>
    <row r="481" spans="1:44" s="4" customFormat="1" ht="22.5" x14ac:dyDescent="0.25">
      <c r="A481" s="49"/>
      <c r="B481" s="50" t="s">
        <v>699</v>
      </c>
      <c r="C481" s="848" t="s">
        <v>65</v>
      </c>
      <c r="D481" s="848"/>
      <c r="E481" s="848"/>
      <c r="F481" s="848"/>
      <c r="G481" s="848"/>
      <c r="H481" s="848"/>
      <c r="I481" s="848"/>
      <c r="J481" s="848"/>
      <c r="K481" s="848"/>
      <c r="L481" s="848"/>
      <c r="M481" s="848"/>
      <c r="N481" s="849"/>
      <c r="AF481" s="39"/>
      <c r="AG481" s="48"/>
      <c r="AH481" s="48"/>
      <c r="AI481" s="3" t="s">
        <v>65</v>
      </c>
      <c r="AM481" s="48"/>
      <c r="AP481" s="48"/>
      <c r="AR481" s="48"/>
    </row>
    <row r="482" spans="1:44" s="4" customFormat="1" ht="15" x14ac:dyDescent="0.25">
      <c r="A482" s="51"/>
      <c r="B482" s="50" t="s">
        <v>60</v>
      </c>
      <c r="C482" s="853" t="s">
        <v>66</v>
      </c>
      <c r="D482" s="853"/>
      <c r="E482" s="853"/>
      <c r="F482" s="53"/>
      <c r="G482" s="54"/>
      <c r="H482" s="54"/>
      <c r="I482" s="54"/>
      <c r="J482" s="57">
        <v>135.36000000000001</v>
      </c>
      <c r="K482" s="56">
        <v>1.1499999999999999</v>
      </c>
      <c r="L482" s="57">
        <v>311.33</v>
      </c>
      <c r="M482" s="56">
        <v>35.42</v>
      </c>
      <c r="N482" s="58">
        <v>11027.31</v>
      </c>
      <c r="AF482" s="39"/>
      <c r="AG482" s="48"/>
      <c r="AH482" s="48"/>
      <c r="AJ482" s="3" t="s">
        <v>66</v>
      </c>
      <c r="AM482" s="48"/>
      <c r="AP482" s="48"/>
      <c r="AR482" s="48"/>
    </row>
    <row r="483" spans="1:44" s="4" customFormat="1" ht="15" x14ac:dyDescent="0.25">
      <c r="A483" s="51"/>
      <c r="B483" s="50" t="s">
        <v>67</v>
      </c>
      <c r="C483" s="853" t="s">
        <v>68</v>
      </c>
      <c r="D483" s="853"/>
      <c r="E483" s="853"/>
      <c r="F483" s="53"/>
      <c r="G483" s="54"/>
      <c r="H483" s="54"/>
      <c r="I483" s="54"/>
      <c r="J483" s="57">
        <v>58.09</v>
      </c>
      <c r="K483" s="56">
        <v>1.1499999999999999</v>
      </c>
      <c r="L483" s="57">
        <v>133.61000000000001</v>
      </c>
      <c r="M483" s="54"/>
      <c r="N483" s="59"/>
      <c r="AF483" s="39"/>
      <c r="AG483" s="48"/>
      <c r="AH483" s="48"/>
      <c r="AJ483" s="3" t="s">
        <v>68</v>
      </c>
      <c r="AM483" s="48"/>
      <c r="AP483" s="48"/>
      <c r="AR483" s="48"/>
    </row>
    <row r="484" spans="1:44" s="4" customFormat="1" ht="15" x14ac:dyDescent="0.25">
      <c r="A484" s="51"/>
      <c r="B484" s="50" t="s">
        <v>69</v>
      </c>
      <c r="C484" s="853" t="s">
        <v>70</v>
      </c>
      <c r="D484" s="853"/>
      <c r="E484" s="853"/>
      <c r="F484" s="53"/>
      <c r="G484" s="54"/>
      <c r="H484" s="54"/>
      <c r="I484" s="54"/>
      <c r="J484" s="57">
        <v>5.0199999999999996</v>
      </c>
      <c r="K484" s="56">
        <v>1.1499999999999999</v>
      </c>
      <c r="L484" s="57">
        <v>11.55</v>
      </c>
      <c r="M484" s="56">
        <v>35.42</v>
      </c>
      <c r="N484" s="133">
        <v>409.1</v>
      </c>
      <c r="AF484" s="39"/>
      <c r="AG484" s="48"/>
      <c r="AH484" s="48"/>
      <c r="AJ484" s="3" t="s">
        <v>70</v>
      </c>
      <c r="AM484" s="48"/>
      <c r="AP484" s="48"/>
      <c r="AR484" s="48"/>
    </row>
    <row r="485" spans="1:44" s="4" customFormat="1" ht="15" x14ac:dyDescent="0.25">
      <c r="A485" s="51"/>
      <c r="B485" s="50" t="s">
        <v>86</v>
      </c>
      <c r="C485" s="853" t="s">
        <v>87</v>
      </c>
      <c r="D485" s="853"/>
      <c r="E485" s="853"/>
      <c r="F485" s="53"/>
      <c r="G485" s="54"/>
      <c r="H485" s="54"/>
      <c r="I485" s="54"/>
      <c r="J485" s="57">
        <v>894.6</v>
      </c>
      <c r="K485" s="54"/>
      <c r="L485" s="55">
        <v>1789.2</v>
      </c>
      <c r="M485" s="54"/>
      <c r="N485" s="59"/>
      <c r="AF485" s="39"/>
      <c r="AG485" s="48"/>
      <c r="AH485" s="48"/>
      <c r="AJ485" s="3" t="s">
        <v>87</v>
      </c>
      <c r="AM485" s="48"/>
      <c r="AP485" s="48"/>
      <c r="AR485" s="48"/>
    </row>
    <row r="486" spans="1:44" s="4" customFormat="1" ht="15" x14ac:dyDescent="0.25">
      <c r="A486" s="60"/>
      <c r="B486" s="50"/>
      <c r="C486" s="853" t="s">
        <v>71</v>
      </c>
      <c r="D486" s="853"/>
      <c r="E486" s="853"/>
      <c r="F486" s="53" t="s">
        <v>72</v>
      </c>
      <c r="G486" s="61">
        <v>14.4</v>
      </c>
      <c r="H486" s="56">
        <v>1.1499999999999999</v>
      </c>
      <c r="I486" s="56">
        <v>33.119999999999997</v>
      </c>
      <c r="J486" s="63"/>
      <c r="K486" s="54"/>
      <c r="L486" s="63"/>
      <c r="M486" s="54"/>
      <c r="N486" s="59"/>
      <c r="AF486" s="39"/>
      <c r="AG486" s="48"/>
      <c r="AH486" s="48"/>
      <c r="AK486" s="3" t="s">
        <v>71</v>
      </c>
      <c r="AM486" s="48"/>
      <c r="AP486" s="48"/>
      <c r="AR486" s="48"/>
    </row>
    <row r="487" spans="1:44" s="4" customFormat="1" ht="15" x14ac:dyDescent="0.25">
      <c r="A487" s="60"/>
      <c r="B487" s="50"/>
      <c r="C487" s="853" t="s">
        <v>73</v>
      </c>
      <c r="D487" s="853"/>
      <c r="E487" s="853"/>
      <c r="F487" s="53" t="s">
        <v>72</v>
      </c>
      <c r="G487" s="61">
        <v>0.4</v>
      </c>
      <c r="H487" s="56">
        <v>1.1499999999999999</v>
      </c>
      <c r="I487" s="56">
        <v>0.92</v>
      </c>
      <c r="J487" s="63"/>
      <c r="K487" s="54"/>
      <c r="L487" s="63"/>
      <c r="M487" s="54"/>
      <c r="N487" s="59"/>
      <c r="AF487" s="39"/>
      <c r="AG487" s="48"/>
      <c r="AH487" s="48"/>
      <c r="AK487" s="3" t="s">
        <v>73</v>
      </c>
      <c r="AM487" s="48"/>
      <c r="AP487" s="48"/>
      <c r="AR487" s="48"/>
    </row>
    <row r="488" spans="1:44" s="4" customFormat="1" ht="15" x14ac:dyDescent="0.25">
      <c r="A488" s="51"/>
      <c r="B488" s="50"/>
      <c r="C488" s="854" t="s">
        <v>74</v>
      </c>
      <c r="D488" s="854"/>
      <c r="E488" s="854"/>
      <c r="F488" s="65"/>
      <c r="G488" s="66"/>
      <c r="H488" s="66"/>
      <c r="I488" s="66"/>
      <c r="J488" s="67">
        <v>1088.05</v>
      </c>
      <c r="K488" s="66"/>
      <c r="L488" s="67">
        <v>2234.14</v>
      </c>
      <c r="M488" s="66"/>
      <c r="N488" s="232"/>
      <c r="AF488" s="39"/>
      <c r="AG488" s="48"/>
      <c r="AH488" s="48"/>
      <c r="AL488" s="3" t="s">
        <v>74</v>
      </c>
      <c r="AM488" s="48"/>
      <c r="AP488" s="48"/>
      <c r="AR488" s="48"/>
    </row>
    <row r="489" spans="1:44" s="4" customFormat="1" ht="15" x14ac:dyDescent="0.25">
      <c r="A489" s="60"/>
      <c r="B489" s="50"/>
      <c r="C489" s="853" t="s">
        <v>75</v>
      </c>
      <c r="D489" s="853"/>
      <c r="E489" s="853"/>
      <c r="F489" s="53"/>
      <c r="G489" s="54"/>
      <c r="H489" s="54"/>
      <c r="I489" s="54"/>
      <c r="J489" s="63"/>
      <c r="K489" s="54"/>
      <c r="L489" s="57">
        <v>322.88</v>
      </c>
      <c r="M489" s="54"/>
      <c r="N489" s="58">
        <v>11436.41</v>
      </c>
      <c r="AF489" s="39"/>
      <c r="AG489" s="48"/>
      <c r="AH489" s="48"/>
      <c r="AK489" s="3" t="s">
        <v>75</v>
      </c>
      <c r="AM489" s="48"/>
      <c r="AP489" s="48"/>
      <c r="AR489" s="48"/>
    </row>
    <row r="490" spans="1:44" s="4" customFormat="1" ht="23.25" x14ac:dyDescent="0.25">
      <c r="A490" s="60"/>
      <c r="B490" s="50" t="s">
        <v>120</v>
      </c>
      <c r="C490" s="853" t="s">
        <v>121</v>
      </c>
      <c r="D490" s="853"/>
      <c r="E490" s="853"/>
      <c r="F490" s="53" t="s">
        <v>78</v>
      </c>
      <c r="G490" s="70">
        <v>97</v>
      </c>
      <c r="H490" s="54"/>
      <c r="I490" s="70">
        <v>97</v>
      </c>
      <c r="J490" s="63"/>
      <c r="K490" s="54"/>
      <c r="L490" s="57">
        <v>313.19</v>
      </c>
      <c r="M490" s="54"/>
      <c r="N490" s="58">
        <v>11093.32</v>
      </c>
      <c r="AF490" s="39"/>
      <c r="AG490" s="48"/>
      <c r="AH490" s="48"/>
      <c r="AK490" s="3" t="s">
        <v>121</v>
      </c>
      <c r="AM490" s="48"/>
      <c r="AP490" s="48"/>
      <c r="AR490" s="48"/>
    </row>
    <row r="491" spans="1:44" s="4" customFormat="1" ht="23.25" x14ac:dyDescent="0.25">
      <c r="A491" s="60"/>
      <c r="B491" s="50" t="s">
        <v>122</v>
      </c>
      <c r="C491" s="853" t="s">
        <v>123</v>
      </c>
      <c r="D491" s="853"/>
      <c r="E491" s="853"/>
      <c r="F491" s="53" t="s">
        <v>78</v>
      </c>
      <c r="G491" s="70">
        <v>51</v>
      </c>
      <c r="H491" s="54"/>
      <c r="I491" s="70">
        <v>51</v>
      </c>
      <c r="J491" s="63"/>
      <c r="K491" s="54"/>
      <c r="L491" s="57">
        <v>164.67</v>
      </c>
      <c r="M491" s="54"/>
      <c r="N491" s="58">
        <v>5832.57</v>
      </c>
      <c r="AF491" s="39"/>
      <c r="AG491" s="48"/>
      <c r="AH491" s="48"/>
      <c r="AK491" s="3" t="s">
        <v>123</v>
      </c>
      <c r="AM491" s="48"/>
      <c r="AP491" s="48"/>
      <c r="AR491" s="48"/>
    </row>
    <row r="492" spans="1:44" s="4" customFormat="1" ht="15" x14ac:dyDescent="0.25">
      <c r="A492" s="71"/>
      <c r="B492" s="72"/>
      <c r="C492" s="847" t="s">
        <v>81</v>
      </c>
      <c r="D492" s="847"/>
      <c r="E492" s="847"/>
      <c r="F492" s="42"/>
      <c r="G492" s="43"/>
      <c r="H492" s="43"/>
      <c r="I492" s="43"/>
      <c r="J492" s="46"/>
      <c r="K492" s="43"/>
      <c r="L492" s="73">
        <v>2712</v>
      </c>
      <c r="M492" s="66"/>
      <c r="N492" s="231"/>
      <c r="AF492" s="39"/>
      <c r="AG492" s="48"/>
      <c r="AH492" s="48"/>
      <c r="AM492" s="48" t="s">
        <v>81</v>
      </c>
      <c r="AP492" s="48"/>
      <c r="AR492" s="48"/>
    </row>
    <row r="493" spans="1:44" s="4" customFormat="1" ht="15" x14ac:dyDescent="0.25">
      <c r="A493" s="230" t="s">
        <v>327</v>
      </c>
      <c r="B493" s="41" t="s">
        <v>475</v>
      </c>
      <c r="C493" s="847" t="s">
        <v>476</v>
      </c>
      <c r="D493" s="847"/>
      <c r="E493" s="847"/>
      <c r="F493" s="42" t="s">
        <v>207</v>
      </c>
      <c r="G493" s="43">
        <v>0.314</v>
      </c>
      <c r="H493" s="44">
        <v>1</v>
      </c>
      <c r="I493" s="129">
        <v>0.314</v>
      </c>
      <c r="J493" s="73">
        <v>6159.22</v>
      </c>
      <c r="K493" s="43"/>
      <c r="L493" s="73">
        <v>1934</v>
      </c>
      <c r="M493" s="43"/>
      <c r="N493" s="231"/>
      <c r="AF493" s="39"/>
      <c r="AG493" s="48"/>
      <c r="AH493" s="48" t="s">
        <v>476</v>
      </c>
      <c r="AM493" s="48"/>
      <c r="AP493" s="48"/>
      <c r="AR493" s="48"/>
    </row>
    <row r="494" spans="1:44" s="4" customFormat="1" ht="15" x14ac:dyDescent="0.25">
      <c r="A494" s="71"/>
      <c r="B494" s="72"/>
      <c r="C494" s="847" t="s">
        <v>81</v>
      </c>
      <c r="D494" s="847"/>
      <c r="E494" s="847"/>
      <c r="F494" s="42"/>
      <c r="G494" s="43"/>
      <c r="H494" s="43"/>
      <c r="I494" s="43"/>
      <c r="J494" s="46"/>
      <c r="K494" s="43"/>
      <c r="L494" s="73">
        <v>1934</v>
      </c>
      <c r="M494" s="66"/>
      <c r="N494" s="231"/>
      <c r="AF494" s="39"/>
      <c r="AG494" s="48"/>
      <c r="AH494" s="48"/>
      <c r="AM494" s="48" t="s">
        <v>81</v>
      </c>
      <c r="AP494" s="48"/>
      <c r="AR494" s="48"/>
    </row>
    <row r="495" spans="1:44" s="4" customFormat="1" ht="23.25" x14ac:dyDescent="0.25">
      <c r="A495" s="230" t="s">
        <v>331</v>
      </c>
      <c r="B495" s="41" t="s">
        <v>1563</v>
      </c>
      <c r="C495" s="847" t="s">
        <v>1564</v>
      </c>
      <c r="D495" s="847"/>
      <c r="E495" s="847"/>
      <c r="F495" s="42" t="s">
        <v>486</v>
      </c>
      <c r="G495" s="43">
        <v>2</v>
      </c>
      <c r="H495" s="44">
        <v>1</v>
      </c>
      <c r="I495" s="44">
        <v>2</v>
      </c>
      <c r="J495" s="46"/>
      <c r="K495" s="43"/>
      <c r="L495" s="46"/>
      <c r="M495" s="43"/>
      <c r="N495" s="231"/>
      <c r="AF495" s="39"/>
      <c r="AG495" s="48"/>
      <c r="AH495" s="48" t="s">
        <v>1564</v>
      </c>
      <c r="AM495" s="48"/>
      <c r="AP495" s="48"/>
      <c r="AR495" s="48"/>
    </row>
    <row r="496" spans="1:44" s="4" customFormat="1" ht="22.5" x14ac:dyDescent="0.25">
      <c r="A496" s="49"/>
      <c r="B496" s="50" t="s">
        <v>699</v>
      </c>
      <c r="C496" s="848" t="s">
        <v>65</v>
      </c>
      <c r="D496" s="848"/>
      <c r="E496" s="848"/>
      <c r="F496" s="848"/>
      <c r="G496" s="848"/>
      <c r="H496" s="848"/>
      <c r="I496" s="848"/>
      <c r="J496" s="848"/>
      <c r="K496" s="848"/>
      <c r="L496" s="848"/>
      <c r="M496" s="848"/>
      <c r="N496" s="849"/>
      <c r="AF496" s="39"/>
      <c r="AG496" s="48"/>
      <c r="AH496" s="48"/>
      <c r="AI496" s="3" t="s">
        <v>65</v>
      </c>
      <c r="AM496" s="48"/>
      <c r="AP496" s="48"/>
      <c r="AR496" s="48"/>
    </row>
    <row r="497" spans="1:44" s="4" customFormat="1" ht="15" x14ac:dyDescent="0.25">
      <c r="A497" s="51"/>
      <c r="B497" s="50" t="s">
        <v>60</v>
      </c>
      <c r="C497" s="853" t="s">
        <v>66</v>
      </c>
      <c r="D497" s="853"/>
      <c r="E497" s="853"/>
      <c r="F497" s="53"/>
      <c r="G497" s="54"/>
      <c r="H497" s="54"/>
      <c r="I497" s="54"/>
      <c r="J497" s="57">
        <v>96.82</v>
      </c>
      <c r="K497" s="56">
        <v>1.1499999999999999</v>
      </c>
      <c r="L497" s="57">
        <v>222.69</v>
      </c>
      <c r="M497" s="56">
        <v>35.42</v>
      </c>
      <c r="N497" s="58">
        <v>7887.68</v>
      </c>
      <c r="AF497" s="39"/>
      <c r="AG497" s="48"/>
      <c r="AH497" s="48"/>
      <c r="AJ497" s="3" t="s">
        <v>66</v>
      </c>
      <c r="AM497" s="48"/>
      <c r="AP497" s="48"/>
      <c r="AR497" s="48"/>
    </row>
    <row r="498" spans="1:44" s="4" customFormat="1" ht="15" x14ac:dyDescent="0.25">
      <c r="A498" s="51"/>
      <c r="B498" s="50" t="s">
        <v>67</v>
      </c>
      <c r="C498" s="853" t="s">
        <v>68</v>
      </c>
      <c r="D498" s="853"/>
      <c r="E498" s="853"/>
      <c r="F498" s="53"/>
      <c r="G498" s="54"/>
      <c r="H498" s="54"/>
      <c r="I498" s="54"/>
      <c r="J498" s="57">
        <v>61.13</v>
      </c>
      <c r="K498" s="56">
        <v>1.1499999999999999</v>
      </c>
      <c r="L498" s="57">
        <v>140.6</v>
      </c>
      <c r="M498" s="54"/>
      <c r="N498" s="59"/>
      <c r="AF498" s="39"/>
      <c r="AG498" s="48"/>
      <c r="AH498" s="48"/>
      <c r="AJ498" s="3" t="s">
        <v>68</v>
      </c>
      <c r="AM498" s="48"/>
      <c r="AP498" s="48"/>
      <c r="AR498" s="48"/>
    </row>
    <row r="499" spans="1:44" s="4" customFormat="1" ht="15" x14ac:dyDescent="0.25">
      <c r="A499" s="51"/>
      <c r="B499" s="50" t="s">
        <v>69</v>
      </c>
      <c r="C499" s="853" t="s">
        <v>70</v>
      </c>
      <c r="D499" s="853"/>
      <c r="E499" s="853"/>
      <c r="F499" s="53"/>
      <c r="G499" s="54"/>
      <c r="H499" s="54"/>
      <c r="I499" s="54"/>
      <c r="J499" s="57">
        <v>6.78</v>
      </c>
      <c r="K499" s="56">
        <v>1.1499999999999999</v>
      </c>
      <c r="L499" s="57">
        <v>15.59</v>
      </c>
      <c r="M499" s="56">
        <v>35.42</v>
      </c>
      <c r="N499" s="133">
        <v>552.20000000000005</v>
      </c>
      <c r="AF499" s="39"/>
      <c r="AG499" s="48"/>
      <c r="AH499" s="48"/>
      <c r="AJ499" s="3" t="s">
        <v>70</v>
      </c>
      <c r="AM499" s="48"/>
      <c r="AP499" s="48"/>
      <c r="AR499" s="48"/>
    </row>
    <row r="500" spans="1:44" s="4" customFormat="1" ht="15" x14ac:dyDescent="0.25">
      <c r="A500" s="51"/>
      <c r="B500" s="50" t="s">
        <v>86</v>
      </c>
      <c r="C500" s="853" t="s">
        <v>87</v>
      </c>
      <c r="D500" s="853"/>
      <c r="E500" s="853"/>
      <c r="F500" s="53"/>
      <c r="G500" s="54"/>
      <c r="H500" s="54"/>
      <c r="I500" s="54"/>
      <c r="J500" s="57">
        <v>581.9</v>
      </c>
      <c r="K500" s="54"/>
      <c r="L500" s="55">
        <v>1163.8</v>
      </c>
      <c r="M500" s="54"/>
      <c r="N500" s="59"/>
      <c r="AF500" s="39"/>
      <c r="AG500" s="48"/>
      <c r="AH500" s="48"/>
      <c r="AJ500" s="3" t="s">
        <v>87</v>
      </c>
      <c r="AM500" s="48"/>
      <c r="AP500" s="48"/>
      <c r="AR500" s="48"/>
    </row>
    <row r="501" spans="1:44" s="4" customFormat="1" ht="15" x14ac:dyDescent="0.25">
      <c r="A501" s="60"/>
      <c r="B501" s="50"/>
      <c r="C501" s="853" t="s">
        <v>71</v>
      </c>
      <c r="D501" s="853"/>
      <c r="E501" s="853"/>
      <c r="F501" s="53" t="s">
        <v>72</v>
      </c>
      <c r="G501" s="61">
        <v>10.3</v>
      </c>
      <c r="H501" s="56">
        <v>1.1499999999999999</v>
      </c>
      <c r="I501" s="56">
        <v>23.69</v>
      </c>
      <c r="J501" s="63"/>
      <c r="K501" s="54"/>
      <c r="L501" s="63"/>
      <c r="M501" s="54"/>
      <c r="N501" s="59"/>
      <c r="AF501" s="39"/>
      <c r="AG501" s="48"/>
      <c r="AH501" s="48"/>
      <c r="AK501" s="3" t="s">
        <v>71</v>
      </c>
      <c r="AM501" s="48"/>
      <c r="AP501" s="48"/>
      <c r="AR501" s="48"/>
    </row>
    <row r="502" spans="1:44" s="4" customFormat="1" ht="15" x14ac:dyDescent="0.25">
      <c r="A502" s="60"/>
      <c r="B502" s="50"/>
      <c r="C502" s="853" t="s">
        <v>73</v>
      </c>
      <c r="D502" s="853"/>
      <c r="E502" s="853"/>
      <c r="F502" s="53" t="s">
        <v>72</v>
      </c>
      <c r="G502" s="56">
        <v>0.54</v>
      </c>
      <c r="H502" s="56">
        <v>1.1499999999999999</v>
      </c>
      <c r="I502" s="62">
        <v>1.242</v>
      </c>
      <c r="J502" s="63"/>
      <c r="K502" s="54"/>
      <c r="L502" s="63"/>
      <c r="M502" s="54"/>
      <c r="N502" s="59"/>
      <c r="AF502" s="39"/>
      <c r="AG502" s="48"/>
      <c r="AH502" s="48"/>
      <c r="AK502" s="3" t="s">
        <v>73</v>
      </c>
      <c r="AM502" s="48"/>
      <c r="AP502" s="48"/>
      <c r="AR502" s="48"/>
    </row>
    <row r="503" spans="1:44" s="4" customFormat="1" ht="15" x14ac:dyDescent="0.25">
      <c r="A503" s="51"/>
      <c r="B503" s="50"/>
      <c r="C503" s="854" t="s">
        <v>74</v>
      </c>
      <c r="D503" s="854"/>
      <c r="E503" s="854"/>
      <c r="F503" s="65"/>
      <c r="G503" s="66"/>
      <c r="H503" s="66"/>
      <c r="I503" s="66"/>
      <c r="J503" s="68">
        <v>739.85</v>
      </c>
      <c r="K503" s="66"/>
      <c r="L503" s="67">
        <v>1527.09</v>
      </c>
      <c r="M503" s="66"/>
      <c r="N503" s="232"/>
      <c r="AF503" s="39"/>
      <c r="AG503" s="48"/>
      <c r="AH503" s="48"/>
      <c r="AL503" s="3" t="s">
        <v>74</v>
      </c>
      <c r="AM503" s="48"/>
      <c r="AP503" s="48"/>
      <c r="AR503" s="48"/>
    </row>
    <row r="504" spans="1:44" s="4" customFormat="1" ht="15" x14ac:dyDescent="0.25">
      <c r="A504" s="60"/>
      <c r="B504" s="50"/>
      <c r="C504" s="853" t="s">
        <v>75</v>
      </c>
      <c r="D504" s="853"/>
      <c r="E504" s="853"/>
      <c r="F504" s="53"/>
      <c r="G504" s="54"/>
      <c r="H504" s="54"/>
      <c r="I504" s="54"/>
      <c r="J504" s="63"/>
      <c r="K504" s="54"/>
      <c r="L504" s="57">
        <v>238.28</v>
      </c>
      <c r="M504" s="54"/>
      <c r="N504" s="58">
        <v>8439.8799999999992</v>
      </c>
      <c r="AF504" s="39"/>
      <c r="AG504" s="48"/>
      <c r="AH504" s="48"/>
      <c r="AK504" s="3" t="s">
        <v>75</v>
      </c>
      <c r="AM504" s="48"/>
      <c r="AP504" s="48"/>
      <c r="AR504" s="48"/>
    </row>
    <row r="505" spans="1:44" s="4" customFormat="1" ht="23.25" x14ac:dyDescent="0.25">
      <c r="A505" s="60"/>
      <c r="B505" s="50" t="s">
        <v>120</v>
      </c>
      <c r="C505" s="853" t="s">
        <v>121</v>
      </c>
      <c r="D505" s="853"/>
      <c r="E505" s="853"/>
      <c r="F505" s="53" t="s">
        <v>78</v>
      </c>
      <c r="G505" s="70">
        <v>97</v>
      </c>
      <c r="H505" s="54"/>
      <c r="I505" s="70">
        <v>97</v>
      </c>
      <c r="J505" s="63"/>
      <c r="K505" s="54"/>
      <c r="L505" s="57">
        <v>231.13</v>
      </c>
      <c r="M505" s="54"/>
      <c r="N505" s="58">
        <v>8186.68</v>
      </c>
      <c r="AF505" s="39"/>
      <c r="AG505" s="48"/>
      <c r="AH505" s="48"/>
      <c r="AK505" s="3" t="s">
        <v>121</v>
      </c>
      <c r="AM505" s="48"/>
      <c r="AP505" s="48"/>
      <c r="AR505" s="48"/>
    </row>
    <row r="506" spans="1:44" s="4" customFormat="1" ht="23.25" x14ac:dyDescent="0.25">
      <c r="A506" s="60"/>
      <c r="B506" s="50" t="s">
        <v>122</v>
      </c>
      <c r="C506" s="853" t="s">
        <v>123</v>
      </c>
      <c r="D506" s="853"/>
      <c r="E506" s="853"/>
      <c r="F506" s="53" t="s">
        <v>78</v>
      </c>
      <c r="G506" s="70">
        <v>51</v>
      </c>
      <c r="H506" s="54"/>
      <c r="I506" s="70">
        <v>51</v>
      </c>
      <c r="J506" s="63"/>
      <c r="K506" s="54"/>
      <c r="L506" s="57">
        <v>121.52</v>
      </c>
      <c r="M506" s="54"/>
      <c r="N506" s="58">
        <v>4304.34</v>
      </c>
      <c r="AF506" s="39"/>
      <c r="AG506" s="48"/>
      <c r="AH506" s="48"/>
      <c r="AK506" s="3" t="s">
        <v>123</v>
      </c>
      <c r="AM506" s="48"/>
      <c r="AP506" s="48"/>
      <c r="AR506" s="48"/>
    </row>
    <row r="507" spans="1:44" s="4" customFormat="1" ht="15" x14ac:dyDescent="0.25">
      <c r="A507" s="71"/>
      <c r="B507" s="72"/>
      <c r="C507" s="847" t="s">
        <v>81</v>
      </c>
      <c r="D507" s="847"/>
      <c r="E507" s="847"/>
      <c r="F507" s="42"/>
      <c r="G507" s="43"/>
      <c r="H507" s="43"/>
      <c r="I507" s="43"/>
      <c r="J507" s="46"/>
      <c r="K507" s="43"/>
      <c r="L507" s="73">
        <v>1879.74</v>
      </c>
      <c r="M507" s="66"/>
      <c r="N507" s="231"/>
      <c r="AF507" s="39"/>
      <c r="AG507" s="48"/>
      <c r="AH507" s="48"/>
      <c r="AM507" s="48" t="s">
        <v>81</v>
      </c>
      <c r="AP507" s="48"/>
      <c r="AR507" s="48"/>
    </row>
    <row r="508" spans="1:44" s="4" customFormat="1" ht="23.25" x14ac:dyDescent="0.25">
      <c r="A508" s="230" t="s">
        <v>334</v>
      </c>
      <c r="B508" s="41" t="s">
        <v>1565</v>
      </c>
      <c r="C508" s="847" t="s">
        <v>1566</v>
      </c>
      <c r="D508" s="847"/>
      <c r="E508" s="847"/>
      <c r="F508" s="42" t="s">
        <v>207</v>
      </c>
      <c r="G508" s="43">
        <v>0.57999999999999996</v>
      </c>
      <c r="H508" s="44">
        <v>1</v>
      </c>
      <c r="I508" s="109">
        <v>0.57999999999999996</v>
      </c>
      <c r="J508" s="73">
        <v>4840.6499999999996</v>
      </c>
      <c r="K508" s="43"/>
      <c r="L508" s="73">
        <v>2807.58</v>
      </c>
      <c r="M508" s="43"/>
      <c r="N508" s="231"/>
      <c r="AF508" s="39"/>
      <c r="AG508" s="48"/>
      <c r="AH508" s="48" t="s">
        <v>1566</v>
      </c>
      <c r="AM508" s="48"/>
      <c r="AP508" s="48"/>
      <c r="AR508" s="48"/>
    </row>
    <row r="509" spans="1:44" s="4" customFormat="1" ht="15" x14ac:dyDescent="0.25">
      <c r="A509" s="71"/>
      <c r="B509" s="72"/>
      <c r="C509" s="847" t="s">
        <v>81</v>
      </c>
      <c r="D509" s="847"/>
      <c r="E509" s="847"/>
      <c r="F509" s="42"/>
      <c r="G509" s="43"/>
      <c r="H509" s="43"/>
      <c r="I509" s="43"/>
      <c r="J509" s="46"/>
      <c r="K509" s="43"/>
      <c r="L509" s="73">
        <v>2807.58</v>
      </c>
      <c r="M509" s="66"/>
      <c r="N509" s="231"/>
      <c r="AF509" s="39"/>
      <c r="AG509" s="48"/>
      <c r="AH509" s="48"/>
      <c r="AM509" s="48" t="s">
        <v>81</v>
      </c>
      <c r="AP509" s="48"/>
      <c r="AR509" s="48"/>
    </row>
    <row r="510" spans="1:44" s="4" customFormat="1" ht="34.5" x14ac:dyDescent="0.25">
      <c r="A510" s="230" t="s">
        <v>338</v>
      </c>
      <c r="B510" s="41" t="s">
        <v>1098</v>
      </c>
      <c r="C510" s="847" t="s">
        <v>1099</v>
      </c>
      <c r="D510" s="847"/>
      <c r="E510" s="847"/>
      <c r="F510" s="42" t="s">
        <v>119</v>
      </c>
      <c r="G510" s="43">
        <v>0.5</v>
      </c>
      <c r="H510" s="44">
        <v>1</v>
      </c>
      <c r="I510" s="45">
        <v>0.5</v>
      </c>
      <c r="J510" s="46"/>
      <c r="K510" s="43"/>
      <c r="L510" s="46"/>
      <c r="M510" s="43"/>
      <c r="N510" s="231"/>
      <c r="AF510" s="39"/>
      <c r="AG510" s="48"/>
      <c r="AH510" s="48" t="s">
        <v>1099</v>
      </c>
      <c r="AM510" s="48"/>
      <c r="AP510" s="48"/>
      <c r="AR510" s="48"/>
    </row>
    <row r="511" spans="1:44" s="4" customFormat="1" ht="22.5" x14ac:dyDescent="0.25">
      <c r="A511" s="49"/>
      <c r="B511" s="50" t="s">
        <v>699</v>
      </c>
      <c r="C511" s="848" t="s">
        <v>65</v>
      </c>
      <c r="D511" s="848"/>
      <c r="E511" s="848"/>
      <c r="F511" s="848"/>
      <c r="G511" s="848"/>
      <c r="H511" s="848"/>
      <c r="I511" s="848"/>
      <c r="J511" s="848"/>
      <c r="K511" s="848"/>
      <c r="L511" s="848"/>
      <c r="M511" s="848"/>
      <c r="N511" s="849"/>
      <c r="AF511" s="39"/>
      <c r="AG511" s="48"/>
      <c r="AH511" s="48"/>
      <c r="AI511" s="3" t="s">
        <v>65</v>
      </c>
      <c r="AM511" s="48"/>
      <c r="AP511" s="48"/>
      <c r="AR511" s="48"/>
    </row>
    <row r="512" spans="1:44" s="4" customFormat="1" ht="15" x14ac:dyDescent="0.25">
      <c r="A512" s="51"/>
      <c r="B512" s="50" t="s">
        <v>60</v>
      </c>
      <c r="C512" s="853" t="s">
        <v>66</v>
      </c>
      <c r="D512" s="853"/>
      <c r="E512" s="853"/>
      <c r="F512" s="53"/>
      <c r="G512" s="54"/>
      <c r="H512" s="54"/>
      <c r="I512" s="54"/>
      <c r="J512" s="57">
        <v>302.3</v>
      </c>
      <c r="K512" s="56">
        <v>1.1499999999999999</v>
      </c>
      <c r="L512" s="57">
        <v>173.82</v>
      </c>
      <c r="M512" s="56">
        <v>35.42</v>
      </c>
      <c r="N512" s="58">
        <v>6156.7</v>
      </c>
      <c r="AF512" s="39"/>
      <c r="AG512" s="48"/>
      <c r="AH512" s="48"/>
      <c r="AJ512" s="3" t="s">
        <v>66</v>
      </c>
      <c r="AM512" s="48"/>
      <c r="AP512" s="48"/>
      <c r="AR512" s="48"/>
    </row>
    <row r="513" spans="1:44" s="4" customFormat="1" ht="15" x14ac:dyDescent="0.25">
      <c r="A513" s="51"/>
      <c r="B513" s="50" t="s">
        <v>67</v>
      </c>
      <c r="C513" s="853" t="s">
        <v>68</v>
      </c>
      <c r="D513" s="853"/>
      <c r="E513" s="853"/>
      <c r="F513" s="53"/>
      <c r="G513" s="54"/>
      <c r="H513" s="54"/>
      <c r="I513" s="54"/>
      <c r="J513" s="57">
        <v>5.43</v>
      </c>
      <c r="K513" s="56">
        <v>1.1499999999999999</v>
      </c>
      <c r="L513" s="57">
        <v>3.12</v>
      </c>
      <c r="M513" s="54"/>
      <c r="N513" s="59"/>
      <c r="AF513" s="39"/>
      <c r="AG513" s="48"/>
      <c r="AH513" s="48"/>
      <c r="AJ513" s="3" t="s">
        <v>68</v>
      </c>
      <c r="AM513" s="48"/>
      <c r="AP513" s="48"/>
      <c r="AR513" s="48"/>
    </row>
    <row r="514" spans="1:44" s="4" customFormat="1" ht="15" x14ac:dyDescent="0.25">
      <c r="A514" s="51"/>
      <c r="B514" s="50" t="s">
        <v>69</v>
      </c>
      <c r="C514" s="853" t="s">
        <v>70</v>
      </c>
      <c r="D514" s="853"/>
      <c r="E514" s="853"/>
      <c r="F514" s="53"/>
      <c r="G514" s="54"/>
      <c r="H514" s="54"/>
      <c r="I514" s="54"/>
      <c r="J514" s="57">
        <v>0.76</v>
      </c>
      <c r="K514" s="56">
        <v>1.1499999999999999</v>
      </c>
      <c r="L514" s="57">
        <v>0.44</v>
      </c>
      <c r="M514" s="56">
        <v>35.42</v>
      </c>
      <c r="N514" s="133">
        <v>15.58</v>
      </c>
      <c r="AF514" s="39"/>
      <c r="AG514" s="48"/>
      <c r="AH514" s="48"/>
      <c r="AJ514" s="3" t="s">
        <v>70</v>
      </c>
      <c r="AM514" s="48"/>
      <c r="AP514" s="48"/>
      <c r="AR514" s="48"/>
    </row>
    <row r="515" spans="1:44" s="4" customFormat="1" ht="15" x14ac:dyDescent="0.25">
      <c r="A515" s="51"/>
      <c r="B515" s="50" t="s">
        <v>86</v>
      </c>
      <c r="C515" s="853" t="s">
        <v>87</v>
      </c>
      <c r="D515" s="853"/>
      <c r="E515" s="853"/>
      <c r="F515" s="53"/>
      <c r="G515" s="54"/>
      <c r="H515" s="54"/>
      <c r="I515" s="54"/>
      <c r="J515" s="57">
        <v>185.57</v>
      </c>
      <c r="K515" s="54"/>
      <c r="L515" s="57">
        <v>92.79</v>
      </c>
      <c r="M515" s="54"/>
      <c r="N515" s="59"/>
      <c r="AF515" s="39"/>
      <c r="AG515" s="48"/>
      <c r="AH515" s="48"/>
      <c r="AJ515" s="3" t="s">
        <v>87</v>
      </c>
      <c r="AM515" s="48"/>
      <c r="AP515" s="48"/>
      <c r="AR515" s="48"/>
    </row>
    <row r="516" spans="1:44" s="4" customFormat="1" ht="15" x14ac:dyDescent="0.25">
      <c r="A516" s="60"/>
      <c r="B516" s="50"/>
      <c r="C516" s="853" t="s">
        <v>71</v>
      </c>
      <c r="D516" s="853"/>
      <c r="E516" s="853"/>
      <c r="F516" s="53" t="s">
        <v>72</v>
      </c>
      <c r="G516" s="56">
        <v>32.159999999999997</v>
      </c>
      <c r="H516" s="56">
        <v>1.1499999999999999</v>
      </c>
      <c r="I516" s="62">
        <v>18.492000000000001</v>
      </c>
      <c r="J516" s="63"/>
      <c r="K516" s="54"/>
      <c r="L516" s="63"/>
      <c r="M516" s="54"/>
      <c r="N516" s="59"/>
      <c r="AF516" s="39"/>
      <c r="AG516" s="48"/>
      <c r="AH516" s="48"/>
      <c r="AK516" s="3" t="s">
        <v>71</v>
      </c>
      <c r="AM516" s="48"/>
      <c r="AP516" s="48"/>
      <c r="AR516" s="48"/>
    </row>
    <row r="517" spans="1:44" s="4" customFormat="1" ht="15" x14ac:dyDescent="0.25">
      <c r="A517" s="60"/>
      <c r="B517" s="50"/>
      <c r="C517" s="853" t="s">
        <v>73</v>
      </c>
      <c r="D517" s="853"/>
      <c r="E517" s="853"/>
      <c r="F517" s="53" t="s">
        <v>72</v>
      </c>
      <c r="G517" s="56">
        <v>0.06</v>
      </c>
      <c r="H517" s="56">
        <v>1.1499999999999999</v>
      </c>
      <c r="I517" s="130">
        <v>3.4500000000000003E-2</v>
      </c>
      <c r="J517" s="63"/>
      <c r="K517" s="54"/>
      <c r="L517" s="63"/>
      <c r="M517" s="54"/>
      <c r="N517" s="59"/>
      <c r="AF517" s="39"/>
      <c r="AG517" s="48"/>
      <c r="AH517" s="48"/>
      <c r="AK517" s="3" t="s">
        <v>73</v>
      </c>
      <c r="AM517" s="48"/>
      <c r="AP517" s="48"/>
      <c r="AR517" s="48"/>
    </row>
    <row r="518" spans="1:44" s="4" customFormat="1" ht="15" x14ac:dyDescent="0.25">
      <c r="A518" s="51"/>
      <c r="B518" s="50"/>
      <c r="C518" s="854" t="s">
        <v>74</v>
      </c>
      <c r="D518" s="854"/>
      <c r="E518" s="854"/>
      <c r="F518" s="65"/>
      <c r="G518" s="66"/>
      <c r="H518" s="66"/>
      <c r="I518" s="66"/>
      <c r="J518" s="68">
        <v>493.3</v>
      </c>
      <c r="K518" s="66"/>
      <c r="L518" s="68">
        <v>269.73</v>
      </c>
      <c r="M518" s="66"/>
      <c r="N518" s="232"/>
      <c r="AF518" s="39"/>
      <c r="AG518" s="48"/>
      <c r="AH518" s="48"/>
      <c r="AL518" s="3" t="s">
        <v>74</v>
      </c>
      <c r="AM518" s="48"/>
      <c r="AP518" s="48"/>
      <c r="AR518" s="48"/>
    </row>
    <row r="519" spans="1:44" s="4" customFormat="1" ht="15" x14ac:dyDescent="0.25">
      <c r="A519" s="60"/>
      <c r="B519" s="50"/>
      <c r="C519" s="853" t="s">
        <v>75</v>
      </c>
      <c r="D519" s="853"/>
      <c r="E519" s="853"/>
      <c r="F519" s="53"/>
      <c r="G519" s="54"/>
      <c r="H519" s="54"/>
      <c r="I519" s="54"/>
      <c r="J519" s="63"/>
      <c r="K519" s="54"/>
      <c r="L519" s="57">
        <v>174.26</v>
      </c>
      <c r="M519" s="54"/>
      <c r="N519" s="58">
        <v>6172.28</v>
      </c>
      <c r="AF519" s="39"/>
      <c r="AG519" s="48"/>
      <c r="AH519" s="48"/>
      <c r="AK519" s="3" t="s">
        <v>75</v>
      </c>
      <c r="AM519" s="48"/>
      <c r="AP519" s="48"/>
      <c r="AR519" s="48"/>
    </row>
    <row r="520" spans="1:44" s="4" customFormat="1" ht="23.25" x14ac:dyDescent="0.25">
      <c r="A520" s="60"/>
      <c r="B520" s="50" t="s">
        <v>120</v>
      </c>
      <c r="C520" s="853" t="s">
        <v>121</v>
      </c>
      <c r="D520" s="853"/>
      <c r="E520" s="853"/>
      <c r="F520" s="53" t="s">
        <v>78</v>
      </c>
      <c r="G520" s="70">
        <v>97</v>
      </c>
      <c r="H520" s="54"/>
      <c r="I520" s="70">
        <v>97</v>
      </c>
      <c r="J520" s="63"/>
      <c r="K520" s="54"/>
      <c r="L520" s="57">
        <v>169.03</v>
      </c>
      <c r="M520" s="54"/>
      <c r="N520" s="58">
        <v>5987.11</v>
      </c>
      <c r="AF520" s="39"/>
      <c r="AG520" s="48"/>
      <c r="AH520" s="48"/>
      <c r="AK520" s="3" t="s">
        <v>121</v>
      </c>
      <c r="AM520" s="48"/>
      <c r="AP520" s="48"/>
      <c r="AR520" s="48"/>
    </row>
    <row r="521" spans="1:44" s="4" customFormat="1" ht="23.25" x14ac:dyDescent="0.25">
      <c r="A521" s="60"/>
      <c r="B521" s="50" t="s">
        <v>122</v>
      </c>
      <c r="C521" s="853" t="s">
        <v>123</v>
      </c>
      <c r="D521" s="853"/>
      <c r="E521" s="853"/>
      <c r="F521" s="53" t="s">
        <v>78</v>
      </c>
      <c r="G521" s="70">
        <v>51</v>
      </c>
      <c r="H521" s="54"/>
      <c r="I521" s="70">
        <v>51</v>
      </c>
      <c r="J521" s="63"/>
      <c r="K521" s="54"/>
      <c r="L521" s="57">
        <v>88.87</v>
      </c>
      <c r="M521" s="54"/>
      <c r="N521" s="58">
        <v>3147.86</v>
      </c>
      <c r="AF521" s="39"/>
      <c r="AG521" s="48"/>
      <c r="AH521" s="48"/>
      <c r="AK521" s="3" t="s">
        <v>123</v>
      </c>
      <c r="AM521" s="48"/>
      <c r="AP521" s="48"/>
      <c r="AR521" s="48"/>
    </row>
    <row r="522" spans="1:44" s="4" customFormat="1" ht="15" x14ac:dyDescent="0.25">
      <c r="A522" s="71"/>
      <c r="B522" s="72"/>
      <c r="C522" s="847" t="s">
        <v>81</v>
      </c>
      <c r="D522" s="847"/>
      <c r="E522" s="847"/>
      <c r="F522" s="42"/>
      <c r="G522" s="43"/>
      <c r="H522" s="43"/>
      <c r="I522" s="43"/>
      <c r="J522" s="46"/>
      <c r="K522" s="43"/>
      <c r="L522" s="131">
        <v>527.63</v>
      </c>
      <c r="M522" s="66"/>
      <c r="N522" s="231"/>
      <c r="AF522" s="39"/>
      <c r="AG522" s="48"/>
      <c r="AH522" s="48"/>
      <c r="AM522" s="48" t="s">
        <v>81</v>
      </c>
      <c r="AP522" s="48"/>
      <c r="AR522" s="48"/>
    </row>
    <row r="523" spans="1:44" s="4" customFormat="1" ht="15" x14ac:dyDescent="0.25">
      <c r="A523" s="230" t="s">
        <v>344</v>
      </c>
      <c r="B523" s="41" t="s">
        <v>1567</v>
      </c>
      <c r="C523" s="847" t="s">
        <v>1568</v>
      </c>
      <c r="D523" s="847"/>
      <c r="E523" s="847"/>
      <c r="F523" s="42" t="s">
        <v>207</v>
      </c>
      <c r="G523" s="43">
        <v>2.2542E-2</v>
      </c>
      <c r="H523" s="44">
        <v>1</v>
      </c>
      <c r="I523" s="166">
        <v>2.2542E-2</v>
      </c>
      <c r="J523" s="73">
        <v>70013.25</v>
      </c>
      <c r="K523" s="43"/>
      <c r="L523" s="73">
        <v>1578.24</v>
      </c>
      <c r="M523" s="43"/>
      <c r="N523" s="231"/>
      <c r="AF523" s="39"/>
      <c r="AG523" s="48"/>
      <c r="AH523" s="48" t="s">
        <v>1568</v>
      </c>
      <c r="AM523" s="48"/>
      <c r="AP523" s="48"/>
      <c r="AR523" s="48"/>
    </row>
    <row r="524" spans="1:44" s="4" customFormat="1" ht="15" x14ac:dyDescent="0.25">
      <c r="A524" s="71"/>
      <c r="B524" s="72"/>
      <c r="C524" s="847" t="s">
        <v>81</v>
      </c>
      <c r="D524" s="847"/>
      <c r="E524" s="847"/>
      <c r="F524" s="42"/>
      <c r="G524" s="43"/>
      <c r="H524" s="43"/>
      <c r="I524" s="43"/>
      <c r="J524" s="46"/>
      <c r="K524" s="43"/>
      <c r="L524" s="73">
        <v>1578.24</v>
      </c>
      <c r="M524" s="66"/>
      <c r="N524" s="231"/>
      <c r="AF524" s="39"/>
      <c r="AG524" s="48"/>
      <c r="AH524" s="48"/>
      <c r="AM524" s="48" t="s">
        <v>81</v>
      </c>
      <c r="AP524" s="48"/>
      <c r="AR524" s="48"/>
    </row>
    <row r="525" spans="1:44" s="4" customFormat="1" ht="23.25" x14ac:dyDescent="0.25">
      <c r="A525" s="230" t="s">
        <v>351</v>
      </c>
      <c r="B525" s="41" t="s">
        <v>184</v>
      </c>
      <c r="C525" s="847" t="s">
        <v>1569</v>
      </c>
      <c r="D525" s="847"/>
      <c r="E525" s="847"/>
      <c r="F525" s="42" t="s">
        <v>63</v>
      </c>
      <c r="G525" s="43">
        <v>0.28599999999999998</v>
      </c>
      <c r="H525" s="44">
        <v>1</v>
      </c>
      <c r="I525" s="129">
        <v>0.28599999999999998</v>
      </c>
      <c r="J525" s="46"/>
      <c r="K525" s="43"/>
      <c r="L525" s="46"/>
      <c r="M525" s="43"/>
      <c r="N525" s="231"/>
      <c r="AF525" s="39"/>
      <c r="AG525" s="48"/>
      <c r="AH525" s="48" t="s">
        <v>1569</v>
      </c>
      <c r="AM525" s="48"/>
      <c r="AP525" s="48"/>
      <c r="AR525" s="48"/>
    </row>
    <row r="526" spans="1:44" s="4" customFormat="1" ht="22.5" x14ac:dyDescent="0.25">
      <c r="A526" s="49"/>
      <c r="B526" s="50" t="s">
        <v>699</v>
      </c>
      <c r="C526" s="848" t="s">
        <v>65</v>
      </c>
      <c r="D526" s="848"/>
      <c r="E526" s="848"/>
      <c r="F526" s="848"/>
      <c r="G526" s="848"/>
      <c r="H526" s="848"/>
      <c r="I526" s="848"/>
      <c r="J526" s="848"/>
      <c r="K526" s="848"/>
      <c r="L526" s="848"/>
      <c r="M526" s="848"/>
      <c r="N526" s="849"/>
      <c r="AF526" s="39"/>
      <c r="AG526" s="48"/>
      <c r="AH526" s="48"/>
      <c r="AI526" s="3" t="s">
        <v>65</v>
      </c>
      <c r="AM526" s="48"/>
      <c r="AP526" s="48"/>
      <c r="AR526" s="48"/>
    </row>
    <row r="527" spans="1:44" s="4" customFormat="1" ht="15" x14ac:dyDescent="0.25">
      <c r="A527" s="51"/>
      <c r="B527" s="50" t="s">
        <v>60</v>
      </c>
      <c r="C527" s="853" t="s">
        <v>66</v>
      </c>
      <c r="D527" s="853"/>
      <c r="E527" s="853"/>
      <c r="F527" s="53"/>
      <c r="G527" s="54"/>
      <c r="H527" s="54"/>
      <c r="I527" s="54"/>
      <c r="J527" s="57">
        <v>663.75</v>
      </c>
      <c r="K527" s="56">
        <v>1.1499999999999999</v>
      </c>
      <c r="L527" s="57">
        <v>218.31</v>
      </c>
      <c r="M527" s="56">
        <v>35.42</v>
      </c>
      <c r="N527" s="58">
        <v>7732.54</v>
      </c>
      <c r="AF527" s="39"/>
      <c r="AG527" s="48"/>
      <c r="AH527" s="48"/>
      <c r="AJ527" s="3" t="s">
        <v>66</v>
      </c>
      <c r="AM527" s="48"/>
      <c r="AP527" s="48"/>
      <c r="AR527" s="48"/>
    </row>
    <row r="528" spans="1:44" s="4" customFormat="1" ht="15" x14ac:dyDescent="0.25">
      <c r="A528" s="60"/>
      <c r="B528" s="50"/>
      <c r="C528" s="853" t="s">
        <v>71</v>
      </c>
      <c r="D528" s="853"/>
      <c r="E528" s="853"/>
      <c r="F528" s="53" t="s">
        <v>72</v>
      </c>
      <c r="G528" s="61">
        <v>88.5</v>
      </c>
      <c r="H528" s="56">
        <v>1.1499999999999999</v>
      </c>
      <c r="I528" s="64">
        <v>29.10765</v>
      </c>
      <c r="J528" s="63"/>
      <c r="K528" s="54"/>
      <c r="L528" s="63"/>
      <c r="M528" s="54"/>
      <c r="N528" s="59"/>
      <c r="AF528" s="39"/>
      <c r="AG528" s="48"/>
      <c r="AH528" s="48"/>
      <c r="AK528" s="3" t="s">
        <v>71</v>
      </c>
      <c r="AM528" s="48"/>
      <c r="AP528" s="48"/>
      <c r="AR528" s="48"/>
    </row>
    <row r="529" spans="1:44" s="4" customFormat="1" ht="15" x14ac:dyDescent="0.25">
      <c r="A529" s="51"/>
      <c r="B529" s="50"/>
      <c r="C529" s="854" t="s">
        <v>74</v>
      </c>
      <c r="D529" s="854"/>
      <c r="E529" s="854"/>
      <c r="F529" s="65"/>
      <c r="G529" s="66"/>
      <c r="H529" s="66"/>
      <c r="I529" s="66"/>
      <c r="J529" s="68">
        <v>663.75</v>
      </c>
      <c r="K529" s="66"/>
      <c r="L529" s="68">
        <v>218.31</v>
      </c>
      <c r="M529" s="66"/>
      <c r="N529" s="232"/>
      <c r="AF529" s="39"/>
      <c r="AG529" s="48"/>
      <c r="AH529" s="48"/>
      <c r="AL529" s="3" t="s">
        <v>74</v>
      </c>
      <c r="AM529" s="48"/>
      <c r="AP529" s="48"/>
      <c r="AR529" s="48"/>
    </row>
    <row r="530" spans="1:44" s="4" customFormat="1" ht="15" x14ac:dyDescent="0.25">
      <c r="A530" s="60"/>
      <c r="B530" s="50"/>
      <c r="C530" s="853" t="s">
        <v>75</v>
      </c>
      <c r="D530" s="853"/>
      <c r="E530" s="853"/>
      <c r="F530" s="53"/>
      <c r="G530" s="54"/>
      <c r="H530" s="54"/>
      <c r="I530" s="54"/>
      <c r="J530" s="63"/>
      <c r="K530" s="54"/>
      <c r="L530" s="57">
        <v>218.31</v>
      </c>
      <c r="M530" s="54"/>
      <c r="N530" s="58">
        <v>7732.54</v>
      </c>
      <c r="AF530" s="39"/>
      <c r="AG530" s="48"/>
      <c r="AH530" s="48"/>
      <c r="AK530" s="3" t="s">
        <v>75</v>
      </c>
      <c r="AM530" s="48"/>
      <c r="AP530" s="48"/>
      <c r="AR530" s="48"/>
    </row>
    <row r="531" spans="1:44" s="4" customFormat="1" ht="23.25" x14ac:dyDescent="0.25">
      <c r="A531" s="60"/>
      <c r="B531" s="50" t="s">
        <v>94</v>
      </c>
      <c r="C531" s="853" t="s">
        <v>95</v>
      </c>
      <c r="D531" s="853"/>
      <c r="E531" s="853"/>
      <c r="F531" s="53" t="s">
        <v>78</v>
      </c>
      <c r="G531" s="70">
        <v>89</v>
      </c>
      <c r="H531" s="54"/>
      <c r="I531" s="70">
        <v>89</v>
      </c>
      <c r="J531" s="63"/>
      <c r="K531" s="54"/>
      <c r="L531" s="57">
        <v>194.3</v>
      </c>
      <c r="M531" s="54"/>
      <c r="N531" s="58">
        <v>6881.96</v>
      </c>
      <c r="AF531" s="39"/>
      <c r="AG531" s="48"/>
      <c r="AH531" s="48"/>
      <c r="AK531" s="3" t="s">
        <v>95</v>
      </c>
      <c r="AM531" s="48"/>
      <c r="AP531" s="48"/>
      <c r="AR531" s="48"/>
    </row>
    <row r="532" spans="1:44" s="4" customFormat="1" ht="23.25" x14ac:dyDescent="0.25">
      <c r="A532" s="60"/>
      <c r="B532" s="50" t="s">
        <v>96</v>
      </c>
      <c r="C532" s="853" t="s">
        <v>97</v>
      </c>
      <c r="D532" s="853"/>
      <c r="E532" s="853"/>
      <c r="F532" s="53" t="s">
        <v>78</v>
      </c>
      <c r="G532" s="70">
        <v>40</v>
      </c>
      <c r="H532" s="54"/>
      <c r="I532" s="70">
        <v>40</v>
      </c>
      <c r="J532" s="63"/>
      <c r="K532" s="54"/>
      <c r="L532" s="57">
        <v>87.32</v>
      </c>
      <c r="M532" s="54"/>
      <c r="N532" s="58">
        <v>3093.02</v>
      </c>
      <c r="AF532" s="39"/>
      <c r="AG532" s="48"/>
      <c r="AH532" s="48"/>
      <c r="AK532" s="3" t="s">
        <v>97</v>
      </c>
      <c r="AM532" s="48"/>
      <c r="AP532" s="48"/>
      <c r="AR532" s="48"/>
    </row>
    <row r="533" spans="1:44" s="4" customFormat="1" ht="15" x14ac:dyDescent="0.25">
      <c r="A533" s="71"/>
      <c r="B533" s="72"/>
      <c r="C533" s="847" t="s">
        <v>81</v>
      </c>
      <c r="D533" s="847"/>
      <c r="E533" s="847"/>
      <c r="F533" s="42"/>
      <c r="G533" s="43"/>
      <c r="H533" s="43"/>
      <c r="I533" s="43"/>
      <c r="J533" s="46"/>
      <c r="K533" s="43"/>
      <c r="L533" s="131">
        <v>499.93</v>
      </c>
      <c r="M533" s="66"/>
      <c r="N533" s="231"/>
      <c r="AF533" s="39"/>
      <c r="AG533" s="48"/>
      <c r="AH533" s="48"/>
      <c r="AM533" s="48" t="s">
        <v>81</v>
      </c>
      <c r="AP533" s="48"/>
      <c r="AR533" s="48"/>
    </row>
    <row r="534" spans="1:44" s="4" customFormat="1" ht="0" hidden="1" customHeight="1" x14ac:dyDescent="0.25">
      <c r="A534" s="110"/>
      <c r="B534" s="111"/>
      <c r="C534" s="111"/>
      <c r="D534" s="111"/>
      <c r="E534" s="111"/>
      <c r="F534" s="112"/>
      <c r="G534" s="112"/>
      <c r="H534" s="112"/>
      <c r="I534" s="112"/>
      <c r="J534" s="113"/>
      <c r="K534" s="112"/>
      <c r="L534" s="113"/>
      <c r="M534" s="54"/>
      <c r="N534" s="113"/>
      <c r="AF534" s="39"/>
      <c r="AG534" s="48"/>
      <c r="AH534" s="48"/>
      <c r="AM534" s="48"/>
      <c r="AP534" s="48"/>
      <c r="AR534" s="48"/>
    </row>
    <row r="535" spans="1:44" s="4" customFormat="1" ht="15" x14ac:dyDescent="0.25">
      <c r="A535" s="235"/>
      <c r="B535" s="115"/>
      <c r="C535" s="847" t="s">
        <v>1570</v>
      </c>
      <c r="D535" s="847"/>
      <c r="E535" s="847"/>
      <c r="F535" s="847"/>
      <c r="G535" s="847"/>
      <c r="H535" s="847"/>
      <c r="I535" s="847"/>
      <c r="J535" s="847"/>
      <c r="K535" s="847"/>
      <c r="L535" s="116"/>
      <c r="M535" s="117"/>
      <c r="N535" s="236"/>
      <c r="AF535" s="39"/>
      <c r="AG535" s="48"/>
      <c r="AH535" s="48"/>
      <c r="AM535" s="48"/>
      <c r="AP535" s="48" t="s">
        <v>1570</v>
      </c>
      <c r="AR535" s="48"/>
    </row>
    <row r="536" spans="1:44" s="4" customFormat="1" ht="15" x14ac:dyDescent="0.25">
      <c r="A536" s="119"/>
      <c r="B536" s="50"/>
      <c r="C536" s="853" t="s">
        <v>99</v>
      </c>
      <c r="D536" s="853"/>
      <c r="E536" s="853"/>
      <c r="F536" s="853"/>
      <c r="G536" s="853"/>
      <c r="H536" s="853"/>
      <c r="I536" s="853"/>
      <c r="J536" s="853"/>
      <c r="K536" s="853"/>
      <c r="L536" s="120">
        <v>11333.94</v>
      </c>
      <c r="M536" s="121"/>
      <c r="N536" s="122"/>
      <c r="AF536" s="39"/>
      <c r="AG536" s="48"/>
      <c r="AH536" s="48"/>
      <c r="AM536" s="48"/>
      <c r="AP536" s="48"/>
      <c r="AQ536" s="3" t="s">
        <v>99</v>
      </c>
      <c r="AR536" s="48"/>
    </row>
    <row r="537" spans="1:44" s="4" customFormat="1" ht="15" x14ac:dyDescent="0.25">
      <c r="A537" s="119"/>
      <c r="B537" s="50"/>
      <c r="C537" s="853" t="s">
        <v>100</v>
      </c>
      <c r="D537" s="853"/>
      <c r="E537" s="853"/>
      <c r="F537" s="853"/>
      <c r="G537" s="853"/>
      <c r="H537" s="853"/>
      <c r="I537" s="853"/>
      <c r="J537" s="853"/>
      <c r="K537" s="853"/>
      <c r="L537" s="123"/>
      <c r="M537" s="121"/>
      <c r="N537" s="122"/>
      <c r="AF537" s="39"/>
      <c r="AG537" s="48"/>
      <c r="AH537" s="48"/>
      <c r="AM537" s="48"/>
      <c r="AP537" s="48"/>
      <c r="AQ537" s="3" t="s">
        <v>100</v>
      </c>
      <c r="AR537" s="48"/>
    </row>
    <row r="538" spans="1:44" s="4" customFormat="1" ht="15" x14ac:dyDescent="0.25">
      <c r="A538" s="119"/>
      <c r="B538" s="50"/>
      <c r="C538" s="853" t="s">
        <v>101</v>
      </c>
      <c r="D538" s="853"/>
      <c r="E538" s="853"/>
      <c r="F538" s="853"/>
      <c r="G538" s="853"/>
      <c r="H538" s="853"/>
      <c r="I538" s="853"/>
      <c r="J538" s="853"/>
      <c r="K538" s="853"/>
      <c r="L538" s="120">
        <v>1260.04</v>
      </c>
      <c r="M538" s="121"/>
      <c r="N538" s="122"/>
      <c r="AF538" s="39"/>
      <c r="AG538" s="48"/>
      <c r="AH538" s="48"/>
      <c r="AM538" s="48"/>
      <c r="AP538" s="48"/>
      <c r="AQ538" s="3" t="s">
        <v>101</v>
      </c>
      <c r="AR538" s="48"/>
    </row>
    <row r="539" spans="1:44" s="4" customFormat="1" ht="15" x14ac:dyDescent="0.25">
      <c r="A539" s="119"/>
      <c r="B539" s="50"/>
      <c r="C539" s="853" t="s">
        <v>102</v>
      </c>
      <c r="D539" s="853"/>
      <c r="E539" s="853"/>
      <c r="F539" s="853"/>
      <c r="G539" s="853"/>
      <c r="H539" s="853"/>
      <c r="I539" s="853"/>
      <c r="J539" s="853"/>
      <c r="K539" s="853"/>
      <c r="L539" s="124">
        <v>296.32</v>
      </c>
      <c r="M539" s="121"/>
      <c r="N539" s="122"/>
      <c r="AF539" s="39"/>
      <c r="AG539" s="48"/>
      <c r="AH539" s="48"/>
      <c r="AM539" s="48"/>
      <c r="AP539" s="48"/>
      <c r="AQ539" s="3" t="s">
        <v>102</v>
      </c>
      <c r="AR539" s="48"/>
    </row>
    <row r="540" spans="1:44" s="4" customFormat="1" ht="15" x14ac:dyDescent="0.25">
      <c r="A540" s="119"/>
      <c r="B540" s="50"/>
      <c r="C540" s="853" t="s">
        <v>103</v>
      </c>
      <c r="D540" s="853"/>
      <c r="E540" s="853"/>
      <c r="F540" s="853"/>
      <c r="G540" s="853"/>
      <c r="H540" s="853"/>
      <c r="I540" s="853"/>
      <c r="J540" s="853"/>
      <c r="K540" s="853"/>
      <c r="L540" s="124">
        <v>29.08</v>
      </c>
      <c r="M540" s="121"/>
      <c r="N540" s="122"/>
      <c r="AF540" s="39"/>
      <c r="AG540" s="48"/>
      <c r="AH540" s="48"/>
      <c r="AM540" s="48"/>
      <c r="AP540" s="48"/>
      <c r="AQ540" s="3" t="s">
        <v>103</v>
      </c>
      <c r="AR540" s="48"/>
    </row>
    <row r="541" spans="1:44" s="4" customFormat="1" ht="15" x14ac:dyDescent="0.25">
      <c r="A541" s="119"/>
      <c r="B541" s="50"/>
      <c r="C541" s="853" t="s">
        <v>138</v>
      </c>
      <c r="D541" s="853"/>
      <c r="E541" s="853"/>
      <c r="F541" s="853"/>
      <c r="G541" s="853"/>
      <c r="H541" s="853"/>
      <c r="I541" s="853"/>
      <c r="J541" s="853"/>
      <c r="K541" s="853"/>
      <c r="L541" s="120">
        <v>9777.58</v>
      </c>
      <c r="M541" s="121"/>
      <c r="N541" s="122"/>
      <c r="AF541" s="39"/>
      <c r="AG541" s="48"/>
      <c r="AH541" s="48"/>
      <c r="AM541" s="48"/>
      <c r="AP541" s="48"/>
      <c r="AQ541" s="3" t="s">
        <v>138</v>
      </c>
      <c r="AR541" s="48"/>
    </row>
    <row r="542" spans="1:44" s="4" customFormat="1" ht="15" x14ac:dyDescent="0.25">
      <c r="A542" s="119"/>
      <c r="B542" s="50"/>
      <c r="C542" s="853" t="s">
        <v>104</v>
      </c>
      <c r="D542" s="853"/>
      <c r="E542" s="853"/>
      <c r="F542" s="853"/>
      <c r="G542" s="853"/>
      <c r="H542" s="853"/>
      <c r="I542" s="853"/>
      <c r="J542" s="853"/>
      <c r="K542" s="853"/>
      <c r="L542" s="120">
        <v>1193.1600000000001</v>
      </c>
      <c r="M542" s="121"/>
      <c r="N542" s="122"/>
      <c r="AF542" s="39"/>
      <c r="AG542" s="48"/>
      <c r="AH542" s="48"/>
      <c r="AM542" s="48"/>
      <c r="AP542" s="48"/>
      <c r="AQ542" s="3" t="s">
        <v>104</v>
      </c>
      <c r="AR542" s="48"/>
    </row>
    <row r="543" spans="1:44" s="4" customFormat="1" ht="15" x14ac:dyDescent="0.25">
      <c r="A543" s="119"/>
      <c r="B543" s="50"/>
      <c r="C543" s="853" t="s">
        <v>100</v>
      </c>
      <c r="D543" s="853"/>
      <c r="E543" s="853"/>
      <c r="F543" s="853"/>
      <c r="G543" s="853"/>
      <c r="H543" s="853"/>
      <c r="I543" s="853"/>
      <c r="J543" s="853"/>
      <c r="K543" s="853"/>
      <c r="L543" s="123"/>
      <c r="M543" s="121"/>
      <c r="N543" s="122"/>
      <c r="AF543" s="39"/>
      <c r="AG543" s="48"/>
      <c r="AH543" s="48"/>
      <c r="AM543" s="48"/>
      <c r="AP543" s="48"/>
      <c r="AQ543" s="3" t="s">
        <v>100</v>
      </c>
      <c r="AR543" s="48"/>
    </row>
    <row r="544" spans="1:44" s="4" customFormat="1" ht="15" x14ac:dyDescent="0.25">
      <c r="A544" s="119"/>
      <c r="B544" s="50"/>
      <c r="C544" s="853" t="s">
        <v>105</v>
      </c>
      <c r="D544" s="853"/>
      <c r="E544" s="853"/>
      <c r="F544" s="853"/>
      <c r="G544" s="853"/>
      <c r="H544" s="853"/>
      <c r="I544" s="853"/>
      <c r="J544" s="853"/>
      <c r="K544" s="853"/>
      <c r="L544" s="124">
        <v>521.03</v>
      </c>
      <c r="M544" s="121"/>
      <c r="N544" s="122"/>
      <c r="AF544" s="39"/>
      <c r="AG544" s="48"/>
      <c r="AH544" s="48"/>
      <c r="AM544" s="48"/>
      <c r="AP544" s="48"/>
      <c r="AQ544" s="3" t="s">
        <v>105</v>
      </c>
      <c r="AR544" s="48"/>
    </row>
    <row r="545" spans="1:45" s="4" customFormat="1" ht="15" x14ac:dyDescent="0.25">
      <c r="A545" s="119"/>
      <c r="B545" s="50"/>
      <c r="C545" s="853" t="s">
        <v>108</v>
      </c>
      <c r="D545" s="853"/>
      <c r="E545" s="853"/>
      <c r="F545" s="853"/>
      <c r="G545" s="853"/>
      <c r="H545" s="853"/>
      <c r="I545" s="853"/>
      <c r="J545" s="853"/>
      <c r="K545" s="853"/>
      <c r="L545" s="124">
        <v>463.72</v>
      </c>
      <c r="M545" s="121"/>
      <c r="N545" s="122"/>
      <c r="AF545" s="39"/>
      <c r="AG545" s="48"/>
      <c r="AH545" s="48"/>
      <c r="AM545" s="48"/>
      <c r="AP545" s="48"/>
      <c r="AQ545" s="3" t="s">
        <v>108</v>
      </c>
      <c r="AR545" s="48"/>
    </row>
    <row r="546" spans="1:45" s="4" customFormat="1" ht="15" x14ac:dyDescent="0.25">
      <c r="A546" s="119"/>
      <c r="B546" s="50"/>
      <c r="C546" s="853" t="s">
        <v>109</v>
      </c>
      <c r="D546" s="853"/>
      <c r="E546" s="853"/>
      <c r="F546" s="853"/>
      <c r="G546" s="853"/>
      <c r="H546" s="853"/>
      <c r="I546" s="853"/>
      <c r="J546" s="853"/>
      <c r="K546" s="853"/>
      <c r="L546" s="124">
        <v>208.41</v>
      </c>
      <c r="M546" s="121"/>
      <c r="N546" s="122"/>
      <c r="AF546" s="39"/>
      <c r="AG546" s="48"/>
      <c r="AH546" s="48"/>
      <c r="AM546" s="48"/>
      <c r="AP546" s="48"/>
      <c r="AQ546" s="3" t="s">
        <v>109</v>
      </c>
      <c r="AR546" s="48"/>
    </row>
    <row r="547" spans="1:45" s="4" customFormat="1" ht="15" x14ac:dyDescent="0.25">
      <c r="A547" s="119"/>
      <c r="B547" s="50"/>
      <c r="C547" s="853" t="s">
        <v>140</v>
      </c>
      <c r="D547" s="853"/>
      <c r="E547" s="853"/>
      <c r="F547" s="853"/>
      <c r="G547" s="853"/>
      <c r="H547" s="853"/>
      <c r="I547" s="853"/>
      <c r="J547" s="853"/>
      <c r="K547" s="853"/>
      <c r="L547" s="120">
        <v>11949.67</v>
      </c>
      <c r="M547" s="121"/>
      <c r="N547" s="122"/>
      <c r="AF547" s="39"/>
      <c r="AG547" s="48"/>
      <c r="AH547" s="48"/>
      <c r="AM547" s="48"/>
      <c r="AP547" s="48"/>
      <c r="AQ547" s="3" t="s">
        <v>140</v>
      </c>
      <c r="AR547" s="48"/>
    </row>
    <row r="548" spans="1:45" s="4" customFormat="1" ht="15" x14ac:dyDescent="0.25">
      <c r="A548" s="119"/>
      <c r="B548" s="50"/>
      <c r="C548" s="853" t="s">
        <v>100</v>
      </c>
      <c r="D548" s="853"/>
      <c r="E548" s="853"/>
      <c r="F548" s="853"/>
      <c r="G548" s="853"/>
      <c r="H548" s="853"/>
      <c r="I548" s="853"/>
      <c r="J548" s="853"/>
      <c r="K548" s="853"/>
      <c r="L548" s="123"/>
      <c r="M548" s="121"/>
      <c r="N548" s="122"/>
      <c r="AF548" s="39"/>
      <c r="AG548" s="48"/>
      <c r="AH548" s="48"/>
      <c r="AM548" s="48"/>
      <c r="AP548" s="48"/>
      <c r="AQ548" s="3" t="s">
        <v>100</v>
      </c>
      <c r="AR548" s="48"/>
    </row>
    <row r="549" spans="1:45" s="4" customFormat="1" ht="15" x14ac:dyDescent="0.25">
      <c r="A549" s="119"/>
      <c r="B549" s="50"/>
      <c r="C549" s="853" t="s">
        <v>105</v>
      </c>
      <c r="D549" s="853"/>
      <c r="E549" s="853"/>
      <c r="F549" s="853"/>
      <c r="G549" s="853"/>
      <c r="H549" s="853"/>
      <c r="I549" s="853"/>
      <c r="J549" s="853"/>
      <c r="K549" s="853"/>
      <c r="L549" s="124">
        <v>739.01</v>
      </c>
      <c r="M549" s="121"/>
      <c r="N549" s="122"/>
      <c r="AF549" s="39"/>
      <c r="AG549" s="48"/>
      <c r="AH549" s="48"/>
      <c r="AM549" s="48"/>
      <c r="AP549" s="48"/>
      <c r="AQ549" s="3" t="s">
        <v>105</v>
      </c>
      <c r="AR549" s="48"/>
    </row>
    <row r="550" spans="1:45" s="4" customFormat="1" ht="15" x14ac:dyDescent="0.25">
      <c r="A550" s="119"/>
      <c r="B550" s="50"/>
      <c r="C550" s="853" t="s">
        <v>106</v>
      </c>
      <c r="D550" s="853"/>
      <c r="E550" s="853"/>
      <c r="F550" s="853"/>
      <c r="G550" s="853"/>
      <c r="H550" s="853"/>
      <c r="I550" s="853"/>
      <c r="J550" s="853"/>
      <c r="K550" s="853"/>
      <c r="L550" s="124">
        <v>296.32</v>
      </c>
      <c r="M550" s="121"/>
      <c r="N550" s="122"/>
      <c r="AF550" s="39"/>
      <c r="AG550" s="48"/>
      <c r="AH550" s="48"/>
      <c r="AM550" s="48"/>
      <c r="AP550" s="48"/>
      <c r="AQ550" s="3" t="s">
        <v>106</v>
      </c>
      <c r="AR550" s="48"/>
    </row>
    <row r="551" spans="1:45" s="4" customFormat="1" ht="15" x14ac:dyDescent="0.25">
      <c r="A551" s="119"/>
      <c r="B551" s="50"/>
      <c r="C551" s="853" t="s">
        <v>107</v>
      </c>
      <c r="D551" s="853"/>
      <c r="E551" s="853"/>
      <c r="F551" s="853"/>
      <c r="G551" s="853"/>
      <c r="H551" s="853"/>
      <c r="I551" s="853"/>
      <c r="J551" s="853"/>
      <c r="K551" s="853"/>
      <c r="L551" s="124">
        <v>29.08</v>
      </c>
      <c r="M551" s="121"/>
      <c r="N551" s="122"/>
      <c r="AF551" s="39"/>
      <c r="AG551" s="48"/>
      <c r="AH551" s="48"/>
      <c r="AM551" s="48"/>
      <c r="AP551" s="48"/>
      <c r="AQ551" s="3" t="s">
        <v>107</v>
      </c>
      <c r="AR551" s="48"/>
    </row>
    <row r="552" spans="1:45" s="4" customFormat="1" ht="15" x14ac:dyDescent="0.25">
      <c r="A552" s="119"/>
      <c r="B552" s="50"/>
      <c r="C552" s="853" t="s">
        <v>139</v>
      </c>
      <c r="D552" s="853"/>
      <c r="E552" s="853"/>
      <c r="F552" s="853"/>
      <c r="G552" s="853"/>
      <c r="H552" s="853"/>
      <c r="I552" s="853"/>
      <c r="J552" s="853"/>
      <c r="K552" s="853"/>
      <c r="L552" s="120">
        <v>9777.58</v>
      </c>
      <c r="M552" s="121"/>
      <c r="N552" s="122"/>
      <c r="AF552" s="39"/>
      <c r="AG552" s="48"/>
      <c r="AH552" s="48"/>
      <c r="AM552" s="48"/>
      <c r="AP552" s="48"/>
      <c r="AQ552" s="3" t="s">
        <v>139</v>
      </c>
      <c r="AR552" s="48"/>
    </row>
    <row r="553" spans="1:45" s="4" customFormat="1" ht="15" x14ac:dyDescent="0.25">
      <c r="A553" s="119"/>
      <c r="B553" s="50"/>
      <c r="C553" s="853" t="s">
        <v>108</v>
      </c>
      <c r="D553" s="853"/>
      <c r="E553" s="853"/>
      <c r="F553" s="853"/>
      <c r="G553" s="853"/>
      <c r="H553" s="853"/>
      <c r="I553" s="853"/>
      <c r="J553" s="853"/>
      <c r="K553" s="853"/>
      <c r="L553" s="124">
        <v>745.04</v>
      </c>
      <c r="M553" s="121"/>
      <c r="N553" s="122"/>
      <c r="AF553" s="39"/>
      <c r="AG553" s="48"/>
      <c r="AH553" s="48"/>
      <c r="AM553" s="48"/>
      <c r="AP553" s="48"/>
      <c r="AQ553" s="3" t="s">
        <v>108</v>
      </c>
      <c r="AR553" s="48"/>
    </row>
    <row r="554" spans="1:45" s="4" customFormat="1" ht="15" x14ac:dyDescent="0.25">
      <c r="A554" s="119"/>
      <c r="B554" s="50"/>
      <c r="C554" s="853" t="s">
        <v>109</v>
      </c>
      <c r="D554" s="853"/>
      <c r="E554" s="853"/>
      <c r="F554" s="853"/>
      <c r="G554" s="853"/>
      <c r="H554" s="853"/>
      <c r="I554" s="853"/>
      <c r="J554" s="853"/>
      <c r="K554" s="853"/>
      <c r="L554" s="124">
        <v>391.72</v>
      </c>
      <c r="M554" s="121"/>
      <c r="N554" s="122"/>
      <c r="AF554" s="39"/>
      <c r="AG554" s="48"/>
      <c r="AH554" s="48"/>
      <c r="AM554" s="48"/>
      <c r="AP554" s="48"/>
      <c r="AQ554" s="3" t="s">
        <v>109</v>
      </c>
      <c r="AR554" s="48"/>
    </row>
    <row r="555" spans="1:45" s="4" customFormat="1" ht="15" x14ac:dyDescent="0.25">
      <c r="A555" s="119"/>
      <c r="B555" s="50"/>
      <c r="C555" s="853" t="s">
        <v>110</v>
      </c>
      <c r="D555" s="853"/>
      <c r="E555" s="853"/>
      <c r="F555" s="853"/>
      <c r="G555" s="853"/>
      <c r="H555" s="853"/>
      <c r="I555" s="853"/>
      <c r="J555" s="853"/>
      <c r="K555" s="853"/>
      <c r="L555" s="120">
        <v>1289.1199999999999</v>
      </c>
      <c r="M555" s="121"/>
      <c r="N555" s="122"/>
      <c r="AF555" s="39"/>
      <c r="AG555" s="48"/>
      <c r="AH555" s="48"/>
      <c r="AM555" s="48"/>
      <c r="AP555" s="48"/>
      <c r="AQ555" s="3" t="s">
        <v>110</v>
      </c>
      <c r="AR555" s="48"/>
    </row>
    <row r="556" spans="1:45" s="4" customFormat="1" ht="15" x14ac:dyDescent="0.25">
      <c r="A556" s="119"/>
      <c r="B556" s="50"/>
      <c r="C556" s="853" t="s">
        <v>111</v>
      </c>
      <c r="D556" s="853"/>
      <c r="E556" s="853"/>
      <c r="F556" s="853"/>
      <c r="G556" s="853"/>
      <c r="H556" s="853"/>
      <c r="I556" s="853"/>
      <c r="J556" s="853"/>
      <c r="K556" s="853"/>
      <c r="L556" s="120">
        <v>1208.76</v>
      </c>
      <c r="M556" s="121"/>
      <c r="N556" s="122"/>
      <c r="AF556" s="39"/>
      <c r="AG556" s="48"/>
      <c r="AH556" s="48"/>
      <c r="AM556" s="48"/>
      <c r="AP556" s="48"/>
      <c r="AQ556" s="3" t="s">
        <v>111</v>
      </c>
      <c r="AR556" s="48"/>
    </row>
    <row r="557" spans="1:45" s="4" customFormat="1" ht="15" x14ac:dyDescent="0.25">
      <c r="A557" s="119"/>
      <c r="B557" s="50"/>
      <c r="C557" s="853" t="s">
        <v>112</v>
      </c>
      <c r="D557" s="853"/>
      <c r="E557" s="853"/>
      <c r="F557" s="853"/>
      <c r="G557" s="853"/>
      <c r="H557" s="853"/>
      <c r="I557" s="853"/>
      <c r="J557" s="853"/>
      <c r="K557" s="853"/>
      <c r="L557" s="124">
        <v>600.13</v>
      </c>
      <c r="M557" s="121"/>
      <c r="N557" s="122"/>
      <c r="AF557" s="39"/>
      <c r="AG557" s="48"/>
      <c r="AH557" s="48"/>
      <c r="AM557" s="48"/>
      <c r="AP557" s="48"/>
      <c r="AQ557" s="3" t="s">
        <v>112</v>
      </c>
      <c r="AR557" s="48"/>
    </row>
    <row r="558" spans="1:45" s="4" customFormat="1" ht="15" x14ac:dyDescent="0.25">
      <c r="A558" s="119"/>
      <c r="B558" s="125"/>
      <c r="C558" s="861" t="s">
        <v>1571</v>
      </c>
      <c r="D558" s="861"/>
      <c r="E558" s="861"/>
      <c r="F558" s="861"/>
      <c r="G558" s="861"/>
      <c r="H558" s="861"/>
      <c r="I558" s="861"/>
      <c r="J558" s="861"/>
      <c r="K558" s="861"/>
      <c r="L558" s="126">
        <v>13142.83</v>
      </c>
      <c r="M558" s="127"/>
      <c r="N558" s="128"/>
      <c r="AF558" s="39"/>
      <c r="AG558" s="48"/>
      <c r="AH558" s="48"/>
      <c r="AM558" s="48"/>
      <c r="AP558" s="48"/>
      <c r="AR558" s="48" t="s">
        <v>1571</v>
      </c>
    </row>
    <row r="559" spans="1:45" s="4" customFormat="1" ht="11.25" hidden="1" customHeight="1" x14ac:dyDescent="0.25">
      <c r="B559" s="138"/>
      <c r="C559" s="138"/>
      <c r="D559" s="138"/>
      <c r="E559" s="138"/>
      <c r="F559" s="138"/>
      <c r="G559" s="138"/>
      <c r="H559" s="138"/>
      <c r="I559" s="138"/>
      <c r="J559" s="138"/>
      <c r="K559" s="138"/>
      <c r="L559" s="139"/>
      <c r="M559" s="139"/>
      <c r="N559" s="139"/>
      <c r="R559" s="140"/>
    </row>
    <row r="560" spans="1:45" s="4" customFormat="1" ht="15" x14ac:dyDescent="0.25">
      <c r="A560" s="235"/>
      <c r="B560" s="115"/>
      <c r="C560" s="847" t="s">
        <v>362</v>
      </c>
      <c r="D560" s="847"/>
      <c r="E560" s="847"/>
      <c r="F560" s="847"/>
      <c r="G560" s="847"/>
      <c r="H560" s="847"/>
      <c r="I560" s="847"/>
      <c r="J560" s="847"/>
      <c r="K560" s="847"/>
      <c r="L560" s="116"/>
      <c r="M560" s="117"/>
      <c r="N560" s="236"/>
      <c r="AS560" s="48" t="s">
        <v>362</v>
      </c>
    </row>
    <row r="561" spans="1:46" s="4" customFormat="1" ht="15" x14ac:dyDescent="0.25">
      <c r="A561" s="119"/>
      <c r="B561" s="50"/>
      <c r="C561" s="853" t="s">
        <v>99</v>
      </c>
      <c r="D561" s="853"/>
      <c r="E561" s="853"/>
      <c r="F561" s="853"/>
      <c r="G561" s="853"/>
      <c r="H561" s="853"/>
      <c r="I561" s="853"/>
      <c r="J561" s="853"/>
      <c r="K561" s="853"/>
      <c r="L561" s="120">
        <v>222565.47</v>
      </c>
      <c r="M561" s="121"/>
      <c r="N561" s="141">
        <v>2646221.9900000002</v>
      </c>
      <c r="AS561" s="48"/>
      <c r="AT561" s="3" t="s">
        <v>99</v>
      </c>
    </row>
    <row r="562" spans="1:46" s="4" customFormat="1" ht="15" x14ac:dyDescent="0.25">
      <c r="A562" s="119"/>
      <c r="B562" s="50"/>
      <c r="C562" s="853" t="s">
        <v>100</v>
      </c>
      <c r="D562" s="853"/>
      <c r="E562" s="853"/>
      <c r="F562" s="853"/>
      <c r="G562" s="853"/>
      <c r="H562" s="853"/>
      <c r="I562" s="853"/>
      <c r="J562" s="853"/>
      <c r="K562" s="853"/>
      <c r="L562" s="123"/>
      <c r="M562" s="121"/>
      <c r="N562" s="122"/>
      <c r="AS562" s="48"/>
      <c r="AT562" s="3" t="s">
        <v>100</v>
      </c>
    </row>
    <row r="563" spans="1:46" s="4" customFormat="1" ht="15" x14ac:dyDescent="0.25">
      <c r="A563" s="119"/>
      <c r="B563" s="50"/>
      <c r="C563" s="853" t="s">
        <v>101</v>
      </c>
      <c r="D563" s="853"/>
      <c r="E563" s="853"/>
      <c r="F563" s="853"/>
      <c r="G563" s="853"/>
      <c r="H563" s="853"/>
      <c r="I563" s="853"/>
      <c r="J563" s="853"/>
      <c r="K563" s="853"/>
      <c r="L563" s="120">
        <v>21445.74</v>
      </c>
      <c r="M563" s="121"/>
      <c r="N563" s="141">
        <v>759608.11</v>
      </c>
      <c r="AS563" s="48"/>
      <c r="AT563" s="3" t="s">
        <v>101</v>
      </c>
    </row>
    <row r="564" spans="1:46" s="4" customFormat="1" ht="15" x14ac:dyDescent="0.25">
      <c r="A564" s="119"/>
      <c r="B564" s="50"/>
      <c r="C564" s="853" t="s">
        <v>102</v>
      </c>
      <c r="D564" s="853"/>
      <c r="E564" s="853"/>
      <c r="F564" s="853"/>
      <c r="G564" s="853"/>
      <c r="H564" s="853"/>
      <c r="I564" s="853"/>
      <c r="J564" s="853"/>
      <c r="K564" s="853"/>
      <c r="L564" s="120">
        <v>30118.44</v>
      </c>
      <c r="M564" s="121"/>
      <c r="N564" s="141">
        <v>368047.34</v>
      </c>
      <c r="AS564" s="48"/>
      <c r="AT564" s="3" t="s">
        <v>102</v>
      </c>
    </row>
    <row r="565" spans="1:46" s="4" customFormat="1" ht="15" x14ac:dyDescent="0.25">
      <c r="A565" s="119"/>
      <c r="B565" s="50"/>
      <c r="C565" s="853" t="s">
        <v>103</v>
      </c>
      <c r="D565" s="853"/>
      <c r="E565" s="853"/>
      <c r="F565" s="853"/>
      <c r="G565" s="853"/>
      <c r="H565" s="853"/>
      <c r="I565" s="853"/>
      <c r="J565" s="853"/>
      <c r="K565" s="853"/>
      <c r="L565" s="120">
        <v>2969.24</v>
      </c>
      <c r="M565" s="121"/>
      <c r="N565" s="141">
        <v>105170.49</v>
      </c>
      <c r="AS565" s="48"/>
      <c r="AT565" s="3" t="s">
        <v>103</v>
      </c>
    </row>
    <row r="566" spans="1:46" s="4" customFormat="1" ht="15" x14ac:dyDescent="0.25">
      <c r="A566" s="119"/>
      <c r="B566" s="50"/>
      <c r="C566" s="853" t="s">
        <v>138</v>
      </c>
      <c r="D566" s="853"/>
      <c r="E566" s="853"/>
      <c r="F566" s="853"/>
      <c r="G566" s="853"/>
      <c r="H566" s="853"/>
      <c r="I566" s="853"/>
      <c r="J566" s="853"/>
      <c r="K566" s="853"/>
      <c r="L566" s="120">
        <v>158190.92000000001</v>
      </c>
      <c r="M566" s="121"/>
      <c r="N566" s="141">
        <v>1362023.82</v>
      </c>
      <c r="AS566" s="48"/>
      <c r="AT566" s="3" t="s">
        <v>138</v>
      </c>
    </row>
    <row r="567" spans="1:46" s="4" customFormat="1" ht="15" x14ac:dyDescent="0.25">
      <c r="A567" s="119"/>
      <c r="B567" s="50"/>
      <c r="C567" s="853" t="s">
        <v>151</v>
      </c>
      <c r="D567" s="853"/>
      <c r="E567" s="853"/>
      <c r="F567" s="853"/>
      <c r="G567" s="853"/>
      <c r="H567" s="853"/>
      <c r="I567" s="853"/>
      <c r="J567" s="853"/>
      <c r="K567" s="853"/>
      <c r="L567" s="120">
        <v>12810.37</v>
      </c>
      <c r="M567" s="121"/>
      <c r="N567" s="141">
        <v>156542.72</v>
      </c>
      <c r="AS567" s="48"/>
      <c r="AT567" s="3" t="s">
        <v>151</v>
      </c>
    </row>
    <row r="568" spans="1:46" s="4" customFormat="1" ht="15" x14ac:dyDescent="0.25">
      <c r="A568" s="119"/>
      <c r="B568" s="50"/>
      <c r="C568" s="853" t="s">
        <v>104</v>
      </c>
      <c r="D568" s="853"/>
      <c r="E568" s="853"/>
      <c r="F568" s="853"/>
      <c r="G568" s="853"/>
      <c r="H568" s="853"/>
      <c r="I568" s="853"/>
      <c r="J568" s="853"/>
      <c r="K568" s="853"/>
      <c r="L568" s="120">
        <v>196691.19</v>
      </c>
      <c r="M568" s="121"/>
      <c r="N568" s="141">
        <v>2384347.91</v>
      </c>
      <c r="AS568" s="48"/>
      <c r="AT568" s="3" t="s">
        <v>104</v>
      </c>
    </row>
    <row r="569" spans="1:46" s="4" customFormat="1" ht="15" x14ac:dyDescent="0.25">
      <c r="A569" s="119"/>
      <c r="B569" s="50"/>
      <c r="C569" s="853" t="s">
        <v>228</v>
      </c>
      <c r="D569" s="853"/>
      <c r="E569" s="853"/>
      <c r="F569" s="853"/>
      <c r="G569" s="853"/>
      <c r="H569" s="853"/>
      <c r="I569" s="853"/>
      <c r="J569" s="853"/>
      <c r="K569" s="853"/>
      <c r="L569" s="120">
        <v>183880.82</v>
      </c>
      <c r="M569" s="121"/>
      <c r="N569" s="141">
        <v>2227805.19</v>
      </c>
      <c r="AS569" s="48"/>
      <c r="AT569" s="3" t="s">
        <v>228</v>
      </c>
    </row>
    <row r="570" spans="1:46" s="4" customFormat="1" ht="15" x14ac:dyDescent="0.25">
      <c r="A570" s="119"/>
      <c r="B570" s="50"/>
      <c r="C570" s="853" t="s">
        <v>229</v>
      </c>
      <c r="D570" s="853"/>
      <c r="E570" s="853"/>
      <c r="F570" s="853"/>
      <c r="G570" s="853"/>
      <c r="H570" s="853"/>
      <c r="I570" s="853"/>
      <c r="J570" s="853"/>
      <c r="K570" s="853"/>
      <c r="L570" s="123"/>
      <c r="M570" s="121"/>
      <c r="N570" s="122"/>
      <c r="AS570" s="48"/>
      <c r="AT570" s="3" t="s">
        <v>229</v>
      </c>
    </row>
    <row r="571" spans="1:46" s="4" customFormat="1" ht="15" x14ac:dyDescent="0.25">
      <c r="A571" s="119"/>
      <c r="B571" s="50"/>
      <c r="C571" s="853" t="s">
        <v>230</v>
      </c>
      <c r="D571" s="853"/>
      <c r="E571" s="853"/>
      <c r="F571" s="853"/>
      <c r="G571" s="853"/>
      <c r="H571" s="853"/>
      <c r="I571" s="853"/>
      <c r="J571" s="853"/>
      <c r="K571" s="853"/>
      <c r="L571" s="120">
        <v>7508.57</v>
      </c>
      <c r="M571" s="121"/>
      <c r="N571" s="141">
        <v>265953.55</v>
      </c>
      <c r="AS571" s="48"/>
      <c r="AT571" s="3" t="s">
        <v>230</v>
      </c>
    </row>
    <row r="572" spans="1:46" s="4" customFormat="1" ht="45" x14ac:dyDescent="0.25">
      <c r="A572" s="119"/>
      <c r="B572" s="50" t="s">
        <v>688</v>
      </c>
      <c r="C572" s="853" t="s">
        <v>231</v>
      </c>
      <c r="D572" s="853"/>
      <c r="E572" s="853"/>
      <c r="F572" s="853"/>
      <c r="G572" s="853"/>
      <c r="H572" s="853"/>
      <c r="I572" s="853"/>
      <c r="J572" s="853"/>
      <c r="K572" s="853"/>
      <c r="L572" s="120">
        <v>15779.76</v>
      </c>
      <c r="M572" s="142">
        <v>12.22</v>
      </c>
      <c r="N572" s="141">
        <v>192828.67</v>
      </c>
      <c r="AS572" s="48"/>
      <c r="AT572" s="3" t="s">
        <v>231</v>
      </c>
    </row>
    <row r="573" spans="1:46" s="4" customFormat="1" ht="15" x14ac:dyDescent="0.25">
      <c r="A573" s="119"/>
      <c r="B573" s="50"/>
      <c r="C573" s="853" t="s">
        <v>232</v>
      </c>
      <c r="D573" s="853"/>
      <c r="E573" s="853"/>
      <c r="F573" s="853"/>
      <c r="G573" s="853"/>
      <c r="H573" s="853"/>
      <c r="I573" s="853"/>
      <c r="J573" s="853"/>
      <c r="K573" s="853"/>
      <c r="L573" s="120">
        <v>1479.15</v>
      </c>
      <c r="M573" s="121"/>
      <c r="N573" s="141">
        <v>52391.51</v>
      </c>
      <c r="AS573" s="48"/>
      <c r="AT573" s="3" t="s">
        <v>232</v>
      </c>
    </row>
    <row r="574" spans="1:46" s="4" customFormat="1" ht="45" x14ac:dyDescent="0.25">
      <c r="A574" s="119"/>
      <c r="B574" s="50" t="s">
        <v>688</v>
      </c>
      <c r="C574" s="853" t="s">
        <v>233</v>
      </c>
      <c r="D574" s="853"/>
      <c r="E574" s="853"/>
      <c r="F574" s="853"/>
      <c r="G574" s="853"/>
      <c r="H574" s="853"/>
      <c r="I574" s="853"/>
      <c r="J574" s="853"/>
      <c r="K574" s="853"/>
      <c r="L574" s="120">
        <v>146182.85999999999</v>
      </c>
      <c r="M574" s="142">
        <v>8.61</v>
      </c>
      <c r="N574" s="141">
        <v>1258634.42</v>
      </c>
      <c r="AS574" s="48"/>
      <c r="AT574" s="3" t="s">
        <v>233</v>
      </c>
    </row>
    <row r="575" spans="1:46" s="4" customFormat="1" ht="15" x14ac:dyDescent="0.25">
      <c r="A575" s="119"/>
      <c r="B575" s="50"/>
      <c r="C575" s="853" t="s">
        <v>234</v>
      </c>
      <c r="D575" s="853"/>
      <c r="E575" s="853"/>
      <c r="F575" s="853"/>
      <c r="G575" s="853"/>
      <c r="H575" s="853"/>
      <c r="I575" s="853"/>
      <c r="J575" s="853"/>
      <c r="K575" s="853"/>
      <c r="L575" s="120">
        <v>9226.2099999999991</v>
      </c>
      <c r="M575" s="121"/>
      <c r="N575" s="141">
        <v>326792.08</v>
      </c>
      <c r="AS575" s="48"/>
      <c r="AT575" s="3" t="s">
        <v>234</v>
      </c>
    </row>
    <row r="576" spans="1:46" s="4" customFormat="1" ht="15" x14ac:dyDescent="0.25">
      <c r="A576" s="119"/>
      <c r="B576" s="50"/>
      <c r="C576" s="853" t="s">
        <v>235</v>
      </c>
      <c r="D576" s="853"/>
      <c r="E576" s="853"/>
      <c r="F576" s="853"/>
      <c r="G576" s="853"/>
      <c r="H576" s="853"/>
      <c r="I576" s="853"/>
      <c r="J576" s="853"/>
      <c r="K576" s="853"/>
      <c r="L576" s="120">
        <v>5183.42</v>
      </c>
      <c r="M576" s="121"/>
      <c r="N576" s="141">
        <v>183596.47</v>
      </c>
      <c r="AS576" s="48"/>
      <c r="AT576" s="3" t="s">
        <v>235</v>
      </c>
    </row>
    <row r="577" spans="1:47" s="4" customFormat="1" ht="15" x14ac:dyDescent="0.25">
      <c r="A577" s="119"/>
      <c r="B577" s="50"/>
      <c r="C577" s="853" t="s">
        <v>152</v>
      </c>
      <c r="D577" s="853"/>
      <c r="E577" s="853"/>
      <c r="F577" s="853"/>
      <c r="G577" s="853"/>
      <c r="H577" s="853"/>
      <c r="I577" s="853"/>
      <c r="J577" s="853"/>
      <c r="K577" s="853"/>
      <c r="L577" s="120">
        <v>12810.37</v>
      </c>
      <c r="M577" s="121"/>
      <c r="N577" s="141">
        <v>156542.72</v>
      </c>
      <c r="AS577" s="48"/>
      <c r="AT577" s="3" t="s">
        <v>152</v>
      </c>
    </row>
    <row r="578" spans="1:47" s="4" customFormat="1" ht="15" x14ac:dyDescent="0.25">
      <c r="A578" s="119"/>
      <c r="B578" s="50"/>
      <c r="C578" s="853" t="s">
        <v>140</v>
      </c>
      <c r="D578" s="853"/>
      <c r="E578" s="853"/>
      <c r="F578" s="853"/>
      <c r="G578" s="853"/>
      <c r="H578" s="853"/>
      <c r="I578" s="853"/>
      <c r="J578" s="853"/>
      <c r="K578" s="853"/>
      <c r="L578" s="120">
        <v>63116.24</v>
      </c>
      <c r="M578" s="121"/>
      <c r="N578" s="141">
        <v>1580984.27</v>
      </c>
      <c r="AS578" s="48"/>
      <c r="AT578" s="3" t="s">
        <v>140</v>
      </c>
    </row>
    <row r="579" spans="1:47" s="4" customFormat="1" ht="15" x14ac:dyDescent="0.25">
      <c r="A579" s="119"/>
      <c r="B579" s="50"/>
      <c r="C579" s="853" t="s">
        <v>100</v>
      </c>
      <c r="D579" s="853"/>
      <c r="E579" s="853"/>
      <c r="F579" s="853"/>
      <c r="G579" s="853"/>
      <c r="H579" s="853"/>
      <c r="I579" s="853"/>
      <c r="J579" s="853"/>
      <c r="K579" s="853"/>
      <c r="L579" s="123"/>
      <c r="M579" s="121"/>
      <c r="N579" s="122"/>
      <c r="AS579" s="48"/>
      <c r="AT579" s="3" t="s">
        <v>100</v>
      </c>
    </row>
    <row r="580" spans="1:47" s="4" customFormat="1" ht="15" x14ac:dyDescent="0.25">
      <c r="A580" s="119"/>
      <c r="B580" s="50"/>
      <c r="C580" s="853" t="s">
        <v>105</v>
      </c>
      <c r="D580" s="853"/>
      <c r="E580" s="853"/>
      <c r="F580" s="853"/>
      <c r="G580" s="853"/>
      <c r="H580" s="853"/>
      <c r="I580" s="853"/>
      <c r="J580" s="853"/>
      <c r="K580" s="853"/>
      <c r="L580" s="120">
        <v>13937.17</v>
      </c>
      <c r="M580" s="121"/>
      <c r="N580" s="141">
        <v>493654.56</v>
      </c>
      <c r="AS580" s="48"/>
      <c r="AT580" s="3" t="s">
        <v>105</v>
      </c>
    </row>
    <row r="581" spans="1:47" s="4" customFormat="1" ht="45" x14ac:dyDescent="0.25">
      <c r="A581" s="119"/>
      <c r="B581" s="50" t="s">
        <v>688</v>
      </c>
      <c r="C581" s="853" t="s">
        <v>106</v>
      </c>
      <c r="D581" s="853"/>
      <c r="E581" s="853"/>
      <c r="F581" s="853"/>
      <c r="G581" s="853"/>
      <c r="H581" s="853"/>
      <c r="I581" s="853"/>
      <c r="J581" s="853"/>
      <c r="K581" s="853"/>
      <c r="L581" s="120">
        <v>14338.68</v>
      </c>
      <c r="M581" s="142">
        <v>12.22</v>
      </c>
      <c r="N581" s="141">
        <v>175218.67</v>
      </c>
      <c r="AS581" s="48"/>
      <c r="AT581" s="3" t="s">
        <v>106</v>
      </c>
    </row>
    <row r="582" spans="1:47" s="4" customFormat="1" ht="15" x14ac:dyDescent="0.25">
      <c r="A582" s="119"/>
      <c r="B582" s="50"/>
      <c r="C582" s="853" t="s">
        <v>107</v>
      </c>
      <c r="D582" s="853"/>
      <c r="E582" s="853"/>
      <c r="F582" s="853"/>
      <c r="G582" s="853"/>
      <c r="H582" s="853"/>
      <c r="I582" s="853"/>
      <c r="J582" s="853"/>
      <c r="K582" s="853"/>
      <c r="L582" s="120">
        <v>1490.09</v>
      </c>
      <c r="M582" s="121"/>
      <c r="N582" s="141">
        <v>52778.98</v>
      </c>
      <c r="AS582" s="48"/>
      <c r="AT582" s="3" t="s">
        <v>107</v>
      </c>
    </row>
    <row r="583" spans="1:47" s="4" customFormat="1" ht="45" x14ac:dyDescent="0.25">
      <c r="A583" s="119"/>
      <c r="B583" s="50" t="s">
        <v>688</v>
      </c>
      <c r="C583" s="853" t="s">
        <v>139</v>
      </c>
      <c r="D583" s="853"/>
      <c r="E583" s="853"/>
      <c r="F583" s="853"/>
      <c r="G583" s="853"/>
      <c r="H583" s="853"/>
      <c r="I583" s="853"/>
      <c r="J583" s="853"/>
      <c r="K583" s="853"/>
      <c r="L583" s="120">
        <v>12008.06</v>
      </c>
      <c r="M583" s="142">
        <v>8.61</v>
      </c>
      <c r="N583" s="141">
        <v>103389.4</v>
      </c>
      <c r="AS583" s="48"/>
      <c r="AT583" s="3" t="s">
        <v>139</v>
      </c>
    </row>
    <row r="584" spans="1:47" s="4" customFormat="1" ht="15" x14ac:dyDescent="0.25">
      <c r="A584" s="119"/>
      <c r="B584" s="50"/>
      <c r="C584" s="853" t="s">
        <v>108</v>
      </c>
      <c r="D584" s="853"/>
      <c r="E584" s="853"/>
      <c r="F584" s="853"/>
      <c r="G584" s="853"/>
      <c r="H584" s="853"/>
      <c r="I584" s="853"/>
      <c r="J584" s="853"/>
      <c r="K584" s="853"/>
      <c r="L584" s="120">
        <v>14964.43</v>
      </c>
      <c r="M584" s="121"/>
      <c r="N584" s="141">
        <v>530040.53</v>
      </c>
      <c r="AS584" s="48"/>
      <c r="AT584" s="3" t="s">
        <v>108</v>
      </c>
    </row>
    <row r="585" spans="1:47" s="4" customFormat="1" ht="15" x14ac:dyDescent="0.25">
      <c r="A585" s="119"/>
      <c r="B585" s="50"/>
      <c r="C585" s="853" t="s">
        <v>109</v>
      </c>
      <c r="D585" s="853"/>
      <c r="E585" s="853"/>
      <c r="F585" s="853"/>
      <c r="G585" s="853"/>
      <c r="H585" s="853"/>
      <c r="I585" s="853"/>
      <c r="J585" s="853"/>
      <c r="K585" s="853"/>
      <c r="L585" s="120">
        <v>7867.9</v>
      </c>
      <c r="M585" s="121"/>
      <c r="N585" s="141">
        <v>278681.11</v>
      </c>
      <c r="AS585" s="48"/>
      <c r="AT585" s="3" t="s">
        <v>109</v>
      </c>
    </row>
    <row r="586" spans="1:47" s="4" customFormat="1" ht="45" x14ac:dyDescent="0.25">
      <c r="A586" s="119"/>
      <c r="B586" s="50" t="s">
        <v>688</v>
      </c>
      <c r="C586" s="853" t="s">
        <v>512</v>
      </c>
      <c r="D586" s="853"/>
      <c r="E586" s="853"/>
      <c r="F586" s="853"/>
      <c r="G586" s="853"/>
      <c r="H586" s="853"/>
      <c r="I586" s="853"/>
      <c r="J586" s="853"/>
      <c r="K586" s="853"/>
      <c r="L586" s="120">
        <v>17721859.469999999</v>
      </c>
      <c r="M586" s="142">
        <v>8.61</v>
      </c>
      <c r="N586" s="141">
        <v>152585210.03999999</v>
      </c>
      <c r="AS586" s="48"/>
      <c r="AT586" s="3" t="s">
        <v>512</v>
      </c>
    </row>
    <row r="587" spans="1:47" s="4" customFormat="1" ht="15" x14ac:dyDescent="0.25">
      <c r="A587" s="119"/>
      <c r="B587" s="50"/>
      <c r="C587" s="853" t="s">
        <v>110</v>
      </c>
      <c r="D587" s="853"/>
      <c r="E587" s="853"/>
      <c r="F587" s="853"/>
      <c r="G587" s="853"/>
      <c r="H587" s="853"/>
      <c r="I587" s="853"/>
      <c r="J587" s="853"/>
      <c r="K587" s="853"/>
      <c r="L587" s="120">
        <v>24414.98</v>
      </c>
      <c r="M587" s="121"/>
      <c r="N587" s="141">
        <v>864778.6</v>
      </c>
      <c r="AS587" s="48"/>
      <c r="AT587" s="3" t="s">
        <v>110</v>
      </c>
    </row>
    <row r="588" spans="1:47" s="4" customFormat="1" ht="15" x14ac:dyDescent="0.25">
      <c r="A588" s="119"/>
      <c r="B588" s="50"/>
      <c r="C588" s="853" t="s">
        <v>111</v>
      </c>
      <c r="D588" s="853"/>
      <c r="E588" s="853"/>
      <c r="F588" s="853"/>
      <c r="G588" s="853"/>
      <c r="H588" s="853"/>
      <c r="I588" s="853"/>
      <c r="J588" s="853"/>
      <c r="K588" s="853"/>
      <c r="L588" s="120">
        <v>24190.639999999999</v>
      </c>
      <c r="M588" s="121"/>
      <c r="N588" s="141">
        <v>856832.61</v>
      </c>
      <c r="AS588" s="48"/>
      <c r="AT588" s="3" t="s">
        <v>111</v>
      </c>
    </row>
    <row r="589" spans="1:47" s="4" customFormat="1" ht="15" x14ac:dyDescent="0.25">
      <c r="A589" s="119"/>
      <c r="B589" s="50"/>
      <c r="C589" s="853" t="s">
        <v>112</v>
      </c>
      <c r="D589" s="853"/>
      <c r="E589" s="853"/>
      <c r="F589" s="853"/>
      <c r="G589" s="853"/>
      <c r="H589" s="853"/>
      <c r="I589" s="853"/>
      <c r="J589" s="853"/>
      <c r="K589" s="853"/>
      <c r="L589" s="120">
        <v>13051.32</v>
      </c>
      <c r="M589" s="121"/>
      <c r="N589" s="141">
        <v>462277.58</v>
      </c>
      <c r="AS589" s="48"/>
      <c r="AT589" s="3" t="s">
        <v>112</v>
      </c>
    </row>
    <row r="590" spans="1:47" s="4" customFormat="1" ht="15" x14ac:dyDescent="0.25">
      <c r="A590" s="119"/>
      <c r="B590" s="125"/>
      <c r="C590" s="861" t="s">
        <v>364</v>
      </c>
      <c r="D590" s="861"/>
      <c r="E590" s="861"/>
      <c r="F590" s="861"/>
      <c r="G590" s="861"/>
      <c r="H590" s="861"/>
      <c r="I590" s="861"/>
      <c r="J590" s="861"/>
      <c r="K590" s="861"/>
      <c r="L590" s="126">
        <v>17981666.899999999</v>
      </c>
      <c r="M590" s="127"/>
      <c r="N590" s="143">
        <v>156550542.22</v>
      </c>
      <c r="AS590" s="48"/>
      <c r="AU590" s="48" t="s">
        <v>364</v>
      </c>
    </row>
    <row r="591" spans="1:47" s="4" customFormat="1" ht="13.5" hidden="1" customHeight="1" x14ac:dyDescent="0.25">
      <c r="B591" s="113"/>
      <c r="C591" s="111"/>
      <c r="D591" s="111"/>
      <c r="E591" s="111"/>
      <c r="F591" s="111"/>
      <c r="G591" s="111"/>
      <c r="H591" s="111"/>
      <c r="I591" s="111"/>
      <c r="J591" s="111"/>
      <c r="K591" s="111"/>
      <c r="L591" s="126"/>
      <c r="M591" s="144"/>
      <c r="N591" s="145"/>
    </row>
    <row r="592" spans="1:47" s="4" customFormat="1" ht="26.25" customHeight="1" x14ac:dyDescent="0.25">
      <c r="A592" s="146"/>
      <c r="B592" s="147"/>
      <c r="C592" s="147"/>
      <c r="D592" s="147"/>
      <c r="E592" s="147"/>
      <c r="F592" s="147"/>
      <c r="G592" s="147"/>
      <c r="H592" s="147"/>
      <c r="I592" s="147"/>
      <c r="J592" s="147"/>
      <c r="K592" s="147"/>
      <c r="L592" s="147"/>
      <c r="M592" s="147"/>
      <c r="N592" s="147"/>
    </row>
    <row r="593" spans="1:51" s="8" customFormat="1" ht="15" x14ac:dyDescent="0.25">
      <c r="A593" s="6"/>
      <c r="B593" s="148" t="s">
        <v>365</v>
      </c>
      <c r="C593" s="859"/>
      <c r="D593" s="859"/>
      <c r="E593" s="859"/>
      <c r="F593" s="859"/>
      <c r="G593" s="859"/>
      <c r="H593" s="860" t="s">
        <v>689</v>
      </c>
      <c r="I593" s="860"/>
      <c r="J593" s="860"/>
      <c r="K593" s="860"/>
      <c r="L593" s="860"/>
      <c r="M593" s="4"/>
      <c r="N593" s="4"/>
      <c r="O593" s="4"/>
      <c r="P593" s="4"/>
      <c r="Q593" s="4"/>
      <c r="R593" s="4"/>
      <c r="S593" s="4"/>
      <c r="T593" s="4"/>
      <c r="U593" s="4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  <c r="AN593" s="12"/>
      <c r="AO593" s="12"/>
      <c r="AP593" s="12"/>
      <c r="AQ593" s="12"/>
      <c r="AR593" s="12"/>
      <c r="AS593" s="12"/>
      <c r="AT593" s="12"/>
      <c r="AU593" s="12"/>
      <c r="AV593" s="12" t="s">
        <v>10</v>
      </c>
      <c r="AW593" s="12" t="s">
        <v>689</v>
      </c>
      <c r="AX593" s="12"/>
      <c r="AY593" s="12"/>
    </row>
    <row r="594" spans="1:51" s="149" customFormat="1" ht="16.5" customHeight="1" x14ac:dyDescent="0.25">
      <c r="A594" s="10"/>
      <c r="B594" s="148"/>
      <c r="C594" s="858" t="s">
        <v>367</v>
      </c>
      <c r="D594" s="858"/>
      <c r="E594" s="858"/>
      <c r="F594" s="858"/>
      <c r="G594" s="858"/>
      <c r="H594" s="858"/>
      <c r="I594" s="858"/>
      <c r="J594" s="858"/>
      <c r="K594" s="858"/>
      <c r="L594" s="858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</row>
    <row r="595" spans="1:51" s="8" customFormat="1" ht="15" x14ac:dyDescent="0.25">
      <c r="A595" s="6"/>
      <c r="B595" s="148" t="s">
        <v>368</v>
      </c>
      <c r="C595" s="859"/>
      <c r="D595" s="859"/>
      <c r="E595" s="859"/>
      <c r="F595" s="859"/>
      <c r="G595" s="859"/>
      <c r="H595" s="860" t="s">
        <v>690</v>
      </c>
      <c r="I595" s="860"/>
      <c r="J595" s="860"/>
      <c r="K595" s="860"/>
      <c r="L595" s="860"/>
      <c r="M595" s="4"/>
      <c r="N595" s="4"/>
      <c r="O595" s="4"/>
      <c r="P595" s="4"/>
      <c r="Q595" s="4"/>
      <c r="R595" s="4"/>
      <c r="S595" s="4"/>
      <c r="T595" s="4"/>
      <c r="U595" s="4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F595" s="12"/>
      <c r="AG595" s="12"/>
      <c r="AH595" s="12"/>
      <c r="AI595" s="12"/>
      <c r="AJ595" s="12"/>
      <c r="AK595" s="12"/>
      <c r="AL595" s="12"/>
      <c r="AM595" s="12"/>
      <c r="AN595" s="12"/>
      <c r="AO595" s="12"/>
      <c r="AP595" s="12"/>
      <c r="AQ595" s="12"/>
      <c r="AR595" s="12"/>
      <c r="AS595" s="12"/>
      <c r="AT595" s="12"/>
      <c r="AU595" s="12"/>
      <c r="AV595" s="12"/>
      <c r="AW595" s="12"/>
      <c r="AX595" s="12" t="s">
        <v>10</v>
      </c>
      <c r="AY595" s="12" t="s">
        <v>690</v>
      </c>
    </row>
    <row r="596" spans="1:51" s="149" customFormat="1" ht="16.5" customHeight="1" x14ac:dyDescent="0.25">
      <c r="A596" s="10"/>
      <c r="C596" s="858" t="s">
        <v>367</v>
      </c>
      <c r="D596" s="858"/>
      <c r="E596" s="858"/>
      <c r="F596" s="858"/>
      <c r="G596" s="858"/>
      <c r="H596" s="858"/>
      <c r="I596" s="858"/>
      <c r="J596" s="858"/>
      <c r="K596" s="858"/>
      <c r="L596" s="858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  <c r="AH596" s="150"/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</row>
    <row r="597" spans="1:51" s="8" customFormat="1" ht="19.5" customHeight="1" x14ac:dyDescent="0.2">
      <c r="A597" s="6"/>
      <c r="C597" s="151"/>
      <c r="D597" s="151"/>
      <c r="E597" s="151"/>
      <c r="F597" s="151"/>
      <c r="G597" s="151"/>
      <c r="H597" s="151"/>
      <c r="I597" s="151"/>
      <c r="J597" s="151"/>
      <c r="K597" s="151"/>
      <c r="L597" s="151"/>
      <c r="V597" s="12"/>
      <c r="W597" s="12"/>
      <c r="X597" s="12"/>
      <c r="Y597" s="12"/>
      <c r="Z597" s="12"/>
      <c r="AA597" s="12"/>
      <c r="AB597" s="12"/>
      <c r="AC597" s="12"/>
      <c r="AD597" s="12"/>
      <c r="AE597" s="12"/>
      <c r="AF597" s="12"/>
      <c r="AG597" s="12"/>
      <c r="AH597" s="12"/>
      <c r="AI597" s="12"/>
      <c r="AJ597" s="12"/>
      <c r="AK597" s="12"/>
      <c r="AL597" s="12"/>
      <c r="AM597" s="12"/>
      <c r="AN597" s="12"/>
      <c r="AO597" s="12"/>
      <c r="AP597" s="12"/>
      <c r="AQ597" s="12"/>
      <c r="AR597" s="12"/>
      <c r="AS597" s="12"/>
      <c r="AT597" s="12"/>
      <c r="AU597" s="12"/>
      <c r="AV597" s="12"/>
      <c r="AW597" s="12"/>
      <c r="AX597" s="12"/>
      <c r="AY597" s="12"/>
    </row>
    <row r="598" spans="1:51" s="4" customFormat="1" ht="22.5" customHeight="1" x14ac:dyDescent="0.25">
      <c r="A598" s="848" t="s">
        <v>370</v>
      </c>
      <c r="B598" s="848"/>
      <c r="C598" s="848"/>
      <c r="D598" s="848"/>
      <c r="E598" s="848"/>
      <c r="F598" s="848"/>
      <c r="G598" s="848"/>
      <c r="H598" s="848"/>
      <c r="I598" s="848"/>
      <c r="J598" s="848"/>
      <c r="K598" s="848"/>
      <c r="L598" s="848"/>
      <c r="M598" s="848"/>
      <c r="N598" s="848"/>
      <c r="O598" s="138"/>
      <c r="P598" s="138"/>
    </row>
    <row r="599" spans="1:51" s="4" customFormat="1" ht="12.75" customHeight="1" x14ac:dyDescent="0.25">
      <c r="A599" s="848" t="s">
        <v>371</v>
      </c>
      <c r="B599" s="848"/>
      <c r="C599" s="848"/>
      <c r="D599" s="848"/>
      <c r="E599" s="848"/>
      <c r="F599" s="848"/>
      <c r="G599" s="848"/>
      <c r="H599" s="848"/>
      <c r="I599" s="848"/>
      <c r="J599" s="848"/>
      <c r="K599" s="848"/>
      <c r="L599" s="848"/>
      <c r="M599" s="848"/>
      <c r="N599" s="848"/>
      <c r="O599" s="138"/>
      <c r="P599" s="138"/>
    </row>
    <row r="600" spans="1:51" s="4" customFormat="1" ht="12.75" customHeight="1" x14ac:dyDescent="0.25">
      <c r="A600" s="848" t="s">
        <v>372</v>
      </c>
      <c r="B600" s="848"/>
      <c r="C600" s="848"/>
      <c r="D600" s="848"/>
      <c r="E600" s="848"/>
      <c r="F600" s="848"/>
      <c r="G600" s="848"/>
      <c r="H600" s="848"/>
      <c r="I600" s="848"/>
      <c r="J600" s="848"/>
      <c r="K600" s="848"/>
      <c r="L600" s="848"/>
      <c r="M600" s="848"/>
      <c r="N600" s="848"/>
      <c r="O600" s="138"/>
      <c r="P600" s="138"/>
    </row>
    <row r="601" spans="1:51" s="4" customFormat="1" ht="19.5" customHeight="1" x14ac:dyDescent="0.25"/>
    <row r="602" spans="1:51" s="4" customFormat="1" ht="15" x14ac:dyDescent="0.25">
      <c r="B602" s="152"/>
      <c r="D602" s="152"/>
      <c r="F602" s="152"/>
    </row>
  </sheetData>
  <mergeCells count="592">
    <mergeCell ref="A600:N600"/>
    <mergeCell ref="C594:L594"/>
    <mergeCell ref="C595:G595"/>
    <mergeCell ref="H595:L595"/>
    <mergeCell ref="C596:L596"/>
    <mergeCell ref="A598:N598"/>
    <mergeCell ref="A599:N599"/>
    <mergeCell ref="C586:K586"/>
    <mergeCell ref="C587:K587"/>
    <mergeCell ref="C588:K588"/>
    <mergeCell ref="C589:K589"/>
    <mergeCell ref="C590:K590"/>
    <mergeCell ref="C593:G593"/>
    <mergeCell ref="H593:L593"/>
    <mergeCell ref="C580:K580"/>
    <mergeCell ref="C581:K581"/>
    <mergeCell ref="C582:K582"/>
    <mergeCell ref="C583:K583"/>
    <mergeCell ref="C584:K584"/>
    <mergeCell ref="C585:K585"/>
    <mergeCell ref="C574:K574"/>
    <mergeCell ref="C575:K575"/>
    <mergeCell ref="C576:K576"/>
    <mergeCell ref="C577:K577"/>
    <mergeCell ref="C578:K578"/>
    <mergeCell ref="C579:K579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55:K555"/>
    <mergeCell ref="C556:K556"/>
    <mergeCell ref="C557:K557"/>
    <mergeCell ref="C558:K558"/>
    <mergeCell ref="C560:K560"/>
    <mergeCell ref="C561:K561"/>
    <mergeCell ref="C549:K549"/>
    <mergeCell ref="C550:K550"/>
    <mergeCell ref="C551:K551"/>
    <mergeCell ref="C552:K552"/>
    <mergeCell ref="C553:K553"/>
    <mergeCell ref="C554:K554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N526"/>
    <mergeCell ref="C527:E527"/>
    <mergeCell ref="C528:E528"/>
    <mergeCell ref="C529:E529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E510"/>
    <mergeCell ref="C511:N511"/>
    <mergeCell ref="C500:E500"/>
    <mergeCell ref="C501:E501"/>
    <mergeCell ref="C502:E502"/>
    <mergeCell ref="C503:E503"/>
    <mergeCell ref="C504:E504"/>
    <mergeCell ref="C505:E505"/>
    <mergeCell ref="C494:E494"/>
    <mergeCell ref="C495:E495"/>
    <mergeCell ref="C496:N496"/>
    <mergeCell ref="C497:E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E478"/>
    <mergeCell ref="C479:E479"/>
    <mergeCell ref="C480:E480"/>
    <mergeCell ref="C481:N481"/>
    <mergeCell ref="C470:E470"/>
    <mergeCell ref="C471:E471"/>
    <mergeCell ref="C472:E472"/>
    <mergeCell ref="C473:E473"/>
    <mergeCell ref="C474:E474"/>
    <mergeCell ref="C475:E475"/>
    <mergeCell ref="C464:E464"/>
    <mergeCell ref="C465:E465"/>
    <mergeCell ref="C466:N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K452"/>
    <mergeCell ref="C453:K453"/>
    <mergeCell ref="C454:K454"/>
    <mergeCell ref="A455:N455"/>
    <mergeCell ref="C456:E456"/>
    <mergeCell ref="C457:N457"/>
    <mergeCell ref="C446:K446"/>
    <mergeCell ref="C447:K447"/>
    <mergeCell ref="C448:K448"/>
    <mergeCell ref="C449:K449"/>
    <mergeCell ref="C450:K450"/>
    <mergeCell ref="C451:K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28:K428"/>
    <mergeCell ref="C429:K429"/>
    <mergeCell ref="C430:K430"/>
    <mergeCell ref="C431:K431"/>
    <mergeCell ref="C432:K432"/>
    <mergeCell ref="C433:K433"/>
    <mergeCell ref="C421:N421"/>
    <mergeCell ref="C422:E422"/>
    <mergeCell ref="C424:K424"/>
    <mergeCell ref="C425:K425"/>
    <mergeCell ref="C426:K426"/>
    <mergeCell ref="C427:K427"/>
    <mergeCell ref="C415:E415"/>
    <mergeCell ref="C416:E416"/>
    <mergeCell ref="C417:E417"/>
    <mergeCell ref="C418:E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A406:N406"/>
    <mergeCell ref="C407:E407"/>
    <mergeCell ref="C408:N408"/>
    <mergeCell ref="C397:E397"/>
    <mergeCell ref="C398:E398"/>
    <mergeCell ref="C399:E399"/>
    <mergeCell ref="C400:E400"/>
    <mergeCell ref="C401:E401"/>
    <mergeCell ref="C402:E402"/>
    <mergeCell ref="C391:E391"/>
    <mergeCell ref="C392:E392"/>
    <mergeCell ref="C393:E393"/>
    <mergeCell ref="C394:E394"/>
    <mergeCell ref="C395:E395"/>
    <mergeCell ref="C396:E396"/>
    <mergeCell ref="C385:E385"/>
    <mergeCell ref="C386:E386"/>
    <mergeCell ref="C387:E387"/>
    <mergeCell ref="C388:E388"/>
    <mergeCell ref="C389:E389"/>
    <mergeCell ref="C390:E390"/>
    <mergeCell ref="C379:E379"/>
    <mergeCell ref="C380:E380"/>
    <mergeCell ref="C381:E381"/>
    <mergeCell ref="C382:E382"/>
    <mergeCell ref="C383:E383"/>
    <mergeCell ref="C384:E384"/>
    <mergeCell ref="C373:E373"/>
    <mergeCell ref="C374:E374"/>
    <mergeCell ref="C375:E375"/>
    <mergeCell ref="C376:E376"/>
    <mergeCell ref="C377:N377"/>
    <mergeCell ref="C378:E378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E363"/>
    <mergeCell ref="C364:E364"/>
    <mergeCell ref="C365:E365"/>
    <mergeCell ref="C366:E366"/>
    <mergeCell ref="C355:E355"/>
    <mergeCell ref="C356:N356"/>
    <mergeCell ref="C357:E357"/>
    <mergeCell ref="C358:E358"/>
    <mergeCell ref="C359:E359"/>
    <mergeCell ref="C360:E360"/>
    <mergeCell ref="C349:E349"/>
    <mergeCell ref="C350:E350"/>
    <mergeCell ref="C351:E351"/>
    <mergeCell ref="C352:E352"/>
    <mergeCell ref="C353:E353"/>
    <mergeCell ref="C354:E354"/>
    <mergeCell ref="C343:N343"/>
    <mergeCell ref="C344:E344"/>
    <mergeCell ref="C345:E345"/>
    <mergeCell ref="C346:E346"/>
    <mergeCell ref="C347:E347"/>
    <mergeCell ref="C348:E348"/>
    <mergeCell ref="C337:E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A326:N326"/>
    <mergeCell ref="C327:E327"/>
    <mergeCell ref="C328:N328"/>
    <mergeCell ref="C329:E329"/>
    <mergeCell ref="C330:E330"/>
    <mergeCell ref="C319:E319"/>
    <mergeCell ref="C320:E320"/>
    <mergeCell ref="C321:E321"/>
    <mergeCell ref="C322:E322"/>
    <mergeCell ref="C323:E323"/>
    <mergeCell ref="C324:E324"/>
    <mergeCell ref="C313:E313"/>
    <mergeCell ref="C314:N314"/>
    <mergeCell ref="C315:E315"/>
    <mergeCell ref="C316:E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N301"/>
    <mergeCell ref="C302:E302"/>
    <mergeCell ref="C303:E303"/>
    <mergeCell ref="C304:E304"/>
    <mergeCell ref="C305:E305"/>
    <mergeCell ref="C306:E306"/>
    <mergeCell ref="C295:E295"/>
    <mergeCell ref="C296:E296"/>
    <mergeCell ref="C297:E297"/>
    <mergeCell ref="C298:E298"/>
    <mergeCell ref="A299:N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E286"/>
    <mergeCell ref="C287:E287"/>
    <mergeCell ref="C288:E288"/>
    <mergeCell ref="C277:E277"/>
    <mergeCell ref="C278:E278"/>
    <mergeCell ref="C279:E279"/>
    <mergeCell ref="C280:E280"/>
    <mergeCell ref="C281:E281"/>
    <mergeCell ref="C282:E282"/>
    <mergeCell ref="C271:E271"/>
    <mergeCell ref="C272:E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N270"/>
    <mergeCell ref="C259:E259"/>
    <mergeCell ref="C260:E260"/>
    <mergeCell ref="C261:E261"/>
    <mergeCell ref="C262:E262"/>
    <mergeCell ref="C263:E263"/>
    <mergeCell ref="C264:E264"/>
    <mergeCell ref="A253:N253"/>
    <mergeCell ref="C254:E254"/>
    <mergeCell ref="C255:N255"/>
    <mergeCell ref="C256:E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A235:N235"/>
    <mergeCell ref="C236:E236"/>
    <mergeCell ref="C237:N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N221"/>
    <mergeCell ref="C222:N222"/>
    <mergeCell ref="C211:E211"/>
    <mergeCell ref="C212:E212"/>
    <mergeCell ref="C213:E213"/>
    <mergeCell ref="C214:E214"/>
    <mergeCell ref="C215:E215"/>
    <mergeCell ref="C216:E216"/>
    <mergeCell ref="C205:E205"/>
    <mergeCell ref="A206:N206"/>
    <mergeCell ref="C207:E207"/>
    <mergeCell ref="C208:N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193:E193"/>
    <mergeCell ref="C194:E194"/>
    <mergeCell ref="C195:E195"/>
    <mergeCell ref="C196:E196"/>
    <mergeCell ref="C197:N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A178:N178"/>
    <mergeCell ref="C179:E179"/>
    <mergeCell ref="C180:N180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N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A155:N155"/>
    <mergeCell ref="C156:E156"/>
    <mergeCell ref="C145:E145"/>
    <mergeCell ref="C146:E146"/>
    <mergeCell ref="C147:E147"/>
    <mergeCell ref="C148:E148"/>
    <mergeCell ref="C149:E149"/>
    <mergeCell ref="C150:E150"/>
    <mergeCell ref="A139:N139"/>
    <mergeCell ref="C140:E140"/>
    <mergeCell ref="C141:N141"/>
    <mergeCell ref="C142:E142"/>
    <mergeCell ref="C143:E143"/>
    <mergeCell ref="C144:E144"/>
    <mergeCell ref="C133:E133"/>
    <mergeCell ref="C134:E134"/>
    <mergeCell ref="C135:E135"/>
    <mergeCell ref="C136:E136"/>
    <mergeCell ref="C137:E137"/>
    <mergeCell ref="A138:N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A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E111"/>
    <mergeCell ref="C112:E112"/>
    <mergeCell ref="C113:N113"/>
    <mergeCell ref="C114:E114"/>
    <mergeCell ref="C103:N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N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A89:N89"/>
    <mergeCell ref="C90:E90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C76:N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60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O65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4" width="39.5703125" style="3" hidden="1" customWidth="1"/>
    <col min="35" max="37" width="101.140625" style="3" hidden="1" customWidth="1"/>
    <col min="38" max="38" width="58.7109375" style="3" hidden="1" customWidth="1"/>
    <col min="39" max="39" width="55.28515625" style="3" hidden="1" customWidth="1"/>
    <col min="40" max="40" width="58.7109375" style="3" hidden="1" customWidth="1"/>
    <col min="41" max="41" width="55.28515625" style="3" hidden="1" customWidth="1"/>
    <col min="4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840" t="s">
        <v>1272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1272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34.5" x14ac:dyDescent="0.25">
      <c r="A16" s="840" t="s">
        <v>627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627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1273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1274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1274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1275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113.23</v>
      </c>
      <c r="D28" s="26" t="s">
        <v>1276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113.23</v>
      </c>
      <c r="D30" s="26" t="s">
        <v>1276</v>
      </c>
      <c r="E30" s="27" t="s">
        <v>32</v>
      </c>
      <c r="G30" s="8" t="s">
        <v>36</v>
      </c>
      <c r="I30" s="8"/>
      <c r="J30" s="8"/>
      <c r="K30" s="8"/>
      <c r="L30" s="25">
        <v>0</v>
      </c>
      <c r="M30" s="33" t="s">
        <v>43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43</v>
      </c>
      <c r="E31" s="27" t="s">
        <v>32</v>
      </c>
      <c r="G31" s="8" t="s">
        <v>40</v>
      </c>
      <c r="I31" s="8"/>
      <c r="J31" s="8"/>
      <c r="K31" s="8"/>
      <c r="L31" s="850"/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/>
      <c r="M32" s="850"/>
      <c r="N32" s="27" t="s">
        <v>41</v>
      </c>
    </row>
    <row r="33" spans="1:36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6" s="4" customFormat="1" ht="7.5" customHeight="1" x14ac:dyDescent="0.25">
      <c r="A34" s="35"/>
    </row>
    <row r="35" spans="1:36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6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6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6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6" s="4" customFormat="1" ht="15" x14ac:dyDescent="0.25">
      <c r="A39" s="844" t="s">
        <v>1277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1277</v>
      </c>
    </row>
    <row r="40" spans="1:36" s="4" customFormat="1" ht="23.25" x14ac:dyDescent="0.25">
      <c r="A40" s="40" t="s">
        <v>60</v>
      </c>
      <c r="B40" s="41" t="s">
        <v>1278</v>
      </c>
      <c r="C40" s="847" t="s">
        <v>1279</v>
      </c>
      <c r="D40" s="847"/>
      <c r="E40" s="847"/>
      <c r="F40" s="42" t="s">
        <v>1280</v>
      </c>
      <c r="G40" s="43">
        <v>2816</v>
      </c>
      <c r="H40" s="44">
        <v>1</v>
      </c>
      <c r="I40" s="44">
        <v>2816</v>
      </c>
      <c r="J40" s="131">
        <v>5.07</v>
      </c>
      <c r="K40" s="43"/>
      <c r="L40" s="73">
        <v>14277.12</v>
      </c>
      <c r="M40" s="43"/>
      <c r="N40" s="47"/>
      <c r="AF40" s="39"/>
      <c r="AG40" s="48" t="s">
        <v>1279</v>
      </c>
    </row>
    <row r="41" spans="1:36" s="4" customFormat="1" ht="15" x14ac:dyDescent="0.25">
      <c r="A41" s="71"/>
      <c r="B41" s="72"/>
      <c r="C41" s="847" t="s">
        <v>81</v>
      </c>
      <c r="D41" s="847"/>
      <c r="E41" s="847"/>
      <c r="F41" s="42"/>
      <c r="G41" s="43"/>
      <c r="H41" s="43"/>
      <c r="I41" s="43"/>
      <c r="J41" s="46"/>
      <c r="K41" s="43"/>
      <c r="L41" s="73">
        <v>14277.12</v>
      </c>
      <c r="M41" s="66"/>
      <c r="N41" s="47"/>
      <c r="AF41" s="39"/>
      <c r="AG41" s="48"/>
      <c r="AH41" s="48" t="s">
        <v>81</v>
      </c>
    </row>
    <row r="42" spans="1:36" s="4" customFormat="1" ht="15" x14ac:dyDescent="0.25">
      <c r="A42" s="40" t="s">
        <v>67</v>
      </c>
      <c r="B42" s="41" t="s">
        <v>1281</v>
      </c>
      <c r="C42" s="847" t="s">
        <v>1282</v>
      </c>
      <c r="D42" s="847"/>
      <c r="E42" s="847"/>
      <c r="F42" s="42" t="s">
        <v>1280</v>
      </c>
      <c r="G42" s="43">
        <v>-2816</v>
      </c>
      <c r="H42" s="44">
        <v>1</v>
      </c>
      <c r="I42" s="44">
        <v>-2816</v>
      </c>
      <c r="J42" s="131">
        <v>0.4</v>
      </c>
      <c r="K42" s="43"/>
      <c r="L42" s="73">
        <v>-1126.4000000000001</v>
      </c>
      <c r="M42" s="43"/>
      <c r="N42" s="47"/>
      <c r="AF42" s="39"/>
      <c r="AG42" s="48" t="s">
        <v>1282</v>
      </c>
      <c r="AH42" s="48"/>
    </row>
    <row r="43" spans="1:36" s="4" customFormat="1" ht="15" x14ac:dyDescent="0.25">
      <c r="A43" s="71"/>
      <c r="B43" s="72"/>
      <c r="C43" s="847" t="s">
        <v>81</v>
      </c>
      <c r="D43" s="847"/>
      <c r="E43" s="847"/>
      <c r="F43" s="42"/>
      <c r="G43" s="43"/>
      <c r="H43" s="43"/>
      <c r="I43" s="43"/>
      <c r="J43" s="46"/>
      <c r="K43" s="43"/>
      <c r="L43" s="73">
        <v>-1126.4000000000001</v>
      </c>
      <c r="M43" s="66"/>
      <c r="N43" s="47"/>
      <c r="AF43" s="39"/>
      <c r="AG43" s="48"/>
      <c r="AH43" s="48" t="s">
        <v>81</v>
      </c>
    </row>
    <row r="44" spans="1:36" s="4" customFormat="1" ht="0" hidden="1" customHeight="1" x14ac:dyDescent="0.25">
      <c r="A44" s="110"/>
      <c r="B44" s="111"/>
      <c r="C44" s="111"/>
      <c r="D44" s="111"/>
      <c r="E44" s="111"/>
      <c r="F44" s="112"/>
      <c r="G44" s="112"/>
      <c r="H44" s="112"/>
      <c r="I44" s="112"/>
      <c r="J44" s="113"/>
      <c r="K44" s="112"/>
      <c r="L44" s="113"/>
      <c r="M44" s="54"/>
      <c r="N44" s="113"/>
      <c r="AF44" s="39"/>
      <c r="AG44" s="48"/>
      <c r="AH44" s="48"/>
    </row>
    <row r="45" spans="1:36" s="4" customFormat="1" ht="11.25" hidden="1" customHeight="1" x14ac:dyDescent="0.25"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9"/>
      <c r="M45" s="139"/>
      <c r="N45" s="139"/>
      <c r="R45" s="140"/>
    </row>
    <row r="46" spans="1:36" s="4" customFormat="1" ht="15" x14ac:dyDescent="0.25">
      <c r="A46" s="114"/>
      <c r="B46" s="115"/>
      <c r="C46" s="847" t="s">
        <v>362</v>
      </c>
      <c r="D46" s="847"/>
      <c r="E46" s="847"/>
      <c r="F46" s="847"/>
      <c r="G46" s="847"/>
      <c r="H46" s="847"/>
      <c r="I46" s="847"/>
      <c r="J46" s="847"/>
      <c r="K46" s="847"/>
      <c r="L46" s="116"/>
      <c r="M46" s="117"/>
      <c r="N46" s="118"/>
      <c r="AI46" s="48" t="s">
        <v>362</v>
      </c>
    </row>
    <row r="47" spans="1:36" s="4" customFormat="1" ht="15" x14ac:dyDescent="0.25">
      <c r="A47" s="119"/>
      <c r="B47" s="50"/>
      <c r="C47" s="853" t="s">
        <v>99</v>
      </c>
      <c r="D47" s="853"/>
      <c r="E47" s="853"/>
      <c r="F47" s="853"/>
      <c r="G47" s="853"/>
      <c r="H47" s="853"/>
      <c r="I47" s="853"/>
      <c r="J47" s="853"/>
      <c r="K47" s="853"/>
      <c r="L47" s="120">
        <v>13150.72</v>
      </c>
      <c r="M47" s="121"/>
      <c r="N47" s="141">
        <v>113227.7</v>
      </c>
      <c r="AI47" s="48"/>
      <c r="AJ47" s="3" t="s">
        <v>99</v>
      </c>
    </row>
    <row r="48" spans="1:36" s="4" customFormat="1" ht="15" x14ac:dyDescent="0.25">
      <c r="A48" s="119"/>
      <c r="B48" s="50"/>
      <c r="C48" s="853" t="s">
        <v>100</v>
      </c>
      <c r="D48" s="853"/>
      <c r="E48" s="853"/>
      <c r="F48" s="853"/>
      <c r="G48" s="853"/>
      <c r="H48" s="853"/>
      <c r="I48" s="853"/>
      <c r="J48" s="853"/>
      <c r="K48" s="853"/>
      <c r="L48" s="123"/>
      <c r="M48" s="121"/>
      <c r="N48" s="122"/>
      <c r="AI48" s="48"/>
      <c r="AJ48" s="3" t="s">
        <v>100</v>
      </c>
    </row>
    <row r="49" spans="1:41" s="4" customFormat="1" ht="15" x14ac:dyDescent="0.25">
      <c r="A49" s="119"/>
      <c r="B49" s="50"/>
      <c r="C49" s="853" t="s">
        <v>138</v>
      </c>
      <c r="D49" s="853"/>
      <c r="E49" s="853"/>
      <c r="F49" s="853"/>
      <c r="G49" s="853"/>
      <c r="H49" s="853"/>
      <c r="I49" s="853"/>
      <c r="J49" s="853"/>
      <c r="K49" s="853"/>
      <c r="L49" s="120">
        <v>13150.72</v>
      </c>
      <c r="M49" s="121"/>
      <c r="N49" s="141">
        <v>113227.7</v>
      </c>
      <c r="AI49" s="48"/>
      <c r="AJ49" s="3" t="s">
        <v>138</v>
      </c>
    </row>
    <row r="50" spans="1:41" s="4" customFormat="1" ht="45" x14ac:dyDescent="0.25">
      <c r="A50" s="119"/>
      <c r="B50" s="50" t="s">
        <v>1283</v>
      </c>
      <c r="C50" s="853" t="s">
        <v>104</v>
      </c>
      <c r="D50" s="853"/>
      <c r="E50" s="853"/>
      <c r="F50" s="853"/>
      <c r="G50" s="853"/>
      <c r="H50" s="853"/>
      <c r="I50" s="853"/>
      <c r="J50" s="853"/>
      <c r="K50" s="853"/>
      <c r="L50" s="120">
        <v>13150.72</v>
      </c>
      <c r="M50" s="142">
        <v>8.61</v>
      </c>
      <c r="N50" s="141">
        <v>113227.7</v>
      </c>
      <c r="AI50" s="48"/>
      <c r="AJ50" s="3" t="s">
        <v>104</v>
      </c>
    </row>
    <row r="51" spans="1:41" s="4" customFormat="1" ht="15" x14ac:dyDescent="0.25">
      <c r="A51" s="119"/>
      <c r="B51" s="50"/>
      <c r="C51" s="853" t="s">
        <v>100</v>
      </c>
      <c r="D51" s="853"/>
      <c r="E51" s="853"/>
      <c r="F51" s="853"/>
      <c r="G51" s="853"/>
      <c r="H51" s="853"/>
      <c r="I51" s="853"/>
      <c r="J51" s="853"/>
      <c r="K51" s="853"/>
      <c r="L51" s="123"/>
      <c r="M51" s="121"/>
      <c r="N51" s="122"/>
      <c r="AI51" s="48"/>
      <c r="AJ51" s="3" t="s">
        <v>100</v>
      </c>
    </row>
    <row r="52" spans="1:41" s="4" customFormat="1" ht="45" x14ac:dyDescent="0.25">
      <c r="A52" s="119"/>
      <c r="B52" s="50" t="s">
        <v>1283</v>
      </c>
      <c r="C52" s="853" t="s">
        <v>139</v>
      </c>
      <c r="D52" s="853"/>
      <c r="E52" s="853"/>
      <c r="F52" s="853"/>
      <c r="G52" s="853"/>
      <c r="H52" s="853"/>
      <c r="I52" s="853"/>
      <c r="J52" s="853"/>
      <c r="K52" s="853"/>
      <c r="L52" s="120">
        <v>13150.72</v>
      </c>
      <c r="M52" s="142">
        <v>8.61</v>
      </c>
      <c r="N52" s="141">
        <v>113227.7</v>
      </c>
      <c r="AI52" s="48"/>
      <c r="AJ52" s="3" t="s">
        <v>139</v>
      </c>
    </row>
    <row r="53" spans="1:41" s="4" customFormat="1" ht="15" x14ac:dyDescent="0.25">
      <c r="A53" s="119"/>
      <c r="B53" s="125"/>
      <c r="C53" s="861" t="s">
        <v>364</v>
      </c>
      <c r="D53" s="861"/>
      <c r="E53" s="861"/>
      <c r="F53" s="861"/>
      <c r="G53" s="861"/>
      <c r="H53" s="861"/>
      <c r="I53" s="861"/>
      <c r="J53" s="861"/>
      <c r="K53" s="861"/>
      <c r="L53" s="126">
        <v>13150.72</v>
      </c>
      <c r="M53" s="127"/>
      <c r="N53" s="143">
        <v>113227.7</v>
      </c>
      <c r="AI53" s="48"/>
      <c r="AK53" s="48" t="s">
        <v>364</v>
      </c>
    </row>
    <row r="54" spans="1:41" s="4" customFormat="1" ht="13.5" hidden="1" customHeight="1" x14ac:dyDescent="0.25">
      <c r="B54" s="113"/>
      <c r="C54" s="111"/>
      <c r="D54" s="111"/>
      <c r="E54" s="111"/>
      <c r="F54" s="111"/>
      <c r="G54" s="111"/>
      <c r="H54" s="111"/>
      <c r="I54" s="111"/>
      <c r="J54" s="111"/>
      <c r="K54" s="111"/>
      <c r="L54" s="126"/>
      <c r="M54" s="144"/>
      <c r="N54" s="145"/>
    </row>
    <row r="55" spans="1:41" s="4" customFormat="1" ht="26.25" customHeight="1" x14ac:dyDescent="0.25">
      <c r="A55" s="146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</row>
    <row r="56" spans="1:41" s="8" customFormat="1" ht="15" x14ac:dyDescent="0.25">
      <c r="A56" s="6"/>
      <c r="B56" s="148" t="s">
        <v>365</v>
      </c>
      <c r="C56" s="859"/>
      <c r="D56" s="859"/>
      <c r="E56" s="859"/>
      <c r="F56" s="859"/>
      <c r="G56" s="859"/>
      <c r="H56" s="860" t="s">
        <v>1270</v>
      </c>
      <c r="I56" s="860"/>
      <c r="J56" s="860"/>
      <c r="K56" s="860"/>
      <c r="L56" s="860"/>
      <c r="M56" s="4"/>
      <c r="N56" s="4"/>
      <c r="O56" s="4"/>
      <c r="P56" s="4"/>
      <c r="Q56" s="4"/>
      <c r="R56" s="4"/>
      <c r="S56" s="4"/>
      <c r="T56" s="4"/>
      <c r="U56" s="4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 t="s">
        <v>10</v>
      </c>
      <c r="AM56" s="12" t="s">
        <v>1270</v>
      </c>
      <c r="AN56" s="12"/>
      <c r="AO56" s="12"/>
    </row>
    <row r="57" spans="1:41" s="149" customFormat="1" ht="16.5" customHeight="1" x14ac:dyDescent="0.25">
      <c r="A57" s="10"/>
      <c r="B57" s="148"/>
      <c r="C57" s="858" t="s">
        <v>367</v>
      </c>
      <c r="D57" s="858"/>
      <c r="E57" s="858"/>
      <c r="F57" s="858"/>
      <c r="G57" s="858"/>
      <c r="H57" s="858"/>
      <c r="I57" s="858"/>
      <c r="J57" s="858"/>
      <c r="K57" s="858"/>
      <c r="L57" s="858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</row>
    <row r="58" spans="1:41" s="8" customFormat="1" ht="15" x14ac:dyDescent="0.25">
      <c r="A58" s="6"/>
      <c r="B58" s="148" t="s">
        <v>368</v>
      </c>
      <c r="C58" s="859"/>
      <c r="D58" s="859"/>
      <c r="E58" s="859"/>
      <c r="F58" s="859"/>
      <c r="G58" s="859"/>
      <c r="H58" s="860" t="s">
        <v>1271</v>
      </c>
      <c r="I58" s="860"/>
      <c r="J58" s="860"/>
      <c r="K58" s="860"/>
      <c r="L58" s="860"/>
      <c r="M58" s="4"/>
      <c r="N58" s="4"/>
      <c r="O58" s="4"/>
      <c r="P58" s="4"/>
      <c r="Q58" s="4"/>
      <c r="R58" s="4"/>
      <c r="S58" s="4"/>
      <c r="T58" s="4"/>
      <c r="U58" s="4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 t="s">
        <v>10</v>
      </c>
      <c r="AO58" s="12" t="s">
        <v>1271</v>
      </c>
    </row>
    <row r="59" spans="1:41" s="149" customFormat="1" ht="16.5" customHeight="1" x14ac:dyDescent="0.25">
      <c r="A59" s="10"/>
      <c r="C59" s="858" t="s">
        <v>367</v>
      </c>
      <c r="D59" s="858"/>
      <c r="E59" s="858"/>
      <c r="F59" s="858"/>
      <c r="G59" s="858"/>
      <c r="H59" s="858"/>
      <c r="I59" s="858"/>
      <c r="J59" s="858"/>
      <c r="K59" s="858"/>
      <c r="L59" s="858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0"/>
      <c r="AJ59" s="150"/>
      <c r="AK59" s="150"/>
      <c r="AL59" s="150"/>
      <c r="AM59" s="150"/>
      <c r="AN59" s="150"/>
      <c r="AO59" s="150"/>
    </row>
    <row r="60" spans="1:41" s="8" customFormat="1" ht="19.5" customHeight="1" x14ac:dyDescent="0.2">
      <c r="A60" s="6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</row>
    <row r="61" spans="1:41" s="4" customFormat="1" ht="22.5" customHeight="1" x14ac:dyDescent="0.25">
      <c r="A61" s="848" t="s">
        <v>370</v>
      </c>
      <c r="B61" s="848"/>
      <c r="C61" s="848"/>
      <c r="D61" s="848"/>
      <c r="E61" s="848"/>
      <c r="F61" s="848"/>
      <c r="G61" s="848"/>
      <c r="H61" s="848"/>
      <c r="I61" s="848"/>
      <c r="J61" s="848"/>
      <c r="K61" s="848"/>
      <c r="L61" s="848"/>
      <c r="M61" s="848"/>
      <c r="N61" s="848"/>
      <c r="O61" s="138"/>
      <c r="P61" s="138"/>
    </row>
    <row r="62" spans="1:41" s="4" customFormat="1" ht="12.75" customHeight="1" x14ac:dyDescent="0.25">
      <c r="A62" s="848" t="s">
        <v>371</v>
      </c>
      <c r="B62" s="848"/>
      <c r="C62" s="848"/>
      <c r="D62" s="848"/>
      <c r="E62" s="848"/>
      <c r="F62" s="848"/>
      <c r="G62" s="848"/>
      <c r="H62" s="848"/>
      <c r="I62" s="848"/>
      <c r="J62" s="848"/>
      <c r="K62" s="848"/>
      <c r="L62" s="848"/>
      <c r="M62" s="848"/>
      <c r="N62" s="848"/>
      <c r="O62" s="138"/>
      <c r="P62" s="138"/>
    </row>
    <row r="63" spans="1:41" s="4" customFormat="1" ht="12.75" customHeight="1" x14ac:dyDescent="0.25">
      <c r="A63" s="848" t="s">
        <v>372</v>
      </c>
      <c r="B63" s="848"/>
      <c r="C63" s="848"/>
      <c r="D63" s="848"/>
      <c r="E63" s="848"/>
      <c r="F63" s="848"/>
      <c r="G63" s="848"/>
      <c r="H63" s="848"/>
      <c r="I63" s="848"/>
      <c r="J63" s="848"/>
      <c r="K63" s="848"/>
      <c r="L63" s="848"/>
      <c r="M63" s="848"/>
      <c r="N63" s="848"/>
      <c r="O63" s="138"/>
      <c r="P63" s="138"/>
    </row>
    <row r="64" spans="1:41" s="4" customFormat="1" ht="19.5" customHeight="1" x14ac:dyDescent="0.25"/>
    <row r="65" spans="2:6" s="4" customFormat="1" ht="15" x14ac:dyDescent="0.25">
      <c r="B65" s="152"/>
      <c r="D65" s="152"/>
      <c r="F65" s="152"/>
    </row>
  </sheetData>
  <mergeCells count="56">
    <mergeCell ref="C59:L59"/>
    <mergeCell ref="A61:N61"/>
    <mergeCell ref="A62:N62"/>
    <mergeCell ref="A63:N63"/>
    <mergeCell ref="C56:G56"/>
    <mergeCell ref="H56:L56"/>
    <mergeCell ref="C57:L57"/>
    <mergeCell ref="C58:G58"/>
    <mergeCell ref="H58:L58"/>
    <mergeCell ref="C49:K49"/>
    <mergeCell ref="C50:K50"/>
    <mergeCell ref="C51:K51"/>
    <mergeCell ref="C52:K52"/>
    <mergeCell ref="C53:K53"/>
    <mergeCell ref="C42:E42"/>
    <mergeCell ref="C43:E43"/>
    <mergeCell ref="C46:K46"/>
    <mergeCell ref="C47:K47"/>
    <mergeCell ref="C48:K48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6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266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40" width="39.5703125" style="3" hidden="1" customWidth="1"/>
    <col min="41" max="42" width="134.85546875" style="3" hidden="1" customWidth="1"/>
    <col min="43" max="46" width="39.5703125" style="3" hidden="1" customWidth="1"/>
    <col min="47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840" t="s">
        <v>627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627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628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628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629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630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630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631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478.91</v>
      </c>
      <c r="D28" s="26" t="s">
        <v>632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478.91</v>
      </c>
      <c r="D30" s="26" t="s">
        <v>632</v>
      </c>
      <c r="E30" s="27" t="s">
        <v>32</v>
      </c>
      <c r="G30" s="8" t="s">
        <v>36</v>
      </c>
      <c r="I30" s="8"/>
      <c r="J30" s="8"/>
      <c r="K30" s="8"/>
      <c r="L30" s="25">
        <v>52.95</v>
      </c>
      <c r="M30" s="33" t="s">
        <v>633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43</v>
      </c>
      <c r="E31" s="27" t="s">
        <v>32</v>
      </c>
      <c r="G31" s="8" t="s">
        <v>40</v>
      </c>
      <c r="I31" s="8"/>
      <c r="J31" s="8"/>
      <c r="K31" s="8"/>
      <c r="L31" s="850">
        <v>167.65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>
        <v>32.880000000000003</v>
      </c>
      <c r="M32" s="850"/>
      <c r="N32" s="27" t="s">
        <v>41</v>
      </c>
    </row>
    <row r="33" spans="1:38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8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8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8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844" t="s">
        <v>634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634</v>
      </c>
    </row>
    <row r="40" spans="1:38" s="4" customFormat="1" ht="15" x14ac:dyDescent="0.25">
      <c r="A40" s="855" t="s">
        <v>635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635</v>
      </c>
    </row>
    <row r="41" spans="1:38" s="4" customFormat="1" ht="45.75" x14ac:dyDescent="0.25">
      <c r="A41" s="40" t="s">
        <v>60</v>
      </c>
      <c r="B41" s="41" t="s">
        <v>636</v>
      </c>
      <c r="C41" s="847" t="s">
        <v>637</v>
      </c>
      <c r="D41" s="847"/>
      <c r="E41" s="847"/>
      <c r="F41" s="42" t="s">
        <v>84</v>
      </c>
      <c r="G41" s="43">
        <v>3.5999999999999997E-2</v>
      </c>
      <c r="H41" s="44">
        <v>1</v>
      </c>
      <c r="I41" s="129">
        <v>3.5999999999999997E-2</v>
      </c>
      <c r="J41" s="46"/>
      <c r="K41" s="43"/>
      <c r="L41" s="46"/>
      <c r="M41" s="43"/>
      <c r="N41" s="47"/>
      <c r="AF41" s="39"/>
      <c r="AG41" s="48"/>
      <c r="AH41" s="48" t="s">
        <v>637</v>
      </c>
    </row>
    <row r="42" spans="1:38" s="4" customFormat="1" ht="22.5" x14ac:dyDescent="0.25">
      <c r="A42" s="49"/>
      <c r="B42" s="50" t="s">
        <v>64</v>
      </c>
      <c r="C42" s="848" t="s">
        <v>65</v>
      </c>
      <c r="D42" s="848"/>
      <c r="E42" s="848"/>
      <c r="F42" s="848"/>
      <c r="G42" s="848"/>
      <c r="H42" s="848"/>
      <c r="I42" s="848"/>
      <c r="J42" s="848"/>
      <c r="K42" s="848"/>
      <c r="L42" s="848"/>
      <c r="M42" s="848"/>
      <c r="N42" s="849"/>
      <c r="AF42" s="39"/>
      <c r="AG42" s="48"/>
      <c r="AH42" s="48"/>
      <c r="AI42" s="3" t="s">
        <v>65</v>
      </c>
    </row>
    <row r="43" spans="1:38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5">
        <v>2939.39</v>
      </c>
      <c r="K43" s="56">
        <v>1.1499999999999999</v>
      </c>
      <c r="L43" s="57">
        <v>121.69</v>
      </c>
      <c r="M43" s="54"/>
      <c r="N43" s="59"/>
      <c r="AF43" s="39"/>
      <c r="AG43" s="48"/>
      <c r="AH43" s="48"/>
      <c r="AJ43" s="3" t="s">
        <v>68</v>
      </c>
    </row>
    <row r="44" spans="1:38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344.25</v>
      </c>
      <c r="K44" s="56">
        <v>1.1499999999999999</v>
      </c>
      <c r="L44" s="57">
        <v>14.25</v>
      </c>
      <c r="M44" s="56">
        <v>35.42</v>
      </c>
      <c r="N44" s="133">
        <v>504.74</v>
      </c>
      <c r="AF44" s="39"/>
      <c r="AG44" s="48"/>
      <c r="AH44" s="48"/>
      <c r="AJ44" s="3" t="s">
        <v>70</v>
      </c>
    </row>
    <row r="45" spans="1:38" s="4" customFormat="1" ht="15" x14ac:dyDescent="0.25">
      <c r="A45" s="60"/>
      <c r="B45" s="50"/>
      <c r="C45" s="853" t="s">
        <v>73</v>
      </c>
      <c r="D45" s="853"/>
      <c r="E45" s="853"/>
      <c r="F45" s="53" t="s">
        <v>72</v>
      </c>
      <c r="G45" s="61">
        <v>25.5</v>
      </c>
      <c r="H45" s="56">
        <v>1.1499999999999999</v>
      </c>
      <c r="I45" s="130">
        <v>1.0557000000000001</v>
      </c>
      <c r="J45" s="63"/>
      <c r="K45" s="54"/>
      <c r="L45" s="63"/>
      <c r="M45" s="54"/>
      <c r="N45" s="59"/>
      <c r="AF45" s="39"/>
      <c r="AG45" s="48"/>
      <c r="AH45" s="48"/>
      <c r="AK45" s="3" t="s">
        <v>73</v>
      </c>
    </row>
    <row r="46" spans="1:38" s="4" customFormat="1" ht="15" x14ac:dyDescent="0.25">
      <c r="A46" s="51"/>
      <c r="B46" s="50"/>
      <c r="C46" s="854" t="s">
        <v>74</v>
      </c>
      <c r="D46" s="854"/>
      <c r="E46" s="854"/>
      <c r="F46" s="65"/>
      <c r="G46" s="66"/>
      <c r="H46" s="66"/>
      <c r="I46" s="66"/>
      <c r="J46" s="67">
        <v>2939.39</v>
      </c>
      <c r="K46" s="66"/>
      <c r="L46" s="68">
        <v>121.69</v>
      </c>
      <c r="M46" s="66"/>
      <c r="N46" s="69"/>
      <c r="AF46" s="39"/>
      <c r="AG46" s="48"/>
      <c r="AH46" s="48"/>
      <c r="AL46" s="3" t="s">
        <v>74</v>
      </c>
    </row>
    <row r="47" spans="1:38" s="4" customFormat="1" ht="15" x14ac:dyDescent="0.25">
      <c r="A47" s="60"/>
      <c r="B47" s="50"/>
      <c r="C47" s="853" t="s">
        <v>75</v>
      </c>
      <c r="D47" s="853"/>
      <c r="E47" s="853"/>
      <c r="F47" s="53"/>
      <c r="G47" s="54"/>
      <c r="H47" s="54"/>
      <c r="I47" s="54"/>
      <c r="J47" s="63"/>
      <c r="K47" s="54"/>
      <c r="L47" s="57">
        <v>14.25</v>
      </c>
      <c r="M47" s="54"/>
      <c r="N47" s="133">
        <v>504.74</v>
      </c>
      <c r="AF47" s="39"/>
      <c r="AG47" s="48"/>
      <c r="AH47" s="48"/>
      <c r="AK47" s="3" t="s">
        <v>75</v>
      </c>
    </row>
    <row r="48" spans="1:38" s="4" customFormat="1" ht="23.25" x14ac:dyDescent="0.25">
      <c r="A48" s="60"/>
      <c r="B48" s="50" t="s">
        <v>88</v>
      </c>
      <c r="C48" s="853" t="s">
        <v>89</v>
      </c>
      <c r="D48" s="853"/>
      <c r="E48" s="853"/>
      <c r="F48" s="53" t="s">
        <v>78</v>
      </c>
      <c r="G48" s="70">
        <v>92</v>
      </c>
      <c r="H48" s="54"/>
      <c r="I48" s="70">
        <v>92</v>
      </c>
      <c r="J48" s="63"/>
      <c r="K48" s="54"/>
      <c r="L48" s="57">
        <v>13.11</v>
      </c>
      <c r="M48" s="54"/>
      <c r="N48" s="133">
        <v>464.36</v>
      </c>
      <c r="AF48" s="39"/>
      <c r="AG48" s="48"/>
      <c r="AH48" s="48"/>
      <c r="AK48" s="3" t="s">
        <v>89</v>
      </c>
    </row>
    <row r="49" spans="1:40" s="4" customFormat="1" ht="23.25" x14ac:dyDescent="0.25">
      <c r="A49" s="60"/>
      <c r="B49" s="50" t="s">
        <v>90</v>
      </c>
      <c r="C49" s="853" t="s">
        <v>91</v>
      </c>
      <c r="D49" s="853"/>
      <c r="E49" s="853"/>
      <c r="F49" s="53" t="s">
        <v>78</v>
      </c>
      <c r="G49" s="70">
        <v>46</v>
      </c>
      <c r="H49" s="54"/>
      <c r="I49" s="70">
        <v>46</v>
      </c>
      <c r="J49" s="63"/>
      <c r="K49" s="54"/>
      <c r="L49" s="57">
        <v>6.56</v>
      </c>
      <c r="M49" s="54"/>
      <c r="N49" s="133">
        <v>232.18</v>
      </c>
      <c r="AF49" s="39"/>
      <c r="AG49" s="48"/>
      <c r="AH49" s="48"/>
      <c r="AK49" s="3" t="s">
        <v>91</v>
      </c>
    </row>
    <row r="50" spans="1:40" s="4" customFormat="1" ht="15" x14ac:dyDescent="0.25">
      <c r="A50" s="71"/>
      <c r="B50" s="72"/>
      <c r="C50" s="847" t="s">
        <v>81</v>
      </c>
      <c r="D50" s="847"/>
      <c r="E50" s="847"/>
      <c r="F50" s="42"/>
      <c r="G50" s="43"/>
      <c r="H50" s="43"/>
      <c r="I50" s="43"/>
      <c r="J50" s="46"/>
      <c r="K50" s="43"/>
      <c r="L50" s="131">
        <v>141.36000000000001</v>
      </c>
      <c r="M50" s="66"/>
      <c r="N50" s="47"/>
      <c r="AF50" s="39"/>
      <c r="AG50" s="48"/>
      <c r="AH50" s="48"/>
      <c r="AM50" s="48" t="s">
        <v>81</v>
      </c>
    </row>
    <row r="51" spans="1:40" s="4" customFormat="1" ht="34.5" x14ac:dyDescent="0.25">
      <c r="A51" s="40" t="s">
        <v>67</v>
      </c>
      <c r="B51" s="41" t="s">
        <v>92</v>
      </c>
      <c r="C51" s="847" t="s">
        <v>638</v>
      </c>
      <c r="D51" s="847"/>
      <c r="E51" s="847"/>
      <c r="F51" s="42" t="s">
        <v>63</v>
      </c>
      <c r="G51" s="43">
        <v>4.2000000000000003E-2</v>
      </c>
      <c r="H51" s="44">
        <v>1</v>
      </c>
      <c r="I51" s="129">
        <v>4.2000000000000003E-2</v>
      </c>
      <c r="J51" s="46"/>
      <c r="K51" s="43"/>
      <c r="L51" s="46"/>
      <c r="M51" s="43"/>
      <c r="N51" s="47"/>
      <c r="AF51" s="39"/>
      <c r="AG51" s="48"/>
      <c r="AH51" s="48" t="s">
        <v>638</v>
      </c>
      <c r="AM51" s="48"/>
    </row>
    <row r="52" spans="1:40" s="4" customFormat="1" ht="15" x14ac:dyDescent="0.25">
      <c r="A52" s="49"/>
      <c r="B52" s="50" t="s">
        <v>639</v>
      </c>
      <c r="C52" s="848" t="s">
        <v>640</v>
      </c>
      <c r="D52" s="848"/>
      <c r="E52" s="848"/>
      <c r="F52" s="848"/>
      <c r="G52" s="848"/>
      <c r="H52" s="848"/>
      <c r="I52" s="848"/>
      <c r="J52" s="848"/>
      <c r="K52" s="848"/>
      <c r="L52" s="848"/>
      <c r="M52" s="848"/>
      <c r="N52" s="849"/>
      <c r="AF52" s="39"/>
      <c r="AG52" s="48"/>
      <c r="AH52" s="48"/>
      <c r="AI52" s="3" t="s">
        <v>640</v>
      </c>
      <c r="AM52" s="48"/>
    </row>
    <row r="53" spans="1:40" s="4" customFormat="1" ht="22.5" x14ac:dyDescent="0.25">
      <c r="A53" s="49"/>
      <c r="B53" s="50" t="s">
        <v>64</v>
      </c>
      <c r="C53" s="848" t="s">
        <v>65</v>
      </c>
      <c r="D53" s="848"/>
      <c r="E53" s="848"/>
      <c r="F53" s="848"/>
      <c r="G53" s="848"/>
      <c r="H53" s="848"/>
      <c r="I53" s="848"/>
      <c r="J53" s="848"/>
      <c r="K53" s="848"/>
      <c r="L53" s="848"/>
      <c r="M53" s="848"/>
      <c r="N53" s="849"/>
      <c r="AF53" s="39"/>
      <c r="AG53" s="48"/>
      <c r="AH53" s="48"/>
      <c r="AI53" s="3" t="s">
        <v>65</v>
      </c>
      <c r="AM53" s="48"/>
    </row>
    <row r="54" spans="1:40" s="4" customFormat="1" ht="15" x14ac:dyDescent="0.25">
      <c r="A54" s="51"/>
      <c r="B54" s="50" t="s">
        <v>60</v>
      </c>
      <c r="C54" s="853" t="s">
        <v>66</v>
      </c>
      <c r="D54" s="853"/>
      <c r="E54" s="853"/>
      <c r="F54" s="53"/>
      <c r="G54" s="54"/>
      <c r="H54" s="54"/>
      <c r="I54" s="54"/>
      <c r="J54" s="55">
        <v>1201.2</v>
      </c>
      <c r="K54" s="56">
        <v>1.38</v>
      </c>
      <c r="L54" s="57">
        <v>69.62</v>
      </c>
      <c r="M54" s="56">
        <v>35.42</v>
      </c>
      <c r="N54" s="58">
        <v>2465.94</v>
      </c>
      <c r="AF54" s="39"/>
      <c r="AG54" s="48"/>
      <c r="AH54" s="48"/>
      <c r="AJ54" s="3" t="s">
        <v>66</v>
      </c>
      <c r="AM54" s="48"/>
    </row>
    <row r="55" spans="1:40" s="4" customFormat="1" ht="15" x14ac:dyDescent="0.25">
      <c r="A55" s="60"/>
      <c r="B55" s="50"/>
      <c r="C55" s="853" t="s">
        <v>71</v>
      </c>
      <c r="D55" s="853"/>
      <c r="E55" s="853"/>
      <c r="F55" s="53" t="s">
        <v>72</v>
      </c>
      <c r="G55" s="70">
        <v>154</v>
      </c>
      <c r="H55" s="56">
        <v>1.38</v>
      </c>
      <c r="I55" s="64">
        <v>8.9258400000000009</v>
      </c>
      <c r="J55" s="63"/>
      <c r="K55" s="54"/>
      <c r="L55" s="63"/>
      <c r="M55" s="54"/>
      <c r="N55" s="59"/>
      <c r="AF55" s="39"/>
      <c r="AG55" s="48"/>
      <c r="AH55" s="48"/>
      <c r="AK55" s="3" t="s">
        <v>71</v>
      </c>
      <c r="AM55" s="48"/>
    </row>
    <row r="56" spans="1:40" s="4" customFormat="1" ht="15" x14ac:dyDescent="0.25">
      <c r="A56" s="51"/>
      <c r="B56" s="50"/>
      <c r="C56" s="854" t="s">
        <v>74</v>
      </c>
      <c r="D56" s="854"/>
      <c r="E56" s="854"/>
      <c r="F56" s="65"/>
      <c r="G56" s="66"/>
      <c r="H56" s="66"/>
      <c r="I56" s="66"/>
      <c r="J56" s="67">
        <v>1201.2</v>
      </c>
      <c r="K56" s="66"/>
      <c r="L56" s="68">
        <v>69.62</v>
      </c>
      <c r="M56" s="66"/>
      <c r="N56" s="69"/>
      <c r="AF56" s="39"/>
      <c r="AG56" s="48"/>
      <c r="AH56" s="48"/>
      <c r="AL56" s="3" t="s">
        <v>74</v>
      </c>
      <c r="AM56" s="48"/>
    </row>
    <row r="57" spans="1:40" s="4" customFormat="1" ht="15" x14ac:dyDescent="0.25">
      <c r="A57" s="60"/>
      <c r="B57" s="50"/>
      <c r="C57" s="853" t="s">
        <v>75</v>
      </c>
      <c r="D57" s="853"/>
      <c r="E57" s="853"/>
      <c r="F57" s="53"/>
      <c r="G57" s="54"/>
      <c r="H57" s="54"/>
      <c r="I57" s="54"/>
      <c r="J57" s="63"/>
      <c r="K57" s="54"/>
      <c r="L57" s="57">
        <v>69.62</v>
      </c>
      <c r="M57" s="54"/>
      <c r="N57" s="58">
        <v>2465.94</v>
      </c>
      <c r="AF57" s="39"/>
      <c r="AG57" s="48"/>
      <c r="AH57" s="48"/>
      <c r="AK57" s="3" t="s">
        <v>75</v>
      </c>
      <c r="AM57" s="48"/>
    </row>
    <row r="58" spans="1:40" s="4" customFormat="1" ht="23.25" x14ac:dyDescent="0.25">
      <c r="A58" s="60"/>
      <c r="B58" s="50" t="s">
        <v>94</v>
      </c>
      <c r="C58" s="853" t="s">
        <v>95</v>
      </c>
      <c r="D58" s="853"/>
      <c r="E58" s="853"/>
      <c r="F58" s="53" t="s">
        <v>78</v>
      </c>
      <c r="G58" s="70">
        <v>89</v>
      </c>
      <c r="H58" s="54"/>
      <c r="I58" s="70">
        <v>89</v>
      </c>
      <c r="J58" s="63"/>
      <c r="K58" s="54"/>
      <c r="L58" s="57">
        <v>61.96</v>
      </c>
      <c r="M58" s="54"/>
      <c r="N58" s="58">
        <v>2194.69</v>
      </c>
      <c r="AF58" s="39"/>
      <c r="AG58" s="48"/>
      <c r="AH58" s="48"/>
      <c r="AK58" s="3" t="s">
        <v>95</v>
      </c>
      <c r="AM58" s="48"/>
    </row>
    <row r="59" spans="1:40" s="4" customFormat="1" ht="23.25" x14ac:dyDescent="0.25">
      <c r="A59" s="60"/>
      <c r="B59" s="50" t="s">
        <v>96</v>
      </c>
      <c r="C59" s="853" t="s">
        <v>97</v>
      </c>
      <c r="D59" s="853"/>
      <c r="E59" s="853"/>
      <c r="F59" s="53" t="s">
        <v>78</v>
      </c>
      <c r="G59" s="70">
        <v>40</v>
      </c>
      <c r="H59" s="54"/>
      <c r="I59" s="70">
        <v>40</v>
      </c>
      <c r="J59" s="63"/>
      <c r="K59" s="54"/>
      <c r="L59" s="57">
        <v>27.85</v>
      </c>
      <c r="M59" s="54"/>
      <c r="N59" s="133">
        <v>986.38</v>
      </c>
      <c r="AF59" s="39"/>
      <c r="AG59" s="48"/>
      <c r="AH59" s="48"/>
      <c r="AK59" s="3" t="s">
        <v>97</v>
      </c>
      <c r="AM59" s="48"/>
    </row>
    <row r="60" spans="1:40" s="4" customFormat="1" ht="15" x14ac:dyDescent="0.25">
      <c r="A60" s="71"/>
      <c r="B60" s="72"/>
      <c r="C60" s="847" t="s">
        <v>81</v>
      </c>
      <c r="D60" s="847"/>
      <c r="E60" s="847"/>
      <c r="F60" s="42"/>
      <c r="G60" s="43"/>
      <c r="H60" s="43"/>
      <c r="I60" s="43"/>
      <c r="J60" s="46"/>
      <c r="K60" s="43"/>
      <c r="L60" s="131">
        <v>159.43</v>
      </c>
      <c r="M60" s="66"/>
      <c r="N60" s="47"/>
      <c r="AF60" s="39"/>
      <c r="AG60" s="48"/>
      <c r="AH60" s="48"/>
      <c r="AM60" s="48" t="s">
        <v>81</v>
      </c>
    </row>
    <row r="61" spans="1:40" s="4" customFormat="1" ht="45.75" x14ac:dyDescent="0.25">
      <c r="A61" s="40" t="s">
        <v>69</v>
      </c>
      <c r="B61" s="41" t="s">
        <v>148</v>
      </c>
      <c r="C61" s="847" t="s">
        <v>641</v>
      </c>
      <c r="D61" s="847"/>
      <c r="E61" s="847"/>
      <c r="F61" s="42" t="s">
        <v>146</v>
      </c>
      <c r="G61" s="43">
        <v>48.24</v>
      </c>
      <c r="H61" s="44">
        <v>1</v>
      </c>
      <c r="I61" s="109">
        <v>48.24</v>
      </c>
      <c r="J61" s="131">
        <v>15.35</v>
      </c>
      <c r="K61" s="43"/>
      <c r="L61" s="131">
        <v>740.48</v>
      </c>
      <c r="M61" s="109">
        <v>12.22</v>
      </c>
      <c r="N61" s="134">
        <v>9048.67</v>
      </c>
      <c r="AF61" s="39"/>
      <c r="AG61" s="48"/>
      <c r="AH61" s="48" t="s">
        <v>641</v>
      </c>
      <c r="AM61" s="48"/>
    </row>
    <row r="62" spans="1:40" s="4" customFormat="1" ht="15" x14ac:dyDescent="0.25">
      <c r="A62" s="71"/>
      <c r="B62" s="72"/>
      <c r="C62" s="847" t="s">
        <v>81</v>
      </c>
      <c r="D62" s="847"/>
      <c r="E62" s="847"/>
      <c r="F62" s="42"/>
      <c r="G62" s="43"/>
      <c r="H62" s="43"/>
      <c r="I62" s="43"/>
      <c r="J62" s="46"/>
      <c r="K62" s="43"/>
      <c r="L62" s="131">
        <v>740.48</v>
      </c>
      <c r="M62" s="66"/>
      <c r="N62" s="134">
        <v>9048.67</v>
      </c>
      <c r="AF62" s="39"/>
      <c r="AG62" s="48"/>
      <c r="AH62" s="48"/>
      <c r="AM62" s="48" t="s">
        <v>81</v>
      </c>
    </row>
    <row r="63" spans="1:40" s="4" customFormat="1" ht="15" x14ac:dyDescent="0.25">
      <c r="A63" s="855" t="s">
        <v>642</v>
      </c>
      <c r="B63" s="856"/>
      <c r="C63" s="856"/>
      <c r="D63" s="856"/>
      <c r="E63" s="856"/>
      <c r="F63" s="856"/>
      <c r="G63" s="856"/>
      <c r="H63" s="856"/>
      <c r="I63" s="856"/>
      <c r="J63" s="856"/>
      <c r="K63" s="856"/>
      <c r="L63" s="856"/>
      <c r="M63" s="856"/>
      <c r="N63" s="857"/>
      <c r="AF63" s="39"/>
      <c r="AG63" s="48" t="s">
        <v>642</v>
      </c>
      <c r="AH63" s="48"/>
      <c r="AM63" s="48"/>
    </row>
    <row r="64" spans="1:40" s="4" customFormat="1" ht="54" x14ac:dyDescent="0.25">
      <c r="A64" s="74" t="s">
        <v>86</v>
      </c>
      <c r="B64" s="75" t="s">
        <v>643</v>
      </c>
      <c r="C64" s="878" t="s">
        <v>644</v>
      </c>
      <c r="D64" s="878"/>
      <c r="E64" s="878"/>
      <c r="F64" s="76" t="s">
        <v>84</v>
      </c>
      <c r="G64" s="77">
        <v>3.5999999999999997E-2</v>
      </c>
      <c r="H64" s="78">
        <v>1</v>
      </c>
      <c r="I64" s="79">
        <v>3.5999999999999997E-2</v>
      </c>
      <c r="J64" s="80"/>
      <c r="K64" s="77"/>
      <c r="L64" s="80"/>
      <c r="M64" s="77"/>
      <c r="N64" s="81"/>
      <c r="AF64" s="39"/>
      <c r="AG64" s="48"/>
      <c r="AH64" s="48"/>
      <c r="AM64" s="48"/>
      <c r="AN64" s="82" t="s">
        <v>644</v>
      </c>
    </row>
    <row r="65" spans="1:46" s="4" customFormat="1" ht="15" x14ac:dyDescent="0.25">
      <c r="A65" s="83"/>
      <c r="B65" s="84"/>
      <c r="C65" s="876" t="s">
        <v>645</v>
      </c>
      <c r="D65" s="876"/>
      <c r="E65" s="876"/>
      <c r="F65" s="876"/>
      <c r="G65" s="876"/>
      <c r="H65" s="876"/>
      <c r="I65" s="876"/>
      <c r="J65" s="876"/>
      <c r="K65" s="876"/>
      <c r="L65" s="876"/>
      <c r="M65" s="876"/>
      <c r="N65" s="879"/>
      <c r="AF65" s="39"/>
      <c r="AG65" s="48"/>
      <c r="AH65" s="48"/>
      <c r="AM65" s="48"/>
      <c r="AN65" s="82"/>
      <c r="AO65" s="85" t="s">
        <v>645</v>
      </c>
    </row>
    <row r="66" spans="1:46" s="4" customFormat="1" ht="22.5" x14ac:dyDescent="0.25">
      <c r="A66" s="86"/>
      <c r="B66" s="87" t="s">
        <v>64</v>
      </c>
      <c r="C66" s="880" t="s">
        <v>65</v>
      </c>
      <c r="D66" s="880"/>
      <c r="E66" s="880"/>
      <c r="F66" s="880"/>
      <c r="G66" s="880"/>
      <c r="H66" s="880"/>
      <c r="I66" s="880"/>
      <c r="J66" s="880"/>
      <c r="K66" s="880"/>
      <c r="L66" s="880"/>
      <c r="M66" s="880"/>
      <c r="N66" s="881"/>
      <c r="AF66" s="39"/>
      <c r="AG66" s="48"/>
      <c r="AH66" s="48"/>
      <c r="AM66" s="48"/>
      <c r="AN66" s="82"/>
      <c r="AO66" s="85"/>
      <c r="AP66" s="85" t="s">
        <v>65</v>
      </c>
    </row>
    <row r="67" spans="1:46" s="4" customFormat="1" ht="15" x14ac:dyDescent="0.25">
      <c r="A67" s="88"/>
      <c r="B67" s="87" t="s">
        <v>67</v>
      </c>
      <c r="C67" s="876" t="s">
        <v>68</v>
      </c>
      <c r="D67" s="876"/>
      <c r="E67" s="876"/>
      <c r="F67" s="89"/>
      <c r="G67" s="90"/>
      <c r="H67" s="90"/>
      <c r="I67" s="90"/>
      <c r="J67" s="94">
        <v>2766.48</v>
      </c>
      <c r="K67" s="92">
        <v>1.1499999999999999</v>
      </c>
      <c r="L67" s="91">
        <v>114.53</v>
      </c>
      <c r="M67" s="90"/>
      <c r="N67" s="95"/>
      <c r="AF67" s="39"/>
      <c r="AG67" s="48"/>
      <c r="AH67" s="48"/>
      <c r="AM67" s="48"/>
      <c r="AN67" s="82"/>
      <c r="AO67" s="85"/>
      <c r="AP67" s="85"/>
      <c r="AQ67" s="85" t="s">
        <v>68</v>
      </c>
    </row>
    <row r="68" spans="1:46" s="4" customFormat="1" ht="15" x14ac:dyDescent="0.25">
      <c r="A68" s="88"/>
      <c r="B68" s="87" t="s">
        <v>69</v>
      </c>
      <c r="C68" s="876" t="s">
        <v>70</v>
      </c>
      <c r="D68" s="876"/>
      <c r="E68" s="876"/>
      <c r="F68" s="89"/>
      <c r="G68" s="90"/>
      <c r="H68" s="90"/>
      <c r="I68" s="90"/>
      <c r="J68" s="91">
        <v>324</v>
      </c>
      <c r="K68" s="92">
        <v>1.1499999999999999</v>
      </c>
      <c r="L68" s="91">
        <v>13.41</v>
      </c>
      <c r="M68" s="92">
        <v>35.42</v>
      </c>
      <c r="N68" s="93">
        <v>474.98</v>
      </c>
      <c r="AF68" s="39"/>
      <c r="AG68" s="48"/>
      <c r="AH68" s="48"/>
      <c r="AM68" s="48"/>
      <c r="AN68" s="82"/>
      <c r="AO68" s="85"/>
      <c r="AP68" s="85"/>
      <c r="AQ68" s="85" t="s">
        <v>70</v>
      </c>
    </row>
    <row r="69" spans="1:46" s="4" customFormat="1" ht="15" x14ac:dyDescent="0.25">
      <c r="A69" s="97"/>
      <c r="B69" s="87"/>
      <c r="C69" s="876" t="s">
        <v>73</v>
      </c>
      <c r="D69" s="876"/>
      <c r="E69" s="876"/>
      <c r="F69" s="89" t="s">
        <v>72</v>
      </c>
      <c r="G69" s="105">
        <v>24</v>
      </c>
      <c r="H69" s="92">
        <v>1.1499999999999999</v>
      </c>
      <c r="I69" s="162">
        <v>0.99360000000000004</v>
      </c>
      <c r="J69" s="99"/>
      <c r="K69" s="90"/>
      <c r="L69" s="99"/>
      <c r="M69" s="90"/>
      <c r="N69" s="95"/>
      <c r="AF69" s="39"/>
      <c r="AG69" s="48"/>
      <c r="AH69" s="48"/>
      <c r="AM69" s="48"/>
      <c r="AN69" s="82"/>
      <c r="AO69" s="85"/>
      <c r="AP69" s="85"/>
      <c r="AQ69" s="85"/>
      <c r="AR69" s="85" t="s">
        <v>73</v>
      </c>
    </row>
    <row r="70" spans="1:46" s="4" customFormat="1" ht="15" x14ac:dyDescent="0.25">
      <c r="A70" s="88"/>
      <c r="B70" s="87"/>
      <c r="C70" s="877" t="s">
        <v>74</v>
      </c>
      <c r="D70" s="877"/>
      <c r="E70" s="877"/>
      <c r="F70" s="100"/>
      <c r="G70" s="101"/>
      <c r="H70" s="101"/>
      <c r="I70" s="101"/>
      <c r="J70" s="102">
        <v>2766.48</v>
      </c>
      <c r="K70" s="101"/>
      <c r="L70" s="103">
        <v>114.53</v>
      </c>
      <c r="M70" s="101"/>
      <c r="N70" s="104"/>
      <c r="AF70" s="39"/>
      <c r="AG70" s="48"/>
      <c r="AH70" s="48"/>
      <c r="AM70" s="48"/>
      <c r="AN70" s="82"/>
      <c r="AO70" s="85"/>
      <c r="AP70" s="85"/>
      <c r="AQ70" s="85"/>
      <c r="AR70" s="85"/>
      <c r="AS70" s="85" t="s">
        <v>74</v>
      </c>
    </row>
    <row r="71" spans="1:46" s="4" customFormat="1" ht="15" x14ac:dyDescent="0.25">
      <c r="A71" s="97"/>
      <c r="B71" s="87"/>
      <c r="C71" s="876" t="s">
        <v>75</v>
      </c>
      <c r="D71" s="876"/>
      <c r="E71" s="876"/>
      <c r="F71" s="89"/>
      <c r="G71" s="90"/>
      <c r="H71" s="90"/>
      <c r="I71" s="90"/>
      <c r="J71" s="99"/>
      <c r="K71" s="90"/>
      <c r="L71" s="91">
        <v>13.41</v>
      </c>
      <c r="M71" s="90"/>
      <c r="N71" s="93">
        <v>474.98</v>
      </c>
      <c r="AF71" s="39"/>
      <c r="AG71" s="48"/>
      <c r="AH71" s="48"/>
      <c r="AM71" s="48"/>
      <c r="AN71" s="82"/>
      <c r="AO71" s="85"/>
      <c r="AP71" s="85"/>
      <c r="AQ71" s="85"/>
      <c r="AR71" s="85" t="s">
        <v>75</v>
      </c>
      <c r="AS71" s="85"/>
    </row>
    <row r="72" spans="1:46" s="4" customFormat="1" ht="23.25" x14ac:dyDescent="0.25">
      <c r="A72" s="97"/>
      <c r="B72" s="87" t="s">
        <v>88</v>
      </c>
      <c r="C72" s="876" t="s">
        <v>89</v>
      </c>
      <c r="D72" s="876"/>
      <c r="E72" s="876"/>
      <c r="F72" s="89" t="s">
        <v>78</v>
      </c>
      <c r="G72" s="105">
        <v>92</v>
      </c>
      <c r="H72" s="90"/>
      <c r="I72" s="105">
        <v>92</v>
      </c>
      <c r="J72" s="99"/>
      <c r="K72" s="90"/>
      <c r="L72" s="91">
        <v>12.34</v>
      </c>
      <c r="M72" s="90"/>
      <c r="N72" s="93">
        <v>436.98</v>
      </c>
      <c r="AF72" s="39"/>
      <c r="AG72" s="48"/>
      <c r="AH72" s="48"/>
      <c r="AM72" s="48"/>
      <c r="AN72" s="82"/>
      <c r="AO72" s="85"/>
      <c r="AP72" s="85"/>
      <c r="AQ72" s="85"/>
      <c r="AR72" s="85" t="s">
        <v>89</v>
      </c>
      <c r="AS72" s="85"/>
    </row>
    <row r="73" spans="1:46" s="4" customFormat="1" ht="23.25" x14ac:dyDescent="0.25">
      <c r="A73" s="97"/>
      <c r="B73" s="87" t="s">
        <v>90</v>
      </c>
      <c r="C73" s="876" t="s">
        <v>91</v>
      </c>
      <c r="D73" s="876"/>
      <c r="E73" s="876"/>
      <c r="F73" s="89" t="s">
        <v>78</v>
      </c>
      <c r="G73" s="105">
        <v>46</v>
      </c>
      <c r="H73" s="90"/>
      <c r="I73" s="105">
        <v>46</v>
      </c>
      <c r="J73" s="99"/>
      <c r="K73" s="90"/>
      <c r="L73" s="91">
        <v>6.17</v>
      </c>
      <c r="M73" s="90"/>
      <c r="N73" s="93">
        <v>218.49</v>
      </c>
      <c r="AF73" s="39"/>
      <c r="AG73" s="48"/>
      <c r="AH73" s="48"/>
      <c r="AM73" s="48"/>
      <c r="AN73" s="82"/>
      <c r="AO73" s="85"/>
      <c r="AP73" s="85"/>
      <c r="AQ73" s="85"/>
      <c r="AR73" s="85" t="s">
        <v>91</v>
      </c>
      <c r="AS73" s="85"/>
    </row>
    <row r="74" spans="1:46" s="4" customFormat="1" ht="15" x14ac:dyDescent="0.25">
      <c r="A74" s="106"/>
      <c r="B74" s="107"/>
      <c r="C74" s="878" t="s">
        <v>81</v>
      </c>
      <c r="D74" s="878"/>
      <c r="E74" s="878"/>
      <c r="F74" s="76"/>
      <c r="G74" s="77"/>
      <c r="H74" s="77"/>
      <c r="I74" s="77"/>
      <c r="J74" s="80"/>
      <c r="K74" s="77"/>
      <c r="L74" s="108">
        <v>133.04</v>
      </c>
      <c r="M74" s="101"/>
      <c r="N74" s="81"/>
      <c r="AF74" s="39"/>
      <c r="AG74" s="48"/>
      <c r="AH74" s="48"/>
      <c r="AM74" s="48"/>
      <c r="AN74" s="82"/>
      <c r="AO74" s="85"/>
      <c r="AP74" s="85"/>
      <c r="AQ74" s="85"/>
      <c r="AR74" s="85"/>
      <c r="AS74" s="85"/>
      <c r="AT74" s="82" t="s">
        <v>81</v>
      </c>
    </row>
    <row r="75" spans="1:46" s="4" customFormat="1" ht="43.5" x14ac:dyDescent="0.25">
      <c r="A75" s="74" t="s">
        <v>124</v>
      </c>
      <c r="B75" s="75" t="s">
        <v>646</v>
      </c>
      <c r="C75" s="878" t="s">
        <v>647</v>
      </c>
      <c r="D75" s="878"/>
      <c r="E75" s="878"/>
      <c r="F75" s="76" t="s">
        <v>146</v>
      </c>
      <c r="G75" s="77">
        <v>63.36</v>
      </c>
      <c r="H75" s="78">
        <v>1</v>
      </c>
      <c r="I75" s="155">
        <v>63.36</v>
      </c>
      <c r="J75" s="108">
        <v>2.91</v>
      </c>
      <c r="K75" s="77"/>
      <c r="L75" s="108">
        <v>184.38</v>
      </c>
      <c r="M75" s="155">
        <v>12.22</v>
      </c>
      <c r="N75" s="156">
        <v>2253.12</v>
      </c>
      <c r="AF75" s="39"/>
      <c r="AG75" s="48"/>
      <c r="AH75" s="48"/>
      <c r="AM75" s="48"/>
      <c r="AN75" s="82" t="s">
        <v>647</v>
      </c>
      <c r="AO75" s="85"/>
      <c r="AP75" s="85"/>
      <c r="AQ75" s="85"/>
      <c r="AR75" s="85"/>
      <c r="AS75" s="85"/>
      <c r="AT75" s="82"/>
    </row>
    <row r="76" spans="1:46" s="4" customFormat="1" ht="15" x14ac:dyDescent="0.25">
      <c r="A76" s="106"/>
      <c r="B76" s="107"/>
      <c r="C76" s="878" t="s">
        <v>81</v>
      </c>
      <c r="D76" s="878"/>
      <c r="E76" s="878"/>
      <c r="F76" s="76"/>
      <c r="G76" s="77"/>
      <c r="H76" s="77"/>
      <c r="I76" s="77"/>
      <c r="J76" s="80"/>
      <c r="K76" s="77"/>
      <c r="L76" s="108">
        <v>184.38</v>
      </c>
      <c r="M76" s="101"/>
      <c r="N76" s="156">
        <v>2253.12</v>
      </c>
      <c r="AF76" s="39"/>
      <c r="AG76" s="48"/>
      <c r="AH76" s="48"/>
      <c r="AM76" s="48"/>
      <c r="AN76" s="82"/>
      <c r="AO76" s="85"/>
      <c r="AP76" s="85"/>
      <c r="AQ76" s="85"/>
      <c r="AR76" s="85"/>
      <c r="AS76" s="85"/>
      <c r="AT76" s="82" t="s">
        <v>81</v>
      </c>
    </row>
    <row r="77" spans="1:46" s="4" customFormat="1" ht="23.25" x14ac:dyDescent="0.25">
      <c r="A77" s="40" t="s">
        <v>127</v>
      </c>
      <c r="B77" s="41" t="s">
        <v>648</v>
      </c>
      <c r="C77" s="847" t="s">
        <v>649</v>
      </c>
      <c r="D77" s="847"/>
      <c r="E77" s="847"/>
      <c r="F77" s="42" t="s">
        <v>63</v>
      </c>
      <c r="G77" s="43">
        <v>4.2000000000000003E-2</v>
      </c>
      <c r="H77" s="44">
        <v>1</v>
      </c>
      <c r="I77" s="129">
        <v>4.2000000000000003E-2</v>
      </c>
      <c r="J77" s="46"/>
      <c r="K77" s="43"/>
      <c r="L77" s="46"/>
      <c r="M77" s="43"/>
      <c r="N77" s="47"/>
      <c r="AF77" s="39"/>
      <c r="AG77" s="48"/>
      <c r="AH77" s="48" t="s">
        <v>649</v>
      </c>
      <c r="AM77" s="48"/>
      <c r="AN77" s="82"/>
      <c r="AO77" s="85"/>
      <c r="AP77" s="85"/>
      <c r="AQ77" s="85"/>
      <c r="AR77" s="85"/>
      <c r="AS77" s="85"/>
      <c r="AT77" s="82"/>
    </row>
    <row r="78" spans="1:46" s="4" customFormat="1" ht="22.5" x14ac:dyDescent="0.25">
      <c r="A78" s="49"/>
      <c r="B78" s="50" t="s">
        <v>64</v>
      </c>
      <c r="C78" s="848" t="s">
        <v>65</v>
      </c>
      <c r="D78" s="848"/>
      <c r="E78" s="848"/>
      <c r="F78" s="848"/>
      <c r="G78" s="848"/>
      <c r="H78" s="848"/>
      <c r="I78" s="848"/>
      <c r="J78" s="848"/>
      <c r="K78" s="848"/>
      <c r="L78" s="848"/>
      <c r="M78" s="848"/>
      <c r="N78" s="849"/>
      <c r="AF78" s="39"/>
      <c r="AG78" s="48"/>
      <c r="AH78" s="48"/>
      <c r="AI78" s="3" t="s">
        <v>65</v>
      </c>
      <c r="AM78" s="48"/>
      <c r="AN78" s="82"/>
      <c r="AO78" s="85"/>
      <c r="AP78" s="85"/>
      <c r="AQ78" s="85"/>
      <c r="AR78" s="85"/>
      <c r="AS78" s="85"/>
      <c r="AT78" s="82"/>
    </row>
    <row r="79" spans="1:46" s="4" customFormat="1" ht="15" x14ac:dyDescent="0.25">
      <c r="A79" s="51"/>
      <c r="B79" s="50" t="s">
        <v>60</v>
      </c>
      <c r="C79" s="853" t="s">
        <v>66</v>
      </c>
      <c r="D79" s="853"/>
      <c r="E79" s="853"/>
      <c r="F79" s="53"/>
      <c r="G79" s="54"/>
      <c r="H79" s="54"/>
      <c r="I79" s="54"/>
      <c r="J79" s="55">
        <v>2091.52</v>
      </c>
      <c r="K79" s="56">
        <v>1.1499999999999999</v>
      </c>
      <c r="L79" s="57">
        <v>101.02</v>
      </c>
      <c r="M79" s="56">
        <v>35.42</v>
      </c>
      <c r="N79" s="58">
        <v>3578.13</v>
      </c>
      <c r="AF79" s="39"/>
      <c r="AG79" s="48"/>
      <c r="AH79" s="48"/>
      <c r="AJ79" s="3" t="s">
        <v>66</v>
      </c>
      <c r="AM79" s="48"/>
      <c r="AN79" s="82"/>
      <c r="AO79" s="85"/>
      <c r="AP79" s="85"/>
      <c r="AQ79" s="85"/>
      <c r="AR79" s="85"/>
      <c r="AS79" s="85"/>
      <c r="AT79" s="82"/>
    </row>
    <row r="80" spans="1:46" s="4" customFormat="1" ht="15" x14ac:dyDescent="0.25">
      <c r="A80" s="51"/>
      <c r="B80" s="50" t="s">
        <v>67</v>
      </c>
      <c r="C80" s="853" t="s">
        <v>68</v>
      </c>
      <c r="D80" s="853"/>
      <c r="E80" s="853"/>
      <c r="F80" s="53"/>
      <c r="G80" s="54"/>
      <c r="H80" s="54"/>
      <c r="I80" s="54"/>
      <c r="J80" s="57">
        <v>912.82</v>
      </c>
      <c r="K80" s="56">
        <v>1.1499999999999999</v>
      </c>
      <c r="L80" s="57">
        <v>44.09</v>
      </c>
      <c r="M80" s="54"/>
      <c r="N80" s="59"/>
      <c r="AF80" s="39"/>
      <c r="AG80" s="48"/>
      <c r="AH80" s="48"/>
      <c r="AJ80" s="3" t="s">
        <v>68</v>
      </c>
      <c r="AM80" s="48"/>
      <c r="AN80" s="82"/>
      <c r="AO80" s="85"/>
      <c r="AP80" s="85"/>
      <c r="AQ80" s="85"/>
      <c r="AR80" s="85"/>
      <c r="AS80" s="85"/>
      <c r="AT80" s="82"/>
    </row>
    <row r="81" spans="1:46" s="4" customFormat="1" ht="15" x14ac:dyDescent="0.25">
      <c r="A81" s="51"/>
      <c r="B81" s="50" t="s">
        <v>69</v>
      </c>
      <c r="C81" s="853" t="s">
        <v>70</v>
      </c>
      <c r="D81" s="853"/>
      <c r="E81" s="853"/>
      <c r="F81" s="53"/>
      <c r="G81" s="54"/>
      <c r="H81" s="54"/>
      <c r="I81" s="54"/>
      <c r="J81" s="57">
        <v>100.8</v>
      </c>
      <c r="K81" s="56">
        <v>1.1499999999999999</v>
      </c>
      <c r="L81" s="57">
        <v>4.87</v>
      </c>
      <c r="M81" s="56">
        <v>35.42</v>
      </c>
      <c r="N81" s="133">
        <v>172.5</v>
      </c>
      <c r="AF81" s="39"/>
      <c r="AG81" s="48"/>
      <c r="AH81" s="48"/>
      <c r="AJ81" s="3" t="s">
        <v>70</v>
      </c>
      <c r="AM81" s="48"/>
      <c r="AN81" s="82"/>
      <c r="AO81" s="85"/>
      <c r="AP81" s="85"/>
      <c r="AQ81" s="85"/>
      <c r="AR81" s="85"/>
      <c r="AS81" s="85"/>
      <c r="AT81" s="82"/>
    </row>
    <row r="82" spans="1:46" s="4" customFormat="1" ht="15" x14ac:dyDescent="0.25">
      <c r="A82" s="51"/>
      <c r="B82" s="50" t="s">
        <v>86</v>
      </c>
      <c r="C82" s="853" t="s">
        <v>87</v>
      </c>
      <c r="D82" s="853"/>
      <c r="E82" s="853"/>
      <c r="F82" s="53"/>
      <c r="G82" s="54"/>
      <c r="H82" s="54"/>
      <c r="I82" s="54"/>
      <c r="J82" s="55">
        <v>3299.45</v>
      </c>
      <c r="K82" s="54"/>
      <c r="L82" s="57">
        <v>138.58000000000001</v>
      </c>
      <c r="M82" s="54"/>
      <c r="N82" s="59"/>
      <c r="AF82" s="39"/>
      <c r="AG82" s="48"/>
      <c r="AH82" s="48"/>
      <c r="AJ82" s="3" t="s">
        <v>87</v>
      </c>
      <c r="AM82" s="48"/>
      <c r="AN82" s="82"/>
      <c r="AO82" s="85"/>
      <c r="AP82" s="85"/>
      <c r="AQ82" s="85"/>
      <c r="AR82" s="85"/>
      <c r="AS82" s="85"/>
      <c r="AT82" s="82"/>
    </row>
    <row r="83" spans="1:46" s="4" customFormat="1" ht="15" x14ac:dyDescent="0.25">
      <c r="A83" s="60"/>
      <c r="B83" s="50"/>
      <c r="C83" s="853" t="s">
        <v>71</v>
      </c>
      <c r="D83" s="853"/>
      <c r="E83" s="853"/>
      <c r="F83" s="53" t="s">
        <v>72</v>
      </c>
      <c r="G83" s="70">
        <v>256</v>
      </c>
      <c r="H83" s="56">
        <v>1.1499999999999999</v>
      </c>
      <c r="I83" s="130">
        <v>12.364800000000001</v>
      </c>
      <c r="J83" s="63"/>
      <c r="K83" s="54"/>
      <c r="L83" s="63"/>
      <c r="M83" s="54"/>
      <c r="N83" s="59"/>
      <c r="AF83" s="39"/>
      <c r="AG83" s="48"/>
      <c r="AH83" s="48"/>
      <c r="AK83" s="3" t="s">
        <v>71</v>
      </c>
      <c r="AM83" s="48"/>
      <c r="AN83" s="82"/>
      <c r="AO83" s="85"/>
      <c r="AP83" s="85"/>
      <c r="AQ83" s="85"/>
      <c r="AR83" s="85"/>
      <c r="AS83" s="85"/>
      <c r="AT83" s="82"/>
    </row>
    <row r="84" spans="1:46" s="4" customFormat="1" ht="15" x14ac:dyDescent="0.25">
      <c r="A84" s="60"/>
      <c r="B84" s="50"/>
      <c r="C84" s="853" t="s">
        <v>73</v>
      </c>
      <c r="D84" s="853"/>
      <c r="E84" s="853"/>
      <c r="F84" s="53" t="s">
        <v>72</v>
      </c>
      <c r="G84" s="56">
        <v>10.02</v>
      </c>
      <c r="H84" s="56">
        <v>1.1499999999999999</v>
      </c>
      <c r="I84" s="132">
        <v>0.48396600000000001</v>
      </c>
      <c r="J84" s="63"/>
      <c r="K84" s="54"/>
      <c r="L84" s="63"/>
      <c r="M84" s="54"/>
      <c r="N84" s="59"/>
      <c r="AF84" s="39"/>
      <c r="AG84" s="48"/>
      <c r="AH84" s="48"/>
      <c r="AK84" s="3" t="s">
        <v>73</v>
      </c>
      <c r="AM84" s="48"/>
      <c r="AN84" s="82"/>
      <c r="AO84" s="85"/>
      <c r="AP84" s="85"/>
      <c r="AQ84" s="85"/>
      <c r="AR84" s="85"/>
      <c r="AS84" s="85"/>
      <c r="AT84" s="82"/>
    </row>
    <row r="85" spans="1:46" s="4" customFormat="1" ht="15" x14ac:dyDescent="0.25">
      <c r="A85" s="51"/>
      <c r="B85" s="50"/>
      <c r="C85" s="854" t="s">
        <v>74</v>
      </c>
      <c r="D85" s="854"/>
      <c r="E85" s="854"/>
      <c r="F85" s="65"/>
      <c r="G85" s="66"/>
      <c r="H85" s="66"/>
      <c r="I85" s="66"/>
      <c r="J85" s="67">
        <v>6303.79</v>
      </c>
      <c r="K85" s="66"/>
      <c r="L85" s="68">
        <v>283.69</v>
      </c>
      <c r="M85" s="66"/>
      <c r="N85" s="69"/>
      <c r="AF85" s="39"/>
      <c r="AG85" s="48"/>
      <c r="AH85" s="48"/>
      <c r="AL85" s="3" t="s">
        <v>74</v>
      </c>
      <c r="AM85" s="48"/>
      <c r="AN85" s="82"/>
      <c r="AO85" s="85"/>
      <c r="AP85" s="85"/>
      <c r="AQ85" s="85"/>
      <c r="AR85" s="85"/>
      <c r="AS85" s="85"/>
      <c r="AT85" s="82"/>
    </row>
    <row r="86" spans="1:46" s="4" customFormat="1" ht="15" x14ac:dyDescent="0.25">
      <c r="A86" s="60"/>
      <c r="B86" s="50"/>
      <c r="C86" s="853" t="s">
        <v>75</v>
      </c>
      <c r="D86" s="853"/>
      <c r="E86" s="853"/>
      <c r="F86" s="53"/>
      <c r="G86" s="54"/>
      <c r="H86" s="54"/>
      <c r="I86" s="54"/>
      <c r="J86" s="63"/>
      <c r="K86" s="54"/>
      <c r="L86" s="57">
        <v>105.89</v>
      </c>
      <c r="M86" s="54"/>
      <c r="N86" s="58">
        <v>3750.63</v>
      </c>
      <c r="AF86" s="39"/>
      <c r="AG86" s="48"/>
      <c r="AH86" s="48"/>
      <c r="AK86" s="3" t="s">
        <v>75</v>
      </c>
      <c r="AM86" s="48"/>
      <c r="AN86" s="82"/>
      <c r="AO86" s="85"/>
      <c r="AP86" s="85"/>
      <c r="AQ86" s="85"/>
      <c r="AR86" s="85"/>
      <c r="AS86" s="85"/>
      <c r="AT86" s="82"/>
    </row>
    <row r="87" spans="1:46" s="4" customFormat="1" ht="15" x14ac:dyDescent="0.25">
      <c r="A87" s="60"/>
      <c r="B87" s="50" t="s">
        <v>650</v>
      </c>
      <c r="C87" s="853" t="s">
        <v>651</v>
      </c>
      <c r="D87" s="853"/>
      <c r="E87" s="853"/>
      <c r="F87" s="53" t="s">
        <v>78</v>
      </c>
      <c r="G87" s="70">
        <v>140</v>
      </c>
      <c r="H87" s="54"/>
      <c r="I87" s="70">
        <v>140</v>
      </c>
      <c r="J87" s="63"/>
      <c r="K87" s="54"/>
      <c r="L87" s="57">
        <v>148.25</v>
      </c>
      <c r="M87" s="54"/>
      <c r="N87" s="58">
        <v>5250.88</v>
      </c>
      <c r="AF87" s="39"/>
      <c r="AG87" s="48"/>
      <c r="AH87" s="48"/>
      <c r="AK87" s="3" t="s">
        <v>651</v>
      </c>
      <c r="AM87" s="48"/>
      <c r="AN87" s="82"/>
      <c r="AO87" s="85"/>
      <c r="AP87" s="85"/>
      <c r="AQ87" s="85"/>
      <c r="AR87" s="85"/>
      <c r="AS87" s="85"/>
      <c r="AT87" s="82"/>
    </row>
    <row r="88" spans="1:46" s="4" customFormat="1" ht="15" x14ac:dyDescent="0.25">
      <c r="A88" s="60"/>
      <c r="B88" s="50" t="s">
        <v>652</v>
      </c>
      <c r="C88" s="853" t="s">
        <v>653</v>
      </c>
      <c r="D88" s="853"/>
      <c r="E88" s="853"/>
      <c r="F88" s="53" t="s">
        <v>78</v>
      </c>
      <c r="G88" s="70">
        <v>93</v>
      </c>
      <c r="H88" s="54"/>
      <c r="I88" s="70">
        <v>93</v>
      </c>
      <c r="J88" s="63"/>
      <c r="K88" s="54"/>
      <c r="L88" s="57">
        <v>98.48</v>
      </c>
      <c r="M88" s="54"/>
      <c r="N88" s="58">
        <v>3488.09</v>
      </c>
      <c r="AF88" s="39"/>
      <c r="AG88" s="48"/>
      <c r="AH88" s="48"/>
      <c r="AK88" s="3" t="s">
        <v>653</v>
      </c>
      <c r="AM88" s="48"/>
      <c r="AN88" s="82"/>
      <c r="AO88" s="85"/>
      <c r="AP88" s="85"/>
      <c r="AQ88" s="85"/>
      <c r="AR88" s="85"/>
      <c r="AS88" s="85"/>
      <c r="AT88" s="82"/>
    </row>
    <row r="89" spans="1:46" s="4" customFormat="1" ht="15" x14ac:dyDescent="0.25">
      <c r="A89" s="71"/>
      <c r="B89" s="72"/>
      <c r="C89" s="847" t="s">
        <v>81</v>
      </c>
      <c r="D89" s="847"/>
      <c r="E89" s="847"/>
      <c r="F89" s="42"/>
      <c r="G89" s="43"/>
      <c r="H89" s="43"/>
      <c r="I89" s="43"/>
      <c r="J89" s="46"/>
      <c r="K89" s="43"/>
      <c r="L89" s="131">
        <v>530.41999999999996</v>
      </c>
      <c r="M89" s="66"/>
      <c r="N89" s="47"/>
      <c r="AF89" s="39"/>
      <c r="AG89" s="48"/>
      <c r="AH89" s="48"/>
      <c r="AM89" s="48" t="s">
        <v>81</v>
      </c>
      <c r="AN89" s="82"/>
      <c r="AO89" s="85"/>
      <c r="AP89" s="85"/>
      <c r="AQ89" s="85"/>
      <c r="AR89" s="85"/>
      <c r="AS89" s="85"/>
      <c r="AT89" s="82"/>
    </row>
    <row r="90" spans="1:46" s="4" customFormat="1" ht="15" x14ac:dyDescent="0.25">
      <c r="A90" s="40" t="s">
        <v>131</v>
      </c>
      <c r="B90" s="41" t="s">
        <v>654</v>
      </c>
      <c r="C90" s="847" t="s">
        <v>655</v>
      </c>
      <c r="D90" s="847"/>
      <c r="E90" s="847"/>
      <c r="F90" s="42" t="s">
        <v>130</v>
      </c>
      <c r="G90" s="43">
        <v>4.6619999999999999</v>
      </c>
      <c r="H90" s="44">
        <v>1</v>
      </c>
      <c r="I90" s="129">
        <v>4.6619999999999999</v>
      </c>
      <c r="J90" s="131">
        <v>60</v>
      </c>
      <c r="K90" s="43"/>
      <c r="L90" s="131">
        <v>279.72000000000003</v>
      </c>
      <c r="M90" s="43"/>
      <c r="N90" s="47"/>
      <c r="AF90" s="39"/>
      <c r="AG90" s="48"/>
      <c r="AH90" s="48" t="s">
        <v>655</v>
      </c>
      <c r="AM90" s="48"/>
      <c r="AN90" s="82"/>
      <c r="AO90" s="85"/>
      <c r="AP90" s="85"/>
      <c r="AQ90" s="85"/>
      <c r="AR90" s="85"/>
      <c r="AS90" s="85"/>
      <c r="AT90" s="82"/>
    </row>
    <row r="91" spans="1:46" s="4" customFormat="1" ht="15" x14ac:dyDescent="0.25">
      <c r="A91" s="71"/>
      <c r="B91" s="72"/>
      <c r="C91" s="847" t="s">
        <v>81</v>
      </c>
      <c r="D91" s="847"/>
      <c r="E91" s="847"/>
      <c r="F91" s="42"/>
      <c r="G91" s="43"/>
      <c r="H91" s="43"/>
      <c r="I91" s="43"/>
      <c r="J91" s="46"/>
      <c r="K91" s="43"/>
      <c r="L91" s="131">
        <v>279.72000000000003</v>
      </c>
      <c r="M91" s="66"/>
      <c r="N91" s="47"/>
      <c r="AF91" s="39"/>
      <c r="AG91" s="48"/>
      <c r="AH91" s="48"/>
      <c r="AM91" s="48" t="s">
        <v>81</v>
      </c>
      <c r="AN91" s="82"/>
      <c r="AO91" s="85"/>
      <c r="AP91" s="85"/>
      <c r="AQ91" s="85"/>
      <c r="AR91" s="85"/>
      <c r="AS91" s="85"/>
      <c r="AT91" s="82"/>
    </row>
    <row r="92" spans="1:46" s="4" customFormat="1" ht="33" x14ac:dyDescent="0.25">
      <c r="A92" s="74" t="s">
        <v>134</v>
      </c>
      <c r="B92" s="75" t="s">
        <v>656</v>
      </c>
      <c r="C92" s="878" t="s">
        <v>657</v>
      </c>
      <c r="D92" s="878"/>
      <c r="E92" s="878"/>
      <c r="F92" s="76" t="s">
        <v>658</v>
      </c>
      <c r="G92" s="77">
        <v>15.6</v>
      </c>
      <c r="H92" s="78">
        <v>1</v>
      </c>
      <c r="I92" s="163">
        <v>15.6</v>
      </c>
      <c r="J92" s="80"/>
      <c r="K92" s="77"/>
      <c r="L92" s="80"/>
      <c r="M92" s="77"/>
      <c r="N92" s="81"/>
      <c r="AF92" s="39"/>
      <c r="AG92" s="48"/>
      <c r="AH92" s="48"/>
      <c r="AM92" s="48"/>
      <c r="AN92" s="82" t="s">
        <v>657</v>
      </c>
      <c r="AO92" s="85"/>
      <c r="AP92" s="85"/>
      <c r="AQ92" s="85"/>
      <c r="AR92" s="85"/>
      <c r="AS92" s="85"/>
      <c r="AT92" s="82"/>
    </row>
    <row r="93" spans="1:46" s="4" customFormat="1" ht="15" x14ac:dyDescent="0.25">
      <c r="A93" s="83"/>
      <c r="B93" s="84"/>
      <c r="C93" s="876" t="s">
        <v>659</v>
      </c>
      <c r="D93" s="876"/>
      <c r="E93" s="876"/>
      <c r="F93" s="876"/>
      <c r="G93" s="876"/>
      <c r="H93" s="876"/>
      <c r="I93" s="876"/>
      <c r="J93" s="876"/>
      <c r="K93" s="876"/>
      <c r="L93" s="876"/>
      <c r="M93" s="876"/>
      <c r="N93" s="879"/>
      <c r="AF93" s="39"/>
      <c r="AG93" s="48"/>
      <c r="AH93" s="48"/>
      <c r="AM93" s="48"/>
      <c r="AN93" s="82"/>
      <c r="AO93" s="85" t="s">
        <v>659</v>
      </c>
      <c r="AP93" s="85"/>
      <c r="AQ93" s="85"/>
      <c r="AR93" s="85"/>
      <c r="AS93" s="85"/>
      <c r="AT93" s="82"/>
    </row>
    <row r="94" spans="1:46" s="4" customFormat="1" ht="15" x14ac:dyDescent="0.25">
      <c r="A94" s="88"/>
      <c r="B94" s="87" t="s">
        <v>86</v>
      </c>
      <c r="C94" s="876" t="s">
        <v>87</v>
      </c>
      <c r="D94" s="876"/>
      <c r="E94" s="876"/>
      <c r="F94" s="89"/>
      <c r="G94" s="90"/>
      <c r="H94" s="90"/>
      <c r="I94" s="90"/>
      <c r="J94" s="91">
        <v>33.21</v>
      </c>
      <c r="K94" s="90"/>
      <c r="L94" s="91">
        <v>518.08000000000004</v>
      </c>
      <c r="M94" s="90"/>
      <c r="N94" s="95"/>
      <c r="AF94" s="39"/>
      <c r="AG94" s="48"/>
      <c r="AH94" s="48"/>
      <c r="AM94" s="48"/>
      <c r="AN94" s="82"/>
      <c r="AO94" s="85"/>
      <c r="AP94" s="85"/>
      <c r="AQ94" s="85" t="s">
        <v>87</v>
      </c>
      <c r="AR94" s="85"/>
      <c r="AS94" s="85"/>
      <c r="AT94" s="82"/>
    </row>
    <row r="95" spans="1:46" s="4" customFormat="1" ht="15" x14ac:dyDescent="0.25">
      <c r="A95" s="88"/>
      <c r="B95" s="87"/>
      <c r="C95" s="877" t="s">
        <v>74</v>
      </c>
      <c r="D95" s="877"/>
      <c r="E95" s="877"/>
      <c r="F95" s="100"/>
      <c r="G95" s="101"/>
      <c r="H95" s="101"/>
      <c r="I95" s="101"/>
      <c r="J95" s="103">
        <v>33.21</v>
      </c>
      <c r="K95" s="101"/>
      <c r="L95" s="103">
        <v>518.08000000000004</v>
      </c>
      <c r="M95" s="101"/>
      <c r="N95" s="104"/>
      <c r="AF95" s="39"/>
      <c r="AG95" s="48"/>
      <c r="AH95" s="48"/>
      <c r="AM95" s="48"/>
      <c r="AN95" s="82"/>
      <c r="AO95" s="85"/>
      <c r="AP95" s="85"/>
      <c r="AQ95" s="85"/>
      <c r="AR95" s="85"/>
      <c r="AS95" s="85" t="s">
        <v>74</v>
      </c>
      <c r="AT95" s="82"/>
    </row>
    <row r="96" spans="1:46" s="4" customFormat="1" ht="15" x14ac:dyDescent="0.25">
      <c r="A96" s="97"/>
      <c r="B96" s="87"/>
      <c r="C96" s="876" t="s">
        <v>75</v>
      </c>
      <c r="D96" s="876"/>
      <c r="E96" s="876"/>
      <c r="F96" s="89"/>
      <c r="G96" s="90"/>
      <c r="H96" s="90"/>
      <c r="I96" s="90"/>
      <c r="J96" s="99"/>
      <c r="K96" s="90"/>
      <c r="L96" s="99"/>
      <c r="M96" s="90"/>
      <c r="N96" s="95"/>
      <c r="AF96" s="39"/>
      <c r="AG96" s="48"/>
      <c r="AH96" s="48"/>
      <c r="AM96" s="48"/>
      <c r="AN96" s="82"/>
      <c r="AO96" s="85"/>
      <c r="AP96" s="85"/>
      <c r="AQ96" s="85"/>
      <c r="AR96" s="85" t="s">
        <v>75</v>
      </c>
      <c r="AS96" s="85"/>
      <c r="AT96" s="82"/>
    </row>
    <row r="97" spans="1:46" s="4" customFormat="1" ht="15" x14ac:dyDescent="0.25">
      <c r="A97" s="97"/>
      <c r="B97" s="87" t="s">
        <v>650</v>
      </c>
      <c r="C97" s="876" t="s">
        <v>651</v>
      </c>
      <c r="D97" s="876"/>
      <c r="E97" s="876"/>
      <c r="F97" s="89" t="s">
        <v>78</v>
      </c>
      <c r="G97" s="105">
        <v>140</v>
      </c>
      <c r="H97" s="90"/>
      <c r="I97" s="105">
        <v>140</v>
      </c>
      <c r="J97" s="99"/>
      <c r="K97" s="90"/>
      <c r="L97" s="99"/>
      <c r="M97" s="90"/>
      <c r="N97" s="95"/>
      <c r="AF97" s="39"/>
      <c r="AG97" s="48"/>
      <c r="AH97" s="48"/>
      <c r="AM97" s="48"/>
      <c r="AN97" s="82"/>
      <c r="AO97" s="85"/>
      <c r="AP97" s="85"/>
      <c r="AQ97" s="85"/>
      <c r="AR97" s="85" t="s">
        <v>651</v>
      </c>
      <c r="AS97" s="85"/>
      <c r="AT97" s="82"/>
    </row>
    <row r="98" spans="1:46" s="4" customFormat="1" ht="15" x14ac:dyDescent="0.25">
      <c r="A98" s="97"/>
      <c r="B98" s="87" t="s">
        <v>652</v>
      </c>
      <c r="C98" s="876" t="s">
        <v>653</v>
      </c>
      <c r="D98" s="876"/>
      <c r="E98" s="876"/>
      <c r="F98" s="89" t="s">
        <v>78</v>
      </c>
      <c r="G98" s="105">
        <v>93</v>
      </c>
      <c r="H98" s="90"/>
      <c r="I98" s="105">
        <v>93</v>
      </c>
      <c r="J98" s="99"/>
      <c r="K98" s="90"/>
      <c r="L98" s="99"/>
      <c r="M98" s="90"/>
      <c r="N98" s="95"/>
      <c r="AF98" s="39"/>
      <c r="AG98" s="48"/>
      <c r="AH98" s="48"/>
      <c r="AM98" s="48"/>
      <c r="AN98" s="82"/>
      <c r="AO98" s="85"/>
      <c r="AP98" s="85"/>
      <c r="AQ98" s="85"/>
      <c r="AR98" s="85" t="s">
        <v>653</v>
      </c>
      <c r="AS98" s="85"/>
      <c r="AT98" s="82"/>
    </row>
    <row r="99" spans="1:46" s="4" customFormat="1" ht="15" x14ac:dyDescent="0.25">
      <c r="A99" s="106"/>
      <c r="B99" s="107"/>
      <c r="C99" s="878" t="s">
        <v>81</v>
      </c>
      <c r="D99" s="878"/>
      <c r="E99" s="878"/>
      <c r="F99" s="76"/>
      <c r="G99" s="77"/>
      <c r="H99" s="77"/>
      <c r="I99" s="77"/>
      <c r="J99" s="80"/>
      <c r="K99" s="77"/>
      <c r="L99" s="108">
        <v>518.08000000000004</v>
      </c>
      <c r="M99" s="101"/>
      <c r="N99" s="81"/>
      <c r="AF99" s="39"/>
      <c r="AG99" s="48"/>
      <c r="AH99" s="48"/>
      <c r="AM99" s="48"/>
      <c r="AN99" s="82"/>
      <c r="AO99" s="85"/>
      <c r="AP99" s="85"/>
      <c r="AQ99" s="85"/>
      <c r="AR99" s="85"/>
      <c r="AS99" s="85"/>
      <c r="AT99" s="82" t="s">
        <v>81</v>
      </c>
    </row>
    <row r="100" spans="1:46" s="4" customFormat="1" ht="57" x14ac:dyDescent="0.25">
      <c r="A100" s="40" t="s">
        <v>143</v>
      </c>
      <c r="B100" s="41" t="s">
        <v>660</v>
      </c>
      <c r="C100" s="847" t="s">
        <v>661</v>
      </c>
      <c r="D100" s="847"/>
      <c r="E100" s="847"/>
      <c r="F100" s="42" t="s">
        <v>130</v>
      </c>
      <c r="G100" s="43">
        <v>3.78</v>
      </c>
      <c r="H100" s="44">
        <v>1</v>
      </c>
      <c r="I100" s="109">
        <v>3.78</v>
      </c>
      <c r="J100" s="46"/>
      <c r="K100" s="43"/>
      <c r="L100" s="46"/>
      <c r="M100" s="43"/>
      <c r="N100" s="47"/>
      <c r="AF100" s="39"/>
      <c r="AG100" s="48"/>
      <c r="AH100" s="48" t="s">
        <v>661</v>
      </c>
      <c r="AM100" s="48"/>
      <c r="AN100" s="82"/>
      <c r="AO100" s="85"/>
      <c r="AP100" s="85"/>
      <c r="AQ100" s="85"/>
      <c r="AR100" s="85"/>
      <c r="AS100" s="85"/>
      <c r="AT100" s="82"/>
    </row>
    <row r="101" spans="1:46" s="4" customFormat="1" ht="22.5" x14ac:dyDescent="0.25">
      <c r="A101" s="49"/>
      <c r="B101" s="50" t="s">
        <v>64</v>
      </c>
      <c r="C101" s="848" t="s">
        <v>65</v>
      </c>
      <c r="D101" s="848"/>
      <c r="E101" s="848"/>
      <c r="F101" s="848"/>
      <c r="G101" s="848"/>
      <c r="H101" s="848"/>
      <c r="I101" s="848"/>
      <c r="J101" s="848"/>
      <c r="K101" s="848"/>
      <c r="L101" s="848"/>
      <c r="M101" s="848"/>
      <c r="N101" s="849"/>
      <c r="AF101" s="39"/>
      <c r="AG101" s="48"/>
      <c r="AH101" s="48"/>
      <c r="AI101" s="3" t="s">
        <v>65</v>
      </c>
      <c r="AM101" s="48"/>
      <c r="AN101" s="82"/>
      <c r="AO101" s="85"/>
      <c r="AP101" s="85"/>
      <c r="AQ101" s="85"/>
      <c r="AR101" s="85"/>
      <c r="AS101" s="85"/>
      <c r="AT101" s="82"/>
    </row>
    <row r="102" spans="1:46" s="4" customFormat="1" ht="15" x14ac:dyDescent="0.25">
      <c r="A102" s="51"/>
      <c r="B102" s="50" t="s">
        <v>60</v>
      </c>
      <c r="C102" s="853" t="s">
        <v>66</v>
      </c>
      <c r="D102" s="853"/>
      <c r="E102" s="853"/>
      <c r="F102" s="53"/>
      <c r="G102" s="54"/>
      <c r="H102" s="54"/>
      <c r="I102" s="54"/>
      <c r="J102" s="57">
        <v>119.91</v>
      </c>
      <c r="K102" s="56">
        <v>1.1499999999999999</v>
      </c>
      <c r="L102" s="57">
        <v>521.25</v>
      </c>
      <c r="M102" s="56">
        <v>35.42</v>
      </c>
      <c r="N102" s="58">
        <v>18462.68</v>
      </c>
      <c r="AF102" s="39"/>
      <c r="AG102" s="48"/>
      <c r="AH102" s="48"/>
      <c r="AJ102" s="3" t="s">
        <v>66</v>
      </c>
      <c r="AM102" s="48"/>
      <c r="AN102" s="82"/>
      <c r="AO102" s="85"/>
      <c r="AP102" s="85"/>
      <c r="AQ102" s="85"/>
      <c r="AR102" s="85"/>
      <c r="AS102" s="85"/>
      <c r="AT102" s="82"/>
    </row>
    <row r="103" spans="1:46" s="4" customFormat="1" ht="15" x14ac:dyDescent="0.25">
      <c r="A103" s="51"/>
      <c r="B103" s="50" t="s">
        <v>67</v>
      </c>
      <c r="C103" s="853" t="s">
        <v>68</v>
      </c>
      <c r="D103" s="853"/>
      <c r="E103" s="853"/>
      <c r="F103" s="53"/>
      <c r="G103" s="54"/>
      <c r="H103" s="54"/>
      <c r="I103" s="54"/>
      <c r="J103" s="57">
        <v>596.29999999999995</v>
      </c>
      <c r="K103" s="56">
        <v>1.1499999999999999</v>
      </c>
      <c r="L103" s="55">
        <v>2592.12</v>
      </c>
      <c r="M103" s="54"/>
      <c r="N103" s="59"/>
      <c r="AF103" s="39"/>
      <c r="AG103" s="48"/>
      <c r="AH103" s="48"/>
      <c r="AJ103" s="3" t="s">
        <v>68</v>
      </c>
      <c r="AM103" s="48"/>
      <c r="AN103" s="82"/>
      <c r="AO103" s="85"/>
      <c r="AP103" s="85"/>
      <c r="AQ103" s="85"/>
      <c r="AR103" s="85"/>
      <c r="AS103" s="85"/>
      <c r="AT103" s="82"/>
    </row>
    <row r="104" spans="1:46" s="4" customFormat="1" ht="15" x14ac:dyDescent="0.25">
      <c r="A104" s="51"/>
      <c r="B104" s="50" t="s">
        <v>69</v>
      </c>
      <c r="C104" s="853" t="s">
        <v>70</v>
      </c>
      <c r="D104" s="853"/>
      <c r="E104" s="853"/>
      <c r="F104" s="53"/>
      <c r="G104" s="54"/>
      <c r="H104" s="54"/>
      <c r="I104" s="54"/>
      <c r="J104" s="57">
        <v>66.69</v>
      </c>
      <c r="K104" s="56">
        <v>1.1499999999999999</v>
      </c>
      <c r="L104" s="57">
        <v>289.89999999999998</v>
      </c>
      <c r="M104" s="56">
        <v>35.42</v>
      </c>
      <c r="N104" s="58">
        <v>10268.26</v>
      </c>
      <c r="AF104" s="39"/>
      <c r="AG104" s="48"/>
      <c r="AH104" s="48"/>
      <c r="AJ104" s="3" t="s">
        <v>70</v>
      </c>
      <c r="AM104" s="48"/>
      <c r="AN104" s="82"/>
      <c r="AO104" s="85"/>
      <c r="AP104" s="85"/>
      <c r="AQ104" s="85"/>
      <c r="AR104" s="85"/>
      <c r="AS104" s="85"/>
      <c r="AT104" s="82"/>
    </row>
    <row r="105" spans="1:46" s="4" customFormat="1" ht="15" x14ac:dyDescent="0.25">
      <c r="A105" s="51"/>
      <c r="B105" s="50" t="s">
        <v>86</v>
      </c>
      <c r="C105" s="853" t="s">
        <v>87</v>
      </c>
      <c r="D105" s="853"/>
      <c r="E105" s="853"/>
      <c r="F105" s="53"/>
      <c r="G105" s="54"/>
      <c r="H105" s="54"/>
      <c r="I105" s="54"/>
      <c r="J105" s="57">
        <v>218.37</v>
      </c>
      <c r="K105" s="54"/>
      <c r="L105" s="57">
        <v>825.44</v>
      </c>
      <c r="M105" s="54"/>
      <c r="N105" s="59"/>
      <c r="AF105" s="39"/>
      <c r="AG105" s="48"/>
      <c r="AH105" s="48"/>
      <c r="AJ105" s="3" t="s">
        <v>87</v>
      </c>
      <c r="AM105" s="48"/>
      <c r="AN105" s="82"/>
      <c r="AO105" s="85"/>
      <c r="AP105" s="85"/>
      <c r="AQ105" s="85"/>
      <c r="AR105" s="85"/>
      <c r="AS105" s="85"/>
      <c r="AT105" s="82"/>
    </row>
    <row r="106" spans="1:46" s="4" customFormat="1" ht="15" x14ac:dyDescent="0.25">
      <c r="A106" s="60"/>
      <c r="B106" s="50"/>
      <c r="C106" s="853" t="s">
        <v>71</v>
      </c>
      <c r="D106" s="853"/>
      <c r="E106" s="853"/>
      <c r="F106" s="53" t="s">
        <v>72</v>
      </c>
      <c r="G106" s="56">
        <v>13.22</v>
      </c>
      <c r="H106" s="56">
        <v>1.1499999999999999</v>
      </c>
      <c r="I106" s="64">
        <v>57.46734</v>
      </c>
      <c r="J106" s="63"/>
      <c r="K106" s="54"/>
      <c r="L106" s="63"/>
      <c r="M106" s="54"/>
      <c r="N106" s="59"/>
      <c r="AF106" s="39"/>
      <c r="AG106" s="48"/>
      <c r="AH106" s="48"/>
      <c r="AK106" s="3" t="s">
        <v>71</v>
      </c>
      <c r="AM106" s="48"/>
      <c r="AN106" s="82"/>
      <c r="AO106" s="85"/>
      <c r="AP106" s="85"/>
      <c r="AQ106" s="85"/>
      <c r="AR106" s="85"/>
      <c r="AS106" s="85"/>
      <c r="AT106" s="82"/>
    </row>
    <row r="107" spans="1:46" s="4" customFormat="1" ht="15" x14ac:dyDescent="0.25">
      <c r="A107" s="60"/>
      <c r="B107" s="50"/>
      <c r="C107" s="853" t="s">
        <v>73</v>
      </c>
      <c r="D107" s="853"/>
      <c r="E107" s="853"/>
      <c r="F107" s="53" t="s">
        <v>72</v>
      </c>
      <c r="G107" s="56">
        <v>4.9400000000000004</v>
      </c>
      <c r="H107" s="56">
        <v>1.1499999999999999</v>
      </c>
      <c r="I107" s="64">
        <v>21.47418</v>
      </c>
      <c r="J107" s="63"/>
      <c r="K107" s="54"/>
      <c r="L107" s="63"/>
      <c r="M107" s="54"/>
      <c r="N107" s="59"/>
      <c r="AF107" s="39"/>
      <c r="AG107" s="48"/>
      <c r="AH107" s="48"/>
      <c r="AK107" s="3" t="s">
        <v>73</v>
      </c>
      <c r="AM107" s="48"/>
      <c r="AN107" s="82"/>
      <c r="AO107" s="85"/>
      <c r="AP107" s="85"/>
      <c r="AQ107" s="85"/>
      <c r="AR107" s="85"/>
      <c r="AS107" s="85"/>
      <c r="AT107" s="82"/>
    </row>
    <row r="108" spans="1:46" s="4" customFormat="1" ht="15" x14ac:dyDescent="0.25">
      <c r="A108" s="51"/>
      <c r="B108" s="50"/>
      <c r="C108" s="854" t="s">
        <v>74</v>
      </c>
      <c r="D108" s="854"/>
      <c r="E108" s="854"/>
      <c r="F108" s="65"/>
      <c r="G108" s="66"/>
      <c r="H108" s="66"/>
      <c r="I108" s="66"/>
      <c r="J108" s="68">
        <v>934.58</v>
      </c>
      <c r="K108" s="66"/>
      <c r="L108" s="67">
        <v>3938.81</v>
      </c>
      <c r="M108" s="66"/>
      <c r="N108" s="69"/>
      <c r="AF108" s="39"/>
      <c r="AG108" s="48"/>
      <c r="AH108" s="48"/>
      <c r="AL108" s="3" t="s">
        <v>74</v>
      </c>
      <c r="AM108" s="48"/>
      <c r="AN108" s="82"/>
      <c r="AO108" s="85"/>
      <c r="AP108" s="85"/>
      <c r="AQ108" s="85"/>
      <c r="AR108" s="85"/>
      <c r="AS108" s="85"/>
      <c r="AT108" s="82"/>
    </row>
    <row r="109" spans="1:46" s="4" customFormat="1" ht="15" x14ac:dyDescent="0.25">
      <c r="A109" s="60"/>
      <c r="B109" s="50"/>
      <c r="C109" s="853" t="s">
        <v>75</v>
      </c>
      <c r="D109" s="853"/>
      <c r="E109" s="853"/>
      <c r="F109" s="53"/>
      <c r="G109" s="54"/>
      <c r="H109" s="54"/>
      <c r="I109" s="54"/>
      <c r="J109" s="63"/>
      <c r="K109" s="54"/>
      <c r="L109" s="57">
        <v>811.15</v>
      </c>
      <c r="M109" s="54"/>
      <c r="N109" s="58">
        <v>28730.94</v>
      </c>
      <c r="AF109" s="39"/>
      <c r="AG109" s="48"/>
      <c r="AH109" s="48"/>
      <c r="AK109" s="3" t="s">
        <v>75</v>
      </c>
      <c r="AM109" s="48"/>
      <c r="AN109" s="82"/>
      <c r="AO109" s="85"/>
      <c r="AP109" s="85"/>
      <c r="AQ109" s="85"/>
      <c r="AR109" s="85"/>
      <c r="AS109" s="85"/>
      <c r="AT109" s="82"/>
    </row>
    <row r="110" spans="1:46" s="4" customFormat="1" ht="15" x14ac:dyDescent="0.25">
      <c r="A110" s="60"/>
      <c r="B110" s="50" t="s">
        <v>650</v>
      </c>
      <c r="C110" s="853" t="s">
        <v>651</v>
      </c>
      <c r="D110" s="853"/>
      <c r="E110" s="853"/>
      <c r="F110" s="53" t="s">
        <v>78</v>
      </c>
      <c r="G110" s="70">
        <v>140</v>
      </c>
      <c r="H110" s="54"/>
      <c r="I110" s="70">
        <v>140</v>
      </c>
      <c r="J110" s="63"/>
      <c r="K110" s="54"/>
      <c r="L110" s="55">
        <v>1135.6099999999999</v>
      </c>
      <c r="M110" s="54"/>
      <c r="N110" s="58">
        <v>40223.32</v>
      </c>
      <c r="AF110" s="39"/>
      <c r="AG110" s="48"/>
      <c r="AH110" s="48"/>
      <c r="AK110" s="3" t="s">
        <v>651</v>
      </c>
      <c r="AM110" s="48"/>
      <c r="AN110" s="82"/>
      <c r="AO110" s="85"/>
      <c r="AP110" s="85"/>
      <c r="AQ110" s="85"/>
      <c r="AR110" s="85"/>
      <c r="AS110" s="85"/>
      <c r="AT110" s="82"/>
    </row>
    <row r="111" spans="1:46" s="4" customFormat="1" ht="15" x14ac:dyDescent="0.25">
      <c r="A111" s="60"/>
      <c r="B111" s="50" t="s">
        <v>652</v>
      </c>
      <c r="C111" s="853" t="s">
        <v>653</v>
      </c>
      <c r="D111" s="853"/>
      <c r="E111" s="853"/>
      <c r="F111" s="53" t="s">
        <v>78</v>
      </c>
      <c r="G111" s="70">
        <v>93</v>
      </c>
      <c r="H111" s="54"/>
      <c r="I111" s="70">
        <v>93</v>
      </c>
      <c r="J111" s="63"/>
      <c r="K111" s="54"/>
      <c r="L111" s="57">
        <v>754.37</v>
      </c>
      <c r="M111" s="54"/>
      <c r="N111" s="58">
        <v>26719.77</v>
      </c>
      <c r="AF111" s="39"/>
      <c r="AG111" s="48"/>
      <c r="AH111" s="48"/>
      <c r="AK111" s="3" t="s">
        <v>653</v>
      </c>
      <c r="AM111" s="48"/>
      <c r="AN111" s="82"/>
      <c r="AO111" s="85"/>
      <c r="AP111" s="85"/>
      <c r="AQ111" s="85"/>
      <c r="AR111" s="85"/>
      <c r="AS111" s="85"/>
      <c r="AT111" s="82"/>
    </row>
    <row r="112" spans="1:46" s="4" customFormat="1" ht="15" x14ac:dyDescent="0.25">
      <c r="A112" s="71"/>
      <c r="B112" s="72"/>
      <c r="C112" s="847" t="s">
        <v>81</v>
      </c>
      <c r="D112" s="847"/>
      <c r="E112" s="847"/>
      <c r="F112" s="42"/>
      <c r="G112" s="43"/>
      <c r="H112" s="43"/>
      <c r="I112" s="43"/>
      <c r="J112" s="46"/>
      <c r="K112" s="43"/>
      <c r="L112" s="73">
        <v>5828.79</v>
      </c>
      <c r="M112" s="66"/>
      <c r="N112" s="47"/>
      <c r="AF112" s="39"/>
      <c r="AG112" s="48"/>
      <c r="AH112" s="48"/>
      <c r="AM112" s="48" t="s">
        <v>81</v>
      </c>
      <c r="AN112" s="82"/>
      <c r="AO112" s="85"/>
      <c r="AP112" s="85"/>
      <c r="AQ112" s="85"/>
      <c r="AR112" s="85"/>
      <c r="AS112" s="85"/>
      <c r="AT112" s="82"/>
    </row>
    <row r="113" spans="1:46" s="4" customFormat="1" ht="33" x14ac:dyDescent="0.25">
      <c r="A113" s="74" t="s">
        <v>147</v>
      </c>
      <c r="B113" s="75" t="s">
        <v>662</v>
      </c>
      <c r="C113" s="878" t="s">
        <v>663</v>
      </c>
      <c r="D113" s="878"/>
      <c r="E113" s="878"/>
      <c r="F113" s="76" t="s">
        <v>658</v>
      </c>
      <c r="G113" s="77">
        <v>15.6</v>
      </c>
      <c r="H113" s="78">
        <v>1</v>
      </c>
      <c r="I113" s="163">
        <v>15.6</v>
      </c>
      <c r="J113" s="80"/>
      <c r="K113" s="77"/>
      <c r="L113" s="80"/>
      <c r="M113" s="77"/>
      <c r="N113" s="81"/>
      <c r="AF113" s="39"/>
      <c r="AG113" s="48"/>
      <c r="AH113" s="48"/>
      <c r="AM113" s="48"/>
      <c r="AN113" s="82" t="s">
        <v>663</v>
      </c>
      <c r="AO113" s="85"/>
      <c r="AP113" s="85"/>
      <c r="AQ113" s="85"/>
      <c r="AR113" s="85"/>
      <c r="AS113" s="85"/>
      <c r="AT113" s="82"/>
    </row>
    <row r="114" spans="1:46" s="4" customFormat="1" ht="15" x14ac:dyDescent="0.25">
      <c r="A114" s="83"/>
      <c r="B114" s="84"/>
      <c r="C114" s="876" t="s">
        <v>659</v>
      </c>
      <c r="D114" s="876"/>
      <c r="E114" s="876"/>
      <c r="F114" s="876"/>
      <c r="G114" s="876"/>
      <c r="H114" s="876"/>
      <c r="I114" s="876"/>
      <c r="J114" s="876"/>
      <c r="K114" s="876"/>
      <c r="L114" s="876"/>
      <c r="M114" s="876"/>
      <c r="N114" s="879"/>
      <c r="AF114" s="39"/>
      <c r="AG114" s="48"/>
      <c r="AH114" s="48"/>
      <c r="AM114" s="48"/>
      <c r="AN114" s="82"/>
      <c r="AO114" s="85" t="s">
        <v>659</v>
      </c>
      <c r="AP114" s="85"/>
      <c r="AQ114" s="85"/>
      <c r="AR114" s="85"/>
      <c r="AS114" s="85"/>
      <c r="AT114" s="82"/>
    </row>
    <row r="115" spans="1:46" s="4" customFormat="1" ht="15" x14ac:dyDescent="0.25">
      <c r="A115" s="97"/>
      <c r="B115" s="87"/>
      <c r="C115" s="876" t="s">
        <v>71</v>
      </c>
      <c r="D115" s="876"/>
      <c r="E115" s="876"/>
      <c r="F115" s="89" t="s">
        <v>72</v>
      </c>
      <c r="G115" s="164">
        <v>0.40799999999999997</v>
      </c>
      <c r="H115" s="90"/>
      <c r="I115" s="162">
        <v>6.3647999999999998</v>
      </c>
      <c r="J115" s="99"/>
      <c r="K115" s="90"/>
      <c r="L115" s="99"/>
      <c r="M115" s="90"/>
      <c r="N115" s="95"/>
      <c r="AF115" s="39"/>
      <c r="AG115" s="48"/>
      <c r="AH115" s="48"/>
      <c r="AM115" s="48"/>
      <c r="AN115" s="82"/>
      <c r="AO115" s="85"/>
      <c r="AP115" s="85"/>
      <c r="AQ115" s="85"/>
      <c r="AR115" s="85" t="s">
        <v>71</v>
      </c>
      <c r="AS115" s="85"/>
      <c r="AT115" s="82"/>
    </row>
    <row r="116" spans="1:46" s="4" customFormat="1" ht="15" x14ac:dyDescent="0.25">
      <c r="A116" s="88"/>
      <c r="B116" s="87"/>
      <c r="C116" s="877" t="s">
        <v>74</v>
      </c>
      <c r="D116" s="877"/>
      <c r="E116" s="877"/>
      <c r="F116" s="100"/>
      <c r="G116" s="101"/>
      <c r="H116" s="101"/>
      <c r="I116" s="101"/>
      <c r="J116" s="165"/>
      <c r="K116" s="101"/>
      <c r="L116" s="165"/>
      <c r="M116" s="101"/>
      <c r="N116" s="104"/>
      <c r="AF116" s="39"/>
      <c r="AG116" s="48"/>
      <c r="AH116" s="48"/>
      <c r="AM116" s="48"/>
      <c r="AN116" s="82"/>
      <c r="AO116" s="85"/>
      <c r="AP116" s="85"/>
      <c r="AQ116" s="85"/>
      <c r="AR116" s="85"/>
      <c r="AS116" s="85" t="s">
        <v>74</v>
      </c>
      <c r="AT116" s="82"/>
    </row>
    <row r="117" spans="1:46" s="4" customFormat="1" ht="15" x14ac:dyDescent="0.25">
      <c r="A117" s="97"/>
      <c r="B117" s="87"/>
      <c r="C117" s="876" t="s">
        <v>75</v>
      </c>
      <c r="D117" s="876"/>
      <c r="E117" s="876"/>
      <c r="F117" s="89"/>
      <c r="G117" s="90"/>
      <c r="H117" s="90"/>
      <c r="I117" s="90"/>
      <c r="J117" s="99"/>
      <c r="K117" s="90"/>
      <c r="L117" s="99"/>
      <c r="M117" s="90"/>
      <c r="N117" s="95"/>
      <c r="AF117" s="39"/>
      <c r="AG117" s="48"/>
      <c r="AH117" s="48"/>
      <c r="AM117" s="48"/>
      <c r="AN117" s="82"/>
      <c r="AO117" s="85"/>
      <c r="AP117" s="85"/>
      <c r="AQ117" s="85"/>
      <c r="AR117" s="85" t="s">
        <v>75</v>
      </c>
      <c r="AS117" s="85"/>
      <c r="AT117" s="82"/>
    </row>
    <row r="118" spans="1:46" s="4" customFormat="1" ht="15" x14ac:dyDescent="0.25">
      <c r="A118" s="97"/>
      <c r="B118" s="87" t="s">
        <v>650</v>
      </c>
      <c r="C118" s="876" t="s">
        <v>651</v>
      </c>
      <c r="D118" s="876"/>
      <c r="E118" s="876"/>
      <c r="F118" s="89" t="s">
        <v>78</v>
      </c>
      <c r="G118" s="105">
        <v>140</v>
      </c>
      <c r="H118" s="90"/>
      <c r="I118" s="105">
        <v>140</v>
      </c>
      <c r="J118" s="99"/>
      <c r="K118" s="90"/>
      <c r="L118" s="99"/>
      <c r="M118" s="90"/>
      <c r="N118" s="95"/>
      <c r="AF118" s="39"/>
      <c r="AG118" s="48"/>
      <c r="AH118" s="48"/>
      <c r="AM118" s="48"/>
      <c r="AN118" s="82"/>
      <c r="AO118" s="85"/>
      <c r="AP118" s="85"/>
      <c r="AQ118" s="85"/>
      <c r="AR118" s="85" t="s">
        <v>651</v>
      </c>
      <c r="AS118" s="85"/>
      <c r="AT118" s="82"/>
    </row>
    <row r="119" spans="1:46" s="4" customFormat="1" ht="15" x14ac:dyDescent="0.25">
      <c r="A119" s="97"/>
      <c r="B119" s="87" t="s">
        <v>652</v>
      </c>
      <c r="C119" s="876" t="s">
        <v>653</v>
      </c>
      <c r="D119" s="876"/>
      <c r="E119" s="876"/>
      <c r="F119" s="89" t="s">
        <v>78</v>
      </c>
      <c r="G119" s="105">
        <v>93</v>
      </c>
      <c r="H119" s="90"/>
      <c r="I119" s="105">
        <v>93</v>
      </c>
      <c r="J119" s="99"/>
      <c r="K119" s="90"/>
      <c r="L119" s="99"/>
      <c r="M119" s="90"/>
      <c r="N119" s="95"/>
      <c r="AF119" s="39"/>
      <c r="AG119" s="48"/>
      <c r="AH119" s="48"/>
      <c r="AM119" s="48"/>
      <c r="AN119" s="82"/>
      <c r="AO119" s="85"/>
      <c r="AP119" s="85"/>
      <c r="AQ119" s="85"/>
      <c r="AR119" s="85" t="s">
        <v>653</v>
      </c>
      <c r="AS119" s="85"/>
      <c r="AT119" s="82"/>
    </row>
    <row r="120" spans="1:46" s="4" customFormat="1" ht="15" x14ac:dyDescent="0.25">
      <c r="A120" s="106"/>
      <c r="B120" s="107"/>
      <c r="C120" s="878" t="s">
        <v>81</v>
      </c>
      <c r="D120" s="878"/>
      <c r="E120" s="878"/>
      <c r="F120" s="76"/>
      <c r="G120" s="77"/>
      <c r="H120" s="77"/>
      <c r="I120" s="77"/>
      <c r="J120" s="80"/>
      <c r="K120" s="77"/>
      <c r="L120" s="108">
        <v>0</v>
      </c>
      <c r="M120" s="101"/>
      <c r="N120" s="81"/>
      <c r="AF120" s="39"/>
      <c r="AG120" s="48"/>
      <c r="AH120" s="48"/>
      <c r="AM120" s="48"/>
      <c r="AN120" s="82"/>
      <c r="AO120" s="85"/>
      <c r="AP120" s="85"/>
      <c r="AQ120" s="85"/>
      <c r="AR120" s="85"/>
      <c r="AS120" s="85"/>
      <c r="AT120" s="82" t="s">
        <v>81</v>
      </c>
    </row>
    <row r="121" spans="1:46" s="4" customFormat="1" ht="23.25" x14ac:dyDescent="0.25">
      <c r="A121" s="40" t="s">
        <v>155</v>
      </c>
      <c r="B121" s="41" t="s">
        <v>664</v>
      </c>
      <c r="C121" s="847" t="s">
        <v>665</v>
      </c>
      <c r="D121" s="847"/>
      <c r="E121" s="847"/>
      <c r="F121" s="42" t="s">
        <v>130</v>
      </c>
      <c r="G121" s="43">
        <v>3.78</v>
      </c>
      <c r="H121" s="44">
        <v>1</v>
      </c>
      <c r="I121" s="109">
        <v>3.78</v>
      </c>
      <c r="J121" s="73">
        <v>2116.13</v>
      </c>
      <c r="K121" s="43"/>
      <c r="L121" s="73">
        <v>7998.97</v>
      </c>
      <c r="M121" s="43"/>
      <c r="N121" s="47"/>
      <c r="AF121" s="39"/>
      <c r="AG121" s="48"/>
      <c r="AH121" s="48" t="s">
        <v>665</v>
      </c>
      <c r="AM121" s="48"/>
      <c r="AN121" s="82"/>
      <c r="AO121" s="85"/>
      <c r="AP121" s="85"/>
      <c r="AQ121" s="85"/>
      <c r="AR121" s="85"/>
      <c r="AS121" s="85"/>
      <c r="AT121" s="82"/>
    </row>
    <row r="122" spans="1:46" s="4" customFormat="1" ht="15" x14ac:dyDescent="0.25">
      <c r="A122" s="71"/>
      <c r="B122" s="72"/>
      <c r="C122" s="847" t="s">
        <v>81</v>
      </c>
      <c r="D122" s="847"/>
      <c r="E122" s="847"/>
      <c r="F122" s="42"/>
      <c r="G122" s="43"/>
      <c r="H122" s="43"/>
      <c r="I122" s="43"/>
      <c r="J122" s="46"/>
      <c r="K122" s="43"/>
      <c r="L122" s="73">
        <v>7998.97</v>
      </c>
      <c r="M122" s="66"/>
      <c r="N122" s="47"/>
      <c r="AF122" s="39"/>
      <c r="AG122" s="48"/>
      <c r="AH122" s="48"/>
      <c r="AM122" s="48" t="s">
        <v>81</v>
      </c>
      <c r="AN122" s="82"/>
      <c r="AO122" s="85"/>
      <c r="AP122" s="85"/>
      <c r="AQ122" s="85"/>
      <c r="AR122" s="85"/>
      <c r="AS122" s="85"/>
      <c r="AT122" s="82"/>
    </row>
    <row r="123" spans="1:46" s="4" customFormat="1" ht="34.5" x14ac:dyDescent="0.25">
      <c r="A123" s="40" t="s">
        <v>158</v>
      </c>
      <c r="B123" s="41" t="s">
        <v>666</v>
      </c>
      <c r="C123" s="847" t="s">
        <v>667</v>
      </c>
      <c r="D123" s="847"/>
      <c r="E123" s="847"/>
      <c r="F123" s="42" t="s">
        <v>130</v>
      </c>
      <c r="G123" s="43">
        <v>2.46</v>
      </c>
      <c r="H123" s="44">
        <v>1</v>
      </c>
      <c r="I123" s="109">
        <v>2.46</v>
      </c>
      <c r="J123" s="46"/>
      <c r="K123" s="43"/>
      <c r="L123" s="46"/>
      <c r="M123" s="43"/>
      <c r="N123" s="47"/>
      <c r="AF123" s="39"/>
      <c r="AG123" s="48"/>
      <c r="AH123" s="48" t="s">
        <v>667</v>
      </c>
      <c r="AM123" s="48"/>
      <c r="AN123" s="82"/>
      <c r="AO123" s="85"/>
      <c r="AP123" s="85"/>
      <c r="AQ123" s="85"/>
      <c r="AR123" s="85"/>
      <c r="AS123" s="85"/>
      <c r="AT123" s="82"/>
    </row>
    <row r="124" spans="1:46" s="4" customFormat="1" ht="22.5" x14ac:dyDescent="0.25">
      <c r="A124" s="49"/>
      <c r="B124" s="50" t="s">
        <v>64</v>
      </c>
      <c r="C124" s="848" t="s">
        <v>65</v>
      </c>
      <c r="D124" s="848"/>
      <c r="E124" s="848"/>
      <c r="F124" s="848"/>
      <c r="G124" s="848"/>
      <c r="H124" s="848"/>
      <c r="I124" s="848"/>
      <c r="J124" s="848"/>
      <c r="K124" s="848"/>
      <c r="L124" s="848"/>
      <c r="M124" s="848"/>
      <c r="N124" s="849"/>
      <c r="AF124" s="39"/>
      <c r="AG124" s="48"/>
      <c r="AH124" s="48"/>
      <c r="AI124" s="3" t="s">
        <v>65</v>
      </c>
      <c r="AM124" s="48"/>
      <c r="AN124" s="82"/>
      <c r="AO124" s="85"/>
      <c r="AP124" s="85"/>
      <c r="AQ124" s="85"/>
      <c r="AR124" s="85"/>
      <c r="AS124" s="85"/>
      <c r="AT124" s="82"/>
    </row>
    <row r="125" spans="1:46" s="4" customFormat="1" ht="15" x14ac:dyDescent="0.25">
      <c r="A125" s="51"/>
      <c r="B125" s="50" t="s">
        <v>60</v>
      </c>
      <c r="C125" s="853" t="s">
        <v>66</v>
      </c>
      <c r="D125" s="853"/>
      <c r="E125" s="853"/>
      <c r="F125" s="53"/>
      <c r="G125" s="54"/>
      <c r="H125" s="54"/>
      <c r="I125" s="54"/>
      <c r="J125" s="57">
        <v>55.51</v>
      </c>
      <c r="K125" s="56">
        <v>1.1499999999999999</v>
      </c>
      <c r="L125" s="57">
        <v>157.04</v>
      </c>
      <c r="M125" s="56">
        <v>35.42</v>
      </c>
      <c r="N125" s="58">
        <v>5562.36</v>
      </c>
      <c r="AF125" s="39"/>
      <c r="AG125" s="48"/>
      <c r="AH125" s="48"/>
      <c r="AJ125" s="3" t="s">
        <v>66</v>
      </c>
      <c r="AM125" s="48"/>
      <c r="AN125" s="82"/>
      <c r="AO125" s="85"/>
      <c r="AP125" s="85"/>
      <c r="AQ125" s="85"/>
      <c r="AR125" s="85"/>
      <c r="AS125" s="85"/>
      <c r="AT125" s="82"/>
    </row>
    <row r="126" spans="1:46" s="4" customFormat="1" ht="15" x14ac:dyDescent="0.25">
      <c r="A126" s="51"/>
      <c r="B126" s="50" t="s">
        <v>67</v>
      </c>
      <c r="C126" s="853" t="s">
        <v>68</v>
      </c>
      <c r="D126" s="853"/>
      <c r="E126" s="853"/>
      <c r="F126" s="53"/>
      <c r="G126" s="54"/>
      <c r="H126" s="54"/>
      <c r="I126" s="54"/>
      <c r="J126" s="57">
        <v>221.77</v>
      </c>
      <c r="K126" s="56">
        <v>1.1499999999999999</v>
      </c>
      <c r="L126" s="57">
        <v>627.39</v>
      </c>
      <c r="M126" s="54"/>
      <c r="N126" s="59"/>
      <c r="AF126" s="39"/>
      <c r="AG126" s="48"/>
      <c r="AH126" s="48"/>
      <c r="AJ126" s="3" t="s">
        <v>68</v>
      </c>
      <c r="AM126" s="48"/>
      <c r="AN126" s="82"/>
      <c r="AO126" s="85"/>
      <c r="AP126" s="85"/>
      <c r="AQ126" s="85"/>
      <c r="AR126" s="85"/>
      <c r="AS126" s="85"/>
      <c r="AT126" s="82"/>
    </row>
    <row r="127" spans="1:46" s="4" customFormat="1" ht="15" x14ac:dyDescent="0.25">
      <c r="A127" s="51"/>
      <c r="B127" s="50" t="s">
        <v>69</v>
      </c>
      <c r="C127" s="853" t="s">
        <v>70</v>
      </c>
      <c r="D127" s="853"/>
      <c r="E127" s="853"/>
      <c r="F127" s="53"/>
      <c r="G127" s="54"/>
      <c r="H127" s="54"/>
      <c r="I127" s="54"/>
      <c r="J127" s="57">
        <v>24.84</v>
      </c>
      <c r="K127" s="56">
        <v>1.1499999999999999</v>
      </c>
      <c r="L127" s="57">
        <v>70.27</v>
      </c>
      <c r="M127" s="56">
        <v>35.42</v>
      </c>
      <c r="N127" s="58">
        <v>2488.96</v>
      </c>
      <c r="AF127" s="39"/>
      <c r="AG127" s="48"/>
      <c r="AH127" s="48"/>
      <c r="AJ127" s="3" t="s">
        <v>70</v>
      </c>
      <c r="AM127" s="48"/>
      <c r="AN127" s="82"/>
      <c r="AO127" s="85"/>
      <c r="AP127" s="85"/>
      <c r="AQ127" s="85"/>
      <c r="AR127" s="85"/>
      <c r="AS127" s="85"/>
      <c r="AT127" s="82"/>
    </row>
    <row r="128" spans="1:46" s="4" customFormat="1" ht="15" x14ac:dyDescent="0.25">
      <c r="A128" s="51"/>
      <c r="B128" s="50" t="s">
        <v>86</v>
      </c>
      <c r="C128" s="853" t="s">
        <v>87</v>
      </c>
      <c r="D128" s="853"/>
      <c r="E128" s="853"/>
      <c r="F128" s="53"/>
      <c r="G128" s="54"/>
      <c r="H128" s="54"/>
      <c r="I128" s="54"/>
      <c r="J128" s="57">
        <v>28.53</v>
      </c>
      <c r="K128" s="54"/>
      <c r="L128" s="57">
        <v>70.180000000000007</v>
      </c>
      <c r="M128" s="54"/>
      <c r="N128" s="59"/>
      <c r="AF128" s="39"/>
      <c r="AG128" s="48"/>
      <c r="AH128" s="48"/>
      <c r="AJ128" s="3" t="s">
        <v>87</v>
      </c>
      <c r="AM128" s="48"/>
      <c r="AN128" s="82"/>
      <c r="AO128" s="85"/>
      <c r="AP128" s="85"/>
      <c r="AQ128" s="85"/>
      <c r="AR128" s="85"/>
      <c r="AS128" s="85"/>
      <c r="AT128" s="82"/>
    </row>
    <row r="129" spans="1:46" s="4" customFormat="1" ht="15" x14ac:dyDescent="0.25">
      <c r="A129" s="60"/>
      <c r="B129" s="50"/>
      <c r="C129" s="853" t="s">
        <v>71</v>
      </c>
      <c r="D129" s="853"/>
      <c r="E129" s="853"/>
      <c r="F129" s="53" t="s">
        <v>72</v>
      </c>
      <c r="G129" s="56">
        <v>6.12</v>
      </c>
      <c r="H129" s="56">
        <v>1.1499999999999999</v>
      </c>
      <c r="I129" s="64">
        <v>17.313479999999998</v>
      </c>
      <c r="J129" s="63"/>
      <c r="K129" s="54"/>
      <c r="L129" s="63"/>
      <c r="M129" s="54"/>
      <c r="N129" s="59"/>
      <c r="AF129" s="39"/>
      <c r="AG129" s="48"/>
      <c r="AH129" s="48"/>
      <c r="AK129" s="3" t="s">
        <v>71</v>
      </c>
      <c r="AM129" s="48"/>
      <c r="AN129" s="82"/>
      <c r="AO129" s="85"/>
      <c r="AP129" s="85"/>
      <c r="AQ129" s="85"/>
      <c r="AR129" s="85"/>
      <c r="AS129" s="85"/>
      <c r="AT129" s="82"/>
    </row>
    <row r="130" spans="1:46" s="4" customFormat="1" ht="15" x14ac:dyDescent="0.25">
      <c r="A130" s="60"/>
      <c r="B130" s="50"/>
      <c r="C130" s="853" t="s">
        <v>73</v>
      </c>
      <c r="D130" s="853"/>
      <c r="E130" s="853"/>
      <c r="F130" s="53" t="s">
        <v>72</v>
      </c>
      <c r="G130" s="56">
        <v>1.84</v>
      </c>
      <c r="H130" s="56">
        <v>1.1499999999999999</v>
      </c>
      <c r="I130" s="64">
        <v>5.2053599999999998</v>
      </c>
      <c r="J130" s="63"/>
      <c r="K130" s="54"/>
      <c r="L130" s="63"/>
      <c r="M130" s="54"/>
      <c r="N130" s="59"/>
      <c r="AF130" s="39"/>
      <c r="AG130" s="48"/>
      <c r="AH130" s="48"/>
      <c r="AK130" s="3" t="s">
        <v>73</v>
      </c>
      <c r="AM130" s="48"/>
      <c r="AN130" s="82"/>
      <c r="AO130" s="85"/>
      <c r="AP130" s="85"/>
      <c r="AQ130" s="85"/>
      <c r="AR130" s="85"/>
      <c r="AS130" s="85"/>
      <c r="AT130" s="82"/>
    </row>
    <row r="131" spans="1:46" s="4" customFormat="1" ht="15" x14ac:dyDescent="0.25">
      <c r="A131" s="51"/>
      <c r="B131" s="50"/>
      <c r="C131" s="854" t="s">
        <v>74</v>
      </c>
      <c r="D131" s="854"/>
      <c r="E131" s="854"/>
      <c r="F131" s="65"/>
      <c r="G131" s="66"/>
      <c r="H131" s="66"/>
      <c r="I131" s="66"/>
      <c r="J131" s="68">
        <v>305.81</v>
      </c>
      <c r="K131" s="66"/>
      <c r="L131" s="68">
        <v>854.61</v>
      </c>
      <c r="M131" s="66"/>
      <c r="N131" s="69"/>
      <c r="AF131" s="39"/>
      <c r="AG131" s="48"/>
      <c r="AH131" s="48"/>
      <c r="AL131" s="3" t="s">
        <v>74</v>
      </c>
      <c r="AM131" s="48"/>
      <c r="AN131" s="82"/>
      <c r="AO131" s="85"/>
      <c r="AP131" s="85"/>
      <c r="AQ131" s="85"/>
      <c r="AR131" s="85"/>
      <c r="AS131" s="85"/>
      <c r="AT131" s="82"/>
    </row>
    <row r="132" spans="1:46" s="4" customFormat="1" ht="15" x14ac:dyDescent="0.25">
      <c r="A132" s="60"/>
      <c r="B132" s="50"/>
      <c r="C132" s="853" t="s">
        <v>75</v>
      </c>
      <c r="D132" s="853"/>
      <c r="E132" s="853"/>
      <c r="F132" s="53"/>
      <c r="G132" s="54"/>
      <c r="H132" s="54"/>
      <c r="I132" s="54"/>
      <c r="J132" s="63"/>
      <c r="K132" s="54"/>
      <c r="L132" s="57">
        <v>227.31</v>
      </c>
      <c r="M132" s="54"/>
      <c r="N132" s="58">
        <v>8051.32</v>
      </c>
      <c r="AF132" s="39"/>
      <c r="AG132" s="48"/>
      <c r="AH132" s="48"/>
      <c r="AK132" s="3" t="s">
        <v>75</v>
      </c>
      <c r="AM132" s="48"/>
      <c r="AN132" s="82"/>
      <c r="AO132" s="85"/>
      <c r="AP132" s="85"/>
      <c r="AQ132" s="85"/>
      <c r="AR132" s="85"/>
      <c r="AS132" s="85"/>
      <c r="AT132" s="82"/>
    </row>
    <row r="133" spans="1:46" s="4" customFormat="1" ht="15" x14ac:dyDescent="0.25">
      <c r="A133" s="60"/>
      <c r="B133" s="50" t="s">
        <v>650</v>
      </c>
      <c r="C133" s="853" t="s">
        <v>651</v>
      </c>
      <c r="D133" s="853"/>
      <c r="E133" s="853"/>
      <c r="F133" s="53" t="s">
        <v>78</v>
      </c>
      <c r="G133" s="70">
        <v>140</v>
      </c>
      <c r="H133" s="54"/>
      <c r="I133" s="70">
        <v>140</v>
      </c>
      <c r="J133" s="63"/>
      <c r="K133" s="54"/>
      <c r="L133" s="57">
        <v>318.23</v>
      </c>
      <c r="M133" s="54"/>
      <c r="N133" s="58">
        <v>11271.85</v>
      </c>
      <c r="AF133" s="39"/>
      <c r="AG133" s="48"/>
      <c r="AH133" s="48"/>
      <c r="AK133" s="3" t="s">
        <v>651</v>
      </c>
      <c r="AM133" s="48"/>
      <c r="AN133" s="82"/>
      <c r="AO133" s="85"/>
      <c r="AP133" s="85"/>
      <c r="AQ133" s="85"/>
      <c r="AR133" s="85"/>
      <c r="AS133" s="85"/>
      <c r="AT133" s="82"/>
    </row>
    <row r="134" spans="1:46" s="4" customFormat="1" ht="15" x14ac:dyDescent="0.25">
      <c r="A134" s="60"/>
      <c r="B134" s="50" t="s">
        <v>652</v>
      </c>
      <c r="C134" s="853" t="s">
        <v>653</v>
      </c>
      <c r="D134" s="853"/>
      <c r="E134" s="853"/>
      <c r="F134" s="53" t="s">
        <v>78</v>
      </c>
      <c r="G134" s="70">
        <v>93</v>
      </c>
      <c r="H134" s="54"/>
      <c r="I134" s="70">
        <v>93</v>
      </c>
      <c r="J134" s="63"/>
      <c r="K134" s="54"/>
      <c r="L134" s="57">
        <v>211.4</v>
      </c>
      <c r="M134" s="54"/>
      <c r="N134" s="58">
        <v>7487.73</v>
      </c>
      <c r="AF134" s="39"/>
      <c r="AG134" s="48"/>
      <c r="AH134" s="48"/>
      <c r="AK134" s="3" t="s">
        <v>653</v>
      </c>
      <c r="AM134" s="48"/>
      <c r="AN134" s="82"/>
      <c r="AO134" s="85"/>
      <c r="AP134" s="85"/>
      <c r="AQ134" s="85"/>
      <c r="AR134" s="85"/>
      <c r="AS134" s="85"/>
      <c r="AT134" s="82"/>
    </row>
    <row r="135" spans="1:46" s="4" customFormat="1" ht="15" x14ac:dyDescent="0.25">
      <c r="A135" s="71"/>
      <c r="B135" s="72"/>
      <c r="C135" s="847" t="s">
        <v>81</v>
      </c>
      <c r="D135" s="847"/>
      <c r="E135" s="847"/>
      <c r="F135" s="42"/>
      <c r="G135" s="43"/>
      <c r="H135" s="43"/>
      <c r="I135" s="43"/>
      <c r="J135" s="46"/>
      <c r="K135" s="43"/>
      <c r="L135" s="73">
        <v>1384.24</v>
      </c>
      <c r="M135" s="66"/>
      <c r="N135" s="47"/>
      <c r="AF135" s="39"/>
      <c r="AG135" s="48"/>
      <c r="AH135" s="48"/>
      <c r="AM135" s="48" t="s">
        <v>81</v>
      </c>
      <c r="AN135" s="82"/>
      <c r="AO135" s="85"/>
      <c r="AP135" s="85"/>
      <c r="AQ135" s="85"/>
      <c r="AR135" s="85"/>
      <c r="AS135" s="85"/>
      <c r="AT135" s="82"/>
    </row>
    <row r="136" spans="1:46" s="4" customFormat="1" ht="23.25" x14ac:dyDescent="0.25">
      <c r="A136" s="40" t="s">
        <v>161</v>
      </c>
      <c r="B136" s="41" t="s">
        <v>668</v>
      </c>
      <c r="C136" s="847" t="s">
        <v>669</v>
      </c>
      <c r="D136" s="847"/>
      <c r="E136" s="847"/>
      <c r="F136" s="42" t="s">
        <v>130</v>
      </c>
      <c r="G136" s="43">
        <v>2.46</v>
      </c>
      <c r="H136" s="44">
        <v>1</v>
      </c>
      <c r="I136" s="109">
        <v>2.46</v>
      </c>
      <c r="J136" s="73">
        <v>1638</v>
      </c>
      <c r="K136" s="43"/>
      <c r="L136" s="73">
        <v>4029.48</v>
      </c>
      <c r="M136" s="43"/>
      <c r="N136" s="47"/>
      <c r="AF136" s="39"/>
      <c r="AG136" s="48"/>
      <c r="AH136" s="48" t="s">
        <v>669</v>
      </c>
      <c r="AM136" s="48"/>
      <c r="AN136" s="82"/>
      <c r="AO136" s="85"/>
      <c r="AP136" s="85"/>
      <c r="AQ136" s="85"/>
      <c r="AR136" s="85"/>
      <c r="AS136" s="85"/>
      <c r="AT136" s="82"/>
    </row>
    <row r="137" spans="1:46" s="4" customFormat="1" ht="15" x14ac:dyDescent="0.25">
      <c r="A137" s="71"/>
      <c r="B137" s="72"/>
      <c r="C137" s="847" t="s">
        <v>81</v>
      </c>
      <c r="D137" s="847"/>
      <c r="E137" s="847"/>
      <c r="F137" s="42"/>
      <c r="G137" s="43"/>
      <c r="H137" s="43"/>
      <c r="I137" s="43"/>
      <c r="J137" s="46"/>
      <c r="K137" s="43"/>
      <c r="L137" s="73">
        <v>4029.48</v>
      </c>
      <c r="M137" s="66"/>
      <c r="N137" s="47"/>
      <c r="AF137" s="39"/>
      <c r="AG137" s="48"/>
      <c r="AH137" s="48"/>
      <c r="AM137" s="48" t="s">
        <v>81</v>
      </c>
      <c r="AN137" s="82"/>
      <c r="AO137" s="85"/>
      <c r="AP137" s="85"/>
      <c r="AQ137" s="85"/>
      <c r="AR137" s="85"/>
      <c r="AS137" s="85"/>
      <c r="AT137" s="82"/>
    </row>
    <row r="138" spans="1:46" s="4" customFormat="1" ht="34.5" x14ac:dyDescent="0.25">
      <c r="A138" s="40" t="s">
        <v>165</v>
      </c>
      <c r="B138" s="41" t="s">
        <v>670</v>
      </c>
      <c r="C138" s="847" t="s">
        <v>671</v>
      </c>
      <c r="D138" s="847"/>
      <c r="E138" s="847"/>
      <c r="F138" s="42" t="s">
        <v>254</v>
      </c>
      <c r="G138" s="43">
        <v>0.73919999999999997</v>
      </c>
      <c r="H138" s="44">
        <v>1</v>
      </c>
      <c r="I138" s="135">
        <v>0.73919999999999997</v>
      </c>
      <c r="J138" s="46"/>
      <c r="K138" s="43"/>
      <c r="L138" s="46"/>
      <c r="M138" s="43"/>
      <c r="N138" s="47"/>
      <c r="AF138" s="39"/>
      <c r="AG138" s="48"/>
      <c r="AH138" s="48" t="s">
        <v>671</v>
      </c>
      <c r="AM138" s="48"/>
      <c r="AN138" s="82"/>
      <c r="AO138" s="85"/>
      <c r="AP138" s="85"/>
      <c r="AQ138" s="85"/>
      <c r="AR138" s="85"/>
      <c r="AS138" s="85"/>
      <c r="AT138" s="82"/>
    </row>
    <row r="139" spans="1:46" s="4" customFormat="1" ht="22.5" x14ac:dyDescent="0.25">
      <c r="A139" s="49"/>
      <c r="B139" s="50" t="s">
        <v>64</v>
      </c>
      <c r="C139" s="848" t="s">
        <v>65</v>
      </c>
      <c r="D139" s="848"/>
      <c r="E139" s="848"/>
      <c r="F139" s="848"/>
      <c r="G139" s="848"/>
      <c r="H139" s="848"/>
      <c r="I139" s="848"/>
      <c r="J139" s="848"/>
      <c r="K139" s="848"/>
      <c r="L139" s="848"/>
      <c r="M139" s="848"/>
      <c r="N139" s="849"/>
      <c r="AF139" s="39"/>
      <c r="AG139" s="48"/>
      <c r="AH139" s="48"/>
      <c r="AI139" s="3" t="s">
        <v>65</v>
      </c>
      <c r="AM139" s="48"/>
      <c r="AN139" s="82"/>
      <c r="AO139" s="85"/>
      <c r="AP139" s="85"/>
      <c r="AQ139" s="85"/>
      <c r="AR139" s="85"/>
      <c r="AS139" s="85"/>
      <c r="AT139" s="82"/>
    </row>
    <row r="140" spans="1:46" s="4" customFormat="1" ht="15" x14ac:dyDescent="0.25">
      <c r="A140" s="51"/>
      <c r="B140" s="50" t="s">
        <v>60</v>
      </c>
      <c r="C140" s="853" t="s">
        <v>66</v>
      </c>
      <c r="D140" s="853"/>
      <c r="E140" s="853"/>
      <c r="F140" s="53"/>
      <c r="G140" s="54"/>
      <c r="H140" s="54"/>
      <c r="I140" s="54"/>
      <c r="J140" s="57">
        <v>555.39</v>
      </c>
      <c r="K140" s="56">
        <v>1.1499999999999999</v>
      </c>
      <c r="L140" s="57">
        <v>472.13</v>
      </c>
      <c r="M140" s="56">
        <v>35.42</v>
      </c>
      <c r="N140" s="58">
        <v>16722.84</v>
      </c>
      <c r="AF140" s="39"/>
      <c r="AG140" s="48"/>
      <c r="AH140" s="48"/>
      <c r="AJ140" s="3" t="s">
        <v>66</v>
      </c>
      <c r="AM140" s="48"/>
      <c r="AN140" s="82"/>
      <c r="AO140" s="85"/>
      <c r="AP140" s="85"/>
      <c r="AQ140" s="85"/>
      <c r="AR140" s="85"/>
      <c r="AS140" s="85"/>
      <c r="AT140" s="82"/>
    </row>
    <row r="141" spans="1:46" s="4" customFormat="1" ht="15" x14ac:dyDescent="0.25">
      <c r="A141" s="51"/>
      <c r="B141" s="50" t="s">
        <v>67</v>
      </c>
      <c r="C141" s="853" t="s">
        <v>68</v>
      </c>
      <c r="D141" s="853"/>
      <c r="E141" s="853"/>
      <c r="F141" s="53"/>
      <c r="G141" s="54"/>
      <c r="H141" s="54"/>
      <c r="I141" s="54"/>
      <c r="J141" s="57">
        <v>455.38</v>
      </c>
      <c r="K141" s="56">
        <v>1.1499999999999999</v>
      </c>
      <c r="L141" s="57">
        <v>387.11</v>
      </c>
      <c r="M141" s="54"/>
      <c r="N141" s="59"/>
      <c r="AF141" s="39"/>
      <c r="AG141" s="48"/>
      <c r="AH141" s="48"/>
      <c r="AJ141" s="3" t="s">
        <v>68</v>
      </c>
      <c r="AM141" s="48"/>
      <c r="AN141" s="82"/>
      <c r="AO141" s="85"/>
      <c r="AP141" s="85"/>
      <c r="AQ141" s="85"/>
      <c r="AR141" s="85"/>
      <c r="AS141" s="85"/>
      <c r="AT141" s="82"/>
    </row>
    <row r="142" spans="1:46" s="4" customFormat="1" ht="15" x14ac:dyDescent="0.25">
      <c r="A142" s="51"/>
      <c r="B142" s="50" t="s">
        <v>69</v>
      </c>
      <c r="C142" s="853" t="s">
        <v>70</v>
      </c>
      <c r="D142" s="853"/>
      <c r="E142" s="853"/>
      <c r="F142" s="53"/>
      <c r="G142" s="54"/>
      <c r="H142" s="54"/>
      <c r="I142" s="54"/>
      <c r="J142" s="57">
        <v>34.64</v>
      </c>
      <c r="K142" s="56">
        <v>1.1499999999999999</v>
      </c>
      <c r="L142" s="57">
        <v>29.45</v>
      </c>
      <c r="M142" s="56">
        <v>35.42</v>
      </c>
      <c r="N142" s="58">
        <v>1043.1199999999999</v>
      </c>
      <c r="AF142" s="39"/>
      <c r="AG142" s="48"/>
      <c r="AH142" s="48"/>
      <c r="AJ142" s="3" t="s">
        <v>70</v>
      </c>
      <c r="AM142" s="48"/>
      <c r="AN142" s="82"/>
      <c r="AO142" s="85"/>
      <c r="AP142" s="85"/>
      <c r="AQ142" s="85"/>
      <c r="AR142" s="85"/>
      <c r="AS142" s="85"/>
      <c r="AT142" s="82"/>
    </row>
    <row r="143" spans="1:46" s="4" customFormat="1" ht="15" x14ac:dyDescent="0.25">
      <c r="A143" s="51"/>
      <c r="B143" s="50" t="s">
        <v>86</v>
      </c>
      <c r="C143" s="853" t="s">
        <v>87</v>
      </c>
      <c r="D143" s="853"/>
      <c r="E143" s="853"/>
      <c r="F143" s="53"/>
      <c r="G143" s="54"/>
      <c r="H143" s="54"/>
      <c r="I143" s="54"/>
      <c r="J143" s="55">
        <v>3511.59</v>
      </c>
      <c r="K143" s="54"/>
      <c r="L143" s="55">
        <v>2595.77</v>
      </c>
      <c r="M143" s="54"/>
      <c r="N143" s="59"/>
      <c r="AF143" s="39"/>
      <c r="AG143" s="48"/>
      <c r="AH143" s="48"/>
      <c r="AJ143" s="3" t="s">
        <v>87</v>
      </c>
      <c r="AM143" s="48"/>
      <c r="AN143" s="82"/>
      <c r="AO143" s="85"/>
      <c r="AP143" s="85"/>
      <c r="AQ143" s="85"/>
      <c r="AR143" s="85"/>
      <c r="AS143" s="85"/>
      <c r="AT143" s="82"/>
    </row>
    <row r="144" spans="1:46" s="4" customFormat="1" ht="15" x14ac:dyDescent="0.25">
      <c r="A144" s="60"/>
      <c r="B144" s="50"/>
      <c r="C144" s="853" t="s">
        <v>71</v>
      </c>
      <c r="D144" s="853"/>
      <c r="E144" s="853"/>
      <c r="F144" s="53" t="s">
        <v>72</v>
      </c>
      <c r="G144" s="61">
        <v>60.5</v>
      </c>
      <c r="H144" s="56">
        <v>1.1499999999999999</v>
      </c>
      <c r="I144" s="64">
        <v>51.429839999999999</v>
      </c>
      <c r="J144" s="63"/>
      <c r="K144" s="54"/>
      <c r="L144" s="63"/>
      <c r="M144" s="54"/>
      <c r="N144" s="59"/>
      <c r="AF144" s="39"/>
      <c r="AG144" s="48"/>
      <c r="AH144" s="48"/>
      <c r="AK144" s="3" t="s">
        <v>71</v>
      </c>
      <c r="AM144" s="48"/>
      <c r="AN144" s="82"/>
      <c r="AO144" s="85"/>
      <c r="AP144" s="85"/>
      <c r="AQ144" s="85"/>
      <c r="AR144" s="85"/>
      <c r="AS144" s="85"/>
      <c r="AT144" s="82"/>
    </row>
    <row r="145" spans="1:46" s="4" customFormat="1" ht="15" x14ac:dyDescent="0.25">
      <c r="A145" s="60"/>
      <c r="B145" s="50"/>
      <c r="C145" s="853" t="s">
        <v>73</v>
      </c>
      <c r="D145" s="853"/>
      <c r="E145" s="853"/>
      <c r="F145" s="53" t="s">
        <v>72</v>
      </c>
      <c r="G145" s="61">
        <v>3.3</v>
      </c>
      <c r="H145" s="56">
        <v>1.1499999999999999</v>
      </c>
      <c r="I145" s="132">
        <v>2.8052640000000002</v>
      </c>
      <c r="J145" s="63"/>
      <c r="K145" s="54"/>
      <c r="L145" s="63"/>
      <c r="M145" s="54"/>
      <c r="N145" s="59"/>
      <c r="AF145" s="39"/>
      <c r="AG145" s="48"/>
      <c r="AH145" s="48"/>
      <c r="AK145" s="3" t="s">
        <v>73</v>
      </c>
      <c r="AM145" s="48"/>
      <c r="AN145" s="82"/>
      <c r="AO145" s="85"/>
      <c r="AP145" s="85"/>
      <c r="AQ145" s="85"/>
      <c r="AR145" s="85"/>
      <c r="AS145" s="85"/>
      <c r="AT145" s="82"/>
    </row>
    <row r="146" spans="1:46" s="4" customFormat="1" ht="15" x14ac:dyDescent="0.25">
      <c r="A146" s="51"/>
      <c r="B146" s="50"/>
      <c r="C146" s="854" t="s">
        <v>74</v>
      </c>
      <c r="D146" s="854"/>
      <c r="E146" s="854"/>
      <c r="F146" s="65"/>
      <c r="G146" s="66"/>
      <c r="H146" s="66"/>
      <c r="I146" s="66"/>
      <c r="J146" s="67">
        <v>4522.3599999999997</v>
      </c>
      <c r="K146" s="66"/>
      <c r="L146" s="67">
        <v>3455.01</v>
      </c>
      <c r="M146" s="66"/>
      <c r="N146" s="69"/>
      <c r="AF146" s="39"/>
      <c r="AG146" s="48"/>
      <c r="AH146" s="48"/>
      <c r="AL146" s="3" t="s">
        <v>74</v>
      </c>
      <c r="AM146" s="48"/>
      <c r="AN146" s="82"/>
      <c r="AO146" s="85"/>
      <c r="AP146" s="85"/>
      <c r="AQ146" s="85"/>
      <c r="AR146" s="85"/>
      <c r="AS146" s="85"/>
      <c r="AT146" s="82"/>
    </row>
    <row r="147" spans="1:46" s="4" customFormat="1" ht="15" x14ac:dyDescent="0.25">
      <c r="A147" s="60"/>
      <c r="B147" s="50"/>
      <c r="C147" s="853" t="s">
        <v>75</v>
      </c>
      <c r="D147" s="853"/>
      <c r="E147" s="853"/>
      <c r="F147" s="53"/>
      <c r="G147" s="54"/>
      <c r="H147" s="54"/>
      <c r="I147" s="54"/>
      <c r="J147" s="63"/>
      <c r="K147" s="54"/>
      <c r="L147" s="57">
        <v>501.58</v>
      </c>
      <c r="M147" s="54"/>
      <c r="N147" s="58">
        <v>17765.96</v>
      </c>
      <c r="AF147" s="39"/>
      <c r="AG147" s="48"/>
      <c r="AH147" s="48"/>
      <c r="AK147" s="3" t="s">
        <v>75</v>
      </c>
      <c r="AM147" s="48"/>
      <c r="AN147" s="82"/>
      <c r="AO147" s="85"/>
      <c r="AP147" s="85"/>
      <c r="AQ147" s="85"/>
      <c r="AR147" s="85"/>
      <c r="AS147" s="85"/>
      <c r="AT147" s="82"/>
    </row>
    <row r="148" spans="1:46" s="4" customFormat="1" ht="15" x14ac:dyDescent="0.25">
      <c r="A148" s="60"/>
      <c r="B148" s="50" t="s">
        <v>650</v>
      </c>
      <c r="C148" s="853" t="s">
        <v>651</v>
      </c>
      <c r="D148" s="853"/>
      <c r="E148" s="853"/>
      <c r="F148" s="53" t="s">
        <v>78</v>
      </c>
      <c r="G148" s="70">
        <v>140</v>
      </c>
      <c r="H148" s="54"/>
      <c r="I148" s="70">
        <v>140</v>
      </c>
      <c r="J148" s="63"/>
      <c r="K148" s="54"/>
      <c r="L148" s="57">
        <v>702.21</v>
      </c>
      <c r="M148" s="54"/>
      <c r="N148" s="58">
        <v>24872.34</v>
      </c>
      <c r="AF148" s="39"/>
      <c r="AG148" s="48"/>
      <c r="AH148" s="48"/>
      <c r="AK148" s="3" t="s">
        <v>651</v>
      </c>
      <c r="AM148" s="48"/>
      <c r="AN148" s="82"/>
      <c r="AO148" s="85"/>
      <c r="AP148" s="85"/>
      <c r="AQ148" s="85"/>
      <c r="AR148" s="85"/>
      <c r="AS148" s="85"/>
      <c r="AT148" s="82"/>
    </row>
    <row r="149" spans="1:46" s="4" customFormat="1" ht="15" x14ac:dyDescent="0.25">
      <c r="A149" s="60"/>
      <c r="B149" s="50" t="s">
        <v>652</v>
      </c>
      <c r="C149" s="853" t="s">
        <v>653</v>
      </c>
      <c r="D149" s="853"/>
      <c r="E149" s="853"/>
      <c r="F149" s="53" t="s">
        <v>78</v>
      </c>
      <c r="G149" s="70">
        <v>93</v>
      </c>
      <c r="H149" s="54"/>
      <c r="I149" s="70">
        <v>93</v>
      </c>
      <c r="J149" s="63"/>
      <c r="K149" s="54"/>
      <c r="L149" s="57">
        <v>466.47</v>
      </c>
      <c r="M149" s="54"/>
      <c r="N149" s="58">
        <v>16522.34</v>
      </c>
      <c r="AF149" s="39"/>
      <c r="AG149" s="48"/>
      <c r="AH149" s="48"/>
      <c r="AK149" s="3" t="s">
        <v>653</v>
      </c>
      <c r="AM149" s="48"/>
      <c r="AN149" s="82"/>
      <c r="AO149" s="85"/>
      <c r="AP149" s="85"/>
      <c r="AQ149" s="85"/>
      <c r="AR149" s="85"/>
      <c r="AS149" s="85"/>
      <c r="AT149" s="82"/>
    </row>
    <row r="150" spans="1:46" s="4" customFormat="1" ht="15" x14ac:dyDescent="0.25">
      <c r="A150" s="71"/>
      <c r="B150" s="72"/>
      <c r="C150" s="847" t="s">
        <v>81</v>
      </c>
      <c r="D150" s="847"/>
      <c r="E150" s="847"/>
      <c r="F150" s="42"/>
      <c r="G150" s="43"/>
      <c r="H150" s="43"/>
      <c r="I150" s="43"/>
      <c r="J150" s="46"/>
      <c r="K150" s="43"/>
      <c r="L150" s="73">
        <v>4623.6899999999996</v>
      </c>
      <c r="M150" s="66"/>
      <c r="N150" s="47"/>
      <c r="AF150" s="39"/>
      <c r="AG150" s="48"/>
      <c r="AH150" s="48"/>
      <c r="AM150" s="48" t="s">
        <v>81</v>
      </c>
      <c r="AN150" s="82"/>
      <c r="AO150" s="85"/>
      <c r="AP150" s="85"/>
      <c r="AQ150" s="85"/>
      <c r="AR150" s="85"/>
      <c r="AS150" s="85"/>
      <c r="AT150" s="82"/>
    </row>
    <row r="151" spans="1:46" s="4" customFormat="1" ht="23.25" x14ac:dyDescent="0.25">
      <c r="A151" s="40" t="s">
        <v>168</v>
      </c>
      <c r="B151" s="41" t="s">
        <v>672</v>
      </c>
      <c r="C151" s="847" t="s">
        <v>673</v>
      </c>
      <c r="D151" s="847"/>
      <c r="E151" s="847"/>
      <c r="F151" s="42" t="s">
        <v>262</v>
      </c>
      <c r="G151" s="43">
        <v>221.76</v>
      </c>
      <c r="H151" s="44">
        <v>1</v>
      </c>
      <c r="I151" s="109">
        <v>221.76</v>
      </c>
      <c r="J151" s="131">
        <v>37.5</v>
      </c>
      <c r="K151" s="43"/>
      <c r="L151" s="73">
        <v>8316</v>
      </c>
      <c r="M151" s="43"/>
      <c r="N151" s="47"/>
      <c r="AF151" s="39"/>
      <c r="AG151" s="48"/>
      <c r="AH151" s="48" t="s">
        <v>673</v>
      </c>
      <c r="AM151" s="48"/>
      <c r="AN151" s="82"/>
      <c r="AO151" s="85"/>
      <c r="AP151" s="85"/>
      <c r="AQ151" s="85"/>
      <c r="AR151" s="85"/>
      <c r="AS151" s="85"/>
      <c r="AT151" s="82"/>
    </row>
    <row r="152" spans="1:46" s="4" customFormat="1" ht="15" x14ac:dyDescent="0.25">
      <c r="A152" s="71"/>
      <c r="B152" s="72"/>
      <c r="C152" s="847" t="s">
        <v>81</v>
      </c>
      <c r="D152" s="847"/>
      <c r="E152" s="847"/>
      <c r="F152" s="42"/>
      <c r="G152" s="43"/>
      <c r="H152" s="43"/>
      <c r="I152" s="43"/>
      <c r="J152" s="46"/>
      <c r="K152" s="43"/>
      <c r="L152" s="73">
        <v>8316</v>
      </c>
      <c r="M152" s="66"/>
      <c r="N152" s="47"/>
      <c r="AF152" s="39"/>
      <c r="AG152" s="48"/>
      <c r="AH152" s="48"/>
      <c r="AM152" s="48" t="s">
        <v>81</v>
      </c>
      <c r="AN152" s="82"/>
      <c r="AO152" s="85"/>
      <c r="AP152" s="85"/>
      <c r="AQ152" s="85"/>
      <c r="AR152" s="85"/>
      <c r="AS152" s="85"/>
      <c r="AT152" s="82"/>
    </row>
    <row r="153" spans="1:46" s="4" customFormat="1" ht="23.25" x14ac:dyDescent="0.25">
      <c r="A153" s="40" t="s">
        <v>171</v>
      </c>
      <c r="B153" s="41" t="s">
        <v>674</v>
      </c>
      <c r="C153" s="847" t="s">
        <v>675</v>
      </c>
      <c r="D153" s="847"/>
      <c r="E153" s="847"/>
      <c r="F153" s="42" t="s">
        <v>254</v>
      </c>
      <c r="G153" s="43">
        <v>0.108</v>
      </c>
      <c r="H153" s="44">
        <v>1</v>
      </c>
      <c r="I153" s="129">
        <v>0.108</v>
      </c>
      <c r="J153" s="46"/>
      <c r="K153" s="43"/>
      <c r="L153" s="46"/>
      <c r="M153" s="43"/>
      <c r="N153" s="47"/>
      <c r="AF153" s="39"/>
      <c r="AG153" s="48"/>
      <c r="AH153" s="48" t="s">
        <v>675</v>
      </c>
      <c r="AM153" s="48"/>
      <c r="AN153" s="82"/>
      <c r="AO153" s="85"/>
      <c r="AP153" s="85"/>
      <c r="AQ153" s="85"/>
      <c r="AR153" s="85"/>
      <c r="AS153" s="85"/>
      <c r="AT153" s="82"/>
    </row>
    <row r="154" spans="1:46" s="4" customFormat="1" ht="22.5" x14ac:dyDescent="0.25">
      <c r="A154" s="49"/>
      <c r="B154" s="50" t="s">
        <v>64</v>
      </c>
      <c r="C154" s="848" t="s">
        <v>65</v>
      </c>
      <c r="D154" s="848"/>
      <c r="E154" s="848"/>
      <c r="F154" s="848"/>
      <c r="G154" s="848"/>
      <c r="H154" s="848"/>
      <c r="I154" s="848"/>
      <c r="J154" s="848"/>
      <c r="K154" s="848"/>
      <c r="L154" s="848"/>
      <c r="M154" s="848"/>
      <c r="N154" s="849"/>
      <c r="AF154" s="39"/>
      <c r="AG154" s="48"/>
      <c r="AH154" s="48"/>
      <c r="AI154" s="3" t="s">
        <v>65</v>
      </c>
      <c r="AM154" s="48"/>
      <c r="AN154" s="82"/>
      <c r="AO154" s="85"/>
      <c r="AP154" s="85"/>
      <c r="AQ154" s="85"/>
      <c r="AR154" s="85"/>
      <c r="AS154" s="85"/>
      <c r="AT154" s="82"/>
    </row>
    <row r="155" spans="1:46" s="4" customFormat="1" ht="15" x14ac:dyDescent="0.25">
      <c r="A155" s="51"/>
      <c r="B155" s="50" t="s">
        <v>60</v>
      </c>
      <c r="C155" s="853" t="s">
        <v>66</v>
      </c>
      <c r="D155" s="853"/>
      <c r="E155" s="853"/>
      <c r="F155" s="53"/>
      <c r="G155" s="54"/>
      <c r="H155" s="54"/>
      <c r="I155" s="54"/>
      <c r="J155" s="57">
        <v>855.4</v>
      </c>
      <c r="K155" s="56">
        <v>1.1499999999999999</v>
      </c>
      <c r="L155" s="57">
        <v>106.24</v>
      </c>
      <c r="M155" s="56">
        <v>35.42</v>
      </c>
      <c r="N155" s="58">
        <v>3763.02</v>
      </c>
      <c r="AF155" s="39"/>
      <c r="AG155" s="48"/>
      <c r="AH155" s="48"/>
      <c r="AJ155" s="3" t="s">
        <v>66</v>
      </c>
      <c r="AM155" s="48"/>
      <c r="AN155" s="82"/>
      <c r="AO155" s="85"/>
      <c r="AP155" s="85"/>
      <c r="AQ155" s="85"/>
      <c r="AR155" s="85"/>
      <c r="AS155" s="85"/>
      <c r="AT155" s="82"/>
    </row>
    <row r="156" spans="1:46" s="4" customFormat="1" ht="15" x14ac:dyDescent="0.25">
      <c r="A156" s="51"/>
      <c r="B156" s="50" t="s">
        <v>67</v>
      </c>
      <c r="C156" s="853" t="s">
        <v>68</v>
      </c>
      <c r="D156" s="853"/>
      <c r="E156" s="853"/>
      <c r="F156" s="53"/>
      <c r="G156" s="54"/>
      <c r="H156" s="54"/>
      <c r="I156" s="54"/>
      <c r="J156" s="57">
        <v>682.2</v>
      </c>
      <c r="K156" s="56">
        <v>1.1499999999999999</v>
      </c>
      <c r="L156" s="57">
        <v>84.73</v>
      </c>
      <c r="M156" s="54"/>
      <c r="N156" s="59"/>
      <c r="AF156" s="39"/>
      <c r="AG156" s="48"/>
      <c r="AH156" s="48"/>
      <c r="AJ156" s="3" t="s">
        <v>68</v>
      </c>
      <c r="AM156" s="48"/>
      <c r="AN156" s="82"/>
      <c r="AO156" s="85"/>
      <c r="AP156" s="85"/>
      <c r="AQ156" s="85"/>
      <c r="AR156" s="85"/>
      <c r="AS156" s="85"/>
      <c r="AT156" s="82"/>
    </row>
    <row r="157" spans="1:46" s="4" customFormat="1" ht="15" x14ac:dyDescent="0.25">
      <c r="A157" s="51"/>
      <c r="B157" s="50" t="s">
        <v>69</v>
      </c>
      <c r="C157" s="853" t="s">
        <v>70</v>
      </c>
      <c r="D157" s="853"/>
      <c r="E157" s="853"/>
      <c r="F157" s="53"/>
      <c r="G157" s="54"/>
      <c r="H157" s="54"/>
      <c r="I157" s="54"/>
      <c r="J157" s="57">
        <v>51.43</v>
      </c>
      <c r="K157" s="56">
        <v>1.1499999999999999</v>
      </c>
      <c r="L157" s="57">
        <v>6.39</v>
      </c>
      <c r="M157" s="56">
        <v>35.42</v>
      </c>
      <c r="N157" s="133">
        <v>226.33</v>
      </c>
      <c r="AF157" s="39"/>
      <c r="AG157" s="48"/>
      <c r="AH157" s="48"/>
      <c r="AJ157" s="3" t="s">
        <v>70</v>
      </c>
      <c r="AM157" s="48"/>
      <c r="AN157" s="82"/>
      <c r="AO157" s="85"/>
      <c r="AP157" s="85"/>
      <c r="AQ157" s="85"/>
      <c r="AR157" s="85"/>
      <c r="AS157" s="85"/>
      <c r="AT157" s="82"/>
    </row>
    <row r="158" spans="1:46" s="4" customFormat="1" ht="15" x14ac:dyDescent="0.25">
      <c r="A158" s="51"/>
      <c r="B158" s="50" t="s">
        <v>86</v>
      </c>
      <c r="C158" s="853" t="s">
        <v>87</v>
      </c>
      <c r="D158" s="853"/>
      <c r="E158" s="853"/>
      <c r="F158" s="53"/>
      <c r="G158" s="54"/>
      <c r="H158" s="54"/>
      <c r="I158" s="54"/>
      <c r="J158" s="55">
        <v>1660.32</v>
      </c>
      <c r="K158" s="54"/>
      <c r="L158" s="57">
        <v>179.31</v>
      </c>
      <c r="M158" s="54"/>
      <c r="N158" s="59"/>
      <c r="AF158" s="39"/>
      <c r="AG158" s="48"/>
      <c r="AH158" s="48"/>
      <c r="AJ158" s="3" t="s">
        <v>87</v>
      </c>
      <c r="AM158" s="48"/>
      <c r="AN158" s="82"/>
      <c r="AO158" s="85"/>
      <c r="AP158" s="85"/>
      <c r="AQ158" s="85"/>
      <c r="AR158" s="85"/>
      <c r="AS158" s="85"/>
      <c r="AT158" s="82"/>
    </row>
    <row r="159" spans="1:46" s="4" customFormat="1" ht="15" x14ac:dyDescent="0.25">
      <c r="A159" s="60"/>
      <c r="B159" s="50"/>
      <c r="C159" s="853" t="s">
        <v>71</v>
      </c>
      <c r="D159" s="853"/>
      <c r="E159" s="853"/>
      <c r="F159" s="53" t="s">
        <v>72</v>
      </c>
      <c r="G159" s="70">
        <v>91</v>
      </c>
      <c r="H159" s="56">
        <v>1.1499999999999999</v>
      </c>
      <c r="I159" s="130">
        <v>11.302199999999999</v>
      </c>
      <c r="J159" s="63"/>
      <c r="K159" s="54"/>
      <c r="L159" s="63"/>
      <c r="M159" s="54"/>
      <c r="N159" s="59"/>
      <c r="AF159" s="39"/>
      <c r="AG159" s="48"/>
      <c r="AH159" s="48"/>
      <c r="AK159" s="3" t="s">
        <v>71</v>
      </c>
      <c r="AM159" s="48"/>
      <c r="AN159" s="82"/>
      <c r="AO159" s="85"/>
      <c r="AP159" s="85"/>
      <c r="AQ159" s="85"/>
      <c r="AR159" s="85"/>
      <c r="AS159" s="85"/>
      <c r="AT159" s="82"/>
    </row>
    <row r="160" spans="1:46" s="4" customFormat="1" ht="15" x14ac:dyDescent="0.25">
      <c r="A160" s="60"/>
      <c r="B160" s="50"/>
      <c r="C160" s="853" t="s">
        <v>73</v>
      </c>
      <c r="D160" s="853"/>
      <c r="E160" s="853"/>
      <c r="F160" s="53" t="s">
        <v>72</v>
      </c>
      <c r="G160" s="56">
        <v>4.92</v>
      </c>
      <c r="H160" s="56">
        <v>1.1499999999999999</v>
      </c>
      <c r="I160" s="132">
        <v>0.61106400000000005</v>
      </c>
      <c r="J160" s="63"/>
      <c r="K160" s="54"/>
      <c r="L160" s="63"/>
      <c r="M160" s="54"/>
      <c r="N160" s="59"/>
      <c r="AF160" s="39"/>
      <c r="AG160" s="48"/>
      <c r="AH160" s="48"/>
      <c r="AK160" s="3" t="s">
        <v>73</v>
      </c>
      <c r="AM160" s="48"/>
      <c r="AN160" s="82"/>
      <c r="AO160" s="85"/>
      <c r="AP160" s="85"/>
      <c r="AQ160" s="85"/>
      <c r="AR160" s="85"/>
      <c r="AS160" s="85"/>
      <c r="AT160" s="82"/>
    </row>
    <row r="161" spans="1:46" s="4" customFormat="1" ht="15" x14ac:dyDescent="0.25">
      <c r="A161" s="51"/>
      <c r="B161" s="50"/>
      <c r="C161" s="854" t="s">
        <v>74</v>
      </c>
      <c r="D161" s="854"/>
      <c r="E161" s="854"/>
      <c r="F161" s="65"/>
      <c r="G161" s="66"/>
      <c r="H161" s="66"/>
      <c r="I161" s="66"/>
      <c r="J161" s="67">
        <v>3197.92</v>
      </c>
      <c r="K161" s="66"/>
      <c r="L161" s="68">
        <v>370.28</v>
      </c>
      <c r="M161" s="66"/>
      <c r="N161" s="69"/>
      <c r="AF161" s="39"/>
      <c r="AG161" s="48"/>
      <c r="AH161" s="48"/>
      <c r="AL161" s="3" t="s">
        <v>74</v>
      </c>
      <c r="AM161" s="48"/>
      <c r="AN161" s="82"/>
      <c r="AO161" s="85"/>
      <c r="AP161" s="85"/>
      <c r="AQ161" s="85"/>
      <c r="AR161" s="85"/>
      <c r="AS161" s="85"/>
      <c r="AT161" s="82"/>
    </row>
    <row r="162" spans="1:46" s="4" customFormat="1" ht="15" x14ac:dyDescent="0.25">
      <c r="A162" s="60"/>
      <c r="B162" s="50"/>
      <c r="C162" s="853" t="s">
        <v>75</v>
      </c>
      <c r="D162" s="853"/>
      <c r="E162" s="853"/>
      <c r="F162" s="53"/>
      <c r="G162" s="54"/>
      <c r="H162" s="54"/>
      <c r="I162" s="54"/>
      <c r="J162" s="63"/>
      <c r="K162" s="54"/>
      <c r="L162" s="57">
        <v>112.63</v>
      </c>
      <c r="M162" s="54"/>
      <c r="N162" s="58">
        <v>3989.35</v>
      </c>
      <c r="AF162" s="39"/>
      <c r="AG162" s="48"/>
      <c r="AH162" s="48"/>
      <c r="AK162" s="3" t="s">
        <v>75</v>
      </c>
      <c r="AM162" s="48"/>
      <c r="AN162" s="82"/>
      <c r="AO162" s="85"/>
      <c r="AP162" s="85"/>
      <c r="AQ162" s="85"/>
      <c r="AR162" s="85"/>
      <c r="AS162" s="85"/>
      <c r="AT162" s="82"/>
    </row>
    <row r="163" spans="1:46" s="4" customFormat="1" ht="15" x14ac:dyDescent="0.25">
      <c r="A163" s="60"/>
      <c r="B163" s="50" t="s">
        <v>650</v>
      </c>
      <c r="C163" s="853" t="s">
        <v>651</v>
      </c>
      <c r="D163" s="853"/>
      <c r="E163" s="853"/>
      <c r="F163" s="53" t="s">
        <v>78</v>
      </c>
      <c r="G163" s="70">
        <v>140</v>
      </c>
      <c r="H163" s="54"/>
      <c r="I163" s="70">
        <v>140</v>
      </c>
      <c r="J163" s="63"/>
      <c r="K163" s="54"/>
      <c r="L163" s="57">
        <v>157.68</v>
      </c>
      <c r="M163" s="54"/>
      <c r="N163" s="58">
        <v>5585.09</v>
      </c>
      <c r="AF163" s="39"/>
      <c r="AG163" s="48"/>
      <c r="AH163" s="48"/>
      <c r="AK163" s="3" t="s">
        <v>651</v>
      </c>
      <c r="AM163" s="48"/>
      <c r="AN163" s="82"/>
      <c r="AO163" s="85"/>
      <c r="AP163" s="85"/>
      <c r="AQ163" s="85"/>
      <c r="AR163" s="85"/>
      <c r="AS163" s="85"/>
      <c r="AT163" s="82"/>
    </row>
    <row r="164" spans="1:46" s="4" customFormat="1" ht="15" x14ac:dyDescent="0.25">
      <c r="A164" s="60"/>
      <c r="B164" s="50" t="s">
        <v>652</v>
      </c>
      <c r="C164" s="853" t="s">
        <v>653</v>
      </c>
      <c r="D164" s="853"/>
      <c r="E164" s="853"/>
      <c r="F164" s="53" t="s">
        <v>78</v>
      </c>
      <c r="G164" s="70">
        <v>93</v>
      </c>
      <c r="H164" s="54"/>
      <c r="I164" s="70">
        <v>93</v>
      </c>
      <c r="J164" s="63"/>
      <c r="K164" s="54"/>
      <c r="L164" s="57">
        <v>104.75</v>
      </c>
      <c r="M164" s="54"/>
      <c r="N164" s="58">
        <v>3710.1</v>
      </c>
      <c r="AF164" s="39"/>
      <c r="AG164" s="48"/>
      <c r="AH164" s="48"/>
      <c r="AK164" s="3" t="s">
        <v>653</v>
      </c>
      <c r="AM164" s="48"/>
      <c r="AN164" s="82"/>
      <c r="AO164" s="85"/>
      <c r="AP164" s="85"/>
      <c r="AQ164" s="85"/>
      <c r="AR164" s="85"/>
      <c r="AS164" s="85"/>
      <c r="AT164" s="82"/>
    </row>
    <row r="165" spans="1:46" s="4" customFormat="1" ht="15" x14ac:dyDescent="0.25">
      <c r="A165" s="71"/>
      <c r="B165" s="72"/>
      <c r="C165" s="847" t="s">
        <v>81</v>
      </c>
      <c r="D165" s="847"/>
      <c r="E165" s="847"/>
      <c r="F165" s="42"/>
      <c r="G165" s="43"/>
      <c r="H165" s="43"/>
      <c r="I165" s="43"/>
      <c r="J165" s="46"/>
      <c r="K165" s="43"/>
      <c r="L165" s="131">
        <v>632.71</v>
      </c>
      <c r="M165" s="66"/>
      <c r="N165" s="47"/>
      <c r="AF165" s="39"/>
      <c r="AG165" s="48"/>
      <c r="AH165" s="48"/>
      <c r="AM165" s="48" t="s">
        <v>81</v>
      </c>
      <c r="AN165" s="82"/>
      <c r="AO165" s="85"/>
      <c r="AP165" s="85"/>
      <c r="AQ165" s="85"/>
      <c r="AR165" s="85"/>
      <c r="AS165" s="85"/>
      <c r="AT165" s="82"/>
    </row>
    <row r="166" spans="1:46" s="4" customFormat="1" ht="34.5" x14ac:dyDescent="0.25">
      <c r="A166" s="40" t="s">
        <v>180</v>
      </c>
      <c r="B166" s="41" t="s">
        <v>676</v>
      </c>
      <c r="C166" s="847" t="s">
        <v>677</v>
      </c>
      <c r="D166" s="847"/>
      <c r="E166" s="847"/>
      <c r="F166" s="42" t="s">
        <v>678</v>
      </c>
      <c r="G166" s="43">
        <v>12.42</v>
      </c>
      <c r="H166" s="44">
        <v>1</v>
      </c>
      <c r="I166" s="109">
        <v>12.42</v>
      </c>
      <c r="J166" s="131">
        <v>45.57</v>
      </c>
      <c r="K166" s="43"/>
      <c r="L166" s="131">
        <v>565.98</v>
      </c>
      <c r="M166" s="43"/>
      <c r="N166" s="47"/>
      <c r="AF166" s="39"/>
      <c r="AG166" s="48"/>
      <c r="AH166" s="48" t="s">
        <v>677</v>
      </c>
      <c r="AM166" s="48"/>
      <c r="AN166" s="82"/>
      <c r="AO166" s="85"/>
      <c r="AP166" s="85"/>
      <c r="AQ166" s="85"/>
      <c r="AR166" s="85"/>
      <c r="AS166" s="85"/>
      <c r="AT166" s="82"/>
    </row>
    <row r="167" spans="1:46" s="4" customFormat="1" ht="15" x14ac:dyDescent="0.25">
      <c r="A167" s="71"/>
      <c r="B167" s="72"/>
      <c r="C167" s="847" t="s">
        <v>81</v>
      </c>
      <c r="D167" s="847"/>
      <c r="E167" s="847"/>
      <c r="F167" s="42"/>
      <c r="G167" s="43"/>
      <c r="H167" s="43"/>
      <c r="I167" s="43"/>
      <c r="J167" s="46"/>
      <c r="K167" s="43"/>
      <c r="L167" s="131">
        <v>565.98</v>
      </c>
      <c r="M167" s="66"/>
      <c r="N167" s="47"/>
      <c r="AF167" s="39"/>
      <c r="AG167" s="48"/>
      <c r="AH167" s="48"/>
      <c r="AM167" s="48" t="s">
        <v>81</v>
      </c>
      <c r="AN167" s="82"/>
      <c r="AO167" s="85"/>
      <c r="AP167" s="85"/>
      <c r="AQ167" s="85"/>
      <c r="AR167" s="85"/>
      <c r="AS167" s="85"/>
      <c r="AT167" s="82"/>
    </row>
    <row r="168" spans="1:46" s="4" customFormat="1" ht="34.5" x14ac:dyDescent="0.25">
      <c r="A168" s="40" t="s">
        <v>183</v>
      </c>
      <c r="B168" s="41" t="s">
        <v>662</v>
      </c>
      <c r="C168" s="847" t="s">
        <v>663</v>
      </c>
      <c r="D168" s="847"/>
      <c r="E168" s="847"/>
      <c r="F168" s="42" t="s">
        <v>658</v>
      </c>
      <c r="G168" s="43">
        <v>0.4</v>
      </c>
      <c r="H168" s="44">
        <v>1</v>
      </c>
      <c r="I168" s="45">
        <v>0.4</v>
      </c>
      <c r="J168" s="46"/>
      <c r="K168" s="43"/>
      <c r="L168" s="46"/>
      <c r="M168" s="43"/>
      <c r="N168" s="47"/>
      <c r="AF168" s="39"/>
      <c r="AG168" s="48"/>
      <c r="AH168" s="48" t="s">
        <v>663</v>
      </c>
      <c r="AM168" s="48"/>
      <c r="AN168" s="82"/>
      <c r="AO168" s="85"/>
      <c r="AP168" s="85"/>
      <c r="AQ168" s="85"/>
      <c r="AR168" s="85"/>
      <c r="AS168" s="85"/>
      <c r="AT168" s="82"/>
    </row>
    <row r="169" spans="1:46" s="4" customFormat="1" ht="15" x14ac:dyDescent="0.25">
      <c r="A169" s="51"/>
      <c r="B169" s="50" t="s">
        <v>86</v>
      </c>
      <c r="C169" s="853" t="s">
        <v>87</v>
      </c>
      <c r="D169" s="853"/>
      <c r="E169" s="853"/>
      <c r="F169" s="53"/>
      <c r="G169" s="54"/>
      <c r="H169" s="54"/>
      <c r="I169" s="54"/>
      <c r="J169" s="57">
        <v>54.16</v>
      </c>
      <c r="K169" s="54"/>
      <c r="L169" s="57">
        <v>21.66</v>
      </c>
      <c r="M169" s="54"/>
      <c r="N169" s="59"/>
      <c r="AF169" s="39"/>
      <c r="AG169" s="48"/>
      <c r="AH169" s="48"/>
      <c r="AJ169" s="3" t="s">
        <v>87</v>
      </c>
      <c r="AM169" s="48"/>
      <c r="AN169" s="82"/>
      <c r="AO169" s="85"/>
      <c r="AP169" s="85"/>
      <c r="AQ169" s="85"/>
      <c r="AR169" s="85"/>
      <c r="AS169" s="85"/>
      <c r="AT169" s="82"/>
    </row>
    <row r="170" spans="1:46" s="4" customFormat="1" ht="15" x14ac:dyDescent="0.25">
      <c r="A170" s="60"/>
      <c r="B170" s="50"/>
      <c r="C170" s="853" t="s">
        <v>71</v>
      </c>
      <c r="D170" s="853"/>
      <c r="E170" s="853"/>
      <c r="F170" s="53" t="s">
        <v>72</v>
      </c>
      <c r="G170" s="62">
        <v>0.40799999999999997</v>
      </c>
      <c r="H170" s="54"/>
      <c r="I170" s="130">
        <v>0.16320000000000001</v>
      </c>
      <c r="J170" s="63"/>
      <c r="K170" s="54"/>
      <c r="L170" s="63"/>
      <c r="M170" s="54"/>
      <c r="N170" s="59"/>
      <c r="AF170" s="39"/>
      <c r="AG170" s="48"/>
      <c r="AH170" s="48"/>
      <c r="AK170" s="3" t="s">
        <v>71</v>
      </c>
      <c r="AM170" s="48"/>
      <c r="AN170" s="82"/>
      <c r="AO170" s="85"/>
      <c r="AP170" s="85"/>
      <c r="AQ170" s="85"/>
      <c r="AR170" s="85"/>
      <c r="AS170" s="85"/>
      <c r="AT170" s="82"/>
    </row>
    <row r="171" spans="1:46" s="4" customFormat="1" ht="15" x14ac:dyDescent="0.25">
      <c r="A171" s="51"/>
      <c r="B171" s="50"/>
      <c r="C171" s="854" t="s">
        <v>74</v>
      </c>
      <c r="D171" s="854"/>
      <c r="E171" s="854"/>
      <c r="F171" s="65"/>
      <c r="G171" s="66"/>
      <c r="H171" s="66"/>
      <c r="I171" s="66"/>
      <c r="J171" s="68">
        <v>54.16</v>
      </c>
      <c r="K171" s="66"/>
      <c r="L171" s="68">
        <v>21.66</v>
      </c>
      <c r="M171" s="66"/>
      <c r="N171" s="69"/>
      <c r="AF171" s="39"/>
      <c r="AG171" s="48"/>
      <c r="AH171" s="48"/>
      <c r="AL171" s="3" t="s">
        <v>74</v>
      </c>
      <c r="AM171" s="48"/>
      <c r="AN171" s="82"/>
      <c r="AO171" s="85"/>
      <c r="AP171" s="85"/>
      <c r="AQ171" s="85"/>
      <c r="AR171" s="85"/>
      <c r="AS171" s="85"/>
      <c r="AT171" s="82"/>
    </row>
    <row r="172" spans="1:46" s="4" customFormat="1" ht="15" x14ac:dyDescent="0.25">
      <c r="A172" s="60"/>
      <c r="B172" s="50"/>
      <c r="C172" s="853" t="s">
        <v>75</v>
      </c>
      <c r="D172" s="853"/>
      <c r="E172" s="853"/>
      <c r="F172" s="53"/>
      <c r="G172" s="54"/>
      <c r="H172" s="54"/>
      <c r="I172" s="54"/>
      <c r="J172" s="63"/>
      <c r="K172" s="54"/>
      <c r="L172" s="63"/>
      <c r="M172" s="54"/>
      <c r="N172" s="59"/>
      <c r="AF172" s="39"/>
      <c r="AG172" s="48"/>
      <c r="AH172" s="48"/>
      <c r="AK172" s="3" t="s">
        <v>75</v>
      </c>
      <c r="AM172" s="48"/>
      <c r="AN172" s="82"/>
      <c r="AO172" s="85"/>
      <c r="AP172" s="85"/>
      <c r="AQ172" s="85"/>
      <c r="AR172" s="85"/>
      <c r="AS172" s="85"/>
      <c r="AT172" s="82"/>
    </row>
    <row r="173" spans="1:46" s="4" customFormat="1" ht="15" x14ac:dyDescent="0.25">
      <c r="A173" s="60"/>
      <c r="B173" s="50" t="s">
        <v>650</v>
      </c>
      <c r="C173" s="853" t="s">
        <v>651</v>
      </c>
      <c r="D173" s="853"/>
      <c r="E173" s="853"/>
      <c r="F173" s="53" t="s">
        <v>78</v>
      </c>
      <c r="G173" s="70">
        <v>140</v>
      </c>
      <c r="H173" s="54"/>
      <c r="I173" s="70">
        <v>140</v>
      </c>
      <c r="J173" s="63"/>
      <c r="K173" s="54"/>
      <c r="L173" s="63"/>
      <c r="M173" s="54"/>
      <c r="N173" s="59"/>
      <c r="AF173" s="39"/>
      <c r="AG173" s="48"/>
      <c r="AH173" s="48"/>
      <c r="AK173" s="3" t="s">
        <v>651</v>
      </c>
      <c r="AM173" s="48"/>
      <c r="AN173" s="82"/>
      <c r="AO173" s="85"/>
      <c r="AP173" s="85"/>
      <c r="AQ173" s="85"/>
      <c r="AR173" s="85"/>
      <c r="AS173" s="85"/>
      <c r="AT173" s="82"/>
    </row>
    <row r="174" spans="1:46" s="4" customFormat="1" ht="15" x14ac:dyDescent="0.25">
      <c r="A174" s="60"/>
      <c r="B174" s="50" t="s">
        <v>652</v>
      </c>
      <c r="C174" s="853" t="s">
        <v>653</v>
      </c>
      <c r="D174" s="853"/>
      <c r="E174" s="853"/>
      <c r="F174" s="53" t="s">
        <v>78</v>
      </c>
      <c r="G174" s="70">
        <v>93</v>
      </c>
      <c r="H174" s="54"/>
      <c r="I174" s="70">
        <v>93</v>
      </c>
      <c r="J174" s="63"/>
      <c r="K174" s="54"/>
      <c r="L174" s="63"/>
      <c r="M174" s="54"/>
      <c r="N174" s="59"/>
      <c r="AF174" s="39"/>
      <c r="AG174" s="48"/>
      <c r="AH174" s="48"/>
      <c r="AK174" s="3" t="s">
        <v>653</v>
      </c>
      <c r="AM174" s="48"/>
      <c r="AN174" s="82"/>
      <c r="AO174" s="85"/>
      <c r="AP174" s="85"/>
      <c r="AQ174" s="85"/>
      <c r="AR174" s="85"/>
      <c r="AS174" s="85"/>
      <c r="AT174" s="82"/>
    </row>
    <row r="175" spans="1:46" s="4" customFormat="1" ht="15" x14ac:dyDescent="0.25">
      <c r="A175" s="71"/>
      <c r="B175" s="72"/>
      <c r="C175" s="847" t="s">
        <v>81</v>
      </c>
      <c r="D175" s="847"/>
      <c r="E175" s="847"/>
      <c r="F175" s="42"/>
      <c r="G175" s="43"/>
      <c r="H175" s="43"/>
      <c r="I175" s="43"/>
      <c r="J175" s="46"/>
      <c r="K175" s="43"/>
      <c r="L175" s="131">
        <v>21.66</v>
      </c>
      <c r="M175" s="66"/>
      <c r="N175" s="47"/>
      <c r="AF175" s="39"/>
      <c r="AG175" s="48"/>
      <c r="AH175" s="48"/>
      <c r="AM175" s="48" t="s">
        <v>81</v>
      </c>
      <c r="AN175" s="82"/>
      <c r="AO175" s="85"/>
      <c r="AP175" s="85"/>
      <c r="AQ175" s="85"/>
      <c r="AR175" s="85"/>
      <c r="AS175" s="85"/>
      <c r="AT175" s="82"/>
    </row>
    <row r="176" spans="1:46" s="4" customFormat="1" ht="34.5" x14ac:dyDescent="0.25">
      <c r="A176" s="40" t="s">
        <v>186</v>
      </c>
      <c r="B176" s="41" t="s">
        <v>679</v>
      </c>
      <c r="C176" s="847" t="s">
        <v>680</v>
      </c>
      <c r="D176" s="847"/>
      <c r="E176" s="847"/>
      <c r="F176" s="42" t="s">
        <v>84</v>
      </c>
      <c r="G176" s="43">
        <v>1.6650000000000002E-2</v>
      </c>
      <c r="H176" s="44">
        <v>1</v>
      </c>
      <c r="I176" s="137">
        <v>1.6650000000000002E-2</v>
      </c>
      <c r="J176" s="46"/>
      <c r="K176" s="43"/>
      <c r="L176" s="46"/>
      <c r="M176" s="43"/>
      <c r="N176" s="47"/>
      <c r="AF176" s="39"/>
      <c r="AG176" s="48"/>
      <c r="AH176" s="48" t="s">
        <v>680</v>
      </c>
      <c r="AM176" s="48"/>
      <c r="AN176" s="82"/>
      <c r="AO176" s="85"/>
      <c r="AP176" s="85"/>
      <c r="AQ176" s="85"/>
      <c r="AR176" s="85"/>
      <c r="AS176" s="85"/>
      <c r="AT176" s="82"/>
    </row>
    <row r="177" spans="1:46" s="4" customFormat="1" ht="22.5" x14ac:dyDescent="0.25">
      <c r="A177" s="49"/>
      <c r="B177" s="50" t="s">
        <v>64</v>
      </c>
      <c r="C177" s="848" t="s">
        <v>65</v>
      </c>
      <c r="D177" s="848"/>
      <c r="E177" s="848"/>
      <c r="F177" s="848"/>
      <c r="G177" s="848"/>
      <c r="H177" s="848"/>
      <c r="I177" s="848"/>
      <c r="J177" s="848"/>
      <c r="K177" s="848"/>
      <c r="L177" s="848"/>
      <c r="M177" s="848"/>
      <c r="N177" s="849"/>
      <c r="AF177" s="39"/>
      <c r="AG177" s="48"/>
      <c r="AH177" s="48"/>
      <c r="AI177" s="3" t="s">
        <v>65</v>
      </c>
      <c r="AM177" s="48"/>
      <c r="AN177" s="82"/>
      <c r="AO177" s="85"/>
      <c r="AP177" s="85"/>
      <c r="AQ177" s="85"/>
      <c r="AR177" s="85"/>
      <c r="AS177" s="85"/>
      <c r="AT177" s="82"/>
    </row>
    <row r="178" spans="1:46" s="4" customFormat="1" ht="15" x14ac:dyDescent="0.25">
      <c r="A178" s="51"/>
      <c r="B178" s="50" t="s">
        <v>67</v>
      </c>
      <c r="C178" s="853" t="s">
        <v>68</v>
      </c>
      <c r="D178" s="853"/>
      <c r="E178" s="853"/>
      <c r="F178" s="53"/>
      <c r="G178" s="54"/>
      <c r="H178" s="54"/>
      <c r="I178" s="54"/>
      <c r="J178" s="57">
        <v>573.71</v>
      </c>
      <c r="K178" s="56">
        <v>1.1499999999999999</v>
      </c>
      <c r="L178" s="57">
        <v>10.99</v>
      </c>
      <c r="M178" s="54"/>
      <c r="N178" s="59"/>
      <c r="AF178" s="39"/>
      <c r="AG178" s="48"/>
      <c r="AH178" s="48"/>
      <c r="AJ178" s="3" t="s">
        <v>68</v>
      </c>
      <c r="AM178" s="48"/>
      <c r="AN178" s="82"/>
      <c r="AO178" s="85"/>
      <c r="AP178" s="85"/>
      <c r="AQ178" s="85"/>
      <c r="AR178" s="85"/>
      <c r="AS178" s="85"/>
      <c r="AT178" s="82"/>
    </row>
    <row r="179" spans="1:46" s="4" customFormat="1" ht="15" x14ac:dyDescent="0.25">
      <c r="A179" s="51"/>
      <c r="B179" s="50" t="s">
        <v>69</v>
      </c>
      <c r="C179" s="853" t="s">
        <v>70</v>
      </c>
      <c r="D179" s="853"/>
      <c r="E179" s="853"/>
      <c r="F179" s="53"/>
      <c r="G179" s="54"/>
      <c r="H179" s="54"/>
      <c r="I179" s="54"/>
      <c r="J179" s="57">
        <v>82.35</v>
      </c>
      <c r="K179" s="56">
        <v>1.1499999999999999</v>
      </c>
      <c r="L179" s="57">
        <v>1.58</v>
      </c>
      <c r="M179" s="56">
        <v>35.42</v>
      </c>
      <c r="N179" s="133">
        <v>55.96</v>
      </c>
      <c r="AF179" s="39"/>
      <c r="AG179" s="48"/>
      <c r="AH179" s="48"/>
      <c r="AJ179" s="3" t="s">
        <v>70</v>
      </c>
      <c r="AM179" s="48"/>
      <c r="AN179" s="82"/>
      <c r="AO179" s="85"/>
      <c r="AP179" s="85"/>
      <c r="AQ179" s="85"/>
      <c r="AR179" s="85"/>
      <c r="AS179" s="85"/>
      <c r="AT179" s="82"/>
    </row>
    <row r="180" spans="1:46" s="4" customFormat="1" ht="15" x14ac:dyDescent="0.25">
      <c r="A180" s="60"/>
      <c r="B180" s="50"/>
      <c r="C180" s="853" t="s">
        <v>73</v>
      </c>
      <c r="D180" s="853"/>
      <c r="E180" s="853"/>
      <c r="F180" s="53" t="s">
        <v>72</v>
      </c>
      <c r="G180" s="61">
        <v>6.1</v>
      </c>
      <c r="H180" s="56">
        <v>1.1499999999999999</v>
      </c>
      <c r="I180" s="136">
        <v>0.1167998</v>
      </c>
      <c r="J180" s="63"/>
      <c r="K180" s="54"/>
      <c r="L180" s="63"/>
      <c r="M180" s="54"/>
      <c r="N180" s="59"/>
      <c r="AF180" s="39"/>
      <c r="AG180" s="48"/>
      <c r="AH180" s="48"/>
      <c r="AK180" s="3" t="s">
        <v>73</v>
      </c>
      <c r="AM180" s="48"/>
      <c r="AN180" s="82"/>
      <c r="AO180" s="85"/>
      <c r="AP180" s="85"/>
      <c r="AQ180" s="85"/>
      <c r="AR180" s="85"/>
      <c r="AS180" s="85"/>
      <c r="AT180" s="82"/>
    </row>
    <row r="181" spans="1:46" s="4" customFormat="1" ht="15" x14ac:dyDescent="0.25">
      <c r="A181" s="51"/>
      <c r="B181" s="50"/>
      <c r="C181" s="854" t="s">
        <v>74</v>
      </c>
      <c r="D181" s="854"/>
      <c r="E181" s="854"/>
      <c r="F181" s="65"/>
      <c r="G181" s="66"/>
      <c r="H181" s="66"/>
      <c r="I181" s="66"/>
      <c r="J181" s="68">
        <v>573.71</v>
      </c>
      <c r="K181" s="66"/>
      <c r="L181" s="68">
        <v>10.99</v>
      </c>
      <c r="M181" s="66"/>
      <c r="N181" s="69"/>
      <c r="AF181" s="39"/>
      <c r="AG181" s="48"/>
      <c r="AH181" s="48"/>
      <c r="AL181" s="3" t="s">
        <v>74</v>
      </c>
      <c r="AM181" s="48"/>
      <c r="AN181" s="82"/>
      <c r="AO181" s="85"/>
      <c r="AP181" s="85"/>
      <c r="AQ181" s="85"/>
      <c r="AR181" s="85"/>
      <c r="AS181" s="85"/>
      <c r="AT181" s="82"/>
    </row>
    <row r="182" spans="1:46" s="4" customFormat="1" ht="15" x14ac:dyDescent="0.25">
      <c r="A182" s="60"/>
      <c r="B182" s="50"/>
      <c r="C182" s="853" t="s">
        <v>75</v>
      </c>
      <c r="D182" s="853"/>
      <c r="E182" s="853"/>
      <c r="F182" s="53"/>
      <c r="G182" s="54"/>
      <c r="H182" s="54"/>
      <c r="I182" s="54"/>
      <c r="J182" s="63"/>
      <c r="K182" s="54"/>
      <c r="L182" s="57">
        <v>1.58</v>
      </c>
      <c r="M182" s="54"/>
      <c r="N182" s="133">
        <v>55.96</v>
      </c>
      <c r="AF182" s="39"/>
      <c r="AG182" s="48"/>
      <c r="AH182" s="48"/>
      <c r="AK182" s="3" t="s">
        <v>75</v>
      </c>
      <c r="AM182" s="48"/>
      <c r="AN182" s="82"/>
      <c r="AO182" s="85"/>
      <c r="AP182" s="85"/>
      <c r="AQ182" s="85"/>
      <c r="AR182" s="85"/>
      <c r="AS182" s="85"/>
      <c r="AT182" s="82"/>
    </row>
    <row r="183" spans="1:46" s="4" customFormat="1" ht="23.25" x14ac:dyDescent="0.25">
      <c r="A183" s="60"/>
      <c r="B183" s="50" t="s">
        <v>88</v>
      </c>
      <c r="C183" s="853" t="s">
        <v>89</v>
      </c>
      <c r="D183" s="853"/>
      <c r="E183" s="853"/>
      <c r="F183" s="53" t="s">
        <v>78</v>
      </c>
      <c r="G183" s="70">
        <v>92</v>
      </c>
      <c r="H183" s="54"/>
      <c r="I183" s="70">
        <v>92</v>
      </c>
      <c r="J183" s="63"/>
      <c r="K183" s="54"/>
      <c r="L183" s="57">
        <v>1.45</v>
      </c>
      <c r="M183" s="54"/>
      <c r="N183" s="133">
        <v>51.48</v>
      </c>
      <c r="AF183" s="39"/>
      <c r="AG183" s="48"/>
      <c r="AH183" s="48"/>
      <c r="AK183" s="3" t="s">
        <v>89</v>
      </c>
      <c r="AM183" s="48"/>
      <c r="AN183" s="82"/>
      <c r="AO183" s="85"/>
      <c r="AP183" s="85"/>
      <c r="AQ183" s="85"/>
      <c r="AR183" s="85"/>
      <c r="AS183" s="85"/>
      <c r="AT183" s="82"/>
    </row>
    <row r="184" spans="1:46" s="4" customFormat="1" ht="23.25" x14ac:dyDescent="0.25">
      <c r="A184" s="60"/>
      <c r="B184" s="50" t="s">
        <v>90</v>
      </c>
      <c r="C184" s="853" t="s">
        <v>91</v>
      </c>
      <c r="D184" s="853"/>
      <c r="E184" s="853"/>
      <c r="F184" s="53" t="s">
        <v>78</v>
      </c>
      <c r="G184" s="70">
        <v>46</v>
      </c>
      <c r="H184" s="54"/>
      <c r="I184" s="70">
        <v>46</v>
      </c>
      <c r="J184" s="63"/>
      <c r="K184" s="54"/>
      <c r="L184" s="57">
        <v>0.73</v>
      </c>
      <c r="M184" s="54"/>
      <c r="N184" s="133">
        <v>25.74</v>
      </c>
      <c r="AF184" s="39"/>
      <c r="AG184" s="48"/>
      <c r="AH184" s="48"/>
      <c r="AK184" s="3" t="s">
        <v>91</v>
      </c>
      <c r="AM184" s="48"/>
      <c r="AN184" s="82"/>
      <c r="AO184" s="85"/>
      <c r="AP184" s="85"/>
      <c r="AQ184" s="85"/>
      <c r="AR184" s="85"/>
      <c r="AS184" s="85"/>
      <c r="AT184" s="82"/>
    </row>
    <row r="185" spans="1:46" s="4" customFormat="1" ht="15" x14ac:dyDescent="0.25">
      <c r="A185" s="71"/>
      <c r="B185" s="72"/>
      <c r="C185" s="847" t="s">
        <v>81</v>
      </c>
      <c r="D185" s="847"/>
      <c r="E185" s="847"/>
      <c r="F185" s="42"/>
      <c r="G185" s="43"/>
      <c r="H185" s="43"/>
      <c r="I185" s="43"/>
      <c r="J185" s="46"/>
      <c r="K185" s="43"/>
      <c r="L185" s="131">
        <v>13.17</v>
      </c>
      <c r="M185" s="66"/>
      <c r="N185" s="47"/>
      <c r="AF185" s="39"/>
      <c r="AG185" s="48"/>
      <c r="AH185" s="48"/>
      <c r="AM185" s="48" t="s">
        <v>81</v>
      </c>
      <c r="AN185" s="82"/>
      <c r="AO185" s="85"/>
      <c r="AP185" s="85"/>
      <c r="AQ185" s="85"/>
      <c r="AR185" s="85"/>
      <c r="AS185" s="85"/>
      <c r="AT185" s="82"/>
    </row>
    <row r="186" spans="1:46" s="4" customFormat="1" ht="34.5" x14ac:dyDescent="0.25">
      <c r="A186" s="40" t="s">
        <v>187</v>
      </c>
      <c r="B186" s="41" t="s">
        <v>681</v>
      </c>
      <c r="C186" s="847" t="s">
        <v>682</v>
      </c>
      <c r="D186" s="847"/>
      <c r="E186" s="847"/>
      <c r="F186" s="42" t="s">
        <v>84</v>
      </c>
      <c r="G186" s="43">
        <v>1.6650000000000002E-2</v>
      </c>
      <c r="H186" s="44">
        <v>1</v>
      </c>
      <c r="I186" s="137">
        <v>1.6650000000000002E-2</v>
      </c>
      <c r="J186" s="46"/>
      <c r="K186" s="43"/>
      <c r="L186" s="46"/>
      <c r="M186" s="43"/>
      <c r="N186" s="47"/>
      <c r="AF186" s="39"/>
      <c r="AG186" s="48"/>
      <c r="AH186" s="48" t="s">
        <v>682</v>
      </c>
      <c r="AM186" s="48"/>
      <c r="AN186" s="82"/>
      <c r="AO186" s="85"/>
      <c r="AP186" s="85"/>
      <c r="AQ186" s="85"/>
      <c r="AR186" s="85"/>
      <c r="AS186" s="85"/>
      <c r="AT186" s="82"/>
    </row>
    <row r="187" spans="1:46" s="4" customFormat="1" ht="15" x14ac:dyDescent="0.25">
      <c r="A187" s="49"/>
      <c r="B187" s="50"/>
      <c r="C187" s="848" t="s">
        <v>683</v>
      </c>
      <c r="D187" s="848"/>
      <c r="E187" s="848"/>
      <c r="F187" s="848"/>
      <c r="G187" s="848"/>
      <c r="H187" s="848"/>
      <c r="I187" s="848"/>
      <c r="J187" s="848"/>
      <c r="K187" s="848"/>
      <c r="L187" s="848"/>
      <c r="M187" s="848"/>
      <c r="N187" s="849"/>
      <c r="AF187" s="39"/>
      <c r="AG187" s="48"/>
      <c r="AH187" s="48"/>
      <c r="AI187" s="3" t="s">
        <v>683</v>
      </c>
      <c r="AM187" s="48"/>
      <c r="AN187" s="82"/>
      <c r="AO187" s="85"/>
      <c r="AP187" s="85"/>
      <c r="AQ187" s="85"/>
      <c r="AR187" s="85"/>
      <c r="AS187" s="85"/>
      <c r="AT187" s="82"/>
    </row>
    <row r="188" spans="1:46" s="4" customFormat="1" ht="22.5" x14ac:dyDescent="0.25">
      <c r="A188" s="49"/>
      <c r="B188" s="50" t="s">
        <v>64</v>
      </c>
      <c r="C188" s="848" t="s">
        <v>65</v>
      </c>
      <c r="D188" s="848"/>
      <c r="E188" s="848"/>
      <c r="F188" s="848"/>
      <c r="G188" s="848"/>
      <c r="H188" s="848"/>
      <c r="I188" s="848"/>
      <c r="J188" s="848"/>
      <c r="K188" s="848"/>
      <c r="L188" s="848"/>
      <c r="M188" s="848"/>
      <c r="N188" s="849"/>
      <c r="AF188" s="39"/>
      <c r="AG188" s="48"/>
      <c r="AH188" s="48"/>
      <c r="AI188" s="3" t="s">
        <v>65</v>
      </c>
      <c r="AM188" s="48"/>
      <c r="AN188" s="82"/>
      <c r="AO188" s="85"/>
      <c r="AP188" s="85"/>
      <c r="AQ188" s="85"/>
      <c r="AR188" s="85"/>
      <c r="AS188" s="85"/>
      <c r="AT188" s="82"/>
    </row>
    <row r="189" spans="1:46" s="4" customFormat="1" ht="15" x14ac:dyDescent="0.25">
      <c r="A189" s="51"/>
      <c r="B189" s="50" t="s">
        <v>67</v>
      </c>
      <c r="C189" s="853" t="s">
        <v>68</v>
      </c>
      <c r="D189" s="853"/>
      <c r="E189" s="853"/>
      <c r="F189" s="53"/>
      <c r="G189" s="54"/>
      <c r="H189" s="54"/>
      <c r="I189" s="54"/>
      <c r="J189" s="57">
        <v>276.51</v>
      </c>
      <c r="K189" s="56">
        <v>10.35</v>
      </c>
      <c r="L189" s="57">
        <v>47.65</v>
      </c>
      <c r="M189" s="54"/>
      <c r="N189" s="59"/>
      <c r="AF189" s="39"/>
      <c r="AG189" s="48"/>
      <c r="AH189" s="48"/>
      <c r="AJ189" s="3" t="s">
        <v>68</v>
      </c>
      <c r="AM189" s="48"/>
      <c r="AN189" s="82"/>
      <c r="AO189" s="85"/>
      <c r="AP189" s="85"/>
      <c r="AQ189" s="85"/>
      <c r="AR189" s="85"/>
      <c r="AS189" s="85"/>
      <c r="AT189" s="82"/>
    </row>
    <row r="190" spans="1:46" s="4" customFormat="1" ht="15" x14ac:dyDescent="0.25">
      <c r="A190" s="51"/>
      <c r="B190" s="50" t="s">
        <v>69</v>
      </c>
      <c r="C190" s="853" t="s">
        <v>70</v>
      </c>
      <c r="D190" s="853"/>
      <c r="E190" s="853"/>
      <c r="F190" s="53"/>
      <c r="G190" s="54"/>
      <c r="H190" s="54"/>
      <c r="I190" s="54"/>
      <c r="J190" s="57">
        <v>39.69</v>
      </c>
      <c r="K190" s="56">
        <v>10.35</v>
      </c>
      <c r="L190" s="57">
        <v>6.84</v>
      </c>
      <c r="M190" s="56">
        <v>35.42</v>
      </c>
      <c r="N190" s="133">
        <v>242.27</v>
      </c>
      <c r="AF190" s="39"/>
      <c r="AG190" s="48"/>
      <c r="AH190" s="48"/>
      <c r="AJ190" s="3" t="s">
        <v>70</v>
      </c>
      <c r="AM190" s="48"/>
      <c r="AN190" s="82"/>
      <c r="AO190" s="85"/>
      <c r="AP190" s="85"/>
      <c r="AQ190" s="85"/>
      <c r="AR190" s="85"/>
      <c r="AS190" s="85"/>
      <c r="AT190" s="82"/>
    </row>
    <row r="191" spans="1:46" s="4" customFormat="1" ht="15" x14ac:dyDescent="0.25">
      <c r="A191" s="60"/>
      <c r="B191" s="50"/>
      <c r="C191" s="853" t="s">
        <v>73</v>
      </c>
      <c r="D191" s="853"/>
      <c r="E191" s="853"/>
      <c r="F191" s="53" t="s">
        <v>72</v>
      </c>
      <c r="G191" s="56">
        <v>2.94</v>
      </c>
      <c r="H191" s="56">
        <v>10.35</v>
      </c>
      <c r="I191" s="136">
        <v>0.50664290000000001</v>
      </c>
      <c r="J191" s="63"/>
      <c r="K191" s="54"/>
      <c r="L191" s="63"/>
      <c r="M191" s="54"/>
      <c r="N191" s="59"/>
      <c r="AF191" s="39"/>
      <c r="AG191" s="48"/>
      <c r="AH191" s="48"/>
      <c r="AK191" s="3" t="s">
        <v>73</v>
      </c>
      <c r="AM191" s="48"/>
      <c r="AN191" s="82"/>
      <c r="AO191" s="85"/>
      <c r="AP191" s="85"/>
      <c r="AQ191" s="85"/>
      <c r="AR191" s="85"/>
      <c r="AS191" s="85"/>
      <c r="AT191" s="82"/>
    </row>
    <row r="192" spans="1:46" s="4" customFormat="1" ht="15" x14ac:dyDescent="0.25">
      <c r="A192" s="51"/>
      <c r="B192" s="50"/>
      <c r="C192" s="854" t="s">
        <v>74</v>
      </c>
      <c r="D192" s="854"/>
      <c r="E192" s="854"/>
      <c r="F192" s="65"/>
      <c r="G192" s="66"/>
      <c r="H192" s="66"/>
      <c r="I192" s="66"/>
      <c r="J192" s="68">
        <v>276.51</v>
      </c>
      <c r="K192" s="66"/>
      <c r="L192" s="68">
        <v>47.65</v>
      </c>
      <c r="M192" s="66"/>
      <c r="N192" s="69"/>
      <c r="AF192" s="39"/>
      <c r="AG192" s="48"/>
      <c r="AH192" s="48"/>
      <c r="AL192" s="3" t="s">
        <v>74</v>
      </c>
      <c r="AM192" s="48"/>
      <c r="AN192" s="82"/>
      <c r="AO192" s="85"/>
      <c r="AP192" s="85"/>
      <c r="AQ192" s="85"/>
      <c r="AR192" s="85"/>
      <c r="AS192" s="85"/>
      <c r="AT192" s="82"/>
    </row>
    <row r="193" spans="1:46" s="4" customFormat="1" ht="15" x14ac:dyDescent="0.25">
      <c r="A193" s="60"/>
      <c r="B193" s="50"/>
      <c r="C193" s="853" t="s">
        <v>75</v>
      </c>
      <c r="D193" s="853"/>
      <c r="E193" s="853"/>
      <c r="F193" s="53"/>
      <c r="G193" s="54"/>
      <c r="H193" s="54"/>
      <c r="I193" s="54"/>
      <c r="J193" s="63"/>
      <c r="K193" s="54"/>
      <c r="L193" s="57">
        <v>6.84</v>
      </c>
      <c r="M193" s="54"/>
      <c r="N193" s="133">
        <v>242.27</v>
      </c>
      <c r="AF193" s="39"/>
      <c r="AG193" s="48"/>
      <c r="AH193" s="48"/>
      <c r="AK193" s="3" t="s">
        <v>75</v>
      </c>
      <c r="AM193" s="48"/>
      <c r="AN193" s="82"/>
      <c r="AO193" s="85"/>
      <c r="AP193" s="85"/>
      <c r="AQ193" s="85"/>
      <c r="AR193" s="85"/>
      <c r="AS193" s="85"/>
      <c r="AT193" s="82"/>
    </row>
    <row r="194" spans="1:46" s="4" customFormat="1" ht="23.25" x14ac:dyDescent="0.25">
      <c r="A194" s="60"/>
      <c r="B194" s="50" t="s">
        <v>88</v>
      </c>
      <c r="C194" s="853" t="s">
        <v>89</v>
      </c>
      <c r="D194" s="853"/>
      <c r="E194" s="853"/>
      <c r="F194" s="53" t="s">
        <v>78</v>
      </c>
      <c r="G194" s="70">
        <v>92</v>
      </c>
      <c r="H194" s="54"/>
      <c r="I194" s="70">
        <v>92</v>
      </c>
      <c r="J194" s="63"/>
      <c r="K194" s="54"/>
      <c r="L194" s="57">
        <v>6.29</v>
      </c>
      <c r="M194" s="54"/>
      <c r="N194" s="133">
        <v>222.89</v>
      </c>
      <c r="AF194" s="39"/>
      <c r="AG194" s="48"/>
      <c r="AH194" s="48"/>
      <c r="AK194" s="3" t="s">
        <v>89</v>
      </c>
      <c r="AM194" s="48"/>
      <c r="AN194" s="82"/>
      <c r="AO194" s="85"/>
      <c r="AP194" s="85"/>
      <c r="AQ194" s="85"/>
      <c r="AR194" s="85"/>
      <c r="AS194" s="85"/>
      <c r="AT194" s="82"/>
    </row>
    <row r="195" spans="1:46" s="4" customFormat="1" ht="23.25" x14ac:dyDescent="0.25">
      <c r="A195" s="60"/>
      <c r="B195" s="50" t="s">
        <v>90</v>
      </c>
      <c r="C195" s="853" t="s">
        <v>91</v>
      </c>
      <c r="D195" s="853"/>
      <c r="E195" s="853"/>
      <c r="F195" s="53" t="s">
        <v>78</v>
      </c>
      <c r="G195" s="70">
        <v>46</v>
      </c>
      <c r="H195" s="54"/>
      <c r="I195" s="70">
        <v>46</v>
      </c>
      <c r="J195" s="63"/>
      <c r="K195" s="54"/>
      <c r="L195" s="57">
        <v>3.15</v>
      </c>
      <c r="M195" s="54"/>
      <c r="N195" s="133">
        <v>111.44</v>
      </c>
      <c r="AF195" s="39"/>
      <c r="AG195" s="48"/>
      <c r="AH195" s="48"/>
      <c r="AK195" s="3" t="s">
        <v>91</v>
      </c>
      <c r="AM195" s="48"/>
      <c r="AN195" s="82"/>
      <c r="AO195" s="85"/>
      <c r="AP195" s="85"/>
      <c r="AQ195" s="85"/>
      <c r="AR195" s="85"/>
      <c r="AS195" s="85"/>
      <c r="AT195" s="82"/>
    </row>
    <row r="196" spans="1:46" s="4" customFormat="1" ht="15" x14ac:dyDescent="0.25">
      <c r="A196" s="71"/>
      <c r="B196" s="72"/>
      <c r="C196" s="847" t="s">
        <v>81</v>
      </c>
      <c r="D196" s="847"/>
      <c r="E196" s="847"/>
      <c r="F196" s="42"/>
      <c r="G196" s="43"/>
      <c r="H196" s="43"/>
      <c r="I196" s="43"/>
      <c r="J196" s="46"/>
      <c r="K196" s="43"/>
      <c r="L196" s="131">
        <v>57.09</v>
      </c>
      <c r="M196" s="66"/>
      <c r="N196" s="47"/>
      <c r="AF196" s="39"/>
      <c r="AG196" s="48"/>
      <c r="AH196" s="48"/>
      <c r="AM196" s="48" t="s">
        <v>81</v>
      </c>
      <c r="AN196" s="82"/>
      <c r="AO196" s="85"/>
      <c r="AP196" s="85"/>
      <c r="AQ196" s="85"/>
      <c r="AR196" s="85"/>
      <c r="AS196" s="85"/>
      <c r="AT196" s="82"/>
    </row>
    <row r="197" spans="1:46" s="4" customFormat="1" ht="23.25" x14ac:dyDescent="0.25">
      <c r="A197" s="40" t="s">
        <v>189</v>
      </c>
      <c r="B197" s="41" t="s">
        <v>684</v>
      </c>
      <c r="C197" s="847" t="s">
        <v>685</v>
      </c>
      <c r="D197" s="847"/>
      <c r="E197" s="847"/>
      <c r="F197" s="42" t="s">
        <v>63</v>
      </c>
      <c r="G197" s="43">
        <v>5.5E-2</v>
      </c>
      <c r="H197" s="44">
        <v>1</v>
      </c>
      <c r="I197" s="129">
        <v>5.5E-2</v>
      </c>
      <c r="J197" s="46"/>
      <c r="K197" s="43"/>
      <c r="L197" s="46"/>
      <c r="M197" s="43"/>
      <c r="N197" s="47"/>
      <c r="AF197" s="39"/>
      <c r="AG197" s="48"/>
      <c r="AH197" s="48" t="s">
        <v>685</v>
      </c>
      <c r="AM197" s="48"/>
      <c r="AN197" s="82"/>
      <c r="AO197" s="85"/>
      <c r="AP197" s="85"/>
      <c r="AQ197" s="85"/>
      <c r="AR197" s="85"/>
      <c r="AS197" s="85"/>
      <c r="AT197" s="82"/>
    </row>
    <row r="198" spans="1:46" s="4" customFormat="1" ht="22.5" x14ac:dyDescent="0.25">
      <c r="A198" s="49"/>
      <c r="B198" s="50" t="s">
        <v>64</v>
      </c>
      <c r="C198" s="848" t="s">
        <v>65</v>
      </c>
      <c r="D198" s="848"/>
      <c r="E198" s="848"/>
      <c r="F198" s="848"/>
      <c r="G198" s="848"/>
      <c r="H198" s="848"/>
      <c r="I198" s="848"/>
      <c r="J198" s="848"/>
      <c r="K198" s="848"/>
      <c r="L198" s="848"/>
      <c r="M198" s="848"/>
      <c r="N198" s="849"/>
      <c r="AF198" s="39"/>
      <c r="AG198" s="48"/>
      <c r="AH198" s="48"/>
      <c r="AI198" s="3" t="s">
        <v>65</v>
      </c>
      <c r="AM198" s="48"/>
      <c r="AN198" s="82"/>
      <c r="AO198" s="85"/>
      <c r="AP198" s="85"/>
      <c r="AQ198" s="85"/>
      <c r="AR198" s="85"/>
      <c r="AS198" s="85"/>
      <c r="AT198" s="82"/>
    </row>
    <row r="199" spans="1:46" s="4" customFormat="1" ht="15" x14ac:dyDescent="0.25">
      <c r="A199" s="51"/>
      <c r="B199" s="50" t="s">
        <v>60</v>
      </c>
      <c r="C199" s="853" t="s">
        <v>66</v>
      </c>
      <c r="D199" s="853"/>
      <c r="E199" s="853"/>
      <c r="F199" s="53"/>
      <c r="G199" s="54"/>
      <c r="H199" s="54"/>
      <c r="I199" s="54"/>
      <c r="J199" s="57">
        <v>729</v>
      </c>
      <c r="K199" s="56">
        <v>1.1499999999999999</v>
      </c>
      <c r="L199" s="57">
        <v>46.11</v>
      </c>
      <c r="M199" s="56">
        <v>35.42</v>
      </c>
      <c r="N199" s="58">
        <v>1633.22</v>
      </c>
      <c r="AF199" s="39"/>
      <c r="AG199" s="48"/>
      <c r="AH199" s="48"/>
      <c r="AJ199" s="3" t="s">
        <v>66</v>
      </c>
      <c r="AM199" s="48"/>
      <c r="AN199" s="82"/>
      <c r="AO199" s="85"/>
      <c r="AP199" s="85"/>
      <c r="AQ199" s="85"/>
      <c r="AR199" s="85"/>
      <c r="AS199" s="85"/>
      <c r="AT199" s="82"/>
    </row>
    <row r="200" spans="1:46" s="4" customFormat="1" ht="15" x14ac:dyDescent="0.25">
      <c r="A200" s="60"/>
      <c r="B200" s="50"/>
      <c r="C200" s="853" t="s">
        <v>71</v>
      </c>
      <c r="D200" s="853"/>
      <c r="E200" s="853"/>
      <c r="F200" s="53" t="s">
        <v>72</v>
      </c>
      <c r="G200" s="61">
        <v>97.2</v>
      </c>
      <c r="H200" s="56">
        <v>1.1499999999999999</v>
      </c>
      <c r="I200" s="130">
        <v>6.1478999999999999</v>
      </c>
      <c r="J200" s="63"/>
      <c r="K200" s="54"/>
      <c r="L200" s="63"/>
      <c r="M200" s="54"/>
      <c r="N200" s="59"/>
      <c r="AF200" s="39"/>
      <c r="AG200" s="48"/>
      <c r="AH200" s="48"/>
      <c r="AK200" s="3" t="s">
        <v>71</v>
      </c>
      <c r="AM200" s="48"/>
      <c r="AN200" s="82"/>
      <c r="AO200" s="85"/>
      <c r="AP200" s="85"/>
      <c r="AQ200" s="85"/>
      <c r="AR200" s="85"/>
      <c r="AS200" s="85"/>
      <c r="AT200" s="82"/>
    </row>
    <row r="201" spans="1:46" s="4" customFormat="1" ht="15" x14ac:dyDescent="0.25">
      <c r="A201" s="51"/>
      <c r="B201" s="50"/>
      <c r="C201" s="854" t="s">
        <v>74</v>
      </c>
      <c r="D201" s="854"/>
      <c r="E201" s="854"/>
      <c r="F201" s="65"/>
      <c r="G201" s="66"/>
      <c r="H201" s="66"/>
      <c r="I201" s="66"/>
      <c r="J201" s="68">
        <v>729</v>
      </c>
      <c r="K201" s="66"/>
      <c r="L201" s="68">
        <v>46.11</v>
      </c>
      <c r="M201" s="66"/>
      <c r="N201" s="69"/>
      <c r="AF201" s="39"/>
      <c r="AG201" s="48"/>
      <c r="AH201" s="48"/>
      <c r="AL201" s="3" t="s">
        <v>74</v>
      </c>
      <c r="AM201" s="48"/>
      <c r="AN201" s="82"/>
      <c r="AO201" s="85"/>
      <c r="AP201" s="85"/>
      <c r="AQ201" s="85"/>
      <c r="AR201" s="85"/>
      <c r="AS201" s="85"/>
      <c r="AT201" s="82"/>
    </row>
    <row r="202" spans="1:46" s="4" customFormat="1" ht="15" x14ac:dyDescent="0.25">
      <c r="A202" s="60"/>
      <c r="B202" s="50"/>
      <c r="C202" s="853" t="s">
        <v>75</v>
      </c>
      <c r="D202" s="853"/>
      <c r="E202" s="853"/>
      <c r="F202" s="53"/>
      <c r="G202" s="54"/>
      <c r="H202" s="54"/>
      <c r="I202" s="54"/>
      <c r="J202" s="63"/>
      <c r="K202" s="54"/>
      <c r="L202" s="57">
        <v>46.11</v>
      </c>
      <c r="M202" s="54"/>
      <c r="N202" s="58">
        <v>1633.22</v>
      </c>
      <c r="AF202" s="39"/>
      <c r="AG202" s="48"/>
      <c r="AH202" s="48"/>
      <c r="AK202" s="3" t="s">
        <v>75</v>
      </c>
      <c r="AM202" s="48"/>
      <c r="AN202" s="82"/>
      <c r="AO202" s="85"/>
      <c r="AP202" s="85"/>
      <c r="AQ202" s="85"/>
      <c r="AR202" s="85"/>
      <c r="AS202" s="85"/>
      <c r="AT202" s="82"/>
    </row>
    <row r="203" spans="1:46" s="4" customFormat="1" ht="23.25" x14ac:dyDescent="0.25">
      <c r="A203" s="60"/>
      <c r="B203" s="50" t="s">
        <v>94</v>
      </c>
      <c r="C203" s="853" t="s">
        <v>95</v>
      </c>
      <c r="D203" s="853"/>
      <c r="E203" s="853"/>
      <c r="F203" s="53" t="s">
        <v>78</v>
      </c>
      <c r="G203" s="70">
        <v>89</v>
      </c>
      <c r="H203" s="54"/>
      <c r="I203" s="70">
        <v>89</v>
      </c>
      <c r="J203" s="63"/>
      <c r="K203" s="54"/>
      <c r="L203" s="57">
        <v>41.04</v>
      </c>
      <c r="M203" s="54"/>
      <c r="N203" s="58">
        <v>1453.57</v>
      </c>
      <c r="AF203" s="39"/>
      <c r="AG203" s="48"/>
      <c r="AH203" s="48"/>
      <c r="AK203" s="3" t="s">
        <v>95</v>
      </c>
      <c r="AM203" s="48"/>
      <c r="AN203" s="82"/>
      <c r="AO203" s="85"/>
      <c r="AP203" s="85"/>
      <c r="AQ203" s="85"/>
      <c r="AR203" s="85"/>
      <c r="AS203" s="85"/>
      <c r="AT203" s="82"/>
    </row>
    <row r="204" spans="1:46" s="4" customFormat="1" ht="23.25" x14ac:dyDescent="0.25">
      <c r="A204" s="60"/>
      <c r="B204" s="50" t="s">
        <v>96</v>
      </c>
      <c r="C204" s="853" t="s">
        <v>97</v>
      </c>
      <c r="D204" s="853"/>
      <c r="E204" s="853"/>
      <c r="F204" s="53" t="s">
        <v>78</v>
      </c>
      <c r="G204" s="70">
        <v>40</v>
      </c>
      <c r="H204" s="54"/>
      <c r="I204" s="70">
        <v>40</v>
      </c>
      <c r="J204" s="63"/>
      <c r="K204" s="54"/>
      <c r="L204" s="57">
        <v>18.440000000000001</v>
      </c>
      <c r="M204" s="54"/>
      <c r="N204" s="133">
        <v>653.29</v>
      </c>
      <c r="AF204" s="39"/>
      <c r="AG204" s="48"/>
      <c r="AH204" s="48"/>
      <c r="AK204" s="3" t="s">
        <v>97</v>
      </c>
      <c r="AM204" s="48"/>
      <c r="AN204" s="82"/>
      <c r="AO204" s="85"/>
      <c r="AP204" s="85"/>
      <c r="AQ204" s="85"/>
      <c r="AR204" s="85"/>
      <c r="AS204" s="85"/>
      <c r="AT204" s="82"/>
    </row>
    <row r="205" spans="1:46" s="4" customFormat="1" ht="15" x14ac:dyDescent="0.25">
      <c r="A205" s="71"/>
      <c r="B205" s="72"/>
      <c r="C205" s="847" t="s">
        <v>81</v>
      </c>
      <c r="D205" s="847"/>
      <c r="E205" s="847"/>
      <c r="F205" s="42"/>
      <c r="G205" s="43"/>
      <c r="H205" s="43"/>
      <c r="I205" s="43"/>
      <c r="J205" s="46"/>
      <c r="K205" s="43"/>
      <c r="L205" s="131">
        <v>105.59</v>
      </c>
      <c r="M205" s="66"/>
      <c r="N205" s="47"/>
      <c r="AF205" s="39"/>
      <c r="AG205" s="48"/>
      <c r="AH205" s="48"/>
      <c r="AM205" s="48" t="s">
        <v>81</v>
      </c>
      <c r="AN205" s="82"/>
      <c r="AO205" s="85"/>
      <c r="AP205" s="85"/>
      <c r="AQ205" s="85"/>
      <c r="AR205" s="85"/>
      <c r="AS205" s="85"/>
      <c r="AT205" s="82"/>
    </row>
    <row r="206" spans="1:46" s="4" customFormat="1" ht="23.25" x14ac:dyDescent="0.25">
      <c r="A206" s="40" t="s">
        <v>191</v>
      </c>
      <c r="B206" s="41" t="s">
        <v>135</v>
      </c>
      <c r="C206" s="847" t="s">
        <v>136</v>
      </c>
      <c r="D206" s="847"/>
      <c r="E206" s="847"/>
      <c r="F206" s="42" t="s">
        <v>63</v>
      </c>
      <c r="G206" s="43">
        <v>0.16650000000000001</v>
      </c>
      <c r="H206" s="44">
        <v>1</v>
      </c>
      <c r="I206" s="135">
        <v>0.16650000000000001</v>
      </c>
      <c r="J206" s="46"/>
      <c r="K206" s="43"/>
      <c r="L206" s="46"/>
      <c r="M206" s="43"/>
      <c r="N206" s="47"/>
      <c r="AF206" s="39"/>
      <c r="AG206" s="48"/>
      <c r="AH206" s="48" t="s">
        <v>136</v>
      </c>
      <c r="AM206" s="48"/>
      <c r="AN206" s="82"/>
      <c r="AO206" s="85"/>
      <c r="AP206" s="85"/>
      <c r="AQ206" s="85"/>
      <c r="AR206" s="85"/>
      <c r="AS206" s="85"/>
      <c r="AT206" s="82"/>
    </row>
    <row r="207" spans="1:46" s="4" customFormat="1" ht="22.5" x14ac:dyDescent="0.25">
      <c r="A207" s="49"/>
      <c r="B207" s="50" t="s">
        <v>64</v>
      </c>
      <c r="C207" s="848" t="s">
        <v>65</v>
      </c>
      <c r="D207" s="848"/>
      <c r="E207" s="848"/>
      <c r="F207" s="848"/>
      <c r="G207" s="848"/>
      <c r="H207" s="848"/>
      <c r="I207" s="848"/>
      <c r="J207" s="848"/>
      <c r="K207" s="848"/>
      <c r="L207" s="848"/>
      <c r="M207" s="848"/>
      <c r="N207" s="849"/>
      <c r="AF207" s="39"/>
      <c r="AG207" s="48"/>
      <c r="AH207" s="48"/>
      <c r="AI207" s="3" t="s">
        <v>65</v>
      </c>
      <c r="AM207" s="48"/>
      <c r="AN207" s="82"/>
      <c r="AO207" s="85"/>
      <c r="AP207" s="85"/>
      <c r="AQ207" s="85"/>
      <c r="AR207" s="85"/>
      <c r="AS207" s="85"/>
      <c r="AT207" s="82"/>
    </row>
    <row r="208" spans="1:46" s="4" customFormat="1" ht="15" x14ac:dyDescent="0.25">
      <c r="A208" s="51"/>
      <c r="B208" s="50" t="s">
        <v>60</v>
      </c>
      <c r="C208" s="853" t="s">
        <v>66</v>
      </c>
      <c r="D208" s="853"/>
      <c r="E208" s="853"/>
      <c r="F208" s="53"/>
      <c r="G208" s="54"/>
      <c r="H208" s="54"/>
      <c r="I208" s="54"/>
      <c r="J208" s="57">
        <v>106.88</v>
      </c>
      <c r="K208" s="56">
        <v>1.1499999999999999</v>
      </c>
      <c r="L208" s="57">
        <v>20.46</v>
      </c>
      <c r="M208" s="56">
        <v>35.42</v>
      </c>
      <c r="N208" s="133">
        <v>724.69</v>
      </c>
      <c r="AF208" s="39"/>
      <c r="AG208" s="48"/>
      <c r="AH208" s="48"/>
      <c r="AJ208" s="3" t="s">
        <v>66</v>
      </c>
      <c r="AM208" s="48"/>
      <c r="AN208" s="82"/>
      <c r="AO208" s="85"/>
      <c r="AP208" s="85"/>
      <c r="AQ208" s="85"/>
      <c r="AR208" s="85"/>
      <c r="AS208" s="85"/>
      <c r="AT208" s="82"/>
    </row>
    <row r="209" spans="1:46" s="4" customFormat="1" ht="15" x14ac:dyDescent="0.25">
      <c r="A209" s="51"/>
      <c r="B209" s="50" t="s">
        <v>67</v>
      </c>
      <c r="C209" s="853" t="s">
        <v>68</v>
      </c>
      <c r="D209" s="853"/>
      <c r="E209" s="853"/>
      <c r="F209" s="53"/>
      <c r="G209" s="54"/>
      <c r="H209" s="54"/>
      <c r="I209" s="54"/>
      <c r="J209" s="57">
        <v>241.58</v>
      </c>
      <c r="K209" s="56">
        <v>1.1499999999999999</v>
      </c>
      <c r="L209" s="57">
        <v>46.26</v>
      </c>
      <c r="M209" s="54"/>
      <c r="N209" s="59"/>
      <c r="AF209" s="39"/>
      <c r="AG209" s="48"/>
      <c r="AH209" s="48"/>
      <c r="AJ209" s="3" t="s">
        <v>68</v>
      </c>
      <c r="AM209" s="48"/>
      <c r="AN209" s="82"/>
      <c r="AO209" s="85"/>
      <c r="AP209" s="85"/>
      <c r="AQ209" s="85"/>
      <c r="AR209" s="85"/>
      <c r="AS209" s="85"/>
      <c r="AT209" s="82"/>
    </row>
    <row r="210" spans="1:46" s="4" customFormat="1" ht="15" x14ac:dyDescent="0.25">
      <c r="A210" s="51"/>
      <c r="B210" s="50" t="s">
        <v>69</v>
      </c>
      <c r="C210" s="853" t="s">
        <v>70</v>
      </c>
      <c r="D210" s="853"/>
      <c r="E210" s="853"/>
      <c r="F210" s="53"/>
      <c r="G210" s="54"/>
      <c r="H210" s="54"/>
      <c r="I210" s="54"/>
      <c r="J210" s="57">
        <v>26.36</v>
      </c>
      <c r="K210" s="56">
        <v>1.1499999999999999</v>
      </c>
      <c r="L210" s="57">
        <v>5.05</v>
      </c>
      <c r="M210" s="56">
        <v>35.42</v>
      </c>
      <c r="N210" s="133">
        <v>178.87</v>
      </c>
      <c r="AF210" s="39"/>
      <c r="AG210" s="48"/>
      <c r="AH210" s="48"/>
      <c r="AJ210" s="3" t="s">
        <v>70</v>
      </c>
      <c r="AM210" s="48"/>
      <c r="AN210" s="82"/>
      <c r="AO210" s="85"/>
      <c r="AP210" s="85"/>
      <c r="AQ210" s="85"/>
      <c r="AR210" s="85"/>
      <c r="AS210" s="85"/>
      <c r="AT210" s="82"/>
    </row>
    <row r="211" spans="1:46" s="4" customFormat="1" ht="15" x14ac:dyDescent="0.25">
      <c r="A211" s="60"/>
      <c r="B211" s="50"/>
      <c r="C211" s="853" t="s">
        <v>71</v>
      </c>
      <c r="D211" s="853"/>
      <c r="E211" s="853"/>
      <c r="F211" s="53" t="s">
        <v>72</v>
      </c>
      <c r="G211" s="56">
        <v>12.53</v>
      </c>
      <c r="H211" s="56">
        <v>1.1499999999999999</v>
      </c>
      <c r="I211" s="136">
        <v>2.3991818</v>
      </c>
      <c r="J211" s="63"/>
      <c r="K211" s="54"/>
      <c r="L211" s="63"/>
      <c r="M211" s="54"/>
      <c r="N211" s="59"/>
      <c r="AF211" s="39"/>
      <c r="AG211" s="48"/>
      <c r="AH211" s="48"/>
      <c r="AK211" s="3" t="s">
        <v>71</v>
      </c>
      <c r="AM211" s="48"/>
      <c r="AN211" s="82"/>
      <c r="AO211" s="85"/>
      <c r="AP211" s="85"/>
      <c r="AQ211" s="85"/>
      <c r="AR211" s="85"/>
      <c r="AS211" s="85"/>
      <c r="AT211" s="82"/>
    </row>
    <row r="212" spans="1:46" s="4" customFormat="1" ht="15" x14ac:dyDescent="0.25">
      <c r="A212" s="60"/>
      <c r="B212" s="50"/>
      <c r="C212" s="853" t="s">
        <v>73</v>
      </c>
      <c r="D212" s="853"/>
      <c r="E212" s="853"/>
      <c r="F212" s="53" t="s">
        <v>72</v>
      </c>
      <c r="G212" s="56">
        <v>2.62</v>
      </c>
      <c r="H212" s="56">
        <v>1.1499999999999999</v>
      </c>
      <c r="I212" s="136">
        <v>0.50166449999999996</v>
      </c>
      <c r="J212" s="63"/>
      <c r="K212" s="54"/>
      <c r="L212" s="63"/>
      <c r="M212" s="54"/>
      <c r="N212" s="59"/>
      <c r="AF212" s="39"/>
      <c r="AG212" s="48"/>
      <c r="AH212" s="48"/>
      <c r="AK212" s="3" t="s">
        <v>73</v>
      </c>
      <c r="AM212" s="48"/>
      <c r="AN212" s="82"/>
      <c r="AO212" s="85"/>
      <c r="AP212" s="85"/>
      <c r="AQ212" s="85"/>
      <c r="AR212" s="85"/>
      <c r="AS212" s="85"/>
      <c r="AT212" s="82"/>
    </row>
    <row r="213" spans="1:46" s="4" customFormat="1" ht="15" x14ac:dyDescent="0.25">
      <c r="A213" s="51"/>
      <c r="B213" s="50"/>
      <c r="C213" s="854" t="s">
        <v>74</v>
      </c>
      <c r="D213" s="854"/>
      <c r="E213" s="854"/>
      <c r="F213" s="65"/>
      <c r="G213" s="66"/>
      <c r="H213" s="66"/>
      <c r="I213" s="66"/>
      <c r="J213" s="68">
        <v>348.46</v>
      </c>
      <c r="K213" s="66"/>
      <c r="L213" s="68">
        <v>66.72</v>
      </c>
      <c r="M213" s="66"/>
      <c r="N213" s="69"/>
      <c r="AF213" s="39"/>
      <c r="AG213" s="48"/>
      <c r="AH213" s="48"/>
      <c r="AL213" s="3" t="s">
        <v>74</v>
      </c>
      <c r="AM213" s="48"/>
      <c r="AN213" s="82"/>
      <c r="AO213" s="85"/>
      <c r="AP213" s="85"/>
      <c r="AQ213" s="85"/>
      <c r="AR213" s="85"/>
      <c r="AS213" s="85"/>
      <c r="AT213" s="82"/>
    </row>
    <row r="214" spans="1:46" s="4" customFormat="1" ht="15" x14ac:dyDescent="0.25">
      <c r="A214" s="60"/>
      <c r="B214" s="50"/>
      <c r="C214" s="853" t="s">
        <v>75</v>
      </c>
      <c r="D214" s="853"/>
      <c r="E214" s="853"/>
      <c r="F214" s="53"/>
      <c r="G214" s="54"/>
      <c r="H214" s="54"/>
      <c r="I214" s="54"/>
      <c r="J214" s="63"/>
      <c r="K214" s="54"/>
      <c r="L214" s="57">
        <v>25.51</v>
      </c>
      <c r="M214" s="54"/>
      <c r="N214" s="133">
        <v>903.56</v>
      </c>
      <c r="AF214" s="39"/>
      <c r="AG214" s="48"/>
      <c r="AH214" s="48"/>
      <c r="AK214" s="3" t="s">
        <v>75</v>
      </c>
      <c r="AM214" s="48"/>
      <c r="AN214" s="82"/>
      <c r="AO214" s="85"/>
      <c r="AP214" s="85"/>
      <c r="AQ214" s="85"/>
      <c r="AR214" s="85"/>
      <c r="AS214" s="85"/>
      <c r="AT214" s="82"/>
    </row>
    <row r="215" spans="1:46" s="4" customFormat="1" ht="23.25" x14ac:dyDescent="0.25">
      <c r="A215" s="60"/>
      <c r="B215" s="50" t="s">
        <v>88</v>
      </c>
      <c r="C215" s="853" t="s">
        <v>89</v>
      </c>
      <c r="D215" s="853"/>
      <c r="E215" s="853"/>
      <c r="F215" s="53" t="s">
        <v>78</v>
      </c>
      <c r="G215" s="70">
        <v>92</v>
      </c>
      <c r="H215" s="54"/>
      <c r="I215" s="70">
        <v>92</v>
      </c>
      <c r="J215" s="63"/>
      <c r="K215" s="54"/>
      <c r="L215" s="57">
        <v>23.47</v>
      </c>
      <c r="M215" s="54"/>
      <c r="N215" s="133">
        <v>831.28</v>
      </c>
      <c r="AF215" s="39"/>
      <c r="AG215" s="48"/>
      <c r="AH215" s="48"/>
      <c r="AK215" s="3" t="s">
        <v>89</v>
      </c>
      <c r="AM215" s="48"/>
      <c r="AN215" s="82"/>
      <c r="AO215" s="85"/>
      <c r="AP215" s="85"/>
      <c r="AQ215" s="85"/>
      <c r="AR215" s="85"/>
      <c r="AS215" s="85"/>
      <c r="AT215" s="82"/>
    </row>
    <row r="216" spans="1:46" s="4" customFormat="1" ht="23.25" x14ac:dyDescent="0.25">
      <c r="A216" s="60"/>
      <c r="B216" s="50" t="s">
        <v>90</v>
      </c>
      <c r="C216" s="853" t="s">
        <v>91</v>
      </c>
      <c r="D216" s="853"/>
      <c r="E216" s="853"/>
      <c r="F216" s="53" t="s">
        <v>78</v>
      </c>
      <c r="G216" s="70">
        <v>46</v>
      </c>
      <c r="H216" s="54"/>
      <c r="I216" s="70">
        <v>46</v>
      </c>
      <c r="J216" s="63"/>
      <c r="K216" s="54"/>
      <c r="L216" s="57">
        <v>11.73</v>
      </c>
      <c r="M216" s="54"/>
      <c r="N216" s="133">
        <v>415.64</v>
      </c>
      <c r="AF216" s="39"/>
      <c r="AG216" s="48"/>
      <c r="AH216" s="48"/>
      <c r="AK216" s="3" t="s">
        <v>91</v>
      </c>
      <c r="AM216" s="48"/>
      <c r="AN216" s="82"/>
      <c r="AO216" s="85"/>
      <c r="AP216" s="85"/>
      <c r="AQ216" s="85"/>
      <c r="AR216" s="85"/>
      <c r="AS216" s="85"/>
      <c r="AT216" s="82"/>
    </row>
    <row r="217" spans="1:46" s="4" customFormat="1" ht="15" x14ac:dyDescent="0.25">
      <c r="A217" s="71"/>
      <c r="B217" s="72"/>
      <c r="C217" s="847" t="s">
        <v>81</v>
      </c>
      <c r="D217" s="847"/>
      <c r="E217" s="847"/>
      <c r="F217" s="42"/>
      <c r="G217" s="43"/>
      <c r="H217" s="43"/>
      <c r="I217" s="43"/>
      <c r="J217" s="46"/>
      <c r="K217" s="43"/>
      <c r="L217" s="131">
        <v>101.92</v>
      </c>
      <c r="M217" s="66"/>
      <c r="N217" s="47"/>
      <c r="AF217" s="39"/>
      <c r="AG217" s="48"/>
      <c r="AH217" s="48"/>
      <c r="AM217" s="48" t="s">
        <v>81</v>
      </c>
      <c r="AN217" s="82"/>
      <c r="AO217" s="85"/>
      <c r="AP217" s="85"/>
      <c r="AQ217" s="85"/>
      <c r="AR217" s="85"/>
      <c r="AS217" s="85"/>
      <c r="AT217" s="82"/>
    </row>
    <row r="218" spans="1:46" s="4" customFormat="1" ht="15" x14ac:dyDescent="0.25">
      <c r="A218" s="40" t="s">
        <v>198</v>
      </c>
      <c r="B218" s="41" t="s">
        <v>686</v>
      </c>
      <c r="C218" s="847" t="s">
        <v>687</v>
      </c>
      <c r="D218" s="847"/>
      <c r="E218" s="847"/>
      <c r="F218" s="42" t="s">
        <v>84</v>
      </c>
      <c r="G218" s="43">
        <v>8.3250000000000008E-3</v>
      </c>
      <c r="H218" s="44">
        <v>1</v>
      </c>
      <c r="I218" s="166">
        <v>8.3250000000000008E-3</v>
      </c>
      <c r="J218" s="46"/>
      <c r="K218" s="43"/>
      <c r="L218" s="46"/>
      <c r="M218" s="43"/>
      <c r="N218" s="47"/>
      <c r="AF218" s="39"/>
      <c r="AG218" s="48"/>
      <c r="AH218" s="48" t="s">
        <v>687</v>
      </c>
      <c r="AM218" s="48"/>
      <c r="AN218" s="82"/>
      <c r="AO218" s="85"/>
      <c r="AP218" s="85"/>
      <c r="AQ218" s="85"/>
      <c r="AR218" s="85"/>
      <c r="AS218" s="85"/>
      <c r="AT218" s="82"/>
    </row>
    <row r="219" spans="1:46" s="4" customFormat="1" ht="22.5" x14ac:dyDescent="0.25">
      <c r="A219" s="49"/>
      <c r="B219" s="50" t="s">
        <v>64</v>
      </c>
      <c r="C219" s="848" t="s">
        <v>65</v>
      </c>
      <c r="D219" s="848"/>
      <c r="E219" s="848"/>
      <c r="F219" s="848"/>
      <c r="G219" s="848"/>
      <c r="H219" s="848"/>
      <c r="I219" s="848"/>
      <c r="J219" s="848"/>
      <c r="K219" s="848"/>
      <c r="L219" s="848"/>
      <c r="M219" s="848"/>
      <c r="N219" s="849"/>
      <c r="AF219" s="39"/>
      <c r="AG219" s="48"/>
      <c r="AH219" s="48"/>
      <c r="AI219" s="3" t="s">
        <v>65</v>
      </c>
      <c r="AM219" s="48"/>
      <c r="AN219" s="82"/>
      <c r="AO219" s="85"/>
      <c r="AP219" s="85"/>
      <c r="AQ219" s="85"/>
      <c r="AR219" s="85"/>
      <c r="AS219" s="85"/>
      <c r="AT219" s="82"/>
    </row>
    <row r="220" spans="1:46" s="4" customFormat="1" ht="15" x14ac:dyDescent="0.25">
      <c r="A220" s="51"/>
      <c r="B220" s="50" t="s">
        <v>60</v>
      </c>
      <c r="C220" s="853" t="s">
        <v>66</v>
      </c>
      <c r="D220" s="853"/>
      <c r="E220" s="853"/>
      <c r="F220" s="53"/>
      <c r="G220" s="54"/>
      <c r="H220" s="54"/>
      <c r="I220" s="54"/>
      <c r="J220" s="57">
        <v>100.01</v>
      </c>
      <c r="K220" s="56">
        <v>1.1499999999999999</v>
      </c>
      <c r="L220" s="57">
        <v>0.96</v>
      </c>
      <c r="M220" s="56">
        <v>35.42</v>
      </c>
      <c r="N220" s="133">
        <v>34</v>
      </c>
      <c r="AF220" s="39"/>
      <c r="AG220" s="48"/>
      <c r="AH220" s="48"/>
      <c r="AJ220" s="3" t="s">
        <v>66</v>
      </c>
      <c r="AM220" s="48"/>
      <c r="AN220" s="82"/>
      <c r="AO220" s="85"/>
      <c r="AP220" s="85"/>
      <c r="AQ220" s="85"/>
      <c r="AR220" s="85"/>
      <c r="AS220" s="85"/>
      <c r="AT220" s="82"/>
    </row>
    <row r="221" spans="1:46" s="4" customFormat="1" ht="15" x14ac:dyDescent="0.25">
      <c r="A221" s="51"/>
      <c r="B221" s="50" t="s">
        <v>67</v>
      </c>
      <c r="C221" s="853" t="s">
        <v>68</v>
      </c>
      <c r="D221" s="853"/>
      <c r="E221" s="853"/>
      <c r="F221" s="53"/>
      <c r="G221" s="54"/>
      <c r="H221" s="54"/>
      <c r="I221" s="54"/>
      <c r="J221" s="55">
        <v>1342</v>
      </c>
      <c r="K221" s="56">
        <v>1.1499999999999999</v>
      </c>
      <c r="L221" s="57">
        <v>12.85</v>
      </c>
      <c r="M221" s="54"/>
      <c r="N221" s="59"/>
      <c r="AF221" s="39"/>
      <c r="AG221" s="48"/>
      <c r="AH221" s="48"/>
      <c r="AJ221" s="3" t="s">
        <v>68</v>
      </c>
      <c r="AM221" s="48"/>
      <c r="AN221" s="82"/>
      <c r="AO221" s="85"/>
      <c r="AP221" s="85"/>
      <c r="AQ221" s="85"/>
      <c r="AR221" s="85"/>
      <c r="AS221" s="85"/>
      <c r="AT221" s="82"/>
    </row>
    <row r="222" spans="1:46" s="4" customFormat="1" ht="15" x14ac:dyDescent="0.25">
      <c r="A222" s="51"/>
      <c r="B222" s="50" t="s">
        <v>69</v>
      </c>
      <c r="C222" s="853" t="s">
        <v>70</v>
      </c>
      <c r="D222" s="853"/>
      <c r="E222" s="853"/>
      <c r="F222" s="53"/>
      <c r="G222" s="54"/>
      <c r="H222" s="54"/>
      <c r="I222" s="54"/>
      <c r="J222" s="57">
        <v>141.52000000000001</v>
      </c>
      <c r="K222" s="56">
        <v>1.1499999999999999</v>
      </c>
      <c r="L222" s="57">
        <v>1.35</v>
      </c>
      <c r="M222" s="56">
        <v>35.42</v>
      </c>
      <c r="N222" s="133">
        <v>47.82</v>
      </c>
      <c r="AF222" s="39"/>
      <c r="AG222" s="48"/>
      <c r="AH222" s="48"/>
      <c r="AJ222" s="3" t="s">
        <v>70</v>
      </c>
      <c r="AM222" s="48"/>
      <c r="AN222" s="82"/>
      <c r="AO222" s="85"/>
      <c r="AP222" s="85"/>
      <c r="AQ222" s="85"/>
      <c r="AR222" s="85"/>
      <c r="AS222" s="85"/>
      <c r="AT222" s="82"/>
    </row>
    <row r="223" spans="1:46" s="4" customFormat="1" ht="15" x14ac:dyDescent="0.25">
      <c r="A223" s="51"/>
      <c r="B223" s="50" t="s">
        <v>86</v>
      </c>
      <c r="C223" s="853" t="s">
        <v>87</v>
      </c>
      <c r="D223" s="853"/>
      <c r="E223" s="853"/>
      <c r="F223" s="53"/>
      <c r="G223" s="54"/>
      <c r="H223" s="54"/>
      <c r="I223" s="54"/>
      <c r="J223" s="57">
        <v>244</v>
      </c>
      <c r="K223" s="54"/>
      <c r="L223" s="57">
        <v>2.0299999999999998</v>
      </c>
      <c r="M223" s="54"/>
      <c r="N223" s="59"/>
      <c r="AF223" s="39"/>
      <c r="AG223" s="48"/>
      <c r="AH223" s="48"/>
      <c r="AJ223" s="3" t="s">
        <v>87</v>
      </c>
      <c r="AM223" s="48"/>
      <c r="AN223" s="82"/>
      <c r="AO223" s="85"/>
      <c r="AP223" s="85"/>
      <c r="AQ223" s="85"/>
      <c r="AR223" s="85"/>
      <c r="AS223" s="85"/>
      <c r="AT223" s="82"/>
    </row>
    <row r="224" spans="1:46" s="4" customFormat="1" ht="15" x14ac:dyDescent="0.25">
      <c r="A224" s="60"/>
      <c r="B224" s="50"/>
      <c r="C224" s="853" t="s">
        <v>71</v>
      </c>
      <c r="D224" s="853"/>
      <c r="E224" s="853"/>
      <c r="F224" s="53" t="s">
        <v>72</v>
      </c>
      <c r="G224" s="56">
        <v>13.91</v>
      </c>
      <c r="H224" s="56">
        <v>1.1499999999999999</v>
      </c>
      <c r="I224" s="136">
        <v>0.13317090000000001</v>
      </c>
      <c r="J224" s="63"/>
      <c r="K224" s="54"/>
      <c r="L224" s="63"/>
      <c r="M224" s="54"/>
      <c r="N224" s="59"/>
      <c r="AF224" s="39"/>
      <c r="AG224" s="48"/>
      <c r="AH224" s="48"/>
      <c r="AK224" s="3" t="s">
        <v>71</v>
      </c>
      <c r="AM224" s="48"/>
      <c r="AN224" s="82"/>
      <c r="AO224" s="85"/>
      <c r="AP224" s="85"/>
      <c r="AQ224" s="85"/>
      <c r="AR224" s="85"/>
      <c r="AS224" s="85"/>
      <c r="AT224" s="82"/>
    </row>
    <row r="225" spans="1:48" s="4" customFormat="1" ht="15" x14ac:dyDescent="0.25">
      <c r="A225" s="60"/>
      <c r="B225" s="50"/>
      <c r="C225" s="853" t="s">
        <v>73</v>
      </c>
      <c r="D225" s="853"/>
      <c r="E225" s="853"/>
      <c r="F225" s="53" t="s">
        <v>72</v>
      </c>
      <c r="G225" s="61">
        <v>12.2</v>
      </c>
      <c r="H225" s="56">
        <v>1.1499999999999999</v>
      </c>
      <c r="I225" s="136">
        <v>0.1167998</v>
      </c>
      <c r="J225" s="63"/>
      <c r="K225" s="54"/>
      <c r="L225" s="63"/>
      <c r="M225" s="54"/>
      <c r="N225" s="59"/>
      <c r="AF225" s="39"/>
      <c r="AG225" s="48"/>
      <c r="AH225" s="48"/>
      <c r="AK225" s="3" t="s">
        <v>73</v>
      </c>
      <c r="AM225" s="48"/>
      <c r="AN225" s="82"/>
      <c r="AO225" s="85"/>
      <c r="AP225" s="85"/>
      <c r="AQ225" s="85"/>
      <c r="AR225" s="85"/>
      <c r="AS225" s="85"/>
      <c r="AT225" s="82"/>
    </row>
    <row r="226" spans="1:48" s="4" customFormat="1" ht="15" x14ac:dyDescent="0.25">
      <c r="A226" s="51"/>
      <c r="B226" s="50"/>
      <c r="C226" s="854" t="s">
        <v>74</v>
      </c>
      <c r="D226" s="854"/>
      <c r="E226" s="854"/>
      <c r="F226" s="65"/>
      <c r="G226" s="66"/>
      <c r="H226" s="66"/>
      <c r="I226" s="66"/>
      <c r="J226" s="67">
        <v>1686.01</v>
      </c>
      <c r="K226" s="66"/>
      <c r="L226" s="68">
        <v>15.84</v>
      </c>
      <c r="M226" s="66"/>
      <c r="N226" s="69"/>
      <c r="AF226" s="39"/>
      <c r="AG226" s="48"/>
      <c r="AH226" s="48"/>
      <c r="AL226" s="3" t="s">
        <v>74</v>
      </c>
      <c r="AM226" s="48"/>
      <c r="AN226" s="82"/>
      <c r="AO226" s="85"/>
      <c r="AP226" s="85"/>
      <c r="AQ226" s="85"/>
      <c r="AR226" s="85"/>
      <c r="AS226" s="85"/>
      <c r="AT226" s="82"/>
    </row>
    <row r="227" spans="1:48" s="4" customFormat="1" ht="15" x14ac:dyDescent="0.25">
      <c r="A227" s="60"/>
      <c r="B227" s="50"/>
      <c r="C227" s="853" t="s">
        <v>75</v>
      </c>
      <c r="D227" s="853"/>
      <c r="E227" s="853"/>
      <c r="F227" s="53"/>
      <c r="G227" s="54"/>
      <c r="H227" s="54"/>
      <c r="I227" s="54"/>
      <c r="J227" s="63"/>
      <c r="K227" s="54"/>
      <c r="L227" s="57">
        <v>2.31</v>
      </c>
      <c r="M227" s="54"/>
      <c r="N227" s="133">
        <v>81.819999999999993</v>
      </c>
      <c r="AF227" s="39"/>
      <c r="AG227" s="48"/>
      <c r="AH227" s="48"/>
      <c r="AK227" s="3" t="s">
        <v>75</v>
      </c>
      <c r="AM227" s="48"/>
      <c r="AN227" s="82"/>
      <c r="AO227" s="85"/>
      <c r="AP227" s="85"/>
      <c r="AQ227" s="85"/>
      <c r="AR227" s="85"/>
      <c r="AS227" s="85"/>
      <c r="AT227" s="82"/>
    </row>
    <row r="228" spans="1:48" s="4" customFormat="1" ht="23.25" x14ac:dyDescent="0.25">
      <c r="A228" s="60"/>
      <c r="B228" s="50" t="s">
        <v>88</v>
      </c>
      <c r="C228" s="853" t="s">
        <v>89</v>
      </c>
      <c r="D228" s="853"/>
      <c r="E228" s="853"/>
      <c r="F228" s="53" t="s">
        <v>78</v>
      </c>
      <c r="G228" s="70">
        <v>92</v>
      </c>
      <c r="H228" s="54"/>
      <c r="I228" s="70">
        <v>92</v>
      </c>
      <c r="J228" s="63"/>
      <c r="K228" s="54"/>
      <c r="L228" s="57">
        <v>2.13</v>
      </c>
      <c r="M228" s="54"/>
      <c r="N228" s="133">
        <v>75.27</v>
      </c>
      <c r="AF228" s="39"/>
      <c r="AG228" s="48"/>
      <c r="AH228" s="48"/>
      <c r="AK228" s="3" t="s">
        <v>89</v>
      </c>
      <c r="AM228" s="48"/>
      <c r="AN228" s="82"/>
      <c r="AO228" s="85"/>
      <c r="AP228" s="85"/>
      <c r="AQ228" s="85"/>
      <c r="AR228" s="85"/>
      <c r="AS228" s="85"/>
      <c r="AT228" s="82"/>
    </row>
    <row r="229" spans="1:48" s="4" customFormat="1" ht="23.25" x14ac:dyDescent="0.25">
      <c r="A229" s="60"/>
      <c r="B229" s="50" t="s">
        <v>90</v>
      </c>
      <c r="C229" s="853" t="s">
        <v>91</v>
      </c>
      <c r="D229" s="853"/>
      <c r="E229" s="853"/>
      <c r="F229" s="53" t="s">
        <v>78</v>
      </c>
      <c r="G229" s="70">
        <v>46</v>
      </c>
      <c r="H229" s="54"/>
      <c r="I229" s="70">
        <v>46</v>
      </c>
      <c r="J229" s="63"/>
      <c r="K229" s="54"/>
      <c r="L229" s="57">
        <v>1.06</v>
      </c>
      <c r="M229" s="54"/>
      <c r="N229" s="133">
        <v>37.64</v>
      </c>
      <c r="AF229" s="39"/>
      <c r="AG229" s="48"/>
      <c r="AH229" s="48"/>
      <c r="AK229" s="3" t="s">
        <v>91</v>
      </c>
      <c r="AM229" s="48"/>
      <c r="AN229" s="82"/>
      <c r="AO229" s="85"/>
      <c r="AP229" s="85"/>
      <c r="AQ229" s="85"/>
      <c r="AR229" s="85"/>
      <c r="AS229" s="85"/>
      <c r="AT229" s="82"/>
    </row>
    <row r="230" spans="1:48" s="4" customFormat="1" ht="15" x14ac:dyDescent="0.25">
      <c r="A230" s="71"/>
      <c r="B230" s="72"/>
      <c r="C230" s="847" t="s">
        <v>81</v>
      </c>
      <c r="D230" s="847"/>
      <c r="E230" s="847"/>
      <c r="F230" s="42"/>
      <c r="G230" s="43"/>
      <c r="H230" s="43"/>
      <c r="I230" s="43"/>
      <c r="J230" s="46"/>
      <c r="K230" s="43"/>
      <c r="L230" s="131">
        <v>19.03</v>
      </c>
      <c r="M230" s="66"/>
      <c r="N230" s="47"/>
      <c r="AF230" s="39"/>
      <c r="AG230" s="48"/>
      <c r="AH230" s="48"/>
      <c r="AM230" s="48" t="s">
        <v>81</v>
      </c>
      <c r="AN230" s="82"/>
      <c r="AO230" s="85"/>
      <c r="AP230" s="85"/>
      <c r="AQ230" s="85"/>
      <c r="AR230" s="85"/>
      <c r="AS230" s="85"/>
      <c r="AT230" s="82"/>
    </row>
    <row r="231" spans="1:48" s="4" customFormat="1" ht="0" hidden="1" customHeight="1" x14ac:dyDescent="0.25">
      <c r="A231" s="110"/>
      <c r="B231" s="111"/>
      <c r="C231" s="111"/>
      <c r="D231" s="111"/>
      <c r="E231" s="111"/>
      <c r="F231" s="112"/>
      <c r="G231" s="112"/>
      <c r="H231" s="112"/>
      <c r="I231" s="112"/>
      <c r="J231" s="113"/>
      <c r="K231" s="112"/>
      <c r="L231" s="113"/>
      <c r="M231" s="54"/>
      <c r="N231" s="113"/>
      <c r="AF231" s="39"/>
      <c r="AG231" s="48"/>
      <c r="AH231" s="48"/>
      <c r="AM231" s="48"/>
      <c r="AN231" s="82"/>
      <c r="AO231" s="85"/>
      <c r="AP231" s="85"/>
      <c r="AQ231" s="85"/>
      <c r="AR231" s="85"/>
      <c r="AS231" s="85"/>
      <c r="AT231" s="82"/>
    </row>
    <row r="232" spans="1:48" s="4" customFormat="1" ht="11.25" hidden="1" customHeight="1" x14ac:dyDescent="0.25">
      <c r="B232" s="138"/>
      <c r="C232" s="138"/>
      <c r="D232" s="138"/>
      <c r="E232" s="138"/>
      <c r="F232" s="138"/>
      <c r="G232" s="138"/>
      <c r="H232" s="138"/>
      <c r="I232" s="138"/>
      <c r="J232" s="138"/>
      <c r="K232" s="138"/>
      <c r="L232" s="139"/>
      <c r="M232" s="139"/>
      <c r="N232" s="139"/>
      <c r="R232" s="140"/>
    </row>
    <row r="233" spans="1:48" s="4" customFormat="1" ht="15" x14ac:dyDescent="0.25">
      <c r="A233" s="114"/>
      <c r="B233" s="115"/>
      <c r="C233" s="847" t="s">
        <v>362</v>
      </c>
      <c r="D233" s="847"/>
      <c r="E233" s="847"/>
      <c r="F233" s="847"/>
      <c r="G233" s="847"/>
      <c r="H233" s="847"/>
      <c r="I233" s="847"/>
      <c r="J233" s="847"/>
      <c r="K233" s="847"/>
      <c r="L233" s="116"/>
      <c r="M233" s="117"/>
      <c r="N233" s="118"/>
      <c r="AU233" s="48" t="s">
        <v>362</v>
      </c>
    </row>
    <row r="234" spans="1:48" s="4" customFormat="1" ht="15" x14ac:dyDescent="0.25">
      <c r="A234" s="119"/>
      <c r="B234" s="50"/>
      <c r="C234" s="853" t="s">
        <v>99</v>
      </c>
      <c r="D234" s="853"/>
      <c r="E234" s="853"/>
      <c r="F234" s="853"/>
      <c r="G234" s="853"/>
      <c r="H234" s="853"/>
      <c r="I234" s="853"/>
      <c r="J234" s="853"/>
      <c r="K234" s="853"/>
      <c r="L234" s="120">
        <v>31233.31</v>
      </c>
      <c r="M234" s="121"/>
      <c r="N234" s="141">
        <v>326017.64</v>
      </c>
      <c r="AU234" s="48"/>
      <c r="AV234" s="3" t="s">
        <v>99</v>
      </c>
    </row>
    <row r="235" spans="1:48" s="4" customFormat="1" ht="15" x14ac:dyDescent="0.25">
      <c r="A235" s="119"/>
      <c r="B235" s="50"/>
      <c r="C235" s="853" t="s">
        <v>100</v>
      </c>
      <c r="D235" s="853"/>
      <c r="E235" s="853"/>
      <c r="F235" s="853"/>
      <c r="G235" s="853"/>
      <c r="H235" s="853"/>
      <c r="I235" s="853"/>
      <c r="J235" s="853"/>
      <c r="K235" s="853"/>
      <c r="L235" s="123"/>
      <c r="M235" s="121"/>
      <c r="N235" s="122"/>
      <c r="AU235" s="48"/>
      <c r="AV235" s="3" t="s">
        <v>100</v>
      </c>
    </row>
    <row r="236" spans="1:48" s="4" customFormat="1" ht="15" x14ac:dyDescent="0.25">
      <c r="A236" s="119"/>
      <c r="B236" s="50"/>
      <c r="C236" s="853" t="s">
        <v>101</v>
      </c>
      <c r="D236" s="853"/>
      <c r="E236" s="853"/>
      <c r="F236" s="853"/>
      <c r="G236" s="853"/>
      <c r="H236" s="853"/>
      <c r="I236" s="853"/>
      <c r="J236" s="853"/>
      <c r="K236" s="853"/>
      <c r="L236" s="120">
        <v>1494.83</v>
      </c>
      <c r="M236" s="121"/>
      <c r="N236" s="141">
        <v>52946.879999999997</v>
      </c>
      <c r="AU236" s="48"/>
      <c r="AV236" s="3" t="s">
        <v>101</v>
      </c>
    </row>
    <row r="237" spans="1:48" s="4" customFormat="1" ht="15" x14ac:dyDescent="0.25">
      <c r="A237" s="119"/>
      <c r="B237" s="50"/>
      <c r="C237" s="853" t="s">
        <v>102</v>
      </c>
      <c r="D237" s="853"/>
      <c r="E237" s="853"/>
      <c r="F237" s="853"/>
      <c r="G237" s="853"/>
      <c r="H237" s="853"/>
      <c r="I237" s="853"/>
      <c r="J237" s="853"/>
      <c r="K237" s="853"/>
      <c r="L237" s="120">
        <v>3974.88</v>
      </c>
      <c r="M237" s="121"/>
      <c r="N237" s="141">
        <v>48573.03</v>
      </c>
      <c r="AU237" s="48"/>
      <c r="AV237" s="3" t="s">
        <v>102</v>
      </c>
    </row>
    <row r="238" spans="1:48" s="4" customFormat="1" ht="15" x14ac:dyDescent="0.25">
      <c r="A238" s="119"/>
      <c r="B238" s="50"/>
      <c r="C238" s="853" t="s">
        <v>103</v>
      </c>
      <c r="D238" s="853"/>
      <c r="E238" s="853"/>
      <c r="F238" s="853"/>
      <c r="G238" s="853"/>
      <c r="H238" s="853"/>
      <c r="I238" s="853"/>
      <c r="J238" s="853"/>
      <c r="K238" s="853"/>
      <c r="L238" s="124">
        <v>429.95</v>
      </c>
      <c r="M238" s="121"/>
      <c r="N238" s="141">
        <v>15228.83</v>
      </c>
      <c r="AU238" s="48"/>
      <c r="AV238" s="3" t="s">
        <v>103</v>
      </c>
    </row>
    <row r="239" spans="1:48" s="4" customFormat="1" ht="15" x14ac:dyDescent="0.25">
      <c r="A239" s="119"/>
      <c r="B239" s="50"/>
      <c r="C239" s="853" t="s">
        <v>138</v>
      </c>
      <c r="D239" s="853"/>
      <c r="E239" s="853"/>
      <c r="F239" s="853"/>
      <c r="G239" s="853"/>
      <c r="H239" s="853"/>
      <c r="I239" s="853"/>
      <c r="J239" s="853"/>
      <c r="K239" s="853"/>
      <c r="L239" s="120">
        <v>25023.119999999999</v>
      </c>
      <c r="M239" s="121"/>
      <c r="N239" s="141">
        <v>215449.06</v>
      </c>
      <c r="AU239" s="48"/>
      <c r="AV239" s="3" t="s">
        <v>138</v>
      </c>
    </row>
    <row r="240" spans="1:48" s="4" customFormat="1" ht="15" x14ac:dyDescent="0.25">
      <c r="A240" s="119"/>
      <c r="B240" s="50"/>
      <c r="C240" s="853" t="s">
        <v>151</v>
      </c>
      <c r="D240" s="853"/>
      <c r="E240" s="853"/>
      <c r="F240" s="853"/>
      <c r="G240" s="853"/>
      <c r="H240" s="853"/>
      <c r="I240" s="853"/>
      <c r="J240" s="853"/>
      <c r="K240" s="853"/>
      <c r="L240" s="124">
        <v>740.48</v>
      </c>
      <c r="M240" s="121"/>
      <c r="N240" s="141">
        <v>9048.67</v>
      </c>
      <c r="AU240" s="48"/>
      <c r="AV240" s="3" t="s">
        <v>151</v>
      </c>
    </row>
    <row r="241" spans="1:49" s="4" customFormat="1" ht="15" x14ac:dyDescent="0.25">
      <c r="A241" s="119"/>
      <c r="B241" s="50"/>
      <c r="C241" s="853" t="s">
        <v>104</v>
      </c>
      <c r="D241" s="853"/>
      <c r="E241" s="853"/>
      <c r="F241" s="853"/>
      <c r="G241" s="853"/>
      <c r="H241" s="853"/>
      <c r="I241" s="853"/>
      <c r="J241" s="853"/>
      <c r="K241" s="853"/>
      <c r="L241" s="120">
        <v>35549.730000000003</v>
      </c>
      <c r="M241" s="121"/>
      <c r="N241" s="141">
        <v>478905</v>
      </c>
      <c r="AU241" s="48"/>
      <c r="AV241" s="3" t="s">
        <v>104</v>
      </c>
    </row>
    <row r="242" spans="1:49" s="4" customFormat="1" ht="15" x14ac:dyDescent="0.25">
      <c r="A242" s="119"/>
      <c r="B242" s="50"/>
      <c r="C242" s="853" t="s">
        <v>228</v>
      </c>
      <c r="D242" s="853"/>
      <c r="E242" s="853"/>
      <c r="F242" s="853"/>
      <c r="G242" s="853"/>
      <c r="H242" s="853"/>
      <c r="I242" s="853"/>
      <c r="J242" s="853"/>
      <c r="K242" s="853"/>
      <c r="L242" s="120">
        <v>34809.25</v>
      </c>
      <c r="M242" s="121"/>
      <c r="N242" s="141">
        <v>469856.33</v>
      </c>
      <c r="AU242" s="48"/>
      <c r="AV242" s="3" t="s">
        <v>228</v>
      </c>
    </row>
    <row r="243" spans="1:49" s="4" customFormat="1" ht="15" x14ac:dyDescent="0.25">
      <c r="A243" s="119"/>
      <c r="B243" s="50"/>
      <c r="C243" s="853" t="s">
        <v>229</v>
      </c>
      <c r="D243" s="853"/>
      <c r="E243" s="853"/>
      <c r="F243" s="853"/>
      <c r="G243" s="853"/>
      <c r="H243" s="853"/>
      <c r="I243" s="853"/>
      <c r="J243" s="853"/>
      <c r="K243" s="853"/>
      <c r="L243" s="123"/>
      <c r="M243" s="121"/>
      <c r="N243" s="122"/>
      <c r="AU243" s="48"/>
      <c r="AV243" s="3" t="s">
        <v>229</v>
      </c>
    </row>
    <row r="244" spans="1:49" s="4" customFormat="1" ht="15" x14ac:dyDescent="0.25">
      <c r="A244" s="119"/>
      <c r="B244" s="50"/>
      <c r="C244" s="853" t="s">
        <v>230</v>
      </c>
      <c r="D244" s="853"/>
      <c r="E244" s="853"/>
      <c r="F244" s="853"/>
      <c r="G244" s="853"/>
      <c r="H244" s="853"/>
      <c r="I244" s="853"/>
      <c r="J244" s="853"/>
      <c r="K244" s="853"/>
      <c r="L244" s="120">
        <v>1494.83</v>
      </c>
      <c r="M244" s="121"/>
      <c r="N244" s="141">
        <v>52946.879999999997</v>
      </c>
      <c r="AU244" s="48"/>
      <c r="AV244" s="3" t="s">
        <v>230</v>
      </c>
    </row>
    <row r="245" spans="1:49" s="4" customFormat="1" ht="45" x14ac:dyDescent="0.25">
      <c r="A245" s="119"/>
      <c r="B245" s="50" t="s">
        <v>688</v>
      </c>
      <c r="C245" s="853" t="s">
        <v>231</v>
      </c>
      <c r="D245" s="853"/>
      <c r="E245" s="853"/>
      <c r="F245" s="853"/>
      <c r="G245" s="853"/>
      <c r="H245" s="853"/>
      <c r="I245" s="853"/>
      <c r="J245" s="853"/>
      <c r="K245" s="853"/>
      <c r="L245" s="120">
        <v>3974.88</v>
      </c>
      <c r="M245" s="142">
        <v>12.22</v>
      </c>
      <c r="N245" s="141">
        <v>48573.03</v>
      </c>
      <c r="AU245" s="48"/>
      <c r="AV245" s="3" t="s">
        <v>231</v>
      </c>
    </row>
    <row r="246" spans="1:49" s="4" customFormat="1" ht="15" x14ac:dyDescent="0.25">
      <c r="A246" s="119"/>
      <c r="B246" s="50"/>
      <c r="C246" s="853" t="s">
        <v>232</v>
      </c>
      <c r="D246" s="853"/>
      <c r="E246" s="853"/>
      <c r="F246" s="853"/>
      <c r="G246" s="853"/>
      <c r="H246" s="853"/>
      <c r="I246" s="853"/>
      <c r="J246" s="853"/>
      <c r="K246" s="853"/>
      <c r="L246" s="124">
        <v>429.95</v>
      </c>
      <c r="M246" s="121"/>
      <c r="N246" s="141">
        <v>15228.83</v>
      </c>
      <c r="AU246" s="48"/>
      <c r="AV246" s="3" t="s">
        <v>232</v>
      </c>
    </row>
    <row r="247" spans="1:49" s="4" customFormat="1" ht="45" x14ac:dyDescent="0.25">
      <c r="A247" s="119"/>
      <c r="B247" s="50" t="s">
        <v>688</v>
      </c>
      <c r="C247" s="853" t="s">
        <v>233</v>
      </c>
      <c r="D247" s="853"/>
      <c r="E247" s="853"/>
      <c r="F247" s="853"/>
      <c r="G247" s="853"/>
      <c r="H247" s="853"/>
      <c r="I247" s="853"/>
      <c r="J247" s="853"/>
      <c r="K247" s="853"/>
      <c r="L247" s="120">
        <v>25023.119999999999</v>
      </c>
      <c r="M247" s="142">
        <v>8.61</v>
      </c>
      <c r="N247" s="141">
        <v>215449.06</v>
      </c>
      <c r="AU247" s="48"/>
      <c r="AV247" s="3" t="s">
        <v>233</v>
      </c>
    </row>
    <row r="248" spans="1:49" s="4" customFormat="1" ht="15" x14ac:dyDescent="0.25">
      <c r="A248" s="119"/>
      <c r="B248" s="50"/>
      <c r="C248" s="853" t="s">
        <v>234</v>
      </c>
      <c r="D248" s="853"/>
      <c r="E248" s="853"/>
      <c r="F248" s="853"/>
      <c r="G248" s="853"/>
      <c r="H248" s="853"/>
      <c r="I248" s="853"/>
      <c r="J248" s="853"/>
      <c r="K248" s="853"/>
      <c r="L248" s="120">
        <v>2611.4299999999998</v>
      </c>
      <c r="M248" s="121"/>
      <c r="N248" s="141">
        <v>92497.02</v>
      </c>
      <c r="AU248" s="48"/>
      <c r="AV248" s="3" t="s">
        <v>234</v>
      </c>
    </row>
    <row r="249" spans="1:49" s="4" customFormat="1" ht="15" x14ac:dyDescent="0.25">
      <c r="A249" s="119"/>
      <c r="B249" s="50"/>
      <c r="C249" s="853" t="s">
        <v>235</v>
      </c>
      <c r="D249" s="853"/>
      <c r="E249" s="853"/>
      <c r="F249" s="853"/>
      <c r="G249" s="853"/>
      <c r="H249" s="853"/>
      <c r="I249" s="853"/>
      <c r="J249" s="853"/>
      <c r="K249" s="853"/>
      <c r="L249" s="120">
        <v>1704.99</v>
      </c>
      <c r="M249" s="121"/>
      <c r="N249" s="141">
        <v>60390.34</v>
      </c>
      <c r="AU249" s="48"/>
      <c r="AV249" s="3" t="s">
        <v>235</v>
      </c>
    </row>
    <row r="250" spans="1:49" s="4" customFormat="1" ht="15" x14ac:dyDescent="0.25">
      <c r="A250" s="119"/>
      <c r="B250" s="50"/>
      <c r="C250" s="853" t="s">
        <v>152</v>
      </c>
      <c r="D250" s="853"/>
      <c r="E250" s="853"/>
      <c r="F250" s="853"/>
      <c r="G250" s="853"/>
      <c r="H250" s="853"/>
      <c r="I250" s="853"/>
      <c r="J250" s="853"/>
      <c r="K250" s="853"/>
      <c r="L250" s="124">
        <v>740.48</v>
      </c>
      <c r="M250" s="121"/>
      <c r="N250" s="141">
        <v>9048.67</v>
      </c>
      <c r="AU250" s="48"/>
      <c r="AV250" s="3" t="s">
        <v>152</v>
      </c>
    </row>
    <row r="251" spans="1:49" s="4" customFormat="1" ht="15" x14ac:dyDescent="0.25">
      <c r="A251" s="119"/>
      <c r="B251" s="50"/>
      <c r="C251" s="853" t="s">
        <v>110</v>
      </c>
      <c r="D251" s="853"/>
      <c r="E251" s="853"/>
      <c r="F251" s="853"/>
      <c r="G251" s="853"/>
      <c r="H251" s="853"/>
      <c r="I251" s="853"/>
      <c r="J251" s="853"/>
      <c r="K251" s="853"/>
      <c r="L251" s="120">
        <v>1924.78</v>
      </c>
      <c r="M251" s="121"/>
      <c r="N251" s="141">
        <v>68175.710000000006</v>
      </c>
      <c r="AU251" s="48"/>
      <c r="AV251" s="3" t="s">
        <v>110</v>
      </c>
    </row>
    <row r="252" spans="1:49" s="4" customFormat="1" ht="15" x14ac:dyDescent="0.25">
      <c r="A252" s="119"/>
      <c r="B252" s="50"/>
      <c r="C252" s="853" t="s">
        <v>111</v>
      </c>
      <c r="D252" s="853"/>
      <c r="E252" s="853"/>
      <c r="F252" s="853"/>
      <c r="G252" s="853"/>
      <c r="H252" s="853"/>
      <c r="I252" s="853"/>
      <c r="J252" s="853"/>
      <c r="K252" s="853"/>
      <c r="L252" s="120">
        <v>2611.4299999999998</v>
      </c>
      <c r="M252" s="121"/>
      <c r="N252" s="141">
        <v>92497.02</v>
      </c>
      <c r="AU252" s="48"/>
      <c r="AV252" s="3" t="s">
        <v>111</v>
      </c>
    </row>
    <row r="253" spans="1:49" s="4" customFormat="1" ht="15" x14ac:dyDescent="0.25">
      <c r="A253" s="119"/>
      <c r="B253" s="50"/>
      <c r="C253" s="853" t="s">
        <v>112</v>
      </c>
      <c r="D253" s="853"/>
      <c r="E253" s="853"/>
      <c r="F253" s="853"/>
      <c r="G253" s="853"/>
      <c r="H253" s="853"/>
      <c r="I253" s="853"/>
      <c r="J253" s="853"/>
      <c r="K253" s="853"/>
      <c r="L253" s="120">
        <v>1704.99</v>
      </c>
      <c r="M253" s="121"/>
      <c r="N253" s="141">
        <v>60390.34</v>
      </c>
      <c r="AU253" s="48"/>
      <c r="AV253" s="3" t="s">
        <v>112</v>
      </c>
    </row>
    <row r="254" spans="1:49" s="4" customFormat="1" ht="15" x14ac:dyDescent="0.25">
      <c r="A254" s="119"/>
      <c r="B254" s="125"/>
      <c r="C254" s="861" t="s">
        <v>364</v>
      </c>
      <c r="D254" s="861"/>
      <c r="E254" s="861"/>
      <c r="F254" s="861"/>
      <c r="G254" s="861"/>
      <c r="H254" s="861"/>
      <c r="I254" s="861"/>
      <c r="J254" s="861"/>
      <c r="K254" s="861"/>
      <c r="L254" s="126">
        <v>35549.730000000003</v>
      </c>
      <c r="M254" s="127"/>
      <c r="N254" s="143">
        <v>478905</v>
      </c>
      <c r="AU254" s="48"/>
      <c r="AW254" s="48" t="s">
        <v>364</v>
      </c>
    </row>
    <row r="255" spans="1:49" s="4" customFormat="1" ht="13.5" hidden="1" customHeight="1" x14ac:dyDescent="0.25">
      <c r="B255" s="113"/>
      <c r="C255" s="111"/>
      <c r="D255" s="111"/>
      <c r="E255" s="111"/>
      <c r="F255" s="111"/>
      <c r="G255" s="111"/>
      <c r="H255" s="111"/>
      <c r="I255" s="111"/>
      <c r="J255" s="111"/>
      <c r="K255" s="111"/>
      <c r="L255" s="126"/>
      <c r="M255" s="144"/>
      <c r="N255" s="145"/>
    </row>
    <row r="256" spans="1:49" s="4" customFormat="1" ht="26.25" customHeight="1" x14ac:dyDescent="0.25">
      <c r="A256" s="146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  <c r="M256" s="147"/>
      <c r="N256" s="147"/>
    </row>
    <row r="257" spans="1:53" s="8" customFormat="1" ht="15" x14ac:dyDescent="0.25">
      <c r="A257" s="6"/>
      <c r="B257" s="148" t="s">
        <v>365</v>
      </c>
      <c r="C257" s="859"/>
      <c r="D257" s="859"/>
      <c r="E257" s="859"/>
      <c r="F257" s="859"/>
      <c r="G257" s="859"/>
      <c r="H257" s="860" t="s">
        <v>689</v>
      </c>
      <c r="I257" s="860"/>
      <c r="J257" s="860"/>
      <c r="K257" s="860"/>
      <c r="L257" s="860"/>
      <c r="M257" s="4"/>
      <c r="N257" s="4"/>
      <c r="O257" s="4"/>
      <c r="P257" s="4"/>
      <c r="Q257" s="4"/>
      <c r="R257" s="4"/>
      <c r="S257" s="4"/>
      <c r="T257" s="4"/>
      <c r="U257" s="4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 t="s">
        <v>10</v>
      </c>
      <c r="AY257" s="12" t="s">
        <v>689</v>
      </c>
      <c r="AZ257" s="12"/>
      <c r="BA257" s="12"/>
    </row>
    <row r="258" spans="1:53" s="149" customFormat="1" ht="16.5" customHeight="1" x14ac:dyDescent="0.25">
      <c r="A258" s="10"/>
      <c r="B258" s="148"/>
      <c r="C258" s="858" t="s">
        <v>367</v>
      </c>
      <c r="D258" s="858"/>
      <c r="E258" s="858"/>
      <c r="F258" s="858"/>
      <c r="G258" s="858"/>
      <c r="H258" s="858"/>
      <c r="I258" s="858"/>
      <c r="J258" s="858"/>
      <c r="K258" s="858"/>
      <c r="L258" s="858"/>
      <c r="V258" s="150"/>
      <c r="W258" s="150"/>
      <c r="X258" s="150"/>
      <c r="Y258" s="150"/>
      <c r="Z258" s="150"/>
      <c r="AA258" s="150"/>
      <c r="AB258" s="150"/>
      <c r="AC258" s="150"/>
      <c r="AD258" s="150"/>
      <c r="AE258" s="150"/>
      <c r="AF258" s="150"/>
      <c r="AG258" s="150"/>
      <c r="AH258" s="150"/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</row>
    <row r="259" spans="1:53" s="8" customFormat="1" ht="15" x14ac:dyDescent="0.25">
      <c r="A259" s="6"/>
      <c r="B259" s="148" t="s">
        <v>368</v>
      </c>
      <c r="C259" s="859"/>
      <c r="D259" s="859"/>
      <c r="E259" s="859"/>
      <c r="F259" s="859"/>
      <c r="G259" s="859"/>
      <c r="H259" s="860" t="s">
        <v>690</v>
      </c>
      <c r="I259" s="860"/>
      <c r="J259" s="860"/>
      <c r="K259" s="860"/>
      <c r="L259" s="860"/>
      <c r="M259" s="4"/>
      <c r="N259" s="4"/>
      <c r="O259" s="4"/>
      <c r="P259" s="4"/>
      <c r="Q259" s="4"/>
      <c r="R259" s="4"/>
      <c r="S259" s="4"/>
      <c r="T259" s="4"/>
      <c r="U259" s="4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 t="s">
        <v>10</v>
      </c>
      <c r="BA259" s="12" t="s">
        <v>690</v>
      </c>
    </row>
    <row r="260" spans="1:53" s="149" customFormat="1" ht="16.5" customHeight="1" x14ac:dyDescent="0.25">
      <c r="A260" s="10"/>
      <c r="C260" s="858" t="s">
        <v>367</v>
      </c>
      <c r="D260" s="858"/>
      <c r="E260" s="858"/>
      <c r="F260" s="858"/>
      <c r="G260" s="858"/>
      <c r="H260" s="858"/>
      <c r="I260" s="858"/>
      <c r="J260" s="858"/>
      <c r="K260" s="858"/>
      <c r="L260" s="858"/>
      <c r="V260" s="150"/>
      <c r="W260" s="150"/>
      <c r="X260" s="150"/>
      <c r="Y260" s="150"/>
      <c r="Z260" s="150"/>
      <c r="AA260" s="150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</row>
    <row r="261" spans="1:53" s="8" customFormat="1" ht="19.5" customHeight="1" x14ac:dyDescent="0.2">
      <c r="A261" s="6"/>
      <c r="C261" s="151"/>
      <c r="D261" s="151"/>
      <c r="E261" s="151"/>
      <c r="F261" s="151"/>
      <c r="G261" s="151"/>
      <c r="H261" s="151"/>
      <c r="I261" s="151"/>
      <c r="J261" s="151"/>
      <c r="K261" s="151"/>
      <c r="L261" s="151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</row>
    <row r="262" spans="1:53" s="4" customFormat="1" ht="22.5" customHeight="1" x14ac:dyDescent="0.25">
      <c r="A262" s="848" t="s">
        <v>370</v>
      </c>
      <c r="B262" s="848"/>
      <c r="C262" s="848"/>
      <c r="D262" s="848"/>
      <c r="E262" s="848"/>
      <c r="F262" s="848"/>
      <c r="G262" s="848"/>
      <c r="H262" s="848"/>
      <c r="I262" s="848"/>
      <c r="J262" s="848"/>
      <c r="K262" s="848"/>
      <c r="L262" s="848"/>
      <c r="M262" s="848"/>
      <c r="N262" s="848"/>
      <c r="O262" s="138"/>
      <c r="P262" s="138"/>
    </row>
    <row r="263" spans="1:53" s="4" customFormat="1" ht="12.75" customHeight="1" x14ac:dyDescent="0.25">
      <c r="A263" s="848" t="s">
        <v>371</v>
      </c>
      <c r="B263" s="848"/>
      <c r="C263" s="848"/>
      <c r="D263" s="848"/>
      <c r="E263" s="848"/>
      <c r="F263" s="848"/>
      <c r="G263" s="848"/>
      <c r="H263" s="848"/>
      <c r="I263" s="848"/>
      <c r="J263" s="848"/>
      <c r="K263" s="848"/>
      <c r="L263" s="848"/>
      <c r="M263" s="848"/>
      <c r="N263" s="848"/>
      <c r="O263" s="138"/>
      <c r="P263" s="138"/>
    </row>
    <row r="264" spans="1:53" s="4" customFormat="1" ht="12.75" customHeight="1" x14ac:dyDescent="0.25">
      <c r="A264" s="848" t="s">
        <v>372</v>
      </c>
      <c r="B264" s="848"/>
      <c r="C264" s="848"/>
      <c r="D264" s="848"/>
      <c r="E264" s="848"/>
      <c r="F264" s="848"/>
      <c r="G264" s="848"/>
      <c r="H264" s="848"/>
      <c r="I264" s="848"/>
      <c r="J264" s="848"/>
      <c r="K264" s="848"/>
      <c r="L264" s="848"/>
      <c r="M264" s="848"/>
      <c r="N264" s="848"/>
      <c r="O264" s="138"/>
      <c r="P264" s="138"/>
    </row>
    <row r="265" spans="1:53" s="4" customFormat="1" ht="19.5" customHeight="1" x14ac:dyDescent="0.25"/>
    <row r="266" spans="1:53" s="4" customFormat="1" ht="15" x14ac:dyDescent="0.25">
      <c r="B266" s="152"/>
      <c r="D266" s="152"/>
      <c r="F266" s="152"/>
    </row>
  </sheetData>
  <mergeCells count="257">
    <mergeCell ref="C260:L260"/>
    <mergeCell ref="A262:N262"/>
    <mergeCell ref="A263:N263"/>
    <mergeCell ref="A264:N264"/>
    <mergeCell ref="C254:K254"/>
    <mergeCell ref="C257:G257"/>
    <mergeCell ref="H257:L257"/>
    <mergeCell ref="C258:L258"/>
    <mergeCell ref="C259:G259"/>
    <mergeCell ref="H259:L259"/>
    <mergeCell ref="C249:K249"/>
    <mergeCell ref="C250:K250"/>
    <mergeCell ref="C251:K251"/>
    <mergeCell ref="C252:K252"/>
    <mergeCell ref="C253:K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7:E227"/>
    <mergeCell ref="C228:E228"/>
    <mergeCell ref="C229:E229"/>
    <mergeCell ref="C230:E230"/>
    <mergeCell ref="C233:K233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E220"/>
    <mergeCell ref="C221:E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N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N101"/>
    <mergeCell ref="C92:E92"/>
    <mergeCell ref="C93:N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A63:N63"/>
    <mergeCell ref="C64:E64"/>
    <mergeCell ref="C65:N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6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E939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1" width="134.85546875" style="3" hidden="1" customWidth="1"/>
    <col min="42" max="45" width="39.5703125" style="3" hidden="1" customWidth="1"/>
    <col min="46" max="48" width="101.140625" style="3" hidden="1" customWidth="1"/>
    <col min="49" max="50" width="164.140625" style="3" hidden="1" customWidth="1"/>
    <col min="51" max="53" width="101.140625" style="3" hidden="1" customWidth="1"/>
    <col min="54" max="54" width="58.7109375" style="3" hidden="1" customWidth="1"/>
    <col min="55" max="55" width="55.28515625" style="3" hidden="1" customWidth="1"/>
    <col min="56" max="56" width="58.7109375" style="3" hidden="1" customWidth="1"/>
    <col min="57" max="57" width="55.28515625" style="3" hidden="1" customWidth="1"/>
    <col min="5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57" x14ac:dyDescent="0.25">
      <c r="A13" s="840" t="s">
        <v>15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15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17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17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598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599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599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600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29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28139.8</v>
      </c>
      <c r="D28" s="26" t="s">
        <v>601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17267.54</v>
      </c>
      <c r="D30" s="26" t="s">
        <v>602</v>
      </c>
      <c r="E30" s="27" t="s">
        <v>32</v>
      </c>
      <c r="G30" s="8" t="s">
        <v>36</v>
      </c>
      <c r="I30" s="8"/>
      <c r="J30" s="8"/>
      <c r="K30" s="8"/>
      <c r="L30" s="25">
        <v>1775.93</v>
      </c>
      <c r="M30" s="33" t="s">
        <v>603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9809.66</v>
      </c>
      <c r="D31" s="34" t="s">
        <v>604</v>
      </c>
      <c r="E31" s="27" t="s">
        <v>32</v>
      </c>
      <c r="G31" s="8" t="s">
        <v>40</v>
      </c>
      <c r="I31" s="8"/>
      <c r="J31" s="8"/>
      <c r="K31" s="8"/>
      <c r="L31" s="850">
        <v>5232.7700000000004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1062.5999999999999</v>
      </c>
      <c r="D32" s="34" t="s">
        <v>543</v>
      </c>
      <c r="E32" s="27" t="s">
        <v>32</v>
      </c>
      <c r="G32" s="8" t="s">
        <v>44</v>
      </c>
      <c r="I32" s="8"/>
      <c r="J32" s="8"/>
      <c r="K32" s="8"/>
      <c r="L32" s="850">
        <v>1612.23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59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59</v>
      </c>
    </row>
    <row r="40" spans="1:37" s="4" customFormat="1" ht="45.75" x14ac:dyDescent="0.25">
      <c r="A40" s="40" t="s">
        <v>60</v>
      </c>
      <c r="B40" s="41" t="s">
        <v>61</v>
      </c>
      <c r="C40" s="847" t="s">
        <v>605</v>
      </c>
      <c r="D40" s="847"/>
      <c r="E40" s="847"/>
      <c r="F40" s="42" t="s">
        <v>63</v>
      </c>
      <c r="G40" s="43">
        <v>5.0000000000000001E-3</v>
      </c>
      <c r="H40" s="44">
        <v>1</v>
      </c>
      <c r="I40" s="129">
        <v>5.0000000000000001E-3</v>
      </c>
      <c r="J40" s="46"/>
      <c r="K40" s="43"/>
      <c r="L40" s="46"/>
      <c r="M40" s="43"/>
      <c r="N40" s="47"/>
      <c r="AF40" s="39"/>
      <c r="AG40" s="48" t="s">
        <v>605</v>
      </c>
    </row>
    <row r="41" spans="1:37" s="4" customFormat="1" ht="22.5" x14ac:dyDescent="0.25">
      <c r="A41" s="49"/>
      <c r="B41" s="50" t="s">
        <v>64</v>
      </c>
      <c r="C41" s="848" t="s">
        <v>65</v>
      </c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9"/>
      <c r="AF41" s="39"/>
      <c r="AG41" s="48"/>
      <c r="AH41" s="3" t="s">
        <v>65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5">
        <v>1494.14</v>
      </c>
      <c r="K42" s="56">
        <v>1.1499999999999999</v>
      </c>
      <c r="L42" s="57">
        <v>8.59</v>
      </c>
      <c r="M42" s="56">
        <v>35.42</v>
      </c>
      <c r="N42" s="133">
        <v>304.26</v>
      </c>
      <c r="AF42" s="39"/>
      <c r="AG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5">
        <v>4292.7299999999996</v>
      </c>
      <c r="K43" s="56">
        <v>1.1499999999999999</v>
      </c>
      <c r="L43" s="57">
        <v>24.68</v>
      </c>
      <c r="M43" s="54"/>
      <c r="N43" s="59"/>
      <c r="AF43" s="39"/>
      <c r="AG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464.37</v>
      </c>
      <c r="K44" s="56">
        <v>1.1499999999999999</v>
      </c>
      <c r="L44" s="57">
        <v>2.67</v>
      </c>
      <c r="M44" s="56">
        <v>35.42</v>
      </c>
      <c r="N44" s="133">
        <v>94.57</v>
      </c>
      <c r="AF44" s="39"/>
      <c r="AG44" s="48"/>
      <c r="AI44" s="3" t="s">
        <v>70</v>
      </c>
    </row>
    <row r="45" spans="1:37" s="4" customFormat="1" ht="15" x14ac:dyDescent="0.25">
      <c r="A45" s="60"/>
      <c r="B45" s="50"/>
      <c r="C45" s="853" t="s">
        <v>71</v>
      </c>
      <c r="D45" s="853"/>
      <c r="E45" s="853"/>
      <c r="F45" s="53" t="s">
        <v>72</v>
      </c>
      <c r="G45" s="61">
        <v>179.8</v>
      </c>
      <c r="H45" s="56">
        <v>1.1499999999999999</v>
      </c>
      <c r="I45" s="64">
        <v>1.0338499999999999</v>
      </c>
      <c r="J45" s="63"/>
      <c r="K45" s="54"/>
      <c r="L45" s="63"/>
      <c r="M45" s="54"/>
      <c r="N45" s="59"/>
      <c r="AF45" s="39"/>
      <c r="AG45" s="48"/>
      <c r="AJ45" s="3" t="s">
        <v>71</v>
      </c>
    </row>
    <row r="46" spans="1:37" s="4" customFormat="1" ht="15" x14ac:dyDescent="0.25">
      <c r="A46" s="60"/>
      <c r="B46" s="50"/>
      <c r="C46" s="853" t="s">
        <v>73</v>
      </c>
      <c r="D46" s="853"/>
      <c r="E46" s="853"/>
      <c r="F46" s="53" t="s">
        <v>72</v>
      </c>
      <c r="G46" s="56">
        <v>45.63</v>
      </c>
      <c r="H46" s="56">
        <v>1.1499999999999999</v>
      </c>
      <c r="I46" s="136">
        <v>0.26237250000000001</v>
      </c>
      <c r="J46" s="63"/>
      <c r="K46" s="54"/>
      <c r="L46" s="63"/>
      <c r="M46" s="54"/>
      <c r="N46" s="59"/>
      <c r="AF46" s="39"/>
      <c r="AG46" s="48"/>
      <c r="AJ46" s="3" t="s">
        <v>73</v>
      </c>
    </row>
    <row r="47" spans="1:37" s="4" customFormat="1" ht="15" x14ac:dyDescent="0.25">
      <c r="A47" s="51"/>
      <c r="B47" s="50"/>
      <c r="C47" s="854" t="s">
        <v>74</v>
      </c>
      <c r="D47" s="854"/>
      <c r="E47" s="854"/>
      <c r="F47" s="65"/>
      <c r="G47" s="66"/>
      <c r="H47" s="66"/>
      <c r="I47" s="66"/>
      <c r="J47" s="67">
        <v>5786.87</v>
      </c>
      <c r="K47" s="66"/>
      <c r="L47" s="68">
        <v>33.270000000000003</v>
      </c>
      <c r="M47" s="66"/>
      <c r="N47" s="69"/>
      <c r="AF47" s="39"/>
      <c r="AG47" s="48"/>
      <c r="AK47" s="3" t="s">
        <v>74</v>
      </c>
    </row>
    <row r="48" spans="1:37" s="4" customFormat="1" ht="15" x14ac:dyDescent="0.25">
      <c r="A48" s="60"/>
      <c r="B48" s="50"/>
      <c r="C48" s="853" t="s">
        <v>75</v>
      </c>
      <c r="D48" s="853"/>
      <c r="E48" s="853"/>
      <c r="F48" s="53"/>
      <c r="G48" s="54"/>
      <c r="H48" s="54"/>
      <c r="I48" s="54"/>
      <c r="J48" s="63"/>
      <c r="K48" s="54"/>
      <c r="L48" s="57">
        <v>11.26</v>
      </c>
      <c r="M48" s="54"/>
      <c r="N48" s="133">
        <v>398.83</v>
      </c>
      <c r="AF48" s="39"/>
      <c r="AG48" s="48"/>
      <c r="AJ48" s="3" t="s">
        <v>75</v>
      </c>
    </row>
    <row r="49" spans="1:44" s="4" customFormat="1" ht="15" x14ac:dyDescent="0.25">
      <c r="A49" s="60"/>
      <c r="B49" s="50" t="s">
        <v>76</v>
      </c>
      <c r="C49" s="853" t="s">
        <v>77</v>
      </c>
      <c r="D49" s="853"/>
      <c r="E49" s="853"/>
      <c r="F49" s="53" t="s">
        <v>78</v>
      </c>
      <c r="G49" s="70">
        <v>147</v>
      </c>
      <c r="H49" s="54"/>
      <c r="I49" s="70">
        <v>147</v>
      </c>
      <c r="J49" s="63"/>
      <c r="K49" s="54"/>
      <c r="L49" s="57">
        <v>16.55</v>
      </c>
      <c r="M49" s="54"/>
      <c r="N49" s="133">
        <v>586.28</v>
      </c>
      <c r="AF49" s="39"/>
      <c r="AG49" s="48"/>
      <c r="AJ49" s="3" t="s">
        <v>77</v>
      </c>
    </row>
    <row r="50" spans="1:44" s="4" customFormat="1" ht="15" x14ac:dyDescent="0.25">
      <c r="A50" s="60"/>
      <c r="B50" s="50" t="s">
        <v>79</v>
      </c>
      <c r="C50" s="853" t="s">
        <v>80</v>
      </c>
      <c r="D50" s="853"/>
      <c r="E50" s="853"/>
      <c r="F50" s="53" t="s">
        <v>78</v>
      </c>
      <c r="G50" s="70">
        <v>134</v>
      </c>
      <c r="H50" s="54"/>
      <c r="I50" s="70">
        <v>134</v>
      </c>
      <c r="J50" s="63"/>
      <c r="K50" s="54"/>
      <c r="L50" s="57">
        <v>15.09</v>
      </c>
      <c r="M50" s="54"/>
      <c r="N50" s="133">
        <v>534.42999999999995</v>
      </c>
      <c r="AF50" s="39"/>
      <c r="AG50" s="48"/>
      <c r="AJ50" s="3" t="s">
        <v>80</v>
      </c>
    </row>
    <row r="51" spans="1:44" s="4" customFormat="1" ht="15" x14ac:dyDescent="0.25">
      <c r="A51" s="71"/>
      <c r="B51" s="72"/>
      <c r="C51" s="847" t="s">
        <v>81</v>
      </c>
      <c r="D51" s="847"/>
      <c r="E51" s="847"/>
      <c r="F51" s="42"/>
      <c r="G51" s="43"/>
      <c r="H51" s="43"/>
      <c r="I51" s="43"/>
      <c r="J51" s="46"/>
      <c r="K51" s="43"/>
      <c r="L51" s="131">
        <v>64.91</v>
      </c>
      <c r="M51" s="66"/>
      <c r="N51" s="47"/>
      <c r="AF51" s="39"/>
      <c r="AG51" s="48"/>
      <c r="AL51" s="48" t="s">
        <v>81</v>
      </c>
    </row>
    <row r="52" spans="1:44" s="4" customFormat="1" ht="75" x14ac:dyDescent="0.25">
      <c r="A52" s="74" t="s">
        <v>67</v>
      </c>
      <c r="B52" s="75" t="s">
        <v>82</v>
      </c>
      <c r="C52" s="878" t="s">
        <v>580</v>
      </c>
      <c r="D52" s="878"/>
      <c r="E52" s="878"/>
      <c r="F52" s="76" t="s">
        <v>84</v>
      </c>
      <c r="G52" s="77">
        <v>5.7000000000000002E-3</v>
      </c>
      <c r="H52" s="78">
        <v>1</v>
      </c>
      <c r="I52" s="158">
        <v>5.7000000000000002E-3</v>
      </c>
      <c r="J52" s="80"/>
      <c r="K52" s="77"/>
      <c r="L52" s="80"/>
      <c r="M52" s="77"/>
      <c r="N52" s="81"/>
      <c r="AF52" s="39"/>
      <c r="AG52" s="48"/>
      <c r="AL52" s="48"/>
      <c r="AM52" s="82" t="s">
        <v>580</v>
      </c>
    </row>
    <row r="53" spans="1:44" s="4" customFormat="1" ht="15" x14ac:dyDescent="0.25">
      <c r="A53" s="83"/>
      <c r="B53" s="84"/>
      <c r="C53" s="876" t="s">
        <v>581</v>
      </c>
      <c r="D53" s="876"/>
      <c r="E53" s="876"/>
      <c r="F53" s="876"/>
      <c r="G53" s="876"/>
      <c r="H53" s="876"/>
      <c r="I53" s="876"/>
      <c r="J53" s="876"/>
      <c r="K53" s="876"/>
      <c r="L53" s="876"/>
      <c r="M53" s="876"/>
      <c r="N53" s="879"/>
      <c r="AF53" s="39"/>
      <c r="AG53" s="48"/>
      <c r="AL53" s="48"/>
      <c r="AM53" s="82"/>
      <c r="AN53" s="85" t="s">
        <v>581</v>
      </c>
    </row>
    <row r="54" spans="1:44" s="4" customFormat="1" ht="22.5" x14ac:dyDescent="0.25">
      <c r="A54" s="86"/>
      <c r="B54" s="87" t="s">
        <v>64</v>
      </c>
      <c r="C54" s="880" t="s">
        <v>65</v>
      </c>
      <c r="D54" s="880"/>
      <c r="E54" s="880"/>
      <c r="F54" s="880"/>
      <c r="G54" s="880"/>
      <c r="H54" s="880"/>
      <c r="I54" s="880"/>
      <c r="J54" s="880"/>
      <c r="K54" s="880"/>
      <c r="L54" s="880"/>
      <c r="M54" s="880"/>
      <c r="N54" s="881"/>
      <c r="AF54" s="39"/>
      <c r="AG54" s="48"/>
      <c r="AL54" s="48"/>
      <c r="AM54" s="82"/>
      <c r="AN54" s="85"/>
      <c r="AO54" s="85" t="s">
        <v>65</v>
      </c>
    </row>
    <row r="55" spans="1:44" s="4" customFormat="1" ht="15" x14ac:dyDescent="0.25">
      <c r="A55" s="88"/>
      <c r="B55" s="87" t="s">
        <v>60</v>
      </c>
      <c r="C55" s="876" t="s">
        <v>66</v>
      </c>
      <c r="D55" s="876"/>
      <c r="E55" s="876"/>
      <c r="F55" s="89"/>
      <c r="G55" s="90"/>
      <c r="H55" s="90"/>
      <c r="I55" s="90"/>
      <c r="J55" s="91">
        <v>53.34</v>
      </c>
      <c r="K55" s="92">
        <v>1.1499999999999999</v>
      </c>
      <c r="L55" s="91">
        <v>0.35</v>
      </c>
      <c r="M55" s="92">
        <v>35.42</v>
      </c>
      <c r="N55" s="93">
        <v>12.4</v>
      </c>
      <c r="AF55" s="39"/>
      <c r="AG55" s="48"/>
      <c r="AL55" s="48"/>
      <c r="AM55" s="82"/>
      <c r="AN55" s="85"/>
      <c r="AO55" s="85"/>
      <c r="AP55" s="85" t="s">
        <v>66</v>
      </c>
    </row>
    <row r="56" spans="1:44" s="4" customFormat="1" ht="15" x14ac:dyDescent="0.25">
      <c r="A56" s="88"/>
      <c r="B56" s="87" t="s">
        <v>67</v>
      </c>
      <c r="C56" s="876" t="s">
        <v>68</v>
      </c>
      <c r="D56" s="876"/>
      <c r="E56" s="876"/>
      <c r="F56" s="89"/>
      <c r="G56" s="90"/>
      <c r="H56" s="90"/>
      <c r="I56" s="90"/>
      <c r="J56" s="94">
        <v>2285.65</v>
      </c>
      <c r="K56" s="92">
        <v>1.1499999999999999</v>
      </c>
      <c r="L56" s="91">
        <v>14.98</v>
      </c>
      <c r="M56" s="90"/>
      <c r="N56" s="95"/>
      <c r="AF56" s="39"/>
      <c r="AG56" s="48"/>
      <c r="AL56" s="48"/>
      <c r="AM56" s="82"/>
      <c r="AN56" s="85"/>
      <c r="AO56" s="85"/>
      <c r="AP56" s="85" t="s">
        <v>68</v>
      </c>
    </row>
    <row r="57" spans="1:44" s="4" customFormat="1" ht="15" x14ac:dyDescent="0.25">
      <c r="A57" s="88"/>
      <c r="B57" s="87" t="s">
        <v>69</v>
      </c>
      <c r="C57" s="876" t="s">
        <v>70</v>
      </c>
      <c r="D57" s="876"/>
      <c r="E57" s="876"/>
      <c r="F57" s="89"/>
      <c r="G57" s="90"/>
      <c r="H57" s="90"/>
      <c r="I57" s="90"/>
      <c r="J57" s="91">
        <v>262.44</v>
      </c>
      <c r="K57" s="92">
        <v>1.1499999999999999</v>
      </c>
      <c r="L57" s="91">
        <v>1.72</v>
      </c>
      <c r="M57" s="92">
        <v>35.42</v>
      </c>
      <c r="N57" s="93">
        <v>60.92</v>
      </c>
      <c r="AF57" s="39"/>
      <c r="AG57" s="48"/>
      <c r="AL57" s="48"/>
      <c r="AM57" s="82"/>
      <c r="AN57" s="85"/>
      <c r="AO57" s="85"/>
      <c r="AP57" s="85" t="s">
        <v>70</v>
      </c>
    </row>
    <row r="58" spans="1:44" s="4" customFormat="1" ht="15" x14ac:dyDescent="0.25">
      <c r="A58" s="88"/>
      <c r="B58" s="87" t="s">
        <v>86</v>
      </c>
      <c r="C58" s="876" t="s">
        <v>87</v>
      </c>
      <c r="D58" s="876"/>
      <c r="E58" s="876"/>
      <c r="F58" s="89"/>
      <c r="G58" s="90"/>
      <c r="H58" s="90"/>
      <c r="I58" s="90"/>
      <c r="J58" s="91">
        <v>3.25</v>
      </c>
      <c r="K58" s="90"/>
      <c r="L58" s="91">
        <v>0.02</v>
      </c>
      <c r="M58" s="90"/>
      <c r="N58" s="95"/>
      <c r="AF58" s="39"/>
      <c r="AG58" s="48"/>
      <c r="AL58" s="48"/>
      <c r="AM58" s="82"/>
      <c r="AN58" s="85"/>
      <c r="AO58" s="85"/>
      <c r="AP58" s="85" t="s">
        <v>87</v>
      </c>
    </row>
    <row r="59" spans="1:44" s="4" customFormat="1" ht="15" x14ac:dyDescent="0.25">
      <c r="A59" s="97"/>
      <c r="B59" s="87"/>
      <c r="C59" s="876" t="s">
        <v>71</v>
      </c>
      <c r="D59" s="876"/>
      <c r="E59" s="876"/>
      <c r="F59" s="89" t="s">
        <v>72</v>
      </c>
      <c r="G59" s="92">
        <v>6.02</v>
      </c>
      <c r="H59" s="92">
        <v>1.1499999999999999</v>
      </c>
      <c r="I59" s="159">
        <v>3.9461099999999999E-2</v>
      </c>
      <c r="J59" s="99"/>
      <c r="K59" s="90"/>
      <c r="L59" s="99"/>
      <c r="M59" s="90"/>
      <c r="N59" s="95"/>
      <c r="AF59" s="39"/>
      <c r="AG59" s="48"/>
      <c r="AL59" s="48"/>
      <c r="AM59" s="82"/>
      <c r="AN59" s="85"/>
      <c r="AO59" s="85"/>
      <c r="AP59" s="85"/>
      <c r="AQ59" s="85" t="s">
        <v>71</v>
      </c>
    </row>
    <row r="60" spans="1:44" s="4" customFormat="1" ht="15" x14ac:dyDescent="0.25">
      <c r="A60" s="97"/>
      <c r="B60" s="87"/>
      <c r="C60" s="876" t="s">
        <v>73</v>
      </c>
      <c r="D60" s="876"/>
      <c r="E60" s="876"/>
      <c r="F60" s="89" t="s">
        <v>72</v>
      </c>
      <c r="G60" s="92">
        <v>19.440000000000001</v>
      </c>
      <c r="H60" s="92">
        <v>1.1499999999999999</v>
      </c>
      <c r="I60" s="159">
        <v>0.12742919999999999</v>
      </c>
      <c r="J60" s="99"/>
      <c r="K60" s="90"/>
      <c r="L60" s="99"/>
      <c r="M60" s="90"/>
      <c r="N60" s="95"/>
      <c r="AF60" s="39"/>
      <c r="AG60" s="48"/>
      <c r="AL60" s="48"/>
      <c r="AM60" s="82"/>
      <c r="AN60" s="85"/>
      <c r="AO60" s="85"/>
      <c r="AP60" s="85"/>
      <c r="AQ60" s="85" t="s">
        <v>73</v>
      </c>
    </row>
    <row r="61" spans="1:44" s="4" customFormat="1" ht="15" x14ac:dyDescent="0.25">
      <c r="A61" s="88"/>
      <c r="B61" s="87"/>
      <c r="C61" s="877" t="s">
        <v>74</v>
      </c>
      <c r="D61" s="877"/>
      <c r="E61" s="877"/>
      <c r="F61" s="100"/>
      <c r="G61" s="101"/>
      <c r="H61" s="101"/>
      <c r="I61" s="101"/>
      <c r="J61" s="102">
        <v>2342.2399999999998</v>
      </c>
      <c r="K61" s="101"/>
      <c r="L61" s="103">
        <v>15.35</v>
      </c>
      <c r="M61" s="101"/>
      <c r="N61" s="104"/>
      <c r="AF61" s="39"/>
      <c r="AG61" s="48"/>
      <c r="AL61" s="48"/>
      <c r="AM61" s="82"/>
      <c r="AN61" s="85"/>
      <c r="AO61" s="85"/>
      <c r="AP61" s="85"/>
      <c r="AQ61" s="85"/>
      <c r="AR61" s="85" t="s">
        <v>74</v>
      </c>
    </row>
    <row r="62" spans="1:44" s="4" customFormat="1" ht="15" x14ac:dyDescent="0.25">
      <c r="A62" s="97"/>
      <c r="B62" s="87"/>
      <c r="C62" s="876" t="s">
        <v>75</v>
      </c>
      <c r="D62" s="876"/>
      <c r="E62" s="876"/>
      <c r="F62" s="89"/>
      <c r="G62" s="90"/>
      <c r="H62" s="90"/>
      <c r="I62" s="90"/>
      <c r="J62" s="99"/>
      <c r="K62" s="90"/>
      <c r="L62" s="91">
        <v>2.0699999999999998</v>
      </c>
      <c r="M62" s="90"/>
      <c r="N62" s="93">
        <v>73.319999999999993</v>
      </c>
      <c r="AF62" s="39"/>
      <c r="AG62" s="48"/>
      <c r="AL62" s="48"/>
      <c r="AM62" s="82"/>
      <c r="AN62" s="85"/>
      <c r="AO62" s="85"/>
      <c r="AP62" s="85"/>
      <c r="AQ62" s="85" t="s">
        <v>75</v>
      </c>
      <c r="AR62" s="85"/>
    </row>
    <row r="63" spans="1:44" s="4" customFormat="1" ht="23.25" x14ac:dyDescent="0.25">
      <c r="A63" s="97"/>
      <c r="B63" s="87" t="s">
        <v>88</v>
      </c>
      <c r="C63" s="876" t="s">
        <v>89</v>
      </c>
      <c r="D63" s="876"/>
      <c r="E63" s="876"/>
      <c r="F63" s="89" t="s">
        <v>78</v>
      </c>
      <c r="G63" s="105">
        <v>92</v>
      </c>
      <c r="H63" s="90"/>
      <c r="I63" s="105">
        <v>92</v>
      </c>
      <c r="J63" s="99"/>
      <c r="K63" s="90"/>
      <c r="L63" s="91">
        <v>1.9</v>
      </c>
      <c r="M63" s="90"/>
      <c r="N63" s="93">
        <v>67.45</v>
      </c>
      <c r="AF63" s="39"/>
      <c r="AG63" s="48"/>
      <c r="AL63" s="48"/>
      <c r="AM63" s="82"/>
      <c r="AN63" s="85"/>
      <c r="AO63" s="85"/>
      <c r="AP63" s="85"/>
      <c r="AQ63" s="85" t="s">
        <v>89</v>
      </c>
      <c r="AR63" s="85"/>
    </row>
    <row r="64" spans="1:44" s="4" customFormat="1" ht="23.25" x14ac:dyDescent="0.25">
      <c r="A64" s="97"/>
      <c r="B64" s="87" t="s">
        <v>90</v>
      </c>
      <c r="C64" s="876" t="s">
        <v>91</v>
      </c>
      <c r="D64" s="876"/>
      <c r="E64" s="876"/>
      <c r="F64" s="89" t="s">
        <v>78</v>
      </c>
      <c r="G64" s="105">
        <v>46</v>
      </c>
      <c r="H64" s="90"/>
      <c r="I64" s="105">
        <v>46</v>
      </c>
      <c r="J64" s="99"/>
      <c r="K64" s="90"/>
      <c r="L64" s="91">
        <v>0.95</v>
      </c>
      <c r="M64" s="90"/>
      <c r="N64" s="93">
        <v>33.729999999999997</v>
      </c>
      <c r="AF64" s="39"/>
      <c r="AG64" s="48"/>
      <c r="AL64" s="48"/>
      <c r="AM64" s="82"/>
      <c r="AN64" s="85"/>
      <c r="AO64" s="85"/>
      <c r="AP64" s="85"/>
      <c r="AQ64" s="85" t="s">
        <v>91</v>
      </c>
      <c r="AR64" s="85"/>
    </row>
    <row r="65" spans="1:47" s="4" customFormat="1" ht="15" x14ac:dyDescent="0.25">
      <c r="A65" s="106"/>
      <c r="B65" s="107"/>
      <c r="C65" s="878" t="s">
        <v>81</v>
      </c>
      <c r="D65" s="878"/>
      <c r="E65" s="878"/>
      <c r="F65" s="76"/>
      <c r="G65" s="77"/>
      <c r="H65" s="77"/>
      <c r="I65" s="77"/>
      <c r="J65" s="80"/>
      <c r="K65" s="77"/>
      <c r="L65" s="108">
        <v>18.2</v>
      </c>
      <c r="M65" s="101"/>
      <c r="N65" s="81"/>
      <c r="AF65" s="39"/>
      <c r="AG65" s="48"/>
      <c r="AL65" s="48"/>
      <c r="AM65" s="82"/>
      <c r="AN65" s="85"/>
      <c r="AO65" s="85"/>
      <c r="AP65" s="85"/>
      <c r="AQ65" s="85"/>
      <c r="AR65" s="85"/>
      <c r="AS65" s="82" t="s">
        <v>81</v>
      </c>
    </row>
    <row r="66" spans="1:47" s="4" customFormat="1" ht="68.25" x14ac:dyDescent="0.25">
      <c r="A66" s="40" t="s">
        <v>67</v>
      </c>
      <c r="B66" s="41" t="s">
        <v>92</v>
      </c>
      <c r="C66" s="847" t="s">
        <v>382</v>
      </c>
      <c r="D66" s="847"/>
      <c r="E66" s="847"/>
      <c r="F66" s="42" t="s">
        <v>63</v>
      </c>
      <c r="G66" s="43">
        <v>5.7000000000000002E-2</v>
      </c>
      <c r="H66" s="44">
        <v>1</v>
      </c>
      <c r="I66" s="129">
        <v>5.7000000000000002E-2</v>
      </c>
      <c r="J66" s="46"/>
      <c r="K66" s="43"/>
      <c r="L66" s="46"/>
      <c r="M66" s="43"/>
      <c r="N66" s="47"/>
      <c r="AF66" s="39"/>
      <c r="AG66" s="48" t="s">
        <v>382</v>
      </c>
      <c r="AL66" s="48"/>
      <c r="AM66" s="82"/>
      <c r="AN66" s="85"/>
      <c r="AO66" s="85"/>
      <c r="AP66" s="85"/>
      <c r="AQ66" s="85"/>
      <c r="AR66" s="85"/>
      <c r="AS66" s="82"/>
    </row>
    <row r="67" spans="1:47" s="4" customFormat="1" ht="22.5" x14ac:dyDescent="0.25">
      <c r="A67" s="49"/>
      <c r="B67" s="50" t="s">
        <v>64</v>
      </c>
      <c r="C67" s="848" t="s">
        <v>65</v>
      </c>
      <c r="D67" s="848"/>
      <c r="E67" s="848"/>
      <c r="F67" s="848"/>
      <c r="G67" s="848"/>
      <c r="H67" s="848"/>
      <c r="I67" s="848"/>
      <c r="J67" s="848"/>
      <c r="K67" s="848"/>
      <c r="L67" s="848"/>
      <c r="M67" s="848"/>
      <c r="N67" s="849"/>
      <c r="AF67" s="39"/>
      <c r="AG67" s="48"/>
      <c r="AH67" s="3" t="s">
        <v>65</v>
      </c>
      <c r="AL67" s="48"/>
      <c r="AM67" s="82"/>
      <c r="AN67" s="85"/>
      <c r="AO67" s="85"/>
      <c r="AP67" s="85"/>
      <c r="AQ67" s="85"/>
      <c r="AR67" s="85"/>
      <c r="AS67" s="82"/>
    </row>
    <row r="68" spans="1:47" s="4" customFormat="1" ht="15" x14ac:dyDescent="0.25">
      <c r="A68" s="51"/>
      <c r="B68" s="50" t="s">
        <v>60</v>
      </c>
      <c r="C68" s="853" t="s">
        <v>66</v>
      </c>
      <c r="D68" s="853"/>
      <c r="E68" s="853"/>
      <c r="F68" s="53"/>
      <c r="G68" s="54"/>
      <c r="H68" s="54"/>
      <c r="I68" s="54"/>
      <c r="J68" s="55">
        <v>1201.2</v>
      </c>
      <c r="K68" s="56">
        <v>1.1499999999999999</v>
      </c>
      <c r="L68" s="57">
        <v>78.739999999999995</v>
      </c>
      <c r="M68" s="56">
        <v>35.42</v>
      </c>
      <c r="N68" s="58">
        <v>2788.97</v>
      </c>
      <c r="AF68" s="39"/>
      <c r="AG68" s="48"/>
      <c r="AI68" s="3" t="s">
        <v>66</v>
      </c>
      <c r="AL68" s="48"/>
      <c r="AM68" s="82"/>
      <c r="AN68" s="85"/>
      <c r="AO68" s="85"/>
      <c r="AP68" s="85"/>
      <c r="AQ68" s="85"/>
      <c r="AR68" s="85"/>
      <c r="AS68" s="82"/>
    </row>
    <row r="69" spans="1:47" s="4" customFormat="1" ht="15" x14ac:dyDescent="0.25">
      <c r="A69" s="60"/>
      <c r="B69" s="50"/>
      <c r="C69" s="853" t="s">
        <v>71</v>
      </c>
      <c r="D69" s="853"/>
      <c r="E69" s="853"/>
      <c r="F69" s="53" t="s">
        <v>72</v>
      </c>
      <c r="G69" s="70">
        <v>154</v>
      </c>
      <c r="H69" s="56">
        <v>1.1499999999999999</v>
      </c>
      <c r="I69" s="130">
        <v>10.0947</v>
      </c>
      <c r="J69" s="63"/>
      <c r="K69" s="54"/>
      <c r="L69" s="63"/>
      <c r="M69" s="54"/>
      <c r="N69" s="59"/>
      <c r="AF69" s="39"/>
      <c r="AG69" s="48"/>
      <c r="AJ69" s="3" t="s">
        <v>71</v>
      </c>
      <c r="AL69" s="48"/>
      <c r="AM69" s="82"/>
      <c r="AN69" s="85"/>
      <c r="AO69" s="85"/>
      <c r="AP69" s="85"/>
      <c r="AQ69" s="85"/>
      <c r="AR69" s="85"/>
      <c r="AS69" s="82"/>
    </row>
    <row r="70" spans="1:47" s="4" customFormat="1" ht="15" x14ac:dyDescent="0.25">
      <c r="A70" s="51"/>
      <c r="B70" s="50"/>
      <c r="C70" s="854" t="s">
        <v>74</v>
      </c>
      <c r="D70" s="854"/>
      <c r="E70" s="854"/>
      <c r="F70" s="65"/>
      <c r="G70" s="66"/>
      <c r="H70" s="66"/>
      <c r="I70" s="66"/>
      <c r="J70" s="67">
        <v>1201.2</v>
      </c>
      <c r="K70" s="66"/>
      <c r="L70" s="68">
        <v>78.739999999999995</v>
      </c>
      <c r="M70" s="66"/>
      <c r="N70" s="69"/>
      <c r="AF70" s="39"/>
      <c r="AG70" s="48"/>
      <c r="AK70" s="3" t="s">
        <v>74</v>
      </c>
      <c r="AL70" s="48"/>
      <c r="AM70" s="82"/>
      <c r="AN70" s="85"/>
      <c r="AO70" s="85"/>
      <c r="AP70" s="85"/>
      <c r="AQ70" s="85"/>
      <c r="AR70" s="85"/>
      <c r="AS70" s="82"/>
    </row>
    <row r="71" spans="1:47" s="4" customFormat="1" ht="15" x14ac:dyDescent="0.25">
      <c r="A71" s="60"/>
      <c r="B71" s="50"/>
      <c r="C71" s="853" t="s">
        <v>75</v>
      </c>
      <c r="D71" s="853"/>
      <c r="E71" s="853"/>
      <c r="F71" s="53"/>
      <c r="G71" s="54"/>
      <c r="H71" s="54"/>
      <c r="I71" s="54"/>
      <c r="J71" s="63"/>
      <c r="K71" s="54"/>
      <c r="L71" s="57">
        <v>78.739999999999995</v>
      </c>
      <c r="M71" s="54"/>
      <c r="N71" s="58">
        <v>2788.97</v>
      </c>
      <c r="AF71" s="39"/>
      <c r="AG71" s="48"/>
      <c r="AJ71" s="3" t="s">
        <v>75</v>
      </c>
      <c r="AL71" s="48"/>
      <c r="AM71" s="82"/>
      <c r="AN71" s="85"/>
      <c r="AO71" s="85"/>
      <c r="AP71" s="85"/>
      <c r="AQ71" s="85"/>
      <c r="AR71" s="85"/>
      <c r="AS71" s="82"/>
    </row>
    <row r="72" spans="1:47" s="4" customFormat="1" ht="23.25" x14ac:dyDescent="0.25">
      <c r="A72" s="60"/>
      <c r="B72" s="50" t="s">
        <v>94</v>
      </c>
      <c r="C72" s="853" t="s">
        <v>95</v>
      </c>
      <c r="D72" s="853"/>
      <c r="E72" s="853"/>
      <c r="F72" s="53" t="s">
        <v>78</v>
      </c>
      <c r="G72" s="70">
        <v>89</v>
      </c>
      <c r="H72" s="54"/>
      <c r="I72" s="70">
        <v>89</v>
      </c>
      <c r="J72" s="63"/>
      <c r="K72" s="54"/>
      <c r="L72" s="57">
        <v>70.08</v>
      </c>
      <c r="M72" s="54"/>
      <c r="N72" s="58">
        <v>2482.1799999999998</v>
      </c>
      <c r="AF72" s="39"/>
      <c r="AG72" s="48"/>
      <c r="AJ72" s="3" t="s">
        <v>95</v>
      </c>
      <c r="AL72" s="48"/>
      <c r="AM72" s="82"/>
      <c r="AN72" s="85"/>
      <c r="AO72" s="85"/>
      <c r="AP72" s="85"/>
      <c r="AQ72" s="85"/>
      <c r="AR72" s="85"/>
      <c r="AS72" s="82"/>
    </row>
    <row r="73" spans="1:47" s="4" customFormat="1" ht="23.25" x14ac:dyDescent="0.25">
      <c r="A73" s="60"/>
      <c r="B73" s="50" t="s">
        <v>96</v>
      </c>
      <c r="C73" s="853" t="s">
        <v>97</v>
      </c>
      <c r="D73" s="853"/>
      <c r="E73" s="853"/>
      <c r="F73" s="53" t="s">
        <v>78</v>
      </c>
      <c r="G73" s="70">
        <v>40</v>
      </c>
      <c r="H73" s="54"/>
      <c r="I73" s="70">
        <v>40</v>
      </c>
      <c r="J73" s="63"/>
      <c r="K73" s="54"/>
      <c r="L73" s="57">
        <v>31.5</v>
      </c>
      <c r="M73" s="54"/>
      <c r="N73" s="58">
        <v>1115.5899999999999</v>
      </c>
      <c r="AF73" s="39"/>
      <c r="AG73" s="48"/>
      <c r="AJ73" s="3" t="s">
        <v>97</v>
      </c>
      <c r="AL73" s="48"/>
      <c r="AM73" s="82"/>
      <c r="AN73" s="85"/>
      <c r="AO73" s="85"/>
      <c r="AP73" s="85"/>
      <c r="AQ73" s="85"/>
      <c r="AR73" s="85"/>
      <c r="AS73" s="82"/>
    </row>
    <row r="74" spans="1:47" s="4" customFormat="1" ht="15" x14ac:dyDescent="0.25">
      <c r="A74" s="71"/>
      <c r="B74" s="72"/>
      <c r="C74" s="847" t="s">
        <v>81</v>
      </c>
      <c r="D74" s="847"/>
      <c r="E74" s="847"/>
      <c r="F74" s="42"/>
      <c r="G74" s="43"/>
      <c r="H74" s="43"/>
      <c r="I74" s="43"/>
      <c r="J74" s="46"/>
      <c r="K74" s="43"/>
      <c r="L74" s="131">
        <v>180.32</v>
      </c>
      <c r="M74" s="66"/>
      <c r="N74" s="47"/>
      <c r="AF74" s="39"/>
      <c r="AG74" s="48"/>
      <c r="AL74" s="48" t="s">
        <v>81</v>
      </c>
      <c r="AM74" s="82"/>
      <c r="AN74" s="85"/>
      <c r="AO74" s="85"/>
      <c r="AP74" s="85"/>
      <c r="AQ74" s="85"/>
      <c r="AR74" s="85"/>
      <c r="AS74" s="82"/>
    </row>
    <row r="75" spans="1:47" s="4" customFormat="1" ht="0" hidden="1" customHeight="1" x14ac:dyDescent="0.25">
      <c r="A75" s="110"/>
      <c r="B75" s="111"/>
      <c r="C75" s="111"/>
      <c r="D75" s="111"/>
      <c r="E75" s="111"/>
      <c r="F75" s="112"/>
      <c r="G75" s="112"/>
      <c r="H75" s="112"/>
      <c r="I75" s="112"/>
      <c r="J75" s="113"/>
      <c r="K75" s="112"/>
      <c r="L75" s="113"/>
      <c r="M75" s="54"/>
      <c r="N75" s="113"/>
      <c r="AF75" s="39"/>
      <c r="AG75" s="48"/>
      <c r="AL75" s="48"/>
      <c r="AM75" s="82"/>
      <c r="AN75" s="85"/>
      <c r="AO75" s="85"/>
      <c r="AP75" s="85"/>
      <c r="AQ75" s="85"/>
      <c r="AR75" s="85"/>
      <c r="AS75" s="82"/>
    </row>
    <row r="76" spans="1:47" s="4" customFormat="1" ht="15" x14ac:dyDescent="0.25">
      <c r="A76" s="114"/>
      <c r="B76" s="115"/>
      <c r="C76" s="847" t="s">
        <v>98</v>
      </c>
      <c r="D76" s="847"/>
      <c r="E76" s="847"/>
      <c r="F76" s="847"/>
      <c r="G76" s="847"/>
      <c r="H76" s="847"/>
      <c r="I76" s="847"/>
      <c r="J76" s="847"/>
      <c r="K76" s="847"/>
      <c r="L76" s="116"/>
      <c r="M76" s="117"/>
      <c r="N76" s="118"/>
      <c r="AF76" s="39"/>
      <c r="AG76" s="48"/>
      <c r="AL76" s="48"/>
      <c r="AM76" s="82"/>
      <c r="AN76" s="85"/>
      <c r="AO76" s="85"/>
      <c r="AP76" s="85"/>
      <c r="AQ76" s="85"/>
      <c r="AR76" s="85"/>
      <c r="AS76" s="82"/>
      <c r="AT76" s="48" t="s">
        <v>98</v>
      </c>
    </row>
    <row r="77" spans="1:47" s="4" customFormat="1" ht="15" x14ac:dyDescent="0.25">
      <c r="A77" s="119"/>
      <c r="B77" s="50"/>
      <c r="C77" s="853" t="s">
        <v>99</v>
      </c>
      <c r="D77" s="853"/>
      <c r="E77" s="853"/>
      <c r="F77" s="853"/>
      <c r="G77" s="853"/>
      <c r="H77" s="853"/>
      <c r="I77" s="853"/>
      <c r="J77" s="853"/>
      <c r="K77" s="853"/>
      <c r="L77" s="124">
        <v>112.01</v>
      </c>
      <c r="M77" s="121"/>
      <c r="N77" s="122"/>
      <c r="AF77" s="39"/>
      <c r="AG77" s="48"/>
      <c r="AL77" s="48"/>
      <c r="AM77" s="82"/>
      <c r="AN77" s="85"/>
      <c r="AO77" s="85"/>
      <c r="AP77" s="85"/>
      <c r="AQ77" s="85"/>
      <c r="AR77" s="85"/>
      <c r="AS77" s="82"/>
      <c r="AT77" s="48"/>
      <c r="AU77" s="3" t="s">
        <v>99</v>
      </c>
    </row>
    <row r="78" spans="1:47" s="4" customFormat="1" ht="15" x14ac:dyDescent="0.25">
      <c r="A78" s="119"/>
      <c r="B78" s="50"/>
      <c r="C78" s="853" t="s">
        <v>100</v>
      </c>
      <c r="D78" s="853"/>
      <c r="E78" s="853"/>
      <c r="F78" s="853"/>
      <c r="G78" s="853"/>
      <c r="H78" s="853"/>
      <c r="I78" s="853"/>
      <c r="J78" s="853"/>
      <c r="K78" s="853"/>
      <c r="L78" s="123"/>
      <c r="M78" s="121"/>
      <c r="N78" s="122"/>
      <c r="AF78" s="39"/>
      <c r="AG78" s="48"/>
      <c r="AL78" s="48"/>
      <c r="AM78" s="82"/>
      <c r="AN78" s="85"/>
      <c r="AO78" s="85"/>
      <c r="AP78" s="85"/>
      <c r="AQ78" s="85"/>
      <c r="AR78" s="85"/>
      <c r="AS78" s="82"/>
      <c r="AT78" s="48"/>
      <c r="AU78" s="3" t="s">
        <v>100</v>
      </c>
    </row>
    <row r="79" spans="1:47" s="4" customFormat="1" ht="15" x14ac:dyDescent="0.25">
      <c r="A79" s="119"/>
      <c r="B79" s="50"/>
      <c r="C79" s="853" t="s">
        <v>101</v>
      </c>
      <c r="D79" s="853"/>
      <c r="E79" s="853"/>
      <c r="F79" s="853"/>
      <c r="G79" s="853"/>
      <c r="H79" s="853"/>
      <c r="I79" s="853"/>
      <c r="J79" s="853"/>
      <c r="K79" s="853"/>
      <c r="L79" s="124">
        <v>87.33</v>
      </c>
      <c r="M79" s="121"/>
      <c r="N79" s="122"/>
      <c r="AF79" s="39"/>
      <c r="AG79" s="48"/>
      <c r="AL79" s="48"/>
      <c r="AM79" s="82"/>
      <c r="AN79" s="85"/>
      <c r="AO79" s="85"/>
      <c r="AP79" s="85"/>
      <c r="AQ79" s="85"/>
      <c r="AR79" s="85"/>
      <c r="AS79" s="82"/>
      <c r="AT79" s="48"/>
      <c r="AU79" s="3" t="s">
        <v>101</v>
      </c>
    </row>
    <row r="80" spans="1:47" s="4" customFormat="1" ht="15" x14ac:dyDescent="0.25">
      <c r="A80" s="119"/>
      <c r="B80" s="50"/>
      <c r="C80" s="853" t="s">
        <v>102</v>
      </c>
      <c r="D80" s="853"/>
      <c r="E80" s="853"/>
      <c r="F80" s="853"/>
      <c r="G80" s="853"/>
      <c r="H80" s="853"/>
      <c r="I80" s="853"/>
      <c r="J80" s="853"/>
      <c r="K80" s="853"/>
      <c r="L80" s="124">
        <v>24.68</v>
      </c>
      <c r="M80" s="121"/>
      <c r="N80" s="122"/>
      <c r="AF80" s="39"/>
      <c r="AG80" s="48"/>
      <c r="AL80" s="48"/>
      <c r="AM80" s="82"/>
      <c r="AN80" s="85"/>
      <c r="AO80" s="85"/>
      <c r="AP80" s="85"/>
      <c r="AQ80" s="85"/>
      <c r="AR80" s="85"/>
      <c r="AS80" s="82"/>
      <c r="AT80" s="48"/>
      <c r="AU80" s="3" t="s">
        <v>102</v>
      </c>
    </row>
    <row r="81" spans="1:49" s="4" customFormat="1" ht="15" x14ac:dyDescent="0.25">
      <c r="A81" s="119"/>
      <c r="B81" s="50"/>
      <c r="C81" s="853" t="s">
        <v>103</v>
      </c>
      <c r="D81" s="853"/>
      <c r="E81" s="853"/>
      <c r="F81" s="853"/>
      <c r="G81" s="853"/>
      <c r="H81" s="853"/>
      <c r="I81" s="853"/>
      <c r="J81" s="853"/>
      <c r="K81" s="853"/>
      <c r="L81" s="124">
        <v>2.67</v>
      </c>
      <c r="M81" s="121"/>
      <c r="N81" s="122"/>
      <c r="AF81" s="39"/>
      <c r="AG81" s="48"/>
      <c r="AL81" s="48"/>
      <c r="AM81" s="82"/>
      <c r="AN81" s="85"/>
      <c r="AO81" s="85"/>
      <c r="AP81" s="85"/>
      <c r="AQ81" s="85"/>
      <c r="AR81" s="85"/>
      <c r="AS81" s="82"/>
      <c r="AT81" s="48"/>
      <c r="AU81" s="3" t="s">
        <v>103</v>
      </c>
    </row>
    <row r="82" spans="1:49" s="4" customFormat="1" ht="15" x14ac:dyDescent="0.25">
      <c r="A82" s="119"/>
      <c r="B82" s="50"/>
      <c r="C82" s="853" t="s">
        <v>104</v>
      </c>
      <c r="D82" s="853"/>
      <c r="E82" s="853"/>
      <c r="F82" s="853"/>
      <c r="G82" s="853"/>
      <c r="H82" s="853"/>
      <c r="I82" s="853"/>
      <c r="J82" s="853"/>
      <c r="K82" s="853"/>
      <c r="L82" s="124">
        <v>245.23</v>
      </c>
      <c r="M82" s="121"/>
      <c r="N82" s="122"/>
      <c r="AF82" s="39"/>
      <c r="AG82" s="48"/>
      <c r="AL82" s="48"/>
      <c r="AM82" s="82"/>
      <c r="AN82" s="85"/>
      <c r="AO82" s="85"/>
      <c r="AP82" s="85"/>
      <c r="AQ82" s="85"/>
      <c r="AR82" s="85"/>
      <c r="AS82" s="82"/>
      <c r="AT82" s="48"/>
      <c r="AU82" s="3" t="s">
        <v>104</v>
      </c>
    </row>
    <row r="83" spans="1:49" s="4" customFormat="1" ht="15" x14ac:dyDescent="0.25">
      <c r="A83" s="119"/>
      <c r="B83" s="50"/>
      <c r="C83" s="853" t="s">
        <v>100</v>
      </c>
      <c r="D83" s="853"/>
      <c r="E83" s="853"/>
      <c r="F83" s="853"/>
      <c r="G83" s="853"/>
      <c r="H83" s="853"/>
      <c r="I83" s="853"/>
      <c r="J83" s="853"/>
      <c r="K83" s="853"/>
      <c r="L83" s="123"/>
      <c r="M83" s="121"/>
      <c r="N83" s="122"/>
      <c r="AF83" s="39"/>
      <c r="AG83" s="48"/>
      <c r="AL83" s="48"/>
      <c r="AM83" s="82"/>
      <c r="AN83" s="85"/>
      <c r="AO83" s="85"/>
      <c r="AP83" s="85"/>
      <c r="AQ83" s="85"/>
      <c r="AR83" s="85"/>
      <c r="AS83" s="82"/>
      <c r="AT83" s="48"/>
      <c r="AU83" s="3" t="s">
        <v>100</v>
      </c>
    </row>
    <row r="84" spans="1:49" s="4" customFormat="1" ht="15" x14ac:dyDescent="0.25">
      <c r="A84" s="119"/>
      <c r="B84" s="50"/>
      <c r="C84" s="853" t="s">
        <v>105</v>
      </c>
      <c r="D84" s="853"/>
      <c r="E84" s="853"/>
      <c r="F84" s="853"/>
      <c r="G84" s="853"/>
      <c r="H84" s="853"/>
      <c r="I84" s="853"/>
      <c r="J84" s="853"/>
      <c r="K84" s="853"/>
      <c r="L84" s="124">
        <v>87.33</v>
      </c>
      <c r="M84" s="121"/>
      <c r="N84" s="122"/>
      <c r="AF84" s="39"/>
      <c r="AG84" s="48"/>
      <c r="AL84" s="48"/>
      <c r="AM84" s="82"/>
      <c r="AN84" s="85"/>
      <c r="AO84" s="85"/>
      <c r="AP84" s="85"/>
      <c r="AQ84" s="85"/>
      <c r="AR84" s="85"/>
      <c r="AS84" s="82"/>
      <c r="AT84" s="48"/>
      <c r="AU84" s="3" t="s">
        <v>105</v>
      </c>
    </row>
    <row r="85" spans="1:49" s="4" customFormat="1" ht="15" x14ac:dyDescent="0.25">
      <c r="A85" s="119"/>
      <c r="B85" s="50"/>
      <c r="C85" s="853" t="s">
        <v>106</v>
      </c>
      <c r="D85" s="853"/>
      <c r="E85" s="853"/>
      <c r="F85" s="853"/>
      <c r="G85" s="853"/>
      <c r="H85" s="853"/>
      <c r="I85" s="853"/>
      <c r="J85" s="853"/>
      <c r="K85" s="853"/>
      <c r="L85" s="124">
        <v>24.68</v>
      </c>
      <c r="M85" s="121"/>
      <c r="N85" s="122"/>
      <c r="AF85" s="39"/>
      <c r="AG85" s="48"/>
      <c r="AL85" s="48"/>
      <c r="AM85" s="82"/>
      <c r="AN85" s="85"/>
      <c r="AO85" s="85"/>
      <c r="AP85" s="85"/>
      <c r="AQ85" s="85"/>
      <c r="AR85" s="85"/>
      <c r="AS85" s="82"/>
      <c r="AT85" s="48"/>
      <c r="AU85" s="3" t="s">
        <v>106</v>
      </c>
    </row>
    <row r="86" spans="1:49" s="4" customFormat="1" ht="15" x14ac:dyDescent="0.25">
      <c r="A86" s="119"/>
      <c r="B86" s="50"/>
      <c r="C86" s="853" t="s">
        <v>107</v>
      </c>
      <c r="D86" s="853"/>
      <c r="E86" s="853"/>
      <c r="F86" s="853"/>
      <c r="G86" s="853"/>
      <c r="H86" s="853"/>
      <c r="I86" s="853"/>
      <c r="J86" s="853"/>
      <c r="K86" s="853"/>
      <c r="L86" s="124">
        <v>2.67</v>
      </c>
      <c r="M86" s="121"/>
      <c r="N86" s="122"/>
      <c r="AF86" s="39"/>
      <c r="AG86" s="48"/>
      <c r="AL86" s="48"/>
      <c r="AM86" s="82"/>
      <c r="AN86" s="85"/>
      <c r="AO86" s="85"/>
      <c r="AP86" s="85"/>
      <c r="AQ86" s="85"/>
      <c r="AR86" s="85"/>
      <c r="AS86" s="82"/>
      <c r="AT86" s="48"/>
      <c r="AU86" s="3" t="s">
        <v>107</v>
      </c>
    </row>
    <row r="87" spans="1:49" s="4" customFormat="1" ht="15" x14ac:dyDescent="0.25">
      <c r="A87" s="119"/>
      <c r="B87" s="50"/>
      <c r="C87" s="853" t="s">
        <v>108</v>
      </c>
      <c r="D87" s="853"/>
      <c r="E87" s="853"/>
      <c r="F87" s="853"/>
      <c r="G87" s="853"/>
      <c r="H87" s="853"/>
      <c r="I87" s="853"/>
      <c r="J87" s="853"/>
      <c r="K87" s="853"/>
      <c r="L87" s="124">
        <v>86.63</v>
      </c>
      <c r="M87" s="121"/>
      <c r="N87" s="122"/>
      <c r="AF87" s="39"/>
      <c r="AG87" s="48"/>
      <c r="AL87" s="48"/>
      <c r="AM87" s="82"/>
      <c r="AN87" s="85"/>
      <c r="AO87" s="85"/>
      <c r="AP87" s="85"/>
      <c r="AQ87" s="85"/>
      <c r="AR87" s="85"/>
      <c r="AS87" s="82"/>
      <c r="AT87" s="48"/>
      <c r="AU87" s="3" t="s">
        <v>108</v>
      </c>
    </row>
    <row r="88" spans="1:49" s="4" customFormat="1" ht="15" x14ac:dyDescent="0.25">
      <c r="A88" s="119"/>
      <c r="B88" s="50"/>
      <c r="C88" s="853" t="s">
        <v>109</v>
      </c>
      <c r="D88" s="853"/>
      <c r="E88" s="853"/>
      <c r="F88" s="853"/>
      <c r="G88" s="853"/>
      <c r="H88" s="853"/>
      <c r="I88" s="853"/>
      <c r="J88" s="853"/>
      <c r="K88" s="853"/>
      <c r="L88" s="124">
        <v>46.59</v>
      </c>
      <c r="M88" s="121"/>
      <c r="N88" s="122"/>
      <c r="AF88" s="39"/>
      <c r="AG88" s="48"/>
      <c r="AL88" s="48"/>
      <c r="AM88" s="82"/>
      <c r="AN88" s="85"/>
      <c r="AO88" s="85"/>
      <c r="AP88" s="85"/>
      <c r="AQ88" s="85"/>
      <c r="AR88" s="85"/>
      <c r="AS88" s="82"/>
      <c r="AT88" s="48"/>
      <c r="AU88" s="3" t="s">
        <v>109</v>
      </c>
    </row>
    <row r="89" spans="1:49" s="4" customFormat="1" ht="15" x14ac:dyDescent="0.25">
      <c r="A89" s="119"/>
      <c r="B89" s="50"/>
      <c r="C89" s="853" t="s">
        <v>110</v>
      </c>
      <c r="D89" s="853"/>
      <c r="E89" s="853"/>
      <c r="F89" s="853"/>
      <c r="G89" s="853"/>
      <c r="H89" s="853"/>
      <c r="I89" s="853"/>
      <c r="J89" s="853"/>
      <c r="K89" s="853"/>
      <c r="L89" s="124">
        <v>90</v>
      </c>
      <c r="M89" s="121"/>
      <c r="N89" s="122"/>
      <c r="AF89" s="39"/>
      <c r="AG89" s="48"/>
      <c r="AL89" s="48"/>
      <c r="AM89" s="82"/>
      <c r="AN89" s="85"/>
      <c r="AO89" s="85"/>
      <c r="AP89" s="85"/>
      <c r="AQ89" s="85"/>
      <c r="AR89" s="85"/>
      <c r="AS89" s="82"/>
      <c r="AT89" s="48"/>
      <c r="AU89" s="3" t="s">
        <v>110</v>
      </c>
    </row>
    <row r="90" spans="1:49" s="4" customFormat="1" ht="15" x14ac:dyDescent="0.25">
      <c r="A90" s="119"/>
      <c r="B90" s="50"/>
      <c r="C90" s="853" t="s">
        <v>111</v>
      </c>
      <c r="D90" s="853"/>
      <c r="E90" s="853"/>
      <c r="F90" s="853"/>
      <c r="G90" s="853"/>
      <c r="H90" s="853"/>
      <c r="I90" s="853"/>
      <c r="J90" s="853"/>
      <c r="K90" s="853"/>
      <c r="L90" s="124">
        <v>86.63</v>
      </c>
      <c r="M90" s="121"/>
      <c r="N90" s="122"/>
      <c r="AF90" s="39"/>
      <c r="AG90" s="48"/>
      <c r="AL90" s="48"/>
      <c r="AM90" s="82"/>
      <c r="AN90" s="85"/>
      <c r="AO90" s="85"/>
      <c r="AP90" s="85"/>
      <c r="AQ90" s="85"/>
      <c r="AR90" s="85"/>
      <c r="AS90" s="82"/>
      <c r="AT90" s="48"/>
      <c r="AU90" s="3" t="s">
        <v>111</v>
      </c>
    </row>
    <row r="91" spans="1:49" s="4" customFormat="1" ht="15" x14ac:dyDescent="0.25">
      <c r="A91" s="119"/>
      <c r="B91" s="50"/>
      <c r="C91" s="853" t="s">
        <v>112</v>
      </c>
      <c r="D91" s="853"/>
      <c r="E91" s="853"/>
      <c r="F91" s="853"/>
      <c r="G91" s="853"/>
      <c r="H91" s="853"/>
      <c r="I91" s="853"/>
      <c r="J91" s="853"/>
      <c r="K91" s="853"/>
      <c r="L91" s="124">
        <v>46.59</v>
      </c>
      <c r="M91" s="121"/>
      <c r="N91" s="122"/>
      <c r="AF91" s="39"/>
      <c r="AG91" s="48"/>
      <c r="AL91" s="48"/>
      <c r="AM91" s="82"/>
      <c r="AN91" s="85"/>
      <c r="AO91" s="85"/>
      <c r="AP91" s="85"/>
      <c r="AQ91" s="85"/>
      <c r="AR91" s="85"/>
      <c r="AS91" s="82"/>
      <c r="AT91" s="48"/>
      <c r="AU91" s="3" t="s">
        <v>112</v>
      </c>
    </row>
    <row r="92" spans="1:49" s="4" customFormat="1" ht="15" x14ac:dyDescent="0.25">
      <c r="A92" s="119"/>
      <c r="B92" s="125"/>
      <c r="C92" s="861" t="s">
        <v>113</v>
      </c>
      <c r="D92" s="861"/>
      <c r="E92" s="861"/>
      <c r="F92" s="861"/>
      <c r="G92" s="861"/>
      <c r="H92" s="861"/>
      <c r="I92" s="861"/>
      <c r="J92" s="861"/>
      <c r="K92" s="861"/>
      <c r="L92" s="160">
        <v>245.23</v>
      </c>
      <c r="M92" s="127"/>
      <c r="N92" s="128"/>
      <c r="AF92" s="39"/>
      <c r="AG92" s="48"/>
      <c r="AL92" s="48"/>
      <c r="AM92" s="82"/>
      <c r="AN92" s="85"/>
      <c r="AO92" s="85"/>
      <c r="AP92" s="85"/>
      <c r="AQ92" s="85"/>
      <c r="AR92" s="85"/>
      <c r="AS92" s="82"/>
      <c r="AT92" s="48"/>
      <c r="AV92" s="48" t="s">
        <v>113</v>
      </c>
    </row>
    <row r="93" spans="1:49" s="4" customFormat="1" ht="15" x14ac:dyDescent="0.25">
      <c r="A93" s="844" t="s">
        <v>114</v>
      </c>
      <c r="B93" s="845"/>
      <c r="C93" s="845"/>
      <c r="D93" s="845"/>
      <c r="E93" s="845"/>
      <c r="F93" s="845"/>
      <c r="G93" s="845"/>
      <c r="H93" s="845"/>
      <c r="I93" s="845"/>
      <c r="J93" s="845"/>
      <c r="K93" s="845"/>
      <c r="L93" s="845"/>
      <c r="M93" s="845"/>
      <c r="N93" s="846"/>
      <c r="AF93" s="39" t="s">
        <v>114</v>
      </c>
      <c r="AG93" s="48"/>
      <c r="AL93" s="48"/>
      <c r="AM93" s="82"/>
      <c r="AN93" s="85"/>
      <c r="AO93" s="85"/>
      <c r="AP93" s="85"/>
      <c r="AQ93" s="85"/>
      <c r="AR93" s="85"/>
      <c r="AS93" s="82"/>
      <c r="AT93" s="48"/>
      <c r="AV93" s="48"/>
    </row>
    <row r="94" spans="1:49" s="4" customFormat="1" ht="15" x14ac:dyDescent="0.25">
      <c r="A94" s="855" t="s">
        <v>115</v>
      </c>
      <c r="B94" s="856"/>
      <c r="C94" s="856"/>
      <c r="D94" s="856"/>
      <c r="E94" s="856"/>
      <c r="F94" s="856"/>
      <c r="G94" s="856"/>
      <c r="H94" s="856"/>
      <c r="I94" s="856"/>
      <c r="J94" s="856"/>
      <c r="K94" s="856"/>
      <c r="L94" s="856"/>
      <c r="M94" s="856"/>
      <c r="N94" s="857"/>
      <c r="AF94" s="39"/>
      <c r="AG94" s="48"/>
      <c r="AL94" s="48"/>
      <c r="AM94" s="82"/>
      <c r="AN94" s="85"/>
      <c r="AO94" s="85"/>
      <c r="AP94" s="85"/>
      <c r="AQ94" s="85"/>
      <c r="AR94" s="85"/>
      <c r="AS94" s="82"/>
      <c r="AT94" s="48"/>
      <c r="AV94" s="48"/>
      <c r="AW94" s="48" t="s">
        <v>115</v>
      </c>
    </row>
    <row r="95" spans="1:49" s="4" customFormat="1" ht="45.75" x14ac:dyDescent="0.25">
      <c r="A95" s="40" t="s">
        <v>69</v>
      </c>
      <c r="B95" s="41" t="s">
        <v>92</v>
      </c>
      <c r="C95" s="847" t="s">
        <v>606</v>
      </c>
      <c r="D95" s="847"/>
      <c r="E95" s="847"/>
      <c r="F95" s="42" t="s">
        <v>63</v>
      </c>
      <c r="G95" s="43">
        <v>2.5270000000000001</v>
      </c>
      <c r="H95" s="44">
        <v>1</v>
      </c>
      <c r="I95" s="129">
        <v>2.5270000000000001</v>
      </c>
      <c r="J95" s="46"/>
      <c r="K95" s="43"/>
      <c r="L95" s="46"/>
      <c r="M95" s="43"/>
      <c r="N95" s="47"/>
      <c r="AF95" s="39"/>
      <c r="AG95" s="48" t="s">
        <v>606</v>
      </c>
      <c r="AL95" s="48"/>
      <c r="AM95" s="82"/>
      <c r="AN95" s="85"/>
      <c r="AO95" s="85"/>
      <c r="AP95" s="85"/>
      <c r="AQ95" s="85"/>
      <c r="AR95" s="85"/>
      <c r="AS95" s="82"/>
      <c r="AT95" s="48"/>
      <c r="AV95" s="48"/>
      <c r="AW95" s="48"/>
    </row>
    <row r="96" spans="1:49" s="4" customFormat="1" ht="22.5" x14ac:dyDescent="0.25">
      <c r="A96" s="49"/>
      <c r="B96" s="50" t="s">
        <v>64</v>
      </c>
      <c r="C96" s="848" t="s">
        <v>65</v>
      </c>
      <c r="D96" s="848"/>
      <c r="E96" s="848"/>
      <c r="F96" s="848"/>
      <c r="G96" s="848"/>
      <c r="H96" s="848"/>
      <c r="I96" s="848"/>
      <c r="J96" s="848"/>
      <c r="K96" s="848"/>
      <c r="L96" s="848"/>
      <c r="M96" s="848"/>
      <c r="N96" s="849"/>
      <c r="AF96" s="39"/>
      <c r="AG96" s="48"/>
      <c r="AH96" s="3" t="s">
        <v>65</v>
      </c>
      <c r="AL96" s="48"/>
      <c r="AM96" s="82"/>
      <c r="AN96" s="85"/>
      <c r="AO96" s="85"/>
      <c r="AP96" s="85"/>
      <c r="AQ96" s="85"/>
      <c r="AR96" s="85"/>
      <c r="AS96" s="82"/>
      <c r="AT96" s="48"/>
      <c r="AV96" s="48"/>
      <c r="AW96" s="48"/>
    </row>
    <row r="97" spans="1:49" s="4" customFormat="1" ht="15" x14ac:dyDescent="0.25">
      <c r="A97" s="51"/>
      <c r="B97" s="50" t="s">
        <v>60</v>
      </c>
      <c r="C97" s="853" t="s">
        <v>66</v>
      </c>
      <c r="D97" s="853"/>
      <c r="E97" s="853"/>
      <c r="F97" s="53"/>
      <c r="G97" s="54"/>
      <c r="H97" s="54"/>
      <c r="I97" s="54"/>
      <c r="J97" s="55">
        <v>1201.2</v>
      </c>
      <c r="K97" s="56">
        <v>1.1499999999999999</v>
      </c>
      <c r="L97" s="55">
        <v>3490.75</v>
      </c>
      <c r="M97" s="56">
        <v>35.42</v>
      </c>
      <c r="N97" s="58">
        <v>123642.37</v>
      </c>
      <c r="AF97" s="39"/>
      <c r="AG97" s="48"/>
      <c r="AI97" s="3" t="s">
        <v>66</v>
      </c>
      <c r="AL97" s="48"/>
      <c r="AM97" s="82"/>
      <c r="AN97" s="85"/>
      <c r="AO97" s="85"/>
      <c r="AP97" s="85"/>
      <c r="AQ97" s="85"/>
      <c r="AR97" s="85"/>
      <c r="AS97" s="82"/>
      <c r="AT97" s="48"/>
      <c r="AV97" s="48"/>
      <c r="AW97" s="48"/>
    </row>
    <row r="98" spans="1:49" s="4" customFormat="1" ht="15" x14ac:dyDescent="0.25">
      <c r="A98" s="60"/>
      <c r="B98" s="50"/>
      <c r="C98" s="853" t="s">
        <v>71</v>
      </c>
      <c r="D98" s="853"/>
      <c r="E98" s="853"/>
      <c r="F98" s="53" t="s">
        <v>72</v>
      </c>
      <c r="G98" s="70">
        <v>154</v>
      </c>
      <c r="H98" s="56">
        <v>1.1499999999999999</v>
      </c>
      <c r="I98" s="130">
        <v>447.5317</v>
      </c>
      <c r="J98" s="63"/>
      <c r="K98" s="54"/>
      <c r="L98" s="63"/>
      <c r="M98" s="54"/>
      <c r="N98" s="59"/>
      <c r="AF98" s="39"/>
      <c r="AG98" s="48"/>
      <c r="AJ98" s="3" t="s">
        <v>71</v>
      </c>
      <c r="AL98" s="48"/>
      <c r="AM98" s="82"/>
      <c r="AN98" s="85"/>
      <c r="AO98" s="85"/>
      <c r="AP98" s="85"/>
      <c r="AQ98" s="85"/>
      <c r="AR98" s="85"/>
      <c r="AS98" s="82"/>
      <c r="AT98" s="48"/>
      <c r="AV98" s="48"/>
      <c r="AW98" s="48"/>
    </row>
    <row r="99" spans="1:49" s="4" customFormat="1" ht="15" x14ac:dyDescent="0.25">
      <c r="A99" s="51"/>
      <c r="B99" s="50"/>
      <c r="C99" s="854" t="s">
        <v>74</v>
      </c>
      <c r="D99" s="854"/>
      <c r="E99" s="854"/>
      <c r="F99" s="65"/>
      <c r="G99" s="66"/>
      <c r="H99" s="66"/>
      <c r="I99" s="66"/>
      <c r="J99" s="67">
        <v>1201.2</v>
      </c>
      <c r="K99" s="66"/>
      <c r="L99" s="67">
        <v>3490.75</v>
      </c>
      <c r="M99" s="66"/>
      <c r="N99" s="69"/>
      <c r="AF99" s="39"/>
      <c r="AG99" s="48"/>
      <c r="AK99" s="3" t="s">
        <v>74</v>
      </c>
      <c r="AL99" s="48"/>
      <c r="AM99" s="82"/>
      <c r="AN99" s="85"/>
      <c r="AO99" s="85"/>
      <c r="AP99" s="85"/>
      <c r="AQ99" s="85"/>
      <c r="AR99" s="85"/>
      <c r="AS99" s="82"/>
      <c r="AT99" s="48"/>
      <c r="AV99" s="48"/>
      <c r="AW99" s="48"/>
    </row>
    <row r="100" spans="1:49" s="4" customFormat="1" ht="15" x14ac:dyDescent="0.25">
      <c r="A100" s="60"/>
      <c r="B100" s="50"/>
      <c r="C100" s="853" t="s">
        <v>75</v>
      </c>
      <c r="D100" s="853"/>
      <c r="E100" s="853"/>
      <c r="F100" s="53"/>
      <c r="G100" s="54"/>
      <c r="H100" s="54"/>
      <c r="I100" s="54"/>
      <c r="J100" s="63"/>
      <c r="K100" s="54"/>
      <c r="L100" s="55">
        <v>3490.75</v>
      </c>
      <c r="M100" s="54"/>
      <c r="N100" s="58">
        <v>123642.37</v>
      </c>
      <c r="AF100" s="39"/>
      <c r="AG100" s="48"/>
      <c r="AJ100" s="3" t="s">
        <v>75</v>
      </c>
      <c r="AL100" s="48"/>
      <c r="AM100" s="82"/>
      <c r="AN100" s="85"/>
      <c r="AO100" s="85"/>
      <c r="AP100" s="85"/>
      <c r="AQ100" s="85"/>
      <c r="AR100" s="85"/>
      <c r="AS100" s="82"/>
      <c r="AT100" s="48"/>
      <c r="AV100" s="48"/>
      <c r="AW100" s="48"/>
    </row>
    <row r="101" spans="1:49" s="4" customFormat="1" ht="23.25" x14ac:dyDescent="0.25">
      <c r="A101" s="60"/>
      <c r="B101" s="50" t="s">
        <v>94</v>
      </c>
      <c r="C101" s="853" t="s">
        <v>95</v>
      </c>
      <c r="D101" s="853"/>
      <c r="E101" s="853"/>
      <c r="F101" s="53" t="s">
        <v>78</v>
      </c>
      <c r="G101" s="70">
        <v>89</v>
      </c>
      <c r="H101" s="54"/>
      <c r="I101" s="70">
        <v>89</v>
      </c>
      <c r="J101" s="63"/>
      <c r="K101" s="54"/>
      <c r="L101" s="55">
        <v>3106.77</v>
      </c>
      <c r="M101" s="54"/>
      <c r="N101" s="58">
        <v>110041.71</v>
      </c>
      <c r="AF101" s="39"/>
      <c r="AG101" s="48"/>
      <c r="AJ101" s="3" t="s">
        <v>95</v>
      </c>
      <c r="AL101" s="48"/>
      <c r="AM101" s="82"/>
      <c r="AN101" s="85"/>
      <c r="AO101" s="85"/>
      <c r="AP101" s="85"/>
      <c r="AQ101" s="85"/>
      <c r="AR101" s="85"/>
      <c r="AS101" s="82"/>
      <c r="AT101" s="48"/>
      <c r="AV101" s="48"/>
      <c r="AW101" s="48"/>
    </row>
    <row r="102" spans="1:49" s="4" customFormat="1" ht="23.25" x14ac:dyDescent="0.25">
      <c r="A102" s="60"/>
      <c r="B102" s="50" t="s">
        <v>96</v>
      </c>
      <c r="C102" s="853" t="s">
        <v>97</v>
      </c>
      <c r="D102" s="853"/>
      <c r="E102" s="853"/>
      <c r="F102" s="53" t="s">
        <v>78</v>
      </c>
      <c r="G102" s="70">
        <v>40</v>
      </c>
      <c r="H102" s="54"/>
      <c r="I102" s="70">
        <v>40</v>
      </c>
      <c r="J102" s="63"/>
      <c r="K102" s="54"/>
      <c r="L102" s="55">
        <v>1396.3</v>
      </c>
      <c r="M102" s="54"/>
      <c r="N102" s="58">
        <v>49456.95</v>
      </c>
      <c r="AF102" s="39"/>
      <c r="AG102" s="48"/>
      <c r="AJ102" s="3" t="s">
        <v>97</v>
      </c>
      <c r="AL102" s="48"/>
      <c r="AM102" s="82"/>
      <c r="AN102" s="85"/>
      <c r="AO102" s="85"/>
      <c r="AP102" s="85"/>
      <c r="AQ102" s="85"/>
      <c r="AR102" s="85"/>
      <c r="AS102" s="82"/>
      <c r="AT102" s="48"/>
      <c r="AV102" s="48"/>
      <c r="AW102" s="48"/>
    </row>
    <row r="103" spans="1:49" s="4" customFormat="1" ht="15" x14ac:dyDescent="0.25">
      <c r="A103" s="71"/>
      <c r="B103" s="72"/>
      <c r="C103" s="847" t="s">
        <v>81</v>
      </c>
      <c r="D103" s="847"/>
      <c r="E103" s="847"/>
      <c r="F103" s="42"/>
      <c r="G103" s="43"/>
      <c r="H103" s="43"/>
      <c r="I103" s="43"/>
      <c r="J103" s="46"/>
      <c r="K103" s="43"/>
      <c r="L103" s="73">
        <v>7993.82</v>
      </c>
      <c r="M103" s="66"/>
      <c r="N103" s="47"/>
      <c r="AF103" s="39"/>
      <c r="AG103" s="48"/>
      <c r="AL103" s="48" t="s">
        <v>81</v>
      </c>
      <c r="AM103" s="82"/>
      <c r="AN103" s="85"/>
      <c r="AO103" s="85"/>
      <c r="AP103" s="85"/>
      <c r="AQ103" s="85"/>
      <c r="AR103" s="85"/>
      <c r="AS103" s="82"/>
      <c r="AT103" s="48"/>
      <c r="AV103" s="48"/>
      <c r="AW103" s="48"/>
    </row>
    <row r="104" spans="1:49" s="4" customFormat="1" ht="34.5" x14ac:dyDescent="0.25">
      <c r="A104" s="40" t="s">
        <v>86</v>
      </c>
      <c r="B104" s="41" t="s">
        <v>117</v>
      </c>
      <c r="C104" s="847" t="s">
        <v>607</v>
      </c>
      <c r="D104" s="847"/>
      <c r="E104" s="847"/>
      <c r="F104" s="42" t="s">
        <v>119</v>
      </c>
      <c r="G104" s="43">
        <v>5.35</v>
      </c>
      <c r="H104" s="44">
        <v>1</v>
      </c>
      <c r="I104" s="109">
        <v>5.35</v>
      </c>
      <c r="J104" s="46"/>
      <c r="K104" s="43"/>
      <c r="L104" s="46"/>
      <c r="M104" s="43"/>
      <c r="N104" s="47"/>
      <c r="AF104" s="39"/>
      <c r="AG104" s="48" t="s">
        <v>607</v>
      </c>
      <c r="AL104" s="48"/>
      <c r="AM104" s="82"/>
      <c r="AN104" s="85"/>
      <c r="AO104" s="85"/>
      <c r="AP104" s="85"/>
      <c r="AQ104" s="85"/>
      <c r="AR104" s="85"/>
      <c r="AS104" s="82"/>
      <c r="AT104" s="48"/>
      <c r="AV104" s="48"/>
      <c r="AW104" s="48"/>
    </row>
    <row r="105" spans="1:49" s="4" customFormat="1" ht="22.5" x14ac:dyDescent="0.25">
      <c r="A105" s="49"/>
      <c r="B105" s="50" t="s">
        <v>64</v>
      </c>
      <c r="C105" s="848" t="s">
        <v>65</v>
      </c>
      <c r="D105" s="848"/>
      <c r="E105" s="848"/>
      <c r="F105" s="848"/>
      <c r="G105" s="848"/>
      <c r="H105" s="848"/>
      <c r="I105" s="848"/>
      <c r="J105" s="848"/>
      <c r="K105" s="848"/>
      <c r="L105" s="848"/>
      <c r="M105" s="848"/>
      <c r="N105" s="849"/>
      <c r="AF105" s="39"/>
      <c r="AG105" s="48"/>
      <c r="AH105" s="3" t="s">
        <v>65</v>
      </c>
      <c r="AL105" s="48"/>
      <c r="AM105" s="82"/>
      <c r="AN105" s="85"/>
      <c r="AO105" s="85"/>
      <c r="AP105" s="85"/>
      <c r="AQ105" s="85"/>
      <c r="AR105" s="85"/>
      <c r="AS105" s="82"/>
      <c r="AT105" s="48"/>
      <c r="AV105" s="48"/>
      <c r="AW105" s="48"/>
    </row>
    <row r="106" spans="1:49" s="4" customFormat="1" ht="15" x14ac:dyDescent="0.25">
      <c r="A106" s="51"/>
      <c r="B106" s="50" t="s">
        <v>60</v>
      </c>
      <c r="C106" s="853" t="s">
        <v>66</v>
      </c>
      <c r="D106" s="853"/>
      <c r="E106" s="853"/>
      <c r="F106" s="53"/>
      <c r="G106" s="54"/>
      <c r="H106" s="54"/>
      <c r="I106" s="54"/>
      <c r="J106" s="57">
        <v>49.82</v>
      </c>
      <c r="K106" s="56">
        <v>1.1499999999999999</v>
      </c>
      <c r="L106" s="57">
        <v>306.52</v>
      </c>
      <c r="M106" s="56">
        <v>35.42</v>
      </c>
      <c r="N106" s="58">
        <v>10856.94</v>
      </c>
      <c r="AF106" s="39"/>
      <c r="AG106" s="48"/>
      <c r="AI106" s="3" t="s">
        <v>66</v>
      </c>
      <c r="AL106" s="48"/>
      <c r="AM106" s="82"/>
      <c r="AN106" s="85"/>
      <c r="AO106" s="85"/>
      <c r="AP106" s="85"/>
      <c r="AQ106" s="85"/>
      <c r="AR106" s="85"/>
      <c r="AS106" s="82"/>
      <c r="AT106" s="48"/>
      <c r="AV106" s="48"/>
      <c r="AW106" s="48"/>
    </row>
    <row r="107" spans="1:49" s="4" customFormat="1" ht="15" x14ac:dyDescent="0.25">
      <c r="A107" s="51"/>
      <c r="B107" s="50" t="s">
        <v>67</v>
      </c>
      <c r="C107" s="853" t="s">
        <v>68</v>
      </c>
      <c r="D107" s="853"/>
      <c r="E107" s="853"/>
      <c r="F107" s="53"/>
      <c r="G107" s="54"/>
      <c r="H107" s="54"/>
      <c r="I107" s="54"/>
      <c r="J107" s="57">
        <v>256.27</v>
      </c>
      <c r="K107" s="56">
        <v>1.1499999999999999</v>
      </c>
      <c r="L107" s="55">
        <v>1576.7</v>
      </c>
      <c r="M107" s="54"/>
      <c r="N107" s="59"/>
      <c r="AF107" s="39"/>
      <c r="AG107" s="48"/>
      <c r="AI107" s="3" t="s">
        <v>68</v>
      </c>
      <c r="AL107" s="48"/>
      <c r="AM107" s="82"/>
      <c r="AN107" s="85"/>
      <c r="AO107" s="85"/>
      <c r="AP107" s="85"/>
      <c r="AQ107" s="85"/>
      <c r="AR107" s="85"/>
      <c r="AS107" s="82"/>
      <c r="AT107" s="48"/>
      <c r="AV107" s="48"/>
      <c r="AW107" s="48"/>
    </row>
    <row r="108" spans="1:49" s="4" customFormat="1" ht="15" x14ac:dyDescent="0.25">
      <c r="A108" s="51"/>
      <c r="B108" s="50" t="s">
        <v>69</v>
      </c>
      <c r="C108" s="853" t="s">
        <v>70</v>
      </c>
      <c r="D108" s="853"/>
      <c r="E108" s="853"/>
      <c r="F108" s="53"/>
      <c r="G108" s="54"/>
      <c r="H108" s="54"/>
      <c r="I108" s="54"/>
      <c r="J108" s="57">
        <v>45.24</v>
      </c>
      <c r="K108" s="56">
        <v>1.1499999999999999</v>
      </c>
      <c r="L108" s="57">
        <v>278.33999999999997</v>
      </c>
      <c r="M108" s="56">
        <v>35.42</v>
      </c>
      <c r="N108" s="58">
        <v>9858.7999999999993</v>
      </c>
      <c r="AF108" s="39"/>
      <c r="AG108" s="48"/>
      <c r="AI108" s="3" t="s">
        <v>70</v>
      </c>
      <c r="AL108" s="48"/>
      <c r="AM108" s="82"/>
      <c r="AN108" s="85"/>
      <c r="AO108" s="85"/>
      <c r="AP108" s="85"/>
      <c r="AQ108" s="85"/>
      <c r="AR108" s="85"/>
      <c r="AS108" s="82"/>
      <c r="AT108" s="48"/>
      <c r="AV108" s="48"/>
      <c r="AW108" s="48"/>
    </row>
    <row r="109" spans="1:49" s="4" customFormat="1" ht="15" x14ac:dyDescent="0.25">
      <c r="A109" s="51"/>
      <c r="B109" s="50" t="s">
        <v>86</v>
      </c>
      <c r="C109" s="853" t="s">
        <v>87</v>
      </c>
      <c r="D109" s="853"/>
      <c r="E109" s="853"/>
      <c r="F109" s="53"/>
      <c r="G109" s="54"/>
      <c r="H109" s="54"/>
      <c r="I109" s="54"/>
      <c r="J109" s="57">
        <v>1</v>
      </c>
      <c r="K109" s="54"/>
      <c r="L109" s="57">
        <v>5.35</v>
      </c>
      <c r="M109" s="54"/>
      <c r="N109" s="59"/>
      <c r="AF109" s="39"/>
      <c r="AG109" s="48"/>
      <c r="AI109" s="3" t="s">
        <v>87</v>
      </c>
      <c r="AL109" s="48"/>
      <c r="AM109" s="82"/>
      <c r="AN109" s="85"/>
      <c r="AO109" s="85"/>
      <c r="AP109" s="85"/>
      <c r="AQ109" s="85"/>
      <c r="AR109" s="85"/>
      <c r="AS109" s="82"/>
      <c r="AT109" s="48"/>
      <c r="AV109" s="48"/>
      <c r="AW109" s="48"/>
    </row>
    <row r="110" spans="1:49" s="4" customFormat="1" ht="15" x14ac:dyDescent="0.25">
      <c r="A110" s="60"/>
      <c r="B110" s="50"/>
      <c r="C110" s="853" t="s">
        <v>71</v>
      </c>
      <c r="D110" s="853"/>
      <c r="E110" s="853"/>
      <c r="F110" s="53" t="s">
        <v>72</v>
      </c>
      <c r="G110" s="61">
        <v>5.3</v>
      </c>
      <c r="H110" s="56">
        <v>1.1499999999999999</v>
      </c>
      <c r="I110" s="64">
        <v>32.608249999999998</v>
      </c>
      <c r="J110" s="63"/>
      <c r="K110" s="54"/>
      <c r="L110" s="63"/>
      <c r="M110" s="54"/>
      <c r="N110" s="59"/>
      <c r="AF110" s="39"/>
      <c r="AG110" s="48"/>
      <c r="AJ110" s="3" t="s">
        <v>71</v>
      </c>
      <c r="AL110" s="48"/>
      <c r="AM110" s="82"/>
      <c r="AN110" s="85"/>
      <c r="AO110" s="85"/>
      <c r="AP110" s="85"/>
      <c r="AQ110" s="85"/>
      <c r="AR110" s="85"/>
      <c r="AS110" s="82"/>
      <c r="AT110" s="48"/>
      <c r="AV110" s="48"/>
      <c r="AW110" s="48"/>
    </row>
    <row r="111" spans="1:49" s="4" customFormat="1" ht="15" x14ac:dyDescent="0.25">
      <c r="A111" s="60"/>
      <c r="B111" s="50"/>
      <c r="C111" s="853" t="s">
        <v>73</v>
      </c>
      <c r="D111" s="853"/>
      <c r="E111" s="853"/>
      <c r="F111" s="53" t="s">
        <v>72</v>
      </c>
      <c r="G111" s="61">
        <v>3.9</v>
      </c>
      <c r="H111" s="56">
        <v>1.1499999999999999</v>
      </c>
      <c r="I111" s="64">
        <v>23.99475</v>
      </c>
      <c r="J111" s="63"/>
      <c r="K111" s="54"/>
      <c r="L111" s="63"/>
      <c r="M111" s="54"/>
      <c r="N111" s="59"/>
      <c r="AF111" s="39"/>
      <c r="AG111" s="48"/>
      <c r="AJ111" s="3" t="s">
        <v>73</v>
      </c>
      <c r="AL111" s="48"/>
      <c r="AM111" s="82"/>
      <c r="AN111" s="85"/>
      <c r="AO111" s="85"/>
      <c r="AP111" s="85"/>
      <c r="AQ111" s="85"/>
      <c r="AR111" s="85"/>
      <c r="AS111" s="82"/>
      <c r="AT111" s="48"/>
      <c r="AV111" s="48"/>
      <c r="AW111" s="48"/>
    </row>
    <row r="112" spans="1:49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307.08999999999997</v>
      </c>
      <c r="K112" s="66"/>
      <c r="L112" s="67">
        <v>1888.57</v>
      </c>
      <c r="M112" s="66"/>
      <c r="N112" s="69"/>
      <c r="AF112" s="39"/>
      <c r="AG112" s="48"/>
      <c r="AK112" s="3" t="s">
        <v>74</v>
      </c>
      <c r="AL112" s="48"/>
      <c r="AM112" s="82"/>
      <c r="AN112" s="85"/>
      <c r="AO112" s="85"/>
      <c r="AP112" s="85"/>
      <c r="AQ112" s="85"/>
      <c r="AR112" s="85"/>
      <c r="AS112" s="82"/>
      <c r="AT112" s="48"/>
      <c r="AV112" s="48"/>
      <c r="AW112" s="48"/>
    </row>
    <row r="113" spans="1:49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7">
        <v>584.86</v>
      </c>
      <c r="M113" s="54"/>
      <c r="N113" s="58">
        <v>20715.740000000002</v>
      </c>
      <c r="AF113" s="39"/>
      <c r="AG113" s="48"/>
      <c r="AJ113" s="3" t="s">
        <v>75</v>
      </c>
      <c r="AL113" s="48"/>
      <c r="AM113" s="82"/>
      <c r="AN113" s="85"/>
      <c r="AO113" s="85"/>
      <c r="AP113" s="85"/>
      <c r="AQ113" s="85"/>
      <c r="AR113" s="85"/>
      <c r="AS113" s="82"/>
      <c r="AT113" s="48"/>
      <c r="AV113" s="48"/>
      <c r="AW113" s="48"/>
    </row>
    <row r="114" spans="1:49" s="4" customFormat="1" ht="23.25" x14ac:dyDescent="0.25">
      <c r="A114" s="60"/>
      <c r="B114" s="50" t="s">
        <v>120</v>
      </c>
      <c r="C114" s="853" t="s">
        <v>121</v>
      </c>
      <c r="D114" s="853"/>
      <c r="E114" s="853"/>
      <c r="F114" s="53" t="s">
        <v>78</v>
      </c>
      <c r="G114" s="70">
        <v>97</v>
      </c>
      <c r="H114" s="54"/>
      <c r="I114" s="70">
        <v>97</v>
      </c>
      <c r="J114" s="63"/>
      <c r="K114" s="54"/>
      <c r="L114" s="57">
        <v>567.30999999999995</v>
      </c>
      <c r="M114" s="54"/>
      <c r="N114" s="58">
        <v>20094.27</v>
      </c>
      <c r="AF114" s="39"/>
      <c r="AG114" s="48"/>
      <c r="AJ114" s="3" t="s">
        <v>121</v>
      </c>
      <c r="AL114" s="48"/>
      <c r="AM114" s="82"/>
      <c r="AN114" s="85"/>
      <c r="AO114" s="85"/>
      <c r="AP114" s="85"/>
      <c r="AQ114" s="85"/>
      <c r="AR114" s="85"/>
      <c r="AS114" s="82"/>
      <c r="AT114" s="48"/>
      <c r="AV114" s="48"/>
      <c r="AW114" s="48"/>
    </row>
    <row r="115" spans="1:49" s="4" customFormat="1" ht="23.25" x14ac:dyDescent="0.25">
      <c r="A115" s="60"/>
      <c r="B115" s="50" t="s">
        <v>122</v>
      </c>
      <c r="C115" s="853" t="s">
        <v>123</v>
      </c>
      <c r="D115" s="853"/>
      <c r="E115" s="853"/>
      <c r="F115" s="53" t="s">
        <v>78</v>
      </c>
      <c r="G115" s="70">
        <v>51</v>
      </c>
      <c r="H115" s="54"/>
      <c r="I115" s="70">
        <v>51</v>
      </c>
      <c r="J115" s="63"/>
      <c r="K115" s="54"/>
      <c r="L115" s="57">
        <v>298.27999999999997</v>
      </c>
      <c r="M115" s="54"/>
      <c r="N115" s="58">
        <v>10565.03</v>
      </c>
      <c r="AF115" s="39"/>
      <c r="AG115" s="48"/>
      <c r="AJ115" s="3" t="s">
        <v>123</v>
      </c>
      <c r="AL115" s="48"/>
      <c r="AM115" s="82"/>
      <c r="AN115" s="85"/>
      <c r="AO115" s="85"/>
      <c r="AP115" s="85"/>
      <c r="AQ115" s="85"/>
      <c r="AR115" s="85"/>
      <c r="AS115" s="82"/>
      <c r="AT115" s="48"/>
      <c r="AV115" s="48"/>
      <c r="AW115" s="48"/>
    </row>
    <row r="116" spans="1:49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73">
        <v>2754.16</v>
      </c>
      <c r="M116" s="66"/>
      <c r="N116" s="47"/>
      <c r="AF116" s="39"/>
      <c r="AG116" s="48"/>
      <c r="AL116" s="48" t="s">
        <v>81</v>
      </c>
      <c r="AM116" s="82"/>
      <c r="AN116" s="85"/>
      <c r="AO116" s="85"/>
      <c r="AP116" s="85"/>
      <c r="AQ116" s="85"/>
      <c r="AR116" s="85"/>
      <c r="AS116" s="82"/>
      <c r="AT116" s="48"/>
      <c r="AV116" s="48"/>
      <c r="AW116" s="48"/>
    </row>
    <row r="117" spans="1:49" s="4" customFormat="1" ht="34.5" x14ac:dyDescent="0.25">
      <c r="A117" s="40" t="s">
        <v>124</v>
      </c>
      <c r="B117" s="41" t="s">
        <v>125</v>
      </c>
      <c r="C117" s="847" t="s">
        <v>608</v>
      </c>
      <c r="D117" s="847"/>
      <c r="E117" s="847"/>
      <c r="F117" s="42" t="s">
        <v>119</v>
      </c>
      <c r="G117" s="43">
        <v>6.13</v>
      </c>
      <c r="H117" s="44">
        <v>1</v>
      </c>
      <c r="I117" s="109">
        <v>6.13</v>
      </c>
      <c r="J117" s="46"/>
      <c r="K117" s="43"/>
      <c r="L117" s="46"/>
      <c r="M117" s="43"/>
      <c r="N117" s="47"/>
      <c r="AF117" s="39"/>
      <c r="AG117" s="48" t="s">
        <v>608</v>
      </c>
      <c r="AL117" s="48"/>
      <c r="AM117" s="82"/>
      <c r="AN117" s="85"/>
      <c r="AO117" s="85"/>
      <c r="AP117" s="85"/>
      <c r="AQ117" s="85"/>
      <c r="AR117" s="85"/>
      <c r="AS117" s="82"/>
      <c r="AT117" s="48"/>
      <c r="AV117" s="48"/>
      <c r="AW117" s="48"/>
    </row>
    <row r="118" spans="1:49" s="4" customFormat="1" ht="22.5" x14ac:dyDescent="0.25">
      <c r="A118" s="49"/>
      <c r="B118" s="50" t="s">
        <v>64</v>
      </c>
      <c r="C118" s="848" t="s">
        <v>65</v>
      </c>
      <c r="D118" s="848"/>
      <c r="E118" s="848"/>
      <c r="F118" s="848"/>
      <c r="G118" s="848"/>
      <c r="H118" s="848"/>
      <c r="I118" s="848"/>
      <c r="J118" s="848"/>
      <c r="K118" s="848"/>
      <c r="L118" s="848"/>
      <c r="M118" s="848"/>
      <c r="N118" s="849"/>
      <c r="AF118" s="39"/>
      <c r="AG118" s="48"/>
      <c r="AH118" s="3" t="s">
        <v>65</v>
      </c>
      <c r="AL118" s="48"/>
      <c r="AM118" s="82"/>
      <c r="AN118" s="85"/>
      <c r="AO118" s="85"/>
      <c r="AP118" s="85"/>
      <c r="AQ118" s="85"/>
      <c r="AR118" s="85"/>
      <c r="AS118" s="82"/>
      <c r="AT118" s="48"/>
      <c r="AV118" s="48"/>
      <c r="AW118" s="48"/>
    </row>
    <row r="119" spans="1:49" s="4" customFormat="1" ht="15" x14ac:dyDescent="0.25">
      <c r="A119" s="51"/>
      <c r="B119" s="50" t="s">
        <v>60</v>
      </c>
      <c r="C119" s="853" t="s">
        <v>66</v>
      </c>
      <c r="D119" s="853"/>
      <c r="E119" s="853"/>
      <c r="F119" s="53"/>
      <c r="G119" s="54"/>
      <c r="H119" s="54"/>
      <c r="I119" s="54"/>
      <c r="J119" s="57">
        <v>18.71</v>
      </c>
      <c r="K119" s="56">
        <v>1.1499999999999999</v>
      </c>
      <c r="L119" s="57">
        <v>131.9</v>
      </c>
      <c r="M119" s="56">
        <v>35.42</v>
      </c>
      <c r="N119" s="58">
        <v>4671.8999999999996</v>
      </c>
      <c r="AF119" s="39"/>
      <c r="AG119" s="48"/>
      <c r="AI119" s="3" t="s">
        <v>66</v>
      </c>
      <c r="AL119" s="48"/>
      <c r="AM119" s="82"/>
      <c r="AN119" s="85"/>
      <c r="AO119" s="85"/>
      <c r="AP119" s="85"/>
      <c r="AQ119" s="85"/>
      <c r="AR119" s="85"/>
      <c r="AS119" s="82"/>
      <c r="AT119" s="48"/>
      <c r="AV119" s="48"/>
      <c r="AW119" s="48"/>
    </row>
    <row r="120" spans="1:49" s="4" customFormat="1" ht="15" x14ac:dyDescent="0.25">
      <c r="A120" s="51"/>
      <c r="B120" s="50" t="s">
        <v>67</v>
      </c>
      <c r="C120" s="853" t="s">
        <v>68</v>
      </c>
      <c r="D120" s="853"/>
      <c r="E120" s="853"/>
      <c r="F120" s="53"/>
      <c r="G120" s="54"/>
      <c r="H120" s="54"/>
      <c r="I120" s="54"/>
      <c r="J120" s="57">
        <v>5.26</v>
      </c>
      <c r="K120" s="56">
        <v>1.1499999999999999</v>
      </c>
      <c r="L120" s="57">
        <v>37.08</v>
      </c>
      <c r="M120" s="54"/>
      <c r="N120" s="59"/>
      <c r="AF120" s="39"/>
      <c r="AG120" s="48"/>
      <c r="AI120" s="3" t="s">
        <v>68</v>
      </c>
      <c r="AL120" s="48"/>
      <c r="AM120" s="82"/>
      <c r="AN120" s="85"/>
      <c r="AO120" s="85"/>
      <c r="AP120" s="85"/>
      <c r="AQ120" s="85"/>
      <c r="AR120" s="85"/>
      <c r="AS120" s="82"/>
      <c r="AT120" s="48"/>
      <c r="AV120" s="48"/>
      <c r="AW120" s="48"/>
    </row>
    <row r="121" spans="1:49" s="4" customFormat="1" ht="15" x14ac:dyDescent="0.25">
      <c r="A121" s="51"/>
      <c r="B121" s="50" t="s">
        <v>69</v>
      </c>
      <c r="C121" s="853" t="s">
        <v>70</v>
      </c>
      <c r="D121" s="853"/>
      <c r="E121" s="853"/>
      <c r="F121" s="53"/>
      <c r="G121" s="54"/>
      <c r="H121" s="54"/>
      <c r="I121" s="54"/>
      <c r="J121" s="57">
        <v>0.93</v>
      </c>
      <c r="K121" s="56">
        <v>1.1499999999999999</v>
      </c>
      <c r="L121" s="57">
        <v>6.56</v>
      </c>
      <c r="M121" s="56">
        <v>35.42</v>
      </c>
      <c r="N121" s="133">
        <v>232.36</v>
      </c>
      <c r="AF121" s="39"/>
      <c r="AG121" s="48"/>
      <c r="AI121" s="3" t="s">
        <v>70</v>
      </c>
      <c r="AL121" s="48"/>
      <c r="AM121" s="82"/>
      <c r="AN121" s="85"/>
      <c r="AO121" s="85"/>
      <c r="AP121" s="85"/>
      <c r="AQ121" s="85"/>
      <c r="AR121" s="85"/>
      <c r="AS121" s="82"/>
      <c r="AT121" s="48"/>
      <c r="AV121" s="48"/>
      <c r="AW121" s="48"/>
    </row>
    <row r="122" spans="1:49" s="4" customFormat="1" ht="15" x14ac:dyDescent="0.25">
      <c r="A122" s="51"/>
      <c r="B122" s="50" t="s">
        <v>86</v>
      </c>
      <c r="C122" s="853" t="s">
        <v>87</v>
      </c>
      <c r="D122" s="853"/>
      <c r="E122" s="853"/>
      <c r="F122" s="53"/>
      <c r="G122" s="54"/>
      <c r="H122" s="54"/>
      <c r="I122" s="54"/>
      <c r="J122" s="57">
        <v>0.37</v>
      </c>
      <c r="K122" s="54"/>
      <c r="L122" s="57">
        <v>2.27</v>
      </c>
      <c r="M122" s="54"/>
      <c r="N122" s="59"/>
      <c r="AF122" s="39"/>
      <c r="AG122" s="48"/>
      <c r="AI122" s="3" t="s">
        <v>87</v>
      </c>
      <c r="AL122" s="48"/>
      <c r="AM122" s="82"/>
      <c r="AN122" s="85"/>
      <c r="AO122" s="85"/>
      <c r="AP122" s="85"/>
      <c r="AQ122" s="85"/>
      <c r="AR122" s="85"/>
      <c r="AS122" s="82"/>
      <c r="AT122" s="48"/>
      <c r="AV122" s="48"/>
      <c r="AW122" s="48"/>
    </row>
    <row r="123" spans="1:49" s="4" customFormat="1" ht="15" x14ac:dyDescent="0.25">
      <c r="A123" s="60"/>
      <c r="B123" s="50"/>
      <c r="C123" s="853" t="s">
        <v>71</v>
      </c>
      <c r="D123" s="853"/>
      <c r="E123" s="853"/>
      <c r="F123" s="53" t="s">
        <v>72</v>
      </c>
      <c r="G123" s="56">
        <v>1.99</v>
      </c>
      <c r="H123" s="56">
        <v>1.1499999999999999</v>
      </c>
      <c r="I123" s="132">
        <v>14.028504999999999</v>
      </c>
      <c r="J123" s="63"/>
      <c r="K123" s="54"/>
      <c r="L123" s="63"/>
      <c r="M123" s="54"/>
      <c r="N123" s="59"/>
      <c r="AF123" s="39"/>
      <c r="AG123" s="48"/>
      <c r="AJ123" s="3" t="s">
        <v>71</v>
      </c>
      <c r="AL123" s="48"/>
      <c r="AM123" s="82"/>
      <c r="AN123" s="85"/>
      <c r="AO123" s="85"/>
      <c r="AP123" s="85"/>
      <c r="AQ123" s="85"/>
      <c r="AR123" s="85"/>
      <c r="AS123" s="82"/>
      <c r="AT123" s="48"/>
      <c r="AV123" s="48"/>
      <c r="AW123" s="48"/>
    </row>
    <row r="124" spans="1:49" s="4" customFormat="1" ht="15" x14ac:dyDescent="0.25">
      <c r="A124" s="60"/>
      <c r="B124" s="50"/>
      <c r="C124" s="853" t="s">
        <v>73</v>
      </c>
      <c r="D124" s="853"/>
      <c r="E124" s="853"/>
      <c r="F124" s="53" t="s">
        <v>72</v>
      </c>
      <c r="G124" s="56">
        <v>0.08</v>
      </c>
      <c r="H124" s="56">
        <v>1.1499999999999999</v>
      </c>
      <c r="I124" s="64">
        <v>0.56396000000000002</v>
      </c>
      <c r="J124" s="63"/>
      <c r="K124" s="54"/>
      <c r="L124" s="63"/>
      <c r="M124" s="54"/>
      <c r="N124" s="59"/>
      <c r="AF124" s="39"/>
      <c r="AG124" s="48"/>
      <c r="AJ124" s="3" t="s">
        <v>73</v>
      </c>
      <c r="AL124" s="48"/>
      <c r="AM124" s="82"/>
      <c r="AN124" s="85"/>
      <c r="AO124" s="85"/>
      <c r="AP124" s="85"/>
      <c r="AQ124" s="85"/>
      <c r="AR124" s="85"/>
      <c r="AS124" s="82"/>
      <c r="AT124" s="48"/>
      <c r="AV124" s="48"/>
      <c r="AW124" s="48"/>
    </row>
    <row r="125" spans="1:49" s="4" customFormat="1" ht="15" x14ac:dyDescent="0.25">
      <c r="A125" s="51"/>
      <c r="B125" s="50"/>
      <c r="C125" s="854" t="s">
        <v>74</v>
      </c>
      <c r="D125" s="854"/>
      <c r="E125" s="854"/>
      <c r="F125" s="65"/>
      <c r="G125" s="66"/>
      <c r="H125" s="66"/>
      <c r="I125" s="66"/>
      <c r="J125" s="68">
        <v>24.34</v>
      </c>
      <c r="K125" s="66"/>
      <c r="L125" s="68">
        <v>171.25</v>
      </c>
      <c r="M125" s="66"/>
      <c r="N125" s="69"/>
      <c r="AF125" s="39"/>
      <c r="AG125" s="48"/>
      <c r="AK125" s="3" t="s">
        <v>74</v>
      </c>
      <c r="AL125" s="48"/>
      <c r="AM125" s="82"/>
      <c r="AN125" s="85"/>
      <c r="AO125" s="85"/>
      <c r="AP125" s="85"/>
      <c r="AQ125" s="85"/>
      <c r="AR125" s="85"/>
      <c r="AS125" s="82"/>
      <c r="AT125" s="48"/>
      <c r="AV125" s="48"/>
      <c r="AW125" s="48"/>
    </row>
    <row r="126" spans="1:49" s="4" customFormat="1" ht="15" x14ac:dyDescent="0.25">
      <c r="A126" s="60"/>
      <c r="B126" s="50"/>
      <c r="C126" s="853" t="s">
        <v>75</v>
      </c>
      <c r="D126" s="853"/>
      <c r="E126" s="853"/>
      <c r="F126" s="53"/>
      <c r="G126" s="54"/>
      <c r="H126" s="54"/>
      <c r="I126" s="54"/>
      <c r="J126" s="63"/>
      <c r="K126" s="54"/>
      <c r="L126" s="57">
        <v>138.46</v>
      </c>
      <c r="M126" s="54"/>
      <c r="N126" s="58">
        <v>4904.26</v>
      </c>
      <c r="AF126" s="39"/>
      <c r="AG126" s="48"/>
      <c r="AJ126" s="3" t="s">
        <v>75</v>
      </c>
      <c r="AL126" s="48"/>
      <c r="AM126" s="82"/>
      <c r="AN126" s="85"/>
      <c r="AO126" s="85"/>
      <c r="AP126" s="85"/>
      <c r="AQ126" s="85"/>
      <c r="AR126" s="85"/>
      <c r="AS126" s="82"/>
      <c r="AT126" s="48"/>
      <c r="AV126" s="48"/>
      <c r="AW126" s="48"/>
    </row>
    <row r="127" spans="1:49" s="4" customFormat="1" ht="23.25" x14ac:dyDescent="0.25">
      <c r="A127" s="60"/>
      <c r="B127" s="50" t="s">
        <v>120</v>
      </c>
      <c r="C127" s="853" t="s">
        <v>121</v>
      </c>
      <c r="D127" s="853"/>
      <c r="E127" s="853"/>
      <c r="F127" s="53" t="s">
        <v>78</v>
      </c>
      <c r="G127" s="70">
        <v>97</v>
      </c>
      <c r="H127" s="54"/>
      <c r="I127" s="70">
        <v>97</v>
      </c>
      <c r="J127" s="63"/>
      <c r="K127" s="54"/>
      <c r="L127" s="57">
        <v>134.31</v>
      </c>
      <c r="M127" s="54"/>
      <c r="N127" s="58">
        <v>4757.13</v>
      </c>
      <c r="AF127" s="39"/>
      <c r="AG127" s="48"/>
      <c r="AJ127" s="3" t="s">
        <v>121</v>
      </c>
      <c r="AL127" s="48"/>
      <c r="AM127" s="82"/>
      <c r="AN127" s="85"/>
      <c r="AO127" s="85"/>
      <c r="AP127" s="85"/>
      <c r="AQ127" s="85"/>
      <c r="AR127" s="85"/>
      <c r="AS127" s="82"/>
      <c r="AT127" s="48"/>
      <c r="AV127" s="48"/>
      <c r="AW127" s="48"/>
    </row>
    <row r="128" spans="1:49" s="4" customFormat="1" ht="23.25" x14ac:dyDescent="0.25">
      <c r="A128" s="60"/>
      <c r="B128" s="50" t="s">
        <v>122</v>
      </c>
      <c r="C128" s="853" t="s">
        <v>123</v>
      </c>
      <c r="D128" s="853"/>
      <c r="E128" s="853"/>
      <c r="F128" s="53" t="s">
        <v>78</v>
      </c>
      <c r="G128" s="70">
        <v>51</v>
      </c>
      <c r="H128" s="54"/>
      <c r="I128" s="70">
        <v>51</v>
      </c>
      <c r="J128" s="63"/>
      <c r="K128" s="54"/>
      <c r="L128" s="57">
        <v>70.61</v>
      </c>
      <c r="M128" s="54"/>
      <c r="N128" s="58">
        <v>2501.17</v>
      </c>
      <c r="AF128" s="39"/>
      <c r="AG128" s="48"/>
      <c r="AJ128" s="3" t="s">
        <v>123</v>
      </c>
      <c r="AL128" s="48"/>
      <c r="AM128" s="82"/>
      <c r="AN128" s="85"/>
      <c r="AO128" s="85"/>
      <c r="AP128" s="85"/>
      <c r="AQ128" s="85"/>
      <c r="AR128" s="85"/>
      <c r="AS128" s="82"/>
      <c r="AT128" s="48"/>
      <c r="AV128" s="48"/>
      <c r="AW128" s="48"/>
    </row>
    <row r="129" spans="1:49" s="4" customFormat="1" ht="15" x14ac:dyDescent="0.25">
      <c r="A129" s="71"/>
      <c r="B129" s="72"/>
      <c r="C129" s="847" t="s">
        <v>81</v>
      </c>
      <c r="D129" s="847"/>
      <c r="E129" s="847"/>
      <c r="F129" s="42"/>
      <c r="G129" s="43"/>
      <c r="H129" s="43"/>
      <c r="I129" s="43"/>
      <c r="J129" s="46"/>
      <c r="K129" s="43"/>
      <c r="L129" s="131">
        <v>376.17</v>
      </c>
      <c r="M129" s="66"/>
      <c r="N129" s="47"/>
      <c r="AF129" s="39"/>
      <c r="AG129" s="48"/>
      <c r="AL129" s="48" t="s">
        <v>81</v>
      </c>
      <c r="AM129" s="82"/>
      <c r="AN129" s="85"/>
      <c r="AO129" s="85"/>
      <c r="AP129" s="85"/>
      <c r="AQ129" s="85"/>
      <c r="AR129" s="85"/>
      <c r="AS129" s="82"/>
      <c r="AT129" s="48"/>
      <c r="AV129" s="48"/>
      <c r="AW129" s="48"/>
    </row>
    <row r="130" spans="1:49" s="4" customFormat="1" ht="23.25" x14ac:dyDescent="0.25">
      <c r="A130" s="40" t="s">
        <v>127</v>
      </c>
      <c r="B130" s="41" t="s">
        <v>128</v>
      </c>
      <c r="C130" s="847" t="s">
        <v>129</v>
      </c>
      <c r="D130" s="847"/>
      <c r="E130" s="847"/>
      <c r="F130" s="42" t="s">
        <v>130</v>
      </c>
      <c r="G130" s="43">
        <v>83.85</v>
      </c>
      <c r="H130" s="44">
        <v>1</v>
      </c>
      <c r="I130" s="109">
        <v>83.85</v>
      </c>
      <c r="J130" s="131">
        <v>59.99</v>
      </c>
      <c r="K130" s="43"/>
      <c r="L130" s="73">
        <v>5030.16</v>
      </c>
      <c r="M130" s="43"/>
      <c r="N130" s="47"/>
      <c r="AF130" s="39"/>
      <c r="AG130" s="48" t="s">
        <v>129</v>
      </c>
      <c r="AL130" s="48"/>
      <c r="AM130" s="82"/>
      <c r="AN130" s="85"/>
      <c r="AO130" s="85"/>
      <c r="AP130" s="85"/>
      <c r="AQ130" s="85"/>
      <c r="AR130" s="85"/>
      <c r="AS130" s="82"/>
      <c r="AT130" s="48"/>
      <c r="AV130" s="48"/>
      <c r="AW130" s="48"/>
    </row>
    <row r="131" spans="1:49" s="4" customFormat="1" ht="15" x14ac:dyDescent="0.25">
      <c r="A131" s="71"/>
      <c r="B131" s="72"/>
      <c r="C131" s="847" t="s">
        <v>81</v>
      </c>
      <c r="D131" s="847"/>
      <c r="E131" s="847"/>
      <c r="F131" s="42"/>
      <c r="G131" s="43"/>
      <c r="H131" s="43"/>
      <c r="I131" s="43"/>
      <c r="J131" s="46"/>
      <c r="K131" s="43"/>
      <c r="L131" s="73">
        <v>5030.16</v>
      </c>
      <c r="M131" s="66"/>
      <c r="N131" s="47"/>
      <c r="AF131" s="39"/>
      <c r="AG131" s="48"/>
      <c r="AL131" s="48" t="s">
        <v>81</v>
      </c>
      <c r="AM131" s="82"/>
      <c r="AN131" s="85"/>
      <c r="AO131" s="85"/>
      <c r="AP131" s="85"/>
      <c r="AQ131" s="85"/>
      <c r="AR131" s="85"/>
      <c r="AS131" s="82"/>
      <c r="AT131" s="48"/>
      <c r="AV131" s="48"/>
      <c r="AW131" s="48"/>
    </row>
    <row r="132" spans="1:49" s="4" customFormat="1" ht="68.25" x14ac:dyDescent="0.25">
      <c r="A132" s="40" t="s">
        <v>131</v>
      </c>
      <c r="B132" s="41" t="s">
        <v>132</v>
      </c>
      <c r="C132" s="847" t="s">
        <v>133</v>
      </c>
      <c r="D132" s="847"/>
      <c r="E132" s="847"/>
      <c r="F132" s="42" t="s">
        <v>84</v>
      </c>
      <c r="G132" s="43">
        <v>0.16120000000000001</v>
      </c>
      <c r="H132" s="44">
        <v>1</v>
      </c>
      <c r="I132" s="135">
        <v>0.16120000000000001</v>
      </c>
      <c r="J132" s="46"/>
      <c r="K132" s="43"/>
      <c r="L132" s="46"/>
      <c r="M132" s="43"/>
      <c r="N132" s="47"/>
      <c r="AF132" s="39"/>
      <c r="AG132" s="48" t="s">
        <v>133</v>
      </c>
      <c r="AL132" s="48"/>
      <c r="AM132" s="82"/>
      <c r="AN132" s="85"/>
      <c r="AO132" s="85"/>
      <c r="AP132" s="85"/>
      <c r="AQ132" s="85"/>
      <c r="AR132" s="85"/>
      <c r="AS132" s="82"/>
      <c r="AT132" s="48"/>
      <c r="AV132" s="48"/>
      <c r="AW132" s="48"/>
    </row>
    <row r="133" spans="1:49" s="4" customFormat="1" ht="22.5" x14ac:dyDescent="0.25">
      <c r="A133" s="49"/>
      <c r="B133" s="50" t="s">
        <v>64</v>
      </c>
      <c r="C133" s="848" t="s">
        <v>65</v>
      </c>
      <c r="D133" s="848"/>
      <c r="E133" s="848"/>
      <c r="F133" s="848"/>
      <c r="G133" s="848"/>
      <c r="H133" s="848"/>
      <c r="I133" s="848"/>
      <c r="J133" s="848"/>
      <c r="K133" s="848"/>
      <c r="L133" s="848"/>
      <c r="M133" s="848"/>
      <c r="N133" s="849"/>
      <c r="AF133" s="39"/>
      <c r="AG133" s="48"/>
      <c r="AH133" s="3" t="s">
        <v>65</v>
      </c>
      <c r="AL133" s="48"/>
      <c r="AM133" s="82"/>
      <c r="AN133" s="85"/>
      <c r="AO133" s="85"/>
      <c r="AP133" s="85"/>
      <c r="AQ133" s="85"/>
      <c r="AR133" s="85"/>
      <c r="AS133" s="82"/>
      <c r="AT133" s="48"/>
      <c r="AV133" s="48"/>
      <c r="AW133" s="48"/>
    </row>
    <row r="134" spans="1:49" s="4" customFormat="1" ht="15" x14ac:dyDescent="0.25">
      <c r="A134" s="51"/>
      <c r="B134" s="50" t="s">
        <v>67</v>
      </c>
      <c r="C134" s="853" t="s">
        <v>68</v>
      </c>
      <c r="D134" s="853"/>
      <c r="E134" s="853"/>
      <c r="F134" s="53"/>
      <c r="G134" s="54"/>
      <c r="H134" s="54"/>
      <c r="I134" s="54"/>
      <c r="J134" s="57">
        <v>284.17</v>
      </c>
      <c r="K134" s="56">
        <v>1.1499999999999999</v>
      </c>
      <c r="L134" s="57">
        <v>52.68</v>
      </c>
      <c r="M134" s="54"/>
      <c r="N134" s="59"/>
      <c r="AF134" s="39"/>
      <c r="AG134" s="48"/>
      <c r="AI134" s="3" t="s">
        <v>68</v>
      </c>
      <c r="AL134" s="48"/>
      <c r="AM134" s="82"/>
      <c r="AN134" s="85"/>
      <c r="AO134" s="85"/>
      <c r="AP134" s="85"/>
      <c r="AQ134" s="85"/>
      <c r="AR134" s="85"/>
      <c r="AS134" s="82"/>
      <c r="AT134" s="48"/>
      <c r="AV134" s="48"/>
      <c r="AW134" s="48"/>
    </row>
    <row r="135" spans="1:49" s="4" customFormat="1" ht="15" x14ac:dyDescent="0.25">
      <c r="A135" s="51"/>
      <c r="B135" s="50" t="s">
        <v>69</v>
      </c>
      <c r="C135" s="853" t="s">
        <v>70</v>
      </c>
      <c r="D135" s="853"/>
      <c r="E135" s="853"/>
      <c r="F135" s="53"/>
      <c r="G135" s="54"/>
      <c r="H135" s="54"/>
      <c r="I135" s="54"/>
      <c r="J135" s="57">
        <v>28.89</v>
      </c>
      <c r="K135" s="56">
        <v>1.1499999999999999</v>
      </c>
      <c r="L135" s="57">
        <v>5.36</v>
      </c>
      <c r="M135" s="56">
        <v>35.42</v>
      </c>
      <c r="N135" s="133">
        <v>189.85</v>
      </c>
      <c r="AF135" s="39"/>
      <c r="AG135" s="48"/>
      <c r="AI135" s="3" t="s">
        <v>70</v>
      </c>
      <c r="AL135" s="48"/>
      <c r="AM135" s="82"/>
      <c r="AN135" s="85"/>
      <c r="AO135" s="85"/>
      <c r="AP135" s="85"/>
      <c r="AQ135" s="85"/>
      <c r="AR135" s="85"/>
      <c r="AS135" s="82"/>
      <c r="AT135" s="48"/>
      <c r="AV135" s="48"/>
      <c r="AW135" s="48"/>
    </row>
    <row r="136" spans="1:49" s="4" customFormat="1" ht="15" x14ac:dyDescent="0.25">
      <c r="A136" s="60"/>
      <c r="B136" s="50"/>
      <c r="C136" s="853" t="s">
        <v>73</v>
      </c>
      <c r="D136" s="853"/>
      <c r="E136" s="853"/>
      <c r="F136" s="53" t="s">
        <v>72</v>
      </c>
      <c r="G136" s="56">
        <v>2.14</v>
      </c>
      <c r="H136" s="56">
        <v>1.1499999999999999</v>
      </c>
      <c r="I136" s="136">
        <v>0.39671319999999999</v>
      </c>
      <c r="J136" s="63"/>
      <c r="K136" s="54"/>
      <c r="L136" s="63"/>
      <c r="M136" s="54"/>
      <c r="N136" s="59"/>
      <c r="AF136" s="39"/>
      <c r="AG136" s="48"/>
      <c r="AJ136" s="3" t="s">
        <v>73</v>
      </c>
      <c r="AL136" s="48"/>
      <c r="AM136" s="82"/>
      <c r="AN136" s="85"/>
      <c r="AO136" s="85"/>
      <c r="AP136" s="85"/>
      <c r="AQ136" s="85"/>
      <c r="AR136" s="85"/>
      <c r="AS136" s="82"/>
      <c r="AT136" s="48"/>
      <c r="AV136" s="48"/>
      <c r="AW136" s="48"/>
    </row>
    <row r="137" spans="1:49" s="4" customFormat="1" ht="15" x14ac:dyDescent="0.25">
      <c r="A137" s="51"/>
      <c r="B137" s="50"/>
      <c r="C137" s="854" t="s">
        <v>74</v>
      </c>
      <c r="D137" s="854"/>
      <c r="E137" s="854"/>
      <c r="F137" s="65"/>
      <c r="G137" s="66"/>
      <c r="H137" s="66"/>
      <c r="I137" s="66"/>
      <c r="J137" s="68">
        <v>284.17</v>
      </c>
      <c r="K137" s="66"/>
      <c r="L137" s="68">
        <v>52.68</v>
      </c>
      <c r="M137" s="66"/>
      <c r="N137" s="69"/>
      <c r="AF137" s="39"/>
      <c r="AG137" s="48"/>
      <c r="AK137" s="3" t="s">
        <v>74</v>
      </c>
      <c r="AL137" s="48"/>
      <c r="AM137" s="82"/>
      <c r="AN137" s="85"/>
      <c r="AO137" s="85"/>
      <c r="AP137" s="85"/>
      <c r="AQ137" s="85"/>
      <c r="AR137" s="85"/>
      <c r="AS137" s="82"/>
      <c r="AT137" s="48"/>
      <c r="AV137" s="48"/>
      <c r="AW137" s="48"/>
    </row>
    <row r="138" spans="1:49" s="4" customFormat="1" ht="15" x14ac:dyDescent="0.25">
      <c r="A138" s="60"/>
      <c r="B138" s="50"/>
      <c r="C138" s="853" t="s">
        <v>75</v>
      </c>
      <c r="D138" s="853"/>
      <c r="E138" s="853"/>
      <c r="F138" s="53"/>
      <c r="G138" s="54"/>
      <c r="H138" s="54"/>
      <c r="I138" s="54"/>
      <c r="J138" s="63"/>
      <c r="K138" s="54"/>
      <c r="L138" s="57">
        <v>5.36</v>
      </c>
      <c r="M138" s="54"/>
      <c r="N138" s="133">
        <v>189.85</v>
      </c>
      <c r="AF138" s="39"/>
      <c r="AG138" s="48"/>
      <c r="AJ138" s="3" t="s">
        <v>75</v>
      </c>
      <c r="AL138" s="48"/>
      <c r="AM138" s="82"/>
      <c r="AN138" s="85"/>
      <c r="AO138" s="85"/>
      <c r="AP138" s="85"/>
      <c r="AQ138" s="85"/>
      <c r="AR138" s="85"/>
      <c r="AS138" s="82"/>
      <c r="AT138" s="48"/>
      <c r="AV138" s="48"/>
      <c r="AW138" s="48"/>
    </row>
    <row r="139" spans="1:49" s="4" customFormat="1" ht="23.25" x14ac:dyDescent="0.25">
      <c r="A139" s="60"/>
      <c r="B139" s="50" t="s">
        <v>88</v>
      </c>
      <c r="C139" s="853" t="s">
        <v>89</v>
      </c>
      <c r="D139" s="853"/>
      <c r="E139" s="853"/>
      <c r="F139" s="53" t="s">
        <v>78</v>
      </c>
      <c r="G139" s="70">
        <v>92</v>
      </c>
      <c r="H139" s="54"/>
      <c r="I139" s="70">
        <v>92</v>
      </c>
      <c r="J139" s="63"/>
      <c r="K139" s="54"/>
      <c r="L139" s="57">
        <v>4.93</v>
      </c>
      <c r="M139" s="54"/>
      <c r="N139" s="133">
        <v>174.66</v>
      </c>
      <c r="AF139" s="39"/>
      <c r="AG139" s="48"/>
      <c r="AJ139" s="3" t="s">
        <v>89</v>
      </c>
      <c r="AL139" s="48"/>
      <c r="AM139" s="82"/>
      <c r="AN139" s="85"/>
      <c r="AO139" s="85"/>
      <c r="AP139" s="85"/>
      <c r="AQ139" s="85"/>
      <c r="AR139" s="85"/>
      <c r="AS139" s="82"/>
      <c r="AT139" s="48"/>
      <c r="AV139" s="48"/>
      <c r="AW139" s="48"/>
    </row>
    <row r="140" spans="1:49" s="4" customFormat="1" ht="23.25" x14ac:dyDescent="0.25">
      <c r="A140" s="60"/>
      <c r="B140" s="50" t="s">
        <v>90</v>
      </c>
      <c r="C140" s="853" t="s">
        <v>91</v>
      </c>
      <c r="D140" s="853"/>
      <c r="E140" s="853"/>
      <c r="F140" s="53" t="s">
        <v>78</v>
      </c>
      <c r="G140" s="70">
        <v>46</v>
      </c>
      <c r="H140" s="54"/>
      <c r="I140" s="70">
        <v>46</v>
      </c>
      <c r="J140" s="63"/>
      <c r="K140" s="54"/>
      <c r="L140" s="57">
        <v>2.4700000000000002</v>
      </c>
      <c r="M140" s="54"/>
      <c r="N140" s="133">
        <v>87.33</v>
      </c>
      <c r="AF140" s="39"/>
      <c r="AG140" s="48"/>
      <c r="AJ140" s="3" t="s">
        <v>91</v>
      </c>
      <c r="AL140" s="48"/>
      <c r="AM140" s="82"/>
      <c r="AN140" s="85"/>
      <c r="AO140" s="85"/>
      <c r="AP140" s="85"/>
      <c r="AQ140" s="85"/>
      <c r="AR140" s="85"/>
      <c r="AS140" s="82"/>
      <c r="AT140" s="48"/>
      <c r="AV140" s="48"/>
      <c r="AW140" s="48"/>
    </row>
    <row r="141" spans="1:49" s="4" customFormat="1" ht="15" x14ac:dyDescent="0.25">
      <c r="A141" s="71"/>
      <c r="B141" s="72"/>
      <c r="C141" s="847" t="s">
        <v>81</v>
      </c>
      <c r="D141" s="847"/>
      <c r="E141" s="847"/>
      <c r="F141" s="42"/>
      <c r="G141" s="43"/>
      <c r="H141" s="43"/>
      <c r="I141" s="43"/>
      <c r="J141" s="46"/>
      <c r="K141" s="43"/>
      <c r="L141" s="131">
        <v>60.08</v>
      </c>
      <c r="M141" s="66"/>
      <c r="N141" s="47"/>
      <c r="AF141" s="39"/>
      <c r="AG141" s="48"/>
      <c r="AL141" s="48" t="s">
        <v>81</v>
      </c>
      <c r="AM141" s="82"/>
      <c r="AN141" s="85"/>
      <c r="AO141" s="85"/>
      <c r="AP141" s="85"/>
      <c r="AQ141" s="85"/>
      <c r="AR141" s="85"/>
      <c r="AS141" s="82"/>
      <c r="AT141" s="48"/>
      <c r="AV141" s="48"/>
      <c r="AW141" s="48"/>
    </row>
    <row r="142" spans="1:49" s="4" customFormat="1" ht="23.25" x14ac:dyDescent="0.25">
      <c r="A142" s="40" t="s">
        <v>134</v>
      </c>
      <c r="B142" s="41" t="s">
        <v>135</v>
      </c>
      <c r="C142" s="847" t="s">
        <v>136</v>
      </c>
      <c r="D142" s="847"/>
      <c r="E142" s="847"/>
      <c r="F142" s="42" t="s">
        <v>63</v>
      </c>
      <c r="G142" s="43">
        <v>1.6120000000000001</v>
      </c>
      <c r="H142" s="44">
        <v>1</v>
      </c>
      <c r="I142" s="129">
        <v>1.6120000000000001</v>
      </c>
      <c r="J142" s="46"/>
      <c r="K142" s="43"/>
      <c r="L142" s="46"/>
      <c r="M142" s="43"/>
      <c r="N142" s="47"/>
      <c r="AF142" s="39"/>
      <c r="AG142" s="48" t="s">
        <v>136</v>
      </c>
      <c r="AL142" s="48"/>
      <c r="AM142" s="82"/>
      <c r="AN142" s="85"/>
      <c r="AO142" s="85"/>
      <c r="AP142" s="85"/>
      <c r="AQ142" s="85"/>
      <c r="AR142" s="85"/>
      <c r="AS142" s="82"/>
      <c r="AT142" s="48"/>
      <c r="AV142" s="48"/>
      <c r="AW142" s="48"/>
    </row>
    <row r="143" spans="1:49" s="4" customFormat="1" ht="22.5" x14ac:dyDescent="0.25">
      <c r="A143" s="49"/>
      <c r="B143" s="50" t="s">
        <v>64</v>
      </c>
      <c r="C143" s="848" t="s">
        <v>65</v>
      </c>
      <c r="D143" s="848"/>
      <c r="E143" s="848"/>
      <c r="F143" s="848"/>
      <c r="G143" s="848"/>
      <c r="H143" s="848"/>
      <c r="I143" s="848"/>
      <c r="J143" s="848"/>
      <c r="K143" s="848"/>
      <c r="L143" s="848"/>
      <c r="M143" s="848"/>
      <c r="N143" s="849"/>
      <c r="AF143" s="39"/>
      <c r="AG143" s="48"/>
      <c r="AH143" s="3" t="s">
        <v>65</v>
      </c>
      <c r="AL143" s="48"/>
      <c r="AM143" s="82"/>
      <c r="AN143" s="85"/>
      <c r="AO143" s="85"/>
      <c r="AP143" s="85"/>
      <c r="AQ143" s="85"/>
      <c r="AR143" s="85"/>
      <c r="AS143" s="82"/>
      <c r="AT143" s="48"/>
      <c r="AV143" s="48"/>
      <c r="AW143" s="48"/>
    </row>
    <row r="144" spans="1:49" s="4" customFormat="1" ht="15" x14ac:dyDescent="0.25">
      <c r="A144" s="51"/>
      <c r="B144" s="50" t="s">
        <v>60</v>
      </c>
      <c r="C144" s="853" t="s">
        <v>66</v>
      </c>
      <c r="D144" s="853"/>
      <c r="E144" s="853"/>
      <c r="F144" s="53"/>
      <c r="G144" s="54"/>
      <c r="H144" s="54"/>
      <c r="I144" s="54"/>
      <c r="J144" s="57">
        <v>106.88</v>
      </c>
      <c r="K144" s="56">
        <v>1.1499999999999999</v>
      </c>
      <c r="L144" s="57">
        <v>198.13</v>
      </c>
      <c r="M144" s="56">
        <v>35.42</v>
      </c>
      <c r="N144" s="58">
        <v>7017.76</v>
      </c>
      <c r="AF144" s="39"/>
      <c r="AG144" s="48"/>
      <c r="AI144" s="3" t="s">
        <v>66</v>
      </c>
      <c r="AL144" s="48"/>
      <c r="AM144" s="82"/>
      <c r="AN144" s="85"/>
      <c r="AO144" s="85"/>
      <c r="AP144" s="85"/>
      <c r="AQ144" s="85"/>
      <c r="AR144" s="85"/>
      <c r="AS144" s="82"/>
      <c r="AT144" s="48"/>
      <c r="AV144" s="48"/>
      <c r="AW144" s="48"/>
    </row>
    <row r="145" spans="1:49" s="4" customFormat="1" ht="15" x14ac:dyDescent="0.25">
      <c r="A145" s="51"/>
      <c r="B145" s="50" t="s">
        <v>67</v>
      </c>
      <c r="C145" s="853" t="s">
        <v>68</v>
      </c>
      <c r="D145" s="853"/>
      <c r="E145" s="853"/>
      <c r="F145" s="53"/>
      <c r="G145" s="54"/>
      <c r="H145" s="54"/>
      <c r="I145" s="54"/>
      <c r="J145" s="57">
        <v>241.58</v>
      </c>
      <c r="K145" s="56">
        <v>1.1499999999999999</v>
      </c>
      <c r="L145" s="57">
        <v>447.84</v>
      </c>
      <c r="M145" s="54"/>
      <c r="N145" s="59"/>
      <c r="AF145" s="39"/>
      <c r="AG145" s="48"/>
      <c r="AI145" s="3" t="s">
        <v>68</v>
      </c>
      <c r="AL145" s="48"/>
      <c r="AM145" s="82"/>
      <c r="AN145" s="85"/>
      <c r="AO145" s="85"/>
      <c r="AP145" s="85"/>
      <c r="AQ145" s="85"/>
      <c r="AR145" s="85"/>
      <c r="AS145" s="82"/>
      <c r="AT145" s="48"/>
      <c r="AV145" s="48"/>
      <c r="AW145" s="48"/>
    </row>
    <row r="146" spans="1:49" s="4" customFormat="1" ht="15" x14ac:dyDescent="0.25">
      <c r="A146" s="51"/>
      <c r="B146" s="50" t="s">
        <v>69</v>
      </c>
      <c r="C146" s="853" t="s">
        <v>70</v>
      </c>
      <c r="D146" s="853"/>
      <c r="E146" s="853"/>
      <c r="F146" s="53"/>
      <c r="G146" s="54"/>
      <c r="H146" s="54"/>
      <c r="I146" s="54"/>
      <c r="J146" s="57">
        <v>26.36</v>
      </c>
      <c r="K146" s="56">
        <v>1.1499999999999999</v>
      </c>
      <c r="L146" s="57">
        <v>48.87</v>
      </c>
      <c r="M146" s="56">
        <v>35.42</v>
      </c>
      <c r="N146" s="58">
        <v>1730.98</v>
      </c>
      <c r="AF146" s="39"/>
      <c r="AG146" s="48"/>
      <c r="AI146" s="3" t="s">
        <v>70</v>
      </c>
      <c r="AL146" s="48"/>
      <c r="AM146" s="82"/>
      <c r="AN146" s="85"/>
      <c r="AO146" s="85"/>
      <c r="AP146" s="85"/>
      <c r="AQ146" s="85"/>
      <c r="AR146" s="85"/>
      <c r="AS146" s="82"/>
      <c r="AT146" s="48"/>
      <c r="AV146" s="48"/>
      <c r="AW146" s="48"/>
    </row>
    <row r="147" spans="1:49" s="4" customFormat="1" ht="15" x14ac:dyDescent="0.25">
      <c r="A147" s="60"/>
      <c r="B147" s="50"/>
      <c r="C147" s="853" t="s">
        <v>71</v>
      </c>
      <c r="D147" s="853"/>
      <c r="E147" s="853"/>
      <c r="F147" s="53" t="s">
        <v>72</v>
      </c>
      <c r="G147" s="56">
        <v>12.53</v>
      </c>
      <c r="H147" s="56">
        <v>1.1499999999999999</v>
      </c>
      <c r="I147" s="132">
        <v>23.228114000000001</v>
      </c>
      <c r="J147" s="63"/>
      <c r="K147" s="54"/>
      <c r="L147" s="63"/>
      <c r="M147" s="54"/>
      <c r="N147" s="59"/>
      <c r="AF147" s="39"/>
      <c r="AG147" s="48"/>
      <c r="AJ147" s="3" t="s">
        <v>71</v>
      </c>
      <c r="AL147" s="48"/>
      <c r="AM147" s="82"/>
      <c r="AN147" s="85"/>
      <c r="AO147" s="85"/>
      <c r="AP147" s="85"/>
      <c r="AQ147" s="85"/>
      <c r="AR147" s="85"/>
      <c r="AS147" s="82"/>
      <c r="AT147" s="48"/>
      <c r="AV147" s="48"/>
      <c r="AW147" s="48"/>
    </row>
    <row r="148" spans="1:49" s="4" customFormat="1" ht="15" x14ac:dyDescent="0.25">
      <c r="A148" s="60"/>
      <c r="B148" s="50"/>
      <c r="C148" s="853" t="s">
        <v>73</v>
      </c>
      <c r="D148" s="853"/>
      <c r="E148" s="853"/>
      <c r="F148" s="53" t="s">
        <v>72</v>
      </c>
      <c r="G148" s="56">
        <v>2.62</v>
      </c>
      <c r="H148" s="56">
        <v>1.1499999999999999</v>
      </c>
      <c r="I148" s="132">
        <v>4.8569560000000003</v>
      </c>
      <c r="J148" s="63"/>
      <c r="K148" s="54"/>
      <c r="L148" s="63"/>
      <c r="M148" s="54"/>
      <c r="N148" s="59"/>
      <c r="AF148" s="39"/>
      <c r="AG148" s="48"/>
      <c r="AJ148" s="3" t="s">
        <v>73</v>
      </c>
      <c r="AL148" s="48"/>
      <c r="AM148" s="82"/>
      <c r="AN148" s="85"/>
      <c r="AO148" s="85"/>
      <c r="AP148" s="85"/>
      <c r="AQ148" s="85"/>
      <c r="AR148" s="85"/>
      <c r="AS148" s="82"/>
      <c r="AT148" s="48"/>
      <c r="AV148" s="48"/>
      <c r="AW148" s="48"/>
    </row>
    <row r="149" spans="1:49" s="4" customFormat="1" ht="15" x14ac:dyDescent="0.25">
      <c r="A149" s="51"/>
      <c r="B149" s="50"/>
      <c r="C149" s="854" t="s">
        <v>74</v>
      </c>
      <c r="D149" s="854"/>
      <c r="E149" s="854"/>
      <c r="F149" s="65"/>
      <c r="G149" s="66"/>
      <c r="H149" s="66"/>
      <c r="I149" s="66"/>
      <c r="J149" s="68">
        <v>348.46</v>
      </c>
      <c r="K149" s="66"/>
      <c r="L149" s="68">
        <v>645.97</v>
      </c>
      <c r="M149" s="66"/>
      <c r="N149" s="69"/>
      <c r="AF149" s="39"/>
      <c r="AG149" s="48"/>
      <c r="AK149" s="3" t="s">
        <v>74</v>
      </c>
      <c r="AL149" s="48"/>
      <c r="AM149" s="82"/>
      <c r="AN149" s="85"/>
      <c r="AO149" s="85"/>
      <c r="AP149" s="85"/>
      <c r="AQ149" s="85"/>
      <c r="AR149" s="85"/>
      <c r="AS149" s="82"/>
      <c r="AT149" s="48"/>
      <c r="AV149" s="48"/>
      <c r="AW149" s="48"/>
    </row>
    <row r="150" spans="1:49" s="4" customFormat="1" ht="15" x14ac:dyDescent="0.25">
      <c r="A150" s="60"/>
      <c r="B150" s="50"/>
      <c r="C150" s="853" t="s">
        <v>75</v>
      </c>
      <c r="D150" s="853"/>
      <c r="E150" s="853"/>
      <c r="F150" s="53"/>
      <c r="G150" s="54"/>
      <c r="H150" s="54"/>
      <c r="I150" s="54"/>
      <c r="J150" s="63"/>
      <c r="K150" s="54"/>
      <c r="L150" s="57">
        <v>247</v>
      </c>
      <c r="M150" s="54"/>
      <c r="N150" s="58">
        <v>8748.74</v>
      </c>
      <c r="AF150" s="39"/>
      <c r="AG150" s="48"/>
      <c r="AJ150" s="3" t="s">
        <v>75</v>
      </c>
      <c r="AL150" s="48"/>
      <c r="AM150" s="82"/>
      <c r="AN150" s="85"/>
      <c r="AO150" s="85"/>
      <c r="AP150" s="85"/>
      <c r="AQ150" s="85"/>
      <c r="AR150" s="85"/>
      <c r="AS150" s="82"/>
      <c r="AT150" s="48"/>
      <c r="AV150" s="48"/>
      <c r="AW150" s="48"/>
    </row>
    <row r="151" spans="1:49" s="4" customFormat="1" ht="23.25" x14ac:dyDescent="0.25">
      <c r="A151" s="60"/>
      <c r="B151" s="50" t="s">
        <v>88</v>
      </c>
      <c r="C151" s="853" t="s">
        <v>89</v>
      </c>
      <c r="D151" s="853"/>
      <c r="E151" s="853"/>
      <c r="F151" s="53" t="s">
        <v>78</v>
      </c>
      <c r="G151" s="70">
        <v>92</v>
      </c>
      <c r="H151" s="54"/>
      <c r="I151" s="70">
        <v>92</v>
      </c>
      <c r="J151" s="63"/>
      <c r="K151" s="54"/>
      <c r="L151" s="57">
        <v>227.24</v>
      </c>
      <c r="M151" s="54"/>
      <c r="N151" s="58">
        <v>8048.84</v>
      </c>
      <c r="AF151" s="39"/>
      <c r="AG151" s="48"/>
      <c r="AJ151" s="3" t="s">
        <v>89</v>
      </c>
      <c r="AL151" s="48"/>
      <c r="AM151" s="82"/>
      <c r="AN151" s="85"/>
      <c r="AO151" s="85"/>
      <c r="AP151" s="85"/>
      <c r="AQ151" s="85"/>
      <c r="AR151" s="85"/>
      <c r="AS151" s="82"/>
      <c r="AT151" s="48"/>
      <c r="AV151" s="48"/>
      <c r="AW151" s="48"/>
    </row>
    <row r="152" spans="1:49" s="4" customFormat="1" ht="23.25" x14ac:dyDescent="0.25">
      <c r="A152" s="60"/>
      <c r="B152" s="50" t="s">
        <v>90</v>
      </c>
      <c r="C152" s="853" t="s">
        <v>91</v>
      </c>
      <c r="D152" s="853"/>
      <c r="E152" s="853"/>
      <c r="F152" s="53" t="s">
        <v>78</v>
      </c>
      <c r="G152" s="70">
        <v>46</v>
      </c>
      <c r="H152" s="54"/>
      <c r="I152" s="70">
        <v>46</v>
      </c>
      <c r="J152" s="63"/>
      <c r="K152" s="54"/>
      <c r="L152" s="57">
        <v>113.62</v>
      </c>
      <c r="M152" s="54"/>
      <c r="N152" s="58">
        <v>4024.42</v>
      </c>
      <c r="AF152" s="39"/>
      <c r="AG152" s="48"/>
      <c r="AJ152" s="3" t="s">
        <v>91</v>
      </c>
      <c r="AL152" s="48"/>
      <c r="AM152" s="82"/>
      <c r="AN152" s="85"/>
      <c r="AO152" s="85"/>
      <c r="AP152" s="85"/>
      <c r="AQ152" s="85"/>
      <c r="AR152" s="85"/>
      <c r="AS152" s="82"/>
      <c r="AT152" s="48"/>
      <c r="AV152" s="48"/>
      <c r="AW152" s="48"/>
    </row>
    <row r="153" spans="1:49" s="4" customFormat="1" ht="15" x14ac:dyDescent="0.25">
      <c r="A153" s="71"/>
      <c r="B153" s="72"/>
      <c r="C153" s="847" t="s">
        <v>81</v>
      </c>
      <c r="D153" s="847"/>
      <c r="E153" s="847"/>
      <c r="F153" s="42"/>
      <c r="G153" s="43"/>
      <c r="H153" s="43"/>
      <c r="I153" s="43"/>
      <c r="J153" s="46"/>
      <c r="K153" s="43"/>
      <c r="L153" s="131">
        <v>986.83</v>
      </c>
      <c r="M153" s="66"/>
      <c r="N153" s="47"/>
      <c r="AF153" s="39"/>
      <c r="AG153" s="48"/>
      <c r="AL153" s="48" t="s">
        <v>81</v>
      </c>
      <c r="AM153" s="82"/>
      <c r="AN153" s="85"/>
      <c r="AO153" s="85"/>
      <c r="AP153" s="85"/>
      <c r="AQ153" s="85"/>
      <c r="AR153" s="85"/>
      <c r="AS153" s="82"/>
      <c r="AT153" s="48"/>
      <c r="AV153" s="48"/>
      <c r="AW153" s="48"/>
    </row>
    <row r="154" spans="1:49" s="4" customFormat="1" ht="34.5" x14ac:dyDescent="0.25">
      <c r="A154" s="40" t="s">
        <v>143</v>
      </c>
      <c r="B154" s="41" t="s">
        <v>184</v>
      </c>
      <c r="C154" s="847" t="s">
        <v>609</v>
      </c>
      <c r="D154" s="847"/>
      <c r="E154" s="847"/>
      <c r="F154" s="42" t="s">
        <v>63</v>
      </c>
      <c r="G154" s="43">
        <v>7.5600000000000001E-2</v>
      </c>
      <c r="H154" s="44">
        <v>1</v>
      </c>
      <c r="I154" s="135">
        <v>7.5600000000000001E-2</v>
      </c>
      <c r="J154" s="46"/>
      <c r="K154" s="43"/>
      <c r="L154" s="46"/>
      <c r="M154" s="43"/>
      <c r="N154" s="47"/>
      <c r="AF154" s="39"/>
      <c r="AG154" s="48" t="s">
        <v>609</v>
      </c>
      <c r="AL154" s="48"/>
      <c r="AM154" s="82"/>
      <c r="AN154" s="85"/>
      <c r="AO154" s="85"/>
      <c r="AP154" s="85"/>
      <c r="AQ154" s="85"/>
      <c r="AR154" s="85"/>
      <c r="AS154" s="82"/>
      <c r="AT154" s="48"/>
      <c r="AV154" s="48"/>
      <c r="AW154" s="48"/>
    </row>
    <row r="155" spans="1:49" s="4" customFormat="1" ht="22.5" x14ac:dyDescent="0.25">
      <c r="A155" s="49"/>
      <c r="B155" s="50" t="s">
        <v>64</v>
      </c>
      <c r="C155" s="848" t="s">
        <v>65</v>
      </c>
      <c r="D155" s="848"/>
      <c r="E155" s="848"/>
      <c r="F155" s="848"/>
      <c r="G155" s="848"/>
      <c r="H155" s="848"/>
      <c r="I155" s="848"/>
      <c r="J155" s="848"/>
      <c r="K155" s="848"/>
      <c r="L155" s="848"/>
      <c r="M155" s="848"/>
      <c r="N155" s="849"/>
      <c r="AF155" s="39"/>
      <c r="AG155" s="48"/>
      <c r="AH155" s="3" t="s">
        <v>65</v>
      </c>
      <c r="AL155" s="48"/>
      <c r="AM155" s="82"/>
      <c r="AN155" s="85"/>
      <c r="AO155" s="85"/>
      <c r="AP155" s="85"/>
      <c r="AQ155" s="85"/>
      <c r="AR155" s="85"/>
      <c r="AS155" s="82"/>
      <c r="AT155" s="48"/>
      <c r="AV155" s="48"/>
      <c r="AW155" s="48"/>
    </row>
    <row r="156" spans="1:49" s="4" customFormat="1" ht="15" x14ac:dyDescent="0.25">
      <c r="A156" s="51"/>
      <c r="B156" s="50" t="s">
        <v>60</v>
      </c>
      <c r="C156" s="853" t="s">
        <v>66</v>
      </c>
      <c r="D156" s="853"/>
      <c r="E156" s="853"/>
      <c r="F156" s="53"/>
      <c r="G156" s="54"/>
      <c r="H156" s="54"/>
      <c r="I156" s="54"/>
      <c r="J156" s="57">
        <v>663.75</v>
      </c>
      <c r="K156" s="56">
        <v>1.1499999999999999</v>
      </c>
      <c r="L156" s="57">
        <v>57.71</v>
      </c>
      <c r="M156" s="56">
        <v>35.42</v>
      </c>
      <c r="N156" s="58">
        <v>2044.09</v>
      </c>
      <c r="AF156" s="39"/>
      <c r="AG156" s="48"/>
      <c r="AI156" s="3" t="s">
        <v>66</v>
      </c>
      <c r="AL156" s="48"/>
      <c r="AM156" s="82"/>
      <c r="AN156" s="85"/>
      <c r="AO156" s="85"/>
      <c r="AP156" s="85"/>
      <c r="AQ156" s="85"/>
      <c r="AR156" s="85"/>
      <c r="AS156" s="82"/>
      <c r="AT156" s="48"/>
      <c r="AV156" s="48"/>
      <c r="AW156" s="48"/>
    </row>
    <row r="157" spans="1:49" s="4" customFormat="1" ht="15" x14ac:dyDescent="0.25">
      <c r="A157" s="60"/>
      <c r="B157" s="50"/>
      <c r="C157" s="853" t="s">
        <v>71</v>
      </c>
      <c r="D157" s="853"/>
      <c r="E157" s="853"/>
      <c r="F157" s="53" t="s">
        <v>72</v>
      </c>
      <c r="G157" s="61">
        <v>88.5</v>
      </c>
      <c r="H157" s="56">
        <v>1.1499999999999999</v>
      </c>
      <c r="I157" s="64">
        <v>7.6941899999999999</v>
      </c>
      <c r="J157" s="63"/>
      <c r="K157" s="54"/>
      <c r="L157" s="63"/>
      <c r="M157" s="54"/>
      <c r="N157" s="59"/>
      <c r="AF157" s="39"/>
      <c r="AG157" s="48"/>
      <c r="AJ157" s="3" t="s">
        <v>71</v>
      </c>
      <c r="AL157" s="48"/>
      <c r="AM157" s="82"/>
      <c r="AN157" s="85"/>
      <c r="AO157" s="85"/>
      <c r="AP157" s="85"/>
      <c r="AQ157" s="85"/>
      <c r="AR157" s="85"/>
      <c r="AS157" s="82"/>
      <c r="AT157" s="48"/>
      <c r="AV157" s="48"/>
      <c r="AW157" s="48"/>
    </row>
    <row r="158" spans="1:49" s="4" customFormat="1" ht="15" x14ac:dyDescent="0.25">
      <c r="A158" s="51"/>
      <c r="B158" s="50"/>
      <c r="C158" s="854" t="s">
        <v>74</v>
      </c>
      <c r="D158" s="854"/>
      <c r="E158" s="854"/>
      <c r="F158" s="65"/>
      <c r="G158" s="66"/>
      <c r="H158" s="66"/>
      <c r="I158" s="66"/>
      <c r="J158" s="68">
        <v>663.75</v>
      </c>
      <c r="K158" s="66"/>
      <c r="L158" s="68">
        <v>57.71</v>
      </c>
      <c r="M158" s="66"/>
      <c r="N158" s="69"/>
      <c r="AF158" s="39"/>
      <c r="AG158" s="48"/>
      <c r="AK158" s="3" t="s">
        <v>74</v>
      </c>
      <c r="AL158" s="48"/>
      <c r="AM158" s="82"/>
      <c r="AN158" s="85"/>
      <c r="AO158" s="85"/>
      <c r="AP158" s="85"/>
      <c r="AQ158" s="85"/>
      <c r="AR158" s="85"/>
      <c r="AS158" s="82"/>
      <c r="AT158" s="48"/>
      <c r="AV158" s="48"/>
      <c r="AW158" s="48"/>
    </row>
    <row r="159" spans="1:49" s="4" customFormat="1" ht="15" x14ac:dyDescent="0.25">
      <c r="A159" s="60"/>
      <c r="B159" s="50"/>
      <c r="C159" s="853" t="s">
        <v>75</v>
      </c>
      <c r="D159" s="853"/>
      <c r="E159" s="853"/>
      <c r="F159" s="53"/>
      <c r="G159" s="54"/>
      <c r="H159" s="54"/>
      <c r="I159" s="54"/>
      <c r="J159" s="63"/>
      <c r="K159" s="54"/>
      <c r="L159" s="57">
        <v>57.71</v>
      </c>
      <c r="M159" s="54"/>
      <c r="N159" s="58">
        <v>2044.09</v>
      </c>
      <c r="AF159" s="39"/>
      <c r="AG159" s="48"/>
      <c r="AJ159" s="3" t="s">
        <v>75</v>
      </c>
      <c r="AL159" s="48"/>
      <c r="AM159" s="82"/>
      <c r="AN159" s="85"/>
      <c r="AO159" s="85"/>
      <c r="AP159" s="85"/>
      <c r="AQ159" s="85"/>
      <c r="AR159" s="85"/>
      <c r="AS159" s="82"/>
      <c r="AT159" s="48"/>
      <c r="AV159" s="48"/>
      <c r="AW159" s="48"/>
    </row>
    <row r="160" spans="1:49" s="4" customFormat="1" ht="23.25" x14ac:dyDescent="0.25">
      <c r="A160" s="60"/>
      <c r="B160" s="50" t="s">
        <v>94</v>
      </c>
      <c r="C160" s="853" t="s">
        <v>95</v>
      </c>
      <c r="D160" s="853"/>
      <c r="E160" s="853"/>
      <c r="F160" s="53" t="s">
        <v>78</v>
      </c>
      <c r="G160" s="70">
        <v>89</v>
      </c>
      <c r="H160" s="54"/>
      <c r="I160" s="70">
        <v>89</v>
      </c>
      <c r="J160" s="63"/>
      <c r="K160" s="54"/>
      <c r="L160" s="57">
        <v>51.36</v>
      </c>
      <c r="M160" s="54"/>
      <c r="N160" s="58">
        <v>1819.24</v>
      </c>
      <c r="AF160" s="39"/>
      <c r="AG160" s="48"/>
      <c r="AJ160" s="3" t="s">
        <v>95</v>
      </c>
      <c r="AL160" s="48"/>
      <c r="AM160" s="82"/>
      <c r="AN160" s="85"/>
      <c r="AO160" s="85"/>
      <c r="AP160" s="85"/>
      <c r="AQ160" s="85"/>
      <c r="AR160" s="85"/>
      <c r="AS160" s="82"/>
      <c r="AT160" s="48"/>
      <c r="AV160" s="48"/>
      <c r="AW160" s="48"/>
    </row>
    <row r="161" spans="1:49" s="4" customFormat="1" ht="23.25" x14ac:dyDescent="0.25">
      <c r="A161" s="60"/>
      <c r="B161" s="50" t="s">
        <v>96</v>
      </c>
      <c r="C161" s="853" t="s">
        <v>97</v>
      </c>
      <c r="D161" s="853"/>
      <c r="E161" s="853"/>
      <c r="F161" s="53" t="s">
        <v>78</v>
      </c>
      <c r="G161" s="70">
        <v>40</v>
      </c>
      <c r="H161" s="54"/>
      <c r="I161" s="70">
        <v>40</v>
      </c>
      <c r="J161" s="63"/>
      <c r="K161" s="54"/>
      <c r="L161" s="57">
        <v>23.08</v>
      </c>
      <c r="M161" s="54"/>
      <c r="N161" s="133">
        <v>817.64</v>
      </c>
      <c r="AF161" s="39"/>
      <c r="AG161" s="48"/>
      <c r="AJ161" s="3" t="s">
        <v>97</v>
      </c>
      <c r="AL161" s="48"/>
      <c r="AM161" s="82"/>
      <c r="AN161" s="85"/>
      <c r="AO161" s="85"/>
      <c r="AP161" s="85"/>
      <c r="AQ161" s="85"/>
      <c r="AR161" s="85"/>
      <c r="AS161" s="82"/>
      <c r="AT161" s="48"/>
      <c r="AV161" s="48"/>
      <c r="AW161" s="48"/>
    </row>
    <row r="162" spans="1:49" s="4" customFormat="1" ht="15" x14ac:dyDescent="0.25">
      <c r="A162" s="71"/>
      <c r="B162" s="72"/>
      <c r="C162" s="847" t="s">
        <v>81</v>
      </c>
      <c r="D162" s="847"/>
      <c r="E162" s="847"/>
      <c r="F162" s="42"/>
      <c r="G162" s="43"/>
      <c r="H162" s="43"/>
      <c r="I162" s="43"/>
      <c r="J162" s="46"/>
      <c r="K162" s="43"/>
      <c r="L162" s="131">
        <v>132.15</v>
      </c>
      <c r="M162" s="66"/>
      <c r="N162" s="47"/>
      <c r="AF162" s="39"/>
      <c r="AG162" s="48"/>
      <c r="AL162" s="48" t="s">
        <v>81</v>
      </c>
      <c r="AM162" s="82"/>
      <c r="AN162" s="85"/>
      <c r="AO162" s="85"/>
      <c r="AP162" s="85"/>
      <c r="AQ162" s="85"/>
      <c r="AR162" s="85"/>
      <c r="AS162" s="82"/>
      <c r="AT162" s="48"/>
      <c r="AV162" s="48"/>
      <c r="AW162" s="48"/>
    </row>
    <row r="163" spans="1:49" s="4" customFormat="1" ht="0" hidden="1" customHeight="1" x14ac:dyDescent="0.25">
      <c r="A163" s="110"/>
      <c r="B163" s="111"/>
      <c r="C163" s="111"/>
      <c r="D163" s="111"/>
      <c r="E163" s="111"/>
      <c r="F163" s="112"/>
      <c r="G163" s="112"/>
      <c r="H163" s="112"/>
      <c r="I163" s="112"/>
      <c r="J163" s="113"/>
      <c r="K163" s="112"/>
      <c r="L163" s="113"/>
      <c r="M163" s="54"/>
      <c r="N163" s="113"/>
      <c r="AF163" s="39"/>
      <c r="AG163" s="48"/>
      <c r="AL163" s="48"/>
      <c r="AM163" s="82"/>
      <c r="AN163" s="85"/>
      <c r="AO163" s="85"/>
      <c r="AP163" s="85"/>
      <c r="AQ163" s="85"/>
      <c r="AR163" s="85"/>
      <c r="AS163" s="82"/>
      <c r="AT163" s="48"/>
      <c r="AV163" s="48"/>
      <c r="AW163" s="48"/>
    </row>
    <row r="164" spans="1:49" s="4" customFormat="1" ht="15" x14ac:dyDescent="0.25">
      <c r="A164" s="114"/>
      <c r="B164" s="115"/>
      <c r="C164" s="847" t="s">
        <v>137</v>
      </c>
      <c r="D164" s="847"/>
      <c r="E164" s="847"/>
      <c r="F164" s="847"/>
      <c r="G164" s="847"/>
      <c r="H164" s="847"/>
      <c r="I164" s="847"/>
      <c r="J164" s="847"/>
      <c r="K164" s="847"/>
      <c r="L164" s="116"/>
      <c r="M164" s="117"/>
      <c r="N164" s="118"/>
      <c r="AF164" s="39"/>
      <c r="AG164" s="48"/>
      <c r="AL164" s="48"/>
      <c r="AM164" s="82"/>
      <c r="AN164" s="85"/>
      <c r="AO164" s="85"/>
      <c r="AP164" s="85"/>
      <c r="AQ164" s="85"/>
      <c r="AR164" s="85"/>
      <c r="AS164" s="82"/>
      <c r="AT164" s="48" t="s">
        <v>137</v>
      </c>
      <c r="AV164" s="48"/>
      <c r="AW164" s="48"/>
    </row>
    <row r="165" spans="1:49" s="4" customFormat="1" ht="15" x14ac:dyDescent="0.25">
      <c r="A165" s="119"/>
      <c r="B165" s="50"/>
      <c r="C165" s="853" t="s">
        <v>99</v>
      </c>
      <c r="D165" s="853"/>
      <c r="E165" s="853"/>
      <c r="F165" s="853"/>
      <c r="G165" s="853"/>
      <c r="H165" s="853"/>
      <c r="I165" s="853"/>
      <c r="J165" s="853"/>
      <c r="K165" s="853"/>
      <c r="L165" s="120">
        <v>11337.09</v>
      </c>
      <c r="M165" s="121"/>
      <c r="N165" s="122"/>
      <c r="AF165" s="39"/>
      <c r="AG165" s="48"/>
      <c r="AL165" s="48"/>
      <c r="AM165" s="82"/>
      <c r="AN165" s="85"/>
      <c r="AO165" s="85"/>
      <c r="AP165" s="85"/>
      <c r="AQ165" s="85"/>
      <c r="AR165" s="85"/>
      <c r="AS165" s="82"/>
      <c r="AT165" s="48"/>
      <c r="AU165" s="3" t="s">
        <v>99</v>
      </c>
      <c r="AV165" s="48"/>
      <c r="AW165" s="48"/>
    </row>
    <row r="166" spans="1:49" s="4" customFormat="1" ht="15" x14ac:dyDescent="0.25">
      <c r="A166" s="119"/>
      <c r="B166" s="50"/>
      <c r="C166" s="853" t="s">
        <v>100</v>
      </c>
      <c r="D166" s="853"/>
      <c r="E166" s="853"/>
      <c r="F166" s="853"/>
      <c r="G166" s="853"/>
      <c r="H166" s="853"/>
      <c r="I166" s="853"/>
      <c r="J166" s="853"/>
      <c r="K166" s="853"/>
      <c r="L166" s="123"/>
      <c r="M166" s="121"/>
      <c r="N166" s="122"/>
      <c r="AF166" s="39"/>
      <c r="AG166" s="48"/>
      <c r="AL166" s="48"/>
      <c r="AM166" s="82"/>
      <c r="AN166" s="85"/>
      <c r="AO166" s="85"/>
      <c r="AP166" s="85"/>
      <c r="AQ166" s="85"/>
      <c r="AR166" s="85"/>
      <c r="AS166" s="82"/>
      <c r="AT166" s="48"/>
      <c r="AU166" s="3" t="s">
        <v>100</v>
      </c>
      <c r="AV166" s="48"/>
      <c r="AW166" s="48"/>
    </row>
    <row r="167" spans="1:49" s="4" customFormat="1" ht="15" x14ac:dyDescent="0.25">
      <c r="A167" s="119"/>
      <c r="B167" s="50"/>
      <c r="C167" s="853" t="s">
        <v>101</v>
      </c>
      <c r="D167" s="853"/>
      <c r="E167" s="853"/>
      <c r="F167" s="853"/>
      <c r="G167" s="853"/>
      <c r="H167" s="853"/>
      <c r="I167" s="853"/>
      <c r="J167" s="853"/>
      <c r="K167" s="853"/>
      <c r="L167" s="120">
        <v>4185.01</v>
      </c>
      <c r="M167" s="121"/>
      <c r="N167" s="122"/>
      <c r="AF167" s="39"/>
      <c r="AG167" s="48"/>
      <c r="AL167" s="48"/>
      <c r="AM167" s="82"/>
      <c r="AN167" s="85"/>
      <c r="AO167" s="85"/>
      <c r="AP167" s="85"/>
      <c r="AQ167" s="85"/>
      <c r="AR167" s="85"/>
      <c r="AS167" s="82"/>
      <c r="AT167" s="48"/>
      <c r="AU167" s="3" t="s">
        <v>101</v>
      </c>
      <c r="AV167" s="48"/>
      <c r="AW167" s="48"/>
    </row>
    <row r="168" spans="1:49" s="4" customFormat="1" ht="15" x14ac:dyDescent="0.25">
      <c r="A168" s="119"/>
      <c r="B168" s="50"/>
      <c r="C168" s="853" t="s">
        <v>102</v>
      </c>
      <c r="D168" s="853"/>
      <c r="E168" s="853"/>
      <c r="F168" s="853"/>
      <c r="G168" s="853"/>
      <c r="H168" s="853"/>
      <c r="I168" s="853"/>
      <c r="J168" s="853"/>
      <c r="K168" s="853"/>
      <c r="L168" s="120">
        <v>2114.3000000000002</v>
      </c>
      <c r="M168" s="121"/>
      <c r="N168" s="122"/>
      <c r="AF168" s="39"/>
      <c r="AG168" s="48"/>
      <c r="AL168" s="48"/>
      <c r="AM168" s="82"/>
      <c r="AN168" s="85"/>
      <c r="AO168" s="85"/>
      <c r="AP168" s="85"/>
      <c r="AQ168" s="85"/>
      <c r="AR168" s="85"/>
      <c r="AS168" s="82"/>
      <c r="AT168" s="48"/>
      <c r="AU168" s="3" t="s">
        <v>102</v>
      </c>
      <c r="AV168" s="48"/>
      <c r="AW168" s="48"/>
    </row>
    <row r="169" spans="1:49" s="4" customFormat="1" ht="15" x14ac:dyDescent="0.25">
      <c r="A169" s="119"/>
      <c r="B169" s="50"/>
      <c r="C169" s="853" t="s">
        <v>103</v>
      </c>
      <c r="D169" s="853"/>
      <c r="E169" s="853"/>
      <c r="F169" s="853"/>
      <c r="G169" s="853"/>
      <c r="H169" s="853"/>
      <c r="I169" s="853"/>
      <c r="J169" s="853"/>
      <c r="K169" s="853"/>
      <c r="L169" s="124">
        <v>339.13</v>
      </c>
      <c r="M169" s="121"/>
      <c r="N169" s="122"/>
      <c r="AF169" s="39"/>
      <c r="AG169" s="48"/>
      <c r="AL169" s="48"/>
      <c r="AM169" s="82"/>
      <c r="AN169" s="85"/>
      <c r="AO169" s="85"/>
      <c r="AP169" s="85"/>
      <c r="AQ169" s="85"/>
      <c r="AR169" s="85"/>
      <c r="AS169" s="82"/>
      <c r="AT169" s="48"/>
      <c r="AU169" s="3" t="s">
        <v>103</v>
      </c>
      <c r="AV169" s="48"/>
      <c r="AW169" s="48"/>
    </row>
    <row r="170" spans="1:49" s="4" customFormat="1" ht="15" x14ac:dyDescent="0.25">
      <c r="A170" s="119"/>
      <c r="B170" s="50"/>
      <c r="C170" s="853" t="s">
        <v>138</v>
      </c>
      <c r="D170" s="853"/>
      <c r="E170" s="853"/>
      <c r="F170" s="853"/>
      <c r="G170" s="853"/>
      <c r="H170" s="853"/>
      <c r="I170" s="853"/>
      <c r="J170" s="853"/>
      <c r="K170" s="853"/>
      <c r="L170" s="120">
        <v>5037.78</v>
      </c>
      <c r="M170" s="121"/>
      <c r="N170" s="122"/>
      <c r="AF170" s="39"/>
      <c r="AG170" s="48"/>
      <c r="AL170" s="48"/>
      <c r="AM170" s="82"/>
      <c r="AN170" s="85"/>
      <c r="AO170" s="85"/>
      <c r="AP170" s="85"/>
      <c r="AQ170" s="85"/>
      <c r="AR170" s="85"/>
      <c r="AS170" s="82"/>
      <c r="AT170" s="48"/>
      <c r="AU170" s="3" t="s">
        <v>138</v>
      </c>
      <c r="AV170" s="48"/>
      <c r="AW170" s="48"/>
    </row>
    <row r="171" spans="1:49" s="4" customFormat="1" ht="15" x14ac:dyDescent="0.25">
      <c r="A171" s="119"/>
      <c r="B171" s="50"/>
      <c r="C171" s="853" t="s">
        <v>104</v>
      </c>
      <c r="D171" s="853"/>
      <c r="E171" s="853"/>
      <c r="F171" s="853"/>
      <c r="G171" s="853"/>
      <c r="H171" s="853"/>
      <c r="I171" s="853"/>
      <c r="J171" s="853"/>
      <c r="K171" s="853"/>
      <c r="L171" s="120">
        <v>14203.04</v>
      </c>
      <c r="M171" s="121"/>
      <c r="N171" s="122"/>
      <c r="AF171" s="39"/>
      <c r="AG171" s="48"/>
      <c r="AL171" s="48"/>
      <c r="AM171" s="82"/>
      <c r="AN171" s="85"/>
      <c r="AO171" s="85"/>
      <c r="AP171" s="85"/>
      <c r="AQ171" s="85"/>
      <c r="AR171" s="85"/>
      <c r="AS171" s="82"/>
      <c r="AT171" s="48"/>
      <c r="AU171" s="3" t="s">
        <v>104</v>
      </c>
      <c r="AV171" s="48"/>
      <c r="AW171" s="48"/>
    </row>
    <row r="172" spans="1:49" s="4" customFormat="1" ht="15" x14ac:dyDescent="0.25">
      <c r="A172" s="119"/>
      <c r="B172" s="50"/>
      <c r="C172" s="853" t="s">
        <v>100</v>
      </c>
      <c r="D172" s="853"/>
      <c r="E172" s="853"/>
      <c r="F172" s="853"/>
      <c r="G172" s="853"/>
      <c r="H172" s="853"/>
      <c r="I172" s="853"/>
      <c r="J172" s="853"/>
      <c r="K172" s="853"/>
      <c r="L172" s="123"/>
      <c r="M172" s="121"/>
      <c r="N172" s="122"/>
      <c r="AF172" s="39"/>
      <c r="AG172" s="48"/>
      <c r="AL172" s="48"/>
      <c r="AM172" s="82"/>
      <c r="AN172" s="85"/>
      <c r="AO172" s="85"/>
      <c r="AP172" s="85"/>
      <c r="AQ172" s="85"/>
      <c r="AR172" s="85"/>
      <c r="AS172" s="82"/>
      <c r="AT172" s="48"/>
      <c r="AU172" s="3" t="s">
        <v>100</v>
      </c>
      <c r="AV172" s="48"/>
      <c r="AW172" s="48"/>
    </row>
    <row r="173" spans="1:49" s="4" customFormat="1" ht="15" x14ac:dyDescent="0.25">
      <c r="A173" s="119"/>
      <c r="B173" s="50"/>
      <c r="C173" s="853" t="s">
        <v>105</v>
      </c>
      <c r="D173" s="853"/>
      <c r="E173" s="853"/>
      <c r="F173" s="853"/>
      <c r="G173" s="853"/>
      <c r="H173" s="853"/>
      <c r="I173" s="853"/>
      <c r="J173" s="853"/>
      <c r="K173" s="853"/>
      <c r="L173" s="120">
        <v>3746.59</v>
      </c>
      <c r="M173" s="121"/>
      <c r="N173" s="122"/>
      <c r="AF173" s="39"/>
      <c r="AG173" s="48"/>
      <c r="AL173" s="48"/>
      <c r="AM173" s="82"/>
      <c r="AN173" s="85"/>
      <c r="AO173" s="85"/>
      <c r="AP173" s="85"/>
      <c r="AQ173" s="85"/>
      <c r="AR173" s="85"/>
      <c r="AS173" s="82"/>
      <c r="AT173" s="48"/>
      <c r="AU173" s="3" t="s">
        <v>105</v>
      </c>
      <c r="AV173" s="48"/>
      <c r="AW173" s="48"/>
    </row>
    <row r="174" spans="1:49" s="4" customFormat="1" ht="15" x14ac:dyDescent="0.25">
      <c r="A174" s="119"/>
      <c r="B174" s="50"/>
      <c r="C174" s="853" t="s">
        <v>106</v>
      </c>
      <c r="D174" s="853"/>
      <c r="E174" s="853"/>
      <c r="F174" s="853"/>
      <c r="G174" s="853"/>
      <c r="H174" s="853"/>
      <c r="I174" s="853"/>
      <c r="J174" s="853"/>
      <c r="K174" s="853"/>
      <c r="L174" s="124">
        <v>500.52</v>
      </c>
      <c r="M174" s="121"/>
      <c r="N174" s="122"/>
      <c r="AF174" s="39"/>
      <c r="AG174" s="48"/>
      <c r="AL174" s="48"/>
      <c r="AM174" s="82"/>
      <c r="AN174" s="85"/>
      <c r="AO174" s="85"/>
      <c r="AP174" s="85"/>
      <c r="AQ174" s="85"/>
      <c r="AR174" s="85"/>
      <c r="AS174" s="82"/>
      <c r="AT174" s="48"/>
      <c r="AU174" s="3" t="s">
        <v>106</v>
      </c>
      <c r="AV174" s="48"/>
      <c r="AW174" s="48"/>
    </row>
    <row r="175" spans="1:49" s="4" customFormat="1" ht="15" x14ac:dyDescent="0.25">
      <c r="A175" s="119"/>
      <c r="B175" s="50"/>
      <c r="C175" s="853" t="s">
        <v>107</v>
      </c>
      <c r="D175" s="853"/>
      <c r="E175" s="853"/>
      <c r="F175" s="853"/>
      <c r="G175" s="853"/>
      <c r="H175" s="853"/>
      <c r="I175" s="853"/>
      <c r="J175" s="853"/>
      <c r="K175" s="853"/>
      <c r="L175" s="124">
        <v>54.23</v>
      </c>
      <c r="M175" s="121"/>
      <c r="N175" s="122"/>
      <c r="AF175" s="39"/>
      <c r="AG175" s="48"/>
      <c r="AL175" s="48"/>
      <c r="AM175" s="82"/>
      <c r="AN175" s="85"/>
      <c r="AO175" s="85"/>
      <c r="AP175" s="85"/>
      <c r="AQ175" s="85"/>
      <c r="AR175" s="85"/>
      <c r="AS175" s="82"/>
      <c r="AT175" s="48"/>
      <c r="AU175" s="3" t="s">
        <v>107</v>
      </c>
      <c r="AV175" s="48"/>
      <c r="AW175" s="48"/>
    </row>
    <row r="176" spans="1:49" s="4" customFormat="1" ht="15" x14ac:dyDescent="0.25">
      <c r="A176" s="119"/>
      <c r="B176" s="50"/>
      <c r="C176" s="853" t="s">
        <v>139</v>
      </c>
      <c r="D176" s="853"/>
      <c r="E176" s="853"/>
      <c r="F176" s="853"/>
      <c r="G176" s="853"/>
      <c r="H176" s="853"/>
      <c r="I176" s="853"/>
      <c r="J176" s="853"/>
      <c r="K176" s="853"/>
      <c r="L176" s="120">
        <v>5030.16</v>
      </c>
      <c r="M176" s="121"/>
      <c r="N176" s="122"/>
      <c r="AF176" s="39"/>
      <c r="AG176" s="48"/>
      <c r="AL176" s="48"/>
      <c r="AM176" s="82"/>
      <c r="AN176" s="85"/>
      <c r="AO176" s="85"/>
      <c r="AP176" s="85"/>
      <c r="AQ176" s="85"/>
      <c r="AR176" s="85"/>
      <c r="AS176" s="82"/>
      <c r="AT176" s="48"/>
      <c r="AU176" s="3" t="s">
        <v>139</v>
      </c>
      <c r="AV176" s="48"/>
      <c r="AW176" s="48"/>
    </row>
    <row r="177" spans="1:49" s="4" customFormat="1" ht="15" x14ac:dyDescent="0.25">
      <c r="A177" s="119"/>
      <c r="B177" s="50"/>
      <c r="C177" s="853" t="s">
        <v>108</v>
      </c>
      <c r="D177" s="853"/>
      <c r="E177" s="853"/>
      <c r="F177" s="853"/>
      <c r="G177" s="853"/>
      <c r="H177" s="853"/>
      <c r="I177" s="853"/>
      <c r="J177" s="853"/>
      <c r="K177" s="853"/>
      <c r="L177" s="120">
        <v>3390.3</v>
      </c>
      <c r="M177" s="121"/>
      <c r="N177" s="122"/>
      <c r="AF177" s="39"/>
      <c r="AG177" s="48"/>
      <c r="AL177" s="48"/>
      <c r="AM177" s="82"/>
      <c r="AN177" s="85"/>
      <c r="AO177" s="85"/>
      <c r="AP177" s="85"/>
      <c r="AQ177" s="85"/>
      <c r="AR177" s="85"/>
      <c r="AS177" s="82"/>
      <c r="AT177" s="48"/>
      <c r="AU177" s="3" t="s">
        <v>108</v>
      </c>
      <c r="AV177" s="48"/>
      <c r="AW177" s="48"/>
    </row>
    <row r="178" spans="1:49" s="4" customFormat="1" ht="15" x14ac:dyDescent="0.25">
      <c r="A178" s="119"/>
      <c r="B178" s="50"/>
      <c r="C178" s="853" t="s">
        <v>109</v>
      </c>
      <c r="D178" s="853"/>
      <c r="E178" s="853"/>
      <c r="F178" s="853"/>
      <c r="G178" s="853"/>
      <c r="H178" s="853"/>
      <c r="I178" s="853"/>
      <c r="J178" s="853"/>
      <c r="K178" s="853"/>
      <c r="L178" s="120">
        <v>1535.47</v>
      </c>
      <c r="M178" s="121"/>
      <c r="N178" s="122"/>
      <c r="AF178" s="39"/>
      <c r="AG178" s="48"/>
      <c r="AL178" s="48"/>
      <c r="AM178" s="82"/>
      <c r="AN178" s="85"/>
      <c r="AO178" s="85"/>
      <c r="AP178" s="85"/>
      <c r="AQ178" s="85"/>
      <c r="AR178" s="85"/>
      <c r="AS178" s="82"/>
      <c r="AT178" s="48"/>
      <c r="AU178" s="3" t="s">
        <v>109</v>
      </c>
      <c r="AV178" s="48"/>
      <c r="AW178" s="48"/>
    </row>
    <row r="179" spans="1:49" s="4" customFormat="1" ht="15" x14ac:dyDescent="0.25">
      <c r="A179" s="119"/>
      <c r="B179" s="50"/>
      <c r="C179" s="853" t="s">
        <v>140</v>
      </c>
      <c r="D179" s="853"/>
      <c r="E179" s="853"/>
      <c r="F179" s="853"/>
      <c r="G179" s="853"/>
      <c r="H179" s="853"/>
      <c r="I179" s="853"/>
      <c r="J179" s="853"/>
      <c r="K179" s="853"/>
      <c r="L179" s="120">
        <v>3130.33</v>
      </c>
      <c r="M179" s="121"/>
      <c r="N179" s="122"/>
      <c r="AF179" s="39"/>
      <c r="AG179" s="48"/>
      <c r="AL179" s="48"/>
      <c r="AM179" s="82"/>
      <c r="AN179" s="85"/>
      <c r="AO179" s="85"/>
      <c r="AP179" s="85"/>
      <c r="AQ179" s="85"/>
      <c r="AR179" s="85"/>
      <c r="AS179" s="82"/>
      <c r="AT179" s="48"/>
      <c r="AU179" s="3" t="s">
        <v>140</v>
      </c>
      <c r="AV179" s="48"/>
      <c r="AW179" s="48"/>
    </row>
    <row r="180" spans="1:49" s="4" customFormat="1" ht="15" x14ac:dyDescent="0.25">
      <c r="A180" s="119"/>
      <c r="B180" s="50"/>
      <c r="C180" s="853" t="s">
        <v>100</v>
      </c>
      <c r="D180" s="853"/>
      <c r="E180" s="853"/>
      <c r="F180" s="853"/>
      <c r="G180" s="853"/>
      <c r="H180" s="853"/>
      <c r="I180" s="853"/>
      <c r="J180" s="853"/>
      <c r="K180" s="853"/>
      <c r="L180" s="123"/>
      <c r="M180" s="121"/>
      <c r="N180" s="122"/>
      <c r="AF180" s="39"/>
      <c r="AG180" s="48"/>
      <c r="AL180" s="48"/>
      <c r="AM180" s="82"/>
      <c r="AN180" s="85"/>
      <c r="AO180" s="85"/>
      <c r="AP180" s="85"/>
      <c r="AQ180" s="85"/>
      <c r="AR180" s="85"/>
      <c r="AS180" s="82"/>
      <c r="AT180" s="48"/>
      <c r="AU180" s="3" t="s">
        <v>100</v>
      </c>
      <c r="AV180" s="48"/>
      <c r="AW180" s="48"/>
    </row>
    <row r="181" spans="1:49" s="4" customFormat="1" ht="15" x14ac:dyDescent="0.25">
      <c r="A181" s="119"/>
      <c r="B181" s="50"/>
      <c r="C181" s="853" t="s">
        <v>105</v>
      </c>
      <c r="D181" s="853"/>
      <c r="E181" s="853"/>
      <c r="F181" s="853"/>
      <c r="G181" s="853"/>
      <c r="H181" s="853"/>
      <c r="I181" s="853"/>
      <c r="J181" s="853"/>
      <c r="K181" s="853"/>
      <c r="L181" s="124">
        <v>438.42</v>
      </c>
      <c r="M181" s="121"/>
      <c r="N181" s="122"/>
      <c r="AF181" s="39"/>
      <c r="AG181" s="48"/>
      <c r="AL181" s="48"/>
      <c r="AM181" s="82"/>
      <c r="AN181" s="85"/>
      <c r="AO181" s="85"/>
      <c r="AP181" s="85"/>
      <c r="AQ181" s="85"/>
      <c r="AR181" s="85"/>
      <c r="AS181" s="82"/>
      <c r="AT181" s="48"/>
      <c r="AU181" s="3" t="s">
        <v>105</v>
      </c>
      <c r="AV181" s="48"/>
      <c r="AW181" s="48"/>
    </row>
    <row r="182" spans="1:49" s="4" customFormat="1" ht="15" x14ac:dyDescent="0.25">
      <c r="A182" s="119"/>
      <c r="B182" s="50"/>
      <c r="C182" s="853" t="s">
        <v>106</v>
      </c>
      <c r="D182" s="853"/>
      <c r="E182" s="853"/>
      <c r="F182" s="853"/>
      <c r="G182" s="853"/>
      <c r="H182" s="853"/>
      <c r="I182" s="853"/>
      <c r="J182" s="853"/>
      <c r="K182" s="853"/>
      <c r="L182" s="120">
        <v>1613.78</v>
      </c>
      <c r="M182" s="121"/>
      <c r="N182" s="122"/>
      <c r="AF182" s="39"/>
      <c r="AG182" s="48"/>
      <c r="AL182" s="48"/>
      <c r="AM182" s="82"/>
      <c r="AN182" s="85"/>
      <c r="AO182" s="85"/>
      <c r="AP182" s="85"/>
      <c r="AQ182" s="85"/>
      <c r="AR182" s="85"/>
      <c r="AS182" s="82"/>
      <c r="AT182" s="48"/>
      <c r="AU182" s="3" t="s">
        <v>106</v>
      </c>
      <c r="AV182" s="48"/>
      <c r="AW182" s="48"/>
    </row>
    <row r="183" spans="1:49" s="4" customFormat="1" ht="15" x14ac:dyDescent="0.25">
      <c r="A183" s="119"/>
      <c r="B183" s="50"/>
      <c r="C183" s="853" t="s">
        <v>107</v>
      </c>
      <c r="D183" s="853"/>
      <c r="E183" s="853"/>
      <c r="F183" s="853"/>
      <c r="G183" s="853"/>
      <c r="H183" s="853"/>
      <c r="I183" s="853"/>
      <c r="J183" s="853"/>
      <c r="K183" s="853"/>
      <c r="L183" s="124">
        <v>284.89999999999998</v>
      </c>
      <c r="M183" s="121"/>
      <c r="N183" s="122"/>
      <c r="AF183" s="39"/>
      <c r="AG183" s="48"/>
      <c r="AL183" s="48"/>
      <c r="AM183" s="82"/>
      <c r="AN183" s="85"/>
      <c r="AO183" s="85"/>
      <c r="AP183" s="85"/>
      <c r="AQ183" s="85"/>
      <c r="AR183" s="85"/>
      <c r="AS183" s="82"/>
      <c r="AT183" s="48"/>
      <c r="AU183" s="3" t="s">
        <v>107</v>
      </c>
      <c r="AV183" s="48"/>
      <c r="AW183" s="48"/>
    </row>
    <row r="184" spans="1:49" s="4" customFormat="1" ht="15" x14ac:dyDescent="0.25">
      <c r="A184" s="119"/>
      <c r="B184" s="50"/>
      <c r="C184" s="853" t="s">
        <v>139</v>
      </c>
      <c r="D184" s="853"/>
      <c r="E184" s="853"/>
      <c r="F184" s="853"/>
      <c r="G184" s="853"/>
      <c r="H184" s="853"/>
      <c r="I184" s="853"/>
      <c r="J184" s="853"/>
      <c r="K184" s="853"/>
      <c r="L184" s="124">
        <v>7.62</v>
      </c>
      <c r="M184" s="121"/>
      <c r="N184" s="122"/>
      <c r="AF184" s="39"/>
      <c r="AG184" s="48"/>
      <c r="AL184" s="48"/>
      <c r="AM184" s="82"/>
      <c r="AN184" s="85"/>
      <c r="AO184" s="85"/>
      <c r="AP184" s="85"/>
      <c r="AQ184" s="85"/>
      <c r="AR184" s="85"/>
      <c r="AS184" s="82"/>
      <c r="AT184" s="48"/>
      <c r="AU184" s="3" t="s">
        <v>139</v>
      </c>
      <c r="AV184" s="48"/>
      <c r="AW184" s="48"/>
    </row>
    <row r="185" spans="1:49" s="4" customFormat="1" ht="15" x14ac:dyDescent="0.25">
      <c r="A185" s="119"/>
      <c r="B185" s="50"/>
      <c r="C185" s="853" t="s">
        <v>108</v>
      </c>
      <c r="D185" s="853"/>
      <c r="E185" s="853"/>
      <c r="F185" s="853"/>
      <c r="G185" s="853"/>
      <c r="H185" s="853"/>
      <c r="I185" s="853"/>
      <c r="J185" s="853"/>
      <c r="K185" s="853"/>
      <c r="L185" s="124">
        <v>701.62</v>
      </c>
      <c r="M185" s="121"/>
      <c r="N185" s="122"/>
      <c r="AF185" s="39"/>
      <c r="AG185" s="48"/>
      <c r="AL185" s="48"/>
      <c r="AM185" s="82"/>
      <c r="AN185" s="85"/>
      <c r="AO185" s="85"/>
      <c r="AP185" s="85"/>
      <c r="AQ185" s="85"/>
      <c r="AR185" s="85"/>
      <c r="AS185" s="82"/>
      <c r="AT185" s="48"/>
      <c r="AU185" s="3" t="s">
        <v>108</v>
      </c>
      <c r="AV185" s="48"/>
      <c r="AW185" s="48"/>
    </row>
    <row r="186" spans="1:49" s="4" customFormat="1" ht="15" x14ac:dyDescent="0.25">
      <c r="A186" s="119"/>
      <c r="B186" s="50"/>
      <c r="C186" s="853" t="s">
        <v>109</v>
      </c>
      <c r="D186" s="853"/>
      <c r="E186" s="853"/>
      <c r="F186" s="853"/>
      <c r="G186" s="853"/>
      <c r="H186" s="853"/>
      <c r="I186" s="853"/>
      <c r="J186" s="853"/>
      <c r="K186" s="853"/>
      <c r="L186" s="124">
        <v>368.89</v>
      </c>
      <c r="M186" s="121"/>
      <c r="N186" s="122"/>
      <c r="AF186" s="39"/>
      <c r="AG186" s="48"/>
      <c r="AL186" s="48"/>
      <c r="AM186" s="82"/>
      <c r="AN186" s="85"/>
      <c r="AO186" s="85"/>
      <c r="AP186" s="85"/>
      <c r="AQ186" s="85"/>
      <c r="AR186" s="85"/>
      <c r="AS186" s="82"/>
      <c r="AT186" s="48"/>
      <c r="AU186" s="3" t="s">
        <v>109</v>
      </c>
      <c r="AV186" s="48"/>
      <c r="AW186" s="48"/>
    </row>
    <row r="187" spans="1:49" s="4" customFormat="1" ht="15" x14ac:dyDescent="0.25">
      <c r="A187" s="119"/>
      <c r="B187" s="50"/>
      <c r="C187" s="853" t="s">
        <v>110</v>
      </c>
      <c r="D187" s="853"/>
      <c r="E187" s="853"/>
      <c r="F187" s="853"/>
      <c r="G187" s="853"/>
      <c r="H187" s="853"/>
      <c r="I187" s="853"/>
      <c r="J187" s="853"/>
      <c r="K187" s="853"/>
      <c r="L187" s="120">
        <v>4524.1400000000003</v>
      </c>
      <c r="M187" s="121"/>
      <c r="N187" s="122"/>
      <c r="AF187" s="39"/>
      <c r="AG187" s="48"/>
      <c r="AL187" s="48"/>
      <c r="AM187" s="82"/>
      <c r="AN187" s="85"/>
      <c r="AO187" s="85"/>
      <c r="AP187" s="85"/>
      <c r="AQ187" s="85"/>
      <c r="AR187" s="85"/>
      <c r="AS187" s="82"/>
      <c r="AT187" s="48"/>
      <c r="AU187" s="3" t="s">
        <v>110</v>
      </c>
      <c r="AV187" s="48"/>
      <c r="AW187" s="48"/>
    </row>
    <row r="188" spans="1:49" s="4" customFormat="1" ht="15" x14ac:dyDescent="0.25">
      <c r="A188" s="119"/>
      <c r="B188" s="50"/>
      <c r="C188" s="853" t="s">
        <v>111</v>
      </c>
      <c r="D188" s="853"/>
      <c r="E188" s="853"/>
      <c r="F188" s="853"/>
      <c r="G188" s="853"/>
      <c r="H188" s="853"/>
      <c r="I188" s="853"/>
      <c r="J188" s="853"/>
      <c r="K188" s="853"/>
      <c r="L188" s="120">
        <v>4091.92</v>
      </c>
      <c r="M188" s="121"/>
      <c r="N188" s="122"/>
      <c r="AF188" s="39"/>
      <c r="AG188" s="48"/>
      <c r="AL188" s="48"/>
      <c r="AM188" s="82"/>
      <c r="AN188" s="85"/>
      <c r="AO188" s="85"/>
      <c r="AP188" s="85"/>
      <c r="AQ188" s="85"/>
      <c r="AR188" s="85"/>
      <c r="AS188" s="82"/>
      <c r="AT188" s="48"/>
      <c r="AU188" s="3" t="s">
        <v>111</v>
      </c>
      <c r="AV188" s="48"/>
      <c r="AW188" s="48"/>
    </row>
    <row r="189" spans="1:49" s="4" customFormat="1" ht="15" x14ac:dyDescent="0.25">
      <c r="A189" s="119"/>
      <c r="B189" s="50"/>
      <c r="C189" s="853" t="s">
        <v>112</v>
      </c>
      <c r="D189" s="853"/>
      <c r="E189" s="853"/>
      <c r="F189" s="853"/>
      <c r="G189" s="853"/>
      <c r="H189" s="853"/>
      <c r="I189" s="853"/>
      <c r="J189" s="853"/>
      <c r="K189" s="853"/>
      <c r="L189" s="120">
        <v>1904.36</v>
      </c>
      <c r="M189" s="121"/>
      <c r="N189" s="122"/>
      <c r="AF189" s="39"/>
      <c r="AG189" s="48"/>
      <c r="AL189" s="48"/>
      <c r="AM189" s="82"/>
      <c r="AN189" s="85"/>
      <c r="AO189" s="85"/>
      <c r="AP189" s="85"/>
      <c r="AQ189" s="85"/>
      <c r="AR189" s="85"/>
      <c r="AS189" s="82"/>
      <c r="AT189" s="48"/>
      <c r="AU189" s="3" t="s">
        <v>112</v>
      </c>
      <c r="AV189" s="48"/>
      <c r="AW189" s="48"/>
    </row>
    <row r="190" spans="1:49" s="4" customFormat="1" ht="15" x14ac:dyDescent="0.25">
      <c r="A190" s="119"/>
      <c r="B190" s="125"/>
      <c r="C190" s="861" t="s">
        <v>141</v>
      </c>
      <c r="D190" s="861"/>
      <c r="E190" s="861"/>
      <c r="F190" s="861"/>
      <c r="G190" s="861"/>
      <c r="H190" s="861"/>
      <c r="I190" s="861"/>
      <c r="J190" s="861"/>
      <c r="K190" s="861"/>
      <c r="L190" s="126">
        <v>17333.37</v>
      </c>
      <c r="M190" s="127"/>
      <c r="N190" s="128"/>
      <c r="AF190" s="39"/>
      <c r="AG190" s="48"/>
      <c r="AL190" s="48"/>
      <c r="AM190" s="82"/>
      <c r="AN190" s="85"/>
      <c r="AO190" s="85"/>
      <c r="AP190" s="85"/>
      <c r="AQ190" s="85"/>
      <c r="AR190" s="85"/>
      <c r="AS190" s="82"/>
      <c r="AT190" s="48"/>
      <c r="AV190" s="48" t="s">
        <v>141</v>
      </c>
      <c r="AW190" s="48"/>
    </row>
    <row r="191" spans="1:49" s="4" customFormat="1" ht="15" x14ac:dyDescent="0.25">
      <c r="A191" s="844" t="s">
        <v>142</v>
      </c>
      <c r="B191" s="845"/>
      <c r="C191" s="845"/>
      <c r="D191" s="845"/>
      <c r="E191" s="845"/>
      <c r="F191" s="845"/>
      <c r="G191" s="845"/>
      <c r="H191" s="845"/>
      <c r="I191" s="845"/>
      <c r="J191" s="845"/>
      <c r="K191" s="845"/>
      <c r="L191" s="845"/>
      <c r="M191" s="845"/>
      <c r="N191" s="846"/>
      <c r="AF191" s="39" t="s">
        <v>142</v>
      </c>
      <c r="AG191" s="48"/>
      <c r="AL191" s="48"/>
      <c r="AM191" s="82"/>
      <c r="AN191" s="85"/>
      <c r="AO191" s="85"/>
      <c r="AP191" s="85"/>
      <c r="AQ191" s="85"/>
      <c r="AR191" s="85"/>
      <c r="AS191" s="82"/>
      <c r="AT191" s="48"/>
      <c r="AV191" s="48"/>
      <c r="AW191" s="48"/>
    </row>
    <row r="192" spans="1:49" s="4" customFormat="1" ht="57" x14ac:dyDescent="0.25">
      <c r="A192" s="40" t="s">
        <v>147</v>
      </c>
      <c r="B192" s="41" t="s">
        <v>144</v>
      </c>
      <c r="C192" s="847" t="s">
        <v>387</v>
      </c>
      <c r="D192" s="847"/>
      <c r="E192" s="847"/>
      <c r="F192" s="42" t="s">
        <v>146</v>
      </c>
      <c r="G192" s="43">
        <v>178.87700000000001</v>
      </c>
      <c r="H192" s="44">
        <v>1</v>
      </c>
      <c r="I192" s="129">
        <v>178.87700000000001</v>
      </c>
      <c r="J192" s="131">
        <v>3.28</v>
      </c>
      <c r="K192" s="43"/>
      <c r="L192" s="131">
        <v>586.72</v>
      </c>
      <c r="M192" s="109">
        <v>12.22</v>
      </c>
      <c r="N192" s="134">
        <v>7169.72</v>
      </c>
      <c r="AF192" s="39"/>
      <c r="AG192" s="48" t="s">
        <v>387</v>
      </c>
      <c r="AL192" s="48"/>
      <c r="AM192" s="82"/>
      <c r="AN192" s="85"/>
      <c r="AO192" s="85"/>
      <c r="AP192" s="85"/>
      <c r="AQ192" s="85"/>
      <c r="AR192" s="85"/>
      <c r="AS192" s="82"/>
      <c r="AT192" s="48"/>
      <c r="AV192" s="48"/>
      <c r="AW192" s="48"/>
    </row>
    <row r="193" spans="1:49" s="4" customFormat="1" ht="15" x14ac:dyDescent="0.25">
      <c r="A193" s="71"/>
      <c r="B193" s="72"/>
      <c r="C193" s="847" t="s">
        <v>81</v>
      </c>
      <c r="D193" s="847"/>
      <c r="E193" s="847"/>
      <c r="F193" s="42"/>
      <c r="G193" s="43"/>
      <c r="H193" s="43"/>
      <c r="I193" s="43"/>
      <c r="J193" s="46"/>
      <c r="K193" s="43"/>
      <c r="L193" s="131">
        <v>586.72</v>
      </c>
      <c r="M193" s="66"/>
      <c r="N193" s="134">
        <v>7169.72</v>
      </c>
      <c r="AF193" s="39"/>
      <c r="AG193" s="48"/>
      <c r="AL193" s="48" t="s">
        <v>81</v>
      </c>
      <c r="AM193" s="82"/>
      <c r="AN193" s="85"/>
      <c r="AO193" s="85"/>
      <c r="AP193" s="85"/>
      <c r="AQ193" s="85"/>
      <c r="AR193" s="85"/>
      <c r="AS193" s="82"/>
      <c r="AT193" s="48"/>
      <c r="AV193" s="48"/>
      <c r="AW193" s="48"/>
    </row>
    <row r="194" spans="1:49" s="4" customFormat="1" ht="57" x14ac:dyDescent="0.25">
      <c r="A194" s="40" t="s">
        <v>155</v>
      </c>
      <c r="B194" s="41" t="s">
        <v>148</v>
      </c>
      <c r="C194" s="847" t="s">
        <v>586</v>
      </c>
      <c r="D194" s="847"/>
      <c r="E194" s="847"/>
      <c r="F194" s="42" t="s">
        <v>146</v>
      </c>
      <c r="G194" s="43">
        <v>178.87700000000001</v>
      </c>
      <c r="H194" s="44">
        <v>1</v>
      </c>
      <c r="I194" s="129">
        <v>178.87700000000001</v>
      </c>
      <c r="J194" s="131">
        <v>15.35</v>
      </c>
      <c r="K194" s="43"/>
      <c r="L194" s="73">
        <v>2745.76</v>
      </c>
      <c r="M194" s="109">
        <v>12.22</v>
      </c>
      <c r="N194" s="134">
        <v>33553.19</v>
      </c>
      <c r="AF194" s="39"/>
      <c r="AG194" s="48" t="s">
        <v>586</v>
      </c>
      <c r="AL194" s="48"/>
      <c r="AM194" s="82"/>
      <c r="AN194" s="85"/>
      <c r="AO194" s="85"/>
      <c r="AP194" s="85"/>
      <c r="AQ194" s="85"/>
      <c r="AR194" s="85"/>
      <c r="AS194" s="82"/>
      <c r="AT194" s="48"/>
      <c r="AV194" s="48"/>
      <c r="AW194" s="48"/>
    </row>
    <row r="195" spans="1:49" s="4" customFormat="1" ht="15" x14ac:dyDescent="0.25">
      <c r="A195" s="71"/>
      <c r="B195" s="72"/>
      <c r="C195" s="847" t="s">
        <v>81</v>
      </c>
      <c r="D195" s="847"/>
      <c r="E195" s="847"/>
      <c r="F195" s="42"/>
      <c r="G195" s="43"/>
      <c r="H195" s="43"/>
      <c r="I195" s="43"/>
      <c r="J195" s="46"/>
      <c r="K195" s="43"/>
      <c r="L195" s="73">
        <v>2745.76</v>
      </c>
      <c r="M195" s="66"/>
      <c r="N195" s="134">
        <v>33553.19</v>
      </c>
      <c r="AF195" s="39"/>
      <c r="AG195" s="48"/>
      <c r="AL195" s="48" t="s">
        <v>81</v>
      </c>
      <c r="AM195" s="82"/>
      <c r="AN195" s="85"/>
      <c r="AO195" s="85"/>
      <c r="AP195" s="85"/>
      <c r="AQ195" s="85"/>
      <c r="AR195" s="85"/>
      <c r="AS195" s="82"/>
      <c r="AT195" s="48"/>
      <c r="AV195" s="48"/>
      <c r="AW195" s="48"/>
    </row>
    <row r="196" spans="1:49" s="4" customFormat="1" ht="0" hidden="1" customHeight="1" x14ac:dyDescent="0.25">
      <c r="A196" s="110"/>
      <c r="B196" s="111"/>
      <c r="C196" s="111"/>
      <c r="D196" s="111"/>
      <c r="E196" s="111"/>
      <c r="F196" s="112"/>
      <c r="G196" s="112"/>
      <c r="H196" s="112"/>
      <c r="I196" s="112"/>
      <c r="J196" s="113"/>
      <c r="K196" s="112"/>
      <c r="L196" s="113"/>
      <c r="M196" s="54"/>
      <c r="N196" s="113"/>
      <c r="AF196" s="39"/>
      <c r="AG196" s="48"/>
      <c r="AL196" s="48"/>
      <c r="AM196" s="82"/>
      <c r="AN196" s="85"/>
      <c r="AO196" s="85"/>
      <c r="AP196" s="85"/>
      <c r="AQ196" s="85"/>
      <c r="AR196" s="85"/>
      <c r="AS196" s="82"/>
      <c r="AT196" s="48"/>
      <c r="AV196" s="48"/>
      <c r="AW196" s="48"/>
    </row>
    <row r="197" spans="1:49" s="4" customFormat="1" ht="15" x14ac:dyDescent="0.25">
      <c r="A197" s="114"/>
      <c r="B197" s="115"/>
      <c r="C197" s="847" t="s">
        <v>150</v>
      </c>
      <c r="D197" s="847"/>
      <c r="E197" s="847"/>
      <c r="F197" s="847"/>
      <c r="G197" s="847"/>
      <c r="H197" s="847"/>
      <c r="I197" s="847"/>
      <c r="J197" s="847"/>
      <c r="K197" s="847"/>
      <c r="L197" s="116"/>
      <c r="M197" s="117"/>
      <c r="N197" s="118"/>
      <c r="AF197" s="39"/>
      <c r="AG197" s="48"/>
      <c r="AL197" s="48"/>
      <c r="AM197" s="82"/>
      <c r="AN197" s="85"/>
      <c r="AO197" s="85"/>
      <c r="AP197" s="85"/>
      <c r="AQ197" s="85"/>
      <c r="AR197" s="85"/>
      <c r="AS197" s="82"/>
      <c r="AT197" s="48" t="s">
        <v>150</v>
      </c>
      <c r="AV197" s="48"/>
      <c r="AW197" s="48"/>
    </row>
    <row r="198" spans="1:49" s="4" customFormat="1" ht="15" x14ac:dyDescent="0.25">
      <c r="A198" s="119"/>
      <c r="B198" s="50"/>
      <c r="C198" s="853" t="s">
        <v>99</v>
      </c>
      <c r="D198" s="853"/>
      <c r="E198" s="853"/>
      <c r="F198" s="853"/>
      <c r="G198" s="853"/>
      <c r="H198" s="853"/>
      <c r="I198" s="853"/>
      <c r="J198" s="853"/>
      <c r="K198" s="853"/>
      <c r="L198" s="120">
        <v>3332.48</v>
      </c>
      <c r="M198" s="121"/>
      <c r="N198" s="122"/>
      <c r="AF198" s="39"/>
      <c r="AG198" s="48"/>
      <c r="AL198" s="48"/>
      <c r="AM198" s="82"/>
      <c r="AN198" s="85"/>
      <c r="AO198" s="85"/>
      <c r="AP198" s="85"/>
      <c r="AQ198" s="85"/>
      <c r="AR198" s="85"/>
      <c r="AS198" s="82"/>
      <c r="AT198" s="48"/>
      <c r="AU198" s="3" t="s">
        <v>99</v>
      </c>
      <c r="AV198" s="48"/>
      <c r="AW198" s="48"/>
    </row>
    <row r="199" spans="1:49" s="4" customFormat="1" ht="15" x14ac:dyDescent="0.25">
      <c r="A199" s="119"/>
      <c r="B199" s="50"/>
      <c r="C199" s="853" t="s">
        <v>100</v>
      </c>
      <c r="D199" s="853"/>
      <c r="E199" s="853"/>
      <c r="F199" s="853"/>
      <c r="G199" s="853"/>
      <c r="H199" s="853"/>
      <c r="I199" s="853"/>
      <c r="J199" s="853"/>
      <c r="K199" s="853"/>
      <c r="L199" s="123"/>
      <c r="M199" s="121"/>
      <c r="N199" s="122"/>
      <c r="AF199" s="39"/>
      <c r="AG199" s="48"/>
      <c r="AL199" s="48"/>
      <c r="AM199" s="82"/>
      <c r="AN199" s="85"/>
      <c r="AO199" s="85"/>
      <c r="AP199" s="85"/>
      <c r="AQ199" s="85"/>
      <c r="AR199" s="85"/>
      <c r="AS199" s="82"/>
      <c r="AT199" s="48"/>
      <c r="AU199" s="3" t="s">
        <v>100</v>
      </c>
      <c r="AV199" s="48"/>
      <c r="AW199" s="48"/>
    </row>
    <row r="200" spans="1:49" s="4" customFormat="1" ht="15" x14ac:dyDescent="0.25">
      <c r="A200" s="119"/>
      <c r="B200" s="50"/>
      <c r="C200" s="853" t="s">
        <v>151</v>
      </c>
      <c r="D200" s="853"/>
      <c r="E200" s="853"/>
      <c r="F200" s="853"/>
      <c r="G200" s="853"/>
      <c r="H200" s="853"/>
      <c r="I200" s="853"/>
      <c r="J200" s="853"/>
      <c r="K200" s="853"/>
      <c r="L200" s="120">
        <v>3332.48</v>
      </c>
      <c r="M200" s="121"/>
      <c r="N200" s="122"/>
      <c r="AF200" s="39"/>
      <c r="AG200" s="48"/>
      <c r="AL200" s="48"/>
      <c r="AM200" s="82"/>
      <c r="AN200" s="85"/>
      <c r="AO200" s="85"/>
      <c r="AP200" s="85"/>
      <c r="AQ200" s="85"/>
      <c r="AR200" s="85"/>
      <c r="AS200" s="82"/>
      <c r="AT200" s="48"/>
      <c r="AU200" s="3" t="s">
        <v>151</v>
      </c>
      <c r="AV200" s="48"/>
      <c r="AW200" s="48"/>
    </row>
    <row r="201" spans="1:49" s="4" customFormat="1" ht="15" x14ac:dyDescent="0.25">
      <c r="A201" s="119"/>
      <c r="B201" s="50"/>
      <c r="C201" s="853" t="s">
        <v>104</v>
      </c>
      <c r="D201" s="853"/>
      <c r="E201" s="853"/>
      <c r="F201" s="853"/>
      <c r="G201" s="853"/>
      <c r="H201" s="853"/>
      <c r="I201" s="853"/>
      <c r="J201" s="853"/>
      <c r="K201" s="853"/>
      <c r="L201" s="120">
        <v>3332.48</v>
      </c>
      <c r="M201" s="121"/>
      <c r="N201" s="122"/>
      <c r="AF201" s="39"/>
      <c r="AG201" s="48"/>
      <c r="AL201" s="48"/>
      <c r="AM201" s="82"/>
      <c r="AN201" s="85"/>
      <c r="AO201" s="85"/>
      <c r="AP201" s="85"/>
      <c r="AQ201" s="85"/>
      <c r="AR201" s="85"/>
      <c r="AS201" s="82"/>
      <c r="AT201" s="48"/>
      <c r="AU201" s="3" t="s">
        <v>104</v>
      </c>
      <c r="AV201" s="48"/>
      <c r="AW201" s="48"/>
    </row>
    <row r="202" spans="1:49" s="4" customFormat="1" ht="15" x14ac:dyDescent="0.25">
      <c r="A202" s="119"/>
      <c r="B202" s="50"/>
      <c r="C202" s="853" t="s">
        <v>152</v>
      </c>
      <c r="D202" s="853"/>
      <c r="E202" s="853"/>
      <c r="F202" s="853"/>
      <c r="G202" s="853"/>
      <c r="H202" s="853"/>
      <c r="I202" s="853"/>
      <c r="J202" s="853"/>
      <c r="K202" s="853"/>
      <c r="L202" s="120">
        <v>3332.48</v>
      </c>
      <c r="M202" s="121"/>
      <c r="N202" s="122"/>
      <c r="AF202" s="39"/>
      <c r="AG202" s="48"/>
      <c r="AL202" s="48"/>
      <c r="AM202" s="82"/>
      <c r="AN202" s="85"/>
      <c r="AO202" s="85"/>
      <c r="AP202" s="85"/>
      <c r="AQ202" s="85"/>
      <c r="AR202" s="85"/>
      <c r="AS202" s="82"/>
      <c r="AT202" s="48"/>
      <c r="AU202" s="3" t="s">
        <v>152</v>
      </c>
      <c r="AV202" s="48"/>
      <c r="AW202" s="48"/>
    </row>
    <row r="203" spans="1:49" s="4" customFormat="1" ht="15" x14ac:dyDescent="0.25">
      <c r="A203" s="119"/>
      <c r="B203" s="125"/>
      <c r="C203" s="861" t="s">
        <v>153</v>
      </c>
      <c r="D203" s="861"/>
      <c r="E203" s="861"/>
      <c r="F203" s="861"/>
      <c r="G203" s="861"/>
      <c r="H203" s="861"/>
      <c r="I203" s="861"/>
      <c r="J203" s="861"/>
      <c r="K203" s="861"/>
      <c r="L203" s="126">
        <v>3332.48</v>
      </c>
      <c r="M203" s="127"/>
      <c r="N203" s="128"/>
      <c r="AF203" s="39"/>
      <c r="AG203" s="48"/>
      <c r="AL203" s="48"/>
      <c r="AM203" s="82"/>
      <c r="AN203" s="85"/>
      <c r="AO203" s="85"/>
      <c r="AP203" s="85"/>
      <c r="AQ203" s="85"/>
      <c r="AR203" s="85"/>
      <c r="AS203" s="82"/>
      <c r="AT203" s="48"/>
      <c r="AV203" s="48" t="s">
        <v>153</v>
      </c>
      <c r="AW203" s="48"/>
    </row>
    <row r="204" spans="1:49" s="4" customFormat="1" ht="15" x14ac:dyDescent="0.25">
      <c r="A204" s="844" t="s">
        <v>154</v>
      </c>
      <c r="B204" s="845"/>
      <c r="C204" s="845"/>
      <c r="D204" s="845"/>
      <c r="E204" s="845"/>
      <c r="F204" s="845"/>
      <c r="G204" s="845"/>
      <c r="H204" s="845"/>
      <c r="I204" s="845"/>
      <c r="J204" s="845"/>
      <c r="K204" s="845"/>
      <c r="L204" s="845"/>
      <c r="M204" s="845"/>
      <c r="N204" s="846"/>
      <c r="AF204" s="39" t="s">
        <v>154</v>
      </c>
      <c r="AG204" s="48"/>
      <c r="AL204" s="48"/>
      <c r="AM204" s="82"/>
      <c r="AN204" s="85"/>
      <c r="AO204" s="85"/>
      <c r="AP204" s="85"/>
      <c r="AQ204" s="85"/>
      <c r="AR204" s="85"/>
      <c r="AS204" s="82"/>
      <c r="AT204" s="48"/>
      <c r="AV204" s="48"/>
      <c r="AW204" s="48"/>
    </row>
    <row r="205" spans="1:49" s="4" customFormat="1" ht="45.75" x14ac:dyDescent="0.25">
      <c r="A205" s="40" t="s">
        <v>158</v>
      </c>
      <c r="B205" s="41" t="s">
        <v>156</v>
      </c>
      <c r="C205" s="847" t="s">
        <v>610</v>
      </c>
      <c r="D205" s="847"/>
      <c r="E205" s="847"/>
      <c r="F205" s="42" t="s">
        <v>119</v>
      </c>
      <c r="G205" s="43">
        <v>0.74</v>
      </c>
      <c r="H205" s="44">
        <v>1</v>
      </c>
      <c r="I205" s="109">
        <v>0.74</v>
      </c>
      <c r="J205" s="46"/>
      <c r="K205" s="43"/>
      <c r="L205" s="46"/>
      <c r="M205" s="43"/>
      <c r="N205" s="47"/>
      <c r="AF205" s="39"/>
      <c r="AG205" s="48" t="s">
        <v>610</v>
      </c>
      <c r="AL205" s="48"/>
      <c r="AM205" s="82"/>
      <c r="AN205" s="85"/>
      <c r="AO205" s="85"/>
      <c r="AP205" s="85"/>
      <c r="AQ205" s="85"/>
      <c r="AR205" s="85"/>
      <c r="AS205" s="82"/>
      <c r="AT205" s="48"/>
      <c r="AV205" s="48"/>
      <c r="AW205" s="48"/>
    </row>
    <row r="206" spans="1:49" s="4" customFormat="1" ht="22.5" x14ac:dyDescent="0.25">
      <c r="A206" s="49"/>
      <c r="B206" s="50" t="s">
        <v>64</v>
      </c>
      <c r="C206" s="848" t="s">
        <v>65</v>
      </c>
      <c r="D206" s="848"/>
      <c r="E206" s="848"/>
      <c r="F206" s="848"/>
      <c r="G206" s="848"/>
      <c r="H206" s="848"/>
      <c r="I206" s="848"/>
      <c r="J206" s="848"/>
      <c r="K206" s="848"/>
      <c r="L206" s="848"/>
      <c r="M206" s="848"/>
      <c r="N206" s="849"/>
      <c r="AF206" s="39"/>
      <c r="AG206" s="48"/>
      <c r="AH206" s="3" t="s">
        <v>65</v>
      </c>
      <c r="AL206" s="48"/>
      <c r="AM206" s="82"/>
      <c r="AN206" s="85"/>
      <c r="AO206" s="85"/>
      <c r="AP206" s="85"/>
      <c r="AQ206" s="85"/>
      <c r="AR206" s="85"/>
      <c r="AS206" s="82"/>
      <c r="AT206" s="48"/>
      <c r="AV206" s="48"/>
      <c r="AW206" s="48"/>
    </row>
    <row r="207" spans="1:49" s="4" customFormat="1" ht="15" x14ac:dyDescent="0.25">
      <c r="A207" s="51"/>
      <c r="B207" s="50" t="s">
        <v>60</v>
      </c>
      <c r="C207" s="853" t="s">
        <v>66</v>
      </c>
      <c r="D207" s="853"/>
      <c r="E207" s="853"/>
      <c r="F207" s="53"/>
      <c r="G207" s="54"/>
      <c r="H207" s="54"/>
      <c r="I207" s="54"/>
      <c r="J207" s="57">
        <v>49.46</v>
      </c>
      <c r="K207" s="56">
        <v>1.1499999999999999</v>
      </c>
      <c r="L207" s="57">
        <v>42.09</v>
      </c>
      <c r="M207" s="56">
        <v>35.42</v>
      </c>
      <c r="N207" s="58">
        <v>1490.83</v>
      </c>
      <c r="AF207" s="39"/>
      <c r="AG207" s="48"/>
      <c r="AI207" s="3" t="s">
        <v>66</v>
      </c>
      <c r="AL207" s="48"/>
      <c r="AM207" s="82"/>
      <c r="AN207" s="85"/>
      <c r="AO207" s="85"/>
      <c r="AP207" s="85"/>
      <c r="AQ207" s="85"/>
      <c r="AR207" s="85"/>
      <c r="AS207" s="82"/>
      <c r="AT207" s="48"/>
      <c r="AV207" s="48"/>
      <c r="AW207" s="48"/>
    </row>
    <row r="208" spans="1:49" s="4" customFormat="1" ht="15" x14ac:dyDescent="0.25">
      <c r="A208" s="51"/>
      <c r="B208" s="50" t="s">
        <v>67</v>
      </c>
      <c r="C208" s="853" t="s">
        <v>68</v>
      </c>
      <c r="D208" s="853"/>
      <c r="E208" s="853"/>
      <c r="F208" s="53"/>
      <c r="G208" s="54"/>
      <c r="H208" s="54"/>
      <c r="I208" s="54"/>
      <c r="J208" s="57">
        <v>3.94</v>
      </c>
      <c r="K208" s="56">
        <v>1.1499999999999999</v>
      </c>
      <c r="L208" s="57">
        <v>3.35</v>
      </c>
      <c r="M208" s="54"/>
      <c r="N208" s="59"/>
      <c r="AF208" s="39"/>
      <c r="AG208" s="48"/>
      <c r="AI208" s="3" t="s">
        <v>68</v>
      </c>
      <c r="AL208" s="48"/>
      <c r="AM208" s="82"/>
      <c r="AN208" s="85"/>
      <c r="AO208" s="85"/>
      <c r="AP208" s="85"/>
      <c r="AQ208" s="85"/>
      <c r="AR208" s="85"/>
      <c r="AS208" s="82"/>
      <c r="AT208" s="48"/>
      <c r="AV208" s="48"/>
      <c r="AW208" s="48"/>
    </row>
    <row r="209" spans="1:49" s="4" customFormat="1" ht="15" x14ac:dyDescent="0.25">
      <c r="A209" s="51"/>
      <c r="B209" s="50" t="s">
        <v>69</v>
      </c>
      <c r="C209" s="853" t="s">
        <v>70</v>
      </c>
      <c r="D209" s="853"/>
      <c r="E209" s="853"/>
      <c r="F209" s="53"/>
      <c r="G209" s="54"/>
      <c r="H209" s="54"/>
      <c r="I209" s="54"/>
      <c r="J209" s="57">
        <v>0.7</v>
      </c>
      <c r="K209" s="56">
        <v>1.1499999999999999</v>
      </c>
      <c r="L209" s="57">
        <v>0.6</v>
      </c>
      <c r="M209" s="56">
        <v>35.42</v>
      </c>
      <c r="N209" s="133">
        <v>21.25</v>
      </c>
      <c r="AF209" s="39"/>
      <c r="AG209" s="48"/>
      <c r="AI209" s="3" t="s">
        <v>70</v>
      </c>
      <c r="AL209" s="48"/>
      <c r="AM209" s="82"/>
      <c r="AN209" s="85"/>
      <c r="AO209" s="85"/>
      <c r="AP209" s="85"/>
      <c r="AQ209" s="85"/>
      <c r="AR209" s="85"/>
      <c r="AS209" s="82"/>
      <c r="AT209" s="48"/>
      <c r="AV209" s="48"/>
      <c r="AW209" s="48"/>
    </row>
    <row r="210" spans="1:49" s="4" customFormat="1" ht="15" x14ac:dyDescent="0.25">
      <c r="A210" s="51"/>
      <c r="B210" s="50" t="s">
        <v>86</v>
      </c>
      <c r="C210" s="853" t="s">
        <v>87</v>
      </c>
      <c r="D210" s="853"/>
      <c r="E210" s="853"/>
      <c r="F210" s="53"/>
      <c r="G210" s="54"/>
      <c r="H210" s="54"/>
      <c r="I210" s="54"/>
      <c r="J210" s="57">
        <v>0.99</v>
      </c>
      <c r="K210" s="54"/>
      <c r="L210" s="57">
        <v>0.73</v>
      </c>
      <c r="M210" s="54"/>
      <c r="N210" s="59"/>
      <c r="AF210" s="39"/>
      <c r="AG210" s="48"/>
      <c r="AI210" s="3" t="s">
        <v>87</v>
      </c>
      <c r="AL210" s="48"/>
      <c r="AM210" s="82"/>
      <c r="AN210" s="85"/>
      <c r="AO210" s="85"/>
      <c r="AP210" s="85"/>
      <c r="AQ210" s="85"/>
      <c r="AR210" s="85"/>
      <c r="AS210" s="82"/>
      <c r="AT210" s="48"/>
      <c r="AV210" s="48"/>
      <c r="AW210" s="48"/>
    </row>
    <row r="211" spans="1:49" s="4" customFormat="1" ht="15" x14ac:dyDescent="0.25">
      <c r="A211" s="60"/>
      <c r="B211" s="50"/>
      <c r="C211" s="853" t="s">
        <v>71</v>
      </c>
      <c r="D211" s="853"/>
      <c r="E211" s="853"/>
      <c r="F211" s="53" t="s">
        <v>72</v>
      </c>
      <c r="G211" s="56">
        <v>6.44</v>
      </c>
      <c r="H211" s="56">
        <v>1.1499999999999999</v>
      </c>
      <c r="I211" s="64">
        <v>5.4804399999999998</v>
      </c>
      <c r="J211" s="63"/>
      <c r="K211" s="54"/>
      <c r="L211" s="63"/>
      <c r="M211" s="54"/>
      <c r="N211" s="59"/>
      <c r="AF211" s="39"/>
      <c r="AG211" s="48"/>
      <c r="AJ211" s="3" t="s">
        <v>71</v>
      </c>
      <c r="AL211" s="48"/>
      <c r="AM211" s="82"/>
      <c r="AN211" s="85"/>
      <c r="AO211" s="85"/>
      <c r="AP211" s="85"/>
      <c r="AQ211" s="85"/>
      <c r="AR211" s="85"/>
      <c r="AS211" s="82"/>
      <c r="AT211" s="48"/>
      <c r="AV211" s="48"/>
      <c r="AW211" s="48"/>
    </row>
    <row r="212" spans="1:49" s="4" customFormat="1" ht="15" x14ac:dyDescent="0.25">
      <c r="A212" s="60"/>
      <c r="B212" s="50"/>
      <c r="C212" s="853" t="s">
        <v>73</v>
      </c>
      <c r="D212" s="853"/>
      <c r="E212" s="853"/>
      <c r="F212" s="53" t="s">
        <v>72</v>
      </c>
      <c r="G212" s="56">
        <v>0.06</v>
      </c>
      <c r="H212" s="56">
        <v>1.1499999999999999</v>
      </c>
      <c r="I212" s="64">
        <v>5.1060000000000001E-2</v>
      </c>
      <c r="J212" s="63"/>
      <c r="K212" s="54"/>
      <c r="L212" s="63"/>
      <c r="M212" s="54"/>
      <c r="N212" s="59"/>
      <c r="AF212" s="39"/>
      <c r="AG212" s="48"/>
      <c r="AJ212" s="3" t="s">
        <v>73</v>
      </c>
      <c r="AL212" s="48"/>
      <c r="AM212" s="82"/>
      <c r="AN212" s="85"/>
      <c r="AO212" s="85"/>
      <c r="AP212" s="85"/>
      <c r="AQ212" s="85"/>
      <c r="AR212" s="85"/>
      <c r="AS212" s="82"/>
      <c r="AT212" s="48"/>
      <c r="AV212" s="48"/>
      <c r="AW212" s="48"/>
    </row>
    <row r="213" spans="1:49" s="4" customFormat="1" ht="15" x14ac:dyDescent="0.25">
      <c r="A213" s="51"/>
      <c r="B213" s="50"/>
      <c r="C213" s="854" t="s">
        <v>74</v>
      </c>
      <c r="D213" s="854"/>
      <c r="E213" s="854"/>
      <c r="F213" s="65"/>
      <c r="G213" s="66"/>
      <c r="H213" s="66"/>
      <c r="I213" s="66"/>
      <c r="J213" s="68">
        <v>54.39</v>
      </c>
      <c r="K213" s="66"/>
      <c r="L213" s="68">
        <v>46.17</v>
      </c>
      <c r="M213" s="66"/>
      <c r="N213" s="69"/>
      <c r="AF213" s="39"/>
      <c r="AG213" s="48"/>
      <c r="AK213" s="3" t="s">
        <v>74</v>
      </c>
      <c r="AL213" s="48"/>
      <c r="AM213" s="82"/>
      <c r="AN213" s="85"/>
      <c r="AO213" s="85"/>
      <c r="AP213" s="85"/>
      <c r="AQ213" s="85"/>
      <c r="AR213" s="85"/>
      <c r="AS213" s="82"/>
      <c r="AT213" s="48"/>
      <c r="AV213" s="48"/>
      <c r="AW213" s="48"/>
    </row>
    <row r="214" spans="1:49" s="4" customFormat="1" ht="15" x14ac:dyDescent="0.25">
      <c r="A214" s="60"/>
      <c r="B214" s="50"/>
      <c r="C214" s="853" t="s">
        <v>75</v>
      </c>
      <c r="D214" s="853"/>
      <c r="E214" s="853"/>
      <c r="F214" s="53"/>
      <c r="G214" s="54"/>
      <c r="H214" s="54"/>
      <c r="I214" s="54"/>
      <c r="J214" s="63"/>
      <c r="K214" s="54"/>
      <c r="L214" s="57">
        <v>42.69</v>
      </c>
      <c r="M214" s="54"/>
      <c r="N214" s="58">
        <v>1512.08</v>
      </c>
      <c r="AF214" s="39"/>
      <c r="AG214" s="48"/>
      <c r="AJ214" s="3" t="s">
        <v>75</v>
      </c>
      <c r="AL214" s="48"/>
      <c r="AM214" s="82"/>
      <c r="AN214" s="85"/>
      <c r="AO214" s="85"/>
      <c r="AP214" s="85"/>
      <c r="AQ214" s="85"/>
      <c r="AR214" s="85"/>
      <c r="AS214" s="82"/>
      <c r="AT214" s="48"/>
      <c r="AV214" s="48"/>
      <c r="AW214" s="48"/>
    </row>
    <row r="215" spans="1:49" s="4" customFormat="1" ht="23.25" x14ac:dyDescent="0.25">
      <c r="A215" s="60"/>
      <c r="B215" s="50" t="s">
        <v>120</v>
      </c>
      <c r="C215" s="853" t="s">
        <v>121</v>
      </c>
      <c r="D215" s="853"/>
      <c r="E215" s="853"/>
      <c r="F215" s="53" t="s">
        <v>78</v>
      </c>
      <c r="G215" s="70">
        <v>97</v>
      </c>
      <c r="H215" s="54"/>
      <c r="I215" s="70">
        <v>97</v>
      </c>
      <c r="J215" s="63"/>
      <c r="K215" s="54"/>
      <c r="L215" s="57">
        <v>41.41</v>
      </c>
      <c r="M215" s="54"/>
      <c r="N215" s="58">
        <v>1466.72</v>
      </c>
      <c r="AF215" s="39"/>
      <c r="AG215" s="48"/>
      <c r="AJ215" s="3" t="s">
        <v>121</v>
      </c>
      <c r="AL215" s="48"/>
      <c r="AM215" s="82"/>
      <c r="AN215" s="85"/>
      <c r="AO215" s="85"/>
      <c r="AP215" s="85"/>
      <c r="AQ215" s="85"/>
      <c r="AR215" s="85"/>
      <c r="AS215" s="82"/>
      <c r="AT215" s="48"/>
      <c r="AV215" s="48"/>
      <c r="AW215" s="48"/>
    </row>
    <row r="216" spans="1:49" s="4" customFormat="1" ht="23.25" x14ac:dyDescent="0.25">
      <c r="A216" s="60"/>
      <c r="B216" s="50" t="s">
        <v>122</v>
      </c>
      <c r="C216" s="853" t="s">
        <v>123</v>
      </c>
      <c r="D216" s="853"/>
      <c r="E216" s="853"/>
      <c r="F216" s="53" t="s">
        <v>78</v>
      </c>
      <c r="G216" s="70">
        <v>51</v>
      </c>
      <c r="H216" s="54"/>
      <c r="I216" s="70">
        <v>51</v>
      </c>
      <c r="J216" s="63"/>
      <c r="K216" s="54"/>
      <c r="L216" s="57">
        <v>21.77</v>
      </c>
      <c r="M216" s="54"/>
      <c r="N216" s="133">
        <v>771.16</v>
      </c>
      <c r="AF216" s="39"/>
      <c r="AG216" s="48"/>
      <c r="AJ216" s="3" t="s">
        <v>123</v>
      </c>
      <c r="AL216" s="48"/>
      <c r="AM216" s="82"/>
      <c r="AN216" s="85"/>
      <c r="AO216" s="85"/>
      <c r="AP216" s="85"/>
      <c r="AQ216" s="85"/>
      <c r="AR216" s="85"/>
      <c r="AS216" s="82"/>
      <c r="AT216" s="48"/>
      <c r="AV216" s="48"/>
      <c r="AW216" s="48"/>
    </row>
    <row r="217" spans="1:49" s="4" customFormat="1" ht="15" x14ac:dyDescent="0.25">
      <c r="A217" s="71"/>
      <c r="B217" s="72"/>
      <c r="C217" s="847" t="s">
        <v>81</v>
      </c>
      <c r="D217" s="847"/>
      <c r="E217" s="847"/>
      <c r="F217" s="42"/>
      <c r="G217" s="43"/>
      <c r="H217" s="43"/>
      <c r="I217" s="43"/>
      <c r="J217" s="46"/>
      <c r="K217" s="43"/>
      <c r="L217" s="131">
        <v>109.35</v>
      </c>
      <c r="M217" s="66"/>
      <c r="N217" s="47"/>
      <c r="AF217" s="39"/>
      <c r="AG217" s="48"/>
      <c r="AL217" s="48" t="s">
        <v>81</v>
      </c>
      <c r="AM217" s="82"/>
      <c r="AN217" s="85"/>
      <c r="AO217" s="85"/>
      <c r="AP217" s="85"/>
      <c r="AQ217" s="85"/>
      <c r="AR217" s="85"/>
      <c r="AS217" s="82"/>
      <c r="AT217" s="48"/>
      <c r="AV217" s="48"/>
      <c r="AW217" s="48"/>
    </row>
    <row r="218" spans="1:49" s="4" customFormat="1" ht="23.25" x14ac:dyDescent="0.25">
      <c r="A218" s="40" t="s">
        <v>161</v>
      </c>
      <c r="B218" s="41" t="s">
        <v>159</v>
      </c>
      <c r="C218" s="847" t="s">
        <v>160</v>
      </c>
      <c r="D218" s="847"/>
      <c r="E218" s="847"/>
      <c r="F218" s="42" t="s">
        <v>119</v>
      </c>
      <c r="G218" s="43">
        <v>0.6</v>
      </c>
      <c r="H218" s="44">
        <v>1</v>
      </c>
      <c r="I218" s="45">
        <v>0.6</v>
      </c>
      <c r="J218" s="46"/>
      <c r="K218" s="43"/>
      <c r="L218" s="46"/>
      <c r="M218" s="43"/>
      <c r="N218" s="47"/>
      <c r="AF218" s="39"/>
      <c r="AG218" s="48" t="s">
        <v>160</v>
      </c>
      <c r="AL218" s="48"/>
      <c r="AM218" s="82"/>
      <c r="AN218" s="85"/>
      <c r="AO218" s="85"/>
      <c r="AP218" s="85"/>
      <c r="AQ218" s="85"/>
      <c r="AR218" s="85"/>
      <c r="AS218" s="82"/>
      <c r="AT218" s="48"/>
      <c r="AV218" s="48"/>
      <c r="AW218" s="48"/>
    </row>
    <row r="219" spans="1:49" s="4" customFormat="1" ht="22.5" x14ac:dyDescent="0.25">
      <c r="A219" s="49"/>
      <c r="B219" s="50" t="s">
        <v>64</v>
      </c>
      <c r="C219" s="848" t="s">
        <v>65</v>
      </c>
      <c r="D219" s="848"/>
      <c r="E219" s="848"/>
      <c r="F219" s="848"/>
      <c r="G219" s="848"/>
      <c r="H219" s="848"/>
      <c r="I219" s="848"/>
      <c r="J219" s="848"/>
      <c r="K219" s="848"/>
      <c r="L219" s="848"/>
      <c r="M219" s="848"/>
      <c r="N219" s="849"/>
      <c r="AF219" s="39"/>
      <c r="AG219" s="48"/>
      <c r="AH219" s="3" t="s">
        <v>65</v>
      </c>
      <c r="AL219" s="48"/>
      <c r="AM219" s="82"/>
      <c r="AN219" s="85"/>
      <c r="AO219" s="85"/>
      <c r="AP219" s="85"/>
      <c r="AQ219" s="85"/>
      <c r="AR219" s="85"/>
      <c r="AS219" s="82"/>
      <c r="AT219" s="48"/>
      <c r="AV219" s="48"/>
      <c r="AW219" s="48"/>
    </row>
    <row r="220" spans="1:49" s="4" customFormat="1" ht="15" x14ac:dyDescent="0.25">
      <c r="A220" s="51"/>
      <c r="B220" s="50" t="s">
        <v>60</v>
      </c>
      <c r="C220" s="853" t="s">
        <v>66</v>
      </c>
      <c r="D220" s="853"/>
      <c r="E220" s="853"/>
      <c r="F220" s="53"/>
      <c r="G220" s="54"/>
      <c r="H220" s="54"/>
      <c r="I220" s="54"/>
      <c r="J220" s="57">
        <v>35.06</v>
      </c>
      <c r="K220" s="56">
        <v>1.1499999999999999</v>
      </c>
      <c r="L220" s="57">
        <v>24.19</v>
      </c>
      <c r="M220" s="56">
        <v>35.42</v>
      </c>
      <c r="N220" s="133">
        <v>856.81</v>
      </c>
      <c r="AF220" s="39"/>
      <c r="AG220" s="48"/>
      <c r="AI220" s="3" t="s">
        <v>66</v>
      </c>
      <c r="AL220" s="48"/>
      <c r="AM220" s="82"/>
      <c r="AN220" s="85"/>
      <c r="AO220" s="85"/>
      <c r="AP220" s="85"/>
      <c r="AQ220" s="85"/>
      <c r="AR220" s="85"/>
      <c r="AS220" s="82"/>
      <c r="AT220" s="48"/>
      <c r="AV220" s="48"/>
      <c r="AW220" s="48"/>
    </row>
    <row r="221" spans="1:49" s="4" customFormat="1" ht="15" x14ac:dyDescent="0.25">
      <c r="A221" s="51"/>
      <c r="B221" s="50" t="s">
        <v>67</v>
      </c>
      <c r="C221" s="853" t="s">
        <v>68</v>
      </c>
      <c r="D221" s="853"/>
      <c r="E221" s="853"/>
      <c r="F221" s="53"/>
      <c r="G221" s="54"/>
      <c r="H221" s="54"/>
      <c r="I221" s="54"/>
      <c r="J221" s="57">
        <v>3.94</v>
      </c>
      <c r="K221" s="56">
        <v>1.1499999999999999</v>
      </c>
      <c r="L221" s="57">
        <v>2.72</v>
      </c>
      <c r="M221" s="54"/>
      <c r="N221" s="59"/>
      <c r="AF221" s="39"/>
      <c r="AG221" s="48"/>
      <c r="AI221" s="3" t="s">
        <v>68</v>
      </c>
      <c r="AL221" s="48"/>
      <c r="AM221" s="82"/>
      <c r="AN221" s="85"/>
      <c r="AO221" s="85"/>
      <c r="AP221" s="85"/>
      <c r="AQ221" s="85"/>
      <c r="AR221" s="85"/>
      <c r="AS221" s="82"/>
      <c r="AT221" s="48"/>
      <c r="AV221" s="48"/>
      <c r="AW221" s="48"/>
    </row>
    <row r="222" spans="1:49" s="4" customFormat="1" ht="15" x14ac:dyDescent="0.25">
      <c r="A222" s="51"/>
      <c r="B222" s="50" t="s">
        <v>69</v>
      </c>
      <c r="C222" s="853" t="s">
        <v>70</v>
      </c>
      <c r="D222" s="853"/>
      <c r="E222" s="853"/>
      <c r="F222" s="53"/>
      <c r="G222" s="54"/>
      <c r="H222" s="54"/>
      <c r="I222" s="54"/>
      <c r="J222" s="57">
        <v>0.7</v>
      </c>
      <c r="K222" s="56">
        <v>1.1499999999999999</v>
      </c>
      <c r="L222" s="57">
        <v>0.48</v>
      </c>
      <c r="M222" s="56">
        <v>35.42</v>
      </c>
      <c r="N222" s="133">
        <v>17</v>
      </c>
      <c r="AF222" s="39"/>
      <c r="AG222" s="48"/>
      <c r="AI222" s="3" t="s">
        <v>70</v>
      </c>
      <c r="AL222" s="48"/>
      <c r="AM222" s="82"/>
      <c r="AN222" s="85"/>
      <c r="AO222" s="85"/>
      <c r="AP222" s="85"/>
      <c r="AQ222" s="85"/>
      <c r="AR222" s="85"/>
      <c r="AS222" s="82"/>
      <c r="AT222" s="48"/>
      <c r="AV222" s="48"/>
      <c r="AW222" s="48"/>
    </row>
    <row r="223" spans="1:49" s="4" customFormat="1" ht="15" x14ac:dyDescent="0.25">
      <c r="A223" s="51"/>
      <c r="B223" s="50" t="s">
        <v>86</v>
      </c>
      <c r="C223" s="853" t="s">
        <v>87</v>
      </c>
      <c r="D223" s="853"/>
      <c r="E223" s="853"/>
      <c r="F223" s="53"/>
      <c r="G223" s="54"/>
      <c r="H223" s="54"/>
      <c r="I223" s="54"/>
      <c r="J223" s="57">
        <v>0.7</v>
      </c>
      <c r="K223" s="54"/>
      <c r="L223" s="57">
        <v>0.42</v>
      </c>
      <c r="M223" s="54"/>
      <c r="N223" s="59"/>
      <c r="AF223" s="39"/>
      <c r="AG223" s="48"/>
      <c r="AI223" s="3" t="s">
        <v>87</v>
      </c>
      <c r="AL223" s="48"/>
      <c r="AM223" s="82"/>
      <c r="AN223" s="85"/>
      <c r="AO223" s="85"/>
      <c r="AP223" s="85"/>
      <c r="AQ223" s="85"/>
      <c r="AR223" s="85"/>
      <c r="AS223" s="82"/>
      <c r="AT223" s="48"/>
      <c r="AV223" s="48"/>
      <c r="AW223" s="48"/>
    </row>
    <row r="224" spans="1:49" s="4" customFormat="1" ht="15" x14ac:dyDescent="0.25">
      <c r="A224" s="60"/>
      <c r="B224" s="50"/>
      <c r="C224" s="853" t="s">
        <v>71</v>
      </c>
      <c r="D224" s="853"/>
      <c r="E224" s="853"/>
      <c r="F224" s="53" t="s">
        <v>72</v>
      </c>
      <c r="G224" s="56">
        <v>4.53</v>
      </c>
      <c r="H224" s="56">
        <v>1.1499999999999999</v>
      </c>
      <c r="I224" s="130">
        <v>3.1257000000000001</v>
      </c>
      <c r="J224" s="63"/>
      <c r="K224" s="54"/>
      <c r="L224" s="63"/>
      <c r="M224" s="54"/>
      <c r="N224" s="59"/>
      <c r="AF224" s="39"/>
      <c r="AG224" s="48"/>
      <c r="AJ224" s="3" t="s">
        <v>71</v>
      </c>
      <c r="AL224" s="48"/>
      <c r="AM224" s="82"/>
      <c r="AN224" s="85"/>
      <c r="AO224" s="85"/>
      <c r="AP224" s="85"/>
      <c r="AQ224" s="85"/>
      <c r="AR224" s="85"/>
      <c r="AS224" s="82"/>
      <c r="AT224" s="48"/>
      <c r="AV224" s="48"/>
      <c r="AW224" s="48"/>
    </row>
    <row r="225" spans="1:49" s="4" customFormat="1" ht="15" x14ac:dyDescent="0.25">
      <c r="A225" s="60"/>
      <c r="B225" s="50"/>
      <c r="C225" s="853" t="s">
        <v>73</v>
      </c>
      <c r="D225" s="853"/>
      <c r="E225" s="853"/>
      <c r="F225" s="53" t="s">
        <v>72</v>
      </c>
      <c r="G225" s="56">
        <v>0.06</v>
      </c>
      <c r="H225" s="56">
        <v>1.1499999999999999</v>
      </c>
      <c r="I225" s="130">
        <v>4.1399999999999999E-2</v>
      </c>
      <c r="J225" s="63"/>
      <c r="K225" s="54"/>
      <c r="L225" s="63"/>
      <c r="M225" s="54"/>
      <c r="N225" s="59"/>
      <c r="AF225" s="39"/>
      <c r="AG225" s="48"/>
      <c r="AJ225" s="3" t="s">
        <v>73</v>
      </c>
      <c r="AL225" s="48"/>
      <c r="AM225" s="82"/>
      <c r="AN225" s="85"/>
      <c r="AO225" s="85"/>
      <c r="AP225" s="85"/>
      <c r="AQ225" s="85"/>
      <c r="AR225" s="85"/>
      <c r="AS225" s="82"/>
      <c r="AT225" s="48"/>
      <c r="AV225" s="48"/>
      <c r="AW225" s="48"/>
    </row>
    <row r="226" spans="1:49" s="4" customFormat="1" ht="15" x14ac:dyDescent="0.25">
      <c r="A226" s="51"/>
      <c r="B226" s="50"/>
      <c r="C226" s="854" t="s">
        <v>74</v>
      </c>
      <c r="D226" s="854"/>
      <c r="E226" s="854"/>
      <c r="F226" s="65"/>
      <c r="G226" s="66"/>
      <c r="H226" s="66"/>
      <c r="I226" s="66"/>
      <c r="J226" s="68">
        <v>39.700000000000003</v>
      </c>
      <c r="K226" s="66"/>
      <c r="L226" s="68">
        <v>27.33</v>
      </c>
      <c r="M226" s="66"/>
      <c r="N226" s="69"/>
      <c r="AF226" s="39"/>
      <c r="AG226" s="48"/>
      <c r="AK226" s="3" t="s">
        <v>74</v>
      </c>
      <c r="AL226" s="48"/>
      <c r="AM226" s="82"/>
      <c r="AN226" s="85"/>
      <c r="AO226" s="85"/>
      <c r="AP226" s="85"/>
      <c r="AQ226" s="85"/>
      <c r="AR226" s="85"/>
      <c r="AS226" s="82"/>
      <c r="AT226" s="48"/>
      <c r="AV226" s="48"/>
      <c r="AW226" s="48"/>
    </row>
    <row r="227" spans="1:49" s="4" customFormat="1" ht="15" x14ac:dyDescent="0.25">
      <c r="A227" s="60"/>
      <c r="B227" s="50"/>
      <c r="C227" s="853" t="s">
        <v>75</v>
      </c>
      <c r="D227" s="853"/>
      <c r="E227" s="853"/>
      <c r="F227" s="53"/>
      <c r="G227" s="54"/>
      <c r="H227" s="54"/>
      <c r="I227" s="54"/>
      <c r="J227" s="63"/>
      <c r="K227" s="54"/>
      <c r="L227" s="57">
        <v>24.67</v>
      </c>
      <c r="M227" s="54"/>
      <c r="N227" s="133">
        <v>873.81</v>
      </c>
      <c r="AF227" s="39"/>
      <c r="AG227" s="48"/>
      <c r="AJ227" s="3" t="s">
        <v>75</v>
      </c>
      <c r="AL227" s="48"/>
      <c r="AM227" s="82"/>
      <c r="AN227" s="85"/>
      <c r="AO227" s="85"/>
      <c r="AP227" s="85"/>
      <c r="AQ227" s="85"/>
      <c r="AR227" s="85"/>
      <c r="AS227" s="82"/>
      <c r="AT227" s="48"/>
      <c r="AV227" s="48"/>
      <c r="AW227" s="48"/>
    </row>
    <row r="228" spans="1:49" s="4" customFormat="1" ht="23.25" x14ac:dyDescent="0.25">
      <c r="A228" s="60"/>
      <c r="B228" s="50" t="s">
        <v>120</v>
      </c>
      <c r="C228" s="853" t="s">
        <v>121</v>
      </c>
      <c r="D228" s="853"/>
      <c r="E228" s="853"/>
      <c r="F228" s="53" t="s">
        <v>78</v>
      </c>
      <c r="G228" s="70">
        <v>97</v>
      </c>
      <c r="H228" s="54"/>
      <c r="I228" s="70">
        <v>97</v>
      </c>
      <c r="J228" s="63"/>
      <c r="K228" s="54"/>
      <c r="L228" s="57">
        <v>23.93</v>
      </c>
      <c r="M228" s="54"/>
      <c r="N228" s="133">
        <v>847.6</v>
      </c>
      <c r="AF228" s="39"/>
      <c r="AG228" s="48"/>
      <c r="AJ228" s="3" t="s">
        <v>121</v>
      </c>
      <c r="AL228" s="48"/>
      <c r="AM228" s="82"/>
      <c r="AN228" s="85"/>
      <c r="AO228" s="85"/>
      <c r="AP228" s="85"/>
      <c r="AQ228" s="85"/>
      <c r="AR228" s="85"/>
      <c r="AS228" s="82"/>
      <c r="AT228" s="48"/>
      <c r="AV228" s="48"/>
      <c r="AW228" s="48"/>
    </row>
    <row r="229" spans="1:49" s="4" customFormat="1" ht="23.25" x14ac:dyDescent="0.25">
      <c r="A229" s="60"/>
      <c r="B229" s="50" t="s">
        <v>122</v>
      </c>
      <c r="C229" s="853" t="s">
        <v>123</v>
      </c>
      <c r="D229" s="853"/>
      <c r="E229" s="853"/>
      <c r="F229" s="53" t="s">
        <v>78</v>
      </c>
      <c r="G229" s="70">
        <v>51</v>
      </c>
      <c r="H229" s="54"/>
      <c r="I229" s="70">
        <v>51</v>
      </c>
      <c r="J229" s="63"/>
      <c r="K229" s="54"/>
      <c r="L229" s="57">
        <v>12.58</v>
      </c>
      <c r="M229" s="54"/>
      <c r="N229" s="133">
        <v>445.64</v>
      </c>
      <c r="AF229" s="39"/>
      <c r="AG229" s="48"/>
      <c r="AJ229" s="3" t="s">
        <v>123</v>
      </c>
      <c r="AL229" s="48"/>
      <c r="AM229" s="82"/>
      <c r="AN229" s="85"/>
      <c r="AO229" s="85"/>
      <c r="AP229" s="85"/>
      <c r="AQ229" s="85"/>
      <c r="AR229" s="85"/>
      <c r="AS229" s="82"/>
      <c r="AT229" s="48"/>
      <c r="AV229" s="48"/>
      <c r="AW229" s="48"/>
    </row>
    <row r="230" spans="1:49" s="4" customFormat="1" ht="15" x14ac:dyDescent="0.25">
      <c r="A230" s="71"/>
      <c r="B230" s="72"/>
      <c r="C230" s="847" t="s">
        <v>81</v>
      </c>
      <c r="D230" s="847"/>
      <c r="E230" s="847"/>
      <c r="F230" s="42"/>
      <c r="G230" s="43"/>
      <c r="H230" s="43"/>
      <c r="I230" s="43"/>
      <c r="J230" s="46"/>
      <c r="K230" s="43"/>
      <c r="L230" s="131">
        <v>63.84</v>
      </c>
      <c r="M230" s="66"/>
      <c r="N230" s="47"/>
      <c r="AF230" s="39"/>
      <c r="AG230" s="48"/>
      <c r="AL230" s="48" t="s">
        <v>81</v>
      </c>
      <c r="AM230" s="82"/>
      <c r="AN230" s="85"/>
      <c r="AO230" s="85"/>
      <c r="AP230" s="85"/>
      <c r="AQ230" s="85"/>
      <c r="AR230" s="85"/>
      <c r="AS230" s="82"/>
      <c r="AT230" s="48"/>
      <c r="AV230" s="48"/>
      <c r="AW230" s="48"/>
    </row>
    <row r="231" spans="1:49" s="4" customFormat="1" ht="23.25" x14ac:dyDescent="0.25">
      <c r="A231" s="40" t="s">
        <v>165</v>
      </c>
      <c r="B231" s="41" t="s">
        <v>389</v>
      </c>
      <c r="C231" s="847" t="s">
        <v>390</v>
      </c>
      <c r="D231" s="847"/>
      <c r="E231" s="847"/>
      <c r="F231" s="42" t="s">
        <v>164</v>
      </c>
      <c r="G231" s="43">
        <v>134</v>
      </c>
      <c r="H231" s="44">
        <v>1</v>
      </c>
      <c r="I231" s="44">
        <v>134</v>
      </c>
      <c r="J231" s="131">
        <v>368.9</v>
      </c>
      <c r="K231" s="43"/>
      <c r="L231" s="73">
        <v>5741.3</v>
      </c>
      <c r="M231" s="109">
        <v>8.61</v>
      </c>
      <c r="N231" s="134">
        <v>49432.6</v>
      </c>
      <c r="AF231" s="39"/>
      <c r="AG231" s="48" t="s">
        <v>390</v>
      </c>
      <c r="AL231" s="48"/>
      <c r="AM231" s="82"/>
      <c r="AN231" s="85"/>
      <c r="AO231" s="85"/>
      <c r="AP231" s="85"/>
      <c r="AQ231" s="85"/>
      <c r="AR231" s="85"/>
      <c r="AS231" s="82"/>
      <c r="AT231" s="48"/>
      <c r="AV231" s="48"/>
      <c r="AW231" s="48"/>
    </row>
    <row r="232" spans="1:49" s="4" customFormat="1" ht="15" x14ac:dyDescent="0.25">
      <c r="A232" s="71"/>
      <c r="B232" s="72"/>
      <c r="C232" s="847" t="s">
        <v>81</v>
      </c>
      <c r="D232" s="847"/>
      <c r="E232" s="847"/>
      <c r="F232" s="42"/>
      <c r="G232" s="43"/>
      <c r="H232" s="43"/>
      <c r="I232" s="43"/>
      <c r="J232" s="46"/>
      <c r="K232" s="43"/>
      <c r="L232" s="73">
        <v>5741.3</v>
      </c>
      <c r="M232" s="66"/>
      <c r="N232" s="134">
        <v>49432.6</v>
      </c>
      <c r="AF232" s="39"/>
      <c r="AG232" s="48"/>
      <c r="AL232" s="48" t="s">
        <v>81</v>
      </c>
      <c r="AM232" s="82"/>
      <c r="AN232" s="85"/>
      <c r="AO232" s="85"/>
      <c r="AP232" s="85"/>
      <c r="AQ232" s="85"/>
      <c r="AR232" s="85"/>
      <c r="AS232" s="82"/>
      <c r="AT232" s="48"/>
      <c r="AV232" s="48"/>
      <c r="AW232" s="48"/>
    </row>
    <row r="233" spans="1:49" s="4" customFormat="1" ht="34.5" x14ac:dyDescent="0.25">
      <c r="A233" s="40" t="s">
        <v>168</v>
      </c>
      <c r="B233" s="41" t="s">
        <v>166</v>
      </c>
      <c r="C233" s="847" t="s">
        <v>611</v>
      </c>
      <c r="D233" s="847"/>
      <c r="E233" s="847"/>
      <c r="F233" s="42" t="s">
        <v>119</v>
      </c>
      <c r="G233" s="43">
        <v>5.35</v>
      </c>
      <c r="H233" s="44">
        <v>1</v>
      </c>
      <c r="I233" s="109">
        <v>5.35</v>
      </c>
      <c r="J233" s="46"/>
      <c r="K233" s="43"/>
      <c r="L233" s="46"/>
      <c r="M233" s="43"/>
      <c r="N233" s="47"/>
      <c r="AF233" s="39"/>
      <c r="AG233" s="48" t="s">
        <v>611</v>
      </c>
      <c r="AL233" s="48"/>
      <c r="AM233" s="82"/>
      <c r="AN233" s="85"/>
      <c r="AO233" s="85"/>
      <c r="AP233" s="85"/>
      <c r="AQ233" s="85"/>
      <c r="AR233" s="85"/>
      <c r="AS233" s="82"/>
      <c r="AT233" s="48"/>
      <c r="AV233" s="48"/>
      <c r="AW233" s="48"/>
    </row>
    <row r="234" spans="1:49" s="4" customFormat="1" ht="22.5" x14ac:dyDescent="0.25">
      <c r="A234" s="49"/>
      <c r="B234" s="50" t="s">
        <v>64</v>
      </c>
      <c r="C234" s="848" t="s">
        <v>65</v>
      </c>
      <c r="D234" s="848"/>
      <c r="E234" s="848"/>
      <c r="F234" s="848"/>
      <c r="G234" s="848"/>
      <c r="H234" s="848"/>
      <c r="I234" s="848"/>
      <c r="J234" s="848"/>
      <c r="K234" s="848"/>
      <c r="L234" s="848"/>
      <c r="M234" s="848"/>
      <c r="N234" s="849"/>
      <c r="AF234" s="39"/>
      <c r="AG234" s="48"/>
      <c r="AH234" s="3" t="s">
        <v>65</v>
      </c>
      <c r="AL234" s="48"/>
      <c r="AM234" s="82"/>
      <c r="AN234" s="85"/>
      <c r="AO234" s="85"/>
      <c r="AP234" s="85"/>
      <c r="AQ234" s="85"/>
      <c r="AR234" s="85"/>
      <c r="AS234" s="82"/>
      <c r="AT234" s="48"/>
      <c r="AV234" s="48"/>
      <c r="AW234" s="48"/>
    </row>
    <row r="235" spans="1:49" s="4" customFormat="1" ht="15" x14ac:dyDescent="0.25">
      <c r="A235" s="51"/>
      <c r="B235" s="50" t="s">
        <v>60</v>
      </c>
      <c r="C235" s="853" t="s">
        <v>66</v>
      </c>
      <c r="D235" s="853"/>
      <c r="E235" s="853"/>
      <c r="F235" s="53"/>
      <c r="G235" s="54"/>
      <c r="H235" s="54"/>
      <c r="I235" s="54"/>
      <c r="J235" s="57">
        <v>53.96</v>
      </c>
      <c r="K235" s="56">
        <v>1.1499999999999999</v>
      </c>
      <c r="L235" s="57">
        <v>331.99</v>
      </c>
      <c r="M235" s="56">
        <v>35.42</v>
      </c>
      <c r="N235" s="58">
        <v>11759.09</v>
      </c>
      <c r="AF235" s="39"/>
      <c r="AG235" s="48"/>
      <c r="AI235" s="3" t="s">
        <v>66</v>
      </c>
      <c r="AL235" s="48"/>
      <c r="AM235" s="82"/>
      <c r="AN235" s="85"/>
      <c r="AO235" s="85"/>
      <c r="AP235" s="85"/>
      <c r="AQ235" s="85"/>
      <c r="AR235" s="85"/>
      <c r="AS235" s="82"/>
      <c r="AT235" s="48"/>
      <c r="AV235" s="48"/>
      <c r="AW235" s="48"/>
    </row>
    <row r="236" spans="1:49" s="4" customFormat="1" ht="15" x14ac:dyDescent="0.25">
      <c r="A236" s="51"/>
      <c r="B236" s="50" t="s">
        <v>67</v>
      </c>
      <c r="C236" s="853" t="s">
        <v>68</v>
      </c>
      <c r="D236" s="853"/>
      <c r="E236" s="853"/>
      <c r="F236" s="53"/>
      <c r="G236" s="54"/>
      <c r="H236" s="54"/>
      <c r="I236" s="54"/>
      <c r="J236" s="57">
        <v>347.73</v>
      </c>
      <c r="K236" s="56">
        <v>1.1499999999999999</v>
      </c>
      <c r="L236" s="55">
        <v>2139.41</v>
      </c>
      <c r="M236" s="54"/>
      <c r="N236" s="59"/>
      <c r="AF236" s="39"/>
      <c r="AG236" s="48"/>
      <c r="AI236" s="3" t="s">
        <v>68</v>
      </c>
      <c r="AL236" s="48"/>
      <c r="AM236" s="82"/>
      <c r="AN236" s="85"/>
      <c r="AO236" s="85"/>
      <c r="AP236" s="85"/>
      <c r="AQ236" s="85"/>
      <c r="AR236" s="85"/>
      <c r="AS236" s="82"/>
      <c r="AT236" s="48"/>
      <c r="AV236" s="48"/>
      <c r="AW236" s="48"/>
    </row>
    <row r="237" spans="1:49" s="4" customFormat="1" ht="15" x14ac:dyDescent="0.25">
      <c r="A237" s="51"/>
      <c r="B237" s="50" t="s">
        <v>69</v>
      </c>
      <c r="C237" s="853" t="s">
        <v>70</v>
      </c>
      <c r="D237" s="853"/>
      <c r="E237" s="853"/>
      <c r="F237" s="53"/>
      <c r="G237" s="54"/>
      <c r="H237" s="54"/>
      <c r="I237" s="54"/>
      <c r="J237" s="57">
        <v>48.19</v>
      </c>
      <c r="K237" s="56">
        <v>1.1499999999999999</v>
      </c>
      <c r="L237" s="57">
        <v>296.49</v>
      </c>
      <c r="M237" s="56">
        <v>35.42</v>
      </c>
      <c r="N237" s="58">
        <v>10501.68</v>
      </c>
      <c r="AF237" s="39"/>
      <c r="AG237" s="48"/>
      <c r="AI237" s="3" t="s">
        <v>70</v>
      </c>
      <c r="AL237" s="48"/>
      <c r="AM237" s="82"/>
      <c r="AN237" s="85"/>
      <c r="AO237" s="85"/>
      <c r="AP237" s="85"/>
      <c r="AQ237" s="85"/>
      <c r="AR237" s="85"/>
      <c r="AS237" s="82"/>
      <c r="AT237" s="48"/>
      <c r="AV237" s="48"/>
      <c r="AW237" s="48"/>
    </row>
    <row r="238" spans="1:49" s="4" customFormat="1" ht="15" x14ac:dyDescent="0.25">
      <c r="A238" s="51"/>
      <c r="B238" s="50" t="s">
        <v>86</v>
      </c>
      <c r="C238" s="853" t="s">
        <v>87</v>
      </c>
      <c r="D238" s="853"/>
      <c r="E238" s="853"/>
      <c r="F238" s="53"/>
      <c r="G238" s="54"/>
      <c r="H238" s="54"/>
      <c r="I238" s="54"/>
      <c r="J238" s="57">
        <v>1.08</v>
      </c>
      <c r="K238" s="54"/>
      <c r="L238" s="57">
        <v>5.78</v>
      </c>
      <c r="M238" s="54"/>
      <c r="N238" s="59"/>
      <c r="AF238" s="39"/>
      <c r="AG238" s="48"/>
      <c r="AI238" s="3" t="s">
        <v>87</v>
      </c>
      <c r="AL238" s="48"/>
      <c r="AM238" s="82"/>
      <c r="AN238" s="85"/>
      <c r="AO238" s="85"/>
      <c r="AP238" s="85"/>
      <c r="AQ238" s="85"/>
      <c r="AR238" s="85"/>
      <c r="AS238" s="82"/>
      <c r="AT238" s="48"/>
      <c r="AV238" s="48"/>
      <c r="AW238" s="48"/>
    </row>
    <row r="239" spans="1:49" s="4" customFormat="1" ht="15" x14ac:dyDescent="0.25">
      <c r="A239" s="60"/>
      <c r="B239" s="50"/>
      <c r="C239" s="853" t="s">
        <v>71</v>
      </c>
      <c r="D239" s="853"/>
      <c r="E239" s="853"/>
      <c r="F239" s="53" t="s">
        <v>72</v>
      </c>
      <c r="G239" s="56">
        <v>5.74</v>
      </c>
      <c r="H239" s="56">
        <v>1.1499999999999999</v>
      </c>
      <c r="I239" s="64">
        <v>35.315350000000002</v>
      </c>
      <c r="J239" s="63"/>
      <c r="K239" s="54"/>
      <c r="L239" s="63"/>
      <c r="M239" s="54"/>
      <c r="N239" s="59"/>
      <c r="AF239" s="39"/>
      <c r="AG239" s="48"/>
      <c r="AJ239" s="3" t="s">
        <v>71</v>
      </c>
      <c r="AL239" s="48"/>
      <c r="AM239" s="82"/>
      <c r="AN239" s="85"/>
      <c r="AO239" s="85"/>
      <c r="AP239" s="85"/>
      <c r="AQ239" s="85"/>
      <c r="AR239" s="85"/>
      <c r="AS239" s="82"/>
      <c r="AT239" s="48"/>
      <c r="AV239" s="48"/>
      <c r="AW239" s="48"/>
    </row>
    <row r="240" spans="1:49" s="4" customFormat="1" ht="15" x14ac:dyDescent="0.25">
      <c r="A240" s="60"/>
      <c r="B240" s="50"/>
      <c r="C240" s="853" t="s">
        <v>73</v>
      </c>
      <c r="D240" s="853"/>
      <c r="E240" s="853"/>
      <c r="F240" s="53" t="s">
        <v>72</v>
      </c>
      <c r="G240" s="56">
        <v>3.84</v>
      </c>
      <c r="H240" s="56">
        <v>1.1499999999999999</v>
      </c>
      <c r="I240" s="130">
        <v>23.625599999999999</v>
      </c>
      <c r="J240" s="63"/>
      <c r="K240" s="54"/>
      <c r="L240" s="63"/>
      <c r="M240" s="54"/>
      <c r="N240" s="59"/>
      <c r="AF240" s="39"/>
      <c r="AG240" s="48"/>
      <c r="AJ240" s="3" t="s">
        <v>73</v>
      </c>
      <c r="AL240" s="48"/>
      <c r="AM240" s="82"/>
      <c r="AN240" s="85"/>
      <c r="AO240" s="85"/>
      <c r="AP240" s="85"/>
      <c r="AQ240" s="85"/>
      <c r="AR240" s="85"/>
      <c r="AS240" s="82"/>
      <c r="AT240" s="48"/>
      <c r="AV240" s="48"/>
      <c r="AW240" s="48"/>
    </row>
    <row r="241" spans="1:49" s="4" customFormat="1" ht="15" x14ac:dyDescent="0.25">
      <c r="A241" s="51"/>
      <c r="B241" s="50"/>
      <c r="C241" s="854" t="s">
        <v>74</v>
      </c>
      <c r="D241" s="854"/>
      <c r="E241" s="854"/>
      <c r="F241" s="65"/>
      <c r="G241" s="66"/>
      <c r="H241" s="66"/>
      <c r="I241" s="66"/>
      <c r="J241" s="68">
        <v>402.77</v>
      </c>
      <c r="K241" s="66"/>
      <c r="L241" s="67">
        <v>2477.1799999999998</v>
      </c>
      <c r="M241" s="66"/>
      <c r="N241" s="69"/>
      <c r="AF241" s="39"/>
      <c r="AG241" s="48"/>
      <c r="AK241" s="3" t="s">
        <v>74</v>
      </c>
      <c r="AL241" s="48"/>
      <c r="AM241" s="82"/>
      <c r="AN241" s="85"/>
      <c r="AO241" s="85"/>
      <c r="AP241" s="85"/>
      <c r="AQ241" s="85"/>
      <c r="AR241" s="85"/>
      <c r="AS241" s="82"/>
      <c r="AT241" s="48"/>
      <c r="AV241" s="48"/>
      <c r="AW241" s="48"/>
    </row>
    <row r="242" spans="1:49" s="4" customFormat="1" ht="15" x14ac:dyDescent="0.25">
      <c r="A242" s="60"/>
      <c r="B242" s="50"/>
      <c r="C242" s="853" t="s">
        <v>75</v>
      </c>
      <c r="D242" s="853"/>
      <c r="E242" s="853"/>
      <c r="F242" s="53"/>
      <c r="G242" s="54"/>
      <c r="H242" s="54"/>
      <c r="I242" s="54"/>
      <c r="J242" s="63"/>
      <c r="K242" s="54"/>
      <c r="L242" s="57">
        <v>628.48</v>
      </c>
      <c r="M242" s="54"/>
      <c r="N242" s="58">
        <v>22260.77</v>
      </c>
      <c r="AF242" s="39"/>
      <c r="AG242" s="48"/>
      <c r="AJ242" s="3" t="s">
        <v>75</v>
      </c>
      <c r="AL242" s="48"/>
      <c r="AM242" s="82"/>
      <c r="AN242" s="85"/>
      <c r="AO242" s="85"/>
      <c r="AP242" s="85"/>
      <c r="AQ242" s="85"/>
      <c r="AR242" s="85"/>
      <c r="AS242" s="82"/>
      <c r="AT242" s="48"/>
      <c r="AV242" s="48"/>
      <c r="AW242" s="48"/>
    </row>
    <row r="243" spans="1:49" s="4" customFormat="1" ht="23.25" x14ac:dyDescent="0.25">
      <c r="A243" s="60"/>
      <c r="B243" s="50" t="s">
        <v>120</v>
      </c>
      <c r="C243" s="853" t="s">
        <v>121</v>
      </c>
      <c r="D243" s="853"/>
      <c r="E243" s="853"/>
      <c r="F243" s="53" t="s">
        <v>78</v>
      </c>
      <c r="G243" s="70">
        <v>97</v>
      </c>
      <c r="H243" s="54"/>
      <c r="I243" s="70">
        <v>97</v>
      </c>
      <c r="J243" s="63"/>
      <c r="K243" s="54"/>
      <c r="L243" s="57">
        <v>609.63</v>
      </c>
      <c r="M243" s="54"/>
      <c r="N243" s="58">
        <v>21592.95</v>
      </c>
      <c r="AF243" s="39"/>
      <c r="AG243" s="48"/>
      <c r="AJ243" s="3" t="s">
        <v>121</v>
      </c>
      <c r="AL243" s="48"/>
      <c r="AM243" s="82"/>
      <c r="AN243" s="85"/>
      <c r="AO243" s="85"/>
      <c r="AP243" s="85"/>
      <c r="AQ243" s="85"/>
      <c r="AR243" s="85"/>
      <c r="AS243" s="82"/>
      <c r="AT243" s="48"/>
      <c r="AV243" s="48"/>
      <c r="AW243" s="48"/>
    </row>
    <row r="244" spans="1:49" s="4" customFormat="1" ht="23.25" x14ac:dyDescent="0.25">
      <c r="A244" s="60"/>
      <c r="B244" s="50" t="s">
        <v>122</v>
      </c>
      <c r="C244" s="853" t="s">
        <v>123</v>
      </c>
      <c r="D244" s="853"/>
      <c r="E244" s="853"/>
      <c r="F244" s="53" t="s">
        <v>78</v>
      </c>
      <c r="G244" s="70">
        <v>51</v>
      </c>
      <c r="H244" s="54"/>
      <c r="I244" s="70">
        <v>51</v>
      </c>
      <c r="J244" s="63"/>
      <c r="K244" s="54"/>
      <c r="L244" s="57">
        <v>320.52</v>
      </c>
      <c r="M244" s="54"/>
      <c r="N244" s="58">
        <v>11352.99</v>
      </c>
      <c r="AF244" s="39"/>
      <c r="AG244" s="48"/>
      <c r="AJ244" s="3" t="s">
        <v>123</v>
      </c>
      <c r="AL244" s="48"/>
      <c r="AM244" s="82"/>
      <c r="AN244" s="85"/>
      <c r="AO244" s="85"/>
      <c r="AP244" s="85"/>
      <c r="AQ244" s="85"/>
      <c r="AR244" s="85"/>
      <c r="AS244" s="82"/>
      <c r="AT244" s="48"/>
      <c r="AV244" s="48"/>
      <c r="AW244" s="48"/>
    </row>
    <row r="245" spans="1:49" s="4" customFormat="1" ht="15" x14ac:dyDescent="0.25">
      <c r="A245" s="71"/>
      <c r="B245" s="72"/>
      <c r="C245" s="847" t="s">
        <v>81</v>
      </c>
      <c r="D245" s="847"/>
      <c r="E245" s="847"/>
      <c r="F245" s="42"/>
      <c r="G245" s="43"/>
      <c r="H245" s="43"/>
      <c r="I245" s="43"/>
      <c r="J245" s="46"/>
      <c r="K245" s="43"/>
      <c r="L245" s="73">
        <v>3407.33</v>
      </c>
      <c r="M245" s="66"/>
      <c r="N245" s="47"/>
      <c r="AF245" s="39"/>
      <c r="AG245" s="48"/>
      <c r="AL245" s="48" t="s">
        <v>81</v>
      </c>
      <c r="AM245" s="82"/>
      <c r="AN245" s="85"/>
      <c r="AO245" s="85"/>
      <c r="AP245" s="85"/>
      <c r="AQ245" s="85"/>
      <c r="AR245" s="85"/>
      <c r="AS245" s="82"/>
      <c r="AT245" s="48"/>
      <c r="AV245" s="48"/>
      <c r="AW245" s="48"/>
    </row>
    <row r="246" spans="1:49" s="4" customFormat="1" ht="34.5" x14ac:dyDescent="0.25">
      <c r="A246" s="40" t="s">
        <v>171</v>
      </c>
      <c r="B246" s="41" t="s">
        <v>169</v>
      </c>
      <c r="C246" s="847" t="s">
        <v>612</v>
      </c>
      <c r="D246" s="847"/>
      <c r="E246" s="847"/>
      <c r="F246" s="42" t="s">
        <v>119</v>
      </c>
      <c r="G246" s="43">
        <v>6.13</v>
      </c>
      <c r="H246" s="44">
        <v>1</v>
      </c>
      <c r="I246" s="109">
        <v>6.13</v>
      </c>
      <c r="J246" s="46"/>
      <c r="K246" s="43"/>
      <c r="L246" s="46"/>
      <c r="M246" s="43"/>
      <c r="N246" s="47"/>
      <c r="AF246" s="39"/>
      <c r="AG246" s="48" t="s">
        <v>612</v>
      </c>
      <c r="AL246" s="48"/>
      <c r="AM246" s="82"/>
      <c r="AN246" s="85"/>
      <c r="AO246" s="85"/>
      <c r="AP246" s="85"/>
      <c r="AQ246" s="85"/>
      <c r="AR246" s="85"/>
      <c r="AS246" s="82"/>
      <c r="AT246" s="48"/>
      <c r="AV246" s="48"/>
      <c r="AW246" s="48"/>
    </row>
    <row r="247" spans="1:49" s="4" customFormat="1" ht="22.5" x14ac:dyDescent="0.25">
      <c r="A247" s="49"/>
      <c r="B247" s="50" t="s">
        <v>64</v>
      </c>
      <c r="C247" s="848" t="s">
        <v>65</v>
      </c>
      <c r="D247" s="848"/>
      <c r="E247" s="848"/>
      <c r="F247" s="848"/>
      <c r="G247" s="848"/>
      <c r="H247" s="848"/>
      <c r="I247" s="848"/>
      <c r="J247" s="848"/>
      <c r="K247" s="848"/>
      <c r="L247" s="848"/>
      <c r="M247" s="848"/>
      <c r="N247" s="849"/>
      <c r="AF247" s="39"/>
      <c r="AG247" s="48"/>
      <c r="AH247" s="3" t="s">
        <v>65</v>
      </c>
      <c r="AL247" s="48"/>
      <c r="AM247" s="82"/>
      <c r="AN247" s="85"/>
      <c r="AO247" s="85"/>
      <c r="AP247" s="85"/>
      <c r="AQ247" s="85"/>
      <c r="AR247" s="85"/>
      <c r="AS247" s="82"/>
      <c r="AT247" s="48"/>
      <c r="AV247" s="48"/>
      <c r="AW247" s="48"/>
    </row>
    <row r="248" spans="1:49" s="4" customFormat="1" ht="15" x14ac:dyDescent="0.25">
      <c r="A248" s="51"/>
      <c r="B248" s="50" t="s">
        <v>60</v>
      </c>
      <c r="C248" s="853" t="s">
        <v>66</v>
      </c>
      <c r="D248" s="853"/>
      <c r="E248" s="853"/>
      <c r="F248" s="53"/>
      <c r="G248" s="54"/>
      <c r="H248" s="54"/>
      <c r="I248" s="54"/>
      <c r="J248" s="57">
        <v>26.13</v>
      </c>
      <c r="K248" s="56">
        <v>1.1499999999999999</v>
      </c>
      <c r="L248" s="57">
        <v>184.2</v>
      </c>
      <c r="M248" s="56">
        <v>35.42</v>
      </c>
      <c r="N248" s="58">
        <v>6524.36</v>
      </c>
      <c r="AF248" s="39"/>
      <c r="AG248" s="48"/>
      <c r="AI248" s="3" t="s">
        <v>66</v>
      </c>
      <c r="AL248" s="48"/>
      <c r="AM248" s="82"/>
      <c r="AN248" s="85"/>
      <c r="AO248" s="85"/>
      <c r="AP248" s="85"/>
      <c r="AQ248" s="85"/>
      <c r="AR248" s="85"/>
      <c r="AS248" s="82"/>
      <c r="AT248" s="48"/>
      <c r="AV248" s="48"/>
      <c r="AW248" s="48"/>
    </row>
    <row r="249" spans="1:49" s="4" customFormat="1" ht="15" x14ac:dyDescent="0.25">
      <c r="A249" s="51"/>
      <c r="B249" s="50" t="s">
        <v>67</v>
      </c>
      <c r="C249" s="853" t="s">
        <v>68</v>
      </c>
      <c r="D249" s="853"/>
      <c r="E249" s="853"/>
      <c r="F249" s="53"/>
      <c r="G249" s="54"/>
      <c r="H249" s="54"/>
      <c r="I249" s="54"/>
      <c r="J249" s="57">
        <v>166.62</v>
      </c>
      <c r="K249" s="56">
        <v>1.1499999999999999</v>
      </c>
      <c r="L249" s="55">
        <v>1174.5899999999999</v>
      </c>
      <c r="M249" s="54"/>
      <c r="N249" s="59"/>
      <c r="AF249" s="39"/>
      <c r="AG249" s="48"/>
      <c r="AI249" s="3" t="s">
        <v>68</v>
      </c>
      <c r="AL249" s="48"/>
      <c r="AM249" s="82"/>
      <c r="AN249" s="85"/>
      <c r="AO249" s="85"/>
      <c r="AP249" s="85"/>
      <c r="AQ249" s="85"/>
      <c r="AR249" s="85"/>
      <c r="AS249" s="82"/>
      <c r="AT249" s="48"/>
      <c r="AV249" s="48"/>
      <c r="AW249" s="48"/>
    </row>
    <row r="250" spans="1:49" s="4" customFormat="1" ht="15" x14ac:dyDescent="0.25">
      <c r="A250" s="51"/>
      <c r="B250" s="50" t="s">
        <v>69</v>
      </c>
      <c r="C250" s="853" t="s">
        <v>70</v>
      </c>
      <c r="D250" s="853"/>
      <c r="E250" s="853"/>
      <c r="F250" s="53"/>
      <c r="G250" s="54"/>
      <c r="H250" s="54"/>
      <c r="I250" s="54"/>
      <c r="J250" s="57">
        <v>23.09</v>
      </c>
      <c r="K250" s="56">
        <v>1.1499999999999999</v>
      </c>
      <c r="L250" s="57">
        <v>162.77000000000001</v>
      </c>
      <c r="M250" s="56">
        <v>35.42</v>
      </c>
      <c r="N250" s="58">
        <v>5765.31</v>
      </c>
      <c r="AF250" s="39"/>
      <c r="AG250" s="48"/>
      <c r="AI250" s="3" t="s">
        <v>70</v>
      </c>
      <c r="AL250" s="48"/>
      <c r="AM250" s="82"/>
      <c r="AN250" s="85"/>
      <c r="AO250" s="85"/>
      <c r="AP250" s="85"/>
      <c r="AQ250" s="85"/>
      <c r="AR250" s="85"/>
      <c r="AS250" s="82"/>
      <c r="AT250" s="48"/>
      <c r="AV250" s="48"/>
      <c r="AW250" s="48"/>
    </row>
    <row r="251" spans="1:49" s="4" customFormat="1" ht="15" x14ac:dyDescent="0.25">
      <c r="A251" s="51"/>
      <c r="B251" s="50" t="s">
        <v>86</v>
      </c>
      <c r="C251" s="853" t="s">
        <v>87</v>
      </c>
      <c r="D251" s="853"/>
      <c r="E251" s="853"/>
      <c r="F251" s="53"/>
      <c r="G251" s="54"/>
      <c r="H251" s="54"/>
      <c r="I251" s="54"/>
      <c r="J251" s="57">
        <v>0.52</v>
      </c>
      <c r="K251" s="54"/>
      <c r="L251" s="57">
        <v>3.19</v>
      </c>
      <c r="M251" s="54"/>
      <c r="N251" s="59"/>
      <c r="AF251" s="39"/>
      <c r="AG251" s="48"/>
      <c r="AI251" s="3" t="s">
        <v>87</v>
      </c>
      <c r="AL251" s="48"/>
      <c r="AM251" s="82"/>
      <c r="AN251" s="85"/>
      <c r="AO251" s="85"/>
      <c r="AP251" s="85"/>
      <c r="AQ251" s="85"/>
      <c r="AR251" s="85"/>
      <c r="AS251" s="82"/>
      <c r="AT251" s="48"/>
      <c r="AV251" s="48"/>
      <c r="AW251" s="48"/>
    </row>
    <row r="252" spans="1:49" s="4" customFormat="1" ht="15" x14ac:dyDescent="0.25">
      <c r="A252" s="60"/>
      <c r="B252" s="50"/>
      <c r="C252" s="853" t="s">
        <v>71</v>
      </c>
      <c r="D252" s="853"/>
      <c r="E252" s="853"/>
      <c r="F252" s="53" t="s">
        <v>72</v>
      </c>
      <c r="G252" s="56">
        <v>2.78</v>
      </c>
      <c r="H252" s="56">
        <v>1.1499999999999999</v>
      </c>
      <c r="I252" s="64">
        <v>19.59761</v>
      </c>
      <c r="J252" s="63"/>
      <c r="K252" s="54"/>
      <c r="L252" s="63"/>
      <c r="M252" s="54"/>
      <c r="N252" s="59"/>
      <c r="AF252" s="39"/>
      <c r="AG252" s="48"/>
      <c r="AJ252" s="3" t="s">
        <v>71</v>
      </c>
      <c r="AL252" s="48"/>
      <c r="AM252" s="82"/>
      <c r="AN252" s="85"/>
      <c r="AO252" s="85"/>
      <c r="AP252" s="85"/>
      <c r="AQ252" s="85"/>
      <c r="AR252" s="85"/>
      <c r="AS252" s="82"/>
      <c r="AT252" s="48"/>
      <c r="AV252" s="48"/>
      <c r="AW252" s="48"/>
    </row>
    <row r="253" spans="1:49" s="4" customFormat="1" ht="15" x14ac:dyDescent="0.25">
      <c r="A253" s="60"/>
      <c r="B253" s="50"/>
      <c r="C253" s="853" t="s">
        <v>73</v>
      </c>
      <c r="D253" s="853"/>
      <c r="E253" s="853"/>
      <c r="F253" s="53" t="s">
        <v>72</v>
      </c>
      <c r="G253" s="56">
        <v>1.84</v>
      </c>
      <c r="H253" s="56">
        <v>1.1499999999999999</v>
      </c>
      <c r="I253" s="64">
        <v>12.971080000000001</v>
      </c>
      <c r="J253" s="63"/>
      <c r="K253" s="54"/>
      <c r="L253" s="63"/>
      <c r="M253" s="54"/>
      <c r="N253" s="59"/>
      <c r="AF253" s="39"/>
      <c r="AG253" s="48"/>
      <c r="AJ253" s="3" t="s">
        <v>73</v>
      </c>
      <c r="AL253" s="48"/>
      <c r="AM253" s="82"/>
      <c r="AN253" s="85"/>
      <c r="AO253" s="85"/>
      <c r="AP253" s="85"/>
      <c r="AQ253" s="85"/>
      <c r="AR253" s="85"/>
      <c r="AS253" s="82"/>
      <c r="AT253" s="48"/>
      <c r="AV253" s="48"/>
      <c r="AW253" s="48"/>
    </row>
    <row r="254" spans="1:49" s="4" customFormat="1" ht="15" x14ac:dyDescent="0.25">
      <c r="A254" s="51"/>
      <c r="B254" s="50"/>
      <c r="C254" s="854" t="s">
        <v>74</v>
      </c>
      <c r="D254" s="854"/>
      <c r="E254" s="854"/>
      <c r="F254" s="65"/>
      <c r="G254" s="66"/>
      <c r="H254" s="66"/>
      <c r="I254" s="66"/>
      <c r="J254" s="68">
        <v>193.27</v>
      </c>
      <c r="K254" s="66"/>
      <c r="L254" s="67">
        <v>1361.98</v>
      </c>
      <c r="M254" s="66"/>
      <c r="N254" s="69"/>
      <c r="AF254" s="39"/>
      <c r="AG254" s="48"/>
      <c r="AK254" s="3" t="s">
        <v>74</v>
      </c>
      <c r="AL254" s="48"/>
      <c r="AM254" s="82"/>
      <c r="AN254" s="85"/>
      <c r="AO254" s="85"/>
      <c r="AP254" s="85"/>
      <c r="AQ254" s="85"/>
      <c r="AR254" s="85"/>
      <c r="AS254" s="82"/>
      <c r="AT254" s="48"/>
      <c r="AV254" s="48"/>
      <c r="AW254" s="48"/>
    </row>
    <row r="255" spans="1:49" s="4" customFormat="1" ht="15" x14ac:dyDescent="0.25">
      <c r="A255" s="60"/>
      <c r="B255" s="50"/>
      <c r="C255" s="853" t="s">
        <v>75</v>
      </c>
      <c r="D255" s="853"/>
      <c r="E255" s="853"/>
      <c r="F255" s="53"/>
      <c r="G255" s="54"/>
      <c r="H255" s="54"/>
      <c r="I255" s="54"/>
      <c r="J255" s="63"/>
      <c r="K255" s="54"/>
      <c r="L255" s="57">
        <v>346.97</v>
      </c>
      <c r="M255" s="54"/>
      <c r="N255" s="58">
        <v>12289.67</v>
      </c>
      <c r="AF255" s="39"/>
      <c r="AG255" s="48"/>
      <c r="AJ255" s="3" t="s">
        <v>75</v>
      </c>
      <c r="AL255" s="48"/>
      <c r="AM255" s="82"/>
      <c r="AN255" s="85"/>
      <c r="AO255" s="85"/>
      <c r="AP255" s="85"/>
      <c r="AQ255" s="85"/>
      <c r="AR255" s="85"/>
      <c r="AS255" s="82"/>
      <c r="AT255" s="48"/>
      <c r="AV255" s="48"/>
      <c r="AW255" s="48"/>
    </row>
    <row r="256" spans="1:49" s="4" customFormat="1" ht="23.25" x14ac:dyDescent="0.25">
      <c r="A256" s="60"/>
      <c r="B256" s="50" t="s">
        <v>120</v>
      </c>
      <c r="C256" s="853" t="s">
        <v>121</v>
      </c>
      <c r="D256" s="853"/>
      <c r="E256" s="853"/>
      <c r="F256" s="53" t="s">
        <v>78</v>
      </c>
      <c r="G256" s="70">
        <v>97</v>
      </c>
      <c r="H256" s="54"/>
      <c r="I256" s="70">
        <v>97</v>
      </c>
      <c r="J256" s="63"/>
      <c r="K256" s="54"/>
      <c r="L256" s="57">
        <v>336.56</v>
      </c>
      <c r="M256" s="54"/>
      <c r="N256" s="58">
        <v>11920.98</v>
      </c>
      <c r="AF256" s="39"/>
      <c r="AG256" s="48"/>
      <c r="AJ256" s="3" t="s">
        <v>121</v>
      </c>
      <c r="AL256" s="48"/>
      <c r="AM256" s="82"/>
      <c r="AN256" s="85"/>
      <c r="AO256" s="85"/>
      <c r="AP256" s="85"/>
      <c r="AQ256" s="85"/>
      <c r="AR256" s="85"/>
      <c r="AS256" s="82"/>
      <c r="AT256" s="48"/>
      <c r="AV256" s="48"/>
      <c r="AW256" s="48"/>
    </row>
    <row r="257" spans="1:49" s="4" customFormat="1" ht="23.25" x14ac:dyDescent="0.25">
      <c r="A257" s="60"/>
      <c r="B257" s="50" t="s">
        <v>122</v>
      </c>
      <c r="C257" s="853" t="s">
        <v>123</v>
      </c>
      <c r="D257" s="853"/>
      <c r="E257" s="853"/>
      <c r="F257" s="53" t="s">
        <v>78</v>
      </c>
      <c r="G257" s="70">
        <v>51</v>
      </c>
      <c r="H257" s="54"/>
      <c r="I257" s="70">
        <v>51</v>
      </c>
      <c r="J257" s="63"/>
      <c r="K257" s="54"/>
      <c r="L257" s="57">
        <v>176.95</v>
      </c>
      <c r="M257" s="54"/>
      <c r="N257" s="58">
        <v>6267.73</v>
      </c>
      <c r="AF257" s="39"/>
      <c r="AG257" s="48"/>
      <c r="AJ257" s="3" t="s">
        <v>123</v>
      </c>
      <c r="AL257" s="48"/>
      <c r="AM257" s="82"/>
      <c r="AN257" s="85"/>
      <c r="AO257" s="85"/>
      <c r="AP257" s="85"/>
      <c r="AQ257" s="85"/>
      <c r="AR257" s="85"/>
      <c r="AS257" s="82"/>
      <c r="AT257" s="48"/>
      <c r="AV257" s="48"/>
      <c r="AW257" s="48"/>
    </row>
    <row r="258" spans="1:49" s="4" customFormat="1" ht="15" x14ac:dyDescent="0.25">
      <c r="A258" s="71"/>
      <c r="B258" s="72"/>
      <c r="C258" s="847" t="s">
        <v>81</v>
      </c>
      <c r="D258" s="847"/>
      <c r="E258" s="847"/>
      <c r="F258" s="42"/>
      <c r="G258" s="43"/>
      <c r="H258" s="43"/>
      <c r="I258" s="43"/>
      <c r="J258" s="46"/>
      <c r="K258" s="43"/>
      <c r="L258" s="73">
        <v>1875.49</v>
      </c>
      <c r="M258" s="66"/>
      <c r="N258" s="47"/>
      <c r="AF258" s="39"/>
      <c r="AG258" s="48"/>
      <c r="AL258" s="48" t="s">
        <v>81</v>
      </c>
      <c r="AM258" s="82"/>
      <c r="AN258" s="85"/>
      <c r="AO258" s="85"/>
      <c r="AP258" s="85"/>
      <c r="AQ258" s="85"/>
      <c r="AR258" s="85"/>
      <c r="AS258" s="82"/>
      <c r="AT258" s="48"/>
      <c r="AV258" s="48"/>
      <c r="AW258" s="48"/>
    </row>
    <row r="259" spans="1:49" s="4" customFormat="1" ht="22.5" x14ac:dyDescent="0.25">
      <c r="A259" s="40" t="s">
        <v>180</v>
      </c>
      <c r="B259" s="41" t="s">
        <v>172</v>
      </c>
      <c r="C259" s="847" t="s">
        <v>173</v>
      </c>
      <c r="D259" s="847"/>
      <c r="E259" s="847"/>
      <c r="F259" s="42" t="s">
        <v>174</v>
      </c>
      <c r="G259" s="43">
        <v>2302</v>
      </c>
      <c r="H259" s="44">
        <v>1</v>
      </c>
      <c r="I259" s="44">
        <v>2302</v>
      </c>
      <c r="J259" s="131">
        <v>127.5</v>
      </c>
      <c r="K259" s="43"/>
      <c r="L259" s="73">
        <v>34088.85</v>
      </c>
      <c r="M259" s="109">
        <v>8.61</v>
      </c>
      <c r="N259" s="134">
        <v>293505</v>
      </c>
      <c r="AF259" s="39"/>
      <c r="AG259" s="48" t="s">
        <v>173</v>
      </c>
      <c r="AL259" s="48"/>
      <c r="AM259" s="82"/>
      <c r="AN259" s="85"/>
      <c r="AO259" s="85"/>
      <c r="AP259" s="85"/>
      <c r="AQ259" s="85"/>
      <c r="AR259" s="85"/>
      <c r="AS259" s="82"/>
      <c r="AT259" s="48"/>
      <c r="AV259" s="48"/>
      <c r="AW259" s="48"/>
    </row>
    <row r="260" spans="1:49" s="4" customFormat="1" ht="15" x14ac:dyDescent="0.25">
      <c r="A260" s="71"/>
      <c r="B260" s="72"/>
      <c r="C260" s="847" t="s">
        <v>81</v>
      </c>
      <c r="D260" s="847"/>
      <c r="E260" s="847"/>
      <c r="F260" s="42"/>
      <c r="G260" s="43"/>
      <c r="H260" s="43"/>
      <c r="I260" s="43"/>
      <c r="J260" s="46"/>
      <c r="K260" s="43"/>
      <c r="L260" s="73">
        <v>34088.85</v>
      </c>
      <c r="M260" s="66"/>
      <c r="N260" s="134">
        <v>293505</v>
      </c>
      <c r="AF260" s="39"/>
      <c r="AG260" s="48"/>
      <c r="AL260" s="48" t="s">
        <v>81</v>
      </c>
      <c r="AM260" s="82"/>
      <c r="AN260" s="85"/>
      <c r="AO260" s="85"/>
      <c r="AP260" s="85"/>
      <c r="AQ260" s="85"/>
      <c r="AR260" s="85"/>
      <c r="AS260" s="82"/>
      <c r="AT260" s="48"/>
      <c r="AV260" s="48"/>
      <c r="AW260" s="48"/>
    </row>
    <row r="261" spans="1:49" s="4" customFormat="1" ht="0" hidden="1" customHeight="1" x14ac:dyDescent="0.25">
      <c r="A261" s="110"/>
      <c r="B261" s="111"/>
      <c r="C261" s="111"/>
      <c r="D261" s="111"/>
      <c r="E261" s="111"/>
      <c r="F261" s="112"/>
      <c r="G261" s="112"/>
      <c r="H261" s="112"/>
      <c r="I261" s="112"/>
      <c r="J261" s="113"/>
      <c r="K261" s="112"/>
      <c r="L261" s="113"/>
      <c r="M261" s="54"/>
      <c r="N261" s="113"/>
      <c r="AF261" s="39"/>
      <c r="AG261" s="48"/>
      <c r="AL261" s="48"/>
      <c r="AM261" s="82"/>
      <c r="AN261" s="85"/>
      <c r="AO261" s="85"/>
      <c r="AP261" s="85"/>
      <c r="AQ261" s="85"/>
      <c r="AR261" s="85"/>
      <c r="AS261" s="82"/>
      <c r="AT261" s="48"/>
      <c r="AV261" s="48"/>
      <c r="AW261" s="48"/>
    </row>
    <row r="262" spans="1:49" s="4" customFormat="1" ht="15" x14ac:dyDescent="0.25">
      <c r="A262" s="114"/>
      <c r="B262" s="115"/>
      <c r="C262" s="847" t="s">
        <v>175</v>
      </c>
      <c r="D262" s="847"/>
      <c r="E262" s="847"/>
      <c r="F262" s="847"/>
      <c r="G262" s="847"/>
      <c r="H262" s="847"/>
      <c r="I262" s="847"/>
      <c r="J262" s="847"/>
      <c r="K262" s="847"/>
      <c r="L262" s="116"/>
      <c r="M262" s="117"/>
      <c r="N262" s="118"/>
      <c r="AF262" s="39"/>
      <c r="AG262" s="48"/>
      <c r="AL262" s="48"/>
      <c r="AM262" s="82"/>
      <c r="AN262" s="85"/>
      <c r="AO262" s="85"/>
      <c r="AP262" s="85"/>
      <c r="AQ262" s="85"/>
      <c r="AR262" s="85"/>
      <c r="AS262" s="82"/>
      <c r="AT262" s="48" t="s">
        <v>175</v>
      </c>
      <c r="AV262" s="48"/>
      <c r="AW262" s="48"/>
    </row>
    <row r="263" spans="1:49" s="4" customFormat="1" ht="15" x14ac:dyDescent="0.25">
      <c r="A263" s="119"/>
      <c r="B263" s="50"/>
      <c r="C263" s="853" t="s">
        <v>99</v>
      </c>
      <c r="D263" s="853"/>
      <c r="E263" s="853"/>
      <c r="F263" s="853"/>
      <c r="G263" s="853"/>
      <c r="H263" s="853"/>
      <c r="I263" s="853"/>
      <c r="J263" s="853"/>
      <c r="K263" s="853"/>
      <c r="L263" s="120">
        <v>43742.81</v>
      </c>
      <c r="M263" s="121"/>
      <c r="N263" s="122"/>
      <c r="AF263" s="39"/>
      <c r="AG263" s="48"/>
      <c r="AL263" s="48"/>
      <c r="AM263" s="82"/>
      <c r="AN263" s="85"/>
      <c r="AO263" s="85"/>
      <c r="AP263" s="85"/>
      <c r="AQ263" s="85"/>
      <c r="AR263" s="85"/>
      <c r="AS263" s="82"/>
      <c r="AT263" s="48"/>
      <c r="AU263" s="3" t="s">
        <v>99</v>
      </c>
      <c r="AV263" s="48"/>
      <c r="AW263" s="48"/>
    </row>
    <row r="264" spans="1:49" s="4" customFormat="1" ht="15" x14ac:dyDescent="0.25">
      <c r="A264" s="119"/>
      <c r="B264" s="50"/>
      <c r="C264" s="853" t="s">
        <v>100</v>
      </c>
      <c r="D264" s="853"/>
      <c r="E264" s="853"/>
      <c r="F264" s="853"/>
      <c r="G264" s="853"/>
      <c r="H264" s="853"/>
      <c r="I264" s="853"/>
      <c r="J264" s="853"/>
      <c r="K264" s="853"/>
      <c r="L264" s="123"/>
      <c r="M264" s="121"/>
      <c r="N264" s="122"/>
      <c r="AF264" s="39"/>
      <c r="AG264" s="48"/>
      <c r="AL264" s="48"/>
      <c r="AM264" s="82"/>
      <c r="AN264" s="85"/>
      <c r="AO264" s="85"/>
      <c r="AP264" s="85"/>
      <c r="AQ264" s="85"/>
      <c r="AR264" s="85"/>
      <c r="AS264" s="82"/>
      <c r="AT264" s="48"/>
      <c r="AU264" s="3" t="s">
        <v>100</v>
      </c>
      <c r="AV264" s="48"/>
      <c r="AW264" s="48"/>
    </row>
    <row r="265" spans="1:49" s="4" customFormat="1" ht="15" x14ac:dyDescent="0.25">
      <c r="A265" s="119"/>
      <c r="B265" s="50"/>
      <c r="C265" s="853" t="s">
        <v>101</v>
      </c>
      <c r="D265" s="853"/>
      <c r="E265" s="853"/>
      <c r="F265" s="853"/>
      <c r="G265" s="853"/>
      <c r="H265" s="853"/>
      <c r="I265" s="853"/>
      <c r="J265" s="853"/>
      <c r="K265" s="853"/>
      <c r="L265" s="124">
        <v>582.47</v>
      </c>
      <c r="M265" s="121"/>
      <c r="N265" s="122"/>
      <c r="AF265" s="39"/>
      <c r="AG265" s="48"/>
      <c r="AL265" s="48"/>
      <c r="AM265" s="82"/>
      <c r="AN265" s="85"/>
      <c r="AO265" s="85"/>
      <c r="AP265" s="85"/>
      <c r="AQ265" s="85"/>
      <c r="AR265" s="85"/>
      <c r="AS265" s="82"/>
      <c r="AT265" s="48"/>
      <c r="AU265" s="3" t="s">
        <v>101</v>
      </c>
      <c r="AV265" s="48"/>
      <c r="AW265" s="48"/>
    </row>
    <row r="266" spans="1:49" s="4" customFormat="1" ht="15" x14ac:dyDescent="0.25">
      <c r="A266" s="119"/>
      <c r="B266" s="50"/>
      <c r="C266" s="853" t="s">
        <v>102</v>
      </c>
      <c r="D266" s="853"/>
      <c r="E266" s="853"/>
      <c r="F266" s="853"/>
      <c r="G266" s="853"/>
      <c r="H266" s="853"/>
      <c r="I266" s="853"/>
      <c r="J266" s="853"/>
      <c r="K266" s="853"/>
      <c r="L266" s="120">
        <v>3320.07</v>
      </c>
      <c r="M266" s="121"/>
      <c r="N266" s="122"/>
      <c r="AF266" s="39"/>
      <c r="AG266" s="48"/>
      <c r="AL266" s="48"/>
      <c r="AM266" s="82"/>
      <c r="AN266" s="85"/>
      <c r="AO266" s="85"/>
      <c r="AP266" s="85"/>
      <c r="AQ266" s="85"/>
      <c r="AR266" s="85"/>
      <c r="AS266" s="82"/>
      <c r="AT266" s="48"/>
      <c r="AU266" s="3" t="s">
        <v>102</v>
      </c>
      <c r="AV266" s="48"/>
      <c r="AW266" s="48"/>
    </row>
    <row r="267" spans="1:49" s="4" customFormat="1" ht="15" x14ac:dyDescent="0.25">
      <c r="A267" s="119"/>
      <c r="B267" s="50"/>
      <c r="C267" s="853" t="s">
        <v>103</v>
      </c>
      <c r="D267" s="853"/>
      <c r="E267" s="853"/>
      <c r="F267" s="853"/>
      <c r="G267" s="853"/>
      <c r="H267" s="853"/>
      <c r="I267" s="853"/>
      <c r="J267" s="853"/>
      <c r="K267" s="853"/>
      <c r="L267" s="124">
        <v>460.34</v>
      </c>
      <c r="M267" s="121"/>
      <c r="N267" s="122"/>
      <c r="AF267" s="39"/>
      <c r="AG267" s="48"/>
      <c r="AL267" s="48"/>
      <c r="AM267" s="82"/>
      <c r="AN267" s="85"/>
      <c r="AO267" s="85"/>
      <c r="AP267" s="85"/>
      <c r="AQ267" s="85"/>
      <c r="AR267" s="85"/>
      <c r="AS267" s="82"/>
      <c r="AT267" s="48"/>
      <c r="AU267" s="3" t="s">
        <v>103</v>
      </c>
      <c r="AV267" s="48"/>
      <c r="AW267" s="48"/>
    </row>
    <row r="268" spans="1:49" s="4" customFormat="1" ht="15" x14ac:dyDescent="0.25">
      <c r="A268" s="119"/>
      <c r="B268" s="50"/>
      <c r="C268" s="853" t="s">
        <v>138</v>
      </c>
      <c r="D268" s="853"/>
      <c r="E268" s="853"/>
      <c r="F268" s="853"/>
      <c r="G268" s="853"/>
      <c r="H268" s="853"/>
      <c r="I268" s="853"/>
      <c r="J268" s="853"/>
      <c r="K268" s="853"/>
      <c r="L268" s="120">
        <v>39840.269999999997</v>
      </c>
      <c r="M268" s="121"/>
      <c r="N268" s="122"/>
      <c r="AF268" s="39"/>
      <c r="AG268" s="48"/>
      <c r="AL268" s="48"/>
      <c r="AM268" s="82"/>
      <c r="AN268" s="85"/>
      <c r="AO268" s="85"/>
      <c r="AP268" s="85"/>
      <c r="AQ268" s="85"/>
      <c r="AR268" s="85"/>
      <c r="AS268" s="82"/>
      <c r="AT268" s="48"/>
      <c r="AU268" s="3" t="s">
        <v>138</v>
      </c>
      <c r="AV268" s="48"/>
      <c r="AW268" s="48"/>
    </row>
    <row r="269" spans="1:49" s="4" customFormat="1" ht="15" x14ac:dyDescent="0.25">
      <c r="A269" s="119"/>
      <c r="B269" s="50"/>
      <c r="C269" s="853" t="s">
        <v>140</v>
      </c>
      <c r="D269" s="853"/>
      <c r="E269" s="853"/>
      <c r="F269" s="853"/>
      <c r="G269" s="853"/>
      <c r="H269" s="853"/>
      <c r="I269" s="853"/>
      <c r="J269" s="853"/>
      <c r="K269" s="853"/>
      <c r="L269" s="120">
        <v>45286.16</v>
      </c>
      <c r="M269" s="121"/>
      <c r="N269" s="122"/>
      <c r="AF269" s="39"/>
      <c r="AG269" s="48"/>
      <c r="AL269" s="48"/>
      <c r="AM269" s="82"/>
      <c r="AN269" s="85"/>
      <c r="AO269" s="85"/>
      <c r="AP269" s="85"/>
      <c r="AQ269" s="85"/>
      <c r="AR269" s="85"/>
      <c r="AS269" s="82"/>
      <c r="AT269" s="48"/>
      <c r="AU269" s="3" t="s">
        <v>140</v>
      </c>
      <c r="AV269" s="48"/>
      <c r="AW269" s="48"/>
    </row>
    <row r="270" spans="1:49" s="4" customFormat="1" ht="15" x14ac:dyDescent="0.25">
      <c r="A270" s="119"/>
      <c r="B270" s="50"/>
      <c r="C270" s="853" t="s">
        <v>100</v>
      </c>
      <c r="D270" s="853"/>
      <c r="E270" s="853"/>
      <c r="F270" s="853"/>
      <c r="G270" s="853"/>
      <c r="H270" s="853"/>
      <c r="I270" s="853"/>
      <c r="J270" s="853"/>
      <c r="K270" s="853"/>
      <c r="L270" s="123"/>
      <c r="M270" s="121"/>
      <c r="N270" s="122"/>
      <c r="AF270" s="39"/>
      <c r="AG270" s="48"/>
      <c r="AL270" s="48"/>
      <c r="AM270" s="82"/>
      <c r="AN270" s="85"/>
      <c r="AO270" s="85"/>
      <c r="AP270" s="85"/>
      <c r="AQ270" s="85"/>
      <c r="AR270" s="85"/>
      <c r="AS270" s="82"/>
      <c r="AT270" s="48"/>
      <c r="AU270" s="3" t="s">
        <v>100</v>
      </c>
      <c r="AV270" s="48"/>
      <c r="AW270" s="48"/>
    </row>
    <row r="271" spans="1:49" s="4" customFormat="1" ht="15" x14ac:dyDescent="0.25">
      <c r="A271" s="119"/>
      <c r="B271" s="50"/>
      <c r="C271" s="853" t="s">
        <v>105</v>
      </c>
      <c r="D271" s="853"/>
      <c r="E271" s="853"/>
      <c r="F271" s="853"/>
      <c r="G271" s="853"/>
      <c r="H271" s="853"/>
      <c r="I271" s="853"/>
      <c r="J271" s="853"/>
      <c r="K271" s="853"/>
      <c r="L271" s="124">
        <v>582.47</v>
      </c>
      <c r="M271" s="121"/>
      <c r="N271" s="122"/>
      <c r="AF271" s="39"/>
      <c r="AG271" s="48"/>
      <c r="AL271" s="48"/>
      <c r="AM271" s="82"/>
      <c r="AN271" s="85"/>
      <c r="AO271" s="85"/>
      <c r="AP271" s="85"/>
      <c r="AQ271" s="85"/>
      <c r="AR271" s="85"/>
      <c r="AS271" s="82"/>
      <c r="AT271" s="48"/>
      <c r="AU271" s="3" t="s">
        <v>105</v>
      </c>
      <c r="AV271" s="48"/>
      <c r="AW271" s="48"/>
    </row>
    <row r="272" spans="1:49" s="4" customFormat="1" ht="15" x14ac:dyDescent="0.25">
      <c r="A272" s="119"/>
      <c r="B272" s="50"/>
      <c r="C272" s="853" t="s">
        <v>106</v>
      </c>
      <c r="D272" s="853"/>
      <c r="E272" s="853"/>
      <c r="F272" s="853"/>
      <c r="G272" s="853"/>
      <c r="H272" s="853"/>
      <c r="I272" s="853"/>
      <c r="J272" s="853"/>
      <c r="K272" s="853"/>
      <c r="L272" s="120">
        <v>3320.07</v>
      </c>
      <c r="M272" s="121"/>
      <c r="N272" s="122"/>
      <c r="AF272" s="39"/>
      <c r="AG272" s="48"/>
      <c r="AL272" s="48"/>
      <c r="AM272" s="82"/>
      <c r="AN272" s="85"/>
      <c r="AO272" s="85"/>
      <c r="AP272" s="85"/>
      <c r="AQ272" s="85"/>
      <c r="AR272" s="85"/>
      <c r="AS272" s="82"/>
      <c r="AT272" s="48"/>
      <c r="AU272" s="3" t="s">
        <v>106</v>
      </c>
      <c r="AV272" s="48"/>
      <c r="AW272" s="48"/>
    </row>
    <row r="273" spans="1:50" s="4" customFormat="1" ht="15" x14ac:dyDescent="0.25">
      <c r="A273" s="119"/>
      <c r="B273" s="50"/>
      <c r="C273" s="853" t="s">
        <v>107</v>
      </c>
      <c r="D273" s="853"/>
      <c r="E273" s="853"/>
      <c r="F273" s="853"/>
      <c r="G273" s="853"/>
      <c r="H273" s="853"/>
      <c r="I273" s="853"/>
      <c r="J273" s="853"/>
      <c r="K273" s="853"/>
      <c r="L273" s="124">
        <v>460.34</v>
      </c>
      <c r="M273" s="121"/>
      <c r="N273" s="122"/>
      <c r="AF273" s="39"/>
      <c r="AG273" s="48"/>
      <c r="AL273" s="48"/>
      <c r="AM273" s="82"/>
      <c r="AN273" s="85"/>
      <c r="AO273" s="85"/>
      <c r="AP273" s="85"/>
      <c r="AQ273" s="85"/>
      <c r="AR273" s="85"/>
      <c r="AS273" s="82"/>
      <c r="AT273" s="48"/>
      <c r="AU273" s="3" t="s">
        <v>107</v>
      </c>
      <c r="AV273" s="48"/>
      <c r="AW273" s="48"/>
    </row>
    <row r="274" spans="1:50" s="4" customFormat="1" ht="15" x14ac:dyDescent="0.25">
      <c r="A274" s="119"/>
      <c r="B274" s="50"/>
      <c r="C274" s="853" t="s">
        <v>139</v>
      </c>
      <c r="D274" s="853"/>
      <c r="E274" s="853"/>
      <c r="F274" s="853"/>
      <c r="G274" s="853"/>
      <c r="H274" s="853"/>
      <c r="I274" s="853"/>
      <c r="J274" s="853"/>
      <c r="K274" s="853"/>
      <c r="L274" s="120">
        <v>39840.269999999997</v>
      </c>
      <c r="M274" s="121"/>
      <c r="N274" s="122"/>
      <c r="AF274" s="39"/>
      <c r="AG274" s="48"/>
      <c r="AL274" s="48"/>
      <c r="AM274" s="82"/>
      <c r="AN274" s="85"/>
      <c r="AO274" s="85"/>
      <c r="AP274" s="85"/>
      <c r="AQ274" s="85"/>
      <c r="AR274" s="85"/>
      <c r="AS274" s="82"/>
      <c r="AT274" s="48"/>
      <c r="AU274" s="3" t="s">
        <v>139</v>
      </c>
      <c r="AV274" s="48"/>
      <c r="AW274" s="48"/>
    </row>
    <row r="275" spans="1:50" s="4" customFormat="1" ht="15" x14ac:dyDescent="0.25">
      <c r="A275" s="119"/>
      <c r="B275" s="50"/>
      <c r="C275" s="853" t="s">
        <v>108</v>
      </c>
      <c r="D275" s="853"/>
      <c r="E275" s="853"/>
      <c r="F275" s="853"/>
      <c r="G275" s="853"/>
      <c r="H275" s="853"/>
      <c r="I275" s="853"/>
      <c r="J275" s="853"/>
      <c r="K275" s="853"/>
      <c r="L275" s="120">
        <v>1011.53</v>
      </c>
      <c r="M275" s="121"/>
      <c r="N275" s="122"/>
      <c r="AF275" s="39"/>
      <c r="AG275" s="48"/>
      <c r="AL275" s="48"/>
      <c r="AM275" s="82"/>
      <c r="AN275" s="85"/>
      <c r="AO275" s="85"/>
      <c r="AP275" s="85"/>
      <c r="AQ275" s="85"/>
      <c r="AR275" s="85"/>
      <c r="AS275" s="82"/>
      <c r="AT275" s="48"/>
      <c r="AU275" s="3" t="s">
        <v>108</v>
      </c>
      <c r="AV275" s="48"/>
      <c r="AW275" s="48"/>
    </row>
    <row r="276" spans="1:50" s="4" customFormat="1" ht="15" x14ac:dyDescent="0.25">
      <c r="A276" s="119"/>
      <c r="B276" s="50"/>
      <c r="C276" s="853" t="s">
        <v>109</v>
      </c>
      <c r="D276" s="853"/>
      <c r="E276" s="853"/>
      <c r="F276" s="853"/>
      <c r="G276" s="853"/>
      <c r="H276" s="853"/>
      <c r="I276" s="853"/>
      <c r="J276" s="853"/>
      <c r="K276" s="853"/>
      <c r="L276" s="124">
        <v>531.82000000000005</v>
      </c>
      <c r="M276" s="121"/>
      <c r="N276" s="122"/>
      <c r="AF276" s="39"/>
      <c r="AG276" s="48"/>
      <c r="AL276" s="48"/>
      <c r="AM276" s="82"/>
      <c r="AN276" s="85"/>
      <c r="AO276" s="85"/>
      <c r="AP276" s="85"/>
      <c r="AQ276" s="85"/>
      <c r="AR276" s="85"/>
      <c r="AS276" s="82"/>
      <c r="AT276" s="48"/>
      <c r="AU276" s="3" t="s">
        <v>109</v>
      </c>
      <c r="AV276" s="48"/>
      <c r="AW276" s="48"/>
    </row>
    <row r="277" spans="1:50" s="4" customFormat="1" ht="15" x14ac:dyDescent="0.25">
      <c r="A277" s="119"/>
      <c r="B277" s="50"/>
      <c r="C277" s="853" t="s">
        <v>110</v>
      </c>
      <c r="D277" s="853"/>
      <c r="E277" s="853"/>
      <c r="F277" s="853"/>
      <c r="G277" s="853"/>
      <c r="H277" s="853"/>
      <c r="I277" s="853"/>
      <c r="J277" s="853"/>
      <c r="K277" s="853"/>
      <c r="L277" s="120">
        <v>1042.81</v>
      </c>
      <c r="M277" s="121"/>
      <c r="N277" s="122"/>
      <c r="AF277" s="39"/>
      <c r="AG277" s="48"/>
      <c r="AL277" s="48"/>
      <c r="AM277" s="82"/>
      <c r="AN277" s="85"/>
      <c r="AO277" s="85"/>
      <c r="AP277" s="85"/>
      <c r="AQ277" s="85"/>
      <c r="AR277" s="85"/>
      <c r="AS277" s="82"/>
      <c r="AT277" s="48"/>
      <c r="AU277" s="3" t="s">
        <v>110</v>
      </c>
      <c r="AV277" s="48"/>
      <c r="AW277" s="48"/>
    </row>
    <row r="278" spans="1:50" s="4" customFormat="1" ht="15" x14ac:dyDescent="0.25">
      <c r="A278" s="119"/>
      <c r="B278" s="50"/>
      <c r="C278" s="853" t="s">
        <v>111</v>
      </c>
      <c r="D278" s="853"/>
      <c r="E278" s="853"/>
      <c r="F278" s="853"/>
      <c r="G278" s="853"/>
      <c r="H278" s="853"/>
      <c r="I278" s="853"/>
      <c r="J278" s="853"/>
      <c r="K278" s="853"/>
      <c r="L278" s="120">
        <v>1011.53</v>
      </c>
      <c r="M278" s="121"/>
      <c r="N278" s="122"/>
      <c r="AF278" s="39"/>
      <c r="AG278" s="48"/>
      <c r="AL278" s="48"/>
      <c r="AM278" s="82"/>
      <c r="AN278" s="85"/>
      <c r="AO278" s="85"/>
      <c r="AP278" s="85"/>
      <c r="AQ278" s="85"/>
      <c r="AR278" s="85"/>
      <c r="AS278" s="82"/>
      <c r="AT278" s="48"/>
      <c r="AU278" s="3" t="s">
        <v>111</v>
      </c>
      <c r="AV278" s="48"/>
      <c r="AW278" s="48"/>
    </row>
    <row r="279" spans="1:50" s="4" customFormat="1" ht="15" x14ac:dyDescent="0.25">
      <c r="A279" s="119"/>
      <c r="B279" s="50"/>
      <c r="C279" s="853" t="s">
        <v>112</v>
      </c>
      <c r="D279" s="853"/>
      <c r="E279" s="853"/>
      <c r="F279" s="853"/>
      <c r="G279" s="853"/>
      <c r="H279" s="853"/>
      <c r="I279" s="853"/>
      <c r="J279" s="853"/>
      <c r="K279" s="853"/>
      <c r="L279" s="124">
        <v>531.82000000000005</v>
      </c>
      <c r="M279" s="121"/>
      <c r="N279" s="122"/>
      <c r="AF279" s="39"/>
      <c r="AG279" s="48"/>
      <c r="AL279" s="48"/>
      <c r="AM279" s="82"/>
      <c r="AN279" s="85"/>
      <c r="AO279" s="85"/>
      <c r="AP279" s="85"/>
      <c r="AQ279" s="85"/>
      <c r="AR279" s="85"/>
      <c r="AS279" s="82"/>
      <c r="AT279" s="48"/>
      <c r="AU279" s="3" t="s">
        <v>112</v>
      </c>
      <c r="AV279" s="48"/>
      <c r="AW279" s="48"/>
    </row>
    <row r="280" spans="1:50" s="4" customFormat="1" ht="15" x14ac:dyDescent="0.25">
      <c r="A280" s="119"/>
      <c r="B280" s="125"/>
      <c r="C280" s="861" t="s">
        <v>176</v>
      </c>
      <c r="D280" s="861"/>
      <c r="E280" s="861"/>
      <c r="F280" s="861"/>
      <c r="G280" s="861"/>
      <c r="H280" s="861"/>
      <c r="I280" s="861"/>
      <c r="J280" s="861"/>
      <c r="K280" s="861"/>
      <c r="L280" s="126">
        <v>45286.16</v>
      </c>
      <c r="M280" s="127"/>
      <c r="N280" s="128"/>
      <c r="AF280" s="39"/>
      <c r="AG280" s="48"/>
      <c r="AL280" s="48"/>
      <c r="AM280" s="82"/>
      <c r="AN280" s="85"/>
      <c r="AO280" s="85"/>
      <c r="AP280" s="85"/>
      <c r="AQ280" s="85"/>
      <c r="AR280" s="85"/>
      <c r="AS280" s="82"/>
      <c r="AT280" s="48"/>
      <c r="AV280" s="48" t="s">
        <v>176</v>
      </c>
      <c r="AW280" s="48"/>
    </row>
    <row r="281" spans="1:50" s="4" customFormat="1" ht="15" x14ac:dyDescent="0.25">
      <c r="A281" s="119"/>
      <c r="B281" s="50"/>
      <c r="C281" s="853" t="s">
        <v>100</v>
      </c>
      <c r="D281" s="853"/>
      <c r="E281" s="853"/>
      <c r="F281" s="853"/>
      <c r="G281" s="853"/>
      <c r="H281" s="853"/>
      <c r="I281" s="853"/>
      <c r="J281" s="853"/>
      <c r="K281" s="853"/>
      <c r="L281" s="123"/>
      <c r="M281" s="121"/>
      <c r="N281" s="122"/>
      <c r="AF281" s="39"/>
      <c r="AG281" s="48"/>
      <c r="AL281" s="48"/>
      <c r="AM281" s="82"/>
      <c r="AN281" s="85"/>
      <c r="AO281" s="85"/>
      <c r="AP281" s="85"/>
      <c r="AQ281" s="85"/>
      <c r="AR281" s="85"/>
      <c r="AS281" s="82"/>
      <c r="AT281" s="48"/>
      <c r="AU281" s="3" t="s">
        <v>100</v>
      </c>
      <c r="AV281" s="48"/>
      <c r="AW281" s="48"/>
    </row>
    <row r="282" spans="1:50" s="4" customFormat="1" ht="15" x14ac:dyDescent="0.25">
      <c r="A282" s="119"/>
      <c r="B282" s="50"/>
      <c r="C282" s="853" t="s">
        <v>177</v>
      </c>
      <c r="D282" s="853"/>
      <c r="E282" s="853"/>
      <c r="F282" s="853"/>
      <c r="G282" s="853"/>
      <c r="H282" s="853"/>
      <c r="I282" s="853"/>
      <c r="J282" s="853"/>
      <c r="K282" s="853"/>
      <c r="L282" s="120">
        <v>39830.15</v>
      </c>
      <c r="M282" s="121"/>
      <c r="N282" s="122"/>
      <c r="AF282" s="39"/>
      <c r="AG282" s="48"/>
      <c r="AL282" s="48"/>
      <c r="AM282" s="82"/>
      <c r="AN282" s="85"/>
      <c r="AO282" s="85"/>
      <c r="AP282" s="85"/>
      <c r="AQ282" s="85"/>
      <c r="AR282" s="85"/>
      <c r="AS282" s="82"/>
      <c r="AT282" s="48"/>
      <c r="AU282" s="3" t="s">
        <v>177</v>
      </c>
      <c r="AV282" s="48"/>
      <c r="AW282" s="48"/>
    </row>
    <row r="283" spans="1:50" s="4" customFormat="1" ht="15" x14ac:dyDescent="0.25">
      <c r="A283" s="844" t="s">
        <v>178</v>
      </c>
      <c r="B283" s="845"/>
      <c r="C283" s="845"/>
      <c r="D283" s="845"/>
      <c r="E283" s="845"/>
      <c r="F283" s="845"/>
      <c r="G283" s="845"/>
      <c r="H283" s="845"/>
      <c r="I283" s="845"/>
      <c r="J283" s="845"/>
      <c r="K283" s="845"/>
      <c r="L283" s="845"/>
      <c r="M283" s="845"/>
      <c r="N283" s="846"/>
      <c r="AF283" s="39" t="s">
        <v>178</v>
      </c>
      <c r="AG283" s="48"/>
      <c r="AL283" s="48"/>
      <c r="AM283" s="82"/>
      <c r="AN283" s="85"/>
      <c r="AO283" s="85"/>
      <c r="AP283" s="85"/>
      <c r="AQ283" s="85"/>
      <c r="AR283" s="85"/>
      <c r="AS283" s="82"/>
      <c r="AT283" s="48"/>
      <c r="AV283" s="48"/>
      <c r="AW283" s="48"/>
    </row>
    <row r="284" spans="1:50" s="4" customFormat="1" ht="15" x14ac:dyDescent="0.25">
      <c r="A284" s="882" t="s">
        <v>179</v>
      </c>
      <c r="B284" s="883"/>
      <c r="C284" s="883"/>
      <c r="D284" s="883"/>
      <c r="E284" s="883"/>
      <c r="F284" s="883"/>
      <c r="G284" s="883"/>
      <c r="H284" s="883"/>
      <c r="I284" s="883"/>
      <c r="J284" s="883"/>
      <c r="K284" s="883"/>
      <c r="L284" s="883"/>
      <c r="M284" s="883"/>
      <c r="N284" s="884"/>
      <c r="AF284" s="39"/>
      <c r="AG284" s="48"/>
      <c r="AL284" s="48"/>
      <c r="AM284" s="82"/>
      <c r="AN284" s="85"/>
      <c r="AO284" s="85"/>
      <c r="AP284" s="85"/>
      <c r="AQ284" s="85"/>
      <c r="AR284" s="85"/>
      <c r="AS284" s="82"/>
      <c r="AT284" s="48"/>
      <c r="AV284" s="48"/>
      <c r="AW284" s="48"/>
      <c r="AX284" s="3" t="s">
        <v>179</v>
      </c>
    </row>
    <row r="285" spans="1:50" s="4" customFormat="1" ht="34.5" x14ac:dyDescent="0.25">
      <c r="A285" s="40" t="s">
        <v>183</v>
      </c>
      <c r="B285" s="41" t="s">
        <v>181</v>
      </c>
      <c r="C285" s="847" t="s">
        <v>182</v>
      </c>
      <c r="D285" s="847"/>
      <c r="E285" s="847"/>
      <c r="F285" s="42" t="s">
        <v>63</v>
      </c>
      <c r="G285" s="43">
        <v>0.96</v>
      </c>
      <c r="H285" s="44">
        <v>1</v>
      </c>
      <c r="I285" s="109">
        <v>0.96</v>
      </c>
      <c r="J285" s="46"/>
      <c r="K285" s="43"/>
      <c r="L285" s="46"/>
      <c r="M285" s="43"/>
      <c r="N285" s="47"/>
      <c r="AF285" s="39"/>
      <c r="AG285" s="48" t="s">
        <v>182</v>
      </c>
      <c r="AL285" s="48"/>
      <c r="AM285" s="82"/>
      <c r="AN285" s="85"/>
      <c r="AO285" s="85"/>
      <c r="AP285" s="85"/>
      <c r="AQ285" s="85"/>
      <c r="AR285" s="85"/>
      <c r="AS285" s="82"/>
      <c r="AT285" s="48"/>
      <c r="AV285" s="48"/>
      <c r="AW285" s="48"/>
    </row>
    <row r="286" spans="1:50" s="4" customFormat="1" ht="22.5" x14ac:dyDescent="0.25">
      <c r="A286" s="49"/>
      <c r="B286" s="50" t="s">
        <v>64</v>
      </c>
      <c r="C286" s="848" t="s">
        <v>65</v>
      </c>
      <c r="D286" s="848"/>
      <c r="E286" s="848"/>
      <c r="F286" s="848"/>
      <c r="G286" s="848"/>
      <c r="H286" s="848"/>
      <c r="I286" s="848"/>
      <c r="J286" s="848"/>
      <c r="K286" s="848"/>
      <c r="L286" s="848"/>
      <c r="M286" s="848"/>
      <c r="N286" s="849"/>
      <c r="AF286" s="39"/>
      <c r="AG286" s="48"/>
      <c r="AH286" s="3" t="s">
        <v>65</v>
      </c>
      <c r="AL286" s="48"/>
      <c r="AM286" s="82"/>
      <c r="AN286" s="85"/>
      <c r="AO286" s="85"/>
      <c r="AP286" s="85"/>
      <c r="AQ286" s="85"/>
      <c r="AR286" s="85"/>
      <c r="AS286" s="82"/>
      <c r="AT286" s="48"/>
      <c r="AV286" s="48"/>
      <c r="AW286" s="48"/>
    </row>
    <row r="287" spans="1:50" s="4" customFormat="1" ht="15" x14ac:dyDescent="0.25">
      <c r="A287" s="51"/>
      <c r="B287" s="50" t="s">
        <v>60</v>
      </c>
      <c r="C287" s="853" t="s">
        <v>66</v>
      </c>
      <c r="D287" s="853"/>
      <c r="E287" s="853"/>
      <c r="F287" s="53"/>
      <c r="G287" s="54"/>
      <c r="H287" s="54"/>
      <c r="I287" s="54"/>
      <c r="J287" s="55">
        <v>1583.82</v>
      </c>
      <c r="K287" s="56">
        <v>1.1499999999999999</v>
      </c>
      <c r="L287" s="55">
        <v>1748.54</v>
      </c>
      <c r="M287" s="56">
        <v>35.42</v>
      </c>
      <c r="N287" s="58">
        <v>61933.29</v>
      </c>
      <c r="AF287" s="39"/>
      <c r="AG287" s="48"/>
      <c r="AI287" s="3" t="s">
        <v>66</v>
      </c>
      <c r="AL287" s="48"/>
      <c r="AM287" s="82"/>
      <c r="AN287" s="85"/>
      <c r="AO287" s="85"/>
      <c r="AP287" s="85"/>
      <c r="AQ287" s="85"/>
      <c r="AR287" s="85"/>
      <c r="AS287" s="82"/>
      <c r="AT287" s="48"/>
      <c r="AV287" s="48"/>
      <c r="AW287" s="48"/>
    </row>
    <row r="288" spans="1:50" s="4" customFormat="1" ht="15" x14ac:dyDescent="0.25">
      <c r="A288" s="60"/>
      <c r="B288" s="50"/>
      <c r="C288" s="853" t="s">
        <v>71</v>
      </c>
      <c r="D288" s="853"/>
      <c r="E288" s="853"/>
      <c r="F288" s="53" t="s">
        <v>72</v>
      </c>
      <c r="G288" s="70">
        <v>189</v>
      </c>
      <c r="H288" s="56">
        <v>1.1499999999999999</v>
      </c>
      <c r="I288" s="62">
        <v>208.65600000000001</v>
      </c>
      <c r="J288" s="63"/>
      <c r="K288" s="54"/>
      <c r="L288" s="63"/>
      <c r="M288" s="54"/>
      <c r="N288" s="59"/>
      <c r="AF288" s="39"/>
      <c r="AG288" s="48"/>
      <c r="AJ288" s="3" t="s">
        <v>71</v>
      </c>
      <c r="AL288" s="48"/>
      <c r="AM288" s="82"/>
      <c r="AN288" s="85"/>
      <c r="AO288" s="85"/>
      <c r="AP288" s="85"/>
      <c r="AQ288" s="85"/>
      <c r="AR288" s="85"/>
      <c r="AS288" s="82"/>
      <c r="AT288" s="48"/>
      <c r="AV288" s="48"/>
      <c r="AW288" s="48"/>
    </row>
    <row r="289" spans="1:49" s="4" customFormat="1" ht="15" x14ac:dyDescent="0.25">
      <c r="A289" s="51"/>
      <c r="B289" s="50"/>
      <c r="C289" s="854" t="s">
        <v>74</v>
      </c>
      <c r="D289" s="854"/>
      <c r="E289" s="854"/>
      <c r="F289" s="65"/>
      <c r="G289" s="66"/>
      <c r="H289" s="66"/>
      <c r="I289" s="66"/>
      <c r="J289" s="67">
        <v>1583.82</v>
      </c>
      <c r="K289" s="66"/>
      <c r="L289" s="67">
        <v>1748.54</v>
      </c>
      <c r="M289" s="66"/>
      <c r="N289" s="69"/>
      <c r="AF289" s="39"/>
      <c r="AG289" s="48"/>
      <c r="AK289" s="3" t="s">
        <v>74</v>
      </c>
      <c r="AL289" s="48"/>
      <c r="AM289" s="82"/>
      <c r="AN289" s="85"/>
      <c r="AO289" s="85"/>
      <c r="AP289" s="85"/>
      <c r="AQ289" s="85"/>
      <c r="AR289" s="85"/>
      <c r="AS289" s="82"/>
      <c r="AT289" s="48"/>
      <c r="AV289" s="48"/>
      <c r="AW289" s="48"/>
    </row>
    <row r="290" spans="1:49" s="4" customFormat="1" ht="15" x14ac:dyDescent="0.25">
      <c r="A290" s="60"/>
      <c r="B290" s="50"/>
      <c r="C290" s="853" t="s">
        <v>75</v>
      </c>
      <c r="D290" s="853"/>
      <c r="E290" s="853"/>
      <c r="F290" s="53"/>
      <c r="G290" s="54"/>
      <c r="H290" s="54"/>
      <c r="I290" s="54"/>
      <c r="J290" s="63"/>
      <c r="K290" s="54"/>
      <c r="L290" s="55">
        <v>1748.54</v>
      </c>
      <c r="M290" s="54"/>
      <c r="N290" s="58">
        <v>61933.29</v>
      </c>
      <c r="AF290" s="39"/>
      <c r="AG290" s="48"/>
      <c r="AJ290" s="3" t="s">
        <v>75</v>
      </c>
      <c r="AL290" s="48"/>
      <c r="AM290" s="82"/>
      <c r="AN290" s="85"/>
      <c r="AO290" s="85"/>
      <c r="AP290" s="85"/>
      <c r="AQ290" s="85"/>
      <c r="AR290" s="85"/>
      <c r="AS290" s="82"/>
      <c r="AT290" s="48"/>
      <c r="AV290" s="48"/>
      <c r="AW290" s="48"/>
    </row>
    <row r="291" spans="1:49" s="4" customFormat="1" ht="23.25" x14ac:dyDescent="0.25">
      <c r="A291" s="60"/>
      <c r="B291" s="50" t="s">
        <v>94</v>
      </c>
      <c r="C291" s="853" t="s">
        <v>95</v>
      </c>
      <c r="D291" s="853"/>
      <c r="E291" s="853"/>
      <c r="F291" s="53" t="s">
        <v>78</v>
      </c>
      <c r="G291" s="70">
        <v>89</v>
      </c>
      <c r="H291" s="54"/>
      <c r="I291" s="70">
        <v>89</v>
      </c>
      <c r="J291" s="63"/>
      <c r="K291" s="54"/>
      <c r="L291" s="55">
        <v>1556.2</v>
      </c>
      <c r="M291" s="54"/>
      <c r="N291" s="58">
        <v>55120.63</v>
      </c>
      <c r="AF291" s="39"/>
      <c r="AG291" s="48"/>
      <c r="AJ291" s="3" t="s">
        <v>95</v>
      </c>
      <c r="AL291" s="48"/>
      <c r="AM291" s="82"/>
      <c r="AN291" s="85"/>
      <c r="AO291" s="85"/>
      <c r="AP291" s="85"/>
      <c r="AQ291" s="85"/>
      <c r="AR291" s="85"/>
      <c r="AS291" s="82"/>
      <c r="AT291" s="48"/>
      <c r="AV291" s="48"/>
      <c r="AW291" s="48"/>
    </row>
    <row r="292" spans="1:49" s="4" customFormat="1" ht="23.25" x14ac:dyDescent="0.25">
      <c r="A292" s="60"/>
      <c r="B292" s="50" t="s">
        <v>96</v>
      </c>
      <c r="C292" s="853" t="s">
        <v>97</v>
      </c>
      <c r="D292" s="853"/>
      <c r="E292" s="853"/>
      <c r="F292" s="53" t="s">
        <v>78</v>
      </c>
      <c r="G292" s="70">
        <v>40</v>
      </c>
      <c r="H292" s="54"/>
      <c r="I292" s="70">
        <v>40</v>
      </c>
      <c r="J292" s="63"/>
      <c r="K292" s="54"/>
      <c r="L292" s="57">
        <v>699.42</v>
      </c>
      <c r="M292" s="54"/>
      <c r="N292" s="58">
        <v>24773.32</v>
      </c>
      <c r="AF292" s="39"/>
      <c r="AG292" s="48"/>
      <c r="AJ292" s="3" t="s">
        <v>97</v>
      </c>
      <c r="AL292" s="48"/>
      <c r="AM292" s="82"/>
      <c r="AN292" s="85"/>
      <c r="AO292" s="85"/>
      <c r="AP292" s="85"/>
      <c r="AQ292" s="85"/>
      <c r="AR292" s="85"/>
      <c r="AS292" s="82"/>
      <c r="AT292" s="48"/>
      <c r="AV292" s="48"/>
      <c r="AW292" s="48"/>
    </row>
    <row r="293" spans="1:49" s="4" customFormat="1" ht="15" x14ac:dyDescent="0.25">
      <c r="A293" s="71"/>
      <c r="B293" s="72"/>
      <c r="C293" s="847" t="s">
        <v>81</v>
      </c>
      <c r="D293" s="847"/>
      <c r="E293" s="847"/>
      <c r="F293" s="42"/>
      <c r="G293" s="43"/>
      <c r="H293" s="43"/>
      <c r="I293" s="43"/>
      <c r="J293" s="46"/>
      <c r="K293" s="43"/>
      <c r="L293" s="73">
        <v>4004.16</v>
      </c>
      <c r="M293" s="66"/>
      <c r="N293" s="47"/>
      <c r="AF293" s="39"/>
      <c r="AG293" s="48"/>
      <c r="AL293" s="48" t="s">
        <v>81</v>
      </c>
      <c r="AM293" s="82"/>
      <c r="AN293" s="85"/>
      <c r="AO293" s="85"/>
      <c r="AP293" s="85"/>
      <c r="AQ293" s="85"/>
      <c r="AR293" s="85"/>
      <c r="AS293" s="82"/>
      <c r="AT293" s="48"/>
      <c r="AV293" s="48"/>
      <c r="AW293" s="48"/>
    </row>
    <row r="294" spans="1:49" s="4" customFormat="1" ht="23.25" x14ac:dyDescent="0.25">
      <c r="A294" s="40" t="s">
        <v>186</v>
      </c>
      <c r="B294" s="41" t="s">
        <v>184</v>
      </c>
      <c r="C294" s="847" t="s">
        <v>613</v>
      </c>
      <c r="D294" s="847"/>
      <c r="E294" s="847"/>
      <c r="F294" s="42" t="s">
        <v>63</v>
      </c>
      <c r="G294" s="43">
        <v>0.31680000000000003</v>
      </c>
      <c r="H294" s="44">
        <v>1</v>
      </c>
      <c r="I294" s="135">
        <v>0.31680000000000003</v>
      </c>
      <c r="J294" s="46"/>
      <c r="K294" s="43"/>
      <c r="L294" s="46"/>
      <c r="M294" s="43"/>
      <c r="N294" s="47"/>
      <c r="AF294" s="39"/>
      <c r="AG294" s="48" t="s">
        <v>613</v>
      </c>
      <c r="AL294" s="48"/>
      <c r="AM294" s="82"/>
      <c r="AN294" s="85"/>
      <c r="AO294" s="85"/>
      <c r="AP294" s="85"/>
      <c r="AQ294" s="85"/>
      <c r="AR294" s="85"/>
      <c r="AS294" s="82"/>
      <c r="AT294" s="48"/>
      <c r="AV294" s="48"/>
      <c r="AW294" s="48"/>
    </row>
    <row r="295" spans="1:49" s="4" customFormat="1" ht="22.5" x14ac:dyDescent="0.25">
      <c r="A295" s="49"/>
      <c r="B295" s="50" t="s">
        <v>64</v>
      </c>
      <c r="C295" s="848" t="s">
        <v>65</v>
      </c>
      <c r="D295" s="848"/>
      <c r="E295" s="848"/>
      <c r="F295" s="848"/>
      <c r="G295" s="848"/>
      <c r="H295" s="848"/>
      <c r="I295" s="848"/>
      <c r="J295" s="848"/>
      <c r="K295" s="848"/>
      <c r="L295" s="848"/>
      <c r="M295" s="848"/>
      <c r="N295" s="849"/>
      <c r="AF295" s="39"/>
      <c r="AG295" s="48"/>
      <c r="AH295" s="3" t="s">
        <v>65</v>
      </c>
      <c r="AL295" s="48"/>
      <c r="AM295" s="82"/>
      <c r="AN295" s="85"/>
      <c r="AO295" s="85"/>
      <c r="AP295" s="85"/>
      <c r="AQ295" s="85"/>
      <c r="AR295" s="85"/>
      <c r="AS295" s="82"/>
      <c r="AT295" s="48"/>
      <c r="AV295" s="48"/>
      <c r="AW295" s="48"/>
    </row>
    <row r="296" spans="1:49" s="4" customFormat="1" ht="15" x14ac:dyDescent="0.25">
      <c r="A296" s="51"/>
      <c r="B296" s="50" t="s">
        <v>60</v>
      </c>
      <c r="C296" s="853" t="s">
        <v>66</v>
      </c>
      <c r="D296" s="853"/>
      <c r="E296" s="853"/>
      <c r="F296" s="53"/>
      <c r="G296" s="54"/>
      <c r="H296" s="54"/>
      <c r="I296" s="54"/>
      <c r="J296" s="57">
        <v>663.75</v>
      </c>
      <c r="K296" s="56">
        <v>1.1499999999999999</v>
      </c>
      <c r="L296" s="57">
        <v>241.82</v>
      </c>
      <c r="M296" s="56">
        <v>35.42</v>
      </c>
      <c r="N296" s="58">
        <v>8565.26</v>
      </c>
      <c r="AF296" s="39"/>
      <c r="AG296" s="48"/>
      <c r="AI296" s="3" t="s">
        <v>66</v>
      </c>
      <c r="AL296" s="48"/>
      <c r="AM296" s="82"/>
      <c r="AN296" s="85"/>
      <c r="AO296" s="85"/>
      <c r="AP296" s="85"/>
      <c r="AQ296" s="85"/>
      <c r="AR296" s="85"/>
      <c r="AS296" s="82"/>
      <c r="AT296" s="48"/>
      <c r="AV296" s="48"/>
      <c r="AW296" s="48"/>
    </row>
    <row r="297" spans="1:49" s="4" customFormat="1" ht="15" x14ac:dyDescent="0.25">
      <c r="A297" s="60"/>
      <c r="B297" s="50"/>
      <c r="C297" s="853" t="s">
        <v>71</v>
      </c>
      <c r="D297" s="853"/>
      <c r="E297" s="853"/>
      <c r="F297" s="53" t="s">
        <v>72</v>
      </c>
      <c r="G297" s="61">
        <v>88.5</v>
      </c>
      <c r="H297" s="56">
        <v>1.1499999999999999</v>
      </c>
      <c r="I297" s="64">
        <v>32.242319999999999</v>
      </c>
      <c r="J297" s="63"/>
      <c r="K297" s="54"/>
      <c r="L297" s="63"/>
      <c r="M297" s="54"/>
      <c r="N297" s="59"/>
      <c r="AF297" s="39"/>
      <c r="AG297" s="48"/>
      <c r="AJ297" s="3" t="s">
        <v>71</v>
      </c>
      <c r="AL297" s="48"/>
      <c r="AM297" s="82"/>
      <c r="AN297" s="85"/>
      <c r="AO297" s="85"/>
      <c r="AP297" s="85"/>
      <c r="AQ297" s="85"/>
      <c r="AR297" s="85"/>
      <c r="AS297" s="82"/>
      <c r="AT297" s="48"/>
      <c r="AV297" s="48"/>
      <c r="AW297" s="48"/>
    </row>
    <row r="298" spans="1:49" s="4" customFormat="1" ht="15" x14ac:dyDescent="0.25">
      <c r="A298" s="51"/>
      <c r="B298" s="50"/>
      <c r="C298" s="854" t="s">
        <v>74</v>
      </c>
      <c r="D298" s="854"/>
      <c r="E298" s="854"/>
      <c r="F298" s="65"/>
      <c r="G298" s="66"/>
      <c r="H298" s="66"/>
      <c r="I298" s="66"/>
      <c r="J298" s="68">
        <v>663.75</v>
      </c>
      <c r="K298" s="66"/>
      <c r="L298" s="68">
        <v>241.82</v>
      </c>
      <c r="M298" s="66"/>
      <c r="N298" s="69"/>
      <c r="AF298" s="39"/>
      <c r="AG298" s="48"/>
      <c r="AK298" s="3" t="s">
        <v>74</v>
      </c>
      <c r="AL298" s="48"/>
      <c r="AM298" s="82"/>
      <c r="AN298" s="85"/>
      <c r="AO298" s="85"/>
      <c r="AP298" s="85"/>
      <c r="AQ298" s="85"/>
      <c r="AR298" s="85"/>
      <c r="AS298" s="82"/>
      <c r="AT298" s="48"/>
      <c r="AV298" s="48"/>
      <c r="AW298" s="48"/>
    </row>
    <row r="299" spans="1:49" s="4" customFormat="1" ht="15" x14ac:dyDescent="0.25">
      <c r="A299" s="60"/>
      <c r="B299" s="50"/>
      <c r="C299" s="853" t="s">
        <v>75</v>
      </c>
      <c r="D299" s="853"/>
      <c r="E299" s="853"/>
      <c r="F299" s="53"/>
      <c r="G299" s="54"/>
      <c r="H299" s="54"/>
      <c r="I299" s="54"/>
      <c r="J299" s="63"/>
      <c r="K299" s="54"/>
      <c r="L299" s="57">
        <v>241.82</v>
      </c>
      <c r="M299" s="54"/>
      <c r="N299" s="58">
        <v>8565.26</v>
      </c>
      <c r="AF299" s="39"/>
      <c r="AG299" s="48"/>
      <c r="AJ299" s="3" t="s">
        <v>75</v>
      </c>
      <c r="AL299" s="48"/>
      <c r="AM299" s="82"/>
      <c r="AN299" s="85"/>
      <c r="AO299" s="85"/>
      <c r="AP299" s="85"/>
      <c r="AQ299" s="85"/>
      <c r="AR299" s="85"/>
      <c r="AS299" s="82"/>
      <c r="AT299" s="48"/>
      <c r="AV299" s="48"/>
      <c r="AW299" s="48"/>
    </row>
    <row r="300" spans="1:49" s="4" customFormat="1" ht="23.25" x14ac:dyDescent="0.25">
      <c r="A300" s="60"/>
      <c r="B300" s="50" t="s">
        <v>94</v>
      </c>
      <c r="C300" s="853" t="s">
        <v>95</v>
      </c>
      <c r="D300" s="853"/>
      <c r="E300" s="853"/>
      <c r="F300" s="53" t="s">
        <v>78</v>
      </c>
      <c r="G300" s="70">
        <v>89</v>
      </c>
      <c r="H300" s="54"/>
      <c r="I300" s="70">
        <v>89</v>
      </c>
      <c r="J300" s="63"/>
      <c r="K300" s="54"/>
      <c r="L300" s="57">
        <v>215.22</v>
      </c>
      <c r="M300" s="54"/>
      <c r="N300" s="58">
        <v>7623.08</v>
      </c>
      <c r="AF300" s="39"/>
      <c r="AG300" s="48"/>
      <c r="AJ300" s="3" t="s">
        <v>95</v>
      </c>
      <c r="AL300" s="48"/>
      <c r="AM300" s="82"/>
      <c r="AN300" s="85"/>
      <c r="AO300" s="85"/>
      <c r="AP300" s="85"/>
      <c r="AQ300" s="85"/>
      <c r="AR300" s="85"/>
      <c r="AS300" s="82"/>
      <c r="AT300" s="48"/>
      <c r="AV300" s="48"/>
      <c r="AW300" s="48"/>
    </row>
    <row r="301" spans="1:49" s="4" customFormat="1" ht="23.25" x14ac:dyDescent="0.25">
      <c r="A301" s="60"/>
      <c r="B301" s="50" t="s">
        <v>96</v>
      </c>
      <c r="C301" s="853" t="s">
        <v>97</v>
      </c>
      <c r="D301" s="853"/>
      <c r="E301" s="853"/>
      <c r="F301" s="53" t="s">
        <v>78</v>
      </c>
      <c r="G301" s="70">
        <v>40</v>
      </c>
      <c r="H301" s="54"/>
      <c r="I301" s="70">
        <v>40</v>
      </c>
      <c r="J301" s="63"/>
      <c r="K301" s="54"/>
      <c r="L301" s="57">
        <v>96.73</v>
      </c>
      <c r="M301" s="54"/>
      <c r="N301" s="58">
        <v>3426.1</v>
      </c>
      <c r="AF301" s="39"/>
      <c r="AG301" s="48"/>
      <c r="AJ301" s="3" t="s">
        <v>97</v>
      </c>
      <c r="AL301" s="48"/>
      <c r="AM301" s="82"/>
      <c r="AN301" s="85"/>
      <c r="AO301" s="85"/>
      <c r="AP301" s="85"/>
      <c r="AQ301" s="85"/>
      <c r="AR301" s="85"/>
      <c r="AS301" s="82"/>
      <c r="AT301" s="48"/>
      <c r="AV301" s="48"/>
      <c r="AW301" s="48"/>
    </row>
    <row r="302" spans="1:49" s="4" customFormat="1" ht="15" x14ac:dyDescent="0.25">
      <c r="A302" s="71"/>
      <c r="B302" s="72"/>
      <c r="C302" s="847" t="s">
        <v>81</v>
      </c>
      <c r="D302" s="847"/>
      <c r="E302" s="847"/>
      <c r="F302" s="42"/>
      <c r="G302" s="43"/>
      <c r="H302" s="43"/>
      <c r="I302" s="43"/>
      <c r="J302" s="46"/>
      <c r="K302" s="43"/>
      <c r="L302" s="131">
        <v>553.77</v>
      </c>
      <c r="M302" s="66"/>
      <c r="N302" s="47"/>
      <c r="AF302" s="39"/>
      <c r="AG302" s="48"/>
      <c r="AL302" s="48" t="s">
        <v>81</v>
      </c>
      <c r="AM302" s="82"/>
      <c r="AN302" s="85"/>
      <c r="AO302" s="85"/>
      <c r="AP302" s="85"/>
      <c r="AQ302" s="85"/>
      <c r="AR302" s="85"/>
      <c r="AS302" s="82"/>
      <c r="AT302" s="48"/>
      <c r="AV302" s="48"/>
      <c r="AW302" s="48"/>
    </row>
    <row r="303" spans="1:49" s="4" customFormat="1" ht="23.25" x14ac:dyDescent="0.25">
      <c r="A303" s="40" t="s">
        <v>187</v>
      </c>
      <c r="B303" s="41" t="s">
        <v>128</v>
      </c>
      <c r="C303" s="847" t="s">
        <v>392</v>
      </c>
      <c r="D303" s="847"/>
      <c r="E303" s="847"/>
      <c r="F303" s="42" t="s">
        <v>130</v>
      </c>
      <c r="G303" s="43">
        <v>31.68</v>
      </c>
      <c r="H303" s="44">
        <v>1</v>
      </c>
      <c r="I303" s="109">
        <v>31.68</v>
      </c>
      <c r="J303" s="131">
        <v>59.99</v>
      </c>
      <c r="K303" s="43"/>
      <c r="L303" s="73">
        <v>1900.48</v>
      </c>
      <c r="M303" s="43"/>
      <c r="N303" s="47"/>
      <c r="AF303" s="39"/>
      <c r="AG303" s="48" t="s">
        <v>392</v>
      </c>
      <c r="AL303" s="48"/>
      <c r="AM303" s="82"/>
      <c r="AN303" s="85"/>
      <c r="AO303" s="85"/>
      <c r="AP303" s="85"/>
      <c r="AQ303" s="85"/>
      <c r="AR303" s="85"/>
      <c r="AS303" s="82"/>
      <c r="AT303" s="48"/>
      <c r="AV303" s="48"/>
      <c r="AW303" s="48"/>
    </row>
    <row r="304" spans="1:49" s="4" customFormat="1" ht="15" x14ac:dyDescent="0.25">
      <c r="A304" s="71"/>
      <c r="B304" s="72"/>
      <c r="C304" s="847" t="s">
        <v>81</v>
      </c>
      <c r="D304" s="847"/>
      <c r="E304" s="847"/>
      <c r="F304" s="42"/>
      <c r="G304" s="43"/>
      <c r="H304" s="43"/>
      <c r="I304" s="43"/>
      <c r="J304" s="46"/>
      <c r="K304" s="43"/>
      <c r="L304" s="73">
        <v>1900.48</v>
      </c>
      <c r="M304" s="66"/>
      <c r="N304" s="47"/>
      <c r="AF304" s="39"/>
      <c r="AG304" s="48"/>
      <c r="AL304" s="48" t="s">
        <v>81</v>
      </c>
      <c r="AM304" s="82"/>
      <c r="AN304" s="85"/>
      <c r="AO304" s="85"/>
      <c r="AP304" s="85"/>
      <c r="AQ304" s="85"/>
      <c r="AR304" s="85"/>
      <c r="AS304" s="82"/>
      <c r="AT304" s="48"/>
      <c r="AV304" s="48"/>
      <c r="AW304" s="48"/>
    </row>
    <row r="305" spans="1:49" s="4" customFormat="1" ht="57" x14ac:dyDescent="0.25">
      <c r="A305" s="40" t="s">
        <v>189</v>
      </c>
      <c r="B305" s="41" t="s">
        <v>132</v>
      </c>
      <c r="C305" s="847" t="s">
        <v>188</v>
      </c>
      <c r="D305" s="847"/>
      <c r="E305" s="847"/>
      <c r="F305" s="42" t="s">
        <v>84</v>
      </c>
      <c r="G305" s="43">
        <v>6.7199999999999996E-2</v>
      </c>
      <c r="H305" s="44">
        <v>1</v>
      </c>
      <c r="I305" s="135">
        <v>6.7199999999999996E-2</v>
      </c>
      <c r="J305" s="46"/>
      <c r="K305" s="43"/>
      <c r="L305" s="46"/>
      <c r="M305" s="43"/>
      <c r="N305" s="47"/>
      <c r="AF305" s="39"/>
      <c r="AG305" s="48" t="s">
        <v>188</v>
      </c>
      <c r="AL305" s="48"/>
      <c r="AM305" s="82"/>
      <c r="AN305" s="85"/>
      <c r="AO305" s="85"/>
      <c r="AP305" s="85"/>
      <c r="AQ305" s="85"/>
      <c r="AR305" s="85"/>
      <c r="AS305" s="82"/>
      <c r="AT305" s="48"/>
      <c r="AV305" s="48"/>
      <c r="AW305" s="48"/>
    </row>
    <row r="306" spans="1:49" s="4" customFormat="1" ht="22.5" x14ac:dyDescent="0.25">
      <c r="A306" s="49"/>
      <c r="B306" s="50" t="s">
        <v>64</v>
      </c>
      <c r="C306" s="848" t="s">
        <v>65</v>
      </c>
      <c r="D306" s="848"/>
      <c r="E306" s="848"/>
      <c r="F306" s="848"/>
      <c r="G306" s="848"/>
      <c r="H306" s="848"/>
      <c r="I306" s="848"/>
      <c r="J306" s="848"/>
      <c r="K306" s="848"/>
      <c r="L306" s="848"/>
      <c r="M306" s="848"/>
      <c r="N306" s="849"/>
      <c r="AF306" s="39"/>
      <c r="AG306" s="48"/>
      <c r="AH306" s="3" t="s">
        <v>65</v>
      </c>
      <c r="AL306" s="48"/>
      <c r="AM306" s="82"/>
      <c r="AN306" s="85"/>
      <c r="AO306" s="85"/>
      <c r="AP306" s="85"/>
      <c r="AQ306" s="85"/>
      <c r="AR306" s="85"/>
      <c r="AS306" s="82"/>
      <c r="AT306" s="48"/>
      <c r="AV306" s="48"/>
      <c r="AW306" s="48"/>
    </row>
    <row r="307" spans="1:49" s="4" customFormat="1" ht="15" x14ac:dyDescent="0.25">
      <c r="A307" s="51"/>
      <c r="B307" s="50" t="s">
        <v>67</v>
      </c>
      <c r="C307" s="853" t="s">
        <v>68</v>
      </c>
      <c r="D307" s="853"/>
      <c r="E307" s="853"/>
      <c r="F307" s="53"/>
      <c r="G307" s="54"/>
      <c r="H307" s="54"/>
      <c r="I307" s="54"/>
      <c r="J307" s="57">
        <v>284.17</v>
      </c>
      <c r="K307" s="56">
        <v>1.1499999999999999</v>
      </c>
      <c r="L307" s="57">
        <v>21.96</v>
      </c>
      <c r="M307" s="54"/>
      <c r="N307" s="59"/>
      <c r="AF307" s="39"/>
      <c r="AG307" s="48"/>
      <c r="AI307" s="3" t="s">
        <v>68</v>
      </c>
      <c r="AL307" s="48"/>
      <c r="AM307" s="82"/>
      <c r="AN307" s="85"/>
      <c r="AO307" s="85"/>
      <c r="AP307" s="85"/>
      <c r="AQ307" s="85"/>
      <c r="AR307" s="85"/>
      <c r="AS307" s="82"/>
      <c r="AT307" s="48"/>
      <c r="AV307" s="48"/>
      <c r="AW307" s="48"/>
    </row>
    <row r="308" spans="1:49" s="4" customFormat="1" ht="15" x14ac:dyDescent="0.25">
      <c r="A308" s="51"/>
      <c r="B308" s="50" t="s">
        <v>69</v>
      </c>
      <c r="C308" s="853" t="s">
        <v>70</v>
      </c>
      <c r="D308" s="853"/>
      <c r="E308" s="853"/>
      <c r="F308" s="53"/>
      <c r="G308" s="54"/>
      <c r="H308" s="54"/>
      <c r="I308" s="54"/>
      <c r="J308" s="57">
        <v>28.89</v>
      </c>
      <c r="K308" s="56">
        <v>1.1499999999999999</v>
      </c>
      <c r="L308" s="57">
        <v>2.23</v>
      </c>
      <c r="M308" s="56">
        <v>35.42</v>
      </c>
      <c r="N308" s="133">
        <v>78.989999999999995</v>
      </c>
      <c r="AF308" s="39"/>
      <c r="AG308" s="48"/>
      <c r="AI308" s="3" t="s">
        <v>70</v>
      </c>
      <c r="AL308" s="48"/>
      <c r="AM308" s="82"/>
      <c r="AN308" s="85"/>
      <c r="AO308" s="85"/>
      <c r="AP308" s="85"/>
      <c r="AQ308" s="85"/>
      <c r="AR308" s="85"/>
      <c r="AS308" s="82"/>
      <c r="AT308" s="48"/>
      <c r="AV308" s="48"/>
      <c r="AW308" s="48"/>
    </row>
    <row r="309" spans="1:49" s="4" customFormat="1" ht="15" x14ac:dyDescent="0.25">
      <c r="A309" s="60"/>
      <c r="B309" s="50"/>
      <c r="C309" s="853" t="s">
        <v>73</v>
      </c>
      <c r="D309" s="853"/>
      <c r="E309" s="853"/>
      <c r="F309" s="53" t="s">
        <v>72</v>
      </c>
      <c r="G309" s="56">
        <v>2.14</v>
      </c>
      <c r="H309" s="56">
        <v>1.1499999999999999</v>
      </c>
      <c r="I309" s="136">
        <v>0.1653792</v>
      </c>
      <c r="J309" s="63"/>
      <c r="K309" s="54"/>
      <c r="L309" s="63"/>
      <c r="M309" s="54"/>
      <c r="N309" s="59"/>
      <c r="AF309" s="39"/>
      <c r="AG309" s="48"/>
      <c r="AJ309" s="3" t="s">
        <v>73</v>
      </c>
      <c r="AL309" s="48"/>
      <c r="AM309" s="82"/>
      <c r="AN309" s="85"/>
      <c r="AO309" s="85"/>
      <c r="AP309" s="85"/>
      <c r="AQ309" s="85"/>
      <c r="AR309" s="85"/>
      <c r="AS309" s="82"/>
      <c r="AT309" s="48"/>
      <c r="AV309" s="48"/>
      <c r="AW309" s="48"/>
    </row>
    <row r="310" spans="1:49" s="4" customFormat="1" ht="15" x14ac:dyDescent="0.25">
      <c r="A310" s="51"/>
      <c r="B310" s="50"/>
      <c r="C310" s="854" t="s">
        <v>74</v>
      </c>
      <c r="D310" s="854"/>
      <c r="E310" s="854"/>
      <c r="F310" s="65"/>
      <c r="G310" s="66"/>
      <c r="H310" s="66"/>
      <c r="I310" s="66"/>
      <c r="J310" s="68">
        <v>284.17</v>
      </c>
      <c r="K310" s="66"/>
      <c r="L310" s="68">
        <v>21.96</v>
      </c>
      <c r="M310" s="66"/>
      <c r="N310" s="69"/>
      <c r="AF310" s="39"/>
      <c r="AG310" s="48"/>
      <c r="AK310" s="3" t="s">
        <v>74</v>
      </c>
      <c r="AL310" s="48"/>
      <c r="AM310" s="82"/>
      <c r="AN310" s="85"/>
      <c r="AO310" s="85"/>
      <c r="AP310" s="85"/>
      <c r="AQ310" s="85"/>
      <c r="AR310" s="85"/>
      <c r="AS310" s="82"/>
      <c r="AT310" s="48"/>
      <c r="AV310" s="48"/>
      <c r="AW310" s="48"/>
    </row>
    <row r="311" spans="1:49" s="4" customFormat="1" ht="15" x14ac:dyDescent="0.25">
      <c r="A311" s="60"/>
      <c r="B311" s="50"/>
      <c r="C311" s="853" t="s">
        <v>75</v>
      </c>
      <c r="D311" s="853"/>
      <c r="E311" s="853"/>
      <c r="F311" s="53"/>
      <c r="G311" s="54"/>
      <c r="H311" s="54"/>
      <c r="I311" s="54"/>
      <c r="J311" s="63"/>
      <c r="K311" s="54"/>
      <c r="L311" s="57">
        <v>2.23</v>
      </c>
      <c r="M311" s="54"/>
      <c r="N311" s="133">
        <v>78.989999999999995</v>
      </c>
      <c r="AF311" s="39"/>
      <c r="AG311" s="48"/>
      <c r="AJ311" s="3" t="s">
        <v>75</v>
      </c>
      <c r="AL311" s="48"/>
      <c r="AM311" s="82"/>
      <c r="AN311" s="85"/>
      <c r="AO311" s="85"/>
      <c r="AP311" s="85"/>
      <c r="AQ311" s="85"/>
      <c r="AR311" s="85"/>
      <c r="AS311" s="82"/>
      <c r="AT311" s="48"/>
      <c r="AV311" s="48"/>
      <c r="AW311" s="48"/>
    </row>
    <row r="312" spans="1:49" s="4" customFormat="1" ht="23.25" x14ac:dyDescent="0.25">
      <c r="A312" s="60"/>
      <c r="B312" s="50" t="s">
        <v>88</v>
      </c>
      <c r="C312" s="853" t="s">
        <v>89</v>
      </c>
      <c r="D312" s="853"/>
      <c r="E312" s="853"/>
      <c r="F312" s="53" t="s">
        <v>78</v>
      </c>
      <c r="G312" s="70">
        <v>92</v>
      </c>
      <c r="H312" s="54"/>
      <c r="I312" s="70">
        <v>92</v>
      </c>
      <c r="J312" s="63"/>
      <c r="K312" s="54"/>
      <c r="L312" s="57">
        <v>2.0499999999999998</v>
      </c>
      <c r="M312" s="54"/>
      <c r="N312" s="133">
        <v>72.67</v>
      </c>
      <c r="AF312" s="39"/>
      <c r="AG312" s="48"/>
      <c r="AJ312" s="3" t="s">
        <v>89</v>
      </c>
      <c r="AL312" s="48"/>
      <c r="AM312" s="82"/>
      <c r="AN312" s="85"/>
      <c r="AO312" s="85"/>
      <c r="AP312" s="85"/>
      <c r="AQ312" s="85"/>
      <c r="AR312" s="85"/>
      <c r="AS312" s="82"/>
      <c r="AT312" s="48"/>
      <c r="AV312" s="48"/>
      <c r="AW312" s="48"/>
    </row>
    <row r="313" spans="1:49" s="4" customFormat="1" ht="23.25" x14ac:dyDescent="0.25">
      <c r="A313" s="60"/>
      <c r="B313" s="50" t="s">
        <v>90</v>
      </c>
      <c r="C313" s="853" t="s">
        <v>91</v>
      </c>
      <c r="D313" s="853"/>
      <c r="E313" s="853"/>
      <c r="F313" s="53" t="s">
        <v>78</v>
      </c>
      <c r="G313" s="70">
        <v>46</v>
      </c>
      <c r="H313" s="54"/>
      <c r="I313" s="70">
        <v>46</v>
      </c>
      <c r="J313" s="63"/>
      <c r="K313" s="54"/>
      <c r="L313" s="57">
        <v>1.03</v>
      </c>
      <c r="M313" s="54"/>
      <c r="N313" s="133">
        <v>36.340000000000003</v>
      </c>
      <c r="AF313" s="39"/>
      <c r="AG313" s="48"/>
      <c r="AJ313" s="3" t="s">
        <v>91</v>
      </c>
      <c r="AL313" s="48"/>
      <c r="AM313" s="82"/>
      <c r="AN313" s="85"/>
      <c r="AO313" s="85"/>
      <c r="AP313" s="85"/>
      <c r="AQ313" s="85"/>
      <c r="AR313" s="85"/>
      <c r="AS313" s="82"/>
      <c r="AT313" s="48"/>
      <c r="AV313" s="48"/>
      <c r="AW313" s="48"/>
    </row>
    <row r="314" spans="1:49" s="4" customFormat="1" ht="15" x14ac:dyDescent="0.25">
      <c r="A314" s="71"/>
      <c r="B314" s="72"/>
      <c r="C314" s="847" t="s">
        <v>81</v>
      </c>
      <c r="D314" s="847"/>
      <c r="E314" s="847"/>
      <c r="F314" s="42"/>
      <c r="G314" s="43"/>
      <c r="H314" s="43"/>
      <c r="I314" s="43"/>
      <c r="J314" s="46"/>
      <c r="K314" s="43"/>
      <c r="L314" s="131">
        <v>25.04</v>
      </c>
      <c r="M314" s="66"/>
      <c r="N314" s="47"/>
      <c r="AF314" s="39"/>
      <c r="AG314" s="48"/>
      <c r="AL314" s="48" t="s">
        <v>81</v>
      </c>
      <c r="AM314" s="82"/>
      <c r="AN314" s="85"/>
      <c r="AO314" s="85"/>
      <c r="AP314" s="85"/>
      <c r="AQ314" s="85"/>
      <c r="AR314" s="85"/>
      <c r="AS314" s="82"/>
      <c r="AT314" s="48"/>
      <c r="AV314" s="48"/>
      <c r="AW314" s="48"/>
    </row>
    <row r="315" spans="1:49" s="4" customFormat="1" ht="23.25" x14ac:dyDescent="0.25">
      <c r="A315" s="40" t="s">
        <v>191</v>
      </c>
      <c r="B315" s="41" t="s">
        <v>135</v>
      </c>
      <c r="C315" s="847" t="s">
        <v>136</v>
      </c>
      <c r="D315" s="847"/>
      <c r="E315" s="847"/>
      <c r="F315" s="42" t="s">
        <v>63</v>
      </c>
      <c r="G315" s="43">
        <v>0.67200000000000004</v>
      </c>
      <c r="H315" s="44">
        <v>1</v>
      </c>
      <c r="I315" s="129">
        <v>0.67200000000000004</v>
      </c>
      <c r="J315" s="46"/>
      <c r="K315" s="43"/>
      <c r="L315" s="46"/>
      <c r="M315" s="43"/>
      <c r="N315" s="47"/>
      <c r="AF315" s="39"/>
      <c r="AG315" s="48" t="s">
        <v>136</v>
      </c>
      <c r="AL315" s="48"/>
      <c r="AM315" s="82"/>
      <c r="AN315" s="85"/>
      <c r="AO315" s="85"/>
      <c r="AP315" s="85"/>
      <c r="AQ315" s="85"/>
      <c r="AR315" s="85"/>
      <c r="AS315" s="82"/>
      <c r="AT315" s="48"/>
      <c r="AV315" s="48"/>
      <c r="AW315" s="48"/>
    </row>
    <row r="316" spans="1:49" s="4" customFormat="1" ht="22.5" x14ac:dyDescent="0.25">
      <c r="A316" s="49"/>
      <c r="B316" s="50" t="s">
        <v>64</v>
      </c>
      <c r="C316" s="848" t="s">
        <v>65</v>
      </c>
      <c r="D316" s="848"/>
      <c r="E316" s="848"/>
      <c r="F316" s="848"/>
      <c r="G316" s="848"/>
      <c r="H316" s="848"/>
      <c r="I316" s="848"/>
      <c r="J316" s="848"/>
      <c r="K316" s="848"/>
      <c r="L316" s="848"/>
      <c r="M316" s="848"/>
      <c r="N316" s="849"/>
      <c r="AF316" s="39"/>
      <c r="AG316" s="48"/>
      <c r="AH316" s="3" t="s">
        <v>65</v>
      </c>
      <c r="AL316" s="48"/>
      <c r="AM316" s="82"/>
      <c r="AN316" s="85"/>
      <c r="AO316" s="85"/>
      <c r="AP316" s="85"/>
      <c r="AQ316" s="85"/>
      <c r="AR316" s="85"/>
      <c r="AS316" s="82"/>
      <c r="AT316" s="48"/>
      <c r="AV316" s="48"/>
      <c r="AW316" s="48"/>
    </row>
    <row r="317" spans="1:49" s="4" customFormat="1" ht="15" x14ac:dyDescent="0.25">
      <c r="A317" s="51"/>
      <c r="B317" s="50" t="s">
        <v>60</v>
      </c>
      <c r="C317" s="853" t="s">
        <v>66</v>
      </c>
      <c r="D317" s="853"/>
      <c r="E317" s="853"/>
      <c r="F317" s="53"/>
      <c r="G317" s="54"/>
      <c r="H317" s="54"/>
      <c r="I317" s="54"/>
      <c r="J317" s="57">
        <v>106.88</v>
      </c>
      <c r="K317" s="56">
        <v>1.1499999999999999</v>
      </c>
      <c r="L317" s="57">
        <v>82.6</v>
      </c>
      <c r="M317" s="56">
        <v>35.42</v>
      </c>
      <c r="N317" s="58">
        <v>2925.69</v>
      </c>
      <c r="AF317" s="39"/>
      <c r="AG317" s="48"/>
      <c r="AI317" s="3" t="s">
        <v>66</v>
      </c>
      <c r="AL317" s="48"/>
      <c r="AM317" s="82"/>
      <c r="AN317" s="85"/>
      <c r="AO317" s="85"/>
      <c r="AP317" s="85"/>
      <c r="AQ317" s="85"/>
      <c r="AR317" s="85"/>
      <c r="AS317" s="82"/>
      <c r="AT317" s="48"/>
      <c r="AV317" s="48"/>
      <c r="AW317" s="48"/>
    </row>
    <row r="318" spans="1:49" s="4" customFormat="1" ht="15" x14ac:dyDescent="0.25">
      <c r="A318" s="51"/>
      <c r="B318" s="50" t="s">
        <v>67</v>
      </c>
      <c r="C318" s="853" t="s">
        <v>68</v>
      </c>
      <c r="D318" s="853"/>
      <c r="E318" s="853"/>
      <c r="F318" s="53"/>
      <c r="G318" s="54"/>
      <c r="H318" s="54"/>
      <c r="I318" s="54"/>
      <c r="J318" s="57">
        <v>241.58</v>
      </c>
      <c r="K318" s="56">
        <v>1.1499999999999999</v>
      </c>
      <c r="L318" s="57">
        <v>186.69</v>
      </c>
      <c r="M318" s="54"/>
      <c r="N318" s="59"/>
      <c r="AF318" s="39"/>
      <c r="AG318" s="48"/>
      <c r="AI318" s="3" t="s">
        <v>68</v>
      </c>
      <c r="AL318" s="48"/>
      <c r="AM318" s="82"/>
      <c r="AN318" s="85"/>
      <c r="AO318" s="85"/>
      <c r="AP318" s="85"/>
      <c r="AQ318" s="85"/>
      <c r="AR318" s="85"/>
      <c r="AS318" s="82"/>
      <c r="AT318" s="48"/>
      <c r="AV318" s="48"/>
      <c r="AW318" s="48"/>
    </row>
    <row r="319" spans="1:49" s="4" customFormat="1" ht="15" x14ac:dyDescent="0.25">
      <c r="A319" s="51"/>
      <c r="B319" s="50" t="s">
        <v>69</v>
      </c>
      <c r="C319" s="853" t="s">
        <v>70</v>
      </c>
      <c r="D319" s="853"/>
      <c r="E319" s="853"/>
      <c r="F319" s="53"/>
      <c r="G319" s="54"/>
      <c r="H319" s="54"/>
      <c r="I319" s="54"/>
      <c r="J319" s="57">
        <v>26.36</v>
      </c>
      <c r="K319" s="56">
        <v>1.1499999999999999</v>
      </c>
      <c r="L319" s="57">
        <v>20.37</v>
      </c>
      <c r="M319" s="56">
        <v>35.42</v>
      </c>
      <c r="N319" s="133">
        <v>721.51</v>
      </c>
      <c r="AF319" s="39"/>
      <c r="AG319" s="48"/>
      <c r="AI319" s="3" t="s">
        <v>70</v>
      </c>
      <c r="AL319" s="48"/>
      <c r="AM319" s="82"/>
      <c r="AN319" s="85"/>
      <c r="AO319" s="85"/>
      <c r="AP319" s="85"/>
      <c r="AQ319" s="85"/>
      <c r="AR319" s="85"/>
      <c r="AS319" s="82"/>
      <c r="AT319" s="48"/>
      <c r="AV319" s="48"/>
      <c r="AW319" s="48"/>
    </row>
    <row r="320" spans="1:49" s="4" customFormat="1" ht="15" x14ac:dyDescent="0.25">
      <c r="A320" s="60"/>
      <c r="B320" s="50"/>
      <c r="C320" s="853" t="s">
        <v>71</v>
      </c>
      <c r="D320" s="853"/>
      <c r="E320" s="853"/>
      <c r="F320" s="53" t="s">
        <v>72</v>
      </c>
      <c r="G320" s="56">
        <v>12.53</v>
      </c>
      <c r="H320" s="56">
        <v>1.1499999999999999</v>
      </c>
      <c r="I320" s="132">
        <v>9.6831840000000007</v>
      </c>
      <c r="J320" s="63"/>
      <c r="K320" s="54"/>
      <c r="L320" s="63"/>
      <c r="M320" s="54"/>
      <c r="N320" s="59"/>
      <c r="AF320" s="39"/>
      <c r="AG320" s="48"/>
      <c r="AJ320" s="3" t="s">
        <v>71</v>
      </c>
      <c r="AL320" s="48"/>
      <c r="AM320" s="82"/>
      <c r="AN320" s="85"/>
      <c r="AO320" s="85"/>
      <c r="AP320" s="85"/>
      <c r="AQ320" s="85"/>
      <c r="AR320" s="85"/>
      <c r="AS320" s="82"/>
      <c r="AT320" s="48"/>
      <c r="AV320" s="48"/>
      <c r="AW320" s="48"/>
    </row>
    <row r="321" spans="1:50" s="4" customFormat="1" ht="15" x14ac:dyDescent="0.25">
      <c r="A321" s="60"/>
      <c r="B321" s="50"/>
      <c r="C321" s="853" t="s">
        <v>73</v>
      </c>
      <c r="D321" s="853"/>
      <c r="E321" s="853"/>
      <c r="F321" s="53" t="s">
        <v>72</v>
      </c>
      <c r="G321" s="56">
        <v>2.62</v>
      </c>
      <c r="H321" s="56">
        <v>1.1499999999999999</v>
      </c>
      <c r="I321" s="132">
        <v>2.0247359999999999</v>
      </c>
      <c r="J321" s="63"/>
      <c r="K321" s="54"/>
      <c r="L321" s="63"/>
      <c r="M321" s="54"/>
      <c r="N321" s="59"/>
      <c r="AF321" s="39"/>
      <c r="AG321" s="48"/>
      <c r="AJ321" s="3" t="s">
        <v>73</v>
      </c>
      <c r="AL321" s="48"/>
      <c r="AM321" s="82"/>
      <c r="AN321" s="85"/>
      <c r="AO321" s="85"/>
      <c r="AP321" s="85"/>
      <c r="AQ321" s="85"/>
      <c r="AR321" s="85"/>
      <c r="AS321" s="82"/>
      <c r="AT321" s="48"/>
      <c r="AV321" s="48"/>
      <c r="AW321" s="48"/>
    </row>
    <row r="322" spans="1:50" s="4" customFormat="1" ht="15" x14ac:dyDescent="0.25">
      <c r="A322" s="51"/>
      <c r="B322" s="50"/>
      <c r="C322" s="854" t="s">
        <v>74</v>
      </c>
      <c r="D322" s="854"/>
      <c r="E322" s="854"/>
      <c r="F322" s="65"/>
      <c r="G322" s="66"/>
      <c r="H322" s="66"/>
      <c r="I322" s="66"/>
      <c r="J322" s="68">
        <v>348.46</v>
      </c>
      <c r="K322" s="66"/>
      <c r="L322" s="68">
        <v>269.29000000000002</v>
      </c>
      <c r="M322" s="66"/>
      <c r="N322" s="69"/>
      <c r="AF322" s="39"/>
      <c r="AG322" s="48"/>
      <c r="AK322" s="3" t="s">
        <v>74</v>
      </c>
      <c r="AL322" s="48"/>
      <c r="AM322" s="82"/>
      <c r="AN322" s="85"/>
      <c r="AO322" s="85"/>
      <c r="AP322" s="85"/>
      <c r="AQ322" s="85"/>
      <c r="AR322" s="85"/>
      <c r="AS322" s="82"/>
      <c r="AT322" s="48"/>
      <c r="AV322" s="48"/>
      <c r="AW322" s="48"/>
    </row>
    <row r="323" spans="1:50" s="4" customFormat="1" ht="15" x14ac:dyDescent="0.25">
      <c r="A323" s="60"/>
      <c r="B323" s="50"/>
      <c r="C323" s="853" t="s">
        <v>75</v>
      </c>
      <c r="D323" s="853"/>
      <c r="E323" s="853"/>
      <c r="F323" s="53"/>
      <c r="G323" s="54"/>
      <c r="H323" s="54"/>
      <c r="I323" s="54"/>
      <c r="J323" s="63"/>
      <c r="K323" s="54"/>
      <c r="L323" s="57">
        <v>102.97</v>
      </c>
      <c r="M323" s="54"/>
      <c r="N323" s="58">
        <v>3647.2</v>
      </c>
      <c r="AF323" s="39"/>
      <c r="AG323" s="48"/>
      <c r="AJ323" s="3" t="s">
        <v>75</v>
      </c>
      <c r="AL323" s="48"/>
      <c r="AM323" s="82"/>
      <c r="AN323" s="85"/>
      <c r="AO323" s="85"/>
      <c r="AP323" s="85"/>
      <c r="AQ323" s="85"/>
      <c r="AR323" s="85"/>
      <c r="AS323" s="82"/>
      <c r="AT323" s="48"/>
      <c r="AV323" s="48"/>
      <c r="AW323" s="48"/>
    </row>
    <row r="324" spans="1:50" s="4" customFormat="1" ht="23.25" x14ac:dyDescent="0.25">
      <c r="A324" s="60"/>
      <c r="B324" s="50" t="s">
        <v>88</v>
      </c>
      <c r="C324" s="853" t="s">
        <v>89</v>
      </c>
      <c r="D324" s="853"/>
      <c r="E324" s="853"/>
      <c r="F324" s="53" t="s">
        <v>78</v>
      </c>
      <c r="G324" s="70">
        <v>92</v>
      </c>
      <c r="H324" s="54"/>
      <c r="I324" s="70">
        <v>92</v>
      </c>
      <c r="J324" s="63"/>
      <c r="K324" s="54"/>
      <c r="L324" s="57">
        <v>94.73</v>
      </c>
      <c r="M324" s="54"/>
      <c r="N324" s="58">
        <v>3355.42</v>
      </c>
      <c r="AF324" s="39"/>
      <c r="AG324" s="48"/>
      <c r="AJ324" s="3" t="s">
        <v>89</v>
      </c>
      <c r="AL324" s="48"/>
      <c r="AM324" s="82"/>
      <c r="AN324" s="85"/>
      <c r="AO324" s="85"/>
      <c r="AP324" s="85"/>
      <c r="AQ324" s="85"/>
      <c r="AR324" s="85"/>
      <c r="AS324" s="82"/>
      <c r="AT324" s="48"/>
      <c r="AV324" s="48"/>
      <c r="AW324" s="48"/>
    </row>
    <row r="325" spans="1:50" s="4" customFormat="1" ht="23.25" x14ac:dyDescent="0.25">
      <c r="A325" s="60"/>
      <c r="B325" s="50" t="s">
        <v>90</v>
      </c>
      <c r="C325" s="853" t="s">
        <v>91</v>
      </c>
      <c r="D325" s="853"/>
      <c r="E325" s="853"/>
      <c r="F325" s="53" t="s">
        <v>78</v>
      </c>
      <c r="G325" s="70">
        <v>46</v>
      </c>
      <c r="H325" s="54"/>
      <c r="I325" s="70">
        <v>46</v>
      </c>
      <c r="J325" s="63"/>
      <c r="K325" s="54"/>
      <c r="L325" s="57">
        <v>47.37</v>
      </c>
      <c r="M325" s="54"/>
      <c r="N325" s="58">
        <v>1677.71</v>
      </c>
      <c r="AF325" s="39"/>
      <c r="AG325" s="48"/>
      <c r="AJ325" s="3" t="s">
        <v>91</v>
      </c>
      <c r="AL325" s="48"/>
      <c r="AM325" s="82"/>
      <c r="AN325" s="85"/>
      <c r="AO325" s="85"/>
      <c r="AP325" s="85"/>
      <c r="AQ325" s="85"/>
      <c r="AR325" s="85"/>
      <c r="AS325" s="82"/>
      <c r="AT325" s="48"/>
      <c r="AV325" s="48"/>
      <c r="AW325" s="48"/>
    </row>
    <row r="326" spans="1:50" s="4" customFormat="1" ht="15" x14ac:dyDescent="0.25">
      <c r="A326" s="71"/>
      <c r="B326" s="72"/>
      <c r="C326" s="847" t="s">
        <v>81</v>
      </c>
      <c r="D326" s="847"/>
      <c r="E326" s="847"/>
      <c r="F326" s="42"/>
      <c r="G326" s="43"/>
      <c r="H326" s="43"/>
      <c r="I326" s="43"/>
      <c r="J326" s="46"/>
      <c r="K326" s="43"/>
      <c r="L326" s="131">
        <v>411.39</v>
      </c>
      <c r="M326" s="66"/>
      <c r="N326" s="47"/>
      <c r="AF326" s="39"/>
      <c r="AG326" s="48"/>
      <c r="AL326" s="48" t="s">
        <v>81</v>
      </c>
      <c r="AM326" s="82"/>
      <c r="AN326" s="85"/>
      <c r="AO326" s="85"/>
      <c r="AP326" s="85"/>
      <c r="AQ326" s="85"/>
      <c r="AR326" s="85"/>
      <c r="AS326" s="82"/>
      <c r="AT326" s="48"/>
      <c r="AV326" s="48"/>
      <c r="AW326" s="48"/>
    </row>
    <row r="327" spans="1:50" s="4" customFormat="1" ht="15" x14ac:dyDescent="0.25">
      <c r="A327" s="882" t="s">
        <v>190</v>
      </c>
      <c r="B327" s="883"/>
      <c r="C327" s="883"/>
      <c r="D327" s="883"/>
      <c r="E327" s="883"/>
      <c r="F327" s="883"/>
      <c r="G327" s="883"/>
      <c r="H327" s="883"/>
      <c r="I327" s="883"/>
      <c r="J327" s="883"/>
      <c r="K327" s="883"/>
      <c r="L327" s="883"/>
      <c r="M327" s="883"/>
      <c r="N327" s="884"/>
      <c r="AF327" s="39"/>
      <c r="AG327" s="48"/>
      <c r="AL327" s="48"/>
      <c r="AM327" s="82"/>
      <c r="AN327" s="85"/>
      <c r="AO327" s="85"/>
      <c r="AP327" s="85"/>
      <c r="AQ327" s="85"/>
      <c r="AR327" s="85"/>
      <c r="AS327" s="82"/>
      <c r="AT327" s="48"/>
      <c r="AV327" s="48"/>
      <c r="AW327" s="48"/>
      <c r="AX327" s="3" t="s">
        <v>190</v>
      </c>
    </row>
    <row r="328" spans="1:50" s="4" customFormat="1" ht="23.25" x14ac:dyDescent="0.25">
      <c r="A328" s="40" t="s">
        <v>198</v>
      </c>
      <c r="B328" s="41" t="s">
        <v>192</v>
      </c>
      <c r="C328" s="847" t="s">
        <v>193</v>
      </c>
      <c r="D328" s="847"/>
      <c r="E328" s="847"/>
      <c r="F328" s="42" t="s">
        <v>174</v>
      </c>
      <c r="G328" s="43">
        <v>12</v>
      </c>
      <c r="H328" s="44">
        <v>1</v>
      </c>
      <c r="I328" s="44">
        <v>12</v>
      </c>
      <c r="J328" s="46"/>
      <c r="K328" s="43"/>
      <c r="L328" s="46"/>
      <c r="M328" s="43"/>
      <c r="N328" s="47"/>
      <c r="AF328" s="39"/>
      <c r="AG328" s="48" t="s">
        <v>193</v>
      </c>
      <c r="AL328" s="48"/>
      <c r="AM328" s="82"/>
      <c r="AN328" s="85"/>
      <c r="AO328" s="85"/>
      <c r="AP328" s="85"/>
      <c r="AQ328" s="85"/>
      <c r="AR328" s="85"/>
      <c r="AS328" s="82"/>
      <c r="AT328" s="48"/>
      <c r="AV328" s="48"/>
      <c r="AW328" s="48"/>
    </row>
    <row r="329" spans="1:50" s="4" customFormat="1" ht="22.5" x14ac:dyDescent="0.25">
      <c r="A329" s="49"/>
      <c r="B329" s="50" t="s">
        <v>64</v>
      </c>
      <c r="C329" s="848" t="s">
        <v>65</v>
      </c>
      <c r="D329" s="848"/>
      <c r="E329" s="848"/>
      <c r="F329" s="848"/>
      <c r="G329" s="848"/>
      <c r="H329" s="848"/>
      <c r="I329" s="848"/>
      <c r="J329" s="848"/>
      <c r="K329" s="848"/>
      <c r="L329" s="848"/>
      <c r="M329" s="848"/>
      <c r="N329" s="849"/>
      <c r="AF329" s="39"/>
      <c r="AG329" s="48"/>
      <c r="AH329" s="3" t="s">
        <v>65</v>
      </c>
      <c r="AL329" s="48"/>
      <c r="AM329" s="82"/>
      <c r="AN329" s="85"/>
      <c r="AO329" s="85"/>
      <c r="AP329" s="85"/>
      <c r="AQ329" s="85"/>
      <c r="AR329" s="85"/>
      <c r="AS329" s="82"/>
      <c r="AT329" s="48"/>
      <c r="AV329" s="48"/>
      <c r="AW329" s="48"/>
    </row>
    <row r="330" spans="1:50" s="4" customFormat="1" ht="15" x14ac:dyDescent="0.25">
      <c r="A330" s="51"/>
      <c r="B330" s="50" t="s">
        <v>60</v>
      </c>
      <c r="C330" s="853" t="s">
        <v>66</v>
      </c>
      <c r="D330" s="853"/>
      <c r="E330" s="853"/>
      <c r="F330" s="53"/>
      <c r="G330" s="54"/>
      <c r="H330" s="54"/>
      <c r="I330" s="54"/>
      <c r="J330" s="57">
        <v>266.69</v>
      </c>
      <c r="K330" s="56">
        <v>1.1499999999999999</v>
      </c>
      <c r="L330" s="55">
        <v>3680.32</v>
      </c>
      <c r="M330" s="56">
        <v>35.42</v>
      </c>
      <c r="N330" s="58">
        <v>130356.93</v>
      </c>
      <c r="AF330" s="39"/>
      <c r="AG330" s="48"/>
      <c r="AI330" s="3" t="s">
        <v>66</v>
      </c>
      <c r="AL330" s="48"/>
      <c r="AM330" s="82"/>
      <c r="AN330" s="85"/>
      <c r="AO330" s="85"/>
      <c r="AP330" s="85"/>
      <c r="AQ330" s="85"/>
      <c r="AR330" s="85"/>
      <c r="AS330" s="82"/>
      <c r="AT330" s="48"/>
      <c r="AV330" s="48"/>
      <c r="AW330" s="48"/>
    </row>
    <row r="331" spans="1:50" s="4" customFormat="1" ht="15" x14ac:dyDescent="0.25">
      <c r="A331" s="51"/>
      <c r="B331" s="50" t="s">
        <v>67</v>
      </c>
      <c r="C331" s="853" t="s">
        <v>68</v>
      </c>
      <c r="D331" s="853"/>
      <c r="E331" s="853"/>
      <c r="F331" s="53"/>
      <c r="G331" s="54"/>
      <c r="H331" s="54"/>
      <c r="I331" s="54"/>
      <c r="J331" s="57">
        <v>854.61</v>
      </c>
      <c r="K331" s="56">
        <v>1.1499999999999999</v>
      </c>
      <c r="L331" s="55">
        <v>11793.62</v>
      </c>
      <c r="M331" s="54"/>
      <c r="N331" s="59"/>
      <c r="AF331" s="39"/>
      <c r="AG331" s="48"/>
      <c r="AI331" s="3" t="s">
        <v>68</v>
      </c>
      <c r="AL331" s="48"/>
      <c r="AM331" s="82"/>
      <c r="AN331" s="85"/>
      <c r="AO331" s="85"/>
      <c r="AP331" s="85"/>
      <c r="AQ331" s="85"/>
      <c r="AR331" s="85"/>
      <c r="AS331" s="82"/>
      <c r="AT331" s="48"/>
      <c r="AV331" s="48"/>
      <c r="AW331" s="48"/>
    </row>
    <row r="332" spans="1:50" s="4" customFormat="1" ht="15" x14ac:dyDescent="0.25">
      <c r="A332" s="51"/>
      <c r="B332" s="50" t="s">
        <v>69</v>
      </c>
      <c r="C332" s="853" t="s">
        <v>70</v>
      </c>
      <c r="D332" s="853"/>
      <c r="E332" s="853"/>
      <c r="F332" s="53"/>
      <c r="G332" s="54"/>
      <c r="H332" s="54"/>
      <c r="I332" s="54"/>
      <c r="J332" s="57">
        <v>100.31</v>
      </c>
      <c r="K332" s="56">
        <v>1.1499999999999999</v>
      </c>
      <c r="L332" s="55">
        <v>1384.28</v>
      </c>
      <c r="M332" s="56">
        <v>35.42</v>
      </c>
      <c r="N332" s="58">
        <v>49031.199999999997</v>
      </c>
      <c r="AF332" s="39"/>
      <c r="AG332" s="48"/>
      <c r="AI332" s="3" t="s">
        <v>70</v>
      </c>
      <c r="AL332" s="48"/>
      <c r="AM332" s="82"/>
      <c r="AN332" s="85"/>
      <c r="AO332" s="85"/>
      <c r="AP332" s="85"/>
      <c r="AQ332" s="85"/>
      <c r="AR332" s="85"/>
      <c r="AS332" s="82"/>
      <c r="AT332" s="48"/>
      <c r="AV332" s="48"/>
      <c r="AW332" s="48"/>
    </row>
    <row r="333" spans="1:50" s="4" customFormat="1" ht="15" x14ac:dyDescent="0.25">
      <c r="A333" s="60"/>
      <c r="B333" s="50"/>
      <c r="C333" s="853" t="s">
        <v>71</v>
      </c>
      <c r="D333" s="853"/>
      <c r="E333" s="853"/>
      <c r="F333" s="53" t="s">
        <v>72</v>
      </c>
      <c r="G333" s="56">
        <v>26.51</v>
      </c>
      <c r="H333" s="56">
        <v>1.1499999999999999</v>
      </c>
      <c r="I333" s="62">
        <v>365.83800000000002</v>
      </c>
      <c r="J333" s="63"/>
      <c r="K333" s="54"/>
      <c r="L333" s="63"/>
      <c r="M333" s="54"/>
      <c r="N333" s="59"/>
      <c r="AF333" s="39"/>
      <c r="AG333" s="48"/>
      <c r="AJ333" s="3" t="s">
        <v>71</v>
      </c>
      <c r="AL333" s="48"/>
      <c r="AM333" s="82"/>
      <c r="AN333" s="85"/>
      <c r="AO333" s="85"/>
      <c r="AP333" s="85"/>
      <c r="AQ333" s="85"/>
      <c r="AR333" s="85"/>
      <c r="AS333" s="82"/>
      <c r="AT333" s="48"/>
      <c r="AV333" s="48"/>
      <c r="AW333" s="48"/>
    </row>
    <row r="334" spans="1:50" s="4" customFormat="1" ht="15" x14ac:dyDescent="0.25">
      <c r="A334" s="60"/>
      <c r="B334" s="50"/>
      <c r="C334" s="853" t="s">
        <v>73</v>
      </c>
      <c r="D334" s="853"/>
      <c r="E334" s="853"/>
      <c r="F334" s="53" t="s">
        <v>72</v>
      </c>
      <c r="G334" s="56">
        <v>7.43</v>
      </c>
      <c r="H334" s="56">
        <v>1.1499999999999999</v>
      </c>
      <c r="I334" s="62">
        <v>102.53400000000001</v>
      </c>
      <c r="J334" s="63"/>
      <c r="K334" s="54"/>
      <c r="L334" s="63"/>
      <c r="M334" s="54"/>
      <c r="N334" s="59"/>
      <c r="AF334" s="39"/>
      <c r="AG334" s="48"/>
      <c r="AJ334" s="3" t="s">
        <v>73</v>
      </c>
      <c r="AL334" s="48"/>
      <c r="AM334" s="82"/>
      <c r="AN334" s="85"/>
      <c r="AO334" s="85"/>
      <c r="AP334" s="85"/>
      <c r="AQ334" s="85"/>
      <c r="AR334" s="85"/>
      <c r="AS334" s="82"/>
      <c r="AT334" s="48"/>
      <c r="AV334" s="48"/>
      <c r="AW334" s="48"/>
    </row>
    <row r="335" spans="1:50" s="4" customFormat="1" ht="15" x14ac:dyDescent="0.25">
      <c r="A335" s="51"/>
      <c r="B335" s="50"/>
      <c r="C335" s="854" t="s">
        <v>74</v>
      </c>
      <c r="D335" s="854"/>
      <c r="E335" s="854"/>
      <c r="F335" s="65"/>
      <c r="G335" s="66"/>
      <c r="H335" s="66"/>
      <c r="I335" s="66"/>
      <c r="J335" s="67">
        <v>1121.3</v>
      </c>
      <c r="K335" s="66"/>
      <c r="L335" s="67">
        <v>15473.94</v>
      </c>
      <c r="M335" s="66"/>
      <c r="N335" s="69"/>
      <c r="AF335" s="39"/>
      <c r="AG335" s="48"/>
      <c r="AK335" s="3" t="s">
        <v>74</v>
      </c>
      <c r="AL335" s="48"/>
      <c r="AM335" s="82"/>
      <c r="AN335" s="85"/>
      <c r="AO335" s="85"/>
      <c r="AP335" s="85"/>
      <c r="AQ335" s="85"/>
      <c r="AR335" s="85"/>
      <c r="AS335" s="82"/>
      <c r="AT335" s="48"/>
      <c r="AV335" s="48"/>
      <c r="AW335" s="48"/>
    </row>
    <row r="336" spans="1:50" s="4" customFormat="1" ht="15" x14ac:dyDescent="0.25">
      <c r="A336" s="60"/>
      <c r="B336" s="50"/>
      <c r="C336" s="853" t="s">
        <v>75</v>
      </c>
      <c r="D336" s="853"/>
      <c r="E336" s="853"/>
      <c r="F336" s="53"/>
      <c r="G336" s="54"/>
      <c r="H336" s="54"/>
      <c r="I336" s="54"/>
      <c r="J336" s="63"/>
      <c r="K336" s="54"/>
      <c r="L336" s="55">
        <v>5064.6000000000004</v>
      </c>
      <c r="M336" s="54"/>
      <c r="N336" s="58">
        <v>179388.13</v>
      </c>
      <c r="AF336" s="39"/>
      <c r="AG336" s="48"/>
      <c r="AJ336" s="3" t="s">
        <v>75</v>
      </c>
      <c r="AL336" s="48"/>
      <c r="AM336" s="82"/>
      <c r="AN336" s="85"/>
      <c r="AO336" s="85"/>
      <c r="AP336" s="85"/>
      <c r="AQ336" s="85"/>
      <c r="AR336" s="85"/>
      <c r="AS336" s="82"/>
      <c r="AT336" s="48"/>
      <c r="AV336" s="48"/>
      <c r="AW336" s="48"/>
    </row>
    <row r="337" spans="1:49" s="4" customFormat="1" ht="15" x14ac:dyDescent="0.25">
      <c r="A337" s="60"/>
      <c r="B337" s="50" t="s">
        <v>194</v>
      </c>
      <c r="C337" s="853" t="s">
        <v>195</v>
      </c>
      <c r="D337" s="853"/>
      <c r="E337" s="853"/>
      <c r="F337" s="53" t="s">
        <v>78</v>
      </c>
      <c r="G337" s="70">
        <v>106</v>
      </c>
      <c r="H337" s="54"/>
      <c r="I337" s="70">
        <v>106</v>
      </c>
      <c r="J337" s="63"/>
      <c r="K337" s="54"/>
      <c r="L337" s="55">
        <v>5368.48</v>
      </c>
      <c r="M337" s="54"/>
      <c r="N337" s="58">
        <v>190151.42</v>
      </c>
      <c r="AF337" s="39"/>
      <c r="AG337" s="48"/>
      <c r="AJ337" s="3" t="s">
        <v>195</v>
      </c>
      <c r="AL337" s="48"/>
      <c r="AM337" s="82"/>
      <c r="AN337" s="85"/>
      <c r="AO337" s="85"/>
      <c r="AP337" s="85"/>
      <c r="AQ337" s="85"/>
      <c r="AR337" s="85"/>
      <c r="AS337" s="82"/>
      <c r="AT337" s="48"/>
      <c r="AV337" s="48"/>
      <c r="AW337" s="48"/>
    </row>
    <row r="338" spans="1:49" s="4" customFormat="1" ht="15" x14ac:dyDescent="0.25">
      <c r="A338" s="60"/>
      <c r="B338" s="50" t="s">
        <v>196</v>
      </c>
      <c r="C338" s="853" t="s">
        <v>197</v>
      </c>
      <c r="D338" s="853"/>
      <c r="E338" s="853"/>
      <c r="F338" s="53" t="s">
        <v>78</v>
      </c>
      <c r="G338" s="70">
        <v>45</v>
      </c>
      <c r="H338" s="54"/>
      <c r="I338" s="70">
        <v>45</v>
      </c>
      <c r="J338" s="63"/>
      <c r="K338" s="54"/>
      <c r="L338" s="55">
        <v>2279.0700000000002</v>
      </c>
      <c r="M338" s="54"/>
      <c r="N338" s="58">
        <v>80724.66</v>
      </c>
      <c r="AF338" s="39"/>
      <c r="AG338" s="48"/>
      <c r="AJ338" s="3" t="s">
        <v>197</v>
      </c>
      <c r="AL338" s="48"/>
      <c r="AM338" s="82"/>
      <c r="AN338" s="85"/>
      <c r="AO338" s="85"/>
      <c r="AP338" s="85"/>
      <c r="AQ338" s="85"/>
      <c r="AR338" s="85"/>
      <c r="AS338" s="82"/>
      <c r="AT338" s="48"/>
      <c r="AV338" s="48"/>
      <c r="AW338" s="48"/>
    </row>
    <row r="339" spans="1:49" s="4" customFormat="1" ht="15" x14ac:dyDescent="0.25">
      <c r="A339" s="71"/>
      <c r="B339" s="72"/>
      <c r="C339" s="847" t="s">
        <v>81</v>
      </c>
      <c r="D339" s="847"/>
      <c r="E339" s="847"/>
      <c r="F339" s="42"/>
      <c r="G339" s="43"/>
      <c r="H339" s="43"/>
      <c r="I339" s="43"/>
      <c r="J339" s="46"/>
      <c r="K339" s="43"/>
      <c r="L339" s="73">
        <v>23121.49</v>
      </c>
      <c r="M339" s="66"/>
      <c r="N339" s="47"/>
      <c r="AF339" s="39"/>
      <c r="AG339" s="48"/>
      <c r="AL339" s="48" t="s">
        <v>81</v>
      </c>
      <c r="AM339" s="82"/>
      <c r="AN339" s="85"/>
      <c r="AO339" s="85"/>
      <c r="AP339" s="85"/>
      <c r="AQ339" s="85"/>
      <c r="AR339" s="85"/>
      <c r="AS339" s="82"/>
      <c r="AT339" s="48"/>
      <c r="AV339" s="48"/>
      <c r="AW339" s="48"/>
    </row>
    <row r="340" spans="1:49" s="4" customFormat="1" ht="23.25" x14ac:dyDescent="0.25">
      <c r="A340" s="40" t="s">
        <v>201</v>
      </c>
      <c r="B340" s="41" t="s">
        <v>199</v>
      </c>
      <c r="C340" s="847" t="s">
        <v>200</v>
      </c>
      <c r="D340" s="847"/>
      <c r="E340" s="847"/>
      <c r="F340" s="42" t="s">
        <v>174</v>
      </c>
      <c r="G340" s="43">
        <v>12</v>
      </c>
      <c r="H340" s="44">
        <v>1</v>
      </c>
      <c r="I340" s="44">
        <v>12</v>
      </c>
      <c r="J340" s="46"/>
      <c r="K340" s="43"/>
      <c r="L340" s="46"/>
      <c r="M340" s="43"/>
      <c r="N340" s="47"/>
      <c r="AF340" s="39"/>
      <c r="AG340" s="48" t="s">
        <v>200</v>
      </c>
      <c r="AL340" s="48"/>
      <c r="AM340" s="82"/>
      <c r="AN340" s="85"/>
      <c r="AO340" s="85"/>
      <c r="AP340" s="85"/>
      <c r="AQ340" s="85"/>
      <c r="AR340" s="85"/>
      <c r="AS340" s="82"/>
      <c r="AT340" s="48"/>
      <c r="AV340" s="48"/>
      <c r="AW340" s="48"/>
    </row>
    <row r="341" spans="1:49" s="4" customFormat="1" ht="22.5" x14ac:dyDescent="0.25">
      <c r="A341" s="49"/>
      <c r="B341" s="50" t="s">
        <v>64</v>
      </c>
      <c r="C341" s="848" t="s">
        <v>65</v>
      </c>
      <c r="D341" s="848"/>
      <c r="E341" s="848"/>
      <c r="F341" s="848"/>
      <c r="G341" s="848"/>
      <c r="H341" s="848"/>
      <c r="I341" s="848"/>
      <c r="J341" s="848"/>
      <c r="K341" s="848"/>
      <c r="L341" s="848"/>
      <c r="M341" s="848"/>
      <c r="N341" s="849"/>
      <c r="AF341" s="39"/>
      <c r="AG341" s="48"/>
      <c r="AH341" s="3" t="s">
        <v>65</v>
      </c>
      <c r="AL341" s="48"/>
      <c r="AM341" s="82"/>
      <c r="AN341" s="85"/>
      <c r="AO341" s="85"/>
      <c r="AP341" s="85"/>
      <c r="AQ341" s="85"/>
      <c r="AR341" s="85"/>
      <c r="AS341" s="82"/>
      <c r="AT341" s="48"/>
      <c r="AV341" s="48"/>
      <c r="AW341" s="48"/>
    </row>
    <row r="342" spans="1:49" s="4" customFormat="1" ht="15" x14ac:dyDescent="0.25">
      <c r="A342" s="51"/>
      <c r="B342" s="50" t="s">
        <v>60</v>
      </c>
      <c r="C342" s="853" t="s">
        <v>66</v>
      </c>
      <c r="D342" s="853"/>
      <c r="E342" s="853"/>
      <c r="F342" s="53"/>
      <c r="G342" s="54"/>
      <c r="H342" s="54"/>
      <c r="I342" s="54"/>
      <c r="J342" s="57">
        <v>139.47999999999999</v>
      </c>
      <c r="K342" s="56">
        <v>1.1499999999999999</v>
      </c>
      <c r="L342" s="55">
        <v>1924.82</v>
      </c>
      <c r="M342" s="56">
        <v>35.42</v>
      </c>
      <c r="N342" s="58">
        <v>68177.119999999995</v>
      </c>
      <c r="AF342" s="39"/>
      <c r="AG342" s="48"/>
      <c r="AI342" s="3" t="s">
        <v>66</v>
      </c>
      <c r="AL342" s="48"/>
      <c r="AM342" s="82"/>
      <c r="AN342" s="85"/>
      <c r="AO342" s="85"/>
      <c r="AP342" s="85"/>
      <c r="AQ342" s="85"/>
      <c r="AR342" s="85"/>
      <c r="AS342" s="82"/>
      <c r="AT342" s="48"/>
      <c r="AV342" s="48"/>
      <c r="AW342" s="48"/>
    </row>
    <row r="343" spans="1:49" s="4" customFormat="1" ht="15" x14ac:dyDescent="0.25">
      <c r="A343" s="51"/>
      <c r="B343" s="50" t="s">
        <v>67</v>
      </c>
      <c r="C343" s="853" t="s">
        <v>68</v>
      </c>
      <c r="D343" s="853"/>
      <c r="E343" s="853"/>
      <c r="F343" s="53"/>
      <c r="G343" s="54"/>
      <c r="H343" s="54"/>
      <c r="I343" s="54"/>
      <c r="J343" s="57">
        <v>516.88</v>
      </c>
      <c r="K343" s="56">
        <v>1.1499999999999999</v>
      </c>
      <c r="L343" s="55">
        <v>7132.94</v>
      </c>
      <c r="M343" s="54"/>
      <c r="N343" s="59"/>
      <c r="AF343" s="39"/>
      <c r="AG343" s="48"/>
      <c r="AI343" s="3" t="s">
        <v>68</v>
      </c>
      <c r="AL343" s="48"/>
      <c r="AM343" s="82"/>
      <c r="AN343" s="85"/>
      <c r="AO343" s="85"/>
      <c r="AP343" s="85"/>
      <c r="AQ343" s="85"/>
      <c r="AR343" s="85"/>
      <c r="AS343" s="82"/>
      <c r="AT343" s="48"/>
      <c r="AV343" s="48"/>
      <c r="AW343" s="48"/>
    </row>
    <row r="344" spans="1:49" s="4" customFormat="1" ht="15" x14ac:dyDescent="0.25">
      <c r="A344" s="51"/>
      <c r="B344" s="50" t="s">
        <v>69</v>
      </c>
      <c r="C344" s="853" t="s">
        <v>70</v>
      </c>
      <c r="D344" s="853"/>
      <c r="E344" s="853"/>
      <c r="F344" s="53"/>
      <c r="G344" s="54"/>
      <c r="H344" s="54"/>
      <c r="I344" s="54"/>
      <c r="J344" s="57">
        <v>60.75</v>
      </c>
      <c r="K344" s="56">
        <v>1.1499999999999999</v>
      </c>
      <c r="L344" s="57">
        <v>838.35</v>
      </c>
      <c r="M344" s="56">
        <v>35.42</v>
      </c>
      <c r="N344" s="58">
        <v>29694.36</v>
      </c>
      <c r="AF344" s="39"/>
      <c r="AG344" s="48"/>
      <c r="AI344" s="3" t="s">
        <v>70</v>
      </c>
      <c r="AL344" s="48"/>
      <c r="AM344" s="82"/>
      <c r="AN344" s="85"/>
      <c r="AO344" s="85"/>
      <c r="AP344" s="85"/>
      <c r="AQ344" s="85"/>
      <c r="AR344" s="85"/>
      <c r="AS344" s="82"/>
      <c r="AT344" s="48"/>
      <c r="AV344" s="48"/>
      <c r="AW344" s="48"/>
    </row>
    <row r="345" spans="1:49" s="4" customFormat="1" ht="15" x14ac:dyDescent="0.25">
      <c r="A345" s="60"/>
      <c r="B345" s="50"/>
      <c r="C345" s="853" t="s">
        <v>71</v>
      </c>
      <c r="D345" s="853"/>
      <c r="E345" s="853"/>
      <c r="F345" s="53" t="s">
        <v>72</v>
      </c>
      <c r="G345" s="56">
        <v>14.06</v>
      </c>
      <c r="H345" s="56">
        <v>1.1499999999999999</v>
      </c>
      <c r="I345" s="62">
        <v>194.02799999999999</v>
      </c>
      <c r="J345" s="63"/>
      <c r="K345" s="54"/>
      <c r="L345" s="63"/>
      <c r="M345" s="54"/>
      <c r="N345" s="59"/>
      <c r="AF345" s="39"/>
      <c r="AG345" s="48"/>
      <c r="AJ345" s="3" t="s">
        <v>71</v>
      </c>
      <c r="AL345" s="48"/>
      <c r="AM345" s="82"/>
      <c r="AN345" s="85"/>
      <c r="AO345" s="85"/>
      <c r="AP345" s="85"/>
      <c r="AQ345" s="85"/>
      <c r="AR345" s="85"/>
      <c r="AS345" s="82"/>
      <c r="AT345" s="48"/>
      <c r="AV345" s="48"/>
      <c r="AW345" s="48"/>
    </row>
    <row r="346" spans="1:49" s="4" customFormat="1" ht="15" x14ac:dyDescent="0.25">
      <c r="A346" s="60"/>
      <c r="B346" s="50"/>
      <c r="C346" s="853" t="s">
        <v>73</v>
      </c>
      <c r="D346" s="853"/>
      <c r="E346" s="853"/>
      <c r="F346" s="53" t="s">
        <v>72</v>
      </c>
      <c r="G346" s="61">
        <v>4.5</v>
      </c>
      <c r="H346" s="56">
        <v>1.1499999999999999</v>
      </c>
      <c r="I346" s="61">
        <v>62.1</v>
      </c>
      <c r="J346" s="63"/>
      <c r="K346" s="54"/>
      <c r="L346" s="63"/>
      <c r="M346" s="54"/>
      <c r="N346" s="59"/>
      <c r="AF346" s="39"/>
      <c r="AG346" s="48"/>
      <c r="AJ346" s="3" t="s">
        <v>73</v>
      </c>
      <c r="AL346" s="48"/>
      <c r="AM346" s="82"/>
      <c r="AN346" s="85"/>
      <c r="AO346" s="85"/>
      <c r="AP346" s="85"/>
      <c r="AQ346" s="85"/>
      <c r="AR346" s="85"/>
      <c r="AS346" s="82"/>
      <c r="AT346" s="48"/>
      <c r="AV346" s="48"/>
      <c r="AW346" s="48"/>
    </row>
    <row r="347" spans="1:49" s="4" customFormat="1" ht="15" x14ac:dyDescent="0.25">
      <c r="A347" s="51"/>
      <c r="B347" s="50"/>
      <c r="C347" s="854" t="s">
        <v>74</v>
      </c>
      <c r="D347" s="854"/>
      <c r="E347" s="854"/>
      <c r="F347" s="65"/>
      <c r="G347" s="66"/>
      <c r="H347" s="66"/>
      <c r="I347" s="66"/>
      <c r="J347" s="68">
        <v>656.36</v>
      </c>
      <c r="K347" s="66"/>
      <c r="L347" s="67">
        <v>9057.76</v>
      </c>
      <c r="M347" s="66"/>
      <c r="N347" s="69"/>
      <c r="AF347" s="39"/>
      <c r="AG347" s="48"/>
      <c r="AK347" s="3" t="s">
        <v>74</v>
      </c>
      <c r="AL347" s="48"/>
      <c r="AM347" s="82"/>
      <c r="AN347" s="85"/>
      <c r="AO347" s="85"/>
      <c r="AP347" s="85"/>
      <c r="AQ347" s="85"/>
      <c r="AR347" s="85"/>
      <c r="AS347" s="82"/>
      <c r="AT347" s="48"/>
      <c r="AV347" s="48"/>
      <c r="AW347" s="48"/>
    </row>
    <row r="348" spans="1:49" s="4" customFormat="1" ht="15" x14ac:dyDescent="0.25">
      <c r="A348" s="60"/>
      <c r="B348" s="50"/>
      <c r="C348" s="853" t="s">
        <v>75</v>
      </c>
      <c r="D348" s="853"/>
      <c r="E348" s="853"/>
      <c r="F348" s="53"/>
      <c r="G348" s="54"/>
      <c r="H348" s="54"/>
      <c r="I348" s="54"/>
      <c r="J348" s="63"/>
      <c r="K348" s="54"/>
      <c r="L348" s="55">
        <v>2763.17</v>
      </c>
      <c r="M348" s="54"/>
      <c r="N348" s="58">
        <v>97871.48</v>
      </c>
      <c r="AF348" s="39"/>
      <c r="AG348" s="48"/>
      <c r="AJ348" s="3" t="s">
        <v>75</v>
      </c>
      <c r="AL348" s="48"/>
      <c r="AM348" s="82"/>
      <c r="AN348" s="85"/>
      <c r="AO348" s="85"/>
      <c r="AP348" s="85"/>
      <c r="AQ348" s="85"/>
      <c r="AR348" s="85"/>
      <c r="AS348" s="82"/>
      <c r="AT348" s="48"/>
      <c r="AV348" s="48"/>
      <c r="AW348" s="48"/>
    </row>
    <row r="349" spans="1:49" s="4" customFormat="1" ht="15" x14ac:dyDescent="0.25">
      <c r="A349" s="60"/>
      <c r="B349" s="50" t="s">
        <v>194</v>
      </c>
      <c r="C349" s="853" t="s">
        <v>195</v>
      </c>
      <c r="D349" s="853"/>
      <c r="E349" s="853"/>
      <c r="F349" s="53" t="s">
        <v>78</v>
      </c>
      <c r="G349" s="70">
        <v>106</v>
      </c>
      <c r="H349" s="54"/>
      <c r="I349" s="70">
        <v>106</v>
      </c>
      <c r="J349" s="63"/>
      <c r="K349" s="54"/>
      <c r="L349" s="55">
        <v>2928.96</v>
      </c>
      <c r="M349" s="54"/>
      <c r="N349" s="58">
        <v>103743.77</v>
      </c>
      <c r="AF349" s="39"/>
      <c r="AG349" s="48"/>
      <c r="AJ349" s="3" t="s">
        <v>195</v>
      </c>
      <c r="AL349" s="48"/>
      <c r="AM349" s="82"/>
      <c r="AN349" s="85"/>
      <c r="AO349" s="85"/>
      <c r="AP349" s="85"/>
      <c r="AQ349" s="85"/>
      <c r="AR349" s="85"/>
      <c r="AS349" s="82"/>
      <c r="AT349" s="48"/>
      <c r="AV349" s="48"/>
      <c r="AW349" s="48"/>
    </row>
    <row r="350" spans="1:49" s="4" customFormat="1" ht="15" x14ac:dyDescent="0.25">
      <c r="A350" s="60"/>
      <c r="B350" s="50" t="s">
        <v>196</v>
      </c>
      <c r="C350" s="853" t="s">
        <v>197</v>
      </c>
      <c r="D350" s="853"/>
      <c r="E350" s="853"/>
      <c r="F350" s="53" t="s">
        <v>78</v>
      </c>
      <c r="G350" s="70">
        <v>45</v>
      </c>
      <c r="H350" s="54"/>
      <c r="I350" s="70">
        <v>45</v>
      </c>
      <c r="J350" s="63"/>
      <c r="K350" s="54"/>
      <c r="L350" s="55">
        <v>1243.43</v>
      </c>
      <c r="M350" s="54"/>
      <c r="N350" s="58">
        <v>44042.17</v>
      </c>
      <c r="AF350" s="39"/>
      <c r="AG350" s="48"/>
      <c r="AJ350" s="3" t="s">
        <v>197</v>
      </c>
      <c r="AL350" s="48"/>
      <c r="AM350" s="82"/>
      <c r="AN350" s="85"/>
      <c r="AO350" s="85"/>
      <c r="AP350" s="85"/>
      <c r="AQ350" s="85"/>
      <c r="AR350" s="85"/>
      <c r="AS350" s="82"/>
      <c r="AT350" s="48"/>
      <c r="AV350" s="48"/>
      <c r="AW350" s="48"/>
    </row>
    <row r="351" spans="1:49" s="4" customFormat="1" ht="15" x14ac:dyDescent="0.25">
      <c r="A351" s="71"/>
      <c r="B351" s="72"/>
      <c r="C351" s="847" t="s">
        <v>81</v>
      </c>
      <c r="D351" s="847"/>
      <c r="E351" s="847"/>
      <c r="F351" s="42"/>
      <c r="G351" s="43"/>
      <c r="H351" s="43"/>
      <c r="I351" s="43"/>
      <c r="J351" s="46"/>
      <c r="K351" s="43"/>
      <c r="L351" s="73">
        <v>13230.15</v>
      </c>
      <c r="M351" s="66"/>
      <c r="N351" s="47"/>
      <c r="AF351" s="39"/>
      <c r="AG351" s="48"/>
      <c r="AL351" s="48" t="s">
        <v>81</v>
      </c>
      <c r="AM351" s="82"/>
      <c r="AN351" s="85"/>
      <c r="AO351" s="85"/>
      <c r="AP351" s="85"/>
      <c r="AQ351" s="85"/>
      <c r="AR351" s="85"/>
      <c r="AS351" s="82"/>
      <c r="AT351" s="48"/>
      <c r="AV351" s="48"/>
      <c r="AW351" s="48"/>
    </row>
    <row r="352" spans="1:49" s="4" customFormat="1" ht="68.25" x14ac:dyDescent="0.25">
      <c r="A352" s="40" t="s">
        <v>204</v>
      </c>
      <c r="B352" s="41" t="s">
        <v>202</v>
      </c>
      <c r="C352" s="847" t="s">
        <v>614</v>
      </c>
      <c r="D352" s="847"/>
      <c r="E352" s="847"/>
      <c r="F352" s="42" t="s">
        <v>164</v>
      </c>
      <c r="G352" s="43">
        <v>740</v>
      </c>
      <c r="H352" s="44">
        <v>1</v>
      </c>
      <c r="I352" s="44">
        <v>740</v>
      </c>
      <c r="J352" s="46"/>
      <c r="K352" s="43"/>
      <c r="L352" s="46"/>
      <c r="M352" s="43"/>
      <c r="N352" s="47"/>
      <c r="AF352" s="39"/>
      <c r="AG352" s="48" t="s">
        <v>614</v>
      </c>
      <c r="AL352" s="48"/>
      <c r="AM352" s="82"/>
      <c r="AN352" s="85"/>
      <c r="AO352" s="85"/>
      <c r="AP352" s="85"/>
      <c r="AQ352" s="85"/>
      <c r="AR352" s="85"/>
      <c r="AS352" s="82"/>
      <c r="AT352" s="48"/>
      <c r="AV352" s="48"/>
      <c r="AW352" s="48"/>
    </row>
    <row r="353" spans="1:49" s="4" customFormat="1" ht="22.5" x14ac:dyDescent="0.25">
      <c r="A353" s="49"/>
      <c r="B353" s="50" t="s">
        <v>64</v>
      </c>
      <c r="C353" s="848" t="s">
        <v>65</v>
      </c>
      <c r="D353" s="848"/>
      <c r="E353" s="848"/>
      <c r="F353" s="848"/>
      <c r="G353" s="848"/>
      <c r="H353" s="848"/>
      <c r="I353" s="848"/>
      <c r="J353" s="848"/>
      <c r="K353" s="848"/>
      <c r="L353" s="848"/>
      <c r="M353" s="848"/>
      <c r="N353" s="849"/>
      <c r="AF353" s="39"/>
      <c r="AG353" s="48"/>
      <c r="AH353" s="3" t="s">
        <v>65</v>
      </c>
      <c r="AL353" s="48"/>
      <c r="AM353" s="82"/>
      <c r="AN353" s="85"/>
      <c r="AO353" s="85"/>
      <c r="AP353" s="85"/>
      <c r="AQ353" s="85"/>
      <c r="AR353" s="85"/>
      <c r="AS353" s="82"/>
      <c r="AT353" s="48"/>
      <c r="AV353" s="48"/>
      <c r="AW353" s="48"/>
    </row>
    <row r="354" spans="1:49" s="4" customFormat="1" ht="15" x14ac:dyDescent="0.25">
      <c r="A354" s="51"/>
      <c r="B354" s="50" t="s">
        <v>60</v>
      </c>
      <c r="C354" s="853" t="s">
        <v>66</v>
      </c>
      <c r="D354" s="853"/>
      <c r="E354" s="853"/>
      <c r="F354" s="53"/>
      <c r="G354" s="54"/>
      <c r="H354" s="54"/>
      <c r="I354" s="54"/>
      <c r="J354" s="57">
        <v>14.06</v>
      </c>
      <c r="K354" s="56">
        <v>1.1499999999999999</v>
      </c>
      <c r="L354" s="55">
        <v>11965.06</v>
      </c>
      <c r="M354" s="56">
        <v>35.42</v>
      </c>
      <c r="N354" s="58">
        <v>423802.43</v>
      </c>
      <c r="AF354" s="39"/>
      <c r="AG354" s="48"/>
      <c r="AI354" s="3" t="s">
        <v>66</v>
      </c>
      <c r="AL354" s="48"/>
      <c r="AM354" s="82"/>
      <c r="AN354" s="85"/>
      <c r="AO354" s="85"/>
      <c r="AP354" s="85"/>
      <c r="AQ354" s="85"/>
      <c r="AR354" s="85"/>
      <c r="AS354" s="82"/>
      <c r="AT354" s="48"/>
      <c r="AV354" s="48"/>
      <c r="AW354" s="48"/>
    </row>
    <row r="355" spans="1:49" s="4" customFormat="1" ht="15" x14ac:dyDescent="0.25">
      <c r="A355" s="51"/>
      <c r="B355" s="50" t="s">
        <v>67</v>
      </c>
      <c r="C355" s="853" t="s">
        <v>68</v>
      </c>
      <c r="D355" s="853"/>
      <c r="E355" s="853"/>
      <c r="F355" s="53"/>
      <c r="G355" s="54"/>
      <c r="H355" s="54"/>
      <c r="I355" s="54"/>
      <c r="J355" s="57">
        <v>813.09</v>
      </c>
      <c r="K355" s="56">
        <v>1.1499999999999999</v>
      </c>
      <c r="L355" s="55">
        <v>691939.59</v>
      </c>
      <c r="M355" s="54"/>
      <c r="N355" s="59"/>
      <c r="AF355" s="39"/>
      <c r="AG355" s="48"/>
      <c r="AI355" s="3" t="s">
        <v>68</v>
      </c>
      <c r="AL355" s="48"/>
      <c r="AM355" s="82"/>
      <c r="AN355" s="85"/>
      <c r="AO355" s="85"/>
      <c r="AP355" s="85"/>
      <c r="AQ355" s="85"/>
      <c r="AR355" s="85"/>
      <c r="AS355" s="82"/>
      <c r="AT355" s="48"/>
      <c r="AV355" s="48"/>
      <c r="AW355" s="48"/>
    </row>
    <row r="356" spans="1:49" s="4" customFormat="1" ht="15" x14ac:dyDescent="0.25">
      <c r="A356" s="51"/>
      <c r="B356" s="50" t="s">
        <v>69</v>
      </c>
      <c r="C356" s="853" t="s">
        <v>70</v>
      </c>
      <c r="D356" s="853"/>
      <c r="E356" s="853"/>
      <c r="F356" s="53"/>
      <c r="G356" s="54"/>
      <c r="H356" s="54"/>
      <c r="I356" s="54"/>
      <c r="J356" s="57">
        <v>21.29</v>
      </c>
      <c r="K356" s="56">
        <v>1.1499999999999999</v>
      </c>
      <c r="L356" s="55">
        <v>18117.79</v>
      </c>
      <c r="M356" s="56">
        <v>35.42</v>
      </c>
      <c r="N356" s="58">
        <v>641732.12</v>
      </c>
      <c r="AF356" s="39"/>
      <c r="AG356" s="48"/>
      <c r="AI356" s="3" t="s">
        <v>70</v>
      </c>
      <c r="AL356" s="48"/>
      <c r="AM356" s="82"/>
      <c r="AN356" s="85"/>
      <c r="AO356" s="85"/>
      <c r="AP356" s="85"/>
      <c r="AQ356" s="85"/>
      <c r="AR356" s="85"/>
      <c r="AS356" s="82"/>
      <c r="AT356" s="48"/>
      <c r="AV356" s="48"/>
      <c r="AW356" s="48"/>
    </row>
    <row r="357" spans="1:49" s="4" customFormat="1" ht="15" x14ac:dyDescent="0.25">
      <c r="A357" s="51"/>
      <c r="B357" s="50" t="s">
        <v>86</v>
      </c>
      <c r="C357" s="853" t="s">
        <v>87</v>
      </c>
      <c r="D357" s="853"/>
      <c r="E357" s="853"/>
      <c r="F357" s="53"/>
      <c r="G357" s="54"/>
      <c r="H357" s="54"/>
      <c r="I357" s="54"/>
      <c r="J357" s="57">
        <v>3.18</v>
      </c>
      <c r="K357" s="54"/>
      <c r="L357" s="55">
        <v>2353.1999999999998</v>
      </c>
      <c r="M357" s="54"/>
      <c r="N357" s="59"/>
      <c r="AF357" s="39"/>
      <c r="AG357" s="48"/>
      <c r="AI357" s="3" t="s">
        <v>87</v>
      </c>
      <c r="AL357" s="48"/>
      <c r="AM357" s="82"/>
      <c r="AN357" s="85"/>
      <c r="AO357" s="85"/>
      <c r="AP357" s="85"/>
      <c r="AQ357" s="85"/>
      <c r="AR357" s="85"/>
      <c r="AS357" s="82"/>
      <c r="AT357" s="48"/>
      <c r="AV357" s="48"/>
      <c r="AW357" s="48"/>
    </row>
    <row r="358" spans="1:49" s="4" customFormat="1" ht="15" x14ac:dyDescent="0.25">
      <c r="A358" s="60"/>
      <c r="B358" s="50"/>
      <c r="C358" s="853" t="s">
        <v>71</v>
      </c>
      <c r="D358" s="853"/>
      <c r="E358" s="853"/>
      <c r="F358" s="53" t="s">
        <v>72</v>
      </c>
      <c r="G358" s="56">
        <v>1.32</v>
      </c>
      <c r="H358" s="56">
        <v>1.1499999999999999</v>
      </c>
      <c r="I358" s="56">
        <v>1123.32</v>
      </c>
      <c r="J358" s="63"/>
      <c r="K358" s="54"/>
      <c r="L358" s="63"/>
      <c r="M358" s="54"/>
      <c r="N358" s="59"/>
      <c r="AF358" s="39"/>
      <c r="AG358" s="48"/>
      <c r="AJ358" s="3" t="s">
        <v>71</v>
      </c>
      <c r="AL358" s="48"/>
      <c r="AM358" s="82"/>
      <c r="AN358" s="85"/>
      <c r="AO358" s="85"/>
      <c r="AP358" s="85"/>
      <c r="AQ358" s="85"/>
      <c r="AR358" s="85"/>
      <c r="AS358" s="82"/>
      <c r="AT358" s="48"/>
      <c r="AV358" s="48"/>
      <c r="AW358" s="48"/>
    </row>
    <row r="359" spans="1:49" s="4" customFormat="1" ht="15" x14ac:dyDescent="0.25">
      <c r="A359" s="60"/>
      <c r="B359" s="50"/>
      <c r="C359" s="853" t="s">
        <v>73</v>
      </c>
      <c r="D359" s="853"/>
      <c r="E359" s="853"/>
      <c r="F359" s="53" t="s">
        <v>72</v>
      </c>
      <c r="G359" s="56">
        <v>1.56</v>
      </c>
      <c r="H359" s="56">
        <v>1.1499999999999999</v>
      </c>
      <c r="I359" s="56">
        <v>1327.56</v>
      </c>
      <c r="J359" s="63"/>
      <c r="K359" s="54"/>
      <c r="L359" s="63"/>
      <c r="M359" s="54"/>
      <c r="N359" s="59"/>
      <c r="AF359" s="39"/>
      <c r="AG359" s="48"/>
      <c r="AJ359" s="3" t="s">
        <v>73</v>
      </c>
      <c r="AL359" s="48"/>
      <c r="AM359" s="82"/>
      <c r="AN359" s="85"/>
      <c r="AO359" s="85"/>
      <c r="AP359" s="85"/>
      <c r="AQ359" s="85"/>
      <c r="AR359" s="85"/>
      <c r="AS359" s="82"/>
      <c r="AT359" s="48"/>
      <c r="AV359" s="48"/>
      <c r="AW359" s="48"/>
    </row>
    <row r="360" spans="1:49" s="4" customFormat="1" ht="15" x14ac:dyDescent="0.25">
      <c r="A360" s="51"/>
      <c r="B360" s="50"/>
      <c r="C360" s="854" t="s">
        <v>74</v>
      </c>
      <c r="D360" s="854"/>
      <c r="E360" s="854"/>
      <c r="F360" s="65"/>
      <c r="G360" s="66"/>
      <c r="H360" s="66"/>
      <c r="I360" s="66"/>
      <c r="J360" s="68">
        <v>830.33</v>
      </c>
      <c r="K360" s="66"/>
      <c r="L360" s="67">
        <v>706257.85</v>
      </c>
      <c r="M360" s="66"/>
      <c r="N360" s="69"/>
      <c r="AF360" s="39"/>
      <c r="AG360" s="48"/>
      <c r="AK360" s="3" t="s">
        <v>74</v>
      </c>
      <c r="AL360" s="48"/>
      <c r="AM360" s="82"/>
      <c r="AN360" s="85"/>
      <c r="AO360" s="85"/>
      <c r="AP360" s="85"/>
      <c r="AQ360" s="85"/>
      <c r="AR360" s="85"/>
      <c r="AS360" s="82"/>
      <c r="AT360" s="48"/>
      <c r="AV360" s="48"/>
      <c r="AW360" s="48"/>
    </row>
    <row r="361" spans="1:49" s="4" customFormat="1" ht="15" x14ac:dyDescent="0.25">
      <c r="A361" s="60"/>
      <c r="B361" s="50"/>
      <c r="C361" s="853" t="s">
        <v>75</v>
      </c>
      <c r="D361" s="853"/>
      <c r="E361" s="853"/>
      <c r="F361" s="53"/>
      <c r="G361" s="54"/>
      <c r="H361" s="54"/>
      <c r="I361" s="54"/>
      <c r="J361" s="63"/>
      <c r="K361" s="54"/>
      <c r="L361" s="55">
        <v>30082.85</v>
      </c>
      <c r="M361" s="54"/>
      <c r="N361" s="58">
        <v>1065534.55</v>
      </c>
      <c r="AF361" s="39"/>
      <c r="AG361" s="48"/>
      <c r="AJ361" s="3" t="s">
        <v>75</v>
      </c>
      <c r="AL361" s="48"/>
      <c r="AM361" s="82"/>
      <c r="AN361" s="85"/>
      <c r="AO361" s="85"/>
      <c r="AP361" s="85"/>
      <c r="AQ361" s="85"/>
      <c r="AR361" s="85"/>
      <c r="AS361" s="82"/>
      <c r="AT361" s="48"/>
      <c r="AV361" s="48"/>
      <c r="AW361" s="48"/>
    </row>
    <row r="362" spans="1:49" s="4" customFormat="1" ht="15" x14ac:dyDescent="0.25">
      <c r="A362" s="60"/>
      <c r="B362" s="50" t="s">
        <v>194</v>
      </c>
      <c r="C362" s="853" t="s">
        <v>195</v>
      </c>
      <c r="D362" s="853"/>
      <c r="E362" s="853"/>
      <c r="F362" s="53" t="s">
        <v>78</v>
      </c>
      <c r="G362" s="70">
        <v>106</v>
      </c>
      <c r="H362" s="54"/>
      <c r="I362" s="70">
        <v>106</v>
      </c>
      <c r="J362" s="63"/>
      <c r="K362" s="54"/>
      <c r="L362" s="55">
        <v>31887.82</v>
      </c>
      <c r="M362" s="54"/>
      <c r="N362" s="58">
        <v>1129466.6200000001</v>
      </c>
      <c r="AF362" s="39"/>
      <c r="AG362" s="48"/>
      <c r="AJ362" s="3" t="s">
        <v>195</v>
      </c>
      <c r="AL362" s="48"/>
      <c r="AM362" s="82"/>
      <c r="AN362" s="85"/>
      <c r="AO362" s="85"/>
      <c r="AP362" s="85"/>
      <c r="AQ362" s="85"/>
      <c r="AR362" s="85"/>
      <c r="AS362" s="82"/>
      <c r="AT362" s="48"/>
      <c r="AV362" s="48"/>
      <c r="AW362" s="48"/>
    </row>
    <row r="363" spans="1:49" s="4" customFormat="1" ht="15" x14ac:dyDescent="0.25">
      <c r="A363" s="60"/>
      <c r="B363" s="50" t="s">
        <v>196</v>
      </c>
      <c r="C363" s="853" t="s">
        <v>197</v>
      </c>
      <c r="D363" s="853"/>
      <c r="E363" s="853"/>
      <c r="F363" s="53" t="s">
        <v>78</v>
      </c>
      <c r="G363" s="70">
        <v>45</v>
      </c>
      <c r="H363" s="54"/>
      <c r="I363" s="70">
        <v>45</v>
      </c>
      <c r="J363" s="63"/>
      <c r="K363" s="54"/>
      <c r="L363" s="55">
        <v>13537.28</v>
      </c>
      <c r="M363" s="54"/>
      <c r="N363" s="58">
        <v>479490.55</v>
      </c>
      <c r="AF363" s="39"/>
      <c r="AG363" s="48"/>
      <c r="AJ363" s="3" t="s">
        <v>197</v>
      </c>
      <c r="AL363" s="48"/>
      <c r="AM363" s="82"/>
      <c r="AN363" s="85"/>
      <c r="AO363" s="85"/>
      <c r="AP363" s="85"/>
      <c r="AQ363" s="85"/>
      <c r="AR363" s="85"/>
      <c r="AS363" s="82"/>
      <c r="AT363" s="48"/>
      <c r="AV363" s="48"/>
      <c r="AW363" s="48"/>
    </row>
    <row r="364" spans="1:49" s="4" customFormat="1" ht="15" x14ac:dyDescent="0.25">
      <c r="A364" s="71"/>
      <c r="B364" s="72"/>
      <c r="C364" s="847" t="s">
        <v>81</v>
      </c>
      <c r="D364" s="847"/>
      <c r="E364" s="847"/>
      <c r="F364" s="42"/>
      <c r="G364" s="43"/>
      <c r="H364" s="43"/>
      <c r="I364" s="43"/>
      <c r="J364" s="46"/>
      <c r="K364" s="43"/>
      <c r="L364" s="73">
        <v>751682.95</v>
      </c>
      <c r="M364" s="66"/>
      <c r="N364" s="47"/>
      <c r="AF364" s="39"/>
      <c r="AG364" s="48"/>
      <c r="AL364" s="48" t="s">
        <v>81</v>
      </c>
      <c r="AM364" s="82"/>
      <c r="AN364" s="85"/>
      <c r="AO364" s="85"/>
      <c r="AP364" s="85"/>
      <c r="AQ364" s="85"/>
      <c r="AR364" s="85"/>
      <c r="AS364" s="82"/>
      <c r="AT364" s="48"/>
      <c r="AV364" s="48"/>
      <c r="AW364" s="48"/>
    </row>
    <row r="365" spans="1:49" s="4" customFormat="1" ht="45.75" x14ac:dyDescent="0.25">
      <c r="A365" s="40" t="s">
        <v>208</v>
      </c>
      <c r="B365" s="41" t="s">
        <v>205</v>
      </c>
      <c r="C365" s="847" t="s">
        <v>615</v>
      </c>
      <c r="D365" s="847"/>
      <c r="E365" s="847"/>
      <c r="F365" s="42" t="s">
        <v>207</v>
      </c>
      <c r="G365" s="43">
        <v>0.18</v>
      </c>
      <c r="H365" s="44">
        <v>1</v>
      </c>
      <c r="I365" s="109">
        <v>0.18</v>
      </c>
      <c r="J365" s="73">
        <v>30599.52</v>
      </c>
      <c r="K365" s="43"/>
      <c r="L365" s="73">
        <v>5507.91</v>
      </c>
      <c r="M365" s="43"/>
      <c r="N365" s="47"/>
      <c r="AF365" s="39"/>
      <c r="AG365" s="48" t="s">
        <v>615</v>
      </c>
      <c r="AL365" s="48"/>
      <c r="AM365" s="82"/>
      <c r="AN365" s="85"/>
      <c r="AO365" s="85"/>
      <c r="AP365" s="85"/>
      <c r="AQ365" s="85"/>
      <c r="AR365" s="85"/>
      <c r="AS365" s="82"/>
      <c r="AT365" s="48"/>
      <c r="AV365" s="48"/>
      <c r="AW365" s="48"/>
    </row>
    <row r="366" spans="1:49" s="4" customFormat="1" ht="15" x14ac:dyDescent="0.25">
      <c r="A366" s="71"/>
      <c r="B366" s="72"/>
      <c r="C366" s="847" t="s">
        <v>81</v>
      </c>
      <c r="D366" s="847"/>
      <c r="E366" s="847"/>
      <c r="F366" s="42"/>
      <c r="G366" s="43"/>
      <c r="H366" s="43"/>
      <c r="I366" s="43"/>
      <c r="J366" s="46"/>
      <c r="K366" s="43"/>
      <c r="L366" s="73">
        <v>5507.91</v>
      </c>
      <c r="M366" s="66"/>
      <c r="N366" s="47"/>
      <c r="AF366" s="39"/>
      <c r="AG366" s="48"/>
      <c r="AL366" s="48" t="s">
        <v>81</v>
      </c>
      <c r="AM366" s="82"/>
      <c r="AN366" s="85"/>
      <c r="AO366" s="85"/>
      <c r="AP366" s="85"/>
      <c r="AQ366" s="85"/>
      <c r="AR366" s="85"/>
      <c r="AS366" s="82"/>
      <c r="AT366" s="48"/>
      <c r="AV366" s="48"/>
      <c r="AW366" s="48"/>
    </row>
    <row r="367" spans="1:49" s="4" customFormat="1" ht="23.25" x14ac:dyDescent="0.25">
      <c r="A367" s="40" t="s">
        <v>211</v>
      </c>
      <c r="B367" s="41" t="s">
        <v>209</v>
      </c>
      <c r="C367" s="847" t="s">
        <v>616</v>
      </c>
      <c r="D367" s="847"/>
      <c r="E367" s="847"/>
      <c r="F367" s="42" t="s">
        <v>207</v>
      </c>
      <c r="G367" s="43">
        <v>4.3</v>
      </c>
      <c r="H367" s="44">
        <v>1</v>
      </c>
      <c r="I367" s="45">
        <v>4.3</v>
      </c>
      <c r="J367" s="73">
        <v>4848.1499999999996</v>
      </c>
      <c r="K367" s="43"/>
      <c r="L367" s="73">
        <v>20847.05</v>
      </c>
      <c r="M367" s="43"/>
      <c r="N367" s="47"/>
      <c r="AF367" s="39"/>
      <c r="AG367" s="48" t="s">
        <v>616</v>
      </c>
      <c r="AL367" s="48"/>
      <c r="AM367" s="82"/>
      <c r="AN367" s="85"/>
      <c r="AO367" s="85"/>
      <c r="AP367" s="85"/>
      <c r="AQ367" s="85"/>
      <c r="AR367" s="85"/>
      <c r="AS367" s="82"/>
      <c r="AT367" s="48"/>
      <c r="AV367" s="48"/>
      <c r="AW367" s="48"/>
    </row>
    <row r="368" spans="1:49" s="4" customFormat="1" ht="15" x14ac:dyDescent="0.25">
      <c r="A368" s="71"/>
      <c r="B368" s="72"/>
      <c r="C368" s="847" t="s">
        <v>81</v>
      </c>
      <c r="D368" s="847"/>
      <c r="E368" s="847"/>
      <c r="F368" s="42"/>
      <c r="G368" s="43"/>
      <c r="H368" s="43"/>
      <c r="I368" s="43"/>
      <c r="J368" s="46"/>
      <c r="K368" s="43"/>
      <c r="L368" s="73">
        <v>20847.05</v>
      </c>
      <c r="M368" s="66"/>
      <c r="N368" s="47"/>
      <c r="AF368" s="39"/>
      <c r="AG368" s="48"/>
      <c r="AL368" s="48" t="s">
        <v>81</v>
      </c>
      <c r="AM368" s="82"/>
      <c r="AN368" s="85"/>
      <c r="AO368" s="85"/>
      <c r="AP368" s="85"/>
      <c r="AQ368" s="85"/>
      <c r="AR368" s="85"/>
      <c r="AS368" s="82"/>
      <c r="AT368" s="48"/>
      <c r="AV368" s="48"/>
      <c r="AW368" s="48"/>
    </row>
    <row r="369" spans="1:49" s="4" customFormat="1" ht="56.25" x14ac:dyDescent="0.25">
      <c r="A369" s="40" t="s">
        <v>219</v>
      </c>
      <c r="B369" s="41" t="s">
        <v>212</v>
      </c>
      <c r="C369" s="847" t="s">
        <v>213</v>
      </c>
      <c r="D369" s="847"/>
      <c r="E369" s="847"/>
      <c r="F369" s="42" t="s">
        <v>214</v>
      </c>
      <c r="G369" s="43">
        <v>14.8</v>
      </c>
      <c r="H369" s="44">
        <v>1</v>
      </c>
      <c r="I369" s="45">
        <v>14.8</v>
      </c>
      <c r="J369" s="46"/>
      <c r="K369" s="43"/>
      <c r="L369" s="46"/>
      <c r="M369" s="43"/>
      <c r="N369" s="47"/>
      <c r="AF369" s="39"/>
      <c r="AG369" s="48" t="s">
        <v>213</v>
      </c>
      <c r="AL369" s="48"/>
      <c r="AM369" s="82"/>
      <c r="AN369" s="85"/>
      <c r="AO369" s="85"/>
      <c r="AP369" s="85"/>
      <c r="AQ369" s="85"/>
      <c r="AR369" s="85"/>
      <c r="AS369" s="82"/>
      <c r="AT369" s="48"/>
      <c r="AV369" s="48"/>
      <c r="AW369" s="48"/>
    </row>
    <row r="370" spans="1:49" s="4" customFormat="1" ht="22.5" x14ac:dyDescent="0.25">
      <c r="A370" s="49"/>
      <c r="B370" s="50" t="s">
        <v>64</v>
      </c>
      <c r="C370" s="848" t="s">
        <v>65</v>
      </c>
      <c r="D370" s="848"/>
      <c r="E370" s="848"/>
      <c r="F370" s="848"/>
      <c r="G370" s="848"/>
      <c r="H370" s="848"/>
      <c r="I370" s="848"/>
      <c r="J370" s="848"/>
      <c r="K370" s="848"/>
      <c r="L370" s="848"/>
      <c r="M370" s="848"/>
      <c r="N370" s="849"/>
      <c r="AF370" s="39"/>
      <c r="AG370" s="48"/>
      <c r="AH370" s="3" t="s">
        <v>65</v>
      </c>
      <c r="AL370" s="48"/>
      <c r="AM370" s="82"/>
      <c r="AN370" s="85"/>
      <c r="AO370" s="85"/>
      <c r="AP370" s="85"/>
      <c r="AQ370" s="85"/>
      <c r="AR370" s="85"/>
      <c r="AS370" s="82"/>
      <c r="AT370" s="48"/>
      <c r="AV370" s="48"/>
      <c r="AW370" s="48"/>
    </row>
    <row r="371" spans="1:49" s="4" customFormat="1" ht="15" x14ac:dyDescent="0.25">
      <c r="A371" s="51"/>
      <c r="B371" s="50" t="s">
        <v>60</v>
      </c>
      <c r="C371" s="853" t="s">
        <v>66</v>
      </c>
      <c r="D371" s="853"/>
      <c r="E371" s="853"/>
      <c r="F371" s="53"/>
      <c r="G371" s="54"/>
      <c r="H371" s="54"/>
      <c r="I371" s="54"/>
      <c r="J371" s="57">
        <v>731.31</v>
      </c>
      <c r="K371" s="56">
        <v>1.1499999999999999</v>
      </c>
      <c r="L371" s="55">
        <v>12446.9</v>
      </c>
      <c r="M371" s="56">
        <v>35.42</v>
      </c>
      <c r="N371" s="58">
        <v>440869.2</v>
      </c>
      <c r="AF371" s="39"/>
      <c r="AG371" s="48"/>
      <c r="AI371" s="3" t="s">
        <v>66</v>
      </c>
      <c r="AL371" s="48"/>
      <c r="AM371" s="82"/>
      <c r="AN371" s="85"/>
      <c r="AO371" s="85"/>
      <c r="AP371" s="85"/>
      <c r="AQ371" s="85"/>
      <c r="AR371" s="85"/>
      <c r="AS371" s="82"/>
      <c r="AT371" s="48"/>
      <c r="AV371" s="48"/>
      <c r="AW371" s="48"/>
    </row>
    <row r="372" spans="1:49" s="4" customFormat="1" ht="15" x14ac:dyDescent="0.25">
      <c r="A372" s="51"/>
      <c r="B372" s="50" t="s">
        <v>67</v>
      </c>
      <c r="C372" s="853" t="s">
        <v>68</v>
      </c>
      <c r="D372" s="853"/>
      <c r="E372" s="853"/>
      <c r="F372" s="53"/>
      <c r="G372" s="54"/>
      <c r="H372" s="54"/>
      <c r="I372" s="54"/>
      <c r="J372" s="57">
        <v>78.42</v>
      </c>
      <c r="K372" s="56">
        <v>1.1499999999999999</v>
      </c>
      <c r="L372" s="55">
        <v>1334.71</v>
      </c>
      <c r="M372" s="54"/>
      <c r="N372" s="59"/>
      <c r="AF372" s="39"/>
      <c r="AG372" s="48"/>
      <c r="AI372" s="3" t="s">
        <v>68</v>
      </c>
      <c r="AL372" s="48"/>
      <c r="AM372" s="82"/>
      <c r="AN372" s="85"/>
      <c r="AO372" s="85"/>
      <c r="AP372" s="85"/>
      <c r="AQ372" s="85"/>
      <c r="AR372" s="85"/>
      <c r="AS372" s="82"/>
      <c r="AT372" s="48"/>
      <c r="AV372" s="48"/>
      <c r="AW372" s="48"/>
    </row>
    <row r="373" spans="1:49" s="4" customFormat="1" ht="15" x14ac:dyDescent="0.25">
      <c r="A373" s="51"/>
      <c r="B373" s="50" t="s">
        <v>69</v>
      </c>
      <c r="C373" s="853" t="s">
        <v>70</v>
      </c>
      <c r="D373" s="853"/>
      <c r="E373" s="853"/>
      <c r="F373" s="53"/>
      <c r="G373" s="54"/>
      <c r="H373" s="54"/>
      <c r="I373" s="54"/>
      <c r="J373" s="57">
        <v>0.54</v>
      </c>
      <c r="K373" s="56">
        <v>1.1499999999999999</v>
      </c>
      <c r="L373" s="57">
        <v>9.19</v>
      </c>
      <c r="M373" s="56">
        <v>35.42</v>
      </c>
      <c r="N373" s="133">
        <v>325.51</v>
      </c>
      <c r="AF373" s="39"/>
      <c r="AG373" s="48"/>
      <c r="AI373" s="3" t="s">
        <v>70</v>
      </c>
      <c r="AL373" s="48"/>
      <c r="AM373" s="82"/>
      <c r="AN373" s="85"/>
      <c r="AO373" s="85"/>
      <c r="AP373" s="85"/>
      <c r="AQ373" s="85"/>
      <c r="AR373" s="85"/>
      <c r="AS373" s="82"/>
      <c r="AT373" s="48"/>
      <c r="AV373" s="48"/>
      <c r="AW373" s="48"/>
    </row>
    <row r="374" spans="1:49" s="4" customFormat="1" ht="15" x14ac:dyDescent="0.25">
      <c r="A374" s="51"/>
      <c r="B374" s="50" t="s">
        <v>86</v>
      </c>
      <c r="C374" s="853" t="s">
        <v>87</v>
      </c>
      <c r="D374" s="853"/>
      <c r="E374" s="853"/>
      <c r="F374" s="53"/>
      <c r="G374" s="54"/>
      <c r="H374" s="54"/>
      <c r="I374" s="54"/>
      <c r="J374" s="57">
        <v>606.88</v>
      </c>
      <c r="K374" s="54"/>
      <c r="L374" s="55">
        <v>8981.82</v>
      </c>
      <c r="M374" s="54"/>
      <c r="N374" s="59"/>
      <c r="AF374" s="39"/>
      <c r="AG374" s="48"/>
      <c r="AI374" s="3" t="s">
        <v>87</v>
      </c>
      <c r="AL374" s="48"/>
      <c r="AM374" s="82"/>
      <c r="AN374" s="85"/>
      <c r="AO374" s="85"/>
      <c r="AP374" s="85"/>
      <c r="AQ374" s="85"/>
      <c r="AR374" s="85"/>
      <c r="AS374" s="82"/>
      <c r="AT374" s="48"/>
      <c r="AV374" s="48"/>
      <c r="AW374" s="48"/>
    </row>
    <row r="375" spans="1:49" s="4" customFormat="1" ht="15" x14ac:dyDescent="0.25">
      <c r="A375" s="60"/>
      <c r="B375" s="50"/>
      <c r="C375" s="853" t="s">
        <v>71</v>
      </c>
      <c r="D375" s="853"/>
      <c r="E375" s="853"/>
      <c r="F375" s="53" t="s">
        <v>72</v>
      </c>
      <c r="G375" s="56">
        <v>76.02</v>
      </c>
      <c r="H375" s="56">
        <v>1.1499999999999999</v>
      </c>
      <c r="I375" s="130">
        <v>1293.8604</v>
      </c>
      <c r="J375" s="63"/>
      <c r="K375" s="54"/>
      <c r="L375" s="63"/>
      <c r="M375" s="54"/>
      <c r="N375" s="59"/>
      <c r="AF375" s="39"/>
      <c r="AG375" s="48"/>
      <c r="AJ375" s="3" t="s">
        <v>71</v>
      </c>
      <c r="AL375" s="48"/>
      <c r="AM375" s="82"/>
      <c r="AN375" s="85"/>
      <c r="AO375" s="85"/>
      <c r="AP375" s="85"/>
      <c r="AQ375" s="85"/>
      <c r="AR375" s="85"/>
      <c r="AS375" s="82"/>
      <c r="AT375" s="48"/>
      <c r="AV375" s="48"/>
      <c r="AW375" s="48"/>
    </row>
    <row r="376" spans="1:49" s="4" customFormat="1" ht="15" x14ac:dyDescent="0.25">
      <c r="A376" s="60"/>
      <c r="B376" s="50"/>
      <c r="C376" s="853" t="s">
        <v>73</v>
      </c>
      <c r="D376" s="853"/>
      <c r="E376" s="853"/>
      <c r="F376" s="53" t="s">
        <v>72</v>
      </c>
      <c r="G376" s="56">
        <v>0.04</v>
      </c>
      <c r="H376" s="56">
        <v>1.1499999999999999</v>
      </c>
      <c r="I376" s="130">
        <v>0.68079999999999996</v>
      </c>
      <c r="J376" s="63"/>
      <c r="K376" s="54"/>
      <c r="L376" s="63"/>
      <c r="M376" s="54"/>
      <c r="N376" s="59"/>
      <c r="AF376" s="39"/>
      <c r="AG376" s="48"/>
      <c r="AJ376" s="3" t="s">
        <v>73</v>
      </c>
      <c r="AL376" s="48"/>
      <c r="AM376" s="82"/>
      <c r="AN376" s="85"/>
      <c r="AO376" s="85"/>
      <c r="AP376" s="85"/>
      <c r="AQ376" s="85"/>
      <c r="AR376" s="85"/>
      <c r="AS376" s="82"/>
      <c r="AT376" s="48"/>
      <c r="AV376" s="48"/>
      <c r="AW376" s="48"/>
    </row>
    <row r="377" spans="1:49" s="4" customFormat="1" ht="15" x14ac:dyDescent="0.25">
      <c r="A377" s="51"/>
      <c r="B377" s="50"/>
      <c r="C377" s="854" t="s">
        <v>74</v>
      </c>
      <c r="D377" s="854"/>
      <c r="E377" s="854"/>
      <c r="F377" s="65"/>
      <c r="G377" s="66"/>
      <c r="H377" s="66"/>
      <c r="I377" s="66"/>
      <c r="J377" s="67">
        <v>1416.61</v>
      </c>
      <c r="K377" s="66"/>
      <c r="L377" s="67">
        <v>22763.43</v>
      </c>
      <c r="M377" s="66"/>
      <c r="N377" s="69"/>
      <c r="AF377" s="39"/>
      <c r="AG377" s="48"/>
      <c r="AK377" s="3" t="s">
        <v>74</v>
      </c>
      <c r="AL377" s="48"/>
      <c r="AM377" s="82"/>
      <c r="AN377" s="85"/>
      <c r="AO377" s="85"/>
      <c r="AP377" s="85"/>
      <c r="AQ377" s="85"/>
      <c r="AR377" s="85"/>
      <c r="AS377" s="82"/>
      <c r="AT377" s="48"/>
      <c r="AV377" s="48"/>
      <c r="AW377" s="48"/>
    </row>
    <row r="378" spans="1:49" s="4" customFormat="1" ht="15" x14ac:dyDescent="0.25">
      <c r="A378" s="60"/>
      <c r="B378" s="50"/>
      <c r="C378" s="853" t="s">
        <v>75</v>
      </c>
      <c r="D378" s="853"/>
      <c r="E378" s="853"/>
      <c r="F378" s="53"/>
      <c r="G378" s="54"/>
      <c r="H378" s="54"/>
      <c r="I378" s="54"/>
      <c r="J378" s="63"/>
      <c r="K378" s="54"/>
      <c r="L378" s="55">
        <v>12456.09</v>
      </c>
      <c r="M378" s="54"/>
      <c r="N378" s="58">
        <v>441194.71</v>
      </c>
      <c r="AF378" s="39"/>
      <c r="AG378" s="48"/>
      <c r="AJ378" s="3" t="s">
        <v>75</v>
      </c>
      <c r="AL378" s="48"/>
      <c r="AM378" s="82"/>
      <c r="AN378" s="85"/>
      <c r="AO378" s="85"/>
      <c r="AP378" s="85"/>
      <c r="AQ378" s="85"/>
      <c r="AR378" s="85"/>
      <c r="AS378" s="82"/>
      <c r="AT378" s="48"/>
      <c r="AV378" s="48"/>
      <c r="AW378" s="48"/>
    </row>
    <row r="379" spans="1:49" s="4" customFormat="1" ht="23.25" x14ac:dyDescent="0.25">
      <c r="A379" s="60"/>
      <c r="B379" s="50" t="s">
        <v>215</v>
      </c>
      <c r="C379" s="853" t="s">
        <v>216</v>
      </c>
      <c r="D379" s="853"/>
      <c r="E379" s="853"/>
      <c r="F379" s="53" t="s">
        <v>78</v>
      </c>
      <c r="G379" s="70">
        <v>117</v>
      </c>
      <c r="H379" s="54"/>
      <c r="I379" s="70">
        <v>117</v>
      </c>
      <c r="J379" s="63"/>
      <c r="K379" s="54"/>
      <c r="L379" s="55">
        <v>14573.63</v>
      </c>
      <c r="M379" s="54"/>
      <c r="N379" s="58">
        <v>516197.81</v>
      </c>
      <c r="AF379" s="39"/>
      <c r="AG379" s="48"/>
      <c r="AJ379" s="3" t="s">
        <v>216</v>
      </c>
      <c r="AL379" s="48"/>
      <c r="AM379" s="82"/>
      <c r="AN379" s="85"/>
      <c r="AO379" s="85"/>
      <c r="AP379" s="85"/>
      <c r="AQ379" s="85"/>
      <c r="AR379" s="85"/>
      <c r="AS379" s="82"/>
      <c r="AT379" s="48"/>
      <c r="AV379" s="48"/>
      <c r="AW379" s="48"/>
    </row>
    <row r="380" spans="1:49" s="4" customFormat="1" ht="23.25" x14ac:dyDescent="0.25">
      <c r="A380" s="60"/>
      <c r="B380" s="50" t="s">
        <v>217</v>
      </c>
      <c r="C380" s="853" t="s">
        <v>218</v>
      </c>
      <c r="D380" s="853"/>
      <c r="E380" s="853"/>
      <c r="F380" s="53" t="s">
        <v>78</v>
      </c>
      <c r="G380" s="70">
        <v>74</v>
      </c>
      <c r="H380" s="54"/>
      <c r="I380" s="70">
        <v>74</v>
      </c>
      <c r="J380" s="63"/>
      <c r="K380" s="54"/>
      <c r="L380" s="55">
        <v>9217.51</v>
      </c>
      <c r="M380" s="54"/>
      <c r="N380" s="58">
        <v>326484.09000000003</v>
      </c>
      <c r="AF380" s="39"/>
      <c r="AG380" s="48"/>
      <c r="AJ380" s="3" t="s">
        <v>218</v>
      </c>
      <c r="AL380" s="48"/>
      <c r="AM380" s="82"/>
      <c r="AN380" s="85"/>
      <c r="AO380" s="85"/>
      <c r="AP380" s="85"/>
      <c r="AQ380" s="85"/>
      <c r="AR380" s="85"/>
      <c r="AS380" s="82"/>
      <c r="AT380" s="48"/>
      <c r="AV380" s="48"/>
      <c r="AW380" s="48"/>
    </row>
    <row r="381" spans="1:49" s="4" customFormat="1" ht="15" x14ac:dyDescent="0.25">
      <c r="A381" s="71"/>
      <c r="B381" s="72"/>
      <c r="C381" s="847" t="s">
        <v>81</v>
      </c>
      <c r="D381" s="847"/>
      <c r="E381" s="847"/>
      <c r="F381" s="42"/>
      <c r="G381" s="43"/>
      <c r="H381" s="43"/>
      <c r="I381" s="43"/>
      <c r="J381" s="46"/>
      <c r="K381" s="43"/>
      <c r="L381" s="73">
        <v>46554.57</v>
      </c>
      <c r="M381" s="66"/>
      <c r="N381" s="47"/>
      <c r="AF381" s="39"/>
      <c r="AG381" s="48"/>
      <c r="AL381" s="48" t="s">
        <v>81</v>
      </c>
      <c r="AM381" s="82"/>
      <c r="AN381" s="85"/>
      <c r="AO381" s="85"/>
      <c r="AP381" s="85"/>
      <c r="AQ381" s="85"/>
      <c r="AR381" s="85"/>
      <c r="AS381" s="82"/>
      <c r="AT381" s="48"/>
      <c r="AV381" s="48"/>
      <c r="AW381" s="48"/>
    </row>
    <row r="382" spans="1:49" s="4" customFormat="1" ht="23.25" x14ac:dyDescent="0.25">
      <c r="A382" s="40" t="s">
        <v>223</v>
      </c>
      <c r="B382" s="41" t="s">
        <v>220</v>
      </c>
      <c r="C382" s="847" t="s">
        <v>221</v>
      </c>
      <c r="D382" s="847"/>
      <c r="E382" s="847"/>
      <c r="F382" s="42" t="s">
        <v>164</v>
      </c>
      <c r="G382" s="43">
        <v>2220</v>
      </c>
      <c r="H382" s="44">
        <v>1</v>
      </c>
      <c r="I382" s="44">
        <v>2220</v>
      </c>
      <c r="J382" s="73">
        <v>1564</v>
      </c>
      <c r="K382" s="43"/>
      <c r="L382" s="73">
        <v>403261.32</v>
      </c>
      <c r="M382" s="109">
        <v>8.61</v>
      </c>
      <c r="N382" s="134">
        <v>3472080</v>
      </c>
      <c r="AF382" s="39"/>
      <c r="AG382" s="48" t="s">
        <v>221</v>
      </c>
      <c r="AL382" s="48"/>
      <c r="AM382" s="82"/>
      <c r="AN382" s="85"/>
      <c r="AO382" s="85"/>
      <c r="AP382" s="85"/>
      <c r="AQ382" s="85"/>
      <c r="AR382" s="85"/>
      <c r="AS382" s="82"/>
      <c r="AT382" s="48"/>
      <c r="AV382" s="48"/>
      <c r="AW382" s="48"/>
    </row>
    <row r="383" spans="1:49" s="4" customFormat="1" ht="15" x14ac:dyDescent="0.25">
      <c r="A383" s="71"/>
      <c r="B383" s="72"/>
      <c r="C383" s="847" t="s">
        <v>81</v>
      </c>
      <c r="D383" s="847"/>
      <c r="E383" s="847"/>
      <c r="F383" s="42"/>
      <c r="G383" s="43"/>
      <c r="H383" s="43"/>
      <c r="I383" s="43"/>
      <c r="J383" s="46"/>
      <c r="K383" s="43"/>
      <c r="L383" s="73">
        <v>403261.32</v>
      </c>
      <c r="M383" s="66"/>
      <c r="N383" s="134">
        <v>3472080</v>
      </c>
      <c r="AF383" s="39"/>
      <c r="AG383" s="48"/>
      <c r="AL383" s="48" t="s">
        <v>81</v>
      </c>
      <c r="AM383" s="82"/>
      <c r="AN383" s="85"/>
      <c r="AO383" s="85"/>
      <c r="AP383" s="85"/>
      <c r="AQ383" s="85"/>
      <c r="AR383" s="85"/>
      <c r="AS383" s="82"/>
      <c r="AT383" s="48"/>
      <c r="AV383" s="48"/>
      <c r="AW383" s="48"/>
    </row>
    <row r="384" spans="1:49" s="4" customFormat="1" ht="15" x14ac:dyDescent="0.25">
      <c r="A384" s="855" t="s">
        <v>222</v>
      </c>
      <c r="B384" s="856"/>
      <c r="C384" s="856"/>
      <c r="D384" s="856"/>
      <c r="E384" s="856"/>
      <c r="F384" s="856"/>
      <c r="G384" s="856"/>
      <c r="H384" s="856"/>
      <c r="I384" s="856"/>
      <c r="J384" s="856"/>
      <c r="K384" s="856"/>
      <c r="L384" s="856"/>
      <c r="M384" s="856"/>
      <c r="N384" s="857"/>
      <c r="AF384" s="39"/>
      <c r="AG384" s="48"/>
      <c r="AL384" s="48"/>
      <c r="AM384" s="82"/>
      <c r="AN384" s="85"/>
      <c r="AO384" s="85"/>
      <c r="AP384" s="85"/>
      <c r="AQ384" s="85"/>
      <c r="AR384" s="85"/>
      <c r="AS384" s="82"/>
      <c r="AT384" s="48"/>
      <c r="AV384" s="48"/>
      <c r="AW384" s="48" t="s">
        <v>222</v>
      </c>
    </row>
    <row r="385" spans="1:49" s="4" customFormat="1" ht="45.75" x14ac:dyDescent="0.25">
      <c r="A385" s="40" t="s">
        <v>226</v>
      </c>
      <c r="B385" s="41" t="s">
        <v>224</v>
      </c>
      <c r="C385" s="847" t="s">
        <v>225</v>
      </c>
      <c r="D385" s="847"/>
      <c r="E385" s="847"/>
      <c r="F385" s="42" t="s">
        <v>146</v>
      </c>
      <c r="G385" s="43">
        <v>143.82400000000001</v>
      </c>
      <c r="H385" s="44">
        <v>1</v>
      </c>
      <c r="I385" s="129">
        <v>143.82400000000001</v>
      </c>
      <c r="J385" s="131">
        <v>3.96</v>
      </c>
      <c r="K385" s="43"/>
      <c r="L385" s="131">
        <v>569.54</v>
      </c>
      <c r="M385" s="109">
        <v>8.61</v>
      </c>
      <c r="N385" s="134">
        <v>4903.74</v>
      </c>
      <c r="AF385" s="39"/>
      <c r="AG385" s="48" t="s">
        <v>225</v>
      </c>
      <c r="AL385" s="48"/>
      <c r="AM385" s="82"/>
      <c r="AN385" s="85"/>
      <c r="AO385" s="85"/>
      <c r="AP385" s="85"/>
      <c r="AQ385" s="85"/>
      <c r="AR385" s="85"/>
      <c r="AS385" s="82"/>
      <c r="AT385" s="48"/>
      <c r="AV385" s="48"/>
      <c r="AW385" s="48"/>
    </row>
    <row r="386" spans="1:49" s="4" customFormat="1" ht="15" x14ac:dyDescent="0.25">
      <c r="A386" s="71"/>
      <c r="B386" s="72"/>
      <c r="C386" s="847" t="s">
        <v>81</v>
      </c>
      <c r="D386" s="847"/>
      <c r="E386" s="847"/>
      <c r="F386" s="42"/>
      <c r="G386" s="43"/>
      <c r="H386" s="43"/>
      <c r="I386" s="43"/>
      <c r="J386" s="46"/>
      <c r="K386" s="43"/>
      <c r="L386" s="131">
        <v>569.54</v>
      </c>
      <c r="M386" s="66"/>
      <c r="N386" s="134">
        <v>4903.74</v>
      </c>
      <c r="AF386" s="39"/>
      <c r="AG386" s="48"/>
      <c r="AL386" s="48" t="s">
        <v>81</v>
      </c>
      <c r="AM386" s="82"/>
      <c r="AN386" s="85"/>
      <c r="AO386" s="85"/>
      <c r="AP386" s="85"/>
      <c r="AQ386" s="85"/>
      <c r="AR386" s="85"/>
      <c r="AS386" s="82"/>
      <c r="AT386" s="48"/>
      <c r="AV386" s="48"/>
      <c r="AW386" s="48"/>
    </row>
    <row r="387" spans="1:49" s="4" customFormat="1" ht="45.75" x14ac:dyDescent="0.25">
      <c r="A387" s="40" t="s">
        <v>239</v>
      </c>
      <c r="B387" s="41" t="s">
        <v>148</v>
      </c>
      <c r="C387" s="847" t="s">
        <v>149</v>
      </c>
      <c r="D387" s="847"/>
      <c r="E387" s="847"/>
      <c r="F387" s="42" t="s">
        <v>146</v>
      </c>
      <c r="G387" s="43">
        <v>143.82400000000001</v>
      </c>
      <c r="H387" s="44">
        <v>1</v>
      </c>
      <c r="I387" s="129">
        <v>143.82400000000001</v>
      </c>
      <c r="J387" s="131">
        <v>15.35</v>
      </c>
      <c r="K387" s="43"/>
      <c r="L387" s="73">
        <v>2207.6999999999998</v>
      </c>
      <c r="M387" s="109">
        <v>12.22</v>
      </c>
      <c r="N387" s="134">
        <v>26978.09</v>
      </c>
      <c r="AF387" s="39"/>
      <c r="AG387" s="48" t="s">
        <v>149</v>
      </c>
      <c r="AL387" s="48"/>
      <c r="AM387" s="82"/>
      <c r="AN387" s="85"/>
      <c r="AO387" s="85"/>
      <c r="AP387" s="85"/>
      <c r="AQ387" s="85"/>
      <c r="AR387" s="85"/>
      <c r="AS387" s="82"/>
      <c r="AT387" s="48"/>
      <c r="AV387" s="48"/>
      <c r="AW387" s="48"/>
    </row>
    <row r="388" spans="1:49" s="4" customFormat="1" ht="15" x14ac:dyDescent="0.25">
      <c r="A388" s="71"/>
      <c r="B388" s="72"/>
      <c r="C388" s="847" t="s">
        <v>81</v>
      </c>
      <c r="D388" s="847"/>
      <c r="E388" s="847"/>
      <c r="F388" s="42"/>
      <c r="G388" s="43"/>
      <c r="H388" s="43"/>
      <c r="I388" s="43"/>
      <c r="J388" s="46"/>
      <c r="K388" s="43"/>
      <c r="L388" s="73">
        <v>2207.6999999999998</v>
      </c>
      <c r="M388" s="66"/>
      <c r="N388" s="134">
        <v>26978.09</v>
      </c>
      <c r="AF388" s="39"/>
      <c r="AG388" s="48"/>
      <c r="AL388" s="48" t="s">
        <v>81</v>
      </c>
      <c r="AM388" s="82"/>
      <c r="AN388" s="85"/>
      <c r="AO388" s="85"/>
      <c r="AP388" s="85"/>
      <c r="AQ388" s="85"/>
      <c r="AR388" s="85"/>
      <c r="AS388" s="82"/>
      <c r="AT388" s="48"/>
      <c r="AV388" s="48"/>
      <c r="AW388" s="48"/>
    </row>
    <row r="389" spans="1:49" s="4" customFormat="1" ht="0" hidden="1" customHeight="1" x14ac:dyDescent="0.25">
      <c r="A389" s="110"/>
      <c r="B389" s="111"/>
      <c r="C389" s="111"/>
      <c r="D389" s="111"/>
      <c r="E389" s="111"/>
      <c r="F389" s="112"/>
      <c r="G389" s="112"/>
      <c r="H389" s="112"/>
      <c r="I389" s="112"/>
      <c r="J389" s="113"/>
      <c r="K389" s="112"/>
      <c r="L389" s="113"/>
      <c r="M389" s="54"/>
      <c r="N389" s="113"/>
      <c r="AF389" s="39"/>
      <c r="AG389" s="48"/>
      <c r="AL389" s="48"/>
      <c r="AM389" s="82"/>
      <c r="AN389" s="85"/>
      <c r="AO389" s="85"/>
      <c r="AP389" s="85"/>
      <c r="AQ389" s="85"/>
      <c r="AR389" s="85"/>
      <c r="AS389" s="82"/>
      <c r="AT389" s="48"/>
      <c r="AV389" s="48"/>
      <c r="AW389" s="48"/>
    </row>
    <row r="390" spans="1:49" s="4" customFormat="1" ht="15" x14ac:dyDescent="0.25">
      <c r="A390" s="114"/>
      <c r="B390" s="115"/>
      <c r="C390" s="847" t="s">
        <v>227</v>
      </c>
      <c r="D390" s="847"/>
      <c r="E390" s="847"/>
      <c r="F390" s="847"/>
      <c r="G390" s="847"/>
      <c r="H390" s="847"/>
      <c r="I390" s="847"/>
      <c r="J390" s="847"/>
      <c r="K390" s="847"/>
      <c r="L390" s="116"/>
      <c r="M390" s="117"/>
      <c r="N390" s="118"/>
      <c r="AF390" s="39"/>
      <c r="AG390" s="48"/>
      <c r="AL390" s="48"/>
      <c r="AM390" s="82"/>
      <c r="AN390" s="85"/>
      <c r="AO390" s="85"/>
      <c r="AP390" s="85"/>
      <c r="AQ390" s="85"/>
      <c r="AR390" s="85"/>
      <c r="AS390" s="82"/>
      <c r="AT390" s="48" t="s">
        <v>227</v>
      </c>
      <c r="AV390" s="48"/>
      <c r="AW390" s="48"/>
    </row>
    <row r="391" spans="1:49" s="4" customFormat="1" ht="15" x14ac:dyDescent="0.25">
      <c r="A391" s="119"/>
      <c r="B391" s="50"/>
      <c r="C391" s="853" t="s">
        <v>99</v>
      </c>
      <c r="D391" s="853"/>
      <c r="E391" s="853"/>
      <c r="F391" s="853"/>
      <c r="G391" s="853"/>
      <c r="H391" s="853"/>
      <c r="I391" s="853"/>
      <c r="J391" s="853"/>
      <c r="K391" s="853"/>
      <c r="L391" s="120">
        <v>1190128.5900000001</v>
      </c>
      <c r="M391" s="121"/>
      <c r="N391" s="122"/>
      <c r="AF391" s="39"/>
      <c r="AG391" s="48"/>
      <c r="AL391" s="48"/>
      <c r="AM391" s="82"/>
      <c r="AN391" s="85"/>
      <c r="AO391" s="85"/>
      <c r="AP391" s="85"/>
      <c r="AQ391" s="85"/>
      <c r="AR391" s="85"/>
      <c r="AS391" s="82"/>
      <c r="AT391" s="48"/>
      <c r="AU391" s="3" t="s">
        <v>99</v>
      </c>
      <c r="AV391" s="48"/>
      <c r="AW391" s="48"/>
    </row>
    <row r="392" spans="1:49" s="4" customFormat="1" ht="15" x14ac:dyDescent="0.25">
      <c r="A392" s="119"/>
      <c r="B392" s="50"/>
      <c r="C392" s="853" t="s">
        <v>100</v>
      </c>
      <c r="D392" s="853"/>
      <c r="E392" s="853"/>
      <c r="F392" s="853"/>
      <c r="G392" s="853"/>
      <c r="H392" s="853"/>
      <c r="I392" s="853"/>
      <c r="J392" s="853"/>
      <c r="K392" s="853"/>
      <c r="L392" s="123"/>
      <c r="M392" s="121"/>
      <c r="N392" s="122"/>
      <c r="AF392" s="39"/>
      <c r="AG392" s="48"/>
      <c r="AL392" s="48"/>
      <c r="AM392" s="82"/>
      <c r="AN392" s="85"/>
      <c r="AO392" s="85"/>
      <c r="AP392" s="85"/>
      <c r="AQ392" s="85"/>
      <c r="AR392" s="85"/>
      <c r="AS392" s="82"/>
      <c r="AT392" s="48"/>
      <c r="AU392" s="3" t="s">
        <v>100</v>
      </c>
      <c r="AV392" s="48"/>
      <c r="AW392" s="48"/>
    </row>
    <row r="393" spans="1:49" s="4" customFormat="1" ht="15" x14ac:dyDescent="0.25">
      <c r="A393" s="119"/>
      <c r="B393" s="50"/>
      <c r="C393" s="853" t="s">
        <v>101</v>
      </c>
      <c r="D393" s="853"/>
      <c r="E393" s="853"/>
      <c r="F393" s="853"/>
      <c r="G393" s="853"/>
      <c r="H393" s="853"/>
      <c r="I393" s="853"/>
      <c r="J393" s="853"/>
      <c r="K393" s="853"/>
      <c r="L393" s="120">
        <v>32090.06</v>
      </c>
      <c r="M393" s="121"/>
      <c r="N393" s="122"/>
      <c r="AF393" s="39"/>
      <c r="AG393" s="48"/>
      <c r="AL393" s="48"/>
      <c r="AM393" s="82"/>
      <c r="AN393" s="85"/>
      <c r="AO393" s="85"/>
      <c r="AP393" s="85"/>
      <c r="AQ393" s="85"/>
      <c r="AR393" s="85"/>
      <c r="AS393" s="82"/>
      <c r="AT393" s="48"/>
      <c r="AU393" s="3" t="s">
        <v>101</v>
      </c>
      <c r="AV393" s="48"/>
      <c r="AW393" s="48"/>
    </row>
    <row r="394" spans="1:49" s="4" customFormat="1" ht="15" x14ac:dyDescent="0.25">
      <c r="A394" s="119"/>
      <c r="B394" s="50"/>
      <c r="C394" s="853" t="s">
        <v>102</v>
      </c>
      <c r="D394" s="853"/>
      <c r="E394" s="853"/>
      <c r="F394" s="853"/>
      <c r="G394" s="853"/>
      <c r="H394" s="853"/>
      <c r="I394" s="853"/>
      <c r="J394" s="853"/>
      <c r="K394" s="853"/>
      <c r="L394" s="120">
        <v>712409.51</v>
      </c>
      <c r="M394" s="121"/>
      <c r="N394" s="122"/>
      <c r="AF394" s="39"/>
      <c r="AG394" s="48"/>
      <c r="AL394" s="48"/>
      <c r="AM394" s="82"/>
      <c r="AN394" s="85"/>
      <c r="AO394" s="85"/>
      <c r="AP394" s="85"/>
      <c r="AQ394" s="85"/>
      <c r="AR394" s="85"/>
      <c r="AS394" s="82"/>
      <c r="AT394" s="48"/>
      <c r="AU394" s="3" t="s">
        <v>102</v>
      </c>
      <c r="AV394" s="48"/>
      <c r="AW394" s="48"/>
    </row>
    <row r="395" spans="1:49" s="4" customFormat="1" ht="15" x14ac:dyDescent="0.25">
      <c r="A395" s="119"/>
      <c r="B395" s="50"/>
      <c r="C395" s="853" t="s">
        <v>103</v>
      </c>
      <c r="D395" s="853"/>
      <c r="E395" s="853"/>
      <c r="F395" s="853"/>
      <c r="G395" s="853"/>
      <c r="H395" s="853"/>
      <c r="I395" s="853"/>
      <c r="J395" s="853"/>
      <c r="K395" s="853"/>
      <c r="L395" s="120">
        <v>20372.21</v>
      </c>
      <c r="M395" s="121"/>
      <c r="N395" s="122"/>
      <c r="AF395" s="39"/>
      <c r="AG395" s="48"/>
      <c r="AL395" s="48"/>
      <c r="AM395" s="82"/>
      <c r="AN395" s="85"/>
      <c r="AO395" s="85"/>
      <c r="AP395" s="85"/>
      <c r="AQ395" s="85"/>
      <c r="AR395" s="85"/>
      <c r="AS395" s="82"/>
      <c r="AT395" s="48"/>
      <c r="AU395" s="3" t="s">
        <v>103</v>
      </c>
      <c r="AV395" s="48"/>
      <c r="AW395" s="48"/>
    </row>
    <row r="396" spans="1:49" s="4" customFormat="1" ht="15" x14ac:dyDescent="0.25">
      <c r="A396" s="119"/>
      <c r="B396" s="50"/>
      <c r="C396" s="853" t="s">
        <v>138</v>
      </c>
      <c r="D396" s="853"/>
      <c r="E396" s="853"/>
      <c r="F396" s="853"/>
      <c r="G396" s="853"/>
      <c r="H396" s="853"/>
      <c r="I396" s="853"/>
      <c r="J396" s="853"/>
      <c r="K396" s="853"/>
      <c r="L396" s="120">
        <v>442851.78</v>
      </c>
      <c r="M396" s="121"/>
      <c r="N396" s="122"/>
      <c r="AF396" s="39"/>
      <c r="AG396" s="48"/>
      <c r="AL396" s="48"/>
      <c r="AM396" s="82"/>
      <c r="AN396" s="85"/>
      <c r="AO396" s="85"/>
      <c r="AP396" s="85"/>
      <c r="AQ396" s="85"/>
      <c r="AR396" s="85"/>
      <c r="AS396" s="82"/>
      <c r="AT396" s="48"/>
      <c r="AU396" s="3" t="s">
        <v>138</v>
      </c>
      <c r="AV396" s="48"/>
      <c r="AW396" s="48"/>
    </row>
    <row r="397" spans="1:49" s="4" customFormat="1" ht="15" x14ac:dyDescent="0.25">
      <c r="A397" s="119"/>
      <c r="B397" s="50"/>
      <c r="C397" s="853" t="s">
        <v>151</v>
      </c>
      <c r="D397" s="853"/>
      <c r="E397" s="853"/>
      <c r="F397" s="853"/>
      <c r="G397" s="853"/>
      <c r="H397" s="853"/>
      <c r="I397" s="853"/>
      <c r="J397" s="853"/>
      <c r="K397" s="853"/>
      <c r="L397" s="120">
        <v>2777.24</v>
      </c>
      <c r="M397" s="121"/>
      <c r="N397" s="122"/>
      <c r="AF397" s="39"/>
      <c r="AG397" s="48"/>
      <c r="AL397" s="48"/>
      <c r="AM397" s="82"/>
      <c r="AN397" s="85"/>
      <c r="AO397" s="85"/>
      <c r="AP397" s="85"/>
      <c r="AQ397" s="85"/>
      <c r="AR397" s="85"/>
      <c r="AS397" s="82"/>
      <c r="AT397" s="48"/>
      <c r="AU397" s="3" t="s">
        <v>151</v>
      </c>
      <c r="AV397" s="48"/>
      <c r="AW397" s="48"/>
    </row>
    <row r="398" spans="1:49" s="4" customFormat="1" ht="15" x14ac:dyDescent="0.25">
      <c r="A398" s="119"/>
      <c r="B398" s="50"/>
      <c r="C398" s="853" t="s">
        <v>104</v>
      </c>
      <c r="D398" s="853"/>
      <c r="E398" s="853"/>
      <c r="F398" s="853"/>
      <c r="G398" s="853"/>
      <c r="H398" s="853"/>
      <c r="I398" s="853"/>
      <c r="J398" s="853"/>
      <c r="K398" s="853"/>
      <c r="L398" s="120">
        <v>1273877.52</v>
      </c>
      <c r="M398" s="121"/>
      <c r="N398" s="122"/>
      <c r="AF398" s="39"/>
      <c r="AG398" s="48"/>
      <c r="AL398" s="48"/>
      <c r="AM398" s="82"/>
      <c r="AN398" s="85"/>
      <c r="AO398" s="85"/>
      <c r="AP398" s="85"/>
      <c r="AQ398" s="85"/>
      <c r="AR398" s="85"/>
      <c r="AS398" s="82"/>
      <c r="AT398" s="48"/>
      <c r="AU398" s="3" t="s">
        <v>104</v>
      </c>
      <c r="AV398" s="48"/>
      <c r="AW398" s="48"/>
    </row>
    <row r="399" spans="1:49" s="4" customFormat="1" ht="15" x14ac:dyDescent="0.25">
      <c r="A399" s="119"/>
      <c r="B399" s="50"/>
      <c r="C399" s="853" t="s">
        <v>228</v>
      </c>
      <c r="D399" s="853"/>
      <c r="E399" s="853"/>
      <c r="F399" s="853"/>
      <c r="G399" s="853"/>
      <c r="H399" s="853"/>
      <c r="I399" s="853"/>
      <c r="J399" s="853"/>
      <c r="K399" s="853"/>
      <c r="L399" s="120">
        <v>1271100.28</v>
      </c>
      <c r="M399" s="121"/>
      <c r="N399" s="122"/>
      <c r="AF399" s="39"/>
      <c r="AG399" s="48"/>
      <c r="AL399" s="48"/>
      <c r="AM399" s="82"/>
      <c r="AN399" s="85"/>
      <c r="AO399" s="85"/>
      <c r="AP399" s="85"/>
      <c r="AQ399" s="85"/>
      <c r="AR399" s="85"/>
      <c r="AS399" s="82"/>
      <c r="AT399" s="48"/>
      <c r="AU399" s="3" t="s">
        <v>228</v>
      </c>
      <c r="AV399" s="48"/>
      <c r="AW399" s="48"/>
    </row>
    <row r="400" spans="1:49" s="4" customFormat="1" ht="15" x14ac:dyDescent="0.25">
      <c r="A400" s="119"/>
      <c r="B400" s="50"/>
      <c r="C400" s="853" t="s">
        <v>229</v>
      </c>
      <c r="D400" s="853"/>
      <c r="E400" s="853"/>
      <c r="F400" s="853"/>
      <c r="G400" s="853"/>
      <c r="H400" s="853"/>
      <c r="I400" s="853"/>
      <c r="J400" s="853"/>
      <c r="K400" s="853"/>
      <c r="L400" s="123"/>
      <c r="M400" s="121"/>
      <c r="N400" s="122"/>
      <c r="AF400" s="39"/>
      <c r="AG400" s="48"/>
      <c r="AL400" s="48"/>
      <c r="AM400" s="82"/>
      <c r="AN400" s="85"/>
      <c r="AO400" s="85"/>
      <c r="AP400" s="85"/>
      <c r="AQ400" s="85"/>
      <c r="AR400" s="85"/>
      <c r="AS400" s="82"/>
      <c r="AT400" s="48"/>
      <c r="AU400" s="3" t="s">
        <v>229</v>
      </c>
      <c r="AV400" s="48"/>
      <c r="AW400" s="48"/>
    </row>
    <row r="401" spans="1:49" s="4" customFormat="1" ht="15" x14ac:dyDescent="0.25">
      <c r="A401" s="119"/>
      <c r="B401" s="50"/>
      <c r="C401" s="853" t="s">
        <v>230</v>
      </c>
      <c r="D401" s="853"/>
      <c r="E401" s="853"/>
      <c r="F401" s="853"/>
      <c r="G401" s="853"/>
      <c r="H401" s="853"/>
      <c r="I401" s="853"/>
      <c r="J401" s="853"/>
      <c r="K401" s="853"/>
      <c r="L401" s="120">
        <v>32090.06</v>
      </c>
      <c r="M401" s="121"/>
      <c r="N401" s="122"/>
      <c r="AF401" s="39"/>
      <c r="AG401" s="48"/>
      <c r="AL401" s="48"/>
      <c r="AM401" s="82"/>
      <c r="AN401" s="85"/>
      <c r="AO401" s="85"/>
      <c r="AP401" s="85"/>
      <c r="AQ401" s="85"/>
      <c r="AR401" s="85"/>
      <c r="AS401" s="82"/>
      <c r="AT401" s="48"/>
      <c r="AU401" s="3" t="s">
        <v>230</v>
      </c>
      <c r="AV401" s="48"/>
      <c r="AW401" s="48"/>
    </row>
    <row r="402" spans="1:49" s="4" customFormat="1" ht="15" x14ac:dyDescent="0.25">
      <c r="A402" s="119"/>
      <c r="B402" s="50"/>
      <c r="C402" s="853" t="s">
        <v>231</v>
      </c>
      <c r="D402" s="853"/>
      <c r="E402" s="853"/>
      <c r="F402" s="853"/>
      <c r="G402" s="853"/>
      <c r="H402" s="853"/>
      <c r="I402" s="853"/>
      <c r="J402" s="853"/>
      <c r="K402" s="853"/>
      <c r="L402" s="120">
        <v>712409.51</v>
      </c>
      <c r="M402" s="121"/>
      <c r="N402" s="122"/>
      <c r="AF402" s="39"/>
      <c r="AG402" s="48"/>
      <c r="AL402" s="48"/>
      <c r="AM402" s="82"/>
      <c r="AN402" s="85"/>
      <c r="AO402" s="85"/>
      <c r="AP402" s="85"/>
      <c r="AQ402" s="85"/>
      <c r="AR402" s="85"/>
      <c r="AS402" s="82"/>
      <c r="AT402" s="48"/>
      <c r="AU402" s="3" t="s">
        <v>231</v>
      </c>
      <c r="AV402" s="48"/>
      <c r="AW402" s="48"/>
    </row>
    <row r="403" spans="1:49" s="4" customFormat="1" ht="15" x14ac:dyDescent="0.25">
      <c r="A403" s="119"/>
      <c r="B403" s="50"/>
      <c r="C403" s="853" t="s">
        <v>232</v>
      </c>
      <c r="D403" s="853"/>
      <c r="E403" s="853"/>
      <c r="F403" s="853"/>
      <c r="G403" s="853"/>
      <c r="H403" s="853"/>
      <c r="I403" s="853"/>
      <c r="J403" s="853"/>
      <c r="K403" s="853"/>
      <c r="L403" s="120">
        <v>20372.21</v>
      </c>
      <c r="M403" s="121"/>
      <c r="N403" s="122"/>
      <c r="AF403" s="39"/>
      <c r="AG403" s="48"/>
      <c r="AL403" s="48"/>
      <c r="AM403" s="82"/>
      <c r="AN403" s="85"/>
      <c r="AO403" s="85"/>
      <c r="AP403" s="85"/>
      <c r="AQ403" s="85"/>
      <c r="AR403" s="85"/>
      <c r="AS403" s="82"/>
      <c r="AT403" s="48"/>
      <c r="AU403" s="3" t="s">
        <v>232</v>
      </c>
      <c r="AV403" s="48"/>
      <c r="AW403" s="48"/>
    </row>
    <row r="404" spans="1:49" s="4" customFormat="1" ht="15" x14ac:dyDescent="0.25">
      <c r="A404" s="119"/>
      <c r="B404" s="50"/>
      <c r="C404" s="853" t="s">
        <v>233</v>
      </c>
      <c r="D404" s="853"/>
      <c r="E404" s="853"/>
      <c r="F404" s="853"/>
      <c r="G404" s="853"/>
      <c r="H404" s="853"/>
      <c r="I404" s="853"/>
      <c r="J404" s="853"/>
      <c r="K404" s="853"/>
      <c r="L404" s="120">
        <v>442851.78</v>
      </c>
      <c r="M404" s="121"/>
      <c r="N404" s="122"/>
      <c r="AF404" s="39"/>
      <c r="AG404" s="48"/>
      <c r="AL404" s="48"/>
      <c r="AM404" s="82"/>
      <c r="AN404" s="85"/>
      <c r="AO404" s="85"/>
      <c r="AP404" s="85"/>
      <c r="AQ404" s="85"/>
      <c r="AR404" s="85"/>
      <c r="AS404" s="82"/>
      <c r="AT404" s="48"/>
      <c r="AU404" s="3" t="s">
        <v>233</v>
      </c>
      <c r="AV404" s="48"/>
      <c r="AW404" s="48"/>
    </row>
    <row r="405" spans="1:49" s="4" customFormat="1" ht="15" x14ac:dyDescent="0.25">
      <c r="A405" s="119"/>
      <c r="B405" s="50"/>
      <c r="C405" s="853" t="s">
        <v>234</v>
      </c>
      <c r="D405" s="853"/>
      <c r="E405" s="853"/>
      <c r="F405" s="853"/>
      <c r="G405" s="853"/>
      <c r="H405" s="853"/>
      <c r="I405" s="853"/>
      <c r="J405" s="853"/>
      <c r="K405" s="853"/>
      <c r="L405" s="120">
        <v>56627.09</v>
      </c>
      <c r="M405" s="121"/>
      <c r="N405" s="122"/>
      <c r="AF405" s="39"/>
      <c r="AG405" s="48"/>
      <c r="AL405" s="48"/>
      <c r="AM405" s="82"/>
      <c r="AN405" s="85"/>
      <c r="AO405" s="85"/>
      <c r="AP405" s="85"/>
      <c r="AQ405" s="85"/>
      <c r="AR405" s="85"/>
      <c r="AS405" s="82"/>
      <c r="AT405" s="48"/>
      <c r="AU405" s="3" t="s">
        <v>234</v>
      </c>
      <c r="AV405" s="48"/>
      <c r="AW405" s="48"/>
    </row>
    <row r="406" spans="1:49" s="4" customFormat="1" ht="15" x14ac:dyDescent="0.25">
      <c r="A406" s="119"/>
      <c r="B406" s="50"/>
      <c r="C406" s="853" t="s">
        <v>235</v>
      </c>
      <c r="D406" s="853"/>
      <c r="E406" s="853"/>
      <c r="F406" s="853"/>
      <c r="G406" s="853"/>
      <c r="H406" s="853"/>
      <c r="I406" s="853"/>
      <c r="J406" s="853"/>
      <c r="K406" s="853"/>
      <c r="L406" s="120">
        <v>27121.84</v>
      </c>
      <c r="M406" s="121"/>
      <c r="N406" s="122"/>
      <c r="AF406" s="39"/>
      <c r="AG406" s="48"/>
      <c r="AL406" s="48"/>
      <c r="AM406" s="82"/>
      <c r="AN406" s="85"/>
      <c r="AO406" s="85"/>
      <c r="AP406" s="85"/>
      <c r="AQ406" s="85"/>
      <c r="AR406" s="85"/>
      <c r="AS406" s="82"/>
      <c r="AT406" s="48"/>
      <c r="AU406" s="3" t="s">
        <v>235</v>
      </c>
      <c r="AV406" s="48"/>
      <c r="AW406" s="48"/>
    </row>
    <row r="407" spans="1:49" s="4" customFormat="1" ht="15" x14ac:dyDescent="0.25">
      <c r="A407" s="119"/>
      <c r="B407" s="50"/>
      <c r="C407" s="853" t="s">
        <v>152</v>
      </c>
      <c r="D407" s="853"/>
      <c r="E407" s="853"/>
      <c r="F407" s="853"/>
      <c r="G407" s="853"/>
      <c r="H407" s="853"/>
      <c r="I407" s="853"/>
      <c r="J407" s="853"/>
      <c r="K407" s="853"/>
      <c r="L407" s="120">
        <v>2777.24</v>
      </c>
      <c r="M407" s="121"/>
      <c r="N407" s="122"/>
      <c r="AF407" s="39"/>
      <c r="AG407" s="48"/>
      <c r="AL407" s="48"/>
      <c r="AM407" s="82"/>
      <c r="AN407" s="85"/>
      <c r="AO407" s="85"/>
      <c r="AP407" s="85"/>
      <c r="AQ407" s="85"/>
      <c r="AR407" s="85"/>
      <c r="AS407" s="82"/>
      <c r="AT407" s="48"/>
      <c r="AU407" s="3" t="s">
        <v>152</v>
      </c>
      <c r="AV407" s="48"/>
      <c r="AW407" s="48"/>
    </row>
    <row r="408" spans="1:49" s="4" customFormat="1" ht="15" x14ac:dyDescent="0.25">
      <c r="A408" s="119"/>
      <c r="B408" s="50"/>
      <c r="C408" s="853" t="s">
        <v>110</v>
      </c>
      <c r="D408" s="853"/>
      <c r="E408" s="853"/>
      <c r="F408" s="853"/>
      <c r="G408" s="853"/>
      <c r="H408" s="853"/>
      <c r="I408" s="853"/>
      <c r="J408" s="853"/>
      <c r="K408" s="853"/>
      <c r="L408" s="120">
        <v>52462.27</v>
      </c>
      <c r="M408" s="121"/>
      <c r="N408" s="122"/>
      <c r="AF408" s="39"/>
      <c r="AG408" s="48"/>
      <c r="AL408" s="48"/>
      <c r="AM408" s="82"/>
      <c r="AN408" s="85"/>
      <c r="AO408" s="85"/>
      <c r="AP408" s="85"/>
      <c r="AQ408" s="85"/>
      <c r="AR408" s="85"/>
      <c r="AS408" s="82"/>
      <c r="AT408" s="48"/>
      <c r="AU408" s="3" t="s">
        <v>110</v>
      </c>
      <c r="AV408" s="48"/>
      <c r="AW408" s="48"/>
    </row>
    <row r="409" spans="1:49" s="4" customFormat="1" ht="15" x14ac:dyDescent="0.25">
      <c r="A409" s="119"/>
      <c r="B409" s="50"/>
      <c r="C409" s="853" t="s">
        <v>111</v>
      </c>
      <c r="D409" s="853"/>
      <c r="E409" s="853"/>
      <c r="F409" s="853"/>
      <c r="G409" s="853"/>
      <c r="H409" s="853"/>
      <c r="I409" s="853"/>
      <c r="J409" s="853"/>
      <c r="K409" s="853"/>
      <c r="L409" s="120">
        <v>56627.09</v>
      </c>
      <c r="M409" s="121"/>
      <c r="N409" s="122"/>
      <c r="AF409" s="39"/>
      <c r="AG409" s="48"/>
      <c r="AL409" s="48"/>
      <c r="AM409" s="82"/>
      <c r="AN409" s="85"/>
      <c r="AO409" s="85"/>
      <c r="AP409" s="85"/>
      <c r="AQ409" s="85"/>
      <c r="AR409" s="85"/>
      <c r="AS409" s="82"/>
      <c r="AT409" s="48"/>
      <c r="AU409" s="3" t="s">
        <v>111</v>
      </c>
      <c r="AV409" s="48"/>
      <c r="AW409" s="48"/>
    </row>
    <row r="410" spans="1:49" s="4" customFormat="1" ht="15" x14ac:dyDescent="0.25">
      <c r="A410" s="119"/>
      <c r="B410" s="50"/>
      <c r="C410" s="853" t="s">
        <v>112</v>
      </c>
      <c r="D410" s="853"/>
      <c r="E410" s="853"/>
      <c r="F410" s="853"/>
      <c r="G410" s="853"/>
      <c r="H410" s="853"/>
      <c r="I410" s="853"/>
      <c r="J410" s="853"/>
      <c r="K410" s="853"/>
      <c r="L410" s="120">
        <v>27121.84</v>
      </c>
      <c r="M410" s="121"/>
      <c r="N410" s="122"/>
      <c r="AF410" s="39"/>
      <c r="AG410" s="48"/>
      <c r="AL410" s="48"/>
      <c r="AM410" s="82"/>
      <c r="AN410" s="85"/>
      <c r="AO410" s="85"/>
      <c r="AP410" s="85"/>
      <c r="AQ410" s="85"/>
      <c r="AR410" s="85"/>
      <c r="AS410" s="82"/>
      <c r="AT410" s="48"/>
      <c r="AU410" s="3" t="s">
        <v>112</v>
      </c>
      <c r="AV410" s="48"/>
      <c r="AW410" s="48"/>
    </row>
    <row r="411" spans="1:49" s="4" customFormat="1" ht="15" x14ac:dyDescent="0.25">
      <c r="A411" s="119"/>
      <c r="B411" s="125"/>
      <c r="C411" s="861" t="s">
        <v>236</v>
      </c>
      <c r="D411" s="861"/>
      <c r="E411" s="861"/>
      <c r="F411" s="861"/>
      <c r="G411" s="861"/>
      <c r="H411" s="861"/>
      <c r="I411" s="861"/>
      <c r="J411" s="861"/>
      <c r="K411" s="861"/>
      <c r="L411" s="126">
        <v>1273877.52</v>
      </c>
      <c r="M411" s="127"/>
      <c r="N411" s="128"/>
      <c r="AF411" s="39"/>
      <c r="AG411" s="48"/>
      <c r="AL411" s="48"/>
      <c r="AM411" s="82"/>
      <c r="AN411" s="85"/>
      <c r="AO411" s="85"/>
      <c r="AP411" s="85"/>
      <c r="AQ411" s="85"/>
      <c r="AR411" s="85"/>
      <c r="AS411" s="82"/>
      <c r="AT411" s="48"/>
      <c r="AV411" s="48" t="s">
        <v>236</v>
      </c>
      <c r="AW411" s="48"/>
    </row>
    <row r="412" spans="1:49" s="4" customFormat="1" ht="15" x14ac:dyDescent="0.25">
      <c r="A412" s="119"/>
      <c r="B412" s="50"/>
      <c r="C412" s="853" t="s">
        <v>100</v>
      </c>
      <c r="D412" s="853"/>
      <c r="E412" s="853"/>
      <c r="F412" s="853"/>
      <c r="G412" s="853"/>
      <c r="H412" s="853"/>
      <c r="I412" s="853"/>
      <c r="J412" s="853"/>
      <c r="K412" s="853"/>
      <c r="L412" s="123"/>
      <c r="M412" s="121"/>
      <c r="N412" s="122"/>
      <c r="AF412" s="39"/>
      <c r="AG412" s="48"/>
      <c r="AL412" s="48"/>
      <c r="AM412" s="82"/>
      <c r="AN412" s="85"/>
      <c r="AO412" s="85"/>
      <c r="AP412" s="85"/>
      <c r="AQ412" s="85"/>
      <c r="AR412" s="85"/>
      <c r="AS412" s="82"/>
      <c r="AT412" s="48"/>
      <c r="AU412" s="3" t="s">
        <v>100</v>
      </c>
      <c r="AV412" s="48"/>
      <c r="AW412" s="48"/>
    </row>
    <row r="413" spans="1:49" s="4" customFormat="1" ht="15" x14ac:dyDescent="0.25">
      <c r="A413" s="119"/>
      <c r="B413" s="50"/>
      <c r="C413" s="853" t="s">
        <v>177</v>
      </c>
      <c r="D413" s="853"/>
      <c r="E413" s="853"/>
      <c r="F413" s="853"/>
      <c r="G413" s="853"/>
      <c r="H413" s="853"/>
      <c r="I413" s="853"/>
      <c r="J413" s="853"/>
      <c r="K413" s="853"/>
      <c r="L413" s="120">
        <v>403261.32</v>
      </c>
      <c r="M413" s="121"/>
      <c r="N413" s="122"/>
      <c r="AF413" s="39"/>
      <c r="AG413" s="48"/>
      <c r="AL413" s="48"/>
      <c r="AM413" s="82"/>
      <c r="AN413" s="85"/>
      <c r="AO413" s="85"/>
      <c r="AP413" s="85"/>
      <c r="AQ413" s="85"/>
      <c r="AR413" s="85"/>
      <c r="AS413" s="82"/>
      <c r="AT413" s="48"/>
      <c r="AU413" s="3" t="s">
        <v>177</v>
      </c>
      <c r="AV413" s="48"/>
      <c r="AW413" s="48"/>
    </row>
    <row r="414" spans="1:49" s="4" customFormat="1" ht="15" x14ac:dyDescent="0.25">
      <c r="A414" s="844" t="s">
        <v>237</v>
      </c>
      <c r="B414" s="845"/>
      <c r="C414" s="845"/>
      <c r="D414" s="845"/>
      <c r="E414" s="845"/>
      <c r="F414" s="845"/>
      <c r="G414" s="845"/>
      <c r="H414" s="845"/>
      <c r="I414" s="845"/>
      <c r="J414" s="845"/>
      <c r="K414" s="845"/>
      <c r="L414" s="845"/>
      <c r="M414" s="845"/>
      <c r="N414" s="846"/>
      <c r="AF414" s="39" t="s">
        <v>237</v>
      </c>
      <c r="AG414" s="48"/>
      <c r="AL414" s="48"/>
      <c r="AM414" s="82"/>
      <c r="AN414" s="85"/>
      <c r="AO414" s="85"/>
      <c r="AP414" s="85"/>
      <c r="AQ414" s="85"/>
      <c r="AR414" s="85"/>
      <c r="AS414" s="82"/>
      <c r="AT414" s="48"/>
      <c r="AV414" s="48"/>
      <c r="AW414" s="48"/>
    </row>
    <row r="415" spans="1:49" s="4" customFormat="1" ht="15" x14ac:dyDescent="0.25">
      <c r="A415" s="855" t="s">
        <v>238</v>
      </c>
      <c r="B415" s="856"/>
      <c r="C415" s="856"/>
      <c r="D415" s="856"/>
      <c r="E415" s="856"/>
      <c r="F415" s="856"/>
      <c r="G415" s="856"/>
      <c r="H415" s="856"/>
      <c r="I415" s="856"/>
      <c r="J415" s="856"/>
      <c r="K415" s="856"/>
      <c r="L415" s="856"/>
      <c r="M415" s="856"/>
      <c r="N415" s="857"/>
      <c r="AF415" s="39"/>
      <c r="AG415" s="48"/>
      <c r="AL415" s="48"/>
      <c r="AM415" s="82"/>
      <c r="AN415" s="85"/>
      <c r="AO415" s="85"/>
      <c r="AP415" s="85"/>
      <c r="AQ415" s="85"/>
      <c r="AR415" s="85"/>
      <c r="AS415" s="82"/>
      <c r="AT415" s="48"/>
      <c r="AV415" s="48"/>
      <c r="AW415" s="48" t="s">
        <v>238</v>
      </c>
    </row>
    <row r="416" spans="1:49" s="4" customFormat="1" ht="57" x14ac:dyDescent="0.25">
      <c r="A416" s="40" t="s">
        <v>242</v>
      </c>
      <c r="B416" s="41" t="s">
        <v>240</v>
      </c>
      <c r="C416" s="847" t="s">
        <v>617</v>
      </c>
      <c r="D416" s="847"/>
      <c r="E416" s="847"/>
      <c r="F416" s="42" t="s">
        <v>119</v>
      </c>
      <c r="G416" s="43">
        <v>16.14</v>
      </c>
      <c r="H416" s="44">
        <v>1</v>
      </c>
      <c r="I416" s="109">
        <v>16.14</v>
      </c>
      <c r="J416" s="46"/>
      <c r="K416" s="43"/>
      <c r="L416" s="46"/>
      <c r="M416" s="43"/>
      <c r="N416" s="47"/>
      <c r="AF416" s="39"/>
      <c r="AG416" s="48" t="s">
        <v>617</v>
      </c>
      <c r="AL416" s="48"/>
      <c r="AM416" s="82"/>
      <c r="AN416" s="85"/>
      <c r="AO416" s="85"/>
      <c r="AP416" s="85"/>
      <c r="AQ416" s="85"/>
      <c r="AR416" s="85"/>
      <c r="AS416" s="82"/>
      <c r="AT416" s="48"/>
      <c r="AV416" s="48"/>
      <c r="AW416" s="48"/>
    </row>
    <row r="417" spans="1:49" s="4" customFormat="1" ht="22.5" x14ac:dyDescent="0.25">
      <c r="A417" s="49"/>
      <c r="B417" s="50" t="s">
        <v>64</v>
      </c>
      <c r="C417" s="848" t="s">
        <v>65</v>
      </c>
      <c r="D417" s="848"/>
      <c r="E417" s="848"/>
      <c r="F417" s="848"/>
      <c r="G417" s="848"/>
      <c r="H417" s="848"/>
      <c r="I417" s="848"/>
      <c r="J417" s="848"/>
      <c r="K417" s="848"/>
      <c r="L417" s="848"/>
      <c r="M417" s="848"/>
      <c r="N417" s="849"/>
      <c r="AF417" s="39"/>
      <c r="AG417" s="48"/>
      <c r="AH417" s="3" t="s">
        <v>65</v>
      </c>
      <c r="AL417" s="48"/>
      <c r="AM417" s="82"/>
      <c r="AN417" s="85"/>
      <c r="AO417" s="85"/>
      <c r="AP417" s="85"/>
      <c r="AQ417" s="85"/>
      <c r="AR417" s="85"/>
      <c r="AS417" s="82"/>
      <c r="AT417" s="48"/>
      <c r="AV417" s="48"/>
      <c r="AW417" s="48"/>
    </row>
    <row r="418" spans="1:49" s="4" customFormat="1" ht="15" x14ac:dyDescent="0.25">
      <c r="A418" s="51"/>
      <c r="B418" s="50" t="s">
        <v>60</v>
      </c>
      <c r="C418" s="853" t="s">
        <v>66</v>
      </c>
      <c r="D418" s="853"/>
      <c r="E418" s="853"/>
      <c r="F418" s="53"/>
      <c r="G418" s="54"/>
      <c r="H418" s="54"/>
      <c r="I418" s="54"/>
      <c r="J418" s="57">
        <v>216.58</v>
      </c>
      <c r="K418" s="56">
        <v>1.1499999999999999</v>
      </c>
      <c r="L418" s="55">
        <v>4019.94</v>
      </c>
      <c r="M418" s="56">
        <v>35.42</v>
      </c>
      <c r="N418" s="58">
        <v>142386.26999999999</v>
      </c>
      <c r="AF418" s="39"/>
      <c r="AG418" s="48"/>
      <c r="AI418" s="3" t="s">
        <v>66</v>
      </c>
      <c r="AL418" s="48"/>
      <c r="AM418" s="82"/>
      <c r="AN418" s="85"/>
      <c r="AO418" s="85"/>
      <c r="AP418" s="85"/>
      <c r="AQ418" s="85"/>
      <c r="AR418" s="85"/>
      <c r="AS418" s="82"/>
      <c r="AT418" s="48"/>
      <c r="AV418" s="48"/>
      <c r="AW418" s="48"/>
    </row>
    <row r="419" spans="1:49" s="4" customFormat="1" ht="15" x14ac:dyDescent="0.25">
      <c r="A419" s="51"/>
      <c r="B419" s="50" t="s">
        <v>67</v>
      </c>
      <c r="C419" s="853" t="s">
        <v>68</v>
      </c>
      <c r="D419" s="853"/>
      <c r="E419" s="853"/>
      <c r="F419" s="53"/>
      <c r="G419" s="54"/>
      <c r="H419" s="54"/>
      <c r="I419" s="54"/>
      <c r="J419" s="57">
        <v>76.319999999999993</v>
      </c>
      <c r="K419" s="56">
        <v>1.1499999999999999</v>
      </c>
      <c r="L419" s="55">
        <v>1416.58</v>
      </c>
      <c r="M419" s="54"/>
      <c r="N419" s="59"/>
      <c r="AF419" s="39"/>
      <c r="AG419" s="48"/>
      <c r="AI419" s="3" t="s">
        <v>68</v>
      </c>
      <c r="AL419" s="48"/>
      <c r="AM419" s="82"/>
      <c r="AN419" s="85"/>
      <c r="AO419" s="85"/>
      <c r="AP419" s="85"/>
      <c r="AQ419" s="85"/>
      <c r="AR419" s="85"/>
      <c r="AS419" s="82"/>
      <c r="AT419" s="48"/>
      <c r="AV419" s="48"/>
      <c r="AW419" s="48"/>
    </row>
    <row r="420" spans="1:49" s="4" customFormat="1" ht="15" x14ac:dyDescent="0.25">
      <c r="A420" s="51"/>
      <c r="B420" s="50" t="s">
        <v>69</v>
      </c>
      <c r="C420" s="853" t="s">
        <v>70</v>
      </c>
      <c r="D420" s="853"/>
      <c r="E420" s="853"/>
      <c r="F420" s="53"/>
      <c r="G420" s="54"/>
      <c r="H420" s="54"/>
      <c r="I420" s="54"/>
      <c r="J420" s="57">
        <v>5.0199999999999996</v>
      </c>
      <c r="K420" s="56">
        <v>1.1499999999999999</v>
      </c>
      <c r="L420" s="57">
        <v>93.18</v>
      </c>
      <c r="M420" s="56">
        <v>35.42</v>
      </c>
      <c r="N420" s="58">
        <v>3300.44</v>
      </c>
      <c r="AF420" s="39"/>
      <c r="AG420" s="48"/>
      <c r="AI420" s="3" t="s">
        <v>70</v>
      </c>
      <c r="AL420" s="48"/>
      <c r="AM420" s="82"/>
      <c r="AN420" s="85"/>
      <c r="AO420" s="85"/>
      <c r="AP420" s="85"/>
      <c r="AQ420" s="85"/>
      <c r="AR420" s="85"/>
      <c r="AS420" s="82"/>
      <c r="AT420" s="48"/>
      <c r="AV420" s="48"/>
      <c r="AW420" s="48"/>
    </row>
    <row r="421" spans="1:49" s="4" customFormat="1" ht="15" x14ac:dyDescent="0.25">
      <c r="A421" s="51"/>
      <c r="B421" s="50" t="s">
        <v>86</v>
      </c>
      <c r="C421" s="853" t="s">
        <v>87</v>
      </c>
      <c r="D421" s="853"/>
      <c r="E421" s="853"/>
      <c r="F421" s="53"/>
      <c r="G421" s="54"/>
      <c r="H421" s="54"/>
      <c r="I421" s="54"/>
      <c r="J421" s="57">
        <v>39.49</v>
      </c>
      <c r="K421" s="54"/>
      <c r="L421" s="57">
        <v>637.37</v>
      </c>
      <c r="M421" s="54"/>
      <c r="N421" s="59"/>
      <c r="AF421" s="39"/>
      <c r="AG421" s="48"/>
      <c r="AI421" s="3" t="s">
        <v>87</v>
      </c>
      <c r="AL421" s="48"/>
      <c r="AM421" s="82"/>
      <c r="AN421" s="85"/>
      <c r="AO421" s="85"/>
      <c r="AP421" s="85"/>
      <c r="AQ421" s="85"/>
      <c r="AR421" s="85"/>
      <c r="AS421" s="82"/>
      <c r="AT421" s="48"/>
      <c r="AV421" s="48"/>
      <c r="AW421" s="48"/>
    </row>
    <row r="422" spans="1:49" s="4" customFormat="1" ht="15" x14ac:dyDescent="0.25">
      <c r="A422" s="60"/>
      <c r="B422" s="50"/>
      <c r="C422" s="853" t="s">
        <v>71</v>
      </c>
      <c r="D422" s="853"/>
      <c r="E422" s="853"/>
      <c r="F422" s="53" t="s">
        <v>72</v>
      </c>
      <c r="G422" s="56">
        <v>23.04</v>
      </c>
      <c r="H422" s="56">
        <v>1.1499999999999999</v>
      </c>
      <c r="I422" s="64">
        <v>427.64544000000001</v>
      </c>
      <c r="J422" s="63"/>
      <c r="K422" s="54"/>
      <c r="L422" s="63"/>
      <c r="M422" s="54"/>
      <c r="N422" s="59"/>
      <c r="AF422" s="39"/>
      <c r="AG422" s="48"/>
      <c r="AJ422" s="3" t="s">
        <v>71</v>
      </c>
      <c r="AL422" s="48"/>
      <c r="AM422" s="82"/>
      <c r="AN422" s="85"/>
      <c r="AO422" s="85"/>
      <c r="AP422" s="85"/>
      <c r="AQ422" s="85"/>
      <c r="AR422" s="85"/>
      <c r="AS422" s="82"/>
      <c r="AT422" s="48"/>
      <c r="AV422" s="48"/>
      <c r="AW422" s="48"/>
    </row>
    <row r="423" spans="1:49" s="4" customFormat="1" ht="15" x14ac:dyDescent="0.25">
      <c r="A423" s="60"/>
      <c r="B423" s="50"/>
      <c r="C423" s="853" t="s">
        <v>73</v>
      </c>
      <c r="D423" s="853"/>
      <c r="E423" s="853"/>
      <c r="F423" s="53" t="s">
        <v>72</v>
      </c>
      <c r="G423" s="61">
        <v>0.4</v>
      </c>
      <c r="H423" s="56">
        <v>1.1499999999999999</v>
      </c>
      <c r="I423" s="130">
        <v>7.4244000000000003</v>
      </c>
      <c r="J423" s="63"/>
      <c r="K423" s="54"/>
      <c r="L423" s="63"/>
      <c r="M423" s="54"/>
      <c r="N423" s="59"/>
      <c r="AF423" s="39"/>
      <c r="AG423" s="48"/>
      <c r="AJ423" s="3" t="s">
        <v>73</v>
      </c>
      <c r="AL423" s="48"/>
      <c r="AM423" s="82"/>
      <c r="AN423" s="85"/>
      <c r="AO423" s="85"/>
      <c r="AP423" s="85"/>
      <c r="AQ423" s="85"/>
      <c r="AR423" s="85"/>
      <c r="AS423" s="82"/>
      <c r="AT423" s="48"/>
      <c r="AV423" s="48"/>
      <c r="AW423" s="48"/>
    </row>
    <row r="424" spans="1:49" s="4" customFormat="1" ht="15" x14ac:dyDescent="0.25">
      <c r="A424" s="51"/>
      <c r="B424" s="50"/>
      <c r="C424" s="854" t="s">
        <v>74</v>
      </c>
      <c r="D424" s="854"/>
      <c r="E424" s="854"/>
      <c r="F424" s="65"/>
      <c r="G424" s="66"/>
      <c r="H424" s="66"/>
      <c r="I424" s="66"/>
      <c r="J424" s="68">
        <v>332.39</v>
      </c>
      <c r="K424" s="66"/>
      <c r="L424" s="67">
        <v>6073.89</v>
      </c>
      <c r="M424" s="66"/>
      <c r="N424" s="69"/>
      <c r="AF424" s="39"/>
      <c r="AG424" s="48"/>
      <c r="AK424" s="3" t="s">
        <v>74</v>
      </c>
      <c r="AL424" s="48"/>
      <c r="AM424" s="82"/>
      <c r="AN424" s="85"/>
      <c r="AO424" s="85"/>
      <c r="AP424" s="85"/>
      <c r="AQ424" s="85"/>
      <c r="AR424" s="85"/>
      <c r="AS424" s="82"/>
      <c r="AT424" s="48"/>
      <c r="AV424" s="48"/>
      <c r="AW424" s="48"/>
    </row>
    <row r="425" spans="1:49" s="4" customFormat="1" ht="15" x14ac:dyDescent="0.25">
      <c r="A425" s="60"/>
      <c r="B425" s="50"/>
      <c r="C425" s="853" t="s">
        <v>75</v>
      </c>
      <c r="D425" s="853"/>
      <c r="E425" s="853"/>
      <c r="F425" s="53"/>
      <c r="G425" s="54"/>
      <c r="H425" s="54"/>
      <c r="I425" s="54"/>
      <c r="J425" s="63"/>
      <c r="K425" s="54"/>
      <c r="L425" s="55">
        <v>4113.12</v>
      </c>
      <c r="M425" s="54"/>
      <c r="N425" s="58">
        <v>145686.71</v>
      </c>
      <c r="AF425" s="39"/>
      <c r="AG425" s="48"/>
      <c r="AJ425" s="3" t="s">
        <v>75</v>
      </c>
      <c r="AL425" s="48"/>
      <c r="AM425" s="82"/>
      <c r="AN425" s="85"/>
      <c r="AO425" s="85"/>
      <c r="AP425" s="85"/>
      <c r="AQ425" s="85"/>
      <c r="AR425" s="85"/>
      <c r="AS425" s="82"/>
      <c r="AT425" s="48"/>
      <c r="AV425" s="48"/>
      <c r="AW425" s="48"/>
    </row>
    <row r="426" spans="1:49" s="4" customFormat="1" ht="23.25" x14ac:dyDescent="0.25">
      <c r="A426" s="60"/>
      <c r="B426" s="50" t="s">
        <v>120</v>
      </c>
      <c r="C426" s="853" t="s">
        <v>121</v>
      </c>
      <c r="D426" s="853"/>
      <c r="E426" s="853"/>
      <c r="F426" s="53" t="s">
        <v>78</v>
      </c>
      <c r="G426" s="70">
        <v>97</v>
      </c>
      <c r="H426" s="54"/>
      <c r="I426" s="70">
        <v>97</v>
      </c>
      <c r="J426" s="63"/>
      <c r="K426" s="54"/>
      <c r="L426" s="55">
        <v>3989.73</v>
      </c>
      <c r="M426" s="54"/>
      <c r="N426" s="58">
        <v>141316.10999999999</v>
      </c>
      <c r="AF426" s="39"/>
      <c r="AG426" s="48"/>
      <c r="AJ426" s="3" t="s">
        <v>121</v>
      </c>
      <c r="AL426" s="48"/>
      <c r="AM426" s="82"/>
      <c r="AN426" s="85"/>
      <c r="AO426" s="85"/>
      <c r="AP426" s="85"/>
      <c r="AQ426" s="85"/>
      <c r="AR426" s="85"/>
      <c r="AS426" s="82"/>
      <c r="AT426" s="48"/>
      <c r="AV426" s="48"/>
      <c r="AW426" s="48"/>
    </row>
    <row r="427" spans="1:49" s="4" customFormat="1" ht="23.25" x14ac:dyDescent="0.25">
      <c r="A427" s="60"/>
      <c r="B427" s="50" t="s">
        <v>122</v>
      </c>
      <c r="C427" s="853" t="s">
        <v>123</v>
      </c>
      <c r="D427" s="853"/>
      <c r="E427" s="853"/>
      <c r="F427" s="53" t="s">
        <v>78</v>
      </c>
      <c r="G427" s="70">
        <v>51</v>
      </c>
      <c r="H427" s="54"/>
      <c r="I427" s="70">
        <v>51</v>
      </c>
      <c r="J427" s="63"/>
      <c r="K427" s="54"/>
      <c r="L427" s="55">
        <v>2097.69</v>
      </c>
      <c r="M427" s="54"/>
      <c r="N427" s="58">
        <v>74300.22</v>
      </c>
      <c r="AF427" s="39"/>
      <c r="AG427" s="48"/>
      <c r="AJ427" s="3" t="s">
        <v>123</v>
      </c>
      <c r="AL427" s="48"/>
      <c r="AM427" s="82"/>
      <c r="AN427" s="85"/>
      <c r="AO427" s="85"/>
      <c r="AP427" s="85"/>
      <c r="AQ427" s="85"/>
      <c r="AR427" s="85"/>
      <c r="AS427" s="82"/>
      <c r="AT427" s="48"/>
      <c r="AV427" s="48"/>
      <c r="AW427" s="48"/>
    </row>
    <row r="428" spans="1:49" s="4" customFormat="1" ht="15" x14ac:dyDescent="0.25">
      <c r="A428" s="71"/>
      <c r="B428" s="72"/>
      <c r="C428" s="847" t="s">
        <v>81</v>
      </c>
      <c r="D428" s="847"/>
      <c r="E428" s="847"/>
      <c r="F428" s="42"/>
      <c r="G428" s="43"/>
      <c r="H428" s="43"/>
      <c r="I428" s="43"/>
      <c r="J428" s="46"/>
      <c r="K428" s="43"/>
      <c r="L428" s="73">
        <v>12161.31</v>
      </c>
      <c r="M428" s="66"/>
      <c r="N428" s="47"/>
      <c r="AF428" s="39"/>
      <c r="AG428" s="48"/>
      <c r="AL428" s="48" t="s">
        <v>81</v>
      </c>
      <c r="AM428" s="82"/>
      <c r="AN428" s="85"/>
      <c r="AO428" s="85"/>
      <c r="AP428" s="85"/>
      <c r="AQ428" s="85"/>
      <c r="AR428" s="85"/>
      <c r="AS428" s="82"/>
      <c r="AT428" s="48"/>
      <c r="AV428" s="48"/>
      <c r="AW428" s="48"/>
    </row>
    <row r="429" spans="1:49" s="4" customFormat="1" ht="23.25" x14ac:dyDescent="0.25">
      <c r="A429" s="40" t="s">
        <v>245</v>
      </c>
      <c r="B429" s="41" t="s">
        <v>243</v>
      </c>
      <c r="C429" s="847" t="s">
        <v>244</v>
      </c>
      <c r="D429" s="847"/>
      <c r="E429" s="847"/>
      <c r="F429" s="42" t="s">
        <v>119</v>
      </c>
      <c r="G429" s="43">
        <v>11.66</v>
      </c>
      <c r="H429" s="44">
        <v>1</v>
      </c>
      <c r="I429" s="109">
        <v>11.66</v>
      </c>
      <c r="J429" s="46"/>
      <c r="K429" s="43"/>
      <c r="L429" s="46"/>
      <c r="M429" s="43"/>
      <c r="N429" s="47"/>
      <c r="AF429" s="39"/>
      <c r="AG429" s="48" t="s">
        <v>244</v>
      </c>
      <c r="AL429" s="48"/>
      <c r="AM429" s="82"/>
      <c r="AN429" s="85"/>
      <c r="AO429" s="85"/>
      <c r="AP429" s="85"/>
      <c r="AQ429" s="85"/>
      <c r="AR429" s="85"/>
      <c r="AS429" s="82"/>
      <c r="AT429" s="48"/>
      <c r="AV429" s="48"/>
      <c r="AW429" s="48"/>
    </row>
    <row r="430" spans="1:49" s="4" customFormat="1" ht="22.5" x14ac:dyDescent="0.25">
      <c r="A430" s="49"/>
      <c r="B430" s="50" t="s">
        <v>64</v>
      </c>
      <c r="C430" s="848" t="s">
        <v>65</v>
      </c>
      <c r="D430" s="848"/>
      <c r="E430" s="848"/>
      <c r="F430" s="848"/>
      <c r="G430" s="848"/>
      <c r="H430" s="848"/>
      <c r="I430" s="848"/>
      <c r="J430" s="848"/>
      <c r="K430" s="848"/>
      <c r="L430" s="848"/>
      <c r="M430" s="848"/>
      <c r="N430" s="849"/>
      <c r="AF430" s="39"/>
      <c r="AG430" s="48"/>
      <c r="AH430" s="3" t="s">
        <v>65</v>
      </c>
      <c r="AL430" s="48"/>
      <c r="AM430" s="82"/>
      <c r="AN430" s="85"/>
      <c r="AO430" s="85"/>
      <c r="AP430" s="85"/>
      <c r="AQ430" s="85"/>
      <c r="AR430" s="85"/>
      <c r="AS430" s="82"/>
      <c r="AT430" s="48"/>
      <c r="AV430" s="48"/>
      <c r="AW430" s="48"/>
    </row>
    <row r="431" spans="1:49" s="4" customFormat="1" ht="15" x14ac:dyDescent="0.25">
      <c r="A431" s="51"/>
      <c r="B431" s="50" t="s">
        <v>60</v>
      </c>
      <c r="C431" s="853" t="s">
        <v>66</v>
      </c>
      <c r="D431" s="853"/>
      <c r="E431" s="853"/>
      <c r="F431" s="53"/>
      <c r="G431" s="54"/>
      <c r="H431" s="54"/>
      <c r="I431" s="54"/>
      <c r="J431" s="57">
        <v>163.94</v>
      </c>
      <c r="K431" s="56">
        <v>1.1499999999999999</v>
      </c>
      <c r="L431" s="55">
        <v>2198.27</v>
      </c>
      <c r="M431" s="56">
        <v>35.42</v>
      </c>
      <c r="N431" s="58">
        <v>77862.720000000001</v>
      </c>
      <c r="AF431" s="39"/>
      <c r="AG431" s="48"/>
      <c r="AI431" s="3" t="s">
        <v>66</v>
      </c>
      <c r="AL431" s="48"/>
      <c r="AM431" s="82"/>
      <c r="AN431" s="85"/>
      <c r="AO431" s="85"/>
      <c r="AP431" s="85"/>
      <c r="AQ431" s="85"/>
      <c r="AR431" s="85"/>
      <c r="AS431" s="82"/>
      <c r="AT431" s="48"/>
      <c r="AV431" s="48"/>
      <c r="AW431" s="48"/>
    </row>
    <row r="432" spans="1:49" s="4" customFormat="1" ht="15" x14ac:dyDescent="0.25">
      <c r="A432" s="51"/>
      <c r="B432" s="50" t="s">
        <v>67</v>
      </c>
      <c r="C432" s="853" t="s">
        <v>68</v>
      </c>
      <c r="D432" s="853"/>
      <c r="E432" s="853"/>
      <c r="F432" s="53"/>
      <c r="G432" s="54"/>
      <c r="H432" s="54"/>
      <c r="I432" s="54"/>
      <c r="J432" s="57">
        <v>270.02999999999997</v>
      </c>
      <c r="K432" s="56">
        <v>1.1499999999999999</v>
      </c>
      <c r="L432" s="55">
        <v>3620.83</v>
      </c>
      <c r="M432" s="54"/>
      <c r="N432" s="59"/>
      <c r="AF432" s="39"/>
      <c r="AG432" s="48"/>
      <c r="AI432" s="3" t="s">
        <v>68</v>
      </c>
      <c r="AL432" s="48"/>
      <c r="AM432" s="82"/>
      <c r="AN432" s="85"/>
      <c r="AO432" s="85"/>
      <c r="AP432" s="85"/>
      <c r="AQ432" s="85"/>
      <c r="AR432" s="85"/>
      <c r="AS432" s="82"/>
      <c r="AT432" s="48"/>
      <c r="AV432" s="48"/>
      <c r="AW432" s="48"/>
    </row>
    <row r="433" spans="1:49" s="4" customFormat="1" ht="15" x14ac:dyDescent="0.25">
      <c r="A433" s="51"/>
      <c r="B433" s="50" t="s">
        <v>69</v>
      </c>
      <c r="C433" s="853" t="s">
        <v>70</v>
      </c>
      <c r="D433" s="853"/>
      <c r="E433" s="853"/>
      <c r="F433" s="53"/>
      <c r="G433" s="54"/>
      <c r="H433" s="54"/>
      <c r="I433" s="54"/>
      <c r="J433" s="57">
        <v>33.130000000000003</v>
      </c>
      <c r="K433" s="56">
        <v>1.1499999999999999</v>
      </c>
      <c r="L433" s="57">
        <v>444.24</v>
      </c>
      <c r="M433" s="56">
        <v>35.42</v>
      </c>
      <c r="N433" s="58">
        <v>15734.98</v>
      </c>
      <c r="AF433" s="39"/>
      <c r="AG433" s="48"/>
      <c r="AI433" s="3" t="s">
        <v>70</v>
      </c>
      <c r="AL433" s="48"/>
      <c r="AM433" s="82"/>
      <c r="AN433" s="85"/>
      <c r="AO433" s="85"/>
      <c r="AP433" s="85"/>
      <c r="AQ433" s="85"/>
      <c r="AR433" s="85"/>
      <c r="AS433" s="82"/>
      <c r="AT433" s="48"/>
      <c r="AV433" s="48"/>
      <c r="AW433" s="48"/>
    </row>
    <row r="434" spans="1:49" s="4" customFormat="1" ht="15" x14ac:dyDescent="0.25">
      <c r="A434" s="51"/>
      <c r="B434" s="50" t="s">
        <v>86</v>
      </c>
      <c r="C434" s="853" t="s">
        <v>87</v>
      </c>
      <c r="D434" s="853"/>
      <c r="E434" s="853"/>
      <c r="F434" s="53"/>
      <c r="G434" s="54"/>
      <c r="H434" s="54"/>
      <c r="I434" s="54"/>
      <c r="J434" s="57">
        <v>74.19</v>
      </c>
      <c r="K434" s="54"/>
      <c r="L434" s="57">
        <v>865.06</v>
      </c>
      <c r="M434" s="54"/>
      <c r="N434" s="59"/>
      <c r="AF434" s="39"/>
      <c r="AG434" s="48"/>
      <c r="AI434" s="3" t="s">
        <v>87</v>
      </c>
      <c r="AL434" s="48"/>
      <c r="AM434" s="82"/>
      <c r="AN434" s="85"/>
      <c r="AO434" s="85"/>
      <c r="AP434" s="85"/>
      <c r="AQ434" s="85"/>
      <c r="AR434" s="85"/>
      <c r="AS434" s="82"/>
      <c r="AT434" s="48"/>
      <c r="AV434" s="48"/>
      <c r="AW434" s="48"/>
    </row>
    <row r="435" spans="1:49" s="4" customFormat="1" ht="15" x14ac:dyDescent="0.25">
      <c r="A435" s="60"/>
      <c r="B435" s="50"/>
      <c r="C435" s="853" t="s">
        <v>71</v>
      </c>
      <c r="D435" s="853"/>
      <c r="E435" s="853"/>
      <c r="F435" s="53" t="s">
        <v>72</v>
      </c>
      <c r="G435" s="56">
        <v>17.440000000000001</v>
      </c>
      <c r="H435" s="56">
        <v>1.1499999999999999</v>
      </c>
      <c r="I435" s="64">
        <v>233.85296</v>
      </c>
      <c r="J435" s="63"/>
      <c r="K435" s="54"/>
      <c r="L435" s="63"/>
      <c r="M435" s="54"/>
      <c r="N435" s="59"/>
      <c r="AF435" s="39"/>
      <c r="AG435" s="48"/>
      <c r="AJ435" s="3" t="s">
        <v>71</v>
      </c>
      <c r="AL435" s="48"/>
      <c r="AM435" s="82"/>
      <c r="AN435" s="85"/>
      <c r="AO435" s="85"/>
      <c r="AP435" s="85"/>
      <c r="AQ435" s="85"/>
      <c r="AR435" s="85"/>
      <c r="AS435" s="82"/>
      <c r="AT435" s="48"/>
      <c r="AV435" s="48"/>
      <c r="AW435" s="48"/>
    </row>
    <row r="436" spans="1:49" s="4" customFormat="1" ht="15" x14ac:dyDescent="0.25">
      <c r="A436" s="60"/>
      <c r="B436" s="50"/>
      <c r="C436" s="853" t="s">
        <v>73</v>
      </c>
      <c r="D436" s="853"/>
      <c r="E436" s="853"/>
      <c r="F436" s="53" t="s">
        <v>72</v>
      </c>
      <c r="G436" s="56">
        <v>2.64</v>
      </c>
      <c r="H436" s="56">
        <v>1.1499999999999999</v>
      </c>
      <c r="I436" s="64">
        <v>35.399760000000001</v>
      </c>
      <c r="J436" s="63"/>
      <c r="K436" s="54"/>
      <c r="L436" s="63"/>
      <c r="M436" s="54"/>
      <c r="N436" s="59"/>
      <c r="AF436" s="39"/>
      <c r="AG436" s="48"/>
      <c r="AJ436" s="3" t="s">
        <v>73</v>
      </c>
      <c r="AL436" s="48"/>
      <c r="AM436" s="82"/>
      <c r="AN436" s="85"/>
      <c r="AO436" s="85"/>
      <c r="AP436" s="85"/>
      <c r="AQ436" s="85"/>
      <c r="AR436" s="85"/>
      <c r="AS436" s="82"/>
      <c r="AT436" s="48"/>
      <c r="AV436" s="48"/>
      <c r="AW436" s="48"/>
    </row>
    <row r="437" spans="1:49" s="4" customFormat="1" ht="15" x14ac:dyDescent="0.25">
      <c r="A437" s="51"/>
      <c r="B437" s="50"/>
      <c r="C437" s="854" t="s">
        <v>74</v>
      </c>
      <c r="D437" s="854"/>
      <c r="E437" s="854"/>
      <c r="F437" s="65"/>
      <c r="G437" s="66"/>
      <c r="H437" s="66"/>
      <c r="I437" s="66"/>
      <c r="J437" s="68">
        <v>508.16</v>
      </c>
      <c r="K437" s="66"/>
      <c r="L437" s="67">
        <v>6684.16</v>
      </c>
      <c r="M437" s="66"/>
      <c r="N437" s="69"/>
      <c r="AF437" s="39"/>
      <c r="AG437" s="48"/>
      <c r="AK437" s="3" t="s">
        <v>74</v>
      </c>
      <c r="AL437" s="48"/>
      <c r="AM437" s="82"/>
      <c r="AN437" s="85"/>
      <c r="AO437" s="85"/>
      <c r="AP437" s="85"/>
      <c r="AQ437" s="85"/>
      <c r="AR437" s="85"/>
      <c r="AS437" s="82"/>
      <c r="AT437" s="48"/>
      <c r="AV437" s="48"/>
      <c r="AW437" s="48"/>
    </row>
    <row r="438" spans="1:49" s="4" customFormat="1" ht="15" x14ac:dyDescent="0.25">
      <c r="A438" s="60"/>
      <c r="B438" s="50"/>
      <c r="C438" s="853" t="s">
        <v>75</v>
      </c>
      <c r="D438" s="853"/>
      <c r="E438" s="853"/>
      <c r="F438" s="53"/>
      <c r="G438" s="54"/>
      <c r="H438" s="54"/>
      <c r="I438" s="54"/>
      <c r="J438" s="63"/>
      <c r="K438" s="54"/>
      <c r="L438" s="55">
        <v>2642.51</v>
      </c>
      <c r="M438" s="54"/>
      <c r="N438" s="58">
        <v>93597.7</v>
      </c>
      <c r="AF438" s="39"/>
      <c r="AG438" s="48"/>
      <c r="AJ438" s="3" t="s">
        <v>75</v>
      </c>
      <c r="AL438" s="48"/>
      <c r="AM438" s="82"/>
      <c r="AN438" s="85"/>
      <c r="AO438" s="85"/>
      <c r="AP438" s="85"/>
      <c r="AQ438" s="85"/>
      <c r="AR438" s="85"/>
      <c r="AS438" s="82"/>
      <c r="AT438" s="48"/>
      <c r="AV438" s="48"/>
      <c r="AW438" s="48"/>
    </row>
    <row r="439" spans="1:49" s="4" customFormat="1" ht="23.25" x14ac:dyDescent="0.25">
      <c r="A439" s="60"/>
      <c r="B439" s="50" t="s">
        <v>120</v>
      </c>
      <c r="C439" s="853" t="s">
        <v>121</v>
      </c>
      <c r="D439" s="853"/>
      <c r="E439" s="853"/>
      <c r="F439" s="53" t="s">
        <v>78</v>
      </c>
      <c r="G439" s="70">
        <v>97</v>
      </c>
      <c r="H439" s="54"/>
      <c r="I439" s="70">
        <v>97</v>
      </c>
      <c r="J439" s="63"/>
      <c r="K439" s="54"/>
      <c r="L439" s="55">
        <v>2563.23</v>
      </c>
      <c r="M439" s="54"/>
      <c r="N439" s="58">
        <v>90789.77</v>
      </c>
      <c r="AF439" s="39"/>
      <c r="AG439" s="48"/>
      <c r="AJ439" s="3" t="s">
        <v>121</v>
      </c>
      <c r="AL439" s="48"/>
      <c r="AM439" s="82"/>
      <c r="AN439" s="85"/>
      <c r="AO439" s="85"/>
      <c r="AP439" s="85"/>
      <c r="AQ439" s="85"/>
      <c r="AR439" s="85"/>
      <c r="AS439" s="82"/>
      <c r="AT439" s="48"/>
      <c r="AV439" s="48"/>
      <c r="AW439" s="48"/>
    </row>
    <row r="440" spans="1:49" s="4" customFormat="1" ht="23.25" x14ac:dyDescent="0.25">
      <c r="A440" s="60"/>
      <c r="B440" s="50" t="s">
        <v>122</v>
      </c>
      <c r="C440" s="853" t="s">
        <v>123</v>
      </c>
      <c r="D440" s="853"/>
      <c r="E440" s="853"/>
      <c r="F440" s="53" t="s">
        <v>78</v>
      </c>
      <c r="G440" s="70">
        <v>51</v>
      </c>
      <c r="H440" s="54"/>
      <c r="I440" s="70">
        <v>51</v>
      </c>
      <c r="J440" s="63"/>
      <c r="K440" s="54"/>
      <c r="L440" s="55">
        <v>1347.68</v>
      </c>
      <c r="M440" s="54"/>
      <c r="N440" s="58">
        <v>47734.83</v>
      </c>
      <c r="AF440" s="39"/>
      <c r="AG440" s="48"/>
      <c r="AJ440" s="3" t="s">
        <v>123</v>
      </c>
      <c r="AL440" s="48"/>
      <c r="AM440" s="82"/>
      <c r="AN440" s="85"/>
      <c r="AO440" s="85"/>
      <c r="AP440" s="85"/>
      <c r="AQ440" s="85"/>
      <c r="AR440" s="85"/>
      <c r="AS440" s="82"/>
      <c r="AT440" s="48"/>
      <c r="AV440" s="48"/>
      <c r="AW440" s="48"/>
    </row>
    <row r="441" spans="1:49" s="4" customFormat="1" ht="15" x14ac:dyDescent="0.25">
      <c r="A441" s="71"/>
      <c r="B441" s="72"/>
      <c r="C441" s="847" t="s">
        <v>81</v>
      </c>
      <c r="D441" s="847"/>
      <c r="E441" s="847"/>
      <c r="F441" s="42"/>
      <c r="G441" s="43"/>
      <c r="H441" s="43"/>
      <c r="I441" s="43"/>
      <c r="J441" s="46"/>
      <c r="K441" s="43"/>
      <c r="L441" s="73">
        <v>10595.07</v>
      </c>
      <c r="M441" s="66"/>
      <c r="N441" s="47"/>
      <c r="AF441" s="39"/>
      <c r="AG441" s="48"/>
      <c r="AL441" s="48" t="s">
        <v>81</v>
      </c>
      <c r="AM441" s="82"/>
      <c r="AN441" s="85"/>
      <c r="AO441" s="85"/>
      <c r="AP441" s="85"/>
      <c r="AQ441" s="85"/>
      <c r="AR441" s="85"/>
      <c r="AS441" s="82"/>
      <c r="AT441" s="48"/>
      <c r="AV441" s="48"/>
      <c r="AW441" s="48"/>
    </row>
    <row r="442" spans="1:49" s="4" customFormat="1" ht="45.75" x14ac:dyDescent="0.25">
      <c r="A442" s="40" t="s">
        <v>248</v>
      </c>
      <c r="B442" s="41" t="s">
        <v>240</v>
      </c>
      <c r="C442" s="847" t="s">
        <v>397</v>
      </c>
      <c r="D442" s="847"/>
      <c r="E442" s="847"/>
      <c r="F442" s="42" t="s">
        <v>119</v>
      </c>
      <c r="G442" s="43">
        <v>0.3</v>
      </c>
      <c r="H442" s="44">
        <v>1</v>
      </c>
      <c r="I442" s="45">
        <v>0.3</v>
      </c>
      <c r="J442" s="46"/>
      <c r="K442" s="43"/>
      <c r="L442" s="46"/>
      <c r="M442" s="43"/>
      <c r="N442" s="47"/>
      <c r="AF442" s="39"/>
      <c r="AG442" s="48" t="s">
        <v>397</v>
      </c>
      <c r="AL442" s="48"/>
      <c r="AM442" s="82"/>
      <c r="AN442" s="85"/>
      <c r="AO442" s="85"/>
      <c r="AP442" s="85"/>
      <c r="AQ442" s="85"/>
      <c r="AR442" s="85"/>
      <c r="AS442" s="82"/>
      <c r="AT442" s="48"/>
      <c r="AV442" s="48"/>
      <c r="AW442" s="48"/>
    </row>
    <row r="443" spans="1:49" s="4" customFormat="1" ht="22.5" x14ac:dyDescent="0.25">
      <c r="A443" s="49"/>
      <c r="B443" s="50" t="s">
        <v>64</v>
      </c>
      <c r="C443" s="848" t="s">
        <v>65</v>
      </c>
      <c r="D443" s="848"/>
      <c r="E443" s="848"/>
      <c r="F443" s="848"/>
      <c r="G443" s="848"/>
      <c r="H443" s="848"/>
      <c r="I443" s="848"/>
      <c r="J443" s="848"/>
      <c r="K443" s="848"/>
      <c r="L443" s="848"/>
      <c r="M443" s="848"/>
      <c r="N443" s="849"/>
      <c r="AF443" s="39"/>
      <c r="AG443" s="48"/>
      <c r="AH443" s="3" t="s">
        <v>65</v>
      </c>
      <c r="AL443" s="48"/>
      <c r="AM443" s="82"/>
      <c r="AN443" s="85"/>
      <c r="AO443" s="85"/>
      <c r="AP443" s="85"/>
      <c r="AQ443" s="85"/>
      <c r="AR443" s="85"/>
      <c r="AS443" s="82"/>
      <c r="AT443" s="48"/>
      <c r="AV443" s="48"/>
      <c r="AW443" s="48"/>
    </row>
    <row r="444" spans="1:49" s="4" customFormat="1" ht="15" x14ac:dyDescent="0.25">
      <c r="A444" s="51"/>
      <c r="B444" s="50" t="s">
        <v>60</v>
      </c>
      <c r="C444" s="853" t="s">
        <v>66</v>
      </c>
      <c r="D444" s="853"/>
      <c r="E444" s="853"/>
      <c r="F444" s="53"/>
      <c r="G444" s="54"/>
      <c r="H444" s="54"/>
      <c r="I444" s="54"/>
      <c r="J444" s="57">
        <v>216.58</v>
      </c>
      <c r="K444" s="56">
        <v>1.1499999999999999</v>
      </c>
      <c r="L444" s="57">
        <v>74.72</v>
      </c>
      <c r="M444" s="56">
        <v>35.42</v>
      </c>
      <c r="N444" s="58">
        <v>2646.58</v>
      </c>
      <c r="AF444" s="39"/>
      <c r="AG444" s="48"/>
      <c r="AI444" s="3" t="s">
        <v>66</v>
      </c>
      <c r="AL444" s="48"/>
      <c r="AM444" s="82"/>
      <c r="AN444" s="85"/>
      <c r="AO444" s="85"/>
      <c r="AP444" s="85"/>
      <c r="AQ444" s="85"/>
      <c r="AR444" s="85"/>
      <c r="AS444" s="82"/>
      <c r="AT444" s="48"/>
      <c r="AV444" s="48"/>
      <c r="AW444" s="48"/>
    </row>
    <row r="445" spans="1:49" s="4" customFormat="1" ht="15" x14ac:dyDescent="0.25">
      <c r="A445" s="51"/>
      <c r="B445" s="50" t="s">
        <v>67</v>
      </c>
      <c r="C445" s="853" t="s">
        <v>68</v>
      </c>
      <c r="D445" s="853"/>
      <c r="E445" s="853"/>
      <c r="F445" s="53"/>
      <c r="G445" s="54"/>
      <c r="H445" s="54"/>
      <c r="I445" s="54"/>
      <c r="J445" s="57">
        <v>76.319999999999993</v>
      </c>
      <c r="K445" s="56">
        <v>1.1499999999999999</v>
      </c>
      <c r="L445" s="57">
        <v>26.33</v>
      </c>
      <c r="M445" s="54"/>
      <c r="N445" s="59"/>
      <c r="AF445" s="39"/>
      <c r="AG445" s="48"/>
      <c r="AI445" s="3" t="s">
        <v>68</v>
      </c>
      <c r="AL445" s="48"/>
      <c r="AM445" s="82"/>
      <c r="AN445" s="85"/>
      <c r="AO445" s="85"/>
      <c r="AP445" s="85"/>
      <c r="AQ445" s="85"/>
      <c r="AR445" s="85"/>
      <c r="AS445" s="82"/>
      <c r="AT445" s="48"/>
      <c r="AV445" s="48"/>
      <c r="AW445" s="48"/>
    </row>
    <row r="446" spans="1:49" s="4" customFormat="1" ht="15" x14ac:dyDescent="0.25">
      <c r="A446" s="51"/>
      <c r="B446" s="50" t="s">
        <v>69</v>
      </c>
      <c r="C446" s="853" t="s">
        <v>70</v>
      </c>
      <c r="D446" s="853"/>
      <c r="E446" s="853"/>
      <c r="F446" s="53"/>
      <c r="G446" s="54"/>
      <c r="H446" s="54"/>
      <c r="I446" s="54"/>
      <c r="J446" s="57">
        <v>5.0199999999999996</v>
      </c>
      <c r="K446" s="56">
        <v>1.1499999999999999</v>
      </c>
      <c r="L446" s="57">
        <v>1.73</v>
      </c>
      <c r="M446" s="56">
        <v>35.42</v>
      </c>
      <c r="N446" s="133">
        <v>61.28</v>
      </c>
      <c r="AF446" s="39"/>
      <c r="AG446" s="48"/>
      <c r="AI446" s="3" t="s">
        <v>70</v>
      </c>
      <c r="AL446" s="48"/>
      <c r="AM446" s="82"/>
      <c r="AN446" s="85"/>
      <c r="AO446" s="85"/>
      <c r="AP446" s="85"/>
      <c r="AQ446" s="85"/>
      <c r="AR446" s="85"/>
      <c r="AS446" s="82"/>
      <c r="AT446" s="48"/>
      <c r="AV446" s="48"/>
      <c r="AW446" s="48"/>
    </row>
    <row r="447" spans="1:49" s="4" customFormat="1" ht="15" x14ac:dyDescent="0.25">
      <c r="A447" s="51"/>
      <c r="B447" s="50" t="s">
        <v>86</v>
      </c>
      <c r="C447" s="853" t="s">
        <v>87</v>
      </c>
      <c r="D447" s="853"/>
      <c r="E447" s="853"/>
      <c r="F447" s="53"/>
      <c r="G447" s="54"/>
      <c r="H447" s="54"/>
      <c r="I447" s="54"/>
      <c r="J447" s="57">
        <v>39.49</v>
      </c>
      <c r="K447" s="54"/>
      <c r="L447" s="57">
        <v>11.85</v>
      </c>
      <c r="M447" s="54"/>
      <c r="N447" s="59"/>
      <c r="AF447" s="39"/>
      <c r="AG447" s="48"/>
      <c r="AI447" s="3" t="s">
        <v>87</v>
      </c>
      <c r="AL447" s="48"/>
      <c r="AM447" s="82"/>
      <c r="AN447" s="85"/>
      <c r="AO447" s="85"/>
      <c r="AP447" s="85"/>
      <c r="AQ447" s="85"/>
      <c r="AR447" s="85"/>
      <c r="AS447" s="82"/>
      <c r="AT447" s="48"/>
      <c r="AV447" s="48"/>
      <c r="AW447" s="48"/>
    </row>
    <row r="448" spans="1:49" s="4" customFormat="1" ht="15" x14ac:dyDescent="0.25">
      <c r="A448" s="60"/>
      <c r="B448" s="50"/>
      <c r="C448" s="853" t="s">
        <v>71</v>
      </c>
      <c r="D448" s="853"/>
      <c r="E448" s="853"/>
      <c r="F448" s="53" t="s">
        <v>72</v>
      </c>
      <c r="G448" s="56">
        <v>23.04</v>
      </c>
      <c r="H448" s="56">
        <v>1.1499999999999999</v>
      </c>
      <c r="I448" s="130">
        <v>7.9488000000000003</v>
      </c>
      <c r="J448" s="63"/>
      <c r="K448" s="54"/>
      <c r="L448" s="63"/>
      <c r="M448" s="54"/>
      <c r="N448" s="59"/>
      <c r="AF448" s="39"/>
      <c r="AG448" s="48"/>
      <c r="AJ448" s="3" t="s">
        <v>71</v>
      </c>
      <c r="AL448" s="48"/>
      <c r="AM448" s="82"/>
      <c r="AN448" s="85"/>
      <c r="AO448" s="85"/>
      <c r="AP448" s="85"/>
      <c r="AQ448" s="85"/>
      <c r="AR448" s="85"/>
      <c r="AS448" s="82"/>
      <c r="AT448" s="48"/>
      <c r="AV448" s="48"/>
      <c r="AW448" s="48"/>
    </row>
    <row r="449" spans="1:49" s="4" customFormat="1" ht="15" x14ac:dyDescent="0.25">
      <c r="A449" s="60"/>
      <c r="B449" s="50"/>
      <c r="C449" s="853" t="s">
        <v>73</v>
      </c>
      <c r="D449" s="853"/>
      <c r="E449" s="853"/>
      <c r="F449" s="53" t="s">
        <v>72</v>
      </c>
      <c r="G449" s="61">
        <v>0.4</v>
      </c>
      <c r="H449" s="56">
        <v>1.1499999999999999</v>
      </c>
      <c r="I449" s="62">
        <v>0.13800000000000001</v>
      </c>
      <c r="J449" s="63"/>
      <c r="K449" s="54"/>
      <c r="L449" s="63"/>
      <c r="M449" s="54"/>
      <c r="N449" s="59"/>
      <c r="AF449" s="39"/>
      <c r="AG449" s="48"/>
      <c r="AJ449" s="3" t="s">
        <v>73</v>
      </c>
      <c r="AL449" s="48"/>
      <c r="AM449" s="82"/>
      <c r="AN449" s="85"/>
      <c r="AO449" s="85"/>
      <c r="AP449" s="85"/>
      <c r="AQ449" s="85"/>
      <c r="AR449" s="85"/>
      <c r="AS449" s="82"/>
      <c r="AT449" s="48"/>
      <c r="AV449" s="48"/>
      <c r="AW449" s="48"/>
    </row>
    <row r="450" spans="1:49" s="4" customFormat="1" ht="15" x14ac:dyDescent="0.25">
      <c r="A450" s="51"/>
      <c r="B450" s="50"/>
      <c r="C450" s="854" t="s">
        <v>74</v>
      </c>
      <c r="D450" s="854"/>
      <c r="E450" s="854"/>
      <c r="F450" s="65"/>
      <c r="G450" s="66"/>
      <c r="H450" s="66"/>
      <c r="I450" s="66"/>
      <c r="J450" s="68">
        <v>332.39</v>
      </c>
      <c r="K450" s="66"/>
      <c r="L450" s="68">
        <v>112.9</v>
      </c>
      <c r="M450" s="66"/>
      <c r="N450" s="69"/>
      <c r="AF450" s="39"/>
      <c r="AG450" s="48"/>
      <c r="AK450" s="3" t="s">
        <v>74</v>
      </c>
      <c r="AL450" s="48"/>
      <c r="AM450" s="82"/>
      <c r="AN450" s="85"/>
      <c r="AO450" s="85"/>
      <c r="AP450" s="85"/>
      <c r="AQ450" s="85"/>
      <c r="AR450" s="85"/>
      <c r="AS450" s="82"/>
      <c r="AT450" s="48"/>
      <c r="AV450" s="48"/>
      <c r="AW450" s="48"/>
    </row>
    <row r="451" spans="1:49" s="4" customFormat="1" ht="15" x14ac:dyDescent="0.25">
      <c r="A451" s="60"/>
      <c r="B451" s="50"/>
      <c r="C451" s="853" t="s">
        <v>75</v>
      </c>
      <c r="D451" s="853"/>
      <c r="E451" s="853"/>
      <c r="F451" s="53"/>
      <c r="G451" s="54"/>
      <c r="H451" s="54"/>
      <c r="I451" s="54"/>
      <c r="J451" s="63"/>
      <c r="K451" s="54"/>
      <c r="L451" s="57">
        <v>76.45</v>
      </c>
      <c r="M451" s="54"/>
      <c r="N451" s="58">
        <v>2707.86</v>
      </c>
      <c r="AF451" s="39"/>
      <c r="AG451" s="48"/>
      <c r="AJ451" s="3" t="s">
        <v>75</v>
      </c>
      <c r="AL451" s="48"/>
      <c r="AM451" s="82"/>
      <c r="AN451" s="85"/>
      <c r="AO451" s="85"/>
      <c r="AP451" s="85"/>
      <c r="AQ451" s="85"/>
      <c r="AR451" s="85"/>
      <c r="AS451" s="82"/>
      <c r="AT451" s="48"/>
      <c r="AV451" s="48"/>
      <c r="AW451" s="48"/>
    </row>
    <row r="452" spans="1:49" s="4" customFormat="1" ht="23.25" x14ac:dyDescent="0.25">
      <c r="A452" s="60"/>
      <c r="B452" s="50" t="s">
        <v>120</v>
      </c>
      <c r="C452" s="853" t="s">
        <v>121</v>
      </c>
      <c r="D452" s="853"/>
      <c r="E452" s="853"/>
      <c r="F452" s="53" t="s">
        <v>78</v>
      </c>
      <c r="G452" s="70">
        <v>97</v>
      </c>
      <c r="H452" s="54"/>
      <c r="I452" s="70">
        <v>97</v>
      </c>
      <c r="J452" s="63"/>
      <c r="K452" s="54"/>
      <c r="L452" s="57">
        <v>74.16</v>
      </c>
      <c r="M452" s="54"/>
      <c r="N452" s="58">
        <v>2626.62</v>
      </c>
      <c r="AF452" s="39"/>
      <c r="AG452" s="48"/>
      <c r="AJ452" s="3" t="s">
        <v>121</v>
      </c>
      <c r="AL452" s="48"/>
      <c r="AM452" s="82"/>
      <c r="AN452" s="85"/>
      <c r="AO452" s="85"/>
      <c r="AP452" s="85"/>
      <c r="AQ452" s="85"/>
      <c r="AR452" s="85"/>
      <c r="AS452" s="82"/>
      <c r="AT452" s="48"/>
      <c r="AV452" s="48"/>
      <c r="AW452" s="48"/>
    </row>
    <row r="453" spans="1:49" s="4" customFormat="1" ht="23.25" x14ac:dyDescent="0.25">
      <c r="A453" s="60"/>
      <c r="B453" s="50" t="s">
        <v>122</v>
      </c>
      <c r="C453" s="853" t="s">
        <v>123</v>
      </c>
      <c r="D453" s="853"/>
      <c r="E453" s="853"/>
      <c r="F453" s="53" t="s">
        <v>78</v>
      </c>
      <c r="G453" s="70">
        <v>51</v>
      </c>
      <c r="H453" s="54"/>
      <c r="I453" s="70">
        <v>51</v>
      </c>
      <c r="J453" s="63"/>
      <c r="K453" s="54"/>
      <c r="L453" s="57">
        <v>38.99</v>
      </c>
      <c r="M453" s="54"/>
      <c r="N453" s="58">
        <v>1381.01</v>
      </c>
      <c r="AF453" s="39"/>
      <c r="AG453" s="48"/>
      <c r="AJ453" s="3" t="s">
        <v>123</v>
      </c>
      <c r="AL453" s="48"/>
      <c r="AM453" s="82"/>
      <c r="AN453" s="85"/>
      <c r="AO453" s="85"/>
      <c r="AP453" s="85"/>
      <c r="AQ453" s="85"/>
      <c r="AR453" s="85"/>
      <c r="AS453" s="82"/>
      <c r="AT453" s="48"/>
      <c r="AV453" s="48"/>
      <c r="AW453" s="48"/>
    </row>
    <row r="454" spans="1:49" s="4" customFormat="1" ht="15" x14ac:dyDescent="0.25">
      <c r="A454" s="71"/>
      <c r="B454" s="72"/>
      <c r="C454" s="847" t="s">
        <v>81</v>
      </c>
      <c r="D454" s="847"/>
      <c r="E454" s="847"/>
      <c r="F454" s="42"/>
      <c r="G454" s="43"/>
      <c r="H454" s="43"/>
      <c r="I454" s="43"/>
      <c r="J454" s="46"/>
      <c r="K454" s="43"/>
      <c r="L454" s="131">
        <v>226.05</v>
      </c>
      <c r="M454" s="66"/>
      <c r="N454" s="47"/>
      <c r="AF454" s="39"/>
      <c r="AG454" s="48"/>
      <c r="AL454" s="48" t="s">
        <v>81</v>
      </c>
      <c r="AM454" s="82"/>
      <c r="AN454" s="85"/>
      <c r="AO454" s="85"/>
      <c r="AP454" s="85"/>
      <c r="AQ454" s="85"/>
      <c r="AR454" s="85"/>
      <c r="AS454" s="82"/>
      <c r="AT454" s="48"/>
      <c r="AV454" s="48"/>
      <c r="AW454" s="48"/>
    </row>
    <row r="455" spans="1:49" s="4" customFormat="1" ht="45.75" x14ac:dyDescent="0.25">
      <c r="A455" s="40" t="s">
        <v>251</v>
      </c>
      <c r="B455" s="41" t="s">
        <v>246</v>
      </c>
      <c r="C455" s="847" t="s">
        <v>556</v>
      </c>
      <c r="D455" s="847"/>
      <c r="E455" s="847"/>
      <c r="F455" s="42" t="s">
        <v>119</v>
      </c>
      <c r="G455" s="43">
        <v>0.105</v>
      </c>
      <c r="H455" s="44">
        <v>1</v>
      </c>
      <c r="I455" s="129">
        <v>0.105</v>
      </c>
      <c r="J455" s="46"/>
      <c r="K455" s="43"/>
      <c r="L455" s="46"/>
      <c r="M455" s="43"/>
      <c r="N455" s="47"/>
      <c r="AF455" s="39"/>
      <c r="AG455" s="48" t="s">
        <v>556</v>
      </c>
      <c r="AL455" s="48"/>
      <c r="AM455" s="82"/>
      <c r="AN455" s="85"/>
      <c r="AO455" s="85"/>
      <c r="AP455" s="85"/>
      <c r="AQ455" s="85"/>
      <c r="AR455" s="85"/>
      <c r="AS455" s="82"/>
      <c r="AT455" s="48"/>
      <c r="AV455" s="48"/>
      <c r="AW455" s="48"/>
    </row>
    <row r="456" spans="1:49" s="4" customFormat="1" ht="22.5" x14ac:dyDescent="0.25">
      <c r="A456" s="49"/>
      <c r="B456" s="50" t="s">
        <v>64</v>
      </c>
      <c r="C456" s="848" t="s">
        <v>65</v>
      </c>
      <c r="D456" s="848"/>
      <c r="E456" s="848"/>
      <c r="F456" s="848"/>
      <c r="G456" s="848"/>
      <c r="H456" s="848"/>
      <c r="I456" s="848"/>
      <c r="J456" s="848"/>
      <c r="K456" s="848"/>
      <c r="L456" s="848"/>
      <c r="M456" s="848"/>
      <c r="N456" s="849"/>
      <c r="AF456" s="39"/>
      <c r="AG456" s="48"/>
      <c r="AH456" s="3" t="s">
        <v>65</v>
      </c>
      <c r="AL456" s="48"/>
      <c r="AM456" s="82"/>
      <c r="AN456" s="85"/>
      <c r="AO456" s="85"/>
      <c r="AP456" s="85"/>
      <c r="AQ456" s="85"/>
      <c r="AR456" s="85"/>
      <c r="AS456" s="82"/>
      <c r="AT456" s="48"/>
      <c r="AV456" s="48"/>
      <c r="AW456" s="48"/>
    </row>
    <row r="457" spans="1:49" s="4" customFormat="1" ht="15" x14ac:dyDescent="0.25">
      <c r="A457" s="51"/>
      <c r="B457" s="50" t="s">
        <v>60</v>
      </c>
      <c r="C457" s="853" t="s">
        <v>66</v>
      </c>
      <c r="D457" s="853"/>
      <c r="E457" s="853"/>
      <c r="F457" s="53"/>
      <c r="G457" s="54"/>
      <c r="H457" s="54"/>
      <c r="I457" s="54"/>
      <c r="J457" s="57">
        <v>190.26</v>
      </c>
      <c r="K457" s="56">
        <v>1.1499999999999999</v>
      </c>
      <c r="L457" s="57">
        <v>22.97</v>
      </c>
      <c r="M457" s="56">
        <v>35.42</v>
      </c>
      <c r="N457" s="133">
        <v>813.6</v>
      </c>
      <c r="AF457" s="39"/>
      <c r="AG457" s="48"/>
      <c r="AI457" s="3" t="s">
        <v>66</v>
      </c>
      <c r="AL457" s="48"/>
      <c r="AM457" s="82"/>
      <c r="AN457" s="85"/>
      <c r="AO457" s="85"/>
      <c r="AP457" s="85"/>
      <c r="AQ457" s="85"/>
      <c r="AR457" s="85"/>
      <c r="AS457" s="82"/>
      <c r="AT457" s="48"/>
      <c r="AV457" s="48"/>
      <c r="AW457" s="48"/>
    </row>
    <row r="458" spans="1:49" s="4" customFormat="1" ht="15" x14ac:dyDescent="0.25">
      <c r="A458" s="51"/>
      <c r="B458" s="50" t="s">
        <v>67</v>
      </c>
      <c r="C458" s="853" t="s">
        <v>68</v>
      </c>
      <c r="D458" s="853"/>
      <c r="E458" s="853"/>
      <c r="F458" s="53"/>
      <c r="G458" s="54"/>
      <c r="H458" s="54"/>
      <c r="I458" s="54"/>
      <c r="J458" s="57">
        <v>72.64</v>
      </c>
      <c r="K458" s="56">
        <v>1.1499999999999999</v>
      </c>
      <c r="L458" s="57">
        <v>8.77</v>
      </c>
      <c r="M458" s="54"/>
      <c r="N458" s="59"/>
      <c r="AF458" s="39"/>
      <c r="AG458" s="48"/>
      <c r="AI458" s="3" t="s">
        <v>68</v>
      </c>
      <c r="AL458" s="48"/>
      <c r="AM458" s="82"/>
      <c r="AN458" s="85"/>
      <c r="AO458" s="85"/>
      <c r="AP458" s="85"/>
      <c r="AQ458" s="85"/>
      <c r="AR458" s="85"/>
      <c r="AS458" s="82"/>
      <c r="AT458" s="48"/>
      <c r="AV458" s="48"/>
      <c r="AW458" s="48"/>
    </row>
    <row r="459" spans="1:49" s="4" customFormat="1" ht="15" x14ac:dyDescent="0.25">
      <c r="A459" s="51"/>
      <c r="B459" s="50" t="s">
        <v>69</v>
      </c>
      <c r="C459" s="853" t="s">
        <v>70</v>
      </c>
      <c r="D459" s="853"/>
      <c r="E459" s="853"/>
      <c r="F459" s="53"/>
      <c r="G459" s="54"/>
      <c r="H459" s="54"/>
      <c r="I459" s="54"/>
      <c r="J459" s="57">
        <v>5.0199999999999996</v>
      </c>
      <c r="K459" s="56">
        <v>1.1499999999999999</v>
      </c>
      <c r="L459" s="57">
        <v>0.61</v>
      </c>
      <c r="M459" s="56">
        <v>35.42</v>
      </c>
      <c r="N459" s="133">
        <v>21.61</v>
      </c>
      <c r="AF459" s="39"/>
      <c r="AG459" s="48"/>
      <c r="AI459" s="3" t="s">
        <v>70</v>
      </c>
      <c r="AL459" s="48"/>
      <c r="AM459" s="82"/>
      <c r="AN459" s="85"/>
      <c r="AO459" s="85"/>
      <c r="AP459" s="85"/>
      <c r="AQ459" s="85"/>
      <c r="AR459" s="85"/>
      <c r="AS459" s="82"/>
      <c r="AT459" s="48"/>
      <c r="AV459" s="48"/>
      <c r="AW459" s="48"/>
    </row>
    <row r="460" spans="1:49" s="4" customFormat="1" ht="15" x14ac:dyDescent="0.25">
      <c r="A460" s="51"/>
      <c r="B460" s="50" t="s">
        <v>86</v>
      </c>
      <c r="C460" s="853" t="s">
        <v>87</v>
      </c>
      <c r="D460" s="853"/>
      <c r="E460" s="853"/>
      <c r="F460" s="53"/>
      <c r="G460" s="54"/>
      <c r="H460" s="54"/>
      <c r="I460" s="54"/>
      <c r="J460" s="57">
        <v>29.52</v>
      </c>
      <c r="K460" s="54"/>
      <c r="L460" s="57">
        <v>3.1</v>
      </c>
      <c r="M460" s="54"/>
      <c r="N460" s="59"/>
      <c r="AF460" s="39"/>
      <c r="AG460" s="48"/>
      <c r="AI460" s="3" t="s">
        <v>87</v>
      </c>
      <c r="AL460" s="48"/>
      <c r="AM460" s="82"/>
      <c r="AN460" s="85"/>
      <c r="AO460" s="85"/>
      <c r="AP460" s="85"/>
      <c r="AQ460" s="85"/>
      <c r="AR460" s="85"/>
      <c r="AS460" s="82"/>
      <c r="AT460" s="48"/>
      <c r="AV460" s="48"/>
      <c r="AW460" s="48"/>
    </row>
    <row r="461" spans="1:49" s="4" customFormat="1" ht="15" x14ac:dyDescent="0.25">
      <c r="A461" s="60"/>
      <c r="B461" s="50"/>
      <c r="C461" s="853" t="s">
        <v>71</v>
      </c>
      <c r="D461" s="853"/>
      <c r="E461" s="853"/>
      <c r="F461" s="53" t="s">
        <v>72</v>
      </c>
      <c r="G461" s="56">
        <v>20.239999999999998</v>
      </c>
      <c r="H461" s="56">
        <v>1.1499999999999999</v>
      </c>
      <c r="I461" s="64">
        <v>2.4439799999999998</v>
      </c>
      <c r="J461" s="63"/>
      <c r="K461" s="54"/>
      <c r="L461" s="63"/>
      <c r="M461" s="54"/>
      <c r="N461" s="59"/>
      <c r="AF461" s="39"/>
      <c r="AG461" s="48"/>
      <c r="AJ461" s="3" t="s">
        <v>71</v>
      </c>
      <c r="AL461" s="48"/>
      <c r="AM461" s="82"/>
      <c r="AN461" s="85"/>
      <c r="AO461" s="85"/>
      <c r="AP461" s="85"/>
      <c r="AQ461" s="85"/>
      <c r="AR461" s="85"/>
      <c r="AS461" s="82"/>
      <c r="AT461" s="48"/>
      <c r="AV461" s="48"/>
      <c r="AW461" s="48"/>
    </row>
    <row r="462" spans="1:49" s="4" customFormat="1" ht="15" x14ac:dyDescent="0.25">
      <c r="A462" s="60"/>
      <c r="B462" s="50"/>
      <c r="C462" s="853" t="s">
        <v>73</v>
      </c>
      <c r="D462" s="853"/>
      <c r="E462" s="853"/>
      <c r="F462" s="53" t="s">
        <v>72</v>
      </c>
      <c r="G462" s="61">
        <v>0.4</v>
      </c>
      <c r="H462" s="56">
        <v>1.1499999999999999</v>
      </c>
      <c r="I462" s="130">
        <v>4.8300000000000003E-2</v>
      </c>
      <c r="J462" s="63"/>
      <c r="K462" s="54"/>
      <c r="L462" s="63"/>
      <c r="M462" s="54"/>
      <c r="N462" s="59"/>
      <c r="AF462" s="39"/>
      <c r="AG462" s="48"/>
      <c r="AJ462" s="3" t="s">
        <v>73</v>
      </c>
      <c r="AL462" s="48"/>
      <c r="AM462" s="82"/>
      <c r="AN462" s="85"/>
      <c r="AO462" s="85"/>
      <c r="AP462" s="85"/>
      <c r="AQ462" s="85"/>
      <c r="AR462" s="85"/>
      <c r="AS462" s="82"/>
      <c r="AT462" s="48"/>
      <c r="AV462" s="48"/>
      <c r="AW462" s="48"/>
    </row>
    <row r="463" spans="1:49" s="4" customFormat="1" ht="15" x14ac:dyDescent="0.25">
      <c r="A463" s="51"/>
      <c r="B463" s="50"/>
      <c r="C463" s="854" t="s">
        <v>74</v>
      </c>
      <c r="D463" s="854"/>
      <c r="E463" s="854"/>
      <c r="F463" s="65"/>
      <c r="G463" s="66"/>
      <c r="H463" s="66"/>
      <c r="I463" s="66"/>
      <c r="J463" s="68">
        <v>292.42</v>
      </c>
      <c r="K463" s="66"/>
      <c r="L463" s="68">
        <v>34.840000000000003</v>
      </c>
      <c r="M463" s="66"/>
      <c r="N463" s="69"/>
      <c r="AF463" s="39"/>
      <c r="AG463" s="48"/>
      <c r="AK463" s="3" t="s">
        <v>74</v>
      </c>
      <c r="AL463" s="48"/>
      <c r="AM463" s="82"/>
      <c r="AN463" s="85"/>
      <c r="AO463" s="85"/>
      <c r="AP463" s="85"/>
      <c r="AQ463" s="85"/>
      <c r="AR463" s="85"/>
      <c r="AS463" s="82"/>
      <c r="AT463" s="48"/>
      <c r="AV463" s="48"/>
      <c r="AW463" s="48"/>
    </row>
    <row r="464" spans="1:49" s="4" customFormat="1" ht="15" x14ac:dyDescent="0.25">
      <c r="A464" s="60"/>
      <c r="B464" s="50"/>
      <c r="C464" s="853" t="s">
        <v>75</v>
      </c>
      <c r="D464" s="853"/>
      <c r="E464" s="853"/>
      <c r="F464" s="53"/>
      <c r="G464" s="54"/>
      <c r="H464" s="54"/>
      <c r="I464" s="54"/>
      <c r="J464" s="63"/>
      <c r="K464" s="54"/>
      <c r="L464" s="57">
        <v>23.58</v>
      </c>
      <c r="M464" s="54"/>
      <c r="N464" s="133">
        <v>835.21</v>
      </c>
      <c r="AF464" s="39"/>
      <c r="AG464" s="48"/>
      <c r="AJ464" s="3" t="s">
        <v>75</v>
      </c>
      <c r="AL464" s="48"/>
      <c r="AM464" s="82"/>
      <c r="AN464" s="85"/>
      <c r="AO464" s="85"/>
      <c r="AP464" s="85"/>
      <c r="AQ464" s="85"/>
      <c r="AR464" s="85"/>
      <c r="AS464" s="82"/>
      <c r="AT464" s="48"/>
      <c r="AV464" s="48"/>
      <c r="AW464" s="48"/>
    </row>
    <row r="465" spans="1:49" s="4" customFormat="1" ht="23.25" x14ac:dyDescent="0.25">
      <c r="A465" s="60"/>
      <c r="B465" s="50" t="s">
        <v>120</v>
      </c>
      <c r="C465" s="853" t="s">
        <v>121</v>
      </c>
      <c r="D465" s="853"/>
      <c r="E465" s="853"/>
      <c r="F465" s="53" t="s">
        <v>78</v>
      </c>
      <c r="G465" s="70">
        <v>97</v>
      </c>
      <c r="H465" s="54"/>
      <c r="I465" s="70">
        <v>97</v>
      </c>
      <c r="J465" s="63"/>
      <c r="K465" s="54"/>
      <c r="L465" s="57">
        <v>22.87</v>
      </c>
      <c r="M465" s="54"/>
      <c r="N465" s="133">
        <v>810.15</v>
      </c>
      <c r="AF465" s="39"/>
      <c r="AG465" s="48"/>
      <c r="AJ465" s="3" t="s">
        <v>121</v>
      </c>
      <c r="AL465" s="48"/>
      <c r="AM465" s="82"/>
      <c r="AN465" s="85"/>
      <c r="AO465" s="85"/>
      <c r="AP465" s="85"/>
      <c r="AQ465" s="85"/>
      <c r="AR465" s="85"/>
      <c r="AS465" s="82"/>
      <c r="AT465" s="48"/>
      <c r="AV465" s="48"/>
      <c r="AW465" s="48"/>
    </row>
    <row r="466" spans="1:49" s="4" customFormat="1" ht="23.25" x14ac:dyDescent="0.25">
      <c r="A466" s="60"/>
      <c r="B466" s="50" t="s">
        <v>122</v>
      </c>
      <c r="C466" s="853" t="s">
        <v>123</v>
      </c>
      <c r="D466" s="853"/>
      <c r="E466" s="853"/>
      <c r="F466" s="53" t="s">
        <v>78</v>
      </c>
      <c r="G466" s="70">
        <v>51</v>
      </c>
      <c r="H466" s="54"/>
      <c r="I466" s="70">
        <v>51</v>
      </c>
      <c r="J466" s="63"/>
      <c r="K466" s="54"/>
      <c r="L466" s="57">
        <v>12.03</v>
      </c>
      <c r="M466" s="54"/>
      <c r="N466" s="133">
        <v>425.96</v>
      </c>
      <c r="AF466" s="39"/>
      <c r="AG466" s="48"/>
      <c r="AJ466" s="3" t="s">
        <v>123</v>
      </c>
      <c r="AL466" s="48"/>
      <c r="AM466" s="82"/>
      <c r="AN466" s="85"/>
      <c r="AO466" s="85"/>
      <c r="AP466" s="85"/>
      <c r="AQ466" s="85"/>
      <c r="AR466" s="85"/>
      <c r="AS466" s="82"/>
      <c r="AT466" s="48"/>
      <c r="AV466" s="48"/>
      <c r="AW466" s="48"/>
    </row>
    <row r="467" spans="1:49" s="4" customFormat="1" ht="15" x14ac:dyDescent="0.25">
      <c r="A467" s="71"/>
      <c r="B467" s="72"/>
      <c r="C467" s="847" t="s">
        <v>81</v>
      </c>
      <c r="D467" s="847"/>
      <c r="E467" s="847"/>
      <c r="F467" s="42"/>
      <c r="G467" s="43"/>
      <c r="H467" s="43"/>
      <c r="I467" s="43"/>
      <c r="J467" s="46"/>
      <c r="K467" s="43"/>
      <c r="L467" s="131">
        <v>69.739999999999995</v>
      </c>
      <c r="M467" s="66"/>
      <c r="N467" s="47"/>
      <c r="AF467" s="39"/>
      <c r="AG467" s="48"/>
      <c r="AL467" s="48" t="s">
        <v>81</v>
      </c>
      <c r="AM467" s="82"/>
      <c r="AN467" s="85"/>
      <c r="AO467" s="85"/>
      <c r="AP467" s="85"/>
      <c r="AQ467" s="85"/>
      <c r="AR467" s="85"/>
      <c r="AS467" s="82"/>
      <c r="AT467" s="48"/>
      <c r="AV467" s="48"/>
      <c r="AW467" s="48"/>
    </row>
    <row r="468" spans="1:49" s="4" customFormat="1" ht="57" x14ac:dyDescent="0.25">
      <c r="A468" s="40" t="s">
        <v>259</v>
      </c>
      <c r="B468" s="41" t="s">
        <v>398</v>
      </c>
      <c r="C468" s="847" t="s">
        <v>399</v>
      </c>
      <c r="D468" s="847"/>
      <c r="E468" s="847"/>
      <c r="F468" s="42" t="s">
        <v>119</v>
      </c>
      <c r="G468" s="43">
        <v>0.9</v>
      </c>
      <c r="H468" s="44">
        <v>1</v>
      </c>
      <c r="I468" s="45">
        <v>0.9</v>
      </c>
      <c r="J468" s="46"/>
      <c r="K468" s="43"/>
      <c r="L468" s="46"/>
      <c r="M468" s="43"/>
      <c r="N468" s="47"/>
      <c r="AF468" s="39"/>
      <c r="AG468" s="48" t="s">
        <v>399</v>
      </c>
      <c r="AL468" s="48"/>
      <c r="AM468" s="82"/>
      <c r="AN468" s="85"/>
      <c r="AO468" s="85"/>
      <c r="AP468" s="85"/>
      <c r="AQ468" s="85"/>
      <c r="AR468" s="85"/>
      <c r="AS468" s="82"/>
      <c r="AT468" s="48"/>
      <c r="AV468" s="48"/>
      <c r="AW468" s="48"/>
    </row>
    <row r="469" spans="1:49" s="4" customFormat="1" ht="22.5" x14ac:dyDescent="0.25">
      <c r="A469" s="49"/>
      <c r="B469" s="50" t="s">
        <v>64</v>
      </c>
      <c r="C469" s="848" t="s">
        <v>65</v>
      </c>
      <c r="D469" s="848"/>
      <c r="E469" s="848"/>
      <c r="F469" s="848"/>
      <c r="G469" s="848"/>
      <c r="H469" s="848"/>
      <c r="I469" s="848"/>
      <c r="J469" s="848"/>
      <c r="K469" s="848"/>
      <c r="L469" s="848"/>
      <c r="M469" s="848"/>
      <c r="N469" s="849"/>
      <c r="AF469" s="39"/>
      <c r="AG469" s="48"/>
      <c r="AH469" s="3" t="s">
        <v>65</v>
      </c>
      <c r="AL469" s="48"/>
      <c r="AM469" s="82"/>
      <c r="AN469" s="85"/>
      <c r="AO469" s="85"/>
      <c r="AP469" s="85"/>
      <c r="AQ469" s="85"/>
      <c r="AR469" s="85"/>
      <c r="AS469" s="82"/>
      <c r="AT469" s="48"/>
      <c r="AV469" s="48"/>
      <c r="AW469" s="48"/>
    </row>
    <row r="470" spans="1:49" s="4" customFormat="1" ht="15" x14ac:dyDescent="0.25">
      <c r="A470" s="51"/>
      <c r="B470" s="50" t="s">
        <v>60</v>
      </c>
      <c r="C470" s="853" t="s">
        <v>66</v>
      </c>
      <c r="D470" s="853"/>
      <c r="E470" s="853"/>
      <c r="F470" s="53"/>
      <c r="G470" s="54"/>
      <c r="H470" s="54"/>
      <c r="I470" s="54"/>
      <c r="J470" s="57">
        <v>278.99</v>
      </c>
      <c r="K470" s="56">
        <v>1.1499999999999999</v>
      </c>
      <c r="L470" s="57">
        <v>288.75</v>
      </c>
      <c r="M470" s="56">
        <v>35.42</v>
      </c>
      <c r="N470" s="58">
        <v>10227.530000000001</v>
      </c>
      <c r="AF470" s="39"/>
      <c r="AG470" s="48"/>
      <c r="AI470" s="3" t="s">
        <v>66</v>
      </c>
      <c r="AL470" s="48"/>
      <c r="AM470" s="82"/>
      <c r="AN470" s="85"/>
      <c r="AO470" s="85"/>
      <c r="AP470" s="85"/>
      <c r="AQ470" s="85"/>
      <c r="AR470" s="85"/>
      <c r="AS470" s="82"/>
      <c r="AT470" s="48"/>
      <c r="AV470" s="48"/>
      <c r="AW470" s="48"/>
    </row>
    <row r="471" spans="1:49" s="4" customFormat="1" ht="15" x14ac:dyDescent="0.25">
      <c r="A471" s="51"/>
      <c r="B471" s="50" t="s">
        <v>67</v>
      </c>
      <c r="C471" s="853" t="s">
        <v>68</v>
      </c>
      <c r="D471" s="853"/>
      <c r="E471" s="853"/>
      <c r="F471" s="53"/>
      <c r="G471" s="54"/>
      <c r="H471" s="54"/>
      <c r="I471" s="54"/>
      <c r="J471" s="57">
        <v>90.04</v>
      </c>
      <c r="K471" s="56">
        <v>1.1499999999999999</v>
      </c>
      <c r="L471" s="57">
        <v>93.19</v>
      </c>
      <c r="M471" s="54"/>
      <c r="N471" s="59"/>
      <c r="AF471" s="39"/>
      <c r="AG471" s="48"/>
      <c r="AI471" s="3" t="s">
        <v>68</v>
      </c>
      <c r="AL471" s="48"/>
      <c r="AM471" s="82"/>
      <c r="AN471" s="85"/>
      <c r="AO471" s="85"/>
      <c r="AP471" s="85"/>
      <c r="AQ471" s="85"/>
      <c r="AR471" s="85"/>
      <c r="AS471" s="82"/>
      <c r="AT471" s="48"/>
      <c r="AV471" s="48"/>
      <c r="AW471" s="48"/>
    </row>
    <row r="472" spans="1:49" s="4" customFormat="1" ht="15" x14ac:dyDescent="0.25">
      <c r="A472" s="51"/>
      <c r="B472" s="50" t="s">
        <v>69</v>
      </c>
      <c r="C472" s="853" t="s">
        <v>70</v>
      </c>
      <c r="D472" s="853"/>
      <c r="E472" s="853"/>
      <c r="F472" s="53"/>
      <c r="G472" s="54"/>
      <c r="H472" s="54"/>
      <c r="I472" s="54"/>
      <c r="J472" s="57">
        <v>5.0199999999999996</v>
      </c>
      <c r="K472" s="56">
        <v>1.1499999999999999</v>
      </c>
      <c r="L472" s="57">
        <v>5.2</v>
      </c>
      <c r="M472" s="56">
        <v>35.42</v>
      </c>
      <c r="N472" s="133">
        <v>184.18</v>
      </c>
      <c r="AF472" s="39"/>
      <c r="AG472" s="48"/>
      <c r="AI472" s="3" t="s">
        <v>70</v>
      </c>
      <c r="AL472" s="48"/>
      <c r="AM472" s="82"/>
      <c r="AN472" s="85"/>
      <c r="AO472" s="85"/>
      <c r="AP472" s="85"/>
      <c r="AQ472" s="85"/>
      <c r="AR472" s="85"/>
      <c r="AS472" s="82"/>
      <c r="AT472" s="48"/>
      <c r="AV472" s="48"/>
      <c r="AW472" s="48"/>
    </row>
    <row r="473" spans="1:49" s="4" customFormat="1" ht="15" x14ac:dyDescent="0.25">
      <c r="A473" s="51"/>
      <c r="B473" s="50" t="s">
        <v>86</v>
      </c>
      <c r="C473" s="853" t="s">
        <v>87</v>
      </c>
      <c r="D473" s="853"/>
      <c r="E473" s="853"/>
      <c r="F473" s="53"/>
      <c r="G473" s="54"/>
      <c r="H473" s="54"/>
      <c r="I473" s="54"/>
      <c r="J473" s="57">
        <v>37.630000000000003</v>
      </c>
      <c r="K473" s="54"/>
      <c r="L473" s="57">
        <v>33.869999999999997</v>
      </c>
      <c r="M473" s="54"/>
      <c r="N473" s="59"/>
      <c r="AF473" s="39"/>
      <c r="AG473" s="48"/>
      <c r="AI473" s="3" t="s">
        <v>87</v>
      </c>
      <c r="AL473" s="48"/>
      <c r="AM473" s="82"/>
      <c r="AN473" s="85"/>
      <c r="AO473" s="85"/>
      <c r="AP473" s="85"/>
      <c r="AQ473" s="85"/>
      <c r="AR473" s="85"/>
      <c r="AS473" s="82"/>
      <c r="AT473" s="48"/>
      <c r="AV473" s="48"/>
      <c r="AW473" s="48"/>
    </row>
    <row r="474" spans="1:49" s="4" customFormat="1" ht="15" x14ac:dyDescent="0.25">
      <c r="A474" s="60"/>
      <c r="B474" s="50"/>
      <c r="C474" s="853" t="s">
        <v>71</v>
      </c>
      <c r="D474" s="853"/>
      <c r="E474" s="853"/>
      <c r="F474" s="53" t="s">
        <v>72</v>
      </c>
      <c r="G474" s="56">
        <v>29.68</v>
      </c>
      <c r="H474" s="56">
        <v>1.1499999999999999</v>
      </c>
      <c r="I474" s="130">
        <v>30.718800000000002</v>
      </c>
      <c r="J474" s="63"/>
      <c r="K474" s="54"/>
      <c r="L474" s="63"/>
      <c r="M474" s="54"/>
      <c r="N474" s="59"/>
      <c r="AF474" s="39"/>
      <c r="AG474" s="48"/>
      <c r="AJ474" s="3" t="s">
        <v>71</v>
      </c>
      <c r="AL474" s="48"/>
      <c r="AM474" s="82"/>
      <c r="AN474" s="85"/>
      <c r="AO474" s="85"/>
      <c r="AP474" s="85"/>
      <c r="AQ474" s="85"/>
      <c r="AR474" s="85"/>
      <c r="AS474" s="82"/>
      <c r="AT474" s="48"/>
      <c r="AV474" s="48"/>
      <c r="AW474" s="48"/>
    </row>
    <row r="475" spans="1:49" s="4" customFormat="1" ht="15" x14ac:dyDescent="0.25">
      <c r="A475" s="60"/>
      <c r="B475" s="50"/>
      <c r="C475" s="853" t="s">
        <v>73</v>
      </c>
      <c r="D475" s="853"/>
      <c r="E475" s="853"/>
      <c r="F475" s="53" t="s">
        <v>72</v>
      </c>
      <c r="G475" s="61">
        <v>0.4</v>
      </c>
      <c r="H475" s="56">
        <v>1.1499999999999999</v>
      </c>
      <c r="I475" s="62">
        <v>0.41399999999999998</v>
      </c>
      <c r="J475" s="63"/>
      <c r="K475" s="54"/>
      <c r="L475" s="63"/>
      <c r="M475" s="54"/>
      <c r="N475" s="59"/>
      <c r="AF475" s="39"/>
      <c r="AG475" s="48"/>
      <c r="AJ475" s="3" t="s">
        <v>73</v>
      </c>
      <c r="AL475" s="48"/>
      <c r="AM475" s="82"/>
      <c r="AN475" s="85"/>
      <c r="AO475" s="85"/>
      <c r="AP475" s="85"/>
      <c r="AQ475" s="85"/>
      <c r="AR475" s="85"/>
      <c r="AS475" s="82"/>
      <c r="AT475" s="48"/>
      <c r="AV475" s="48"/>
      <c r="AW475" s="48"/>
    </row>
    <row r="476" spans="1:49" s="4" customFormat="1" ht="15" x14ac:dyDescent="0.25">
      <c r="A476" s="51"/>
      <c r="B476" s="50"/>
      <c r="C476" s="854" t="s">
        <v>74</v>
      </c>
      <c r="D476" s="854"/>
      <c r="E476" s="854"/>
      <c r="F476" s="65"/>
      <c r="G476" s="66"/>
      <c r="H476" s="66"/>
      <c r="I476" s="66"/>
      <c r="J476" s="68">
        <v>406.66</v>
      </c>
      <c r="K476" s="66"/>
      <c r="L476" s="68">
        <v>415.81</v>
      </c>
      <c r="M476" s="66"/>
      <c r="N476" s="69"/>
      <c r="AF476" s="39"/>
      <c r="AG476" s="48"/>
      <c r="AK476" s="3" t="s">
        <v>74</v>
      </c>
      <c r="AL476" s="48"/>
      <c r="AM476" s="82"/>
      <c r="AN476" s="85"/>
      <c r="AO476" s="85"/>
      <c r="AP476" s="85"/>
      <c r="AQ476" s="85"/>
      <c r="AR476" s="85"/>
      <c r="AS476" s="82"/>
      <c r="AT476" s="48"/>
      <c r="AV476" s="48"/>
      <c r="AW476" s="48"/>
    </row>
    <row r="477" spans="1:49" s="4" customFormat="1" ht="15" x14ac:dyDescent="0.25">
      <c r="A477" s="60"/>
      <c r="B477" s="50"/>
      <c r="C477" s="853" t="s">
        <v>75</v>
      </c>
      <c r="D477" s="853"/>
      <c r="E477" s="853"/>
      <c r="F477" s="53"/>
      <c r="G477" s="54"/>
      <c r="H477" s="54"/>
      <c r="I477" s="54"/>
      <c r="J477" s="63"/>
      <c r="K477" s="54"/>
      <c r="L477" s="57">
        <v>293.95</v>
      </c>
      <c r="M477" s="54"/>
      <c r="N477" s="58">
        <v>10411.709999999999</v>
      </c>
      <c r="AF477" s="39"/>
      <c r="AG477" s="48"/>
      <c r="AJ477" s="3" t="s">
        <v>75</v>
      </c>
      <c r="AL477" s="48"/>
      <c r="AM477" s="82"/>
      <c r="AN477" s="85"/>
      <c r="AO477" s="85"/>
      <c r="AP477" s="85"/>
      <c r="AQ477" s="85"/>
      <c r="AR477" s="85"/>
      <c r="AS477" s="82"/>
      <c r="AT477" s="48"/>
      <c r="AV477" s="48"/>
      <c r="AW477" s="48"/>
    </row>
    <row r="478" spans="1:49" s="4" customFormat="1" ht="23.25" x14ac:dyDescent="0.25">
      <c r="A478" s="60"/>
      <c r="B478" s="50" t="s">
        <v>120</v>
      </c>
      <c r="C478" s="853" t="s">
        <v>121</v>
      </c>
      <c r="D478" s="853"/>
      <c r="E478" s="853"/>
      <c r="F478" s="53" t="s">
        <v>78</v>
      </c>
      <c r="G478" s="70">
        <v>97</v>
      </c>
      <c r="H478" s="54"/>
      <c r="I478" s="70">
        <v>97</v>
      </c>
      <c r="J478" s="63"/>
      <c r="K478" s="54"/>
      <c r="L478" s="57">
        <v>285.13</v>
      </c>
      <c r="M478" s="54"/>
      <c r="N478" s="58">
        <v>10099.36</v>
      </c>
      <c r="AF478" s="39"/>
      <c r="AG478" s="48"/>
      <c r="AJ478" s="3" t="s">
        <v>121</v>
      </c>
      <c r="AL478" s="48"/>
      <c r="AM478" s="82"/>
      <c r="AN478" s="85"/>
      <c r="AO478" s="85"/>
      <c r="AP478" s="85"/>
      <c r="AQ478" s="85"/>
      <c r="AR478" s="85"/>
      <c r="AS478" s="82"/>
      <c r="AT478" s="48"/>
      <c r="AV478" s="48"/>
      <c r="AW478" s="48"/>
    </row>
    <row r="479" spans="1:49" s="4" customFormat="1" ht="23.25" x14ac:dyDescent="0.25">
      <c r="A479" s="60"/>
      <c r="B479" s="50" t="s">
        <v>122</v>
      </c>
      <c r="C479" s="853" t="s">
        <v>123</v>
      </c>
      <c r="D479" s="853"/>
      <c r="E479" s="853"/>
      <c r="F479" s="53" t="s">
        <v>78</v>
      </c>
      <c r="G479" s="70">
        <v>51</v>
      </c>
      <c r="H479" s="54"/>
      <c r="I479" s="70">
        <v>51</v>
      </c>
      <c r="J479" s="63"/>
      <c r="K479" s="54"/>
      <c r="L479" s="57">
        <v>149.91</v>
      </c>
      <c r="M479" s="54"/>
      <c r="N479" s="58">
        <v>5309.97</v>
      </c>
      <c r="AF479" s="39"/>
      <c r="AG479" s="48"/>
      <c r="AJ479" s="3" t="s">
        <v>123</v>
      </c>
      <c r="AL479" s="48"/>
      <c r="AM479" s="82"/>
      <c r="AN479" s="85"/>
      <c r="AO479" s="85"/>
      <c r="AP479" s="85"/>
      <c r="AQ479" s="85"/>
      <c r="AR479" s="85"/>
      <c r="AS479" s="82"/>
      <c r="AT479" s="48"/>
      <c r="AV479" s="48"/>
      <c r="AW479" s="48"/>
    </row>
    <row r="480" spans="1:49" s="4" customFormat="1" ht="15" x14ac:dyDescent="0.25">
      <c r="A480" s="71"/>
      <c r="B480" s="72"/>
      <c r="C480" s="847" t="s">
        <v>81</v>
      </c>
      <c r="D480" s="847"/>
      <c r="E480" s="847"/>
      <c r="F480" s="42"/>
      <c r="G480" s="43"/>
      <c r="H480" s="43"/>
      <c r="I480" s="43"/>
      <c r="J480" s="46"/>
      <c r="K480" s="43"/>
      <c r="L480" s="131">
        <v>850.85</v>
      </c>
      <c r="M480" s="66"/>
      <c r="N480" s="47"/>
      <c r="AF480" s="39"/>
      <c r="AG480" s="48"/>
      <c r="AL480" s="48" t="s">
        <v>81</v>
      </c>
      <c r="AM480" s="82"/>
      <c r="AN480" s="85"/>
      <c r="AO480" s="85"/>
      <c r="AP480" s="85"/>
      <c r="AQ480" s="85"/>
      <c r="AR480" s="85"/>
      <c r="AS480" s="82"/>
      <c r="AT480" s="48"/>
      <c r="AV480" s="48"/>
      <c r="AW480" s="48"/>
    </row>
    <row r="481" spans="1:49" s="4" customFormat="1" ht="23.25" x14ac:dyDescent="0.25">
      <c r="A481" s="40" t="s">
        <v>263</v>
      </c>
      <c r="B481" s="41" t="s">
        <v>252</v>
      </c>
      <c r="C481" s="847" t="s">
        <v>253</v>
      </c>
      <c r="D481" s="847"/>
      <c r="E481" s="847"/>
      <c r="F481" s="42" t="s">
        <v>254</v>
      </c>
      <c r="G481" s="43">
        <v>0.02</v>
      </c>
      <c r="H481" s="44">
        <v>1</v>
      </c>
      <c r="I481" s="109">
        <v>0.02</v>
      </c>
      <c r="J481" s="46"/>
      <c r="K481" s="43"/>
      <c r="L481" s="46"/>
      <c r="M481" s="43"/>
      <c r="N481" s="47"/>
      <c r="AF481" s="39"/>
      <c r="AG481" s="48" t="s">
        <v>253</v>
      </c>
      <c r="AL481" s="48"/>
      <c r="AM481" s="82"/>
      <c r="AN481" s="85"/>
      <c r="AO481" s="85"/>
      <c r="AP481" s="85"/>
      <c r="AQ481" s="85"/>
      <c r="AR481" s="85"/>
      <c r="AS481" s="82"/>
      <c r="AT481" s="48"/>
      <c r="AV481" s="48"/>
      <c r="AW481" s="48"/>
    </row>
    <row r="482" spans="1:49" s="4" customFormat="1" ht="15" x14ac:dyDescent="0.25">
      <c r="A482" s="51"/>
      <c r="B482" s="50" t="s">
        <v>60</v>
      </c>
      <c r="C482" s="853" t="s">
        <v>66</v>
      </c>
      <c r="D482" s="853"/>
      <c r="E482" s="853"/>
      <c r="F482" s="53"/>
      <c r="G482" s="54"/>
      <c r="H482" s="54"/>
      <c r="I482" s="54"/>
      <c r="J482" s="57">
        <v>566.05999999999995</v>
      </c>
      <c r="K482" s="54"/>
      <c r="L482" s="57">
        <v>11.32</v>
      </c>
      <c r="M482" s="56">
        <v>35.42</v>
      </c>
      <c r="N482" s="133">
        <v>400.95</v>
      </c>
      <c r="AF482" s="39"/>
      <c r="AG482" s="48"/>
      <c r="AI482" s="3" t="s">
        <v>66</v>
      </c>
      <c r="AL482" s="48"/>
      <c r="AM482" s="82"/>
      <c r="AN482" s="85"/>
      <c r="AO482" s="85"/>
      <c r="AP482" s="85"/>
      <c r="AQ482" s="85"/>
      <c r="AR482" s="85"/>
      <c r="AS482" s="82"/>
      <c r="AT482" s="48"/>
      <c r="AV482" s="48"/>
      <c r="AW482" s="48"/>
    </row>
    <row r="483" spans="1:49" s="4" customFormat="1" ht="15" x14ac:dyDescent="0.25">
      <c r="A483" s="51"/>
      <c r="B483" s="50" t="s">
        <v>67</v>
      </c>
      <c r="C483" s="853" t="s">
        <v>68</v>
      </c>
      <c r="D483" s="853"/>
      <c r="E483" s="853"/>
      <c r="F483" s="53"/>
      <c r="G483" s="54"/>
      <c r="H483" s="54"/>
      <c r="I483" s="54"/>
      <c r="J483" s="57">
        <v>188.94</v>
      </c>
      <c r="K483" s="54"/>
      <c r="L483" s="57">
        <v>3.78</v>
      </c>
      <c r="M483" s="54"/>
      <c r="N483" s="59"/>
      <c r="AF483" s="39"/>
      <c r="AG483" s="48"/>
      <c r="AI483" s="3" t="s">
        <v>68</v>
      </c>
      <c r="AL483" s="48"/>
      <c r="AM483" s="82"/>
      <c r="AN483" s="85"/>
      <c r="AO483" s="85"/>
      <c r="AP483" s="85"/>
      <c r="AQ483" s="85"/>
      <c r="AR483" s="85"/>
      <c r="AS483" s="82"/>
      <c r="AT483" s="48"/>
      <c r="AV483" s="48"/>
      <c r="AW483" s="48"/>
    </row>
    <row r="484" spans="1:49" s="4" customFormat="1" ht="15" x14ac:dyDescent="0.25">
      <c r="A484" s="51"/>
      <c r="B484" s="50" t="s">
        <v>69</v>
      </c>
      <c r="C484" s="853" t="s">
        <v>70</v>
      </c>
      <c r="D484" s="853"/>
      <c r="E484" s="853"/>
      <c r="F484" s="53"/>
      <c r="G484" s="54"/>
      <c r="H484" s="54"/>
      <c r="I484" s="54"/>
      <c r="J484" s="57">
        <v>3.02</v>
      </c>
      <c r="K484" s="54"/>
      <c r="L484" s="57">
        <v>0.06</v>
      </c>
      <c r="M484" s="56">
        <v>35.42</v>
      </c>
      <c r="N484" s="133">
        <v>2.13</v>
      </c>
      <c r="AF484" s="39"/>
      <c r="AG484" s="48"/>
      <c r="AI484" s="3" t="s">
        <v>70</v>
      </c>
      <c r="AL484" s="48"/>
      <c r="AM484" s="82"/>
      <c r="AN484" s="85"/>
      <c r="AO484" s="85"/>
      <c r="AP484" s="85"/>
      <c r="AQ484" s="85"/>
      <c r="AR484" s="85"/>
      <c r="AS484" s="82"/>
      <c r="AT484" s="48"/>
      <c r="AV484" s="48"/>
      <c r="AW484" s="48"/>
    </row>
    <row r="485" spans="1:49" s="4" customFormat="1" ht="15" x14ac:dyDescent="0.25">
      <c r="A485" s="51"/>
      <c r="B485" s="50" t="s">
        <v>86</v>
      </c>
      <c r="C485" s="853" t="s">
        <v>87</v>
      </c>
      <c r="D485" s="853"/>
      <c r="E485" s="853"/>
      <c r="F485" s="53"/>
      <c r="G485" s="54"/>
      <c r="H485" s="54"/>
      <c r="I485" s="54"/>
      <c r="J485" s="57">
        <v>63.71</v>
      </c>
      <c r="K485" s="54"/>
      <c r="L485" s="57">
        <v>1.27</v>
      </c>
      <c r="M485" s="54"/>
      <c r="N485" s="59"/>
      <c r="AF485" s="39"/>
      <c r="AG485" s="48"/>
      <c r="AI485" s="3" t="s">
        <v>87</v>
      </c>
      <c r="AL485" s="48"/>
      <c r="AM485" s="82"/>
      <c r="AN485" s="85"/>
      <c r="AO485" s="85"/>
      <c r="AP485" s="85"/>
      <c r="AQ485" s="85"/>
      <c r="AR485" s="85"/>
      <c r="AS485" s="82"/>
      <c r="AT485" s="48"/>
      <c r="AV485" s="48"/>
      <c r="AW485" s="48"/>
    </row>
    <row r="486" spans="1:49" s="4" customFormat="1" ht="15" x14ac:dyDescent="0.25">
      <c r="A486" s="60"/>
      <c r="B486" s="50"/>
      <c r="C486" s="853" t="s">
        <v>71</v>
      </c>
      <c r="D486" s="853"/>
      <c r="E486" s="853"/>
      <c r="F486" s="53" t="s">
        <v>72</v>
      </c>
      <c r="G486" s="56">
        <v>62.41</v>
      </c>
      <c r="H486" s="54"/>
      <c r="I486" s="130">
        <v>1.2482</v>
      </c>
      <c r="J486" s="63"/>
      <c r="K486" s="54"/>
      <c r="L486" s="63"/>
      <c r="M486" s="54"/>
      <c r="N486" s="59"/>
      <c r="AF486" s="39"/>
      <c r="AG486" s="48"/>
      <c r="AJ486" s="3" t="s">
        <v>71</v>
      </c>
      <c r="AL486" s="48"/>
      <c r="AM486" s="82"/>
      <c r="AN486" s="85"/>
      <c r="AO486" s="85"/>
      <c r="AP486" s="85"/>
      <c r="AQ486" s="85"/>
      <c r="AR486" s="85"/>
      <c r="AS486" s="82"/>
      <c r="AT486" s="48"/>
      <c r="AV486" s="48"/>
      <c r="AW486" s="48"/>
    </row>
    <row r="487" spans="1:49" s="4" customFormat="1" ht="15" x14ac:dyDescent="0.25">
      <c r="A487" s="60"/>
      <c r="B487" s="50"/>
      <c r="C487" s="853" t="s">
        <v>73</v>
      </c>
      <c r="D487" s="853"/>
      <c r="E487" s="853"/>
      <c r="F487" s="53" t="s">
        <v>72</v>
      </c>
      <c r="G487" s="56">
        <v>0.26</v>
      </c>
      <c r="H487" s="54"/>
      <c r="I487" s="130">
        <v>5.1999999999999998E-3</v>
      </c>
      <c r="J487" s="63"/>
      <c r="K487" s="54"/>
      <c r="L487" s="63"/>
      <c r="M487" s="54"/>
      <c r="N487" s="59"/>
      <c r="AF487" s="39"/>
      <c r="AG487" s="48"/>
      <c r="AJ487" s="3" t="s">
        <v>73</v>
      </c>
      <c r="AL487" s="48"/>
      <c r="AM487" s="82"/>
      <c r="AN487" s="85"/>
      <c r="AO487" s="85"/>
      <c r="AP487" s="85"/>
      <c r="AQ487" s="85"/>
      <c r="AR487" s="85"/>
      <c r="AS487" s="82"/>
      <c r="AT487" s="48"/>
      <c r="AV487" s="48"/>
      <c r="AW487" s="48"/>
    </row>
    <row r="488" spans="1:49" s="4" customFormat="1" ht="15" x14ac:dyDescent="0.25">
      <c r="A488" s="51"/>
      <c r="B488" s="50"/>
      <c r="C488" s="854" t="s">
        <v>74</v>
      </c>
      <c r="D488" s="854"/>
      <c r="E488" s="854"/>
      <c r="F488" s="65"/>
      <c r="G488" s="66"/>
      <c r="H488" s="66"/>
      <c r="I488" s="66"/>
      <c r="J488" s="68">
        <v>818.71</v>
      </c>
      <c r="K488" s="66"/>
      <c r="L488" s="68">
        <v>16.37</v>
      </c>
      <c r="M488" s="66"/>
      <c r="N488" s="69"/>
      <c r="AF488" s="39"/>
      <c r="AG488" s="48"/>
      <c r="AK488" s="3" t="s">
        <v>74</v>
      </c>
      <c r="AL488" s="48"/>
      <c r="AM488" s="82"/>
      <c r="AN488" s="85"/>
      <c r="AO488" s="85"/>
      <c r="AP488" s="85"/>
      <c r="AQ488" s="85"/>
      <c r="AR488" s="85"/>
      <c r="AS488" s="82"/>
      <c r="AT488" s="48"/>
      <c r="AV488" s="48"/>
      <c r="AW488" s="48"/>
    </row>
    <row r="489" spans="1:49" s="4" customFormat="1" ht="15" x14ac:dyDescent="0.25">
      <c r="A489" s="60"/>
      <c r="B489" s="50"/>
      <c r="C489" s="853" t="s">
        <v>75</v>
      </c>
      <c r="D489" s="853"/>
      <c r="E489" s="853"/>
      <c r="F489" s="53"/>
      <c r="G489" s="54"/>
      <c r="H489" s="54"/>
      <c r="I489" s="54"/>
      <c r="J489" s="63"/>
      <c r="K489" s="54"/>
      <c r="L489" s="57">
        <v>11.38</v>
      </c>
      <c r="M489" s="54"/>
      <c r="N489" s="133">
        <v>403.08</v>
      </c>
      <c r="AF489" s="39"/>
      <c r="AG489" s="48"/>
      <c r="AJ489" s="3" t="s">
        <v>75</v>
      </c>
      <c r="AL489" s="48"/>
      <c r="AM489" s="82"/>
      <c r="AN489" s="85"/>
      <c r="AO489" s="85"/>
      <c r="AP489" s="85"/>
      <c r="AQ489" s="85"/>
      <c r="AR489" s="85"/>
      <c r="AS489" s="82"/>
      <c r="AT489" s="48"/>
      <c r="AV489" s="48"/>
      <c r="AW489" s="48"/>
    </row>
    <row r="490" spans="1:49" s="4" customFormat="1" ht="15" x14ac:dyDescent="0.25">
      <c r="A490" s="60"/>
      <c r="B490" s="50" t="s">
        <v>255</v>
      </c>
      <c r="C490" s="853" t="s">
        <v>256</v>
      </c>
      <c r="D490" s="853"/>
      <c r="E490" s="853"/>
      <c r="F490" s="53" t="s">
        <v>78</v>
      </c>
      <c r="G490" s="70">
        <v>97</v>
      </c>
      <c r="H490" s="54"/>
      <c r="I490" s="70">
        <v>97</v>
      </c>
      <c r="J490" s="63"/>
      <c r="K490" s="54"/>
      <c r="L490" s="57">
        <v>11.04</v>
      </c>
      <c r="M490" s="54"/>
      <c r="N490" s="133">
        <v>390.99</v>
      </c>
      <c r="AF490" s="39"/>
      <c r="AG490" s="48"/>
      <c r="AJ490" s="3" t="s">
        <v>256</v>
      </c>
      <c r="AL490" s="48"/>
      <c r="AM490" s="82"/>
      <c r="AN490" s="85"/>
      <c r="AO490" s="85"/>
      <c r="AP490" s="85"/>
      <c r="AQ490" s="85"/>
      <c r="AR490" s="85"/>
      <c r="AS490" s="82"/>
      <c r="AT490" s="48"/>
      <c r="AV490" s="48"/>
      <c r="AW490" s="48"/>
    </row>
    <row r="491" spans="1:49" s="4" customFormat="1" ht="15" x14ac:dyDescent="0.25">
      <c r="A491" s="60"/>
      <c r="B491" s="50" t="s">
        <v>257</v>
      </c>
      <c r="C491" s="853" t="s">
        <v>258</v>
      </c>
      <c r="D491" s="853"/>
      <c r="E491" s="853"/>
      <c r="F491" s="53" t="s">
        <v>78</v>
      </c>
      <c r="G491" s="70">
        <v>55</v>
      </c>
      <c r="H491" s="54"/>
      <c r="I491" s="70">
        <v>55</v>
      </c>
      <c r="J491" s="63"/>
      <c r="K491" s="54"/>
      <c r="L491" s="57">
        <v>6.26</v>
      </c>
      <c r="M491" s="54"/>
      <c r="N491" s="133">
        <v>221.69</v>
      </c>
      <c r="AF491" s="39"/>
      <c r="AG491" s="48"/>
      <c r="AJ491" s="3" t="s">
        <v>258</v>
      </c>
      <c r="AL491" s="48"/>
      <c r="AM491" s="82"/>
      <c r="AN491" s="85"/>
      <c r="AO491" s="85"/>
      <c r="AP491" s="85"/>
      <c r="AQ491" s="85"/>
      <c r="AR491" s="85"/>
      <c r="AS491" s="82"/>
      <c r="AT491" s="48"/>
      <c r="AV491" s="48"/>
      <c r="AW491" s="48"/>
    </row>
    <row r="492" spans="1:49" s="4" customFormat="1" ht="15" x14ac:dyDescent="0.25">
      <c r="A492" s="71"/>
      <c r="B492" s="72"/>
      <c r="C492" s="847" t="s">
        <v>81</v>
      </c>
      <c r="D492" s="847"/>
      <c r="E492" s="847"/>
      <c r="F492" s="42"/>
      <c r="G492" s="43"/>
      <c r="H492" s="43"/>
      <c r="I492" s="43"/>
      <c r="J492" s="46"/>
      <c r="K492" s="43"/>
      <c r="L492" s="131">
        <v>33.67</v>
      </c>
      <c r="M492" s="66"/>
      <c r="N492" s="47"/>
      <c r="AF492" s="39"/>
      <c r="AG492" s="48"/>
      <c r="AL492" s="48" t="s">
        <v>81</v>
      </c>
      <c r="AM492" s="82"/>
      <c r="AN492" s="85"/>
      <c r="AO492" s="85"/>
      <c r="AP492" s="85"/>
      <c r="AQ492" s="85"/>
      <c r="AR492" s="85"/>
      <c r="AS492" s="82"/>
      <c r="AT492" s="48"/>
      <c r="AV492" s="48"/>
      <c r="AW492" s="48"/>
    </row>
    <row r="493" spans="1:49" s="4" customFormat="1" ht="23.25" x14ac:dyDescent="0.25">
      <c r="A493" s="40" t="s">
        <v>266</v>
      </c>
      <c r="B493" s="41" t="s">
        <v>260</v>
      </c>
      <c r="C493" s="847" t="s">
        <v>261</v>
      </c>
      <c r="D493" s="847"/>
      <c r="E493" s="847"/>
      <c r="F493" s="42" t="s">
        <v>262</v>
      </c>
      <c r="G493" s="43">
        <v>3</v>
      </c>
      <c r="H493" s="44">
        <v>1</v>
      </c>
      <c r="I493" s="44">
        <v>3</v>
      </c>
      <c r="J493" s="73">
        <v>1593.75</v>
      </c>
      <c r="K493" s="43"/>
      <c r="L493" s="131">
        <v>555.30999999999995</v>
      </c>
      <c r="M493" s="109">
        <v>8.61</v>
      </c>
      <c r="N493" s="134">
        <v>4781.25</v>
      </c>
      <c r="AF493" s="39"/>
      <c r="AG493" s="48" t="s">
        <v>261</v>
      </c>
      <c r="AL493" s="48"/>
      <c r="AM493" s="82"/>
      <c r="AN493" s="85"/>
      <c r="AO493" s="85"/>
      <c r="AP493" s="85"/>
      <c r="AQ493" s="85"/>
      <c r="AR493" s="85"/>
      <c r="AS493" s="82"/>
      <c r="AT493" s="48"/>
      <c r="AV493" s="48"/>
      <c r="AW493" s="48"/>
    </row>
    <row r="494" spans="1:49" s="4" customFormat="1" ht="15" x14ac:dyDescent="0.25">
      <c r="A494" s="71"/>
      <c r="B494" s="72"/>
      <c r="C494" s="847" t="s">
        <v>81</v>
      </c>
      <c r="D494" s="847"/>
      <c r="E494" s="847"/>
      <c r="F494" s="42"/>
      <c r="G494" s="43"/>
      <c r="H494" s="43"/>
      <c r="I494" s="43"/>
      <c r="J494" s="46"/>
      <c r="K494" s="43"/>
      <c r="L494" s="131">
        <v>555.30999999999995</v>
      </c>
      <c r="M494" s="66"/>
      <c r="N494" s="134">
        <v>4781.25</v>
      </c>
      <c r="AF494" s="39"/>
      <c r="AG494" s="48"/>
      <c r="AL494" s="48" t="s">
        <v>81</v>
      </c>
      <c r="AM494" s="82"/>
      <c r="AN494" s="85"/>
      <c r="AO494" s="85"/>
      <c r="AP494" s="85"/>
      <c r="AQ494" s="85"/>
      <c r="AR494" s="85"/>
      <c r="AS494" s="82"/>
      <c r="AT494" s="48"/>
      <c r="AV494" s="48"/>
      <c r="AW494" s="48"/>
    </row>
    <row r="495" spans="1:49" s="4" customFormat="1" ht="34.5" x14ac:dyDescent="0.25">
      <c r="A495" s="40" t="s">
        <v>270</v>
      </c>
      <c r="B495" s="41" t="s">
        <v>401</v>
      </c>
      <c r="C495" s="847" t="s">
        <v>402</v>
      </c>
      <c r="D495" s="847"/>
      <c r="E495" s="847"/>
      <c r="F495" s="42" t="s">
        <v>164</v>
      </c>
      <c r="G495" s="43">
        <v>2927.4</v>
      </c>
      <c r="H495" s="44">
        <v>1</v>
      </c>
      <c r="I495" s="45">
        <v>2927.4</v>
      </c>
      <c r="J495" s="73">
        <v>2303.5</v>
      </c>
      <c r="K495" s="43"/>
      <c r="L495" s="73">
        <v>783190</v>
      </c>
      <c r="M495" s="109">
        <v>8.61</v>
      </c>
      <c r="N495" s="134">
        <v>6743265.9000000004</v>
      </c>
      <c r="AF495" s="39"/>
      <c r="AG495" s="48" t="s">
        <v>402</v>
      </c>
      <c r="AL495" s="48"/>
      <c r="AM495" s="82"/>
      <c r="AN495" s="85"/>
      <c r="AO495" s="85"/>
      <c r="AP495" s="85"/>
      <c r="AQ495" s="85"/>
      <c r="AR495" s="85"/>
      <c r="AS495" s="82"/>
      <c r="AT495" s="48"/>
      <c r="AV495" s="48"/>
      <c r="AW495" s="48"/>
    </row>
    <row r="496" spans="1:49" s="4" customFormat="1" ht="15" x14ac:dyDescent="0.25">
      <c r="A496" s="71"/>
      <c r="B496" s="72"/>
      <c r="C496" s="847" t="s">
        <v>81</v>
      </c>
      <c r="D496" s="847"/>
      <c r="E496" s="847"/>
      <c r="F496" s="42"/>
      <c r="G496" s="43"/>
      <c r="H496" s="43"/>
      <c r="I496" s="43"/>
      <c r="J496" s="46"/>
      <c r="K496" s="43"/>
      <c r="L496" s="73">
        <v>783190</v>
      </c>
      <c r="M496" s="66"/>
      <c r="N496" s="134">
        <v>6743265.9000000004</v>
      </c>
      <c r="AF496" s="39"/>
      <c r="AG496" s="48"/>
      <c r="AL496" s="48" t="s">
        <v>81</v>
      </c>
      <c r="AM496" s="82"/>
      <c r="AN496" s="85"/>
      <c r="AO496" s="85"/>
      <c r="AP496" s="85"/>
      <c r="AQ496" s="85"/>
      <c r="AR496" s="85"/>
      <c r="AS496" s="82"/>
      <c r="AT496" s="48"/>
      <c r="AV496" s="48"/>
      <c r="AW496" s="48"/>
    </row>
    <row r="497" spans="1:49" s="4" customFormat="1" ht="22.5" x14ac:dyDescent="0.25">
      <c r="A497" s="40" t="s">
        <v>273</v>
      </c>
      <c r="B497" s="41" t="s">
        <v>403</v>
      </c>
      <c r="C497" s="847" t="s">
        <v>404</v>
      </c>
      <c r="D497" s="847"/>
      <c r="E497" s="847"/>
      <c r="F497" s="42" t="s">
        <v>164</v>
      </c>
      <c r="G497" s="43">
        <v>41.31</v>
      </c>
      <c r="H497" s="44">
        <v>1</v>
      </c>
      <c r="I497" s="109">
        <v>41.31</v>
      </c>
      <c r="J497" s="73">
        <v>10200</v>
      </c>
      <c r="K497" s="43"/>
      <c r="L497" s="73">
        <v>48938.68</v>
      </c>
      <c r="M497" s="109">
        <v>8.61</v>
      </c>
      <c r="N497" s="134">
        <v>421362</v>
      </c>
      <c r="AF497" s="39"/>
      <c r="AG497" s="48" t="s">
        <v>404</v>
      </c>
      <c r="AL497" s="48"/>
      <c r="AM497" s="82"/>
      <c r="AN497" s="85"/>
      <c r="AO497" s="85"/>
      <c r="AP497" s="85"/>
      <c r="AQ497" s="85"/>
      <c r="AR497" s="85"/>
      <c r="AS497" s="82"/>
      <c r="AT497" s="48"/>
      <c r="AV497" s="48"/>
      <c r="AW497" s="48"/>
    </row>
    <row r="498" spans="1:49" s="4" customFormat="1" ht="15" x14ac:dyDescent="0.25">
      <c r="A498" s="71"/>
      <c r="B498" s="72"/>
      <c r="C498" s="847" t="s">
        <v>81</v>
      </c>
      <c r="D498" s="847"/>
      <c r="E498" s="847"/>
      <c r="F498" s="42"/>
      <c r="G498" s="43"/>
      <c r="H498" s="43"/>
      <c r="I498" s="43"/>
      <c r="J498" s="46"/>
      <c r="K498" s="43"/>
      <c r="L498" s="73">
        <v>48938.68</v>
      </c>
      <c r="M498" s="66"/>
      <c r="N498" s="134">
        <v>421362</v>
      </c>
      <c r="AF498" s="39"/>
      <c r="AG498" s="48"/>
      <c r="AL498" s="48" t="s">
        <v>81</v>
      </c>
      <c r="AM498" s="82"/>
      <c r="AN498" s="85"/>
      <c r="AO498" s="85"/>
      <c r="AP498" s="85"/>
      <c r="AQ498" s="85"/>
      <c r="AR498" s="85"/>
      <c r="AS498" s="82"/>
      <c r="AT498" s="48"/>
      <c r="AV498" s="48"/>
      <c r="AW498" s="48"/>
    </row>
    <row r="499" spans="1:49" s="4" customFormat="1" ht="45.75" x14ac:dyDescent="0.25">
      <c r="A499" s="40" t="s">
        <v>276</v>
      </c>
      <c r="B499" s="41" t="s">
        <v>264</v>
      </c>
      <c r="C499" s="847" t="s">
        <v>592</v>
      </c>
      <c r="D499" s="847"/>
      <c r="E499" s="847"/>
      <c r="F499" s="42" t="s">
        <v>174</v>
      </c>
      <c r="G499" s="43">
        <v>6</v>
      </c>
      <c r="H499" s="44">
        <v>1</v>
      </c>
      <c r="I499" s="44">
        <v>6</v>
      </c>
      <c r="J499" s="46"/>
      <c r="K499" s="43"/>
      <c r="L499" s="46"/>
      <c r="M499" s="43"/>
      <c r="N499" s="47"/>
      <c r="AF499" s="39"/>
      <c r="AG499" s="48" t="s">
        <v>592</v>
      </c>
      <c r="AL499" s="48"/>
      <c r="AM499" s="82"/>
      <c r="AN499" s="85"/>
      <c r="AO499" s="85"/>
      <c r="AP499" s="85"/>
      <c r="AQ499" s="85"/>
      <c r="AR499" s="85"/>
      <c r="AS499" s="82"/>
      <c r="AT499" s="48"/>
      <c r="AV499" s="48"/>
      <c r="AW499" s="48"/>
    </row>
    <row r="500" spans="1:49" s="4" customFormat="1" ht="22.5" x14ac:dyDescent="0.25">
      <c r="A500" s="49"/>
      <c r="B500" s="50" t="s">
        <v>64</v>
      </c>
      <c r="C500" s="848" t="s">
        <v>65</v>
      </c>
      <c r="D500" s="848"/>
      <c r="E500" s="848"/>
      <c r="F500" s="848"/>
      <c r="G500" s="848"/>
      <c r="H500" s="848"/>
      <c r="I500" s="848"/>
      <c r="J500" s="848"/>
      <c r="K500" s="848"/>
      <c r="L500" s="848"/>
      <c r="M500" s="848"/>
      <c r="N500" s="849"/>
      <c r="AF500" s="39"/>
      <c r="AG500" s="48"/>
      <c r="AH500" s="3" t="s">
        <v>65</v>
      </c>
      <c r="AL500" s="48"/>
      <c r="AM500" s="82"/>
      <c r="AN500" s="85"/>
      <c r="AO500" s="85"/>
      <c r="AP500" s="85"/>
      <c r="AQ500" s="85"/>
      <c r="AR500" s="85"/>
      <c r="AS500" s="82"/>
      <c r="AT500" s="48"/>
      <c r="AV500" s="48"/>
      <c r="AW500" s="48"/>
    </row>
    <row r="501" spans="1:49" s="4" customFormat="1" ht="15" x14ac:dyDescent="0.25">
      <c r="A501" s="51"/>
      <c r="B501" s="50" t="s">
        <v>60</v>
      </c>
      <c r="C501" s="853" t="s">
        <v>66</v>
      </c>
      <c r="D501" s="853"/>
      <c r="E501" s="853"/>
      <c r="F501" s="53"/>
      <c r="G501" s="54"/>
      <c r="H501" s="54"/>
      <c r="I501" s="54"/>
      <c r="J501" s="57">
        <v>3.57</v>
      </c>
      <c r="K501" s="56">
        <v>1.1499999999999999</v>
      </c>
      <c r="L501" s="57">
        <v>24.63</v>
      </c>
      <c r="M501" s="56">
        <v>35.42</v>
      </c>
      <c r="N501" s="133">
        <v>872.39</v>
      </c>
      <c r="AF501" s="39"/>
      <c r="AG501" s="48"/>
      <c r="AI501" s="3" t="s">
        <v>66</v>
      </c>
      <c r="AL501" s="48"/>
      <c r="AM501" s="82"/>
      <c r="AN501" s="85"/>
      <c r="AO501" s="85"/>
      <c r="AP501" s="85"/>
      <c r="AQ501" s="85"/>
      <c r="AR501" s="85"/>
      <c r="AS501" s="82"/>
      <c r="AT501" s="48"/>
      <c r="AV501" s="48"/>
      <c r="AW501" s="48"/>
    </row>
    <row r="502" spans="1:49" s="4" customFormat="1" ht="15" x14ac:dyDescent="0.25">
      <c r="A502" s="51"/>
      <c r="B502" s="50" t="s">
        <v>86</v>
      </c>
      <c r="C502" s="853" t="s">
        <v>87</v>
      </c>
      <c r="D502" s="853"/>
      <c r="E502" s="853"/>
      <c r="F502" s="53"/>
      <c r="G502" s="54"/>
      <c r="H502" s="54"/>
      <c r="I502" s="54"/>
      <c r="J502" s="57">
        <v>15.07</v>
      </c>
      <c r="K502" s="54"/>
      <c r="L502" s="57">
        <v>90.42</v>
      </c>
      <c r="M502" s="54"/>
      <c r="N502" s="59"/>
      <c r="AF502" s="39"/>
      <c r="AG502" s="48"/>
      <c r="AI502" s="3" t="s">
        <v>87</v>
      </c>
      <c r="AL502" s="48"/>
      <c r="AM502" s="82"/>
      <c r="AN502" s="85"/>
      <c r="AO502" s="85"/>
      <c r="AP502" s="85"/>
      <c r="AQ502" s="85"/>
      <c r="AR502" s="85"/>
      <c r="AS502" s="82"/>
      <c r="AT502" s="48"/>
      <c r="AV502" s="48"/>
      <c r="AW502" s="48"/>
    </row>
    <row r="503" spans="1:49" s="4" customFormat="1" ht="15" x14ac:dyDescent="0.25">
      <c r="A503" s="60"/>
      <c r="B503" s="50"/>
      <c r="C503" s="853" t="s">
        <v>71</v>
      </c>
      <c r="D503" s="853"/>
      <c r="E503" s="853"/>
      <c r="F503" s="53" t="s">
        <v>72</v>
      </c>
      <c r="G503" s="56">
        <v>0.38</v>
      </c>
      <c r="H503" s="56">
        <v>1.1499999999999999</v>
      </c>
      <c r="I503" s="62">
        <v>2.6219999999999999</v>
      </c>
      <c r="J503" s="63"/>
      <c r="K503" s="54"/>
      <c r="L503" s="63"/>
      <c r="M503" s="54"/>
      <c r="N503" s="59"/>
      <c r="AF503" s="39"/>
      <c r="AG503" s="48"/>
      <c r="AJ503" s="3" t="s">
        <v>71</v>
      </c>
      <c r="AL503" s="48"/>
      <c r="AM503" s="82"/>
      <c r="AN503" s="85"/>
      <c r="AO503" s="85"/>
      <c r="AP503" s="85"/>
      <c r="AQ503" s="85"/>
      <c r="AR503" s="85"/>
      <c r="AS503" s="82"/>
      <c r="AT503" s="48"/>
      <c r="AV503" s="48"/>
      <c r="AW503" s="48"/>
    </row>
    <row r="504" spans="1:49" s="4" customFormat="1" ht="15" x14ac:dyDescent="0.25">
      <c r="A504" s="51"/>
      <c r="B504" s="50"/>
      <c r="C504" s="854" t="s">
        <v>74</v>
      </c>
      <c r="D504" s="854"/>
      <c r="E504" s="854"/>
      <c r="F504" s="65"/>
      <c r="G504" s="66"/>
      <c r="H504" s="66"/>
      <c r="I504" s="66"/>
      <c r="J504" s="68">
        <v>18.64</v>
      </c>
      <c r="K504" s="66"/>
      <c r="L504" s="68">
        <v>115.05</v>
      </c>
      <c r="M504" s="66"/>
      <c r="N504" s="69"/>
      <c r="AF504" s="39"/>
      <c r="AG504" s="48"/>
      <c r="AK504" s="3" t="s">
        <v>74</v>
      </c>
      <c r="AL504" s="48"/>
      <c r="AM504" s="82"/>
      <c r="AN504" s="85"/>
      <c r="AO504" s="85"/>
      <c r="AP504" s="85"/>
      <c r="AQ504" s="85"/>
      <c r="AR504" s="85"/>
      <c r="AS504" s="82"/>
      <c r="AT504" s="48"/>
      <c r="AV504" s="48"/>
      <c r="AW504" s="48"/>
    </row>
    <row r="505" spans="1:49" s="4" customFormat="1" ht="15" x14ac:dyDescent="0.25">
      <c r="A505" s="60"/>
      <c r="B505" s="50"/>
      <c r="C505" s="853" t="s">
        <v>75</v>
      </c>
      <c r="D505" s="853"/>
      <c r="E505" s="853"/>
      <c r="F505" s="53"/>
      <c r="G505" s="54"/>
      <c r="H505" s="54"/>
      <c r="I505" s="54"/>
      <c r="J505" s="63"/>
      <c r="K505" s="54"/>
      <c r="L505" s="57">
        <v>24.63</v>
      </c>
      <c r="M505" s="54"/>
      <c r="N505" s="133">
        <v>872.39</v>
      </c>
      <c r="AF505" s="39"/>
      <c r="AG505" s="48"/>
      <c r="AJ505" s="3" t="s">
        <v>75</v>
      </c>
      <c r="AL505" s="48"/>
      <c r="AM505" s="82"/>
      <c r="AN505" s="85"/>
      <c r="AO505" s="85"/>
      <c r="AP505" s="85"/>
      <c r="AQ505" s="85"/>
      <c r="AR505" s="85"/>
      <c r="AS505" s="82"/>
      <c r="AT505" s="48"/>
      <c r="AV505" s="48"/>
      <c r="AW505" s="48"/>
    </row>
    <row r="506" spans="1:49" s="4" customFormat="1" ht="23.25" x14ac:dyDescent="0.25">
      <c r="A506" s="60"/>
      <c r="B506" s="50" t="s">
        <v>120</v>
      </c>
      <c r="C506" s="853" t="s">
        <v>121</v>
      </c>
      <c r="D506" s="853"/>
      <c r="E506" s="853"/>
      <c r="F506" s="53" t="s">
        <v>78</v>
      </c>
      <c r="G506" s="70">
        <v>97</v>
      </c>
      <c r="H506" s="54"/>
      <c r="I506" s="70">
        <v>97</v>
      </c>
      <c r="J506" s="63"/>
      <c r="K506" s="54"/>
      <c r="L506" s="57">
        <v>23.89</v>
      </c>
      <c r="M506" s="54"/>
      <c r="N506" s="133">
        <v>846.22</v>
      </c>
      <c r="AF506" s="39"/>
      <c r="AG506" s="48"/>
      <c r="AJ506" s="3" t="s">
        <v>121</v>
      </c>
      <c r="AL506" s="48"/>
      <c r="AM506" s="82"/>
      <c r="AN506" s="85"/>
      <c r="AO506" s="85"/>
      <c r="AP506" s="85"/>
      <c r="AQ506" s="85"/>
      <c r="AR506" s="85"/>
      <c r="AS506" s="82"/>
      <c r="AT506" s="48"/>
      <c r="AV506" s="48"/>
      <c r="AW506" s="48"/>
    </row>
    <row r="507" spans="1:49" s="4" customFormat="1" ht="23.25" x14ac:dyDescent="0.25">
      <c r="A507" s="60"/>
      <c r="B507" s="50" t="s">
        <v>122</v>
      </c>
      <c r="C507" s="853" t="s">
        <v>123</v>
      </c>
      <c r="D507" s="853"/>
      <c r="E507" s="853"/>
      <c r="F507" s="53" t="s">
        <v>78</v>
      </c>
      <c r="G507" s="70">
        <v>51</v>
      </c>
      <c r="H507" s="54"/>
      <c r="I507" s="70">
        <v>51</v>
      </c>
      <c r="J507" s="63"/>
      <c r="K507" s="54"/>
      <c r="L507" s="57">
        <v>12.56</v>
      </c>
      <c r="M507" s="54"/>
      <c r="N507" s="133">
        <v>444.92</v>
      </c>
      <c r="AF507" s="39"/>
      <c r="AG507" s="48"/>
      <c r="AJ507" s="3" t="s">
        <v>123</v>
      </c>
      <c r="AL507" s="48"/>
      <c r="AM507" s="82"/>
      <c r="AN507" s="85"/>
      <c r="AO507" s="85"/>
      <c r="AP507" s="85"/>
      <c r="AQ507" s="85"/>
      <c r="AR507" s="85"/>
      <c r="AS507" s="82"/>
      <c r="AT507" s="48"/>
      <c r="AV507" s="48"/>
      <c r="AW507" s="48"/>
    </row>
    <row r="508" spans="1:49" s="4" customFormat="1" ht="15" x14ac:dyDescent="0.25">
      <c r="A508" s="71"/>
      <c r="B508" s="72"/>
      <c r="C508" s="847" t="s">
        <v>81</v>
      </c>
      <c r="D508" s="847"/>
      <c r="E508" s="847"/>
      <c r="F508" s="42"/>
      <c r="G508" s="43"/>
      <c r="H508" s="43"/>
      <c r="I508" s="43"/>
      <c r="J508" s="46"/>
      <c r="K508" s="43"/>
      <c r="L508" s="131">
        <v>151.5</v>
      </c>
      <c r="M508" s="66"/>
      <c r="N508" s="47"/>
      <c r="AF508" s="39"/>
      <c r="AG508" s="48"/>
      <c r="AL508" s="48" t="s">
        <v>81</v>
      </c>
      <c r="AM508" s="82"/>
      <c r="AN508" s="85"/>
      <c r="AO508" s="85"/>
      <c r="AP508" s="85"/>
      <c r="AQ508" s="85"/>
      <c r="AR508" s="85"/>
      <c r="AS508" s="82"/>
      <c r="AT508" s="48"/>
      <c r="AV508" s="48"/>
      <c r="AW508" s="48"/>
    </row>
    <row r="509" spans="1:49" s="4" customFormat="1" ht="23.25" x14ac:dyDescent="0.25">
      <c r="A509" s="40" t="s">
        <v>280</v>
      </c>
      <c r="B509" s="41" t="s">
        <v>274</v>
      </c>
      <c r="C509" s="847" t="s">
        <v>275</v>
      </c>
      <c r="D509" s="847"/>
      <c r="E509" s="847"/>
      <c r="F509" s="42" t="s">
        <v>207</v>
      </c>
      <c r="G509" s="43">
        <v>-3.6000000000000002E-4</v>
      </c>
      <c r="H509" s="44">
        <v>1</v>
      </c>
      <c r="I509" s="137">
        <v>-3.6000000000000002E-4</v>
      </c>
      <c r="J509" s="73">
        <v>26950</v>
      </c>
      <c r="K509" s="43"/>
      <c r="L509" s="131">
        <v>-9.6999999999999993</v>
      </c>
      <c r="M509" s="43"/>
      <c r="N509" s="47"/>
      <c r="AF509" s="39"/>
      <c r="AG509" s="48" t="s">
        <v>275</v>
      </c>
      <c r="AL509" s="48"/>
      <c r="AM509" s="82"/>
      <c r="AN509" s="85"/>
      <c r="AO509" s="85"/>
      <c r="AP509" s="85"/>
      <c r="AQ509" s="85"/>
      <c r="AR509" s="85"/>
      <c r="AS509" s="82"/>
      <c r="AT509" s="48"/>
      <c r="AV509" s="48"/>
      <c r="AW509" s="48"/>
    </row>
    <row r="510" spans="1:49" s="4" customFormat="1" ht="15" x14ac:dyDescent="0.25">
      <c r="A510" s="71"/>
      <c r="B510" s="72"/>
      <c r="C510" s="847" t="s">
        <v>81</v>
      </c>
      <c r="D510" s="847"/>
      <c r="E510" s="847"/>
      <c r="F510" s="42"/>
      <c r="G510" s="43"/>
      <c r="H510" s="43"/>
      <c r="I510" s="43"/>
      <c r="J510" s="46"/>
      <c r="K510" s="43"/>
      <c r="L510" s="131">
        <v>-9.6999999999999993</v>
      </c>
      <c r="M510" s="66"/>
      <c r="N510" s="47"/>
      <c r="AF510" s="39"/>
      <c r="AG510" s="48"/>
      <c r="AL510" s="48" t="s">
        <v>81</v>
      </c>
      <c r="AM510" s="82"/>
      <c r="AN510" s="85"/>
      <c r="AO510" s="85"/>
      <c r="AP510" s="85"/>
      <c r="AQ510" s="85"/>
      <c r="AR510" s="85"/>
      <c r="AS510" s="82"/>
      <c r="AT510" s="48"/>
      <c r="AV510" s="48"/>
      <c r="AW510" s="48"/>
    </row>
    <row r="511" spans="1:49" s="4" customFormat="1" ht="15" x14ac:dyDescent="0.25">
      <c r="A511" s="40" t="s">
        <v>283</v>
      </c>
      <c r="B511" s="41" t="s">
        <v>267</v>
      </c>
      <c r="C511" s="847" t="s">
        <v>268</v>
      </c>
      <c r="D511" s="847"/>
      <c r="E511" s="847"/>
      <c r="F511" s="42" t="s">
        <v>269</v>
      </c>
      <c r="G511" s="43">
        <v>-4.32</v>
      </c>
      <c r="H511" s="44">
        <v>1</v>
      </c>
      <c r="I511" s="109">
        <v>-4.32</v>
      </c>
      <c r="J511" s="131">
        <v>16.7</v>
      </c>
      <c r="K511" s="43"/>
      <c r="L511" s="131">
        <v>-72.14</v>
      </c>
      <c r="M511" s="43"/>
      <c r="N511" s="47"/>
      <c r="AF511" s="39"/>
      <c r="AG511" s="48" t="s">
        <v>268</v>
      </c>
      <c r="AL511" s="48"/>
      <c r="AM511" s="82"/>
      <c r="AN511" s="85"/>
      <c r="AO511" s="85"/>
      <c r="AP511" s="85"/>
      <c r="AQ511" s="85"/>
      <c r="AR511" s="85"/>
      <c r="AS511" s="82"/>
      <c r="AT511" s="48"/>
      <c r="AV511" s="48"/>
      <c r="AW511" s="48"/>
    </row>
    <row r="512" spans="1:49" s="4" customFormat="1" ht="15" x14ac:dyDescent="0.25">
      <c r="A512" s="71"/>
      <c r="B512" s="72"/>
      <c r="C512" s="847" t="s">
        <v>81</v>
      </c>
      <c r="D512" s="847"/>
      <c r="E512" s="847"/>
      <c r="F512" s="42"/>
      <c r="G512" s="43"/>
      <c r="H512" s="43"/>
      <c r="I512" s="43"/>
      <c r="J512" s="46"/>
      <c r="K512" s="43"/>
      <c r="L512" s="131">
        <v>-72.14</v>
      </c>
      <c r="M512" s="66"/>
      <c r="N512" s="47"/>
      <c r="AF512" s="39"/>
      <c r="AG512" s="48"/>
      <c r="AL512" s="48" t="s">
        <v>81</v>
      </c>
      <c r="AM512" s="82"/>
      <c r="AN512" s="85"/>
      <c r="AO512" s="85"/>
      <c r="AP512" s="85"/>
      <c r="AQ512" s="85"/>
      <c r="AR512" s="85"/>
      <c r="AS512" s="82"/>
      <c r="AT512" s="48"/>
      <c r="AV512" s="48"/>
      <c r="AW512" s="48"/>
    </row>
    <row r="513" spans="1:49" s="4" customFormat="1" ht="15" x14ac:dyDescent="0.25">
      <c r="A513" s="40" t="s">
        <v>286</v>
      </c>
      <c r="B513" s="41" t="s">
        <v>271</v>
      </c>
      <c r="C513" s="847" t="s">
        <v>272</v>
      </c>
      <c r="D513" s="847"/>
      <c r="E513" s="847"/>
      <c r="F513" s="42" t="s">
        <v>269</v>
      </c>
      <c r="G513" s="43">
        <v>-0.9</v>
      </c>
      <c r="H513" s="44">
        <v>1</v>
      </c>
      <c r="I513" s="45">
        <v>-0.9</v>
      </c>
      <c r="J513" s="131">
        <v>9.0399999999999991</v>
      </c>
      <c r="K513" s="43"/>
      <c r="L513" s="131">
        <v>-8.14</v>
      </c>
      <c r="M513" s="43"/>
      <c r="N513" s="47"/>
      <c r="AF513" s="39"/>
      <c r="AG513" s="48" t="s">
        <v>272</v>
      </c>
      <c r="AL513" s="48"/>
      <c r="AM513" s="82"/>
      <c r="AN513" s="85"/>
      <c r="AO513" s="85"/>
      <c r="AP513" s="85"/>
      <c r="AQ513" s="85"/>
      <c r="AR513" s="85"/>
      <c r="AS513" s="82"/>
      <c r="AT513" s="48"/>
      <c r="AV513" s="48"/>
      <c r="AW513" s="48"/>
    </row>
    <row r="514" spans="1:49" s="4" customFormat="1" ht="15" x14ac:dyDescent="0.25">
      <c r="A514" s="71"/>
      <c r="B514" s="72"/>
      <c r="C514" s="847" t="s">
        <v>81</v>
      </c>
      <c r="D514" s="847"/>
      <c r="E514" s="847"/>
      <c r="F514" s="42"/>
      <c r="G514" s="43"/>
      <c r="H514" s="43"/>
      <c r="I514" s="43"/>
      <c r="J514" s="46"/>
      <c r="K514" s="43"/>
      <c r="L514" s="131">
        <v>-8.14</v>
      </c>
      <c r="M514" s="66"/>
      <c r="N514" s="47"/>
      <c r="AF514" s="39"/>
      <c r="AG514" s="48"/>
      <c r="AL514" s="48" t="s">
        <v>81</v>
      </c>
      <c r="AM514" s="82"/>
      <c r="AN514" s="85"/>
      <c r="AO514" s="85"/>
      <c r="AP514" s="85"/>
      <c r="AQ514" s="85"/>
      <c r="AR514" s="85"/>
      <c r="AS514" s="82"/>
      <c r="AT514" s="48"/>
      <c r="AV514" s="48"/>
      <c r="AW514" s="48"/>
    </row>
    <row r="515" spans="1:49" s="4" customFormat="1" ht="23.25" x14ac:dyDescent="0.25">
      <c r="A515" s="40" t="s">
        <v>289</v>
      </c>
      <c r="B515" s="41" t="s">
        <v>277</v>
      </c>
      <c r="C515" s="847" t="s">
        <v>278</v>
      </c>
      <c r="D515" s="847"/>
      <c r="E515" s="847"/>
      <c r="F515" s="42" t="s">
        <v>279</v>
      </c>
      <c r="G515" s="43">
        <v>3</v>
      </c>
      <c r="H515" s="44">
        <v>1</v>
      </c>
      <c r="I515" s="44">
        <v>3</v>
      </c>
      <c r="J515" s="73">
        <v>3655</v>
      </c>
      <c r="K515" s="43"/>
      <c r="L515" s="73">
        <v>1273.52</v>
      </c>
      <c r="M515" s="109">
        <v>8.61</v>
      </c>
      <c r="N515" s="134">
        <v>10965</v>
      </c>
      <c r="AF515" s="39"/>
      <c r="AG515" s="48" t="s">
        <v>278</v>
      </c>
      <c r="AL515" s="48"/>
      <c r="AM515" s="82"/>
      <c r="AN515" s="85"/>
      <c r="AO515" s="85"/>
      <c r="AP515" s="85"/>
      <c r="AQ515" s="85"/>
      <c r="AR515" s="85"/>
      <c r="AS515" s="82"/>
      <c r="AT515" s="48"/>
      <c r="AV515" s="48"/>
      <c r="AW515" s="48"/>
    </row>
    <row r="516" spans="1:49" s="4" customFormat="1" ht="15" x14ac:dyDescent="0.25">
      <c r="A516" s="71"/>
      <c r="B516" s="72"/>
      <c r="C516" s="847" t="s">
        <v>81</v>
      </c>
      <c r="D516" s="847"/>
      <c r="E516" s="847"/>
      <c r="F516" s="42"/>
      <c r="G516" s="43"/>
      <c r="H516" s="43"/>
      <c r="I516" s="43"/>
      <c r="J516" s="46"/>
      <c r="K516" s="43"/>
      <c r="L516" s="73">
        <v>1273.52</v>
      </c>
      <c r="M516" s="66"/>
      <c r="N516" s="134">
        <v>10965</v>
      </c>
      <c r="AF516" s="39"/>
      <c r="AG516" s="48"/>
      <c r="AL516" s="48" t="s">
        <v>81</v>
      </c>
      <c r="AM516" s="82"/>
      <c r="AN516" s="85"/>
      <c r="AO516" s="85"/>
      <c r="AP516" s="85"/>
      <c r="AQ516" s="85"/>
      <c r="AR516" s="85"/>
      <c r="AS516" s="82"/>
      <c r="AT516" s="48"/>
      <c r="AV516" s="48"/>
      <c r="AW516" s="48"/>
    </row>
    <row r="517" spans="1:49" s="4" customFormat="1" ht="34.5" x14ac:dyDescent="0.25">
      <c r="A517" s="40" t="s">
        <v>292</v>
      </c>
      <c r="B517" s="41" t="s">
        <v>407</v>
      </c>
      <c r="C517" s="847" t="s">
        <v>408</v>
      </c>
      <c r="D517" s="847"/>
      <c r="E517" s="847"/>
      <c r="F517" s="42" t="s">
        <v>174</v>
      </c>
      <c r="G517" s="43">
        <v>6</v>
      </c>
      <c r="H517" s="44">
        <v>1</v>
      </c>
      <c r="I517" s="44">
        <v>6</v>
      </c>
      <c r="J517" s="46"/>
      <c r="K517" s="43"/>
      <c r="L517" s="46"/>
      <c r="M517" s="43"/>
      <c r="N517" s="47"/>
      <c r="AF517" s="39"/>
      <c r="AG517" s="48" t="s">
        <v>408</v>
      </c>
      <c r="AL517" s="48"/>
      <c r="AM517" s="82"/>
      <c r="AN517" s="85"/>
      <c r="AO517" s="85"/>
      <c r="AP517" s="85"/>
      <c r="AQ517" s="85"/>
      <c r="AR517" s="85"/>
      <c r="AS517" s="82"/>
      <c r="AT517" s="48"/>
      <c r="AV517" s="48"/>
      <c r="AW517" s="48"/>
    </row>
    <row r="518" spans="1:49" s="4" customFormat="1" ht="22.5" x14ac:dyDescent="0.25">
      <c r="A518" s="49"/>
      <c r="B518" s="50" t="s">
        <v>64</v>
      </c>
      <c r="C518" s="848" t="s">
        <v>65</v>
      </c>
      <c r="D518" s="848"/>
      <c r="E518" s="848"/>
      <c r="F518" s="848"/>
      <c r="G518" s="848"/>
      <c r="H518" s="848"/>
      <c r="I518" s="848"/>
      <c r="J518" s="848"/>
      <c r="K518" s="848"/>
      <c r="L518" s="848"/>
      <c r="M518" s="848"/>
      <c r="N518" s="849"/>
      <c r="AF518" s="39"/>
      <c r="AG518" s="48"/>
      <c r="AH518" s="3" t="s">
        <v>65</v>
      </c>
      <c r="AL518" s="48"/>
      <c r="AM518" s="82"/>
      <c r="AN518" s="85"/>
      <c r="AO518" s="85"/>
      <c r="AP518" s="85"/>
      <c r="AQ518" s="85"/>
      <c r="AR518" s="85"/>
      <c r="AS518" s="82"/>
      <c r="AT518" s="48"/>
      <c r="AV518" s="48"/>
      <c r="AW518" s="48"/>
    </row>
    <row r="519" spans="1:49" s="4" customFormat="1" ht="15" x14ac:dyDescent="0.25">
      <c r="A519" s="51"/>
      <c r="B519" s="50" t="s">
        <v>60</v>
      </c>
      <c r="C519" s="853" t="s">
        <v>66</v>
      </c>
      <c r="D519" s="853"/>
      <c r="E519" s="853"/>
      <c r="F519" s="53"/>
      <c r="G519" s="54"/>
      <c r="H519" s="54"/>
      <c r="I519" s="54"/>
      <c r="J519" s="57">
        <v>97.01</v>
      </c>
      <c r="K519" s="56">
        <v>1.1499999999999999</v>
      </c>
      <c r="L519" s="57">
        <v>669.37</v>
      </c>
      <c r="M519" s="56">
        <v>35.42</v>
      </c>
      <c r="N519" s="58">
        <v>23709.09</v>
      </c>
      <c r="AF519" s="39"/>
      <c r="AG519" s="48"/>
      <c r="AI519" s="3" t="s">
        <v>66</v>
      </c>
      <c r="AL519" s="48"/>
      <c r="AM519" s="82"/>
      <c r="AN519" s="85"/>
      <c r="AO519" s="85"/>
      <c r="AP519" s="85"/>
      <c r="AQ519" s="85"/>
      <c r="AR519" s="85"/>
      <c r="AS519" s="82"/>
      <c r="AT519" s="48"/>
      <c r="AV519" s="48"/>
      <c r="AW519" s="48"/>
    </row>
    <row r="520" spans="1:49" s="4" customFormat="1" ht="15" x14ac:dyDescent="0.25">
      <c r="A520" s="51"/>
      <c r="B520" s="50" t="s">
        <v>67</v>
      </c>
      <c r="C520" s="853" t="s">
        <v>68</v>
      </c>
      <c r="D520" s="853"/>
      <c r="E520" s="853"/>
      <c r="F520" s="53"/>
      <c r="G520" s="54"/>
      <c r="H520" s="54"/>
      <c r="I520" s="54"/>
      <c r="J520" s="57">
        <v>1.81</v>
      </c>
      <c r="K520" s="56">
        <v>1.1499999999999999</v>
      </c>
      <c r="L520" s="57">
        <v>12.49</v>
      </c>
      <c r="M520" s="54"/>
      <c r="N520" s="59"/>
      <c r="AF520" s="39"/>
      <c r="AG520" s="48"/>
      <c r="AI520" s="3" t="s">
        <v>68</v>
      </c>
      <c r="AL520" s="48"/>
      <c r="AM520" s="82"/>
      <c r="AN520" s="85"/>
      <c r="AO520" s="85"/>
      <c r="AP520" s="85"/>
      <c r="AQ520" s="85"/>
      <c r="AR520" s="85"/>
      <c r="AS520" s="82"/>
      <c r="AT520" s="48"/>
      <c r="AV520" s="48"/>
      <c r="AW520" s="48"/>
    </row>
    <row r="521" spans="1:49" s="4" customFormat="1" ht="15" x14ac:dyDescent="0.25">
      <c r="A521" s="51"/>
      <c r="B521" s="50" t="s">
        <v>69</v>
      </c>
      <c r="C521" s="853" t="s">
        <v>70</v>
      </c>
      <c r="D521" s="853"/>
      <c r="E521" s="853"/>
      <c r="F521" s="53"/>
      <c r="G521" s="54"/>
      <c r="H521" s="54"/>
      <c r="I521" s="54"/>
      <c r="J521" s="57">
        <v>0.26</v>
      </c>
      <c r="K521" s="56">
        <v>1.1499999999999999</v>
      </c>
      <c r="L521" s="57">
        <v>1.79</v>
      </c>
      <c r="M521" s="56">
        <v>35.42</v>
      </c>
      <c r="N521" s="133">
        <v>63.4</v>
      </c>
      <c r="AF521" s="39"/>
      <c r="AG521" s="48"/>
      <c r="AI521" s="3" t="s">
        <v>70</v>
      </c>
      <c r="AL521" s="48"/>
      <c r="AM521" s="82"/>
      <c r="AN521" s="85"/>
      <c r="AO521" s="85"/>
      <c r="AP521" s="85"/>
      <c r="AQ521" s="85"/>
      <c r="AR521" s="85"/>
      <c r="AS521" s="82"/>
      <c r="AT521" s="48"/>
      <c r="AV521" s="48"/>
      <c r="AW521" s="48"/>
    </row>
    <row r="522" spans="1:49" s="4" customFormat="1" ht="15" x14ac:dyDescent="0.25">
      <c r="A522" s="51"/>
      <c r="B522" s="50" t="s">
        <v>86</v>
      </c>
      <c r="C522" s="853" t="s">
        <v>87</v>
      </c>
      <c r="D522" s="853"/>
      <c r="E522" s="853"/>
      <c r="F522" s="53"/>
      <c r="G522" s="54"/>
      <c r="H522" s="54"/>
      <c r="I522" s="54"/>
      <c r="J522" s="57">
        <v>102.58</v>
      </c>
      <c r="K522" s="54"/>
      <c r="L522" s="57">
        <v>615.48</v>
      </c>
      <c r="M522" s="54"/>
      <c r="N522" s="59"/>
      <c r="AF522" s="39"/>
      <c r="AG522" s="48"/>
      <c r="AI522" s="3" t="s">
        <v>87</v>
      </c>
      <c r="AL522" s="48"/>
      <c r="AM522" s="82"/>
      <c r="AN522" s="85"/>
      <c r="AO522" s="85"/>
      <c r="AP522" s="85"/>
      <c r="AQ522" s="85"/>
      <c r="AR522" s="85"/>
      <c r="AS522" s="82"/>
      <c r="AT522" s="48"/>
      <c r="AV522" s="48"/>
      <c r="AW522" s="48"/>
    </row>
    <row r="523" spans="1:49" s="4" customFormat="1" ht="15" x14ac:dyDescent="0.25">
      <c r="A523" s="60"/>
      <c r="B523" s="50"/>
      <c r="C523" s="853" t="s">
        <v>71</v>
      </c>
      <c r="D523" s="853"/>
      <c r="E523" s="853"/>
      <c r="F523" s="53" t="s">
        <v>72</v>
      </c>
      <c r="G523" s="56">
        <v>10.32</v>
      </c>
      <c r="H523" s="56">
        <v>1.1499999999999999</v>
      </c>
      <c r="I523" s="62">
        <v>71.207999999999998</v>
      </c>
      <c r="J523" s="63"/>
      <c r="K523" s="54"/>
      <c r="L523" s="63"/>
      <c r="M523" s="54"/>
      <c r="N523" s="59"/>
      <c r="AF523" s="39"/>
      <c r="AG523" s="48"/>
      <c r="AJ523" s="3" t="s">
        <v>71</v>
      </c>
      <c r="AL523" s="48"/>
      <c r="AM523" s="82"/>
      <c r="AN523" s="85"/>
      <c r="AO523" s="85"/>
      <c r="AP523" s="85"/>
      <c r="AQ523" s="85"/>
      <c r="AR523" s="85"/>
      <c r="AS523" s="82"/>
      <c r="AT523" s="48"/>
      <c r="AV523" s="48"/>
      <c r="AW523" s="48"/>
    </row>
    <row r="524" spans="1:49" s="4" customFormat="1" ht="15" x14ac:dyDescent="0.25">
      <c r="A524" s="60"/>
      <c r="B524" s="50"/>
      <c r="C524" s="853" t="s">
        <v>73</v>
      </c>
      <c r="D524" s="853"/>
      <c r="E524" s="853"/>
      <c r="F524" s="53" t="s">
        <v>72</v>
      </c>
      <c r="G524" s="56">
        <v>0.02</v>
      </c>
      <c r="H524" s="56">
        <v>1.1499999999999999</v>
      </c>
      <c r="I524" s="62">
        <v>0.13800000000000001</v>
      </c>
      <c r="J524" s="63"/>
      <c r="K524" s="54"/>
      <c r="L524" s="63"/>
      <c r="M524" s="54"/>
      <c r="N524" s="59"/>
      <c r="AF524" s="39"/>
      <c r="AG524" s="48"/>
      <c r="AJ524" s="3" t="s">
        <v>73</v>
      </c>
      <c r="AL524" s="48"/>
      <c r="AM524" s="82"/>
      <c r="AN524" s="85"/>
      <c r="AO524" s="85"/>
      <c r="AP524" s="85"/>
      <c r="AQ524" s="85"/>
      <c r="AR524" s="85"/>
      <c r="AS524" s="82"/>
      <c r="AT524" s="48"/>
      <c r="AV524" s="48"/>
      <c r="AW524" s="48"/>
    </row>
    <row r="525" spans="1:49" s="4" customFormat="1" ht="15" x14ac:dyDescent="0.25">
      <c r="A525" s="51"/>
      <c r="B525" s="50"/>
      <c r="C525" s="854" t="s">
        <v>74</v>
      </c>
      <c r="D525" s="854"/>
      <c r="E525" s="854"/>
      <c r="F525" s="65"/>
      <c r="G525" s="66"/>
      <c r="H525" s="66"/>
      <c r="I525" s="66"/>
      <c r="J525" s="68">
        <v>201.4</v>
      </c>
      <c r="K525" s="66"/>
      <c r="L525" s="67">
        <v>1297.3399999999999</v>
      </c>
      <c r="M525" s="66"/>
      <c r="N525" s="69"/>
      <c r="AF525" s="39"/>
      <c r="AG525" s="48"/>
      <c r="AK525" s="3" t="s">
        <v>74</v>
      </c>
      <c r="AL525" s="48"/>
      <c r="AM525" s="82"/>
      <c r="AN525" s="85"/>
      <c r="AO525" s="85"/>
      <c r="AP525" s="85"/>
      <c r="AQ525" s="85"/>
      <c r="AR525" s="85"/>
      <c r="AS525" s="82"/>
      <c r="AT525" s="48"/>
      <c r="AV525" s="48"/>
      <c r="AW525" s="48"/>
    </row>
    <row r="526" spans="1:49" s="4" customFormat="1" ht="15" x14ac:dyDescent="0.25">
      <c r="A526" s="60"/>
      <c r="B526" s="50"/>
      <c r="C526" s="853" t="s">
        <v>75</v>
      </c>
      <c r="D526" s="853"/>
      <c r="E526" s="853"/>
      <c r="F526" s="53"/>
      <c r="G526" s="54"/>
      <c r="H526" s="54"/>
      <c r="I526" s="54"/>
      <c r="J526" s="63"/>
      <c r="K526" s="54"/>
      <c r="L526" s="57">
        <v>671.16</v>
      </c>
      <c r="M526" s="54"/>
      <c r="N526" s="58">
        <v>23772.49</v>
      </c>
      <c r="AF526" s="39"/>
      <c r="AG526" s="48"/>
      <c r="AJ526" s="3" t="s">
        <v>75</v>
      </c>
      <c r="AL526" s="48"/>
      <c r="AM526" s="82"/>
      <c r="AN526" s="85"/>
      <c r="AO526" s="85"/>
      <c r="AP526" s="85"/>
      <c r="AQ526" s="85"/>
      <c r="AR526" s="85"/>
      <c r="AS526" s="82"/>
      <c r="AT526" s="48"/>
      <c r="AV526" s="48"/>
      <c r="AW526" s="48"/>
    </row>
    <row r="527" spans="1:49" s="4" customFormat="1" ht="23.25" x14ac:dyDescent="0.25">
      <c r="A527" s="60"/>
      <c r="B527" s="50" t="s">
        <v>120</v>
      </c>
      <c r="C527" s="853" t="s">
        <v>121</v>
      </c>
      <c r="D527" s="853"/>
      <c r="E527" s="853"/>
      <c r="F527" s="53" t="s">
        <v>78</v>
      </c>
      <c r="G527" s="70">
        <v>97</v>
      </c>
      <c r="H527" s="54"/>
      <c r="I527" s="70">
        <v>97</v>
      </c>
      <c r="J527" s="63"/>
      <c r="K527" s="54"/>
      <c r="L527" s="57">
        <v>651.03</v>
      </c>
      <c r="M527" s="54"/>
      <c r="N527" s="58">
        <v>23059.32</v>
      </c>
      <c r="AF527" s="39"/>
      <c r="AG527" s="48"/>
      <c r="AJ527" s="3" t="s">
        <v>121</v>
      </c>
      <c r="AL527" s="48"/>
      <c r="AM527" s="82"/>
      <c r="AN527" s="85"/>
      <c r="AO527" s="85"/>
      <c r="AP527" s="85"/>
      <c r="AQ527" s="85"/>
      <c r="AR527" s="85"/>
      <c r="AS527" s="82"/>
      <c r="AT527" s="48"/>
      <c r="AV527" s="48"/>
      <c r="AW527" s="48"/>
    </row>
    <row r="528" spans="1:49" s="4" customFormat="1" ht="23.25" x14ac:dyDescent="0.25">
      <c r="A528" s="60"/>
      <c r="B528" s="50" t="s">
        <v>122</v>
      </c>
      <c r="C528" s="853" t="s">
        <v>123</v>
      </c>
      <c r="D528" s="853"/>
      <c r="E528" s="853"/>
      <c r="F528" s="53" t="s">
        <v>78</v>
      </c>
      <c r="G528" s="70">
        <v>51</v>
      </c>
      <c r="H528" s="54"/>
      <c r="I528" s="70">
        <v>51</v>
      </c>
      <c r="J528" s="63"/>
      <c r="K528" s="54"/>
      <c r="L528" s="57">
        <v>342.29</v>
      </c>
      <c r="M528" s="54"/>
      <c r="N528" s="58">
        <v>12123.97</v>
      </c>
      <c r="AF528" s="39"/>
      <c r="AG528" s="48"/>
      <c r="AJ528" s="3" t="s">
        <v>123</v>
      </c>
      <c r="AL528" s="48"/>
      <c r="AM528" s="82"/>
      <c r="AN528" s="85"/>
      <c r="AO528" s="85"/>
      <c r="AP528" s="85"/>
      <c r="AQ528" s="85"/>
      <c r="AR528" s="85"/>
      <c r="AS528" s="82"/>
      <c r="AT528" s="48"/>
      <c r="AV528" s="48"/>
      <c r="AW528" s="48"/>
    </row>
    <row r="529" spans="1:49" s="4" customFormat="1" ht="15" x14ac:dyDescent="0.25">
      <c r="A529" s="71"/>
      <c r="B529" s="72"/>
      <c r="C529" s="847" t="s">
        <v>81</v>
      </c>
      <c r="D529" s="847"/>
      <c r="E529" s="847"/>
      <c r="F529" s="42"/>
      <c r="G529" s="43"/>
      <c r="H529" s="43"/>
      <c r="I529" s="43"/>
      <c r="J529" s="46"/>
      <c r="K529" s="43"/>
      <c r="L529" s="73">
        <v>2290.66</v>
      </c>
      <c r="M529" s="66"/>
      <c r="N529" s="47"/>
      <c r="AF529" s="39"/>
      <c r="AG529" s="48"/>
      <c r="AL529" s="48" t="s">
        <v>81</v>
      </c>
      <c r="AM529" s="82"/>
      <c r="AN529" s="85"/>
      <c r="AO529" s="85"/>
      <c r="AP529" s="85"/>
      <c r="AQ529" s="85"/>
      <c r="AR529" s="85"/>
      <c r="AS529" s="82"/>
      <c r="AT529" s="48"/>
      <c r="AV529" s="48"/>
      <c r="AW529" s="48"/>
    </row>
    <row r="530" spans="1:49" s="4" customFormat="1" ht="23.25" x14ac:dyDescent="0.25">
      <c r="A530" s="40" t="s">
        <v>295</v>
      </c>
      <c r="B530" s="41" t="s">
        <v>409</v>
      </c>
      <c r="C530" s="847" t="s">
        <v>410</v>
      </c>
      <c r="D530" s="847"/>
      <c r="E530" s="847"/>
      <c r="F530" s="42" t="s">
        <v>279</v>
      </c>
      <c r="G530" s="43">
        <v>6</v>
      </c>
      <c r="H530" s="44">
        <v>1</v>
      </c>
      <c r="I530" s="44">
        <v>6</v>
      </c>
      <c r="J530" s="73">
        <v>12750</v>
      </c>
      <c r="K530" s="43"/>
      <c r="L530" s="73">
        <v>8885.02</v>
      </c>
      <c r="M530" s="109">
        <v>8.61</v>
      </c>
      <c r="N530" s="134">
        <v>76500</v>
      </c>
      <c r="AF530" s="39"/>
      <c r="AG530" s="48" t="s">
        <v>410</v>
      </c>
      <c r="AL530" s="48"/>
      <c r="AM530" s="82"/>
      <c r="AN530" s="85"/>
      <c r="AO530" s="85"/>
      <c r="AP530" s="85"/>
      <c r="AQ530" s="85"/>
      <c r="AR530" s="85"/>
      <c r="AS530" s="82"/>
      <c r="AT530" s="48"/>
      <c r="AV530" s="48"/>
      <c r="AW530" s="48"/>
    </row>
    <row r="531" spans="1:49" s="4" customFormat="1" ht="15" x14ac:dyDescent="0.25">
      <c r="A531" s="71"/>
      <c r="B531" s="72"/>
      <c r="C531" s="847" t="s">
        <v>81</v>
      </c>
      <c r="D531" s="847"/>
      <c r="E531" s="847"/>
      <c r="F531" s="42"/>
      <c r="G531" s="43"/>
      <c r="H531" s="43"/>
      <c r="I531" s="43"/>
      <c r="J531" s="46"/>
      <c r="K531" s="43"/>
      <c r="L531" s="73">
        <v>8885.02</v>
      </c>
      <c r="M531" s="66"/>
      <c r="N531" s="134">
        <v>76500</v>
      </c>
      <c r="AF531" s="39"/>
      <c r="AG531" s="48"/>
      <c r="AL531" s="48" t="s">
        <v>81</v>
      </c>
      <c r="AM531" s="82"/>
      <c r="AN531" s="85"/>
      <c r="AO531" s="85"/>
      <c r="AP531" s="85"/>
      <c r="AQ531" s="85"/>
      <c r="AR531" s="85"/>
      <c r="AS531" s="82"/>
      <c r="AT531" s="48"/>
      <c r="AV531" s="48"/>
      <c r="AW531" s="48"/>
    </row>
    <row r="532" spans="1:49" s="4" customFormat="1" ht="34.5" x14ac:dyDescent="0.25">
      <c r="A532" s="40" t="s">
        <v>298</v>
      </c>
      <c r="B532" s="41" t="s">
        <v>293</v>
      </c>
      <c r="C532" s="847" t="s">
        <v>618</v>
      </c>
      <c r="D532" s="847"/>
      <c r="E532" s="847"/>
      <c r="F532" s="42" t="s">
        <v>174</v>
      </c>
      <c r="G532" s="43">
        <v>86</v>
      </c>
      <c r="H532" s="44">
        <v>1</v>
      </c>
      <c r="I532" s="44">
        <v>86</v>
      </c>
      <c r="J532" s="46"/>
      <c r="K532" s="43"/>
      <c r="L532" s="46"/>
      <c r="M532" s="43"/>
      <c r="N532" s="47"/>
      <c r="AF532" s="39"/>
      <c r="AG532" s="48" t="s">
        <v>618</v>
      </c>
      <c r="AL532" s="48"/>
      <c r="AM532" s="82"/>
      <c r="AN532" s="85"/>
      <c r="AO532" s="85"/>
      <c r="AP532" s="85"/>
      <c r="AQ532" s="85"/>
      <c r="AR532" s="85"/>
      <c r="AS532" s="82"/>
      <c r="AT532" s="48"/>
      <c r="AV532" s="48"/>
      <c r="AW532" s="48"/>
    </row>
    <row r="533" spans="1:49" s="4" customFormat="1" ht="22.5" x14ac:dyDescent="0.25">
      <c r="A533" s="49"/>
      <c r="B533" s="50" t="s">
        <v>64</v>
      </c>
      <c r="C533" s="848" t="s">
        <v>65</v>
      </c>
      <c r="D533" s="848"/>
      <c r="E533" s="848"/>
      <c r="F533" s="848"/>
      <c r="G533" s="848"/>
      <c r="H533" s="848"/>
      <c r="I533" s="848"/>
      <c r="J533" s="848"/>
      <c r="K533" s="848"/>
      <c r="L533" s="848"/>
      <c r="M533" s="848"/>
      <c r="N533" s="849"/>
      <c r="AF533" s="39"/>
      <c r="AG533" s="48"/>
      <c r="AH533" s="3" t="s">
        <v>65</v>
      </c>
      <c r="AL533" s="48"/>
      <c r="AM533" s="82"/>
      <c r="AN533" s="85"/>
      <c r="AO533" s="85"/>
      <c r="AP533" s="85"/>
      <c r="AQ533" s="85"/>
      <c r="AR533" s="85"/>
      <c r="AS533" s="82"/>
      <c r="AT533" s="48"/>
      <c r="AV533" s="48"/>
      <c r="AW533" s="48"/>
    </row>
    <row r="534" spans="1:49" s="4" customFormat="1" ht="15" x14ac:dyDescent="0.25">
      <c r="A534" s="51"/>
      <c r="B534" s="50" t="s">
        <v>60</v>
      </c>
      <c r="C534" s="853" t="s">
        <v>66</v>
      </c>
      <c r="D534" s="853"/>
      <c r="E534" s="853"/>
      <c r="F534" s="53"/>
      <c r="G534" s="54"/>
      <c r="H534" s="54"/>
      <c r="I534" s="54"/>
      <c r="J534" s="57">
        <v>5.35</v>
      </c>
      <c r="K534" s="56">
        <v>1.1499999999999999</v>
      </c>
      <c r="L534" s="57">
        <v>529.12</v>
      </c>
      <c r="M534" s="56">
        <v>35.42</v>
      </c>
      <c r="N534" s="58">
        <v>18741.43</v>
      </c>
      <c r="AF534" s="39"/>
      <c r="AG534" s="48"/>
      <c r="AI534" s="3" t="s">
        <v>66</v>
      </c>
      <c r="AL534" s="48"/>
      <c r="AM534" s="82"/>
      <c r="AN534" s="85"/>
      <c r="AO534" s="85"/>
      <c r="AP534" s="85"/>
      <c r="AQ534" s="85"/>
      <c r="AR534" s="85"/>
      <c r="AS534" s="82"/>
      <c r="AT534" s="48"/>
      <c r="AV534" s="48"/>
      <c r="AW534" s="48"/>
    </row>
    <row r="535" spans="1:49" s="4" customFormat="1" ht="15" x14ac:dyDescent="0.25">
      <c r="A535" s="51"/>
      <c r="B535" s="50" t="s">
        <v>86</v>
      </c>
      <c r="C535" s="853" t="s">
        <v>87</v>
      </c>
      <c r="D535" s="853"/>
      <c r="E535" s="853"/>
      <c r="F535" s="53"/>
      <c r="G535" s="54"/>
      <c r="H535" s="54"/>
      <c r="I535" s="54"/>
      <c r="J535" s="57">
        <v>0.94</v>
      </c>
      <c r="K535" s="54"/>
      <c r="L535" s="57">
        <v>80.84</v>
      </c>
      <c r="M535" s="54"/>
      <c r="N535" s="59"/>
      <c r="AF535" s="39"/>
      <c r="AG535" s="48"/>
      <c r="AI535" s="3" t="s">
        <v>87</v>
      </c>
      <c r="AL535" s="48"/>
      <c r="AM535" s="82"/>
      <c r="AN535" s="85"/>
      <c r="AO535" s="85"/>
      <c r="AP535" s="85"/>
      <c r="AQ535" s="85"/>
      <c r="AR535" s="85"/>
      <c r="AS535" s="82"/>
      <c r="AT535" s="48"/>
      <c r="AV535" s="48"/>
      <c r="AW535" s="48"/>
    </row>
    <row r="536" spans="1:49" s="4" customFormat="1" ht="15" x14ac:dyDescent="0.25">
      <c r="A536" s="60"/>
      <c r="B536" s="50"/>
      <c r="C536" s="853" t="s">
        <v>71</v>
      </c>
      <c r="D536" s="853"/>
      <c r="E536" s="853"/>
      <c r="F536" s="53" t="s">
        <v>72</v>
      </c>
      <c r="G536" s="56">
        <v>0.59</v>
      </c>
      <c r="H536" s="56">
        <v>1.1499999999999999</v>
      </c>
      <c r="I536" s="62">
        <v>58.350999999999999</v>
      </c>
      <c r="J536" s="63"/>
      <c r="K536" s="54"/>
      <c r="L536" s="63"/>
      <c r="M536" s="54"/>
      <c r="N536" s="59"/>
      <c r="AF536" s="39"/>
      <c r="AG536" s="48"/>
      <c r="AJ536" s="3" t="s">
        <v>71</v>
      </c>
      <c r="AL536" s="48"/>
      <c r="AM536" s="82"/>
      <c r="AN536" s="85"/>
      <c r="AO536" s="85"/>
      <c r="AP536" s="85"/>
      <c r="AQ536" s="85"/>
      <c r="AR536" s="85"/>
      <c r="AS536" s="82"/>
      <c r="AT536" s="48"/>
      <c r="AV536" s="48"/>
      <c r="AW536" s="48"/>
    </row>
    <row r="537" spans="1:49" s="4" customFormat="1" ht="15" x14ac:dyDescent="0.25">
      <c r="A537" s="51"/>
      <c r="B537" s="50"/>
      <c r="C537" s="854" t="s">
        <v>74</v>
      </c>
      <c r="D537" s="854"/>
      <c r="E537" s="854"/>
      <c r="F537" s="65"/>
      <c r="G537" s="66"/>
      <c r="H537" s="66"/>
      <c r="I537" s="66"/>
      <c r="J537" s="68">
        <v>6.29</v>
      </c>
      <c r="K537" s="66"/>
      <c r="L537" s="68">
        <v>609.96</v>
      </c>
      <c r="M537" s="66"/>
      <c r="N537" s="69"/>
      <c r="AF537" s="39"/>
      <c r="AG537" s="48"/>
      <c r="AK537" s="3" t="s">
        <v>74</v>
      </c>
      <c r="AL537" s="48"/>
      <c r="AM537" s="82"/>
      <c r="AN537" s="85"/>
      <c r="AO537" s="85"/>
      <c r="AP537" s="85"/>
      <c r="AQ537" s="85"/>
      <c r="AR537" s="85"/>
      <c r="AS537" s="82"/>
      <c r="AT537" s="48"/>
      <c r="AV537" s="48"/>
      <c r="AW537" s="48"/>
    </row>
    <row r="538" spans="1:49" s="4" customFormat="1" ht="15" x14ac:dyDescent="0.25">
      <c r="A538" s="60"/>
      <c r="B538" s="50"/>
      <c r="C538" s="853" t="s">
        <v>75</v>
      </c>
      <c r="D538" s="853"/>
      <c r="E538" s="853"/>
      <c r="F538" s="53"/>
      <c r="G538" s="54"/>
      <c r="H538" s="54"/>
      <c r="I538" s="54"/>
      <c r="J538" s="63"/>
      <c r="K538" s="54"/>
      <c r="L538" s="57">
        <v>529.12</v>
      </c>
      <c r="M538" s="54"/>
      <c r="N538" s="58">
        <v>18741.43</v>
      </c>
      <c r="AF538" s="39"/>
      <c r="AG538" s="48"/>
      <c r="AJ538" s="3" t="s">
        <v>75</v>
      </c>
      <c r="AL538" s="48"/>
      <c r="AM538" s="82"/>
      <c r="AN538" s="85"/>
      <c r="AO538" s="85"/>
      <c r="AP538" s="85"/>
      <c r="AQ538" s="85"/>
      <c r="AR538" s="85"/>
      <c r="AS538" s="82"/>
      <c r="AT538" s="48"/>
      <c r="AV538" s="48"/>
      <c r="AW538" s="48"/>
    </row>
    <row r="539" spans="1:49" s="4" customFormat="1" ht="23.25" x14ac:dyDescent="0.25">
      <c r="A539" s="60"/>
      <c r="B539" s="50" t="s">
        <v>120</v>
      </c>
      <c r="C539" s="853" t="s">
        <v>121</v>
      </c>
      <c r="D539" s="853"/>
      <c r="E539" s="853"/>
      <c r="F539" s="53" t="s">
        <v>78</v>
      </c>
      <c r="G539" s="70">
        <v>97</v>
      </c>
      <c r="H539" s="54"/>
      <c r="I539" s="70">
        <v>97</v>
      </c>
      <c r="J539" s="63"/>
      <c r="K539" s="54"/>
      <c r="L539" s="57">
        <v>513.25</v>
      </c>
      <c r="M539" s="54"/>
      <c r="N539" s="58">
        <v>18179.189999999999</v>
      </c>
      <c r="AF539" s="39"/>
      <c r="AG539" s="48"/>
      <c r="AJ539" s="3" t="s">
        <v>121</v>
      </c>
      <c r="AL539" s="48"/>
      <c r="AM539" s="82"/>
      <c r="AN539" s="85"/>
      <c r="AO539" s="85"/>
      <c r="AP539" s="85"/>
      <c r="AQ539" s="85"/>
      <c r="AR539" s="85"/>
      <c r="AS539" s="82"/>
      <c r="AT539" s="48"/>
      <c r="AV539" s="48"/>
      <c r="AW539" s="48"/>
    </row>
    <row r="540" spans="1:49" s="4" customFormat="1" ht="23.25" x14ac:dyDescent="0.25">
      <c r="A540" s="60"/>
      <c r="B540" s="50" t="s">
        <v>122</v>
      </c>
      <c r="C540" s="853" t="s">
        <v>123</v>
      </c>
      <c r="D540" s="853"/>
      <c r="E540" s="853"/>
      <c r="F540" s="53" t="s">
        <v>78</v>
      </c>
      <c r="G540" s="70">
        <v>51</v>
      </c>
      <c r="H540" s="54"/>
      <c r="I540" s="70">
        <v>51</v>
      </c>
      <c r="J540" s="63"/>
      <c r="K540" s="54"/>
      <c r="L540" s="57">
        <v>269.85000000000002</v>
      </c>
      <c r="M540" s="54"/>
      <c r="N540" s="58">
        <v>9558.1299999999992</v>
      </c>
      <c r="AF540" s="39"/>
      <c r="AG540" s="48"/>
      <c r="AJ540" s="3" t="s">
        <v>123</v>
      </c>
      <c r="AL540" s="48"/>
      <c r="AM540" s="82"/>
      <c r="AN540" s="85"/>
      <c r="AO540" s="85"/>
      <c r="AP540" s="85"/>
      <c r="AQ540" s="85"/>
      <c r="AR540" s="85"/>
      <c r="AS540" s="82"/>
      <c r="AT540" s="48"/>
      <c r="AV540" s="48"/>
      <c r="AW540" s="48"/>
    </row>
    <row r="541" spans="1:49" s="4" customFormat="1" ht="15" x14ac:dyDescent="0.25">
      <c r="A541" s="71"/>
      <c r="B541" s="72"/>
      <c r="C541" s="847" t="s">
        <v>81</v>
      </c>
      <c r="D541" s="847"/>
      <c r="E541" s="847"/>
      <c r="F541" s="42"/>
      <c r="G541" s="43"/>
      <c r="H541" s="43"/>
      <c r="I541" s="43"/>
      <c r="J541" s="46"/>
      <c r="K541" s="43"/>
      <c r="L541" s="73">
        <v>1393.06</v>
      </c>
      <c r="M541" s="66"/>
      <c r="N541" s="47"/>
      <c r="AF541" s="39"/>
      <c r="AG541" s="48"/>
      <c r="AL541" s="48" t="s">
        <v>81</v>
      </c>
      <c r="AM541" s="82"/>
      <c r="AN541" s="85"/>
      <c r="AO541" s="85"/>
      <c r="AP541" s="85"/>
      <c r="AQ541" s="85"/>
      <c r="AR541" s="85"/>
      <c r="AS541" s="82"/>
      <c r="AT541" s="48"/>
      <c r="AV541" s="48"/>
      <c r="AW541" s="48"/>
    </row>
    <row r="542" spans="1:49" s="4" customFormat="1" ht="15" x14ac:dyDescent="0.25">
      <c r="A542" s="40" t="s">
        <v>301</v>
      </c>
      <c r="B542" s="41" t="s">
        <v>296</v>
      </c>
      <c r="C542" s="847" t="s">
        <v>297</v>
      </c>
      <c r="D542" s="847"/>
      <c r="E542" s="847"/>
      <c r="F542" s="42" t="s">
        <v>119</v>
      </c>
      <c r="G542" s="43">
        <v>-0.25800000000000001</v>
      </c>
      <c r="H542" s="44">
        <v>1</v>
      </c>
      <c r="I542" s="129">
        <v>-0.25800000000000001</v>
      </c>
      <c r="J542" s="131">
        <v>143.97999999999999</v>
      </c>
      <c r="K542" s="43"/>
      <c r="L542" s="131">
        <v>-37.15</v>
      </c>
      <c r="M542" s="43"/>
      <c r="N542" s="47"/>
      <c r="AF542" s="39"/>
      <c r="AG542" s="48" t="s">
        <v>297</v>
      </c>
      <c r="AL542" s="48"/>
      <c r="AM542" s="82"/>
      <c r="AN542" s="85"/>
      <c r="AO542" s="85"/>
      <c r="AP542" s="85"/>
      <c r="AQ542" s="85"/>
      <c r="AR542" s="85"/>
      <c r="AS542" s="82"/>
      <c r="AT542" s="48"/>
      <c r="AV542" s="48"/>
      <c r="AW542" s="48"/>
    </row>
    <row r="543" spans="1:49" s="4" customFormat="1" ht="15" x14ac:dyDescent="0.25">
      <c r="A543" s="71"/>
      <c r="B543" s="72"/>
      <c r="C543" s="847" t="s">
        <v>81</v>
      </c>
      <c r="D543" s="847"/>
      <c r="E543" s="847"/>
      <c r="F543" s="42"/>
      <c r="G543" s="43"/>
      <c r="H543" s="43"/>
      <c r="I543" s="43"/>
      <c r="J543" s="46"/>
      <c r="K543" s="43"/>
      <c r="L543" s="131">
        <v>-37.15</v>
      </c>
      <c r="M543" s="66"/>
      <c r="N543" s="47"/>
      <c r="AF543" s="39"/>
      <c r="AG543" s="48"/>
      <c r="AL543" s="48" t="s">
        <v>81</v>
      </c>
      <c r="AM543" s="82"/>
      <c r="AN543" s="85"/>
      <c r="AO543" s="85"/>
      <c r="AP543" s="85"/>
      <c r="AQ543" s="85"/>
      <c r="AR543" s="85"/>
      <c r="AS543" s="82"/>
      <c r="AT543" s="48"/>
      <c r="AV543" s="48"/>
      <c r="AW543" s="48"/>
    </row>
    <row r="544" spans="1:49" s="4" customFormat="1" ht="23.25" x14ac:dyDescent="0.25">
      <c r="A544" s="40" t="s">
        <v>304</v>
      </c>
      <c r="B544" s="41" t="s">
        <v>299</v>
      </c>
      <c r="C544" s="847" t="s">
        <v>300</v>
      </c>
      <c r="D544" s="847"/>
      <c r="E544" s="847"/>
      <c r="F544" s="42" t="s">
        <v>119</v>
      </c>
      <c r="G544" s="43">
        <v>-0.34399999999999997</v>
      </c>
      <c r="H544" s="44">
        <v>1</v>
      </c>
      <c r="I544" s="129">
        <v>-0.34399999999999997</v>
      </c>
      <c r="J544" s="131">
        <v>38.590000000000003</v>
      </c>
      <c r="K544" s="43"/>
      <c r="L544" s="131">
        <v>-13.27</v>
      </c>
      <c r="M544" s="43"/>
      <c r="N544" s="47"/>
      <c r="AF544" s="39"/>
      <c r="AG544" s="48" t="s">
        <v>300</v>
      </c>
      <c r="AL544" s="48"/>
      <c r="AM544" s="82"/>
      <c r="AN544" s="85"/>
      <c r="AO544" s="85"/>
      <c r="AP544" s="85"/>
      <c r="AQ544" s="85"/>
      <c r="AR544" s="85"/>
      <c r="AS544" s="82"/>
      <c r="AT544" s="48"/>
      <c r="AV544" s="48"/>
      <c r="AW544" s="48"/>
    </row>
    <row r="545" spans="1:49" s="4" customFormat="1" ht="15" x14ac:dyDescent="0.25">
      <c r="A545" s="71"/>
      <c r="B545" s="72"/>
      <c r="C545" s="847" t="s">
        <v>81</v>
      </c>
      <c r="D545" s="847"/>
      <c r="E545" s="847"/>
      <c r="F545" s="42"/>
      <c r="G545" s="43"/>
      <c r="H545" s="43"/>
      <c r="I545" s="43"/>
      <c r="J545" s="46"/>
      <c r="K545" s="43"/>
      <c r="L545" s="131">
        <v>-13.27</v>
      </c>
      <c r="M545" s="66"/>
      <c r="N545" s="47"/>
      <c r="AF545" s="39"/>
      <c r="AG545" s="48"/>
      <c r="AL545" s="48" t="s">
        <v>81</v>
      </c>
      <c r="AM545" s="82"/>
      <c r="AN545" s="85"/>
      <c r="AO545" s="85"/>
      <c r="AP545" s="85"/>
      <c r="AQ545" s="85"/>
      <c r="AR545" s="85"/>
      <c r="AS545" s="82"/>
      <c r="AT545" s="48"/>
      <c r="AV545" s="48"/>
      <c r="AW545" s="48"/>
    </row>
    <row r="546" spans="1:49" s="4" customFormat="1" ht="23.25" x14ac:dyDescent="0.25">
      <c r="A546" s="40" t="s">
        <v>307</v>
      </c>
      <c r="B546" s="41" t="s">
        <v>302</v>
      </c>
      <c r="C546" s="847" t="s">
        <v>303</v>
      </c>
      <c r="D546" s="847"/>
      <c r="E546" s="847"/>
      <c r="F546" s="42" t="s">
        <v>174</v>
      </c>
      <c r="G546" s="43">
        <v>86</v>
      </c>
      <c r="H546" s="44">
        <v>1</v>
      </c>
      <c r="I546" s="44">
        <v>86</v>
      </c>
      <c r="J546" s="131">
        <v>828.75</v>
      </c>
      <c r="K546" s="43"/>
      <c r="L546" s="73">
        <v>8277.8700000000008</v>
      </c>
      <c r="M546" s="109">
        <v>8.61</v>
      </c>
      <c r="N546" s="134">
        <v>71272.5</v>
      </c>
      <c r="AF546" s="39"/>
      <c r="AG546" s="48" t="s">
        <v>303</v>
      </c>
      <c r="AL546" s="48"/>
      <c r="AM546" s="82"/>
      <c r="AN546" s="85"/>
      <c r="AO546" s="85"/>
      <c r="AP546" s="85"/>
      <c r="AQ546" s="85"/>
      <c r="AR546" s="85"/>
      <c r="AS546" s="82"/>
      <c r="AT546" s="48"/>
      <c r="AV546" s="48"/>
      <c r="AW546" s="48"/>
    </row>
    <row r="547" spans="1:49" s="4" customFormat="1" ht="15" x14ac:dyDescent="0.25">
      <c r="A547" s="71"/>
      <c r="B547" s="72"/>
      <c r="C547" s="847" t="s">
        <v>81</v>
      </c>
      <c r="D547" s="847"/>
      <c r="E547" s="847"/>
      <c r="F547" s="42"/>
      <c r="G547" s="43"/>
      <c r="H547" s="43"/>
      <c r="I547" s="43"/>
      <c r="J547" s="46"/>
      <c r="K547" s="43"/>
      <c r="L547" s="73">
        <v>8277.8700000000008</v>
      </c>
      <c r="M547" s="66"/>
      <c r="N547" s="134">
        <v>71272.5</v>
      </c>
      <c r="AF547" s="39"/>
      <c r="AG547" s="48"/>
      <c r="AL547" s="48" t="s">
        <v>81</v>
      </c>
      <c r="AM547" s="82"/>
      <c r="AN547" s="85"/>
      <c r="AO547" s="85"/>
      <c r="AP547" s="85"/>
      <c r="AQ547" s="85"/>
      <c r="AR547" s="85"/>
      <c r="AS547" s="82"/>
      <c r="AT547" s="48"/>
      <c r="AV547" s="48"/>
      <c r="AW547" s="48"/>
    </row>
    <row r="548" spans="1:49" s="4" customFormat="1" ht="23.25" x14ac:dyDescent="0.25">
      <c r="A548" s="40" t="s">
        <v>310</v>
      </c>
      <c r="B548" s="41" t="s">
        <v>305</v>
      </c>
      <c r="C548" s="847" t="s">
        <v>306</v>
      </c>
      <c r="D548" s="847"/>
      <c r="E548" s="847"/>
      <c r="F548" s="42" t="s">
        <v>174</v>
      </c>
      <c r="G548" s="43">
        <v>38</v>
      </c>
      <c r="H548" s="44">
        <v>1</v>
      </c>
      <c r="I548" s="44">
        <v>38</v>
      </c>
      <c r="J548" s="46"/>
      <c r="K548" s="43"/>
      <c r="L548" s="46"/>
      <c r="M548" s="43"/>
      <c r="N548" s="47"/>
      <c r="AF548" s="39"/>
      <c r="AG548" s="48" t="s">
        <v>306</v>
      </c>
      <c r="AL548" s="48"/>
      <c r="AM548" s="82"/>
      <c r="AN548" s="85"/>
      <c r="AO548" s="85"/>
      <c r="AP548" s="85"/>
      <c r="AQ548" s="85"/>
      <c r="AR548" s="85"/>
      <c r="AS548" s="82"/>
      <c r="AT548" s="48"/>
      <c r="AV548" s="48"/>
      <c r="AW548" s="48"/>
    </row>
    <row r="549" spans="1:49" s="4" customFormat="1" ht="22.5" x14ac:dyDescent="0.25">
      <c r="A549" s="49"/>
      <c r="B549" s="50" t="s">
        <v>64</v>
      </c>
      <c r="C549" s="848" t="s">
        <v>65</v>
      </c>
      <c r="D549" s="848"/>
      <c r="E549" s="848"/>
      <c r="F549" s="848"/>
      <c r="G549" s="848"/>
      <c r="H549" s="848"/>
      <c r="I549" s="848"/>
      <c r="J549" s="848"/>
      <c r="K549" s="848"/>
      <c r="L549" s="848"/>
      <c r="M549" s="848"/>
      <c r="N549" s="849"/>
      <c r="AF549" s="39"/>
      <c r="AG549" s="48"/>
      <c r="AH549" s="3" t="s">
        <v>65</v>
      </c>
      <c r="AL549" s="48"/>
      <c r="AM549" s="82"/>
      <c r="AN549" s="85"/>
      <c r="AO549" s="85"/>
      <c r="AP549" s="85"/>
      <c r="AQ549" s="85"/>
      <c r="AR549" s="85"/>
      <c r="AS549" s="82"/>
      <c r="AT549" s="48"/>
      <c r="AV549" s="48"/>
      <c r="AW549" s="48"/>
    </row>
    <row r="550" spans="1:49" s="4" customFormat="1" ht="15" x14ac:dyDescent="0.25">
      <c r="A550" s="51"/>
      <c r="B550" s="50" t="s">
        <v>60</v>
      </c>
      <c r="C550" s="853" t="s">
        <v>66</v>
      </c>
      <c r="D550" s="853"/>
      <c r="E550" s="853"/>
      <c r="F550" s="53"/>
      <c r="G550" s="54"/>
      <c r="H550" s="54"/>
      <c r="I550" s="54"/>
      <c r="J550" s="57">
        <v>4.79</v>
      </c>
      <c r="K550" s="56">
        <v>1.1499999999999999</v>
      </c>
      <c r="L550" s="57">
        <v>209.32</v>
      </c>
      <c r="M550" s="56">
        <v>35.42</v>
      </c>
      <c r="N550" s="58">
        <v>7414.11</v>
      </c>
      <c r="AF550" s="39"/>
      <c r="AG550" s="48"/>
      <c r="AI550" s="3" t="s">
        <v>66</v>
      </c>
      <c r="AL550" s="48"/>
      <c r="AM550" s="82"/>
      <c r="AN550" s="85"/>
      <c r="AO550" s="85"/>
      <c r="AP550" s="85"/>
      <c r="AQ550" s="85"/>
      <c r="AR550" s="85"/>
      <c r="AS550" s="82"/>
      <c r="AT550" s="48"/>
      <c r="AV550" s="48"/>
      <c r="AW550" s="48"/>
    </row>
    <row r="551" spans="1:49" s="4" customFormat="1" ht="15" x14ac:dyDescent="0.25">
      <c r="A551" s="51"/>
      <c r="B551" s="50" t="s">
        <v>86</v>
      </c>
      <c r="C551" s="853" t="s">
        <v>87</v>
      </c>
      <c r="D551" s="853"/>
      <c r="E551" s="853"/>
      <c r="F551" s="53"/>
      <c r="G551" s="54"/>
      <c r="H551" s="54"/>
      <c r="I551" s="54"/>
      <c r="J551" s="57">
        <v>42.54</v>
      </c>
      <c r="K551" s="54"/>
      <c r="L551" s="55">
        <v>1616.52</v>
      </c>
      <c r="M551" s="54"/>
      <c r="N551" s="59"/>
      <c r="AF551" s="39"/>
      <c r="AG551" s="48"/>
      <c r="AI551" s="3" t="s">
        <v>87</v>
      </c>
      <c r="AL551" s="48"/>
      <c r="AM551" s="82"/>
      <c r="AN551" s="85"/>
      <c r="AO551" s="85"/>
      <c r="AP551" s="85"/>
      <c r="AQ551" s="85"/>
      <c r="AR551" s="85"/>
      <c r="AS551" s="82"/>
      <c r="AT551" s="48"/>
      <c r="AV551" s="48"/>
      <c r="AW551" s="48"/>
    </row>
    <row r="552" spans="1:49" s="4" customFormat="1" ht="15" x14ac:dyDescent="0.25">
      <c r="A552" s="60"/>
      <c r="B552" s="50"/>
      <c r="C552" s="853" t="s">
        <v>71</v>
      </c>
      <c r="D552" s="853"/>
      <c r="E552" s="853"/>
      <c r="F552" s="53" t="s">
        <v>72</v>
      </c>
      <c r="G552" s="56">
        <v>0.51</v>
      </c>
      <c r="H552" s="56">
        <v>1.1499999999999999</v>
      </c>
      <c r="I552" s="62">
        <v>22.286999999999999</v>
      </c>
      <c r="J552" s="63"/>
      <c r="K552" s="54"/>
      <c r="L552" s="63"/>
      <c r="M552" s="54"/>
      <c r="N552" s="59"/>
      <c r="AF552" s="39"/>
      <c r="AG552" s="48"/>
      <c r="AJ552" s="3" t="s">
        <v>71</v>
      </c>
      <c r="AL552" s="48"/>
      <c r="AM552" s="82"/>
      <c r="AN552" s="85"/>
      <c r="AO552" s="85"/>
      <c r="AP552" s="85"/>
      <c r="AQ552" s="85"/>
      <c r="AR552" s="85"/>
      <c r="AS552" s="82"/>
      <c r="AT552" s="48"/>
      <c r="AV552" s="48"/>
      <c r="AW552" s="48"/>
    </row>
    <row r="553" spans="1:49" s="4" customFormat="1" ht="15" x14ac:dyDescent="0.25">
      <c r="A553" s="51"/>
      <c r="B553" s="50"/>
      <c r="C553" s="854" t="s">
        <v>74</v>
      </c>
      <c r="D553" s="854"/>
      <c r="E553" s="854"/>
      <c r="F553" s="65"/>
      <c r="G553" s="66"/>
      <c r="H553" s="66"/>
      <c r="I553" s="66"/>
      <c r="J553" s="68">
        <v>47.33</v>
      </c>
      <c r="K553" s="66"/>
      <c r="L553" s="67">
        <v>1825.84</v>
      </c>
      <c r="M553" s="66"/>
      <c r="N553" s="69"/>
      <c r="AF553" s="39"/>
      <c r="AG553" s="48"/>
      <c r="AK553" s="3" t="s">
        <v>74</v>
      </c>
      <c r="AL553" s="48"/>
      <c r="AM553" s="82"/>
      <c r="AN553" s="85"/>
      <c r="AO553" s="85"/>
      <c r="AP553" s="85"/>
      <c r="AQ553" s="85"/>
      <c r="AR553" s="85"/>
      <c r="AS553" s="82"/>
      <c r="AT553" s="48"/>
      <c r="AV553" s="48"/>
      <c r="AW553" s="48"/>
    </row>
    <row r="554" spans="1:49" s="4" customFormat="1" ht="15" x14ac:dyDescent="0.25">
      <c r="A554" s="60"/>
      <c r="B554" s="50"/>
      <c r="C554" s="853" t="s">
        <v>75</v>
      </c>
      <c r="D554" s="853"/>
      <c r="E554" s="853"/>
      <c r="F554" s="53"/>
      <c r="G554" s="54"/>
      <c r="H554" s="54"/>
      <c r="I554" s="54"/>
      <c r="J554" s="63"/>
      <c r="K554" s="54"/>
      <c r="L554" s="57">
        <v>209.32</v>
      </c>
      <c r="M554" s="54"/>
      <c r="N554" s="58">
        <v>7414.11</v>
      </c>
      <c r="AF554" s="39"/>
      <c r="AG554" s="48"/>
      <c r="AJ554" s="3" t="s">
        <v>75</v>
      </c>
      <c r="AL554" s="48"/>
      <c r="AM554" s="82"/>
      <c r="AN554" s="85"/>
      <c r="AO554" s="85"/>
      <c r="AP554" s="85"/>
      <c r="AQ554" s="85"/>
      <c r="AR554" s="85"/>
      <c r="AS554" s="82"/>
      <c r="AT554" s="48"/>
      <c r="AV554" s="48"/>
      <c r="AW554" s="48"/>
    </row>
    <row r="555" spans="1:49" s="4" customFormat="1" ht="23.25" x14ac:dyDescent="0.25">
      <c r="A555" s="60"/>
      <c r="B555" s="50" t="s">
        <v>120</v>
      </c>
      <c r="C555" s="853" t="s">
        <v>121</v>
      </c>
      <c r="D555" s="853"/>
      <c r="E555" s="853"/>
      <c r="F555" s="53" t="s">
        <v>78</v>
      </c>
      <c r="G555" s="70">
        <v>97</v>
      </c>
      <c r="H555" s="54"/>
      <c r="I555" s="70">
        <v>97</v>
      </c>
      <c r="J555" s="63"/>
      <c r="K555" s="54"/>
      <c r="L555" s="57">
        <v>203.04</v>
      </c>
      <c r="M555" s="54"/>
      <c r="N555" s="58">
        <v>7191.69</v>
      </c>
      <c r="AF555" s="39"/>
      <c r="AG555" s="48"/>
      <c r="AJ555" s="3" t="s">
        <v>121</v>
      </c>
      <c r="AL555" s="48"/>
      <c r="AM555" s="82"/>
      <c r="AN555" s="85"/>
      <c r="AO555" s="85"/>
      <c r="AP555" s="85"/>
      <c r="AQ555" s="85"/>
      <c r="AR555" s="85"/>
      <c r="AS555" s="82"/>
      <c r="AT555" s="48"/>
      <c r="AV555" s="48"/>
      <c r="AW555" s="48"/>
    </row>
    <row r="556" spans="1:49" s="4" customFormat="1" ht="23.25" x14ac:dyDescent="0.25">
      <c r="A556" s="60"/>
      <c r="B556" s="50" t="s">
        <v>122</v>
      </c>
      <c r="C556" s="853" t="s">
        <v>123</v>
      </c>
      <c r="D556" s="853"/>
      <c r="E556" s="853"/>
      <c r="F556" s="53" t="s">
        <v>78</v>
      </c>
      <c r="G556" s="70">
        <v>51</v>
      </c>
      <c r="H556" s="54"/>
      <c r="I556" s="70">
        <v>51</v>
      </c>
      <c r="J556" s="63"/>
      <c r="K556" s="54"/>
      <c r="L556" s="57">
        <v>106.75</v>
      </c>
      <c r="M556" s="54"/>
      <c r="N556" s="58">
        <v>3781.2</v>
      </c>
      <c r="AF556" s="39"/>
      <c r="AG556" s="48"/>
      <c r="AJ556" s="3" t="s">
        <v>123</v>
      </c>
      <c r="AL556" s="48"/>
      <c r="AM556" s="82"/>
      <c r="AN556" s="85"/>
      <c r="AO556" s="85"/>
      <c r="AP556" s="85"/>
      <c r="AQ556" s="85"/>
      <c r="AR556" s="85"/>
      <c r="AS556" s="82"/>
      <c r="AT556" s="48"/>
      <c r="AV556" s="48"/>
      <c r="AW556" s="48"/>
    </row>
    <row r="557" spans="1:49" s="4" customFormat="1" ht="15" x14ac:dyDescent="0.25">
      <c r="A557" s="71"/>
      <c r="B557" s="72"/>
      <c r="C557" s="847" t="s">
        <v>81</v>
      </c>
      <c r="D557" s="847"/>
      <c r="E557" s="847"/>
      <c r="F557" s="42"/>
      <c r="G557" s="43"/>
      <c r="H557" s="43"/>
      <c r="I557" s="43"/>
      <c r="J557" s="46"/>
      <c r="K557" s="43"/>
      <c r="L557" s="73">
        <v>2135.63</v>
      </c>
      <c r="M557" s="66"/>
      <c r="N557" s="47"/>
      <c r="AF557" s="39"/>
      <c r="AG557" s="48"/>
      <c r="AL557" s="48" t="s">
        <v>81</v>
      </c>
      <c r="AM557" s="82"/>
      <c r="AN557" s="85"/>
      <c r="AO557" s="85"/>
      <c r="AP557" s="85"/>
      <c r="AQ557" s="85"/>
      <c r="AR557" s="85"/>
      <c r="AS557" s="82"/>
      <c r="AT557" s="48"/>
      <c r="AV557" s="48"/>
      <c r="AW557" s="48"/>
    </row>
    <row r="558" spans="1:49" s="4" customFormat="1" ht="23.25" x14ac:dyDescent="0.25">
      <c r="A558" s="40" t="s">
        <v>313</v>
      </c>
      <c r="B558" s="41" t="s">
        <v>308</v>
      </c>
      <c r="C558" s="847" t="s">
        <v>309</v>
      </c>
      <c r="D558" s="847"/>
      <c r="E558" s="847"/>
      <c r="F558" s="42" t="s">
        <v>207</v>
      </c>
      <c r="G558" s="43">
        <v>-0.19342000000000001</v>
      </c>
      <c r="H558" s="44">
        <v>1</v>
      </c>
      <c r="I558" s="137">
        <v>-0.19342000000000001</v>
      </c>
      <c r="J558" s="73">
        <v>5763</v>
      </c>
      <c r="K558" s="43"/>
      <c r="L558" s="73">
        <v>-1114.68</v>
      </c>
      <c r="M558" s="43"/>
      <c r="N558" s="47"/>
      <c r="AF558" s="39"/>
      <c r="AG558" s="48" t="s">
        <v>309</v>
      </c>
      <c r="AL558" s="48"/>
      <c r="AM558" s="82"/>
      <c r="AN558" s="85"/>
      <c r="AO558" s="85"/>
      <c r="AP558" s="85"/>
      <c r="AQ558" s="85"/>
      <c r="AR558" s="85"/>
      <c r="AS558" s="82"/>
      <c r="AT558" s="48"/>
      <c r="AV558" s="48"/>
      <c r="AW558" s="48"/>
    </row>
    <row r="559" spans="1:49" s="4" customFormat="1" ht="15" x14ac:dyDescent="0.25">
      <c r="A559" s="71"/>
      <c r="B559" s="72"/>
      <c r="C559" s="847" t="s">
        <v>81</v>
      </c>
      <c r="D559" s="847"/>
      <c r="E559" s="847"/>
      <c r="F559" s="42"/>
      <c r="G559" s="43"/>
      <c r="H559" s="43"/>
      <c r="I559" s="43"/>
      <c r="J559" s="46"/>
      <c r="K559" s="43"/>
      <c r="L559" s="73">
        <v>-1114.68</v>
      </c>
      <c r="M559" s="66"/>
      <c r="N559" s="47"/>
      <c r="AF559" s="39"/>
      <c r="AG559" s="48"/>
      <c r="AL559" s="48" t="s">
        <v>81</v>
      </c>
      <c r="AM559" s="82"/>
      <c r="AN559" s="85"/>
      <c r="AO559" s="85"/>
      <c r="AP559" s="85"/>
      <c r="AQ559" s="85"/>
      <c r="AR559" s="85"/>
      <c r="AS559" s="82"/>
      <c r="AT559" s="48"/>
      <c r="AV559" s="48"/>
      <c r="AW559" s="48"/>
    </row>
    <row r="560" spans="1:49" s="4" customFormat="1" ht="23.25" x14ac:dyDescent="0.25">
      <c r="A560" s="40" t="s">
        <v>319</v>
      </c>
      <c r="B560" s="41" t="s">
        <v>311</v>
      </c>
      <c r="C560" s="847" t="s">
        <v>312</v>
      </c>
      <c r="D560" s="847"/>
      <c r="E560" s="847"/>
      <c r="F560" s="42" t="s">
        <v>207</v>
      </c>
      <c r="G560" s="43">
        <v>-4.0280000000000003E-2</v>
      </c>
      <c r="H560" s="44">
        <v>1</v>
      </c>
      <c r="I560" s="137">
        <v>-4.0280000000000003E-2</v>
      </c>
      <c r="J560" s="73">
        <v>5763</v>
      </c>
      <c r="K560" s="43"/>
      <c r="L560" s="131">
        <v>-232.13</v>
      </c>
      <c r="M560" s="43"/>
      <c r="N560" s="47"/>
      <c r="AF560" s="39"/>
      <c r="AG560" s="48" t="s">
        <v>312</v>
      </c>
      <c r="AL560" s="48"/>
      <c r="AM560" s="82"/>
      <c r="AN560" s="85"/>
      <c r="AO560" s="85"/>
      <c r="AP560" s="85"/>
      <c r="AQ560" s="85"/>
      <c r="AR560" s="85"/>
      <c r="AS560" s="82"/>
      <c r="AT560" s="48"/>
      <c r="AV560" s="48"/>
      <c r="AW560" s="48"/>
    </row>
    <row r="561" spans="1:49" s="4" customFormat="1" ht="15" x14ac:dyDescent="0.25">
      <c r="A561" s="71"/>
      <c r="B561" s="72"/>
      <c r="C561" s="847" t="s">
        <v>81</v>
      </c>
      <c r="D561" s="847"/>
      <c r="E561" s="847"/>
      <c r="F561" s="42"/>
      <c r="G561" s="43"/>
      <c r="H561" s="43"/>
      <c r="I561" s="43"/>
      <c r="J561" s="46"/>
      <c r="K561" s="43"/>
      <c r="L561" s="131">
        <v>-232.13</v>
      </c>
      <c r="M561" s="66"/>
      <c r="N561" s="47"/>
      <c r="AF561" s="39"/>
      <c r="AG561" s="48"/>
      <c r="AL561" s="48" t="s">
        <v>81</v>
      </c>
      <c r="AM561" s="82"/>
      <c r="AN561" s="85"/>
      <c r="AO561" s="85"/>
      <c r="AP561" s="85"/>
      <c r="AQ561" s="85"/>
      <c r="AR561" s="85"/>
      <c r="AS561" s="82"/>
      <c r="AT561" s="48"/>
      <c r="AV561" s="48"/>
      <c r="AW561" s="48"/>
    </row>
    <row r="562" spans="1:49" s="4" customFormat="1" ht="23.25" x14ac:dyDescent="0.25">
      <c r="A562" s="40" t="s">
        <v>322</v>
      </c>
      <c r="B562" s="41" t="s">
        <v>314</v>
      </c>
      <c r="C562" s="847" t="s">
        <v>315</v>
      </c>
      <c r="D562" s="847"/>
      <c r="E562" s="847"/>
      <c r="F562" s="42" t="s">
        <v>174</v>
      </c>
      <c r="G562" s="43">
        <v>38</v>
      </c>
      <c r="H562" s="44">
        <v>1</v>
      </c>
      <c r="I562" s="44">
        <v>38</v>
      </c>
      <c r="J562" s="131">
        <v>765</v>
      </c>
      <c r="K562" s="43"/>
      <c r="L562" s="73">
        <v>3376.31</v>
      </c>
      <c r="M562" s="109">
        <v>8.61</v>
      </c>
      <c r="N562" s="134">
        <v>29070</v>
      </c>
      <c r="AF562" s="39"/>
      <c r="AG562" s="48" t="s">
        <v>315</v>
      </c>
      <c r="AL562" s="48"/>
      <c r="AM562" s="82"/>
      <c r="AN562" s="85"/>
      <c r="AO562" s="85"/>
      <c r="AP562" s="85"/>
      <c r="AQ562" s="85"/>
      <c r="AR562" s="85"/>
      <c r="AS562" s="82"/>
      <c r="AT562" s="48"/>
      <c r="AV562" s="48"/>
      <c r="AW562" s="48"/>
    </row>
    <row r="563" spans="1:49" s="4" customFormat="1" ht="15" x14ac:dyDescent="0.25">
      <c r="A563" s="71"/>
      <c r="B563" s="72"/>
      <c r="C563" s="847" t="s">
        <v>81</v>
      </c>
      <c r="D563" s="847"/>
      <c r="E563" s="847"/>
      <c r="F563" s="42"/>
      <c r="G563" s="43"/>
      <c r="H563" s="43"/>
      <c r="I563" s="43"/>
      <c r="J563" s="46"/>
      <c r="K563" s="43"/>
      <c r="L563" s="73">
        <v>3376.31</v>
      </c>
      <c r="M563" s="66"/>
      <c r="N563" s="134">
        <v>29070</v>
      </c>
      <c r="AF563" s="39"/>
      <c r="AG563" s="48"/>
      <c r="AL563" s="48" t="s">
        <v>81</v>
      </c>
      <c r="AM563" s="82"/>
      <c r="AN563" s="85"/>
      <c r="AO563" s="85"/>
      <c r="AP563" s="85"/>
      <c r="AQ563" s="85"/>
      <c r="AR563" s="85"/>
      <c r="AS563" s="82"/>
      <c r="AT563" s="48"/>
      <c r="AV563" s="48"/>
      <c r="AW563" s="48"/>
    </row>
    <row r="564" spans="1:49" s="4" customFormat="1" ht="15" x14ac:dyDescent="0.25">
      <c r="A564" s="855" t="s">
        <v>559</v>
      </c>
      <c r="B564" s="856"/>
      <c r="C564" s="856"/>
      <c r="D564" s="856"/>
      <c r="E564" s="856"/>
      <c r="F564" s="856"/>
      <c r="G564" s="856"/>
      <c r="H564" s="856"/>
      <c r="I564" s="856"/>
      <c r="J564" s="856"/>
      <c r="K564" s="856"/>
      <c r="L564" s="856"/>
      <c r="M564" s="856"/>
      <c r="N564" s="857"/>
      <c r="AF564" s="39"/>
      <c r="AG564" s="48"/>
      <c r="AL564" s="48"/>
      <c r="AM564" s="82"/>
      <c r="AN564" s="85"/>
      <c r="AO564" s="85"/>
      <c r="AP564" s="85"/>
      <c r="AQ564" s="85"/>
      <c r="AR564" s="85"/>
      <c r="AS564" s="82"/>
      <c r="AT564" s="48"/>
      <c r="AV564" s="48"/>
      <c r="AW564" s="48" t="s">
        <v>559</v>
      </c>
    </row>
    <row r="565" spans="1:49" s="4" customFormat="1" ht="57" x14ac:dyDescent="0.25">
      <c r="A565" s="40" t="s">
        <v>323</v>
      </c>
      <c r="B565" s="41" t="s">
        <v>442</v>
      </c>
      <c r="C565" s="847" t="s">
        <v>443</v>
      </c>
      <c r="D565" s="847"/>
      <c r="E565" s="847"/>
      <c r="F565" s="42" t="s">
        <v>174</v>
      </c>
      <c r="G565" s="43">
        <v>12</v>
      </c>
      <c r="H565" s="44">
        <v>1</v>
      </c>
      <c r="I565" s="44">
        <v>12</v>
      </c>
      <c r="J565" s="46"/>
      <c r="K565" s="43"/>
      <c r="L565" s="46"/>
      <c r="M565" s="43"/>
      <c r="N565" s="47"/>
      <c r="AF565" s="39"/>
      <c r="AG565" s="48" t="s">
        <v>443</v>
      </c>
      <c r="AL565" s="48"/>
      <c r="AM565" s="82"/>
      <c r="AN565" s="85"/>
      <c r="AO565" s="85"/>
      <c r="AP565" s="85"/>
      <c r="AQ565" s="85"/>
      <c r="AR565" s="85"/>
      <c r="AS565" s="82"/>
      <c r="AT565" s="48"/>
      <c r="AV565" s="48"/>
      <c r="AW565" s="48"/>
    </row>
    <row r="566" spans="1:49" s="4" customFormat="1" ht="22.5" x14ac:dyDescent="0.25">
      <c r="A566" s="49"/>
      <c r="B566" s="50" t="s">
        <v>64</v>
      </c>
      <c r="C566" s="848" t="s">
        <v>65</v>
      </c>
      <c r="D566" s="848"/>
      <c r="E566" s="848"/>
      <c r="F566" s="848"/>
      <c r="G566" s="848"/>
      <c r="H566" s="848"/>
      <c r="I566" s="848"/>
      <c r="J566" s="848"/>
      <c r="K566" s="848"/>
      <c r="L566" s="848"/>
      <c r="M566" s="848"/>
      <c r="N566" s="849"/>
      <c r="AF566" s="39"/>
      <c r="AG566" s="48"/>
      <c r="AH566" s="3" t="s">
        <v>65</v>
      </c>
      <c r="AL566" s="48"/>
      <c r="AM566" s="82"/>
      <c r="AN566" s="85"/>
      <c r="AO566" s="85"/>
      <c r="AP566" s="85"/>
      <c r="AQ566" s="85"/>
      <c r="AR566" s="85"/>
      <c r="AS566" s="82"/>
      <c r="AT566" s="48"/>
      <c r="AV566" s="48"/>
      <c r="AW566" s="48"/>
    </row>
    <row r="567" spans="1:49" s="4" customFormat="1" ht="15" x14ac:dyDescent="0.25">
      <c r="A567" s="51"/>
      <c r="B567" s="50" t="s">
        <v>60</v>
      </c>
      <c r="C567" s="853" t="s">
        <v>66</v>
      </c>
      <c r="D567" s="853"/>
      <c r="E567" s="853"/>
      <c r="F567" s="53"/>
      <c r="G567" s="54"/>
      <c r="H567" s="54"/>
      <c r="I567" s="54"/>
      <c r="J567" s="57">
        <v>15.04</v>
      </c>
      <c r="K567" s="56">
        <v>1.1499999999999999</v>
      </c>
      <c r="L567" s="57">
        <v>207.55</v>
      </c>
      <c r="M567" s="56">
        <v>35.42</v>
      </c>
      <c r="N567" s="58">
        <v>7351.42</v>
      </c>
      <c r="AF567" s="39"/>
      <c r="AG567" s="48"/>
      <c r="AI567" s="3" t="s">
        <v>66</v>
      </c>
      <c r="AL567" s="48"/>
      <c r="AM567" s="82"/>
      <c r="AN567" s="85"/>
      <c r="AO567" s="85"/>
      <c r="AP567" s="85"/>
      <c r="AQ567" s="85"/>
      <c r="AR567" s="85"/>
      <c r="AS567" s="82"/>
      <c r="AT567" s="48"/>
      <c r="AV567" s="48"/>
      <c r="AW567" s="48"/>
    </row>
    <row r="568" spans="1:49" s="4" customFormat="1" ht="15" x14ac:dyDescent="0.25">
      <c r="A568" s="51"/>
      <c r="B568" s="50" t="s">
        <v>86</v>
      </c>
      <c r="C568" s="853" t="s">
        <v>87</v>
      </c>
      <c r="D568" s="853"/>
      <c r="E568" s="853"/>
      <c r="F568" s="53"/>
      <c r="G568" s="54"/>
      <c r="H568" s="54"/>
      <c r="I568" s="54"/>
      <c r="J568" s="57">
        <v>4.1399999999999997</v>
      </c>
      <c r="K568" s="54"/>
      <c r="L568" s="57">
        <v>49.68</v>
      </c>
      <c r="M568" s="54"/>
      <c r="N568" s="59"/>
      <c r="AF568" s="39"/>
      <c r="AG568" s="48"/>
      <c r="AI568" s="3" t="s">
        <v>87</v>
      </c>
      <c r="AL568" s="48"/>
      <c r="AM568" s="82"/>
      <c r="AN568" s="85"/>
      <c r="AO568" s="85"/>
      <c r="AP568" s="85"/>
      <c r="AQ568" s="85"/>
      <c r="AR568" s="85"/>
      <c r="AS568" s="82"/>
      <c r="AT568" s="48"/>
      <c r="AV568" s="48"/>
      <c r="AW568" s="48"/>
    </row>
    <row r="569" spans="1:49" s="4" customFormat="1" ht="15" x14ac:dyDescent="0.25">
      <c r="A569" s="60"/>
      <c r="B569" s="50"/>
      <c r="C569" s="853" t="s">
        <v>71</v>
      </c>
      <c r="D569" s="853"/>
      <c r="E569" s="853"/>
      <c r="F569" s="53" t="s">
        <v>72</v>
      </c>
      <c r="G569" s="61">
        <v>1.6</v>
      </c>
      <c r="H569" s="56">
        <v>1.1499999999999999</v>
      </c>
      <c r="I569" s="56">
        <v>22.08</v>
      </c>
      <c r="J569" s="63"/>
      <c r="K569" s="54"/>
      <c r="L569" s="63"/>
      <c r="M569" s="54"/>
      <c r="N569" s="59"/>
      <c r="AF569" s="39"/>
      <c r="AG569" s="48"/>
      <c r="AJ569" s="3" t="s">
        <v>71</v>
      </c>
      <c r="AL569" s="48"/>
      <c r="AM569" s="82"/>
      <c r="AN569" s="85"/>
      <c r="AO569" s="85"/>
      <c r="AP569" s="85"/>
      <c r="AQ569" s="85"/>
      <c r="AR569" s="85"/>
      <c r="AS569" s="82"/>
      <c r="AT569" s="48"/>
      <c r="AV569" s="48"/>
      <c r="AW569" s="48"/>
    </row>
    <row r="570" spans="1:49" s="4" customFormat="1" ht="15" x14ac:dyDescent="0.25">
      <c r="A570" s="51"/>
      <c r="B570" s="50"/>
      <c r="C570" s="854" t="s">
        <v>74</v>
      </c>
      <c r="D570" s="854"/>
      <c r="E570" s="854"/>
      <c r="F570" s="65"/>
      <c r="G570" s="66"/>
      <c r="H570" s="66"/>
      <c r="I570" s="66"/>
      <c r="J570" s="68">
        <v>19.18</v>
      </c>
      <c r="K570" s="66"/>
      <c r="L570" s="68">
        <v>257.23</v>
      </c>
      <c r="M570" s="66"/>
      <c r="N570" s="69"/>
      <c r="AF570" s="39"/>
      <c r="AG570" s="48"/>
      <c r="AK570" s="3" t="s">
        <v>74</v>
      </c>
      <c r="AL570" s="48"/>
      <c r="AM570" s="82"/>
      <c r="AN570" s="85"/>
      <c r="AO570" s="85"/>
      <c r="AP570" s="85"/>
      <c r="AQ570" s="85"/>
      <c r="AR570" s="85"/>
      <c r="AS570" s="82"/>
      <c r="AT570" s="48"/>
      <c r="AV570" s="48"/>
      <c r="AW570" s="48"/>
    </row>
    <row r="571" spans="1:49" s="4" customFormat="1" ht="15" x14ac:dyDescent="0.25">
      <c r="A571" s="60"/>
      <c r="B571" s="50"/>
      <c r="C571" s="853" t="s">
        <v>75</v>
      </c>
      <c r="D571" s="853"/>
      <c r="E571" s="853"/>
      <c r="F571" s="53"/>
      <c r="G571" s="54"/>
      <c r="H571" s="54"/>
      <c r="I571" s="54"/>
      <c r="J571" s="63"/>
      <c r="K571" s="54"/>
      <c r="L571" s="57">
        <v>207.55</v>
      </c>
      <c r="M571" s="54"/>
      <c r="N571" s="58">
        <v>7351.42</v>
      </c>
      <c r="AF571" s="39"/>
      <c r="AG571" s="48"/>
      <c r="AJ571" s="3" t="s">
        <v>75</v>
      </c>
      <c r="AL571" s="48"/>
      <c r="AM571" s="82"/>
      <c r="AN571" s="85"/>
      <c r="AO571" s="85"/>
      <c r="AP571" s="85"/>
      <c r="AQ571" s="85"/>
      <c r="AR571" s="85"/>
      <c r="AS571" s="82"/>
      <c r="AT571" s="48"/>
      <c r="AV571" s="48"/>
      <c r="AW571" s="48"/>
    </row>
    <row r="572" spans="1:49" s="4" customFormat="1" ht="23.25" x14ac:dyDescent="0.25">
      <c r="A572" s="60"/>
      <c r="B572" s="50" t="s">
        <v>120</v>
      </c>
      <c r="C572" s="853" t="s">
        <v>121</v>
      </c>
      <c r="D572" s="853"/>
      <c r="E572" s="853"/>
      <c r="F572" s="53" t="s">
        <v>78</v>
      </c>
      <c r="G572" s="70">
        <v>97</v>
      </c>
      <c r="H572" s="54"/>
      <c r="I572" s="70">
        <v>97</v>
      </c>
      <c r="J572" s="63"/>
      <c r="K572" s="54"/>
      <c r="L572" s="57">
        <v>201.32</v>
      </c>
      <c r="M572" s="54"/>
      <c r="N572" s="58">
        <v>7130.88</v>
      </c>
      <c r="AF572" s="39"/>
      <c r="AG572" s="48"/>
      <c r="AJ572" s="3" t="s">
        <v>121</v>
      </c>
      <c r="AL572" s="48"/>
      <c r="AM572" s="82"/>
      <c r="AN572" s="85"/>
      <c r="AO572" s="85"/>
      <c r="AP572" s="85"/>
      <c r="AQ572" s="85"/>
      <c r="AR572" s="85"/>
      <c r="AS572" s="82"/>
      <c r="AT572" s="48"/>
      <c r="AV572" s="48"/>
      <c r="AW572" s="48"/>
    </row>
    <row r="573" spans="1:49" s="4" customFormat="1" ht="23.25" x14ac:dyDescent="0.25">
      <c r="A573" s="60"/>
      <c r="B573" s="50" t="s">
        <v>122</v>
      </c>
      <c r="C573" s="853" t="s">
        <v>123</v>
      </c>
      <c r="D573" s="853"/>
      <c r="E573" s="853"/>
      <c r="F573" s="53" t="s">
        <v>78</v>
      </c>
      <c r="G573" s="70">
        <v>51</v>
      </c>
      <c r="H573" s="54"/>
      <c r="I573" s="70">
        <v>51</v>
      </c>
      <c r="J573" s="63"/>
      <c r="K573" s="54"/>
      <c r="L573" s="57">
        <v>105.85</v>
      </c>
      <c r="M573" s="54"/>
      <c r="N573" s="58">
        <v>3749.22</v>
      </c>
      <c r="AF573" s="39"/>
      <c r="AG573" s="48"/>
      <c r="AJ573" s="3" t="s">
        <v>123</v>
      </c>
      <c r="AL573" s="48"/>
      <c r="AM573" s="82"/>
      <c r="AN573" s="85"/>
      <c r="AO573" s="85"/>
      <c r="AP573" s="85"/>
      <c r="AQ573" s="85"/>
      <c r="AR573" s="85"/>
      <c r="AS573" s="82"/>
      <c r="AT573" s="48"/>
      <c r="AV573" s="48"/>
      <c r="AW573" s="48"/>
    </row>
    <row r="574" spans="1:49" s="4" customFormat="1" ht="15" x14ac:dyDescent="0.25">
      <c r="A574" s="71"/>
      <c r="B574" s="72"/>
      <c r="C574" s="847" t="s">
        <v>81</v>
      </c>
      <c r="D574" s="847"/>
      <c r="E574" s="847"/>
      <c r="F574" s="42"/>
      <c r="G574" s="43"/>
      <c r="H574" s="43"/>
      <c r="I574" s="43"/>
      <c r="J574" s="46"/>
      <c r="K574" s="43"/>
      <c r="L574" s="131">
        <v>564.4</v>
      </c>
      <c r="M574" s="66"/>
      <c r="N574" s="47"/>
      <c r="AF574" s="39"/>
      <c r="AG574" s="48"/>
      <c r="AL574" s="48" t="s">
        <v>81</v>
      </c>
      <c r="AM574" s="82"/>
      <c r="AN574" s="85"/>
      <c r="AO574" s="85"/>
      <c r="AP574" s="85"/>
      <c r="AQ574" s="85"/>
      <c r="AR574" s="85"/>
      <c r="AS574" s="82"/>
      <c r="AT574" s="48"/>
      <c r="AV574" s="48"/>
      <c r="AW574" s="48"/>
    </row>
    <row r="575" spans="1:49" s="4" customFormat="1" ht="23.25" x14ac:dyDescent="0.25">
      <c r="A575" s="40" t="s">
        <v>327</v>
      </c>
      <c r="B575" s="41" t="s">
        <v>414</v>
      </c>
      <c r="C575" s="847" t="s">
        <v>415</v>
      </c>
      <c r="D575" s="847"/>
      <c r="E575" s="847"/>
      <c r="F575" s="42" t="s">
        <v>174</v>
      </c>
      <c r="G575" s="43">
        <v>12</v>
      </c>
      <c r="H575" s="44">
        <v>1</v>
      </c>
      <c r="I575" s="44">
        <v>12</v>
      </c>
      <c r="J575" s="73">
        <v>5100</v>
      </c>
      <c r="K575" s="43"/>
      <c r="L575" s="73">
        <v>7108.01</v>
      </c>
      <c r="M575" s="109">
        <v>8.61</v>
      </c>
      <c r="N575" s="134">
        <v>61200</v>
      </c>
      <c r="AF575" s="39"/>
      <c r="AG575" s="48" t="s">
        <v>415</v>
      </c>
      <c r="AL575" s="48"/>
      <c r="AM575" s="82"/>
      <c r="AN575" s="85"/>
      <c r="AO575" s="85"/>
      <c r="AP575" s="85"/>
      <c r="AQ575" s="85"/>
      <c r="AR575" s="85"/>
      <c r="AS575" s="82"/>
      <c r="AT575" s="48"/>
      <c r="AV575" s="48"/>
      <c r="AW575" s="48"/>
    </row>
    <row r="576" spans="1:49" s="4" customFormat="1" ht="15" x14ac:dyDescent="0.25">
      <c r="A576" s="71"/>
      <c r="B576" s="72"/>
      <c r="C576" s="847" t="s">
        <v>81</v>
      </c>
      <c r="D576" s="847"/>
      <c r="E576" s="847"/>
      <c r="F576" s="42"/>
      <c r="G576" s="43"/>
      <c r="H576" s="43"/>
      <c r="I576" s="43"/>
      <c r="J576" s="46"/>
      <c r="K576" s="43"/>
      <c r="L576" s="73">
        <v>7108.01</v>
      </c>
      <c r="M576" s="66"/>
      <c r="N576" s="134">
        <v>61200</v>
      </c>
      <c r="AF576" s="39"/>
      <c r="AG576" s="48"/>
      <c r="AL576" s="48" t="s">
        <v>81</v>
      </c>
      <c r="AM576" s="82"/>
      <c r="AN576" s="85"/>
      <c r="AO576" s="85"/>
      <c r="AP576" s="85"/>
      <c r="AQ576" s="85"/>
      <c r="AR576" s="85"/>
      <c r="AS576" s="82"/>
      <c r="AT576" s="48"/>
      <c r="AV576" s="48"/>
      <c r="AW576" s="48"/>
    </row>
    <row r="577" spans="1:49" s="4" customFormat="1" ht="22.5" x14ac:dyDescent="0.25">
      <c r="A577" s="40" t="s">
        <v>331</v>
      </c>
      <c r="B577" s="41" t="s">
        <v>416</v>
      </c>
      <c r="C577" s="847" t="s">
        <v>417</v>
      </c>
      <c r="D577" s="847"/>
      <c r="E577" s="847"/>
      <c r="F577" s="42" t="s">
        <v>174</v>
      </c>
      <c r="G577" s="43">
        <v>3</v>
      </c>
      <c r="H577" s="44">
        <v>1</v>
      </c>
      <c r="I577" s="44">
        <v>3</v>
      </c>
      <c r="J577" s="73">
        <v>7650</v>
      </c>
      <c r="K577" s="43"/>
      <c r="L577" s="73">
        <v>2665.51</v>
      </c>
      <c r="M577" s="109">
        <v>8.61</v>
      </c>
      <c r="N577" s="134">
        <v>22950</v>
      </c>
      <c r="AF577" s="39"/>
      <c r="AG577" s="48" t="s">
        <v>417</v>
      </c>
      <c r="AL577" s="48"/>
      <c r="AM577" s="82"/>
      <c r="AN577" s="85"/>
      <c r="AO577" s="85"/>
      <c r="AP577" s="85"/>
      <c r="AQ577" s="85"/>
      <c r="AR577" s="85"/>
      <c r="AS577" s="82"/>
      <c r="AT577" s="48"/>
      <c r="AV577" s="48"/>
      <c r="AW577" s="48"/>
    </row>
    <row r="578" spans="1:49" s="4" customFormat="1" ht="15" x14ac:dyDescent="0.25">
      <c r="A578" s="71"/>
      <c r="B578" s="72"/>
      <c r="C578" s="847" t="s">
        <v>81</v>
      </c>
      <c r="D578" s="847"/>
      <c r="E578" s="847"/>
      <c r="F578" s="42"/>
      <c r="G578" s="43"/>
      <c r="H578" s="43"/>
      <c r="I578" s="43"/>
      <c r="J578" s="46"/>
      <c r="K578" s="43"/>
      <c r="L578" s="73">
        <v>2665.51</v>
      </c>
      <c r="M578" s="66"/>
      <c r="N578" s="134">
        <v>22950</v>
      </c>
      <c r="AF578" s="39"/>
      <c r="AG578" s="48"/>
      <c r="AL578" s="48" t="s">
        <v>81</v>
      </c>
      <c r="AM578" s="82"/>
      <c r="AN578" s="85"/>
      <c r="AO578" s="85"/>
      <c r="AP578" s="85"/>
      <c r="AQ578" s="85"/>
      <c r="AR578" s="85"/>
      <c r="AS578" s="82"/>
      <c r="AT578" s="48"/>
      <c r="AV578" s="48"/>
      <c r="AW578" s="48"/>
    </row>
    <row r="579" spans="1:49" s="4" customFormat="1" ht="22.5" x14ac:dyDescent="0.25">
      <c r="A579" s="40" t="s">
        <v>334</v>
      </c>
      <c r="B579" s="41" t="s">
        <v>418</v>
      </c>
      <c r="C579" s="847" t="s">
        <v>419</v>
      </c>
      <c r="D579" s="847"/>
      <c r="E579" s="847"/>
      <c r="F579" s="42" t="s">
        <v>174</v>
      </c>
      <c r="G579" s="43">
        <v>3</v>
      </c>
      <c r="H579" s="44">
        <v>1</v>
      </c>
      <c r="I579" s="44">
        <v>3</v>
      </c>
      <c r="J579" s="73">
        <v>12750</v>
      </c>
      <c r="K579" s="43"/>
      <c r="L579" s="73">
        <v>4442.51</v>
      </c>
      <c r="M579" s="109">
        <v>8.61</v>
      </c>
      <c r="N579" s="134">
        <v>38250</v>
      </c>
      <c r="AF579" s="39"/>
      <c r="AG579" s="48" t="s">
        <v>419</v>
      </c>
      <c r="AL579" s="48"/>
      <c r="AM579" s="82"/>
      <c r="AN579" s="85"/>
      <c r="AO579" s="85"/>
      <c r="AP579" s="85"/>
      <c r="AQ579" s="85"/>
      <c r="AR579" s="85"/>
      <c r="AS579" s="82"/>
      <c r="AT579" s="48"/>
      <c r="AV579" s="48"/>
      <c r="AW579" s="48"/>
    </row>
    <row r="580" spans="1:49" s="4" customFormat="1" ht="15" x14ac:dyDescent="0.25">
      <c r="A580" s="71"/>
      <c r="B580" s="72"/>
      <c r="C580" s="847" t="s">
        <v>81</v>
      </c>
      <c r="D580" s="847"/>
      <c r="E580" s="847"/>
      <c r="F580" s="42"/>
      <c r="G580" s="43"/>
      <c r="H580" s="43"/>
      <c r="I580" s="43"/>
      <c r="J580" s="46"/>
      <c r="K580" s="43"/>
      <c r="L580" s="73">
        <v>4442.51</v>
      </c>
      <c r="M580" s="66"/>
      <c r="N580" s="134">
        <v>38250</v>
      </c>
      <c r="AF580" s="39"/>
      <c r="AG580" s="48"/>
      <c r="AL580" s="48" t="s">
        <v>81</v>
      </c>
      <c r="AM580" s="82"/>
      <c r="AN580" s="85"/>
      <c r="AO580" s="85"/>
      <c r="AP580" s="85"/>
      <c r="AQ580" s="85"/>
      <c r="AR580" s="85"/>
      <c r="AS580" s="82"/>
      <c r="AT580" s="48"/>
      <c r="AV580" s="48"/>
      <c r="AW580" s="48"/>
    </row>
    <row r="581" spans="1:49" s="4" customFormat="1" ht="23.25" x14ac:dyDescent="0.25">
      <c r="A581" s="40" t="s">
        <v>338</v>
      </c>
      <c r="B581" s="41" t="s">
        <v>420</v>
      </c>
      <c r="C581" s="847" t="s">
        <v>421</v>
      </c>
      <c r="D581" s="847"/>
      <c r="E581" s="847"/>
      <c r="F581" s="42" t="s">
        <v>164</v>
      </c>
      <c r="G581" s="43">
        <v>9</v>
      </c>
      <c r="H581" s="44">
        <v>1</v>
      </c>
      <c r="I581" s="44">
        <v>9</v>
      </c>
      <c r="J581" s="131">
        <v>153</v>
      </c>
      <c r="K581" s="43"/>
      <c r="L581" s="131">
        <v>159.93</v>
      </c>
      <c r="M581" s="109">
        <v>8.61</v>
      </c>
      <c r="N581" s="134">
        <v>1377</v>
      </c>
      <c r="AF581" s="39"/>
      <c r="AG581" s="48" t="s">
        <v>421</v>
      </c>
      <c r="AL581" s="48"/>
      <c r="AM581" s="82"/>
      <c r="AN581" s="85"/>
      <c r="AO581" s="85"/>
      <c r="AP581" s="85"/>
      <c r="AQ581" s="85"/>
      <c r="AR581" s="85"/>
      <c r="AS581" s="82"/>
      <c r="AT581" s="48"/>
      <c r="AV581" s="48"/>
      <c r="AW581" s="48"/>
    </row>
    <row r="582" spans="1:49" s="4" customFormat="1" ht="15" x14ac:dyDescent="0.25">
      <c r="A582" s="71"/>
      <c r="B582" s="72"/>
      <c r="C582" s="847" t="s">
        <v>81</v>
      </c>
      <c r="D582" s="847"/>
      <c r="E582" s="847"/>
      <c r="F582" s="42"/>
      <c r="G582" s="43"/>
      <c r="H582" s="43"/>
      <c r="I582" s="43"/>
      <c r="J582" s="46"/>
      <c r="K582" s="43"/>
      <c r="L582" s="131">
        <v>159.93</v>
      </c>
      <c r="M582" s="66"/>
      <c r="N582" s="134">
        <v>1377</v>
      </c>
      <c r="AF582" s="39"/>
      <c r="AG582" s="48"/>
      <c r="AL582" s="48" t="s">
        <v>81</v>
      </c>
      <c r="AM582" s="82"/>
      <c r="AN582" s="85"/>
      <c r="AO582" s="85"/>
      <c r="AP582" s="85"/>
      <c r="AQ582" s="85"/>
      <c r="AR582" s="85"/>
      <c r="AS582" s="82"/>
      <c r="AT582" s="48"/>
      <c r="AV582" s="48"/>
      <c r="AW582" s="48"/>
    </row>
    <row r="583" spans="1:49" s="4" customFormat="1" ht="22.5" x14ac:dyDescent="0.25">
      <c r="A583" s="40" t="s">
        <v>344</v>
      </c>
      <c r="B583" s="41" t="s">
        <v>422</v>
      </c>
      <c r="C583" s="847" t="s">
        <v>423</v>
      </c>
      <c r="D583" s="847"/>
      <c r="E583" s="847"/>
      <c r="F583" s="42" t="s">
        <v>174</v>
      </c>
      <c r="G583" s="43">
        <v>9</v>
      </c>
      <c r="H583" s="44">
        <v>1</v>
      </c>
      <c r="I583" s="44">
        <v>9</v>
      </c>
      <c r="J583" s="131">
        <v>38.25</v>
      </c>
      <c r="K583" s="43"/>
      <c r="L583" s="131">
        <v>39.979999999999997</v>
      </c>
      <c r="M583" s="109">
        <v>8.61</v>
      </c>
      <c r="N583" s="153">
        <v>344.25</v>
      </c>
      <c r="AF583" s="39"/>
      <c r="AG583" s="48" t="s">
        <v>423</v>
      </c>
      <c r="AL583" s="48"/>
      <c r="AM583" s="82"/>
      <c r="AN583" s="85"/>
      <c r="AO583" s="85"/>
      <c r="AP583" s="85"/>
      <c r="AQ583" s="85"/>
      <c r="AR583" s="85"/>
      <c r="AS583" s="82"/>
      <c r="AT583" s="48"/>
      <c r="AV583" s="48"/>
      <c r="AW583" s="48"/>
    </row>
    <row r="584" spans="1:49" s="4" customFormat="1" ht="15" x14ac:dyDescent="0.25">
      <c r="A584" s="71"/>
      <c r="B584" s="72"/>
      <c r="C584" s="847" t="s">
        <v>81</v>
      </c>
      <c r="D584" s="847"/>
      <c r="E584" s="847"/>
      <c r="F584" s="42"/>
      <c r="G584" s="43"/>
      <c r="H584" s="43"/>
      <c r="I584" s="43"/>
      <c r="J584" s="46"/>
      <c r="K584" s="43"/>
      <c r="L584" s="131">
        <v>39.979999999999997</v>
      </c>
      <c r="M584" s="66"/>
      <c r="N584" s="153">
        <v>344.25</v>
      </c>
      <c r="AF584" s="39"/>
      <c r="AG584" s="48"/>
      <c r="AL584" s="48" t="s">
        <v>81</v>
      </c>
      <c r="AM584" s="82"/>
      <c r="AN584" s="85"/>
      <c r="AO584" s="85"/>
      <c r="AP584" s="85"/>
      <c r="AQ584" s="85"/>
      <c r="AR584" s="85"/>
      <c r="AS584" s="82"/>
      <c r="AT584" s="48"/>
      <c r="AV584" s="48"/>
      <c r="AW584" s="48"/>
    </row>
    <row r="585" spans="1:49" s="4" customFormat="1" ht="54" x14ac:dyDescent="0.25">
      <c r="A585" s="74" t="s">
        <v>338</v>
      </c>
      <c r="B585" s="75" t="s">
        <v>594</v>
      </c>
      <c r="C585" s="878" t="s">
        <v>619</v>
      </c>
      <c r="D585" s="878"/>
      <c r="E585" s="878"/>
      <c r="F585" s="76" t="s">
        <v>119</v>
      </c>
      <c r="G585" s="77">
        <v>0.12</v>
      </c>
      <c r="H585" s="78">
        <v>1</v>
      </c>
      <c r="I585" s="155">
        <v>0.12</v>
      </c>
      <c r="J585" s="80"/>
      <c r="K585" s="77"/>
      <c r="L585" s="80"/>
      <c r="M585" s="77"/>
      <c r="N585" s="81"/>
      <c r="AF585" s="39"/>
      <c r="AG585" s="48"/>
      <c r="AL585" s="48"/>
      <c r="AM585" s="82" t="s">
        <v>619</v>
      </c>
      <c r="AN585" s="85"/>
      <c r="AO585" s="85"/>
      <c r="AP585" s="85"/>
      <c r="AQ585" s="85"/>
      <c r="AR585" s="85"/>
      <c r="AS585" s="82"/>
      <c r="AT585" s="48"/>
      <c r="AV585" s="48"/>
      <c r="AW585" s="48"/>
    </row>
    <row r="586" spans="1:49" s="4" customFormat="1" ht="15" x14ac:dyDescent="0.25">
      <c r="A586" s="83"/>
      <c r="B586" s="84"/>
      <c r="C586" s="876" t="s">
        <v>596</v>
      </c>
      <c r="D586" s="876"/>
      <c r="E586" s="876"/>
      <c r="F586" s="876"/>
      <c r="G586" s="876"/>
      <c r="H586" s="876"/>
      <c r="I586" s="876"/>
      <c r="J586" s="876"/>
      <c r="K586" s="876"/>
      <c r="L586" s="876"/>
      <c r="M586" s="876"/>
      <c r="N586" s="879"/>
      <c r="AF586" s="39"/>
      <c r="AG586" s="48"/>
      <c r="AL586" s="48"/>
      <c r="AM586" s="82"/>
      <c r="AN586" s="85" t="s">
        <v>596</v>
      </c>
      <c r="AO586" s="85"/>
      <c r="AP586" s="85"/>
      <c r="AQ586" s="85"/>
      <c r="AR586" s="85"/>
      <c r="AS586" s="82"/>
      <c r="AT586" s="48"/>
      <c r="AV586" s="48"/>
      <c r="AW586" s="48"/>
    </row>
    <row r="587" spans="1:49" s="4" customFormat="1" ht="22.5" x14ac:dyDescent="0.25">
      <c r="A587" s="86"/>
      <c r="B587" s="87" t="s">
        <v>64</v>
      </c>
      <c r="C587" s="880" t="s">
        <v>65</v>
      </c>
      <c r="D587" s="880"/>
      <c r="E587" s="880"/>
      <c r="F587" s="880"/>
      <c r="G587" s="880"/>
      <c r="H587" s="880"/>
      <c r="I587" s="880"/>
      <c r="J587" s="880"/>
      <c r="K587" s="880"/>
      <c r="L587" s="880"/>
      <c r="M587" s="880"/>
      <c r="N587" s="881"/>
      <c r="AF587" s="39"/>
      <c r="AG587" s="48"/>
      <c r="AL587" s="48"/>
      <c r="AM587" s="82"/>
      <c r="AN587" s="85"/>
      <c r="AO587" s="85" t="s">
        <v>65</v>
      </c>
      <c r="AP587" s="85"/>
      <c r="AQ587" s="85"/>
      <c r="AR587" s="85"/>
      <c r="AS587" s="82"/>
      <c r="AT587" s="48"/>
      <c r="AV587" s="48"/>
      <c r="AW587" s="48"/>
    </row>
    <row r="588" spans="1:49" s="4" customFormat="1" ht="15" x14ac:dyDescent="0.25">
      <c r="A588" s="88"/>
      <c r="B588" s="87" t="s">
        <v>60</v>
      </c>
      <c r="C588" s="876" t="s">
        <v>66</v>
      </c>
      <c r="D588" s="876"/>
      <c r="E588" s="876"/>
      <c r="F588" s="89"/>
      <c r="G588" s="90"/>
      <c r="H588" s="90"/>
      <c r="I588" s="90"/>
      <c r="J588" s="91">
        <v>574.53</v>
      </c>
      <c r="K588" s="92">
        <v>1.1499999999999999</v>
      </c>
      <c r="L588" s="91">
        <v>79.290000000000006</v>
      </c>
      <c r="M588" s="92">
        <v>35.42</v>
      </c>
      <c r="N588" s="96">
        <v>2808.45</v>
      </c>
      <c r="AF588" s="39"/>
      <c r="AG588" s="48"/>
      <c r="AL588" s="48"/>
      <c r="AM588" s="82"/>
      <c r="AN588" s="85"/>
      <c r="AO588" s="85"/>
      <c r="AP588" s="85" t="s">
        <v>66</v>
      </c>
      <c r="AQ588" s="85"/>
      <c r="AR588" s="85"/>
      <c r="AS588" s="82"/>
      <c r="AT588" s="48"/>
      <c r="AV588" s="48"/>
      <c r="AW588" s="48"/>
    </row>
    <row r="589" spans="1:49" s="4" customFormat="1" ht="15" x14ac:dyDescent="0.25">
      <c r="A589" s="88"/>
      <c r="B589" s="87" t="s">
        <v>67</v>
      </c>
      <c r="C589" s="876" t="s">
        <v>68</v>
      </c>
      <c r="D589" s="876"/>
      <c r="E589" s="876"/>
      <c r="F589" s="89"/>
      <c r="G589" s="90"/>
      <c r="H589" s="90"/>
      <c r="I589" s="90"/>
      <c r="J589" s="91">
        <v>398.61</v>
      </c>
      <c r="K589" s="92">
        <v>1.1499999999999999</v>
      </c>
      <c r="L589" s="91">
        <v>55.01</v>
      </c>
      <c r="M589" s="90"/>
      <c r="N589" s="95"/>
      <c r="AF589" s="39"/>
      <c r="AG589" s="48"/>
      <c r="AL589" s="48"/>
      <c r="AM589" s="82"/>
      <c r="AN589" s="85"/>
      <c r="AO589" s="85"/>
      <c r="AP589" s="85" t="s">
        <v>68</v>
      </c>
      <c r="AQ589" s="85"/>
      <c r="AR589" s="85"/>
      <c r="AS589" s="82"/>
      <c r="AT589" s="48"/>
      <c r="AV589" s="48"/>
      <c r="AW589" s="48"/>
    </row>
    <row r="590" spans="1:49" s="4" customFormat="1" ht="15" x14ac:dyDescent="0.25">
      <c r="A590" s="88"/>
      <c r="B590" s="87" t="s">
        <v>69</v>
      </c>
      <c r="C590" s="876" t="s">
        <v>70</v>
      </c>
      <c r="D590" s="876"/>
      <c r="E590" s="876"/>
      <c r="F590" s="89"/>
      <c r="G590" s="90"/>
      <c r="H590" s="90"/>
      <c r="I590" s="90"/>
      <c r="J590" s="91">
        <v>49.7</v>
      </c>
      <c r="K590" s="92">
        <v>1.1499999999999999</v>
      </c>
      <c r="L590" s="91">
        <v>6.86</v>
      </c>
      <c r="M590" s="92">
        <v>35.42</v>
      </c>
      <c r="N590" s="93">
        <v>242.98</v>
      </c>
      <c r="AF590" s="39"/>
      <c r="AG590" s="48"/>
      <c r="AL590" s="48"/>
      <c r="AM590" s="82"/>
      <c r="AN590" s="85"/>
      <c r="AO590" s="85"/>
      <c r="AP590" s="85" t="s">
        <v>70</v>
      </c>
      <c r="AQ590" s="85"/>
      <c r="AR590" s="85"/>
      <c r="AS590" s="82"/>
      <c r="AT590" s="48"/>
      <c r="AV590" s="48"/>
      <c r="AW590" s="48"/>
    </row>
    <row r="591" spans="1:49" s="4" customFormat="1" ht="15" x14ac:dyDescent="0.25">
      <c r="A591" s="88"/>
      <c r="B591" s="87" t="s">
        <v>86</v>
      </c>
      <c r="C591" s="876" t="s">
        <v>87</v>
      </c>
      <c r="D591" s="876"/>
      <c r="E591" s="876"/>
      <c r="F591" s="89"/>
      <c r="G591" s="90"/>
      <c r="H591" s="90"/>
      <c r="I591" s="90"/>
      <c r="J591" s="91">
        <v>127.6</v>
      </c>
      <c r="K591" s="90"/>
      <c r="L591" s="91">
        <v>15.31</v>
      </c>
      <c r="M591" s="90"/>
      <c r="N591" s="95"/>
      <c r="AF591" s="39"/>
      <c r="AG591" s="48"/>
      <c r="AL591" s="48"/>
      <c r="AM591" s="82"/>
      <c r="AN591" s="85"/>
      <c r="AO591" s="85"/>
      <c r="AP591" s="85" t="s">
        <v>87</v>
      </c>
      <c r="AQ591" s="85"/>
      <c r="AR591" s="85"/>
      <c r="AS591" s="82"/>
      <c r="AT591" s="48"/>
      <c r="AV591" s="48"/>
      <c r="AW591" s="48"/>
    </row>
    <row r="592" spans="1:49" s="4" customFormat="1" ht="15" x14ac:dyDescent="0.25">
      <c r="A592" s="97"/>
      <c r="B592" s="87"/>
      <c r="C592" s="876" t="s">
        <v>71</v>
      </c>
      <c r="D592" s="876"/>
      <c r="E592" s="876"/>
      <c r="F592" s="89" t="s">
        <v>72</v>
      </c>
      <c r="G592" s="92">
        <v>61.12</v>
      </c>
      <c r="H592" s="92">
        <v>1.1499999999999999</v>
      </c>
      <c r="I592" s="161">
        <v>8.4345599999999994</v>
      </c>
      <c r="J592" s="99"/>
      <c r="K592" s="90"/>
      <c r="L592" s="99"/>
      <c r="M592" s="90"/>
      <c r="N592" s="95"/>
      <c r="AF592" s="39"/>
      <c r="AG592" s="48"/>
      <c r="AL592" s="48"/>
      <c r="AM592" s="82"/>
      <c r="AN592" s="85"/>
      <c r="AO592" s="85"/>
      <c r="AP592" s="85"/>
      <c r="AQ592" s="85" t="s">
        <v>71</v>
      </c>
      <c r="AR592" s="85"/>
      <c r="AS592" s="82"/>
      <c r="AT592" s="48"/>
      <c r="AV592" s="48"/>
      <c r="AW592" s="48"/>
    </row>
    <row r="593" spans="1:49" s="4" customFormat="1" ht="15" x14ac:dyDescent="0.25">
      <c r="A593" s="97"/>
      <c r="B593" s="87"/>
      <c r="C593" s="876" t="s">
        <v>73</v>
      </c>
      <c r="D593" s="876"/>
      <c r="E593" s="876"/>
      <c r="F593" s="89" t="s">
        <v>72</v>
      </c>
      <c r="G593" s="92">
        <v>3.96</v>
      </c>
      <c r="H593" s="92">
        <v>1.1499999999999999</v>
      </c>
      <c r="I593" s="161">
        <v>0.54647999999999997</v>
      </c>
      <c r="J593" s="99"/>
      <c r="K593" s="90"/>
      <c r="L593" s="99"/>
      <c r="M593" s="90"/>
      <c r="N593" s="95"/>
      <c r="AF593" s="39"/>
      <c r="AG593" s="48"/>
      <c r="AL593" s="48"/>
      <c r="AM593" s="82"/>
      <c r="AN593" s="85"/>
      <c r="AO593" s="85"/>
      <c r="AP593" s="85"/>
      <c r="AQ593" s="85" t="s">
        <v>73</v>
      </c>
      <c r="AR593" s="85"/>
      <c r="AS593" s="82"/>
      <c r="AT593" s="48"/>
      <c r="AV593" s="48"/>
      <c r="AW593" s="48"/>
    </row>
    <row r="594" spans="1:49" s="4" customFormat="1" ht="15" x14ac:dyDescent="0.25">
      <c r="A594" s="88"/>
      <c r="B594" s="87"/>
      <c r="C594" s="877" t="s">
        <v>74</v>
      </c>
      <c r="D594" s="877"/>
      <c r="E594" s="877"/>
      <c r="F594" s="100"/>
      <c r="G594" s="101"/>
      <c r="H594" s="101"/>
      <c r="I594" s="101"/>
      <c r="J594" s="102">
        <v>1100.74</v>
      </c>
      <c r="K594" s="101"/>
      <c r="L594" s="103">
        <v>149.61000000000001</v>
      </c>
      <c r="M594" s="101"/>
      <c r="N594" s="104"/>
      <c r="AF594" s="39"/>
      <c r="AG594" s="48"/>
      <c r="AL594" s="48"/>
      <c r="AM594" s="82"/>
      <c r="AN594" s="85"/>
      <c r="AO594" s="85"/>
      <c r="AP594" s="85"/>
      <c r="AQ594" s="85"/>
      <c r="AR594" s="85" t="s">
        <v>74</v>
      </c>
      <c r="AS594" s="82"/>
      <c r="AT594" s="48"/>
      <c r="AV594" s="48"/>
      <c r="AW594" s="48"/>
    </row>
    <row r="595" spans="1:49" s="4" customFormat="1" ht="15" x14ac:dyDescent="0.25">
      <c r="A595" s="97"/>
      <c r="B595" s="87"/>
      <c r="C595" s="876" t="s">
        <v>75</v>
      </c>
      <c r="D595" s="876"/>
      <c r="E595" s="876"/>
      <c r="F595" s="89"/>
      <c r="G595" s="90"/>
      <c r="H595" s="90"/>
      <c r="I595" s="90"/>
      <c r="J595" s="99"/>
      <c r="K595" s="90"/>
      <c r="L595" s="91">
        <v>86.15</v>
      </c>
      <c r="M595" s="90"/>
      <c r="N595" s="96">
        <v>3051.43</v>
      </c>
      <c r="AF595" s="39"/>
      <c r="AG595" s="48"/>
      <c r="AL595" s="48"/>
      <c r="AM595" s="82"/>
      <c r="AN595" s="85"/>
      <c r="AO595" s="85"/>
      <c r="AP595" s="85"/>
      <c r="AQ595" s="85" t="s">
        <v>75</v>
      </c>
      <c r="AR595" s="85"/>
      <c r="AS595" s="82"/>
      <c r="AT595" s="48"/>
      <c r="AV595" s="48"/>
      <c r="AW595" s="48"/>
    </row>
    <row r="596" spans="1:49" s="4" customFormat="1" ht="23.25" x14ac:dyDescent="0.25">
      <c r="A596" s="97"/>
      <c r="B596" s="87" t="s">
        <v>120</v>
      </c>
      <c r="C596" s="876" t="s">
        <v>121</v>
      </c>
      <c r="D596" s="876"/>
      <c r="E596" s="876"/>
      <c r="F596" s="89" t="s">
        <v>78</v>
      </c>
      <c r="G596" s="105">
        <v>97</v>
      </c>
      <c r="H596" s="90"/>
      <c r="I596" s="105">
        <v>97</v>
      </c>
      <c r="J596" s="99"/>
      <c r="K596" s="90"/>
      <c r="L596" s="91">
        <v>83.57</v>
      </c>
      <c r="M596" s="90"/>
      <c r="N596" s="96">
        <v>2959.89</v>
      </c>
      <c r="AF596" s="39"/>
      <c r="AG596" s="48"/>
      <c r="AL596" s="48"/>
      <c r="AM596" s="82"/>
      <c r="AN596" s="85"/>
      <c r="AO596" s="85"/>
      <c r="AP596" s="85"/>
      <c r="AQ596" s="85" t="s">
        <v>121</v>
      </c>
      <c r="AR596" s="85"/>
      <c r="AS596" s="82"/>
      <c r="AT596" s="48"/>
      <c r="AV596" s="48"/>
      <c r="AW596" s="48"/>
    </row>
    <row r="597" spans="1:49" s="4" customFormat="1" ht="23.25" x14ac:dyDescent="0.25">
      <c r="A597" s="97"/>
      <c r="B597" s="87" t="s">
        <v>122</v>
      </c>
      <c r="C597" s="876" t="s">
        <v>123</v>
      </c>
      <c r="D597" s="876"/>
      <c r="E597" s="876"/>
      <c r="F597" s="89" t="s">
        <v>78</v>
      </c>
      <c r="G597" s="105">
        <v>51</v>
      </c>
      <c r="H597" s="90"/>
      <c r="I597" s="105">
        <v>51</v>
      </c>
      <c r="J597" s="99"/>
      <c r="K597" s="90"/>
      <c r="L597" s="91">
        <v>43.94</v>
      </c>
      <c r="M597" s="90"/>
      <c r="N597" s="96">
        <v>1556.23</v>
      </c>
      <c r="AF597" s="39"/>
      <c r="AG597" s="48"/>
      <c r="AL597" s="48"/>
      <c r="AM597" s="82"/>
      <c r="AN597" s="85"/>
      <c r="AO597" s="85"/>
      <c r="AP597" s="85"/>
      <c r="AQ597" s="85" t="s">
        <v>123</v>
      </c>
      <c r="AR597" s="85"/>
      <c r="AS597" s="82"/>
      <c r="AT597" s="48"/>
      <c r="AV597" s="48"/>
      <c r="AW597" s="48"/>
    </row>
    <row r="598" spans="1:49" s="4" customFormat="1" ht="15" x14ac:dyDescent="0.25">
      <c r="A598" s="106"/>
      <c r="B598" s="107"/>
      <c r="C598" s="878" t="s">
        <v>81</v>
      </c>
      <c r="D598" s="878"/>
      <c r="E598" s="878"/>
      <c r="F598" s="76"/>
      <c r="G598" s="77"/>
      <c r="H598" s="77"/>
      <c r="I598" s="77"/>
      <c r="J598" s="80"/>
      <c r="K598" s="77"/>
      <c r="L598" s="108">
        <v>277.12</v>
      </c>
      <c r="M598" s="101"/>
      <c r="N598" s="81"/>
      <c r="AF598" s="39"/>
      <c r="AG598" s="48"/>
      <c r="AL598" s="48"/>
      <c r="AM598" s="82"/>
      <c r="AN598" s="85"/>
      <c r="AO598" s="85"/>
      <c r="AP598" s="85"/>
      <c r="AQ598" s="85"/>
      <c r="AR598" s="85"/>
      <c r="AS598" s="82" t="s">
        <v>81</v>
      </c>
      <c r="AT598" s="48"/>
      <c r="AV598" s="48"/>
      <c r="AW598" s="48"/>
    </row>
    <row r="599" spans="1:49" s="4" customFormat="1" ht="34.5" x14ac:dyDescent="0.25">
      <c r="A599" s="40" t="s">
        <v>351</v>
      </c>
      <c r="B599" s="41" t="s">
        <v>424</v>
      </c>
      <c r="C599" s="847" t="s">
        <v>425</v>
      </c>
      <c r="D599" s="847"/>
      <c r="E599" s="847"/>
      <c r="F599" s="42" t="s">
        <v>119</v>
      </c>
      <c r="G599" s="43">
        <v>0.12</v>
      </c>
      <c r="H599" s="44">
        <v>1</v>
      </c>
      <c r="I599" s="109">
        <v>0.12</v>
      </c>
      <c r="J599" s="46"/>
      <c r="K599" s="43"/>
      <c r="L599" s="46"/>
      <c r="M599" s="43"/>
      <c r="N599" s="47"/>
      <c r="AF599" s="39"/>
      <c r="AG599" s="48" t="s">
        <v>425</v>
      </c>
      <c r="AL599" s="48"/>
      <c r="AM599" s="82"/>
      <c r="AN599" s="85"/>
      <c r="AO599" s="85"/>
      <c r="AP599" s="85"/>
      <c r="AQ599" s="85"/>
      <c r="AR599" s="85"/>
      <c r="AS599" s="82"/>
      <c r="AT599" s="48"/>
      <c r="AV599" s="48"/>
      <c r="AW599" s="48"/>
    </row>
    <row r="600" spans="1:49" s="4" customFormat="1" ht="22.5" x14ac:dyDescent="0.25">
      <c r="A600" s="49"/>
      <c r="B600" s="50" t="s">
        <v>64</v>
      </c>
      <c r="C600" s="848" t="s">
        <v>65</v>
      </c>
      <c r="D600" s="848"/>
      <c r="E600" s="848"/>
      <c r="F600" s="848"/>
      <c r="G600" s="848"/>
      <c r="H600" s="848"/>
      <c r="I600" s="848"/>
      <c r="J600" s="848"/>
      <c r="K600" s="848"/>
      <c r="L600" s="848"/>
      <c r="M600" s="848"/>
      <c r="N600" s="849"/>
      <c r="AF600" s="39"/>
      <c r="AG600" s="48"/>
      <c r="AH600" s="3" t="s">
        <v>65</v>
      </c>
      <c r="AL600" s="48"/>
      <c r="AM600" s="82"/>
      <c r="AN600" s="85"/>
      <c r="AO600" s="85"/>
      <c r="AP600" s="85"/>
      <c r="AQ600" s="85"/>
      <c r="AR600" s="85"/>
      <c r="AS600" s="82"/>
      <c r="AT600" s="48"/>
      <c r="AV600" s="48"/>
      <c r="AW600" s="48"/>
    </row>
    <row r="601" spans="1:49" s="4" customFormat="1" ht="15" x14ac:dyDescent="0.25">
      <c r="A601" s="51"/>
      <c r="B601" s="50" t="s">
        <v>60</v>
      </c>
      <c r="C601" s="853" t="s">
        <v>66</v>
      </c>
      <c r="D601" s="853"/>
      <c r="E601" s="853"/>
      <c r="F601" s="53"/>
      <c r="G601" s="54"/>
      <c r="H601" s="54"/>
      <c r="I601" s="54"/>
      <c r="J601" s="57">
        <v>132.35</v>
      </c>
      <c r="K601" s="56">
        <v>1.1499999999999999</v>
      </c>
      <c r="L601" s="57">
        <v>18.260000000000002</v>
      </c>
      <c r="M601" s="56">
        <v>35.42</v>
      </c>
      <c r="N601" s="133">
        <v>646.77</v>
      </c>
      <c r="AF601" s="39"/>
      <c r="AG601" s="48"/>
      <c r="AI601" s="3" t="s">
        <v>66</v>
      </c>
      <c r="AL601" s="48"/>
      <c r="AM601" s="82"/>
      <c r="AN601" s="85"/>
      <c r="AO601" s="85"/>
      <c r="AP601" s="85"/>
      <c r="AQ601" s="85"/>
      <c r="AR601" s="85"/>
      <c r="AS601" s="82"/>
      <c r="AT601" s="48"/>
      <c r="AV601" s="48"/>
      <c r="AW601" s="48"/>
    </row>
    <row r="602" spans="1:49" s="4" customFormat="1" ht="15" x14ac:dyDescent="0.25">
      <c r="A602" s="51"/>
      <c r="B602" s="50" t="s">
        <v>67</v>
      </c>
      <c r="C602" s="853" t="s">
        <v>68</v>
      </c>
      <c r="D602" s="853"/>
      <c r="E602" s="853"/>
      <c r="F602" s="53"/>
      <c r="G602" s="54"/>
      <c r="H602" s="54"/>
      <c r="I602" s="54"/>
      <c r="J602" s="57">
        <v>50.19</v>
      </c>
      <c r="K602" s="56">
        <v>1.1499999999999999</v>
      </c>
      <c r="L602" s="57">
        <v>6.93</v>
      </c>
      <c r="M602" s="54"/>
      <c r="N602" s="59"/>
      <c r="AF602" s="39"/>
      <c r="AG602" s="48"/>
      <c r="AI602" s="3" t="s">
        <v>68</v>
      </c>
      <c r="AL602" s="48"/>
      <c r="AM602" s="82"/>
      <c r="AN602" s="85"/>
      <c r="AO602" s="85"/>
      <c r="AP602" s="85"/>
      <c r="AQ602" s="85"/>
      <c r="AR602" s="85"/>
      <c r="AS602" s="82"/>
      <c r="AT602" s="48"/>
      <c r="AV602" s="48"/>
      <c r="AW602" s="48"/>
    </row>
    <row r="603" spans="1:49" s="4" customFormat="1" ht="15" x14ac:dyDescent="0.25">
      <c r="A603" s="51"/>
      <c r="B603" s="50" t="s">
        <v>69</v>
      </c>
      <c r="C603" s="853" t="s">
        <v>70</v>
      </c>
      <c r="D603" s="853"/>
      <c r="E603" s="853"/>
      <c r="F603" s="53"/>
      <c r="G603" s="54"/>
      <c r="H603" s="54"/>
      <c r="I603" s="54"/>
      <c r="J603" s="57">
        <v>5.0199999999999996</v>
      </c>
      <c r="K603" s="56">
        <v>1.1499999999999999</v>
      </c>
      <c r="L603" s="57">
        <v>0.69</v>
      </c>
      <c r="M603" s="56">
        <v>35.42</v>
      </c>
      <c r="N603" s="133">
        <v>24.44</v>
      </c>
      <c r="AF603" s="39"/>
      <c r="AG603" s="48"/>
      <c r="AI603" s="3" t="s">
        <v>70</v>
      </c>
      <c r="AL603" s="48"/>
      <c r="AM603" s="82"/>
      <c r="AN603" s="85"/>
      <c r="AO603" s="85"/>
      <c r="AP603" s="85"/>
      <c r="AQ603" s="85"/>
      <c r="AR603" s="85"/>
      <c r="AS603" s="82"/>
      <c r="AT603" s="48"/>
      <c r="AV603" s="48"/>
      <c r="AW603" s="48"/>
    </row>
    <row r="604" spans="1:49" s="4" customFormat="1" ht="15" x14ac:dyDescent="0.25">
      <c r="A604" s="51"/>
      <c r="B604" s="50" t="s">
        <v>86</v>
      </c>
      <c r="C604" s="853" t="s">
        <v>87</v>
      </c>
      <c r="D604" s="853"/>
      <c r="E604" s="853"/>
      <c r="F604" s="53"/>
      <c r="G604" s="54"/>
      <c r="H604" s="54"/>
      <c r="I604" s="54"/>
      <c r="J604" s="57">
        <v>34.700000000000003</v>
      </c>
      <c r="K604" s="54"/>
      <c r="L604" s="57">
        <v>4.16</v>
      </c>
      <c r="M604" s="54"/>
      <c r="N604" s="59"/>
      <c r="AF604" s="39"/>
      <c r="AG604" s="48"/>
      <c r="AI604" s="3" t="s">
        <v>87</v>
      </c>
      <c r="AL604" s="48"/>
      <c r="AM604" s="82"/>
      <c r="AN604" s="85"/>
      <c r="AO604" s="85"/>
      <c r="AP604" s="85"/>
      <c r="AQ604" s="85"/>
      <c r="AR604" s="85"/>
      <c r="AS604" s="82"/>
      <c r="AT604" s="48"/>
      <c r="AV604" s="48"/>
      <c r="AW604" s="48"/>
    </row>
    <row r="605" spans="1:49" s="4" customFormat="1" ht="15" x14ac:dyDescent="0.25">
      <c r="A605" s="60"/>
      <c r="B605" s="50"/>
      <c r="C605" s="853" t="s">
        <v>71</v>
      </c>
      <c r="D605" s="853"/>
      <c r="E605" s="853"/>
      <c r="F605" s="53" t="s">
        <v>72</v>
      </c>
      <c r="G605" s="56">
        <v>14.08</v>
      </c>
      <c r="H605" s="56">
        <v>1.1499999999999999</v>
      </c>
      <c r="I605" s="64">
        <v>1.9430400000000001</v>
      </c>
      <c r="J605" s="63"/>
      <c r="K605" s="54"/>
      <c r="L605" s="63"/>
      <c r="M605" s="54"/>
      <c r="N605" s="59"/>
      <c r="AF605" s="39"/>
      <c r="AG605" s="48"/>
      <c r="AJ605" s="3" t="s">
        <v>71</v>
      </c>
      <c r="AL605" s="48"/>
      <c r="AM605" s="82"/>
      <c r="AN605" s="85"/>
      <c r="AO605" s="85"/>
      <c r="AP605" s="85"/>
      <c r="AQ605" s="85"/>
      <c r="AR605" s="85"/>
      <c r="AS605" s="82"/>
      <c r="AT605" s="48"/>
      <c r="AV605" s="48"/>
      <c r="AW605" s="48"/>
    </row>
    <row r="606" spans="1:49" s="4" customFormat="1" ht="15" x14ac:dyDescent="0.25">
      <c r="A606" s="60"/>
      <c r="B606" s="50"/>
      <c r="C606" s="853" t="s">
        <v>73</v>
      </c>
      <c r="D606" s="853"/>
      <c r="E606" s="853"/>
      <c r="F606" s="53" t="s">
        <v>72</v>
      </c>
      <c r="G606" s="61">
        <v>0.4</v>
      </c>
      <c r="H606" s="56">
        <v>1.1499999999999999</v>
      </c>
      <c r="I606" s="130">
        <v>5.5199999999999999E-2</v>
      </c>
      <c r="J606" s="63"/>
      <c r="K606" s="54"/>
      <c r="L606" s="63"/>
      <c r="M606" s="54"/>
      <c r="N606" s="59"/>
      <c r="AF606" s="39"/>
      <c r="AG606" s="48"/>
      <c r="AJ606" s="3" t="s">
        <v>73</v>
      </c>
      <c r="AL606" s="48"/>
      <c r="AM606" s="82"/>
      <c r="AN606" s="85"/>
      <c r="AO606" s="85"/>
      <c r="AP606" s="85"/>
      <c r="AQ606" s="85"/>
      <c r="AR606" s="85"/>
      <c r="AS606" s="82"/>
      <c r="AT606" s="48"/>
      <c r="AV606" s="48"/>
      <c r="AW606" s="48"/>
    </row>
    <row r="607" spans="1:49" s="4" customFormat="1" ht="15" x14ac:dyDescent="0.25">
      <c r="A607" s="51"/>
      <c r="B607" s="50"/>
      <c r="C607" s="854" t="s">
        <v>74</v>
      </c>
      <c r="D607" s="854"/>
      <c r="E607" s="854"/>
      <c r="F607" s="65"/>
      <c r="G607" s="66"/>
      <c r="H607" s="66"/>
      <c r="I607" s="66"/>
      <c r="J607" s="68">
        <v>217.24</v>
      </c>
      <c r="K607" s="66"/>
      <c r="L607" s="68">
        <v>29.35</v>
      </c>
      <c r="M607" s="66"/>
      <c r="N607" s="69"/>
      <c r="AF607" s="39"/>
      <c r="AG607" s="48"/>
      <c r="AK607" s="3" t="s">
        <v>74</v>
      </c>
      <c r="AL607" s="48"/>
      <c r="AM607" s="82"/>
      <c r="AN607" s="85"/>
      <c r="AO607" s="85"/>
      <c r="AP607" s="85"/>
      <c r="AQ607" s="85"/>
      <c r="AR607" s="85"/>
      <c r="AS607" s="82"/>
      <c r="AT607" s="48"/>
      <c r="AV607" s="48"/>
      <c r="AW607" s="48"/>
    </row>
    <row r="608" spans="1:49" s="4" customFormat="1" ht="15" x14ac:dyDescent="0.25">
      <c r="A608" s="60"/>
      <c r="B608" s="50"/>
      <c r="C608" s="853" t="s">
        <v>75</v>
      </c>
      <c r="D608" s="853"/>
      <c r="E608" s="853"/>
      <c r="F608" s="53"/>
      <c r="G608" s="54"/>
      <c r="H608" s="54"/>
      <c r="I608" s="54"/>
      <c r="J608" s="63"/>
      <c r="K608" s="54"/>
      <c r="L608" s="57">
        <v>18.95</v>
      </c>
      <c r="M608" s="54"/>
      <c r="N608" s="133">
        <v>671.21</v>
      </c>
      <c r="AF608" s="39"/>
      <c r="AG608" s="48"/>
      <c r="AJ608" s="3" t="s">
        <v>75</v>
      </c>
      <c r="AL608" s="48"/>
      <c r="AM608" s="82"/>
      <c r="AN608" s="85"/>
      <c r="AO608" s="85"/>
      <c r="AP608" s="85"/>
      <c r="AQ608" s="85"/>
      <c r="AR608" s="85"/>
      <c r="AS608" s="82"/>
      <c r="AT608" s="48"/>
      <c r="AV608" s="48"/>
      <c r="AW608" s="48"/>
    </row>
    <row r="609" spans="1:49" s="4" customFormat="1" ht="23.25" x14ac:dyDescent="0.25">
      <c r="A609" s="60"/>
      <c r="B609" s="50" t="s">
        <v>120</v>
      </c>
      <c r="C609" s="853" t="s">
        <v>121</v>
      </c>
      <c r="D609" s="853"/>
      <c r="E609" s="853"/>
      <c r="F609" s="53" t="s">
        <v>78</v>
      </c>
      <c r="G609" s="70">
        <v>97</v>
      </c>
      <c r="H609" s="54"/>
      <c r="I609" s="70">
        <v>97</v>
      </c>
      <c r="J609" s="63"/>
      <c r="K609" s="54"/>
      <c r="L609" s="57">
        <v>18.38</v>
      </c>
      <c r="M609" s="54"/>
      <c r="N609" s="133">
        <v>651.07000000000005</v>
      </c>
      <c r="AF609" s="39"/>
      <c r="AG609" s="48"/>
      <c r="AJ609" s="3" t="s">
        <v>121</v>
      </c>
      <c r="AL609" s="48"/>
      <c r="AM609" s="82"/>
      <c r="AN609" s="85"/>
      <c r="AO609" s="85"/>
      <c r="AP609" s="85"/>
      <c r="AQ609" s="85"/>
      <c r="AR609" s="85"/>
      <c r="AS609" s="82"/>
      <c r="AT609" s="48"/>
      <c r="AV609" s="48"/>
      <c r="AW609" s="48"/>
    </row>
    <row r="610" spans="1:49" s="4" customFormat="1" ht="23.25" x14ac:dyDescent="0.25">
      <c r="A610" s="60"/>
      <c r="B610" s="50" t="s">
        <v>122</v>
      </c>
      <c r="C610" s="853" t="s">
        <v>123</v>
      </c>
      <c r="D610" s="853"/>
      <c r="E610" s="853"/>
      <c r="F610" s="53" t="s">
        <v>78</v>
      </c>
      <c r="G610" s="70">
        <v>51</v>
      </c>
      <c r="H610" s="54"/>
      <c r="I610" s="70">
        <v>51</v>
      </c>
      <c r="J610" s="63"/>
      <c r="K610" s="54"/>
      <c r="L610" s="57">
        <v>9.66</v>
      </c>
      <c r="M610" s="54"/>
      <c r="N610" s="133">
        <v>342.32</v>
      </c>
      <c r="AF610" s="39"/>
      <c r="AG610" s="48"/>
      <c r="AJ610" s="3" t="s">
        <v>123</v>
      </c>
      <c r="AL610" s="48"/>
      <c r="AM610" s="82"/>
      <c r="AN610" s="85"/>
      <c r="AO610" s="85"/>
      <c r="AP610" s="85"/>
      <c r="AQ610" s="85"/>
      <c r="AR610" s="85"/>
      <c r="AS610" s="82"/>
      <c r="AT610" s="48"/>
      <c r="AV610" s="48"/>
      <c r="AW610" s="48"/>
    </row>
    <row r="611" spans="1:49" s="4" customFormat="1" ht="15" x14ac:dyDescent="0.25">
      <c r="A611" s="71"/>
      <c r="B611" s="72"/>
      <c r="C611" s="847" t="s">
        <v>81</v>
      </c>
      <c r="D611" s="847"/>
      <c r="E611" s="847"/>
      <c r="F611" s="42"/>
      <c r="G611" s="43"/>
      <c r="H611" s="43"/>
      <c r="I611" s="43"/>
      <c r="J611" s="46"/>
      <c r="K611" s="43"/>
      <c r="L611" s="131">
        <v>57.39</v>
      </c>
      <c r="M611" s="66"/>
      <c r="N611" s="47"/>
      <c r="AF611" s="39"/>
      <c r="AG611" s="48"/>
      <c r="AL611" s="48" t="s">
        <v>81</v>
      </c>
      <c r="AM611" s="82"/>
      <c r="AN611" s="85"/>
      <c r="AO611" s="85"/>
      <c r="AP611" s="85"/>
      <c r="AQ611" s="85"/>
      <c r="AR611" s="85"/>
      <c r="AS611" s="82"/>
      <c r="AT611" s="48"/>
      <c r="AV611" s="48"/>
      <c r="AW611" s="48"/>
    </row>
    <row r="612" spans="1:49" s="4" customFormat="1" ht="22.5" x14ac:dyDescent="0.25">
      <c r="A612" s="40" t="s">
        <v>354</v>
      </c>
      <c r="B612" s="41" t="s">
        <v>426</v>
      </c>
      <c r="C612" s="847" t="s">
        <v>427</v>
      </c>
      <c r="D612" s="847"/>
      <c r="E612" s="847"/>
      <c r="F612" s="42" t="s">
        <v>164</v>
      </c>
      <c r="G612" s="43">
        <v>12.24</v>
      </c>
      <c r="H612" s="44">
        <v>1</v>
      </c>
      <c r="I612" s="109">
        <v>12.24</v>
      </c>
      <c r="J612" s="73">
        <v>9562.5</v>
      </c>
      <c r="K612" s="43"/>
      <c r="L612" s="73">
        <v>13594.08</v>
      </c>
      <c r="M612" s="109">
        <v>8.61</v>
      </c>
      <c r="N612" s="134">
        <v>117045</v>
      </c>
      <c r="AF612" s="39"/>
      <c r="AG612" s="48" t="s">
        <v>427</v>
      </c>
      <c r="AL612" s="48"/>
      <c r="AM612" s="82"/>
      <c r="AN612" s="85"/>
      <c r="AO612" s="85"/>
      <c r="AP612" s="85"/>
      <c r="AQ612" s="85"/>
      <c r="AR612" s="85"/>
      <c r="AS612" s="82"/>
      <c r="AT612" s="48"/>
      <c r="AV612" s="48"/>
      <c r="AW612" s="48"/>
    </row>
    <row r="613" spans="1:49" s="4" customFormat="1" ht="15" x14ac:dyDescent="0.25">
      <c r="A613" s="71"/>
      <c r="B613" s="72"/>
      <c r="C613" s="847" t="s">
        <v>81</v>
      </c>
      <c r="D613" s="847"/>
      <c r="E613" s="847"/>
      <c r="F613" s="42"/>
      <c r="G613" s="43"/>
      <c r="H613" s="43"/>
      <c r="I613" s="43"/>
      <c r="J613" s="46"/>
      <c r="K613" s="43"/>
      <c r="L613" s="73">
        <v>13594.08</v>
      </c>
      <c r="M613" s="66"/>
      <c r="N613" s="134">
        <v>117045</v>
      </c>
      <c r="AF613" s="39"/>
      <c r="AG613" s="48"/>
      <c r="AL613" s="48" t="s">
        <v>81</v>
      </c>
      <c r="AM613" s="82"/>
      <c r="AN613" s="85"/>
      <c r="AO613" s="85"/>
      <c r="AP613" s="85"/>
      <c r="AQ613" s="85"/>
      <c r="AR613" s="85"/>
      <c r="AS613" s="82"/>
      <c r="AT613" s="48"/>
      <c r="AV613" s="48"/>
      <c r="AW613" s="48"/>
    </row>
    <row r="614" spans="1:49" s="4" customFormat="1" ht="22.5" x14ac:dyDescent="0.25">
      <c r="A614" s="40" t="s">
        <v>357</v>
      </c>
      <c r="B614" s="41" t="s">
        <v>429</v>
      </c>
      <c r="C614" s="847" t="s">
        <v>430</v>
      </c>
      <c r="D614" s="847"/>
      <c r="E614" s="847"/>
      <c r="F614" s="42" t="s">
        <v>174</v>
      </c>
      <c r="G614" s="43">
        <v>3</v>
      </c>
      <c r="H614" s="44">
        <v>1</v>
      </c>
      <c r="I614" s="44">
        <v>3</v>
      </c>
      <c r="J614" s="73">
        <v>5100</v>
      </c>
      <c r="K614" s="43"/>
      <c r="L614" s="73">
        <v>1777</v>
      </c>
      <c r="M614" s="109">
        <v>8.61</v>
      </c>
      <c r="N614" s="134">
        <v>15300</v>
      </c>
      <c r="AF614" s="39"/>
      <c r="AG614" s="48" t="s">
        <v>430</v>
      </c>
      <c r="AL614" s="48"/>
      <c r="AM614" s="82"/>
      <c r="AN614" s="85"/>
      <c r="AO614" s="85"/>
      <c r="AP614" s="85"/>
      <c r="AQ614" s="85"/>
      <c r="AR614" s="85"/>
      <c r="AS614" s="82"/>
      <c r="AT614" s="48"/>
      <c r="AV614" s="48"/>
      <c r="AW614" s="48"/>
    </row>
    <row r="615" spans="1:49" s="4" customFormat="1" ht="15" x14ac:dyDescent="0.25">
      <c r="A615" s="71"/>
      <c r="B615" s="72"/>
      <c r="C615" s="847" t="s">
        <v>81</v>
      </c>
      <c r="D615" s="847"/>
      <c r="E615" s="847"/>
      <c r="F615" s="42"/>
      <c r="G615" s="43"/>
      <c r="H615" s="43"/>
      <c r="I615" s="43"/>
      <c r="J615" s="46"/>
      <c r="K615" s="43"/>
      <c r="L615" s="73">
        <v>1777</v>
      </c>
      <c r="M615" s="66"/>
      <c r="N615" s="134">
        <v>15300</v>
      </c>
      <c r="AF615" s="39"/>
      <c r="AG615" s="48"/>
      <c r="AL615" s="48" t="s">
        <v>81</v>
      </c>
      <c r="AM615" s="82"/>
      <c r="AN615" s="85"/>
      <c r="AO615" s="85"/>
      <c r="AP615" s="85"/>
      <c r="AQ615" s="85"/>
      <c r="AR615" s="85"/>
      <c r="AS615" s="82"/>
      <c r="AT615" s="48"/>
      <c r="AV615" s="48"/>
      <c r="AW615" s="48"/>
    </row>
    <row r="616" spans="1:49" s="4" customFormat="1" ht="22.5" x14ac:dyDescent="0.25">
      <c r="A616" s="40" t="s">
        <v>428</v>
      </c>
      <c r="B616" s="41" t="s">
        <v>432</v>
      </c>
      <c r="C616" s="847" t="s">
        <v>433</v>
      </c>
      <c r="D616" s="847"/>
      <c r="E616" s="847"/>
      <c r="F616" s="42" t="s">
        <v>174</v>
      </c>
      <c r="G616" s="43">
        <v>3</v>
      </c>
      <c r="H616" s="44">
        <v>1</v>
      </c>
      <c r="I616" s="44">
        <v>3</v>
      </c>
      <c r="J616" s="131">
        <v>956.25</v>
      </c>
      <c r="K616" s="43"/>
      <c r="L616" s="131">
        <v>333.19</v>
      </c>
      <c r="M616" s="109">
        <v>8.61</v>
      </c>
      <c r="N616" s="134">
        <v>2868.75</v>
      </c>
      <c r="AF616" s="39"/>
      <c r="AG616" s="48" t="s">
        <v>433</v>
      </c>
      <c r="AL616" s="48"/>
      <c r="AM616" s="82"/>
      <c r="AN616" s="85"/>
      <c r="AO616" s="85"/>
      <c r="AP616" s="85"/>
      <c r="AQ616" s="85"/>
      <c r="AR616" s="85"/>
      <c r="AS616" s="82"/>
      <c r="AT616" s="48"/>
      <c r="AV616" s="48"/>
      <c r="AW616" s="48"/>
    </row>
    <row r="617" spans="1:49" s="4" customFormat="1" ht="15" x14ac:dyDescent="0.25">
      <c r="A617" s="71"/>
      <c r="B617" s="72"/>
      <c r="C617" s="847" t="s">
        <v>81</v>
      </c>
      <c r="D617" s="847"/>
      <c r="E617" s="847"/>
      <c r="F617" s="42"/>
      <c r="G617" s="43"/>
      <c r="H617" s="43"/>
      <c r="I617" s="43"/>
      <c r="J617" s="46"/>
      <c r="K617" s="43"/>
      <c r="L617" s="131">
        <v>333.19</v>
      </c>
      <c r="M617" s="66"/>
      <c r="N617" s="134">
        <v>2868.75</v>
      </c>
      <c r="AF617" s="39"/>
      <c r="AG617" s="48"/>
      <c r="AL617" s="48" t="s">
        <v>81</v>
      </c>
      <c r="AM617" s="82"/>
      <c r="AN617" s="85"/>
      <c r="AO617" s="85"/>
      <c r="AP617" s="85"/>
      <c r="AQ617" s="85"/>
      <c r="AR617" s="85"/>
      <c r="AS617" s="82"/>
      <c r="AT617" s="48"/>
      <c r="AV617" s="48"/>
      <c r="AW617" s="48"/>
    </row>
    <row r="618" spans="1:49" s="4" customFormat="1" ht="22.5" x14ac:dyDescent="0.25">
      <c r="A618" s="40" t="s">
        <v>431</v>
      </c>
      <c r="B618" s="41" t="s">
        <v>435</v>
      </c>
      <c r="C618" s="847" t="s">
        <v>436</v>
      </c>
      <c r="D618" s="847"/>
      <c r="E618" s="847"/>
      <c r="F618" s="42" t="s">
        <v>174</v>
      </c>
      <c r="G618" s="43">
        <v>3</v>
      </c>
      <c r="H618" s="44">
        <v>1</v>
      </c>
      <c r="I618" s="44">
        <v>3</v>
      </c>
      <c r="J618" s="73">
        <v>3442.5</v>
      </c>
      <c r="K618" s="43"/>
      <c r="L618" s="73">
        <v>1199.48</v>
      </c>
      <c r="M618" s="109">
        <v>8.61</v>
      </c>
      <c r="N618" s="134">
        <v>10327.5</v>
      </c>
      <c r="AF618" s="39"/>
      <c r="AG618" s="48" t="s">
        <v>436</v>
      </c>
      <c r="AL618" s="48"/>
      <c r="AM618" s="82"/>
      <c r="AN618" s="85"/>
      <c r="AO618" s="85"/>
      <c r="AP618" s="85"/>
      <c r="AQ618" s="85"/>
      <c r="AR618" s="85"/>
      <c r="AS618" s="82"/>
      <c r="AT618" s="48"/>
      <c r="AV618" s="48"/>
      <c r="AW618" s="48"/>
    </row>
    <row r="619" spans="1:49" s="4" customFormat="1" ht="15" x14ac:dyDescent="0.25">
      <c r="A619" s="71"/>
      <c r="B619" s="72"/>
      <c r="C619" s="847" t="s">
        <v>81</v>
      </c>
      <c r="D619" s="847"/>
      <c r="E619" s="847"/>
      <c r="F619" s="42"/>
      <c r="G619" s="43"/>
      <c r="H619" s="43"/>
      <c r="I619" s="43"/>
      <c r="J619" s="46"/>
      <c r="K619" s="43"/>
      <c r="L619" s="73">
        <v>1199.48</v>
      </c>
      <c r="M619" s="66"/>
      <c r="N619" s="134">
        <v>10327.5</v>
      </c>
      <c r="AF619" s="39"/>
      <c r="AG619" s="48"/>
      <c r="AL619" s="48" t="s">
        <v>81</v>
      </c>
      <c r="AM619" s="82"/>
      <c r="AN619" s="85"/>
      <c r="AO619" s="85"/>
      <c r="AP619" s="85"/>
      <c r="AQ619" s="85"/>
      <c r="AR619" s="85"/>
      <c r="AS619" s="82"/>
      <c r="AT619" s="48"/>
      <c r="AV619" s="48"/>
      <c r="AW619" s="48"/>
    </row>
    <row r="620" spans="1:49" s="4" customFormat="1" ht="34.5" x14ac:dyDescent="0.25">
      <c r="A620" s="40" t="s">
        <v>434</v>
      </c>
      <c r="B620" s="41" t="s">
        <v>438</v>
      </c>
      <c r="C620" s="847" t="s">
        <v>439</v>
      </c>
      <c r="D620" s="847"/>
      <c r="E620" s="847"/>
      <c r="F620" s="42" t="s">
        <v>174</v>
      </c>
      <c r="G620" s="43">
        <v>6</v>
      </c>
      <c r="H620" s="44">
        <v>1</v>
      </c>
      <c r="I620" s="44">
        <v>6</v>
      </c>
      <c r="J620" s="131">
        <v>189.74</v>
      </c>
      <c r="K620" s="43"/>
      <c r="L620" s="73">
        <v>1138.44</v>
      </c>
      <c r="M620" s="43"/>
      <c r="N620" s="47"/>
      <c r="AF620" s="39"/>
      <c r="AG620" s="48" t="s">
        <v>439</v>
      </c>
      <c r="AL620" s="48"/>
      <c r="AM620" s="82"/>
      <c r="AN620" s="85"/>
      <c r="AO620" s="85"/>
      <c r="AP620" s="85"/>
      <c r="AQ620" s="85"/>
      <c r="AR620" s="85"/>
      <c r="AS620" s="82"/>
      <c r="AT620" s="48"/>
      <c r="AV620" s="48"/>
      <c r="AW620" s="48"/>
    </row>
    <row r="621" spans="1:49" s="4" customFormat="1" ht="15" x14ac:dyDescent="0.25">
      <c r="A621" s="71"/>
      <c r="B621" s="72"/>
      <c r="C621" s="847" t="s">
        <v>81</v>
      </c>
      <c r="D621" s="847"/>
      <c r="E621" s="847"/>
      <c r="F621" s="42"/>
      <c r="G621" s="43"/>
      <c r="H621" s="43"/>
      <c r="I621" s="43"/>
      <c r="J621" s="46"/>
      <c r="K621" s="43"/>
      <c r="L621" s="73">
        <v>1138.44</v>
      </c>
      <c r="M621" s="66"/>
      <c r="N621" s="47"/>
      <c r="AF621" s="39"/>
      <c r="AG621" s="48"/>
      <c r="AL621" s="48" t="s">
        <v>81</v>
      </c>
      <c r="AM621" s="82"/>
      <c r="AN621" s="85"/>
      <c r="AO621" s="85"/>
      <c r="AP621" s="85"/>
      <c r="AQ621" s="85"/>
      <c r="AR621" s="85"/>
      <c r="AS621" s="82"/>
      <c r="AT621" s="48"/>
      <c r="AV621" s="48"/>
      <c r="AW621" s="48"/>
    </row>
    <row r="622" spans="1:49" s="4" customFormat="1" ht="15" x14ac:dyDescent="0.25">
      <c r="A622" s="855" t="s">
        <v>597</v>
      </c>
      <c r="B622" s="856"/>
      <c r="C622" s="856"/>
      <c r="D622" s="856"/>
      <c r="E622" s="856"/>
      <c r="F622" s="856"/>
      <c r="G622" s="856"/>
      <c r="H622" s="856"/>
      <c r="I622" s="856"/>
      <c r="J622" s="856"/>
      <c r="K622" s="856"/>
      <c r="L622" s="856"/>
      <c r="M622" s="856"/>
      <c r="N622" s="857"/>
      <c r="AF622" s="39"/>
      <c r="AG622" s="48"/>
      <c r="AL622" s="48"/>
      <c r="AM622" s="82"/>
      <c r="AN622" s="85"/>
      <c r="AO622" s="85"/>
      <c r="AP622" s="85"/>
      <c r="AQ622" s="85"/>
      <c r="AR622" s="85"/>
      <c r="AS622" s="82"/>
      <c r="AT622" s="48"/>
      <c r="AV622" s="48"/>
      <c r="AW622" s="48" t="s">
        <v>597</v>
      </c>
    </row>
    <row r="623" spans="1:49" s="4" customFormat="1" ht="57" x14ac:dyDescent="0.25">
      <c r="A623" s="40" t="s">
        <v>437</v>
      </c>
      <c r="B623" s="41" t="s">
        <v>442</v>
      </c>
      <c r="C623" s="847" t="s">
        <v>443</v>
      </c>
      <c r="D623" s="847"/>
      <c r="E623" s="847"/>
      <c r="F623" s="42" t="s">
        <v>174</v>
      </c>
      <c r="G623" s="43">
        <v>3</v>
      </c>
      <c r="H623" s="44">
        <v>1</v>
      </c>
      <c r="I623" s="44">
        <v>3</v>
      </c>
      <c r="J623" s="46"/>
      <c r="K623" s="43"/>
      <c r="L623" s="46"/>
      <c r="M623" s="43"/>
      <c r="N623" s="47"/>
      <c r="AF623" s="39"/>
      <c r="AG623" s="48" t="s">
        <v>443</v>
      </c>
      <c r="AL623" s="48"/>
      <c r="AM623" s="82"/>
      <c r="AN623" s="85"/>
      <c r="AO623" s="85"/>
      <c r="AP623" s="85"/>
      <c r="AQ623" s="85"/>
      <c r="AR623" s="85"/>
      <c r="AS623" s="82"/>
      <c r="AT623" s="48"/>
      <c r="AV623" s="48"/>
      <c r="AW623" s="48"/>
    </row>
    <row r="624" spans="1:49" s="4" customFormat="1" ht="22.5" x14ac:dyDescent="0.25">
      <c r="A624" s="49"/>
      <c r="B624" s="50" t="s">
        <v>64</v>
      </c>
      <c r="C624" s="848" t="s">
        <v>65</v>
      </c>
      <c r="D624" s="848"/>
      <c r="E624" s="848"/>
      <c r="F624" s="848"/>
      <c r="G624" s="848"/>
      <c r="H624" s="848"/>
      <c r="I624" s="848"/>
      <c r="J624" s="848"/>
      <c r="K624" s="848"/>
      <c r="L624" s="848"/>
      <c r="M624" s="848"/>
      <c r="N624" s="849"/>
      <c r="AF624" s="39"/>
      <c r="AG624" s="48"/>
      <c r="AH624" s="3" t="s">
        <v>65</v>
      </c>
      <c r="AL624" s="48"/>
      <c r="AM624" s="82"/>
      <c r="AN624" s="85"/>
      <c r="AO624" s="85"/>
      <c r="AP624" s="85"/>
      <c r="AQ624" s="85"/>
      <c r="AR624" s="85"/>
      <c r="AS624" s="82"/>
      <c r="AT624" s="48"/>
      <c r="AV624" s="48"/>
      <c r="AW624" s="48"/>
    </row>
    <row r="625" spans="1:49" s="4" customFormat="1" ht="15" x14ac:dyDescent="0.25">
      <c r="A625" s="51"/>
      <c r="B625" s="50" t="s">
        <v>60</v>
      </c>
      <c r="C625" s="853" t="s">
        <v>66</v>
      </c>
      <c r="D625" s="853"/>
      <c r="E625" s="853"/>
      <c r="F625" s="53"/>
      <c r="G625" s="54"/>
      <c r="H625" s="54"/>
      <c r="I625" s="54"/>
      <c r="J625" s="57">
        <v>15.04</v>
      </c>
      <c r="K625" s="56">
        <v>1.1499999999999999</v>
      </c>
      <c r="L625" s="57">
        <v>51.89</v>
      </c>
      <c r="M625" s="56">
        <v>35.42</v>
      </c>
      <c r="N625" s="58">
        <v>1837.94</v>
      </c>
      <c r="AF625" s="39"/>
      <c r="AG625" s="48"/>
      <c r="AI625" s="3" t="s">
        <v>66</v>
      </c>
      <c r="AL625" s="48"/>
      <c r="AM625" s="82"/>
      <c r="AN625" s="85"/>
      <c r="AO625" s="85"/>
      <c r="AP625" s="85"/>
      <c r="AQ625" s="85"/>
      <c r="AR625" s="85"/>
      <c r="AS625" s="82"/>
      <c r="AT625" s="48"/>
      <c r="AV625" s="48"/>
      <c r="AW625" s="48"/>
    </row>
    <row r="626" spans="1:49" s="4" customFormat="1" ht="15" x14ac:dyDescent="0.25">
      <c r="A626" s="51"/>
      <c r="B626" s="50" t="s">
        <v>86</v>
      </c>
      <c r="C626" s="853" t="s">
        <v>87</v>
      </c>
      <c r="D626" s="853"/>
      <c r="E626" s="853"/>
      <c r="F626" s="53"/>
      <c r="G626" s="54"/>
      <c r="H626" s="54"/>
      <c r="I626" s="54"/>
      <c r="J626" s="57">
        <v>4.1399999999999997</v>
      </c>
      <c r="K626" s="54"/>
      <c r="L626" s="57">
        <v>12.42</v>
      </c>
      <c r="M626" s="54"/>
      <c r="N626" s="59"/>
      <c r="AF626" s="39"/>
      <c r="AG626" s="48"/>
      <c r="AI626" s="3" t="s">
        <v>87</v>
      </c>
      <c r="AL626" s="48"/>
      <c r="AM626" s="82"/>
      <c r="AN626" s="85"/>
      <c r="AO626" s="85"/>
      <c r="AP626" s="85"/>
      <c r="AQ626" s="85"/>
      <c r="AR626" s="85"/>
      <c r="AS626" s="82"/>
      <c r="AT626" s="48"/>
      <c r="AV626" s="48"/>
      <c r="AW626" s="48"/>
    </row>
    <row r="627" spans="1:49" s="4" customFormat="1" ht="15" x14ac:dyDescent="0.25">
      <c r="A627" s="60"/>
      <c r="B627" s="50"/>
      <c r="C627" s="853" t="s">
        <v>71</v>
      </c>
      <c r="D627" s="853"/>
      <c r="E627" s="853"/>
      <c r="F627" s="53" t="s">
        <v>72</v>
      </c>
      <c r="G627" s="61">
        <v>1.6</v>
      </c>
      <c r="H627" s="56">
        <v>1.1499999999999999</v>
      </c>
      <c r="I627" s="56">
        <v>5.52</v>
      </c>
      <c r="J627" s="63"/>
      <c r="K627" s="54"/>
      <c r="L627" s="63"/>
      <c r="M627" s="54"/>
      <c r="N627" s="59"/>
      <c r="AF627" s="39"/>
      <c r="AG627" s="48"/>
      <c r="AJ627" s="3" t="s">
        <v>71</v>
      </c>
      <c r="AL627" s="48"/>
      <c r="AM627" s="82"/>
      <c r="AN627" s="85"/>
      <c r="AO627" s="85"/>
      <c r="AP627" s="85"/>
      <c r="AQ627" s="85"/>
      <c r="AR627" s="85"/>
      <c r="AS627" s="82"/>
      <c r="AT627" s="48"/>
      <c r="AV627" s="48"/>
      <c r="AW627" s="48"/>
    </row>
    <row r="628" spans="1:49" s="4" customFormat="1" ht="15" x14ac:dyDescent="0.25">
      <c r="A628" s="51"/>
      <c r="B628" s="50"/>
      <c r="C628" s="854" t="s">
        <v>74</v>
      </c>
      <c r="D628" s="854"/>
      <c r="E628" s="854"/>
      <c r="F628" s="65"/>
      <c r="G628" s="66"/>
      <c r="H628" s="66"/>
      <c r="I628" s="66"/>
      <c r="J628" s="68">
        <v>19.18</v>
      </c>
      <c r="K628" s="66"/>
      <c r="L628" s="68">
        <v>64.31</v>
      </c>
      <c r="M628" s="66"/>
      <c r="N628" s="69"/>
      <c r="AF628" s="39"/>
      <c r="AG628" s="48"/>
      <c r="AK628" s="3" t="s">
        <v>74</v>
      </c>
      <c r="AL628" s="48"/>
      <c r="AM628" s="82"/>
      <c r="AN628" s="85"/>
      <c r="AO628" s="85"/>
      <c r="AP628" s="85"/>
      <c r="AQ628" s="85"/>
      <c r="AR628" s="85"/>
      <c r="AS628" s="82"/>
      <c r="AT628" s="48"/>
      <c r="AV628" s="48"/>
      <c r="AW628" s="48"/>
    </row>
    <row r="629" spans="1:49" s="4" customFormat="1" ht="15" x14ac:dyDescent="0.25">
      <c r="A629" s="60"/>
      <c r="B629" s="50"/>
      <c r="C629" s="853" t="s">
        <v>75</v>
      </c>
      <c r="D629" s="853"/>
      <c r="E629" s="853"/>
      <c r="F629" s="53"/>
      <c r="G629" s="54"/>
      <c r="H629" s="54"/>
      <c r="I629" s="54"/>
      <c r="J629" s="63"/>
      <c r="K629" s="54"/>
      <c r="L629" s="57">
        <v>51.89</v>
      </c>
      <c r="M629" s="54"/>
      <c r="N629" s="58">
        <v>1837.94</v>
      </c>
      <c r="AF629" s="39"/>
      <c r="AG629" s="48"/>
      <c r="AJ629" s="3" t="s">
        <v>75</v>
      </c>
      <c r="AL629" s="48"/>
      <c r="AM629" s="82"/>
      <c r="AN629" s="85"/>
      <c r="AO629" s="85"/>
      <c r="AP629" s="85"/>
      <c r="AQ629" s="85"/>
      <c r="AR629" s="85"/>
      <c r="AS629" s="82"/>
      <c r="AT629" s="48"/>
      <c r="AV629" s="48"/>
      <c r="AW629" s="48"/>
    </row>
    <row r="630" spans="1:49" s="4" customFormat="1" ht="23.25" x14ac:dyDescent="0.25">
      <c r="A630" s="60"/>
      <c r="B630" s="50" t="s">
        <v>120</v>
      </c>
      <c r="C630" s="853" t="s">
        <v>121</v>
      </c>
      <c r="D630" s="853"/>
      <c r="E630" s="853"/>
      <c r="F630" s="53" t="s">
        <v>78</v>
      </c>
      <c r="G630" s="70">
        <v>97</v>
      </c>
      <c r="H630" s="54"/>
      <c r="I630" s="70">
        <v>97</v>
      </c>
      <c r="J630" s="63"/>
      <c r="K630" s="54"/>
      <c r="L630" s="57">
        <v>50.33</v>
      </c>
      <c r="M630" s="54"/>
      <c r="N630" s="58">
        <v>1782.8</v>
      </c>
      <c r="AF630" s="39"/>
      <c r="AG630" s="48"/>
      <c r="AJ630" s="3" t="s">
        <v>121</v>
      </c>
      <c r="AL630" s="48"/>
      <c r="AM630" s="82"/>
      <c r="AN630" s="85"/>
      <c r="AO630" s="85"/>
      <c r="AP630" s="85"/>
      <c r="AQ630" s="85"/>
      <c r="AR630" s="85"/>
      <c r="AS630" s="82"/>
      <c r="AT630" s="48"/>
      <c r="AV630" s="48"/>
      <c r="AW630" s="48"/>
    </row>
    <row r="631" spans="1:49" s="4" customFormat="1" ht="23.25" x14ac:dyDescent="0.25">
      <c r="A631" s="60"/>
      <c r="B631" s="50" t="s">
        <v>122</v>
      </c>
      <c r="C631" s="853" t="s">
        <v>123</v>
      </c>
      <c r="D631" s="853"/>
      <c r="E631" s="853"/>
      <c r="F631" s="53" t="s">
        <v>78</v>
      </c>
      <c r="G631" s="70">
        <v>51</v>
      </c>
      <c r="H631" s="54"/>
      <c r="I631" s="70">
        <v>51</v>
      </c>
      <c r="J631" s="63"/>
      <c r="K631" s="54"/>
      <c r="L631" s="57">
        <v>26.46</v>
      </c>
      <c r="M631" s="54"/>
      <c r="N631" s="133">
        <v>937.35</v>
      </c>
      <c r="AF631" s="39"/>
      <c r="AG631" s="48"/>
      <c r="AJ631" s="3" t="s">
        <v>123</v>
      </c>
      <c r="AL631" s="48"/>
      <c r="AM631" s="82"/>
      <c r="AN631" s="85"/>
      <c r="AO631" s="85"/>
      <c r="AP631" s="85"/>
      <c r="AQ631" s="85"/>
      <c r="AR631" s="85"/>
      <c r="AS631" s="82"/>
      <c r="AT631" s="48"/>
      <c r="AV631" s="48"/>
      <c r="AW631" s="48"/>
    </row>
    <row r="632" spans="1:49" s="4" customFormat="1" ht="15" x14ac:dyDescent="0.25">
      <c r="A632" s="71"/>
      <c r="B632" s="72"/>
      <c r="C632" s="847" t="s">
        <v>81</v>
      </c>
      <c r="D632" s="847"/>
      <c r="E632" s="847"/>
      <c r="F632" s="42"/>
      <c r="G632" s="43"/>
      <c r="H632" s="43"/>
      <c r="I632" s="43"/>
      <c r="J632" s="46"/>
      <c r="K632" s="43"/>
      <c r="L632" s="131">
        <v>141.1</v>
      </c>
      <c r="M632" s="66"/>
      <c r="N632" s="47"/>
      <c r="AF632" s="39"/>
      <c r="AG632" s="48"/>
      <c r="AL632" s="48" t="s">
        <v>81</v>
      </c>
      <c r="AM632" s="82"/>
      <c r="AN632" s="85"/>
      <c r="AO632" s="85"/>
      <c r="AP632" s="85"/>
      <c r="AQ632" s="85"/>
      <c r="AR632" s="85"/>
      <c r="AS632" s="82"/>
      <c r="AT632" s="48"/>
      <c r="AV632" s="48"/>
      <c r="AW632" s="48"/>
    </row>
    <row r="633" spans="1:49" s="4" customFormat="1" ht="22.5" x14ac:dyDescent="0.25">
      <c r="A633" s="40" t="s">
        <v>441</v>
      </c>
      <c r="B633" s="41" t="s">
        <v>445</v>
      </c>
      <c r="C633" s="847" t="s">
        <v>446</v>
      </c>
      <c r="D633" s="847"/>
      <c r="E633" s="847"/>
      <c r="F633" s="42" t="s">
        <v>174</v>
      </c>
      <c r="G633" s="43">
        <v>3</v>
      </c>
      <c r="H633" s="44">
        <v>1</v>
      </c>
      <c r="I633" s="44">
        <v>3</v>
      </c>
      <c r="J633" s="73">
        <v>1402.5</v>
      </c>
      <c r="K633" s="43"/>
      <c r="L633" s="131">
        <v>488.68</v>
      </c>
      <c r="M633" s="109">
        <v>8.61</v>
      </c>
      <c r="N633" s="134">
        <v>4207.5</v>
      </c>
      <c r="AF633" s="39"/>
      <c r="AG633" s="48" t="s">
        <v>446</v>
      </c>
      <c r="AL633" s="48"/>
      <c r="AM633" s="82"/>
      <c r="AN633" s="85"/>
      <c r="AO633" s="85"/>
      <c r="AP633" s="85"/>
      <c r="AQ633" s="85"/>
      <c r="AR633" s="85"/>
      <c r="AS633" s="82"/>
      <c r="AT633" s="48"/>
      <c r="AV633" s="48"/>
      <c r="AW633" s="48"/>
    </row>
    <row r="634" spans="1:49" s="4" customFormat="1" ht="15" x14ac:dyDescent="0.25">
      <c r="A634" s="71"/>
      <c r="B634" s="72"/>
      <c r="C634" s="847" t="s">
        <v>81</v>
      </c>
      <c r="D634" s="847"/>
      <c r="E634" s="847"/>
      <c r="F634" s="42"/>
      <c r="G634" s="43"/>
      <c r="H634" s="43"/>
      <c r="I634" s="43"/>
      <c r="J634" s="46"/>
      <c r="K634" s="43"/>
      <c r="L634" s="131">
        <v>488.68</v>
      </c>
      <c r="M634" s="66"/>
      <c r="N634" s="134">
        <v>4207.5</v>
      </c>
      <c r="AF634" s="39"/>
      <c r="AG634" s="48"/>
      <c r="AL634" s="48" t="s">
        <v>81</v>
      </c>
      <c r="AM634" s="82"/>
      <c r="AN634" s="85"/>
      <c r="AO634" s="85"/>
      <c r="AP634" s="85"/>
      <c r="AQ634" s="85"/>
      <c r="AR634" s="85"/>
      <c r="AS634" s="82"/>
      <c r="AT634" s="48"/>
      <c r="AV634" s="48"/>
      <c r="AW634" s="48"/>
    </row>
    <row r="635" spans="1:49" s="4" customFormat="1" ht="22.5" x14ac:dyDescent="0.25">
      <c r="A635" s="40" t="s">
        <v>444</v>
      </c>
      <c r="B635" s="41" t="s">
        <v>448</v>
      </c>
      <c r="C635" s="847" t="s">
        <v>449</v>
      </c>
      <c r="D635" s="847"/>
      <c r="E635" s="847"/>
      <c r="F635" s="42" t="s">
        <v>174</v>
      </c>
      <c r="G635" s="43">
        <v>12</v>
      </c>
      <c r="H635" s="44">
        <v>1</v>
      </c>
      <c r="I635" s="44">
        <v>12</v>
      </c>
      <c r="J635" s="73">
        <v>3187.5</v>
      </c>
      <c r="K635" s="43"/>
      <c r="L635" s="73">
        <v>4442.51</v>
      </c>
      <c r="M635" s="109">
        <v>8.61</v>
      </c>
      <c r="N635" s="134">
        <v>38250</v>
      </c>
      <c r="AF635" s="39"/>
      <c r="AG635" s="48" t="s">
        <v>449</v>
      </c>
      <c r="AL635" s="48"/>
      <c r="AM635" s="82"/>
      <c r="AN635" s="85"/>
      <c r="AO635" s="85"/>
      <c r="AP635" s="85"/>
      <c r="AQ635" s="85"/>
      <c r="AR635" s="85"/>
      <c r="AS635" s="82"/>
      <c r="AT635" s="48"/>
      <c r="AV635" s="48"/>
      <c r="AW635" s="48"/>
    </row>
    <row r="636" spans="1:49" s="4" customFormat="1" ht="15" x14ac:dyDescent="0.25">
      <c r="A636" s="71"/>
      <c r="B636" s="72"/>
      <c r="C636" s="847" t="s">
        <v>81</v>
      </c>
      <c r="D636" s="847"/>
      <c r="E636" s="847"/>
      <c r="F636" s="42"/>
      <c r="G636" s="43"/>
      <c r="H636" s="43"/>
      <c r="I636" s="43"/>
      <c r="J636" s="46"/>
      <c r="K636" s="43"/>
      <c r="L636" s="73">
        <v>4442.51</v>
      </c>
      <c r="M636" s="66"/>
      <c r="N636" s="134">
        <v>38250</v>
      </c>
      <c r="AF636" s="39"/>
      <c r="AG636" s="48"/>
      <c r="AL636" s="48" t="s">
        <v>81</v>
      </c>
      <c r="AM636" s="82"/>
      <c r="AN636" s="85"/>
      <c r="AO636" s="85"/>
      <c r="AP636" s="85"/>
      <c r="AQ636" s="85"/>
      <c r="AR636" s="85"/>
      <c r="AS636" s="82"/>
      <c r="AT636" s="48"/>
      <c r="AV636" s="48"/>
      <c r="AW636" s="48"/>
    </row>
    <row r="637" spans="1:49" s="4" customFormat="1" ht="23.25" x14ac:dyDescent="0.25">
      <c r="A637" s="40" t="s">
        <v>447</v>
      </c>
      <c r="B637" s="41" t="s">
        <v>293</v>
      </c>
      <c r="C637" s="847" t="s">
        <v>451</v>
      </c>
      <c r="D637" s="847"/>
      <c r="E637" s="847"/>
      <c r="F637" s="42" t="s">
        <v>174</v>
      </c>
      <c r="G637" s="43">
        <v>12</v>
      </c>
      <c r="H637" s="44">
        <v>1</v>
      </c>
      <c r="I637" s="44">
        <v>12</v>
      </c>
      <c r="J637" s="46"/>
      <c r="K637" s="43"/>
      <c r="L637" s="46"/>
      <c r="M637" s="43"/>
      <c r="N637" s="47"/>
      <c r="AF637" s="39"/>
      <c r="AG637" s="48" t="s">
        <v>451</v>
      </c>
      <c r="AL637" s="48"/>
      <c r="AM637" s="82"/>
      <c r="AN637" s="85"/>
      <c r="AO637" s="85"/>
      <c r="AP637" s="85"/>
      <c r="AQ637" s="85"/>
      <c r="AR637" s="85"/>
      <c r="AS637" s="82"/>
      <c r="AT637" s="48"/>
      <c r="AV637" s="48"/>
      <c r="AW637" s="48"/>
    </row>
    <row r="638" spans="1:49" s="4" customFormat="1" ht="22.5" x14ac:dyDescent="0.25">
      <c r="A638" s="49"/>
      <c r="B638" s="50" t="s">
        <v>64</v>
      </c>
      <c r="C638" s="848" t="s">
        <v>65</v>
      </c>
      <c r="D638" s="848"/>
      <c r="E638" s="848"/>
      <c r="F638" s="848"/>
      <c r="G638" s="848"/>
      <c r="H638" s="848"/>
      <c r="I638" s="848"/>
      <c r="J638" s="848"/>
      <c r="K638" s="848"/>
      <c r="L638" s="848"/>
      <c r="M638" s="848"/>
      <c r="N638" s="849"/>
      <c r="AF638" s="39"/>
      <c r="AG638" s="48"/>
      <c r="AH638" s="3" t="s">
        <v>65</v>
      </c>
      <c r="AL638" s="48"/>
      <c r="AM638" s="82"/>
      <c r="AN638" s="85"/>
      <c r="AO638" s="85"/>
      <c r="AP638" s="85"/>
      <c r="AQ638" s="85"/>
      <c r="AR638" s="85"/>
      <c r="AS638" s="82"/>
      <c r="AT638" s="48"/>
      <c r="AV638" s="48"/>
      <c r="AW638" s="48"/>
    </row>
    <row r="639" spans="1:49" s="4" customFormat="1" ht="15" x14ac:dyDescent="0.25">
      <c r="A639" s="51"/>
      <c r="B639" s="50" t="s">
        <v>60</v>
      </c>
      <c r="C639" s="853" t="s">
        <v>66</v>
      </c>
      <c r="D639" s="853"/>
      <c r="E639" s="853"/>
      <c r="F639" s="53"/>
      <c r="G639" s="54"/>
      <c r="H639" s="54"/>
      <c r="I639" s="54"/>
      <c r="J639" s="57">
        <v>5.35</v>
      </c>
      <c r="K639" s="56">
        <v>1.1499999999999999</v>
      </c>
      <c r="L639" s="57">
        <v>73.83</v>
      </c>
      <c r="M639" s="56">
        <v>35.42</v>
      </c>
      <c r="N639" s="58">
        <v>2615.06</v>
      </c>
      <c r="AF639" s="39"/>
      <c r="AG639" s="48"/>
      <c r="AI639" s="3" t="s">
        <v>66</v>
      </c>
      <c r="AL639" s="48"/>
      <c r="AM639" s="82"/>
      <c r="AN639" s="85"/>
      <c r="AO639" s="85"/>
      <c r="AP639" s="85"/>
      <c r="AQ639" s="85"/>
      <c r="AR639" s="85"/>
      <c r="AS639" s="82"/>
      <c r="AT639" s="48"/>
      <c r="AV639" s="48"/>
      <c r="AW639" s="48"/>
    </row>
    <row r="640" spans="1:49" s="4" customFormat="1" ht="15" x14ac:dyDescent="0.25">
      <c r="A640" s="51"/>
      <c r="B640" s="50" t="s">
        <v>86</v>
      </c>
      <c r="C640" s="853" t="s">
        <v>87</v>
      </c>
      <c r="D640" s="853"/>
      <c r="E640" s="853"/>
      <c r="F640" s="53"/>
      <c r="G640" s="54"/>
      <c r="H640" s="54"/>
      <c r="I640" s="54"/>
      <c r="J640" s="57">
        <v>0.94</v>
      </c>
      <c r="K640" s="54"/>
      <c r="L640" s="57">
        <v>11.28</v>
      </c>
      <c r="M640" s="54"/>
      <c r="N640" s="59"/>
      <c r="AF640" s="39"/>
      <c r="AG640" s="48"/>
      <c r="AI640" s="3" t="s">
        <v>87</v>
      </c>
      <c r="AL640" s="48"/>
      <c r="AM640" s="82"/>
      <c r="AN640" s="85"/>
      <c r="AO640" s="85"/>
      <c r="AP640" s="85"/>
      <c r="AQ640" s="85"/>
      <c r="AR640" s="85"/>
      <c r="AS640" s="82"/>
      <c r="AT640" s="48"/>
      <c r="AV640" s="48"/>
      <c r="AW640" s="48"/>
    </row>
    <row r="641" spans="1:49" s="4" customFormat="1" ht="15" x14ac:dyDescent="0.25">
      <c r="A641" s="60"/>
      <c r="B641" s="50"/>
      <c r="C641" s="853" t="s">
        <v>71</v>
      </c>
      <c r="D641" s="853"/>
      <c r="E641" s="853"/>
      <c r="F641" s="53" t="s">
        <v>72</v>
      </c>
      <c r="G641" s="56">
        <v>0.59</v>
      </c>
      <c r="H641" s="56">
        <v>1.1499999999999999</v>
      </c>
      <c r="I641" s="62">
        <v>8.1419999999999995</v>
      </c>
      <c r="J641" s="63"/>
      <c r="K641" s="54"/>
      <c r="L641" s="63"/>
      <c r="M641" s="54"/>
      <c r="N641" s="59"/>
      <c r="AF641" s="39"/>
      <c r="AG641" s="48"/>
      <c r="AJ641" s="3" t="s">
        <v>71</v>
      </c>
      <c r="AL641" s="48"/>
      <c r="AM641" s="82"/>
      <c r="AN641" s="85"/>
      <c r="AO641" s="85"/>
      <c r="AP641" s="85"/>
      <c r="AQ641" s="85"/>
      <c r="AR641" s="85"/>
      <c r="AS641" s="82"/>
      <c r="AT641" s="48"/>
      <c r="AV641" s="48"/>
      <c r="AW641" s="48"/>
    </row>
    <row r="642" spans="1:49" s="4" customFormat="1" ht="15" x14ac:dyDescent="0.25">
      <c r="A642" s="51"/>
      <c r="B642" s="50"/>
      <c r="C642" s="854" t="s">
        <v>74</v>
      </c>
      <c r="D642" s="854"/>
      <c r="E642" s="854"/>
      <c r="F642" s="65"/>
      <c r="G642" s="66"/>
      <c r="H642" s="66"/>
      <c r="I642" s="66"/>
      <c r="J642" s="68">
        <v>6.29</v>
      </c>
      <c r="K642" s="66"/>
      <c r="L642" s="68">
        <v>85.11</v>
      </c>
      <c r="M642" s="66"/>
      <c r="N642" s="69"/>
      <c r="AF642" s="39"/>
      <c r="AG642" s="48"/>
      <c r="AK642" s="3" t="s">
        <v>74</v>
      </c>
      <c r="AL642" s="48"/>
      <c r="AM642" s="82"/>
      <c r="AN642" s="85"/>
      <c r="AO642" s="85"/>
      <c r="AP642" s="85"/>
      <c r="AQ642" s="85"/>
      <c r="AR642" s="85"/>
      <c r="AS642" s="82"/>
      <c r="AT642" s="48"/>
      <c r="AV642" s="48"/>
      <c r="AW642" s="48"/>
    </row>
    <row r="643" spans="1:49" s="4" customFormat="1" ht="15" x14ac:dyDescent="0.25">
      <c r="A643" s="60"/>
      <c r="B643" s="50"/>
      <c r="C643" s="853" t="s">
        <v>75</v>
      </c>
      <c r="D643" s="853"/>
      <c r="E643" s="853"/>
      <c r="F643" s="53"/>
      <c r="G643" s="54"/>
      <c r="H643" s="54"/>
      <c r="I643" s="54"/>
      <c r="J643" s="63"/>
      <c r="K643" s="54"/>
      <c r="L643" s="57">
        <v>73.83</v>
      </c>
      <c r="M643" s="54"/>
      <c r="N643" s="58">
        <v>2615.06</v>
      </c>
      <c r="AF643" s="39"/>
      <c r="AG643" s="48"/>
      <c r="AJ643" s="3" t="s">
        <v>75</v>
      </c>
      <c r="AL643" s="48"/>
      <c r="AM643" s="82"/>
      <c r="AN643" s="85"/>
      <c r="AO643" s="85"/>
      <c r="AP643" s="85"/>
      <c r="AQ643" s="85"/>
      <c r="AR643" s="85"/>
      <c r="AS643" s="82"/>
      <c r="AT643" s="48"/>
      <c r="AV643" s="48"/>
      <c r="AW643" s="48"/>
    </row>
    <row r="644" spans="1:49" s="4" customFormat="1" ht="23.25" x14ac:dyDescent="0.25">
      <c r="A644" s="60"/>
      <c r="B644" s="50" t="s">
        <v>120</v>
      </c>
      <c r="C644" s="853" t="s">
        <v>121</v>
      </c>
      <c r="D644" s="853"/>
      <c r="E644" s="853"/>
      <c r="F644" s="53" t="s">
        <v>78</v>
      </c>
      <c r="G644" s="70">
        <v>97</v>
      </c>
      <c r="H644" s="54"/>
      <c r="I644" s="70">
        <v>97</v>
      </c>
      <c r="J644" s="63"/>
      <c r="K644" s="54"/>
      <c r="L644" s="57">
        <v>71.62</v>
      </c>
      <c r="M644" s="54"/>
      <c r="N644" s="58">
        <v>2536.61</v>
      </c>
      <c r="AF644" s="39"/>
      <c r="AG644" s="48"/>
      <c r="AJ644" s="3" t="s">
        <v>121</v>
      </c>
      <c r="AL644" s="48"/>
      <c r="AM644" s="82"/>
      <c r="AN644" s="85"/>
      <c r="AO644" s="85"/>
      <c r="AP644" s="85"/>
      <c r="AQ644" s="85"/>
      <c r="AR644" s="85"/>
      <c r="AS644" s="82"/>
      <c r="AT644" s="48"/>
      <c r="AV644" s="48"/>
      <c r="AW644" s="48"/>
    </row>
    <row r="645" spans="1:49" s="4" customFormat="1" ht="23.25" x14ac:dyDescent="0.25">
      <c r="A645" s="60"/>
      <c r="B645" s="50" t="s">
        <v>122</v>
      </c>
      <c r="C645" s="853" t="s">
        <v>123</v>
      </c>
      <c r="D645" s="853"/>
      <c r="E645" s="853"/>
      <c r="F645" s="53" t="s">
        <v>78</v>
      </c>
      <c r="G645" s="70">
        <v>51</v>
      </c>
      <c r="H645" s="54"/>
      <c r="I645" s="70">
        <v>51</v>
      </c>
      <c r="J645" s="63"/>
      <c r="K645" s="54"/>
      <c r="L645" s="57">
        <v>37.65</v>
      </c>
      <c r="M645" s="54"/>
      <c r="N645" s="58">
        <v>1333.68</v>
      </c>
      <c r="AF645" s="39"/>
      <c r="AG645" s="48"/>
      <c r="AJ645" s="3" t="s">
        <v>123</v>
      </c>
      <c r="AL645" s="48"/>
      <c r="AM645" s="82"/>
      <c r="AN645" s="85"/>
      <c r="AO645" s="85"/>
      <c r="AP645" s="85"/>
      <c r="AQ645" s="85"/>
      <c r="AR645" s="85"/>
      <c r="AS645" s="82"/>
      <c r="AT645" s="48"/>
      <c r="AV645" s="48"/>
      <c r="AW645" s="48"/>
    </row>
    <row r="646" spans="1:49" s="4" customFormat="1" ht="15" x14ac:dyDescent="0.25">
      <c r="A646" s="71"/>
      <c r="B646" s="72"/>
      <c r="C646" s="847" t="s">
        <v>81</v>
      </c>
      <c r="D646" s="847"/>
      <c r="E646" s="847"/>
      <c r="F646" s="42"/>
      <c r="G646" s="43"/>
      <c r="H646" s="43"/>
      <c r="I646" s="43"/>
      <c r="J646" s="46"/>
      <c r="K646" s="43"/>
      <c r="L646" s="131">
        <v>194.38</v>
      </c>
      <c r="M646" s="66"/>
      <c r="N646" s="47"/>
      <c r="AF646" s="39"/>
      <c r="AG646" s="48"/>
      <c r="AL646" s="48" t="s">
        <v>81</v>
      </c>
      <c r="AM646" s="82"/>
      <c r="AN646" s="85"/>
      <c r="AO646" s="85"/>
      <c r="AP646" s="85"/>
      <c r="AQ646" s="85"/>
      <c r="AR646" s="85"/>
      <c r="AS646" s="82"/>
      <c r="AT646" s="48"/>
      <c r="AV646" s="48"/>
      <c r="AW646" s="48"/>
    </row>
    <row r="647" spans="1:49" s="4" customFormat="1" ht="23.25" x14ac:dyDescent="0.25">
      <c r="A647" s="40" t="s">
        <v>450</v>
      </c>
      <c r="B647" s="41" t="s">
        <v>453</v>
      </c>
      <c r="C647" s="847" t="s">
        <v>454</v>
      </c>
      <c r="D647" s="847"/>
      <c r="E647" s="847"/>
      <c r="F647" s="42" t="s">
        <v>279</v>
      </c>
      <c r="G647" s="43">
        <v>12</v>
      </c>
      <c r="H647" s="44">
        <v>1</v>
      </c>
      <c r="I647" s="44">
        <v>12</v>
      </c>
      <c r="J647" s="131">
        <v>399.5</v>
      </c>
      <c r="K647" s="43"/>
      <c r="L647" s="131">
        <v>556.79</v>
      </c>
      <c r="M647" s="109">
        <v>8.61</v>
      </c>
      <c r="N647" s="134">
        <v>4794</v>
      </c>
      <c r="AF647" s="39"/>
      <c r="AG647" s="48" t="s">
        <v>454</v>
      </c>
      <c r="AL647" s="48"/>
      <c r="AM647" s="82"/>
      <c r="AN647" s="85"/>
      <c r="AO647" s="85"/>
      <c r="AP647" s="85"/>
      <c r="AQ647" s="85"/>
      <c r="AR647" s="85"/>
      <c r="AS647" s="82"/>
      <c r="AT647" s="48"/>
      <c r="AV647" s="48"/>
      <c r="AW647" s="48"/>
    </row>
    <row r="648" spans="1:49" s="4" customFormat="1" ht="15" x14ac:dyDescent="0.25">
      <c r="A648" s="71"/>
      <c r="B648" s="72"/>
      <c r="C648" s="847" t="s">
        <v>81</v>
      </c>
      <c r="D648" s="847"/>
      <c r="E648" s="847"/>
      <c r="F648" s="42"/>
      <c r="G648" s="43"/>
      <c r="H648" s="43"/>
      <c r="I648" s="43"/>
      <c r="J648" s="46"/>
      <c r="K648" s="43"/>
      <c r="L648" s="131">
        <v>556.79</v>
      </c>
      <c r="M648" s="66"/>
      <c r="N648" s="134">
        <v>4794</v>
      </c>
      <c r="AF648" s="39"/>
      <c r="AG648" s="48"/>
      <c r="AL648" s="48" t="s">
        <v>81</v>
      </c>
      <c r="AM648" s="82"/>
      <c r="AN648" s="85"/>
      <c r="AO648" s="85"/>
      <c r="AP648" s="85"/>
      <c r="AQ648" s="85"/>
      <c r="AR648" s="85"/>
      <c r="AS648" s="82"/>
      <c r="AT648" s="48"/>
      <c r="AV648" s="48"/>
      <c r="AW648" s="48"/>
    </row>
    <row r="649" spans="1:49" s="4" customFormat="1" ht="34.5" x14ac:dyDescent="0.25">
      <c r="A649" s="40" t="s">
        <v>452</v>
      </c>
      <c r="B649" s="41" t="s">
        <v>456</v>
      </c>
      <c r="C649" s="847" t="s">
        <v>457</v>
      </c>
      <c r="D649" s="847"/>
      <c r="E649" s="847"/>
      <c r="F649" s="42" t="s">
        <v>174</v>
      </c>
      <c r="G649" s="43">
        <v>24</v>
      </c>
      <c r="H649" s="44">
        <v>1</v>
      </c>
      <c r="I649" s="44">
        <v>24</v>
      </c>
      <c r="J649" s="46"/>
      <c r="K649" s="43"/>
      <c r="L649" s="46"/>
      <c r="M649" s="43"/>
      <c r="N649" s="47"/>
      <c r="AF649" s="39"/>
      <c r="AG649" s="48" t="s">
        <v>457</v>
      </c>
      <c r="AL649" s="48"/>
      <c r="AM649" s="82"/>
      <c r="AN649" s="85"/>
      <c r="AO649" s="85"/>
      <c r="AP649" s="85"/>
      <c r="AQ649" s="85"/>
      <c r="AR649" s="85"/>
      <c r="AS649" s="82"/>
      <c r="AT649" s="48"/>
      <c r="AV649" s="48"/>
      <c r="AW649" s="48"/>
    </row>
    <row r="650" spans="1:49" s="4" customFormat="1" ht="22.5" x14ac:dyDescent="0.25">
      <c r="A650" s="49"/>
      <c r="B650" s="50" t="s">
        <v>64</v>
      </c>
      <c r="C650" s="848" t="s">
        <v>65</v>
      </c>
      <c r="D650" s="848"/>
      <c r="E650" s="848"/>
      <c r="F650" s="848"/>
      <c r="G650" s="848"/>
      <c r="H650" s="848"/>
      <c r="I650" s="848"/>
      <c r="J650" s="848"/>
      <c r="K650" s="848"/>
      <c r="L650" s="848"/>
      <c r="M650" s="848"/>
      <c r="N650" s="849"/>
      <c r="AF650" s="39"/>
      <c r="AG650" s="48"/>
      <c r="AH650" s="3" t="s">
        <v>65</v>
      </c>
      <c r="AL650" s="48"/>
      <c r="AM650" s="82"/>
      <c r="AN650" s="85"/>
      <c r="AO650" s="85"/>
      <c r="AP650" s="85"/>
      <c r="AQ650" s="85"/>
      <c r="AR650" s="85"/>
      <c r="AS650" s="82"/>
      <c r="AT650" s="48"/>
      <c r="AV650" s="48"/>
      <c r="AW650" s="48"/>
    </row>
    <row r="651" spans="1:49" s="4" customFormat="1" ht="15" x14ac:dyDescent="0.25">
      <c r="A651" s="51"/>
      <c r="B651" s="50" t="s">
        <v>60</v>
      </c>
      <c r="C651" s="853" t="s">
        <v>66</v>
      </c>
      <c r="D651" s="853"/>
      <c r="E651" s="853"/>
      <c r="F651" s="53"/>
      <c r="G651" s="54"/>
      <c r="H651" s="54"/>
      <c r="I651" s="54"/>
      <c r="J651" s="57">
        <v>160.18</v>
      </c>
      <c r="K651" s="56">
        <v>1.1499999999999999</v>
      </c>
      <c r="L651" s="55">
        <v>4420.97</v>
      </c>
      <c r="M651" s="56">
        <v>35.42</v>
      </c>
      <c r="N651" s="58">
        <v>156590.76</v>
      </c>
      <c r="AF651" s="39"/>
      <c r="AG651" s="48"/>
      <c r="AI651" s="3" t="s">
        <v>66</v>
      </c>
      <c r="AL651" s="48"/>
      <c r="AM651" s="82"/>
      <c r="AN651" s="85"/>
      <c r="AO651" s="85"/>
      <c r="AP651" s="85"/>
      <c r="AQ651" s="85"/>
      <c r="AR651" s="85"/>
      <c r="AS651" s="82"/>
      <c r="AT651" s="48"/>
      <c r="AV651" s="48"/>
      <c r="AW651" s="48"/>
    </row>
    <row r="652" spans="1:49" s="4" customFormat="1" ht="15" x14ac:dyDescent="0.25">
      <c r="A652" s="51"/>
      <c r="B652" s="50" t="s">
        <v>67</v>
      </c>
      <c r="C652" s="853" t="s">
        <v>68</v>
      </c>
      <c r="D652" s="853"/>
      <c r="E652" s="853"/>
      <c r="F652" s="53"/>
      <c r="G652" s="54"/>
      <c r="H652" s="54"/>
      <c r="I652" s="54"/>
      <c r="J652" s="57">
        <v>1.63</v>
      </c>
      <c r="K652" s="56">
        <v>1.1499999999999999</v>
      </c>
      <c r="L652" s="57">
        <v>44.99</v>
      </c>
      <c r="M652" s="54"/>
      <c r="N652" s="59"/>
      <c r="AF652" s="39"/>
      <c r="AG652" s="48"/>
      <c r="AI652" s="3" t="s">
        <v>68</v>
      </c>
      <c r="AL652" s="48"/>
      <c r="AM652" s="82"/>
      <c r="AN652" s="85"/>
      <c r="AO652" s="85"/>
      <c r="AP652" s="85"/>
      <c r="AQ652" s="85"/>
      <c r="AR652" s="85"/>
      <c r="AS652" s="82"/>
      <c r="AT652" s="48"/>
      <c r="AV652" s="48"/>
      <c r="AW652" s="48"/>
    </row>
    <row r="653" spans="1:49" s="4" customFormat="1" ht="15" x14ac:dyDescent="0.25">
      <c r="A653" s="51"/>
      <c r="B653" s="50" t="s">
        <v>69</v>
      </c>
      <c r="C653" s="853" t="s">
        <v>70</v>
      </c>
      <c r="D653" s="853"/>
      <c r="E653" s="853"/>
      <c r="F653" s="53"/>
      <c r="G653" s="54"/>
      <c r="H653" s="54"/>
      <c r="I653" s="54"/>
      <c r="J653" s="57">
        <v>0.22</v>
      </c>
      <c r="K653" s="56">
        <v>1.1499999999999999</v>
      </c>
      <c r="L653" s="57">
        <v>6.07</v>
      </c>
      <c r="M653" s="56">
        <v>35.42</v>
      </c>
      <c r="N653" s="133">
        <v>215</v>
      </c>
      <c r="AF653" s="39"/>
      <c r="AG653" s="48"/>
      <c r="AI653" s="3" t="s">
        <v>70</v>
      </c>
      <c r="AL653" s="48"/>
      <c r="AM653" s="82"/>
      <c r="AN653" s="85"/>
      <c r="AO653" s="85"/>
      <c r="AP653" s="85"/>
      <c r="AQ653" s="85"/>
      <c r="AR653" s="85"/>
      <c r="AS653" s="82"/>
      <c r="AT653" s="48"/>
      <c r="AV653" s="48"/>
      <c r="AW653" s="48"/>
    </row>
    <row r="654" spans="1:49" s="4" customFormat="1" ht="15" x14ac:dyDescent="0.25">
      <c r="A654" s="51"/>
      <c r="B654" s="50" t="s">
        <v>86</v>
      </c>
      <c r="C654" s="853" t="s">
        <v>87</v>
      </c>
      <c r="D654" s="853"/>
      <c r="E654" s="853"/>
      <c r="F654" s="53"/>
      <c r="G654" s="54"/>
      <c r="H654" s="54"/>
      <c r="I654" s="54"/>
      <c r="J654" s="57">
        <v>120.79</v>
      </c>
      <c r="K654" s="54"/>
      <c r="L654" s="55">
        <v>2898.96</v>
      </c>
      <c r="M654" s="54"/>
      <c r="N654" s="59"/>
      <c r="AF654" s="39"/>
      <c r="AG654" s="48"/>
      <c r="AI654" s="3" t="s">
        <v>87</v>
      </c>
      <c r="AL654" s="48"/>
      <c r="AM654" s="82"/>
      <c r="AN654" s="85"/>
      <c r="AO654" s="85"/>
      <c r="AP654" s="85"/>
      <c r="AQ654" s="85"/>
      <c r="AR654" s="85"/>
      <c r="AS654" s="82"/>
      <c r="AT654" s="48"/>
      <c r="AV654" s="48"/>
      <c r="AW654" s="48"/>
    </row>
    <row r="655" spans="1:49" s="4" customFormat="1" ht="15" x14ac:dyDescent="0.25">
      <c r="A655" s="60"/>
      <c r="B655" s="50"/>
      <c r="C655" s="853" t="s">
        <v>71</v>
      </c>
      <c r="D655" s="853"/>
      <c r="E655" s="853"/>
      <c r="F655" s="53" t="s">
        <v>72</v>
      </c>
      <c r="G655" s="56">
        <v>17.04</v>
      </c>
      <c r="H655" s="56">
        <v>1.1499999999999999</v>
      </c>
      <c r="I655" s="62">
        <v>470.30399999999997</v>
      </c>
      <c r="J655" s="63"/>
      <c r="K655" s="54"/>
      <c r="L655" s="63"/>
      <c r="M655" s="54"/>
      <c r="N655" s="59"/>
      <c r="AF655" s="39"/>
      <c r="AG655" s="48"/>
      <c r="AJ655" s="3" t="s">
        <v>71</v>
      </c>
      <c r="AL655" s="48"/>
      <c r="AM655" s="82"/>
      <c r="AN655" s="85"/>
      <c r="AO655" s="85"/>
      <c r="AP655" s="85"/>
      <c r="AQ655" s="85"/>
      <c r="AR655" s="85"/>
      <c r="AS655" s="82"/>
      <c r="AT655" s="48"/>
      <c r="AV655" s="48"/>
      <c r="AW655" s="48"/>
    </row>
    <row r="656" spans="1:49" s="4" customFormat="1" ht="15" x14ac:dyDescent="0.25">
      <c r="A656" s="60"/>
      <c r="B656" s="50"/>
      <c r="C656" s="853" t="s">
        <v>73</v>
      </c>
      <c r="D656" s="853"/>
      <c r="E656" s="853"/>
      <c r="F656" s="53" t="s">
        <v>72</v>
      </c>
      <c r="G656" s="56">
        <v>0.02</v>
      </c>
      <c r="H656" s="56">
        <v>1.1499999999999999</v>
      </c>
      <c r="I656" s="62">
        <v>0.55200000000000005</v>
      </c>
      <c r="J656" s="63"/>
      <c r="K656" s="54"/>
      <c r="L656" s="63"/>
      <c r="M656" s="54"/>
      <c r="N656" s="59"/>
      <c r="AF656" s="39"/>
      <c r="AG656" s="48"/>
      <c r="AJ656" s="3" t="s">
        <v>73</v>
      </c>
      <c r="AL656" s="48"/>
      <c r="AM656" s="82"/>
      <c r="AN656" s="85"/>
      <c r="AO656" s="85"/>
      <c r="AP656" s="85"/>
      <c r="AQ656" s="85"/>
      <c r="AR656" s="85"/>
      <c r="AS656" s="82"/>
      <c r="AT656" s="48"/>
      <c r="AV656" s="48"/>
      <c r="AW656" s="48"/>
    </row>
    <row r="657" spans="1:49" s="4" customFormat="1" ht="15" x14ac:dyDescent="0.25">
      <c r="A657" s="51"/>
      <c r="B657" s="50"/>
      <c r="C657" s="854" t="s">
        <v>74</v>
      </c>
      <c r="D657" s="854"/>
      <c r="E657" s="854"/>
      <c r="F657" s="65"/>
      <c r="G657" s="66"/>
      <c r="H657" s="66"/>
      <c r="I657" s="66"/>
      <c r="J657" s="68">
        <v>282.60000000000002</v>
      </c>
      <c r="K657" s="66"/>
      <c r="L657" s="67">
        <v>7364.92</v>
      </c>
      <c r="M657" s="66"/>
      <c r="N657" s="69"/>
      <c r="AF657" s="39"/>
      <c r="AG657" s="48"/>
      <c r="AK657" s="3" t="s">
        <v>74</v>
      </c>
      <c r="AL657" s="48"/>
      <c r="AM657" s="82"/>
      <c r="AN657" s="85"/>
      <c r="AO657" s="85"/>
      <c r="AP657" s="85"/>
      <c r="AQ657" s="85"/>
      <c r="AR657" s="85"/>
      <c r="AS657" s="82"/>
      <c r="AT657" s="48"/>
      <c r="AV657" s="48"/>
      <c r="AW657" s="48"/>
    </row>
    <row r="658" spans="1:49" s="4" customFormat="1" ht="15" x14ac:dyDescent="0.25">
      <c r="A658" s="60"/>
      <c r="B658" s="50"/>
      <c r="C658" s="853" t="s">
        <v>75</v>
      </c>
      <c r="D658" s="853"/>
      <c r="E658" s="853"/>
      <c r="F658" s="53"/>
      <c r="G658" s="54"/>
      <c r="H658" s="54"/>
      <c r="I658" s="54"/>
      <c r="J658" s="63"/>
      <c r="K658" s="54"/>
      <c r="L658" s="55">
        <v>4427.04</v>
      </c>
      <c r="M658" s="54"/>
      <c r="N658" s="58">
        <v>156805.76000000001</v>
      </c>
      <c r="AF658" s="39"/>
      <c r="AG658" s="48"/>
      <c r="AJ658" s="3" t="s">
        <v>75</v>
      </c>
      <c r="AL658" s="48"/>
      <c r="AM658" s="82"/>
      <c r="AN658" s="85"/>
      <c r="AO658" s="85"/>
      <c r="AP658" s="85"/>
      <c r="AQ658" s="85"/>
      <c r="AR658" s="85"/>
      <c r="AS658" s="82"/>
      <c r="AT658" s="48"/>
      <c r="AV658" s="48"/>
      <c r="AW658" s="48"/>
    </row>
    <row r="659" spans="1:49" s="4" customFormat="1" ht="23.25" x14ac:dyDescent="0.25">
      <c r="A659" s="60"/>
      <c r="B659" s="50" t="s">
        <v>120</v>
      </c>
      <c r="C659" s="853" t="s">
        <v>121</v>
      </c>
      <c r="D659" s="853"/>
      <c r="E659" s="853"/>
      <c r="F659" s="53" t="s">
        <v>78</v>
      </c>
      <c r="G659" s="70">
        <v>97</v>
      </c>
      <c r="H659" s="54"/>
      <c r="I659" s="70">
        <v>97</v>
      </c>
      <c r="J659" s="63"/>
      <c r="K659" s="54"/>
      <c r="L659" s="55">
        <v>4294.2299999999996</v>
      </c>
      <c r="M659" s="54"/>
      <c r="N659" s="58">
        <v>152101.59</v>
      </c>
      <c r="AF659" s="39"/>
      <c r="AG659" s="48"/>
      <c r="AJ659" s="3" t="s">
        <v>121</v>
      </c>
      <c r="AL659" s="48"/>
      <c r="AM659" s="82"/>
      <c r="AN659" s="85"/>
      <c r="AO659" s="85"/>
      <c r="AP659" s="85"/>
      <c r="AQ659" s="85"/>
      <c r="AR659" s="85"/>
      <c r="AS659" s="82"/>
      <c r="AT659" s="48"/>
      <c r="AV659" s="48"/>
      <c r="AW659" s="48"/>
    </row>
    <row r="660" spans="1:49" s="4" customFormat="1" ht="23.25" x14ac:dyDescent="0.25">
      <c r="A660" s="60"/>
      <c r="B660" s="50" t="s">
        <v>122</v>
      </c>
      <c r="C660" s="853" t="s">
        <v>123</v>
      </c>
      <c r="D660" s="853"/>
      <c r="E660" s="853"/>
      <c r="F660" s="53" t="s">
        <v>78</v>
      </c>
      <c r="G660" s="70">
        <v>51</v>
      </c>
      <c r="H660" s="54"/>
      <c r="I660" s="70">
        <v>51</v>
      </c>
      <c r="J660" s="63"/>
      <c r="K660" s="54"/>
      <c r="L660" s="55">
        <v>2257.79</v>
      </c>
      <c r="M660" s="54"/>
      <c r="N660" s="58">
        <v>79970.94</v>
      </c>
      <c r="AF660" s="39"/>
      <c r="AG660" s="48"/>
      <c r="AJ660" s="3" t="s">
        <v>123</v>
      </c>
      <c r="AL660" s="48"/>
      <c r="AM660" s="82"/>
      <c r="AN660" s="85"/>
      <c r="AO660" s="85"/>
      <c r="AP660" s="85"/>
      <c r="AQ660" s="85"/>
      <c r="AR660" s="85"/>
      <c r="AS660" s="82"/>
      <c r="AT660" s="48"/>
      <c r="AV660" s="48"/>
      <c r="AW660" s="48"/>
    </row>
    <row r="661" spans="1:49" s="4" customFormat="1" ht="15" x14ac:dyDescent="0.25">
      <c r="A661" s="71"/>
      <c r="B661" s="72"/>
      <c r="C661" s="847" t="s">
        <v>81</v>
      </c>
      <c r="D661" s="847"/>
      <c r="E661" s="847"/>
      <c r="F661" s="42"/>
      <c r="G661" s="43"/>
      <c r="H661" s="43"/>
      <c r="I661" s="43"/>
      <c r="J661" s="46"/>
      <c r="K661" s="43"/>
      <c r="L661" s="73">
        <v>13916.94</v>
      </c>
      <c r="M661" s="66"/>
      <c r="N661" s="47"/>
      <c r="AF661" s="39"/>
      <c r="AG661" s="48"/>
      <c r="AL661" s="48" t="s">
        <v>81</v>
      </c>
      <c r="AM661" s="82"/>
      <c r="AN661" s="85"/>
      <c r="AO661" s="85"/>
      <c r="AP661" s="85"/>
      <c r="AQ661" s="85"/>
      <c r="AR661" s="85"/>
      <c r="AS661" s="82"/>
      <c r="AT661" s="48"/>
      <c r="AV661" s="48"/>
      <c r="AW661" s="48"/>
    </row>
    <row r="662" spans="1:49" s="4" customFormat="1" ht="23.25" x14ac:dyDescent="0.25">
      <c r="A662" s="40" t="s">
        <v>455</v>
      </c>
      <c r="B662" s="41" t="s">
        <v>459</v>
      </c>
      <c r="C662" s="847" t="s">
        <v>460</v>
      </c>
      <c r="D662" s="847"/>
      <c r="E662" s="847"/>
      <c r="F662" s="42" t="s">
        <v>164</v>
      </c>
      <c r="G662" s="43">
        <v>36</v>
      </c>
      <c r="H662" s="44">
        <v>1</v>
      </c>
      <c r="I662" s="44">
        <v>36</v>
      </c>
      <c r="J662" s="73">
        <v>2125</v>
      </c>
      <c r="K662" s="43"/>
      <c r="L662" s="73">
        <v>8885.02</v>
      </c>
      <c r="M662" s="109">
        <v>8.61</v>
      </c>
      <c r="N662" s="134">
        <v>76500</v>
      </c>
      <c r="AF662" s="39"/>
      <c r="AG662" s="48" t="s">
        <v>460</v>
      </c>
      <c r="AL662" s="48"/>
      <c r="AM662" s="82"/>
      <c r="AN662" s="85"/>
      <c r="AO662" s="85"/>
      <c r="AP662" s="85"/>
      <c r="AQ662" s="85"/>
      <c r="AR662" s="85"/>
      <c r="AS662" s="82"/>
      <c r="AT662" s="48"/>
      <c r="AV662" s="48"/>
      <c r="AW662" s="48"/>
    </row>
    <row r="663" spans="1:49" s="4" customFormat="1" ht="15" x14ac:dyDescent="0.25">
      <c r="A663" s="71"/>
      <c r="B663" s="72"/>
      <c r="C663" s="847" t="s">
        <v>81</v>
      </c>
      <c r="D663" s="847"/>
      <c r="E663" s="847"/>
      <c r="F663" s="42"/>
      <c r="G663" s="43"/>
      <c r="H663" s="43"/>
      <c r="I663" s="43"/>
      <c r="J663" s="46"/>
      <c r="K663" s="43"/>
      <c r="L663" s="73">
        <v>8885.02</v>
      </c>
      <c r="M663" s="66"/>
      <c r="N663" s="134">
        <v>76500</v>
      </c>
      <c r="AF663" s="39"/>
      <c r="AG663" s="48"/>
      <c r="AL663" s="48" t="s">
        <v>81</v>
      </c>
      <c r="AM663" s="82"/>
      <c r="AN663" s="85"/>
      <c r="AO663" s="85"/>
      <c r="AP663" s="85"/>
      <c r="AQ663" s="85"/>
      <c r="AR663" s="85"/>
      <c r="AS663" s="82"/>
      <c r="AT663" s="48"/>
      <c r="AV663" s="48"/>
      <c r="AW663" s="48"/>
    </row>
    <row r="664" spans="1:49" s="4" customFormat="1" ht="22.5" x14ac:dyDescent="0.25">
      <c r="A664" s="40" t="s">
        <v>458</v>
      </c>
      <c r="B664" s="41" t="s">
        <v>462</v>
      </c>
      <c r="C664" s="847" t="s">
        <v>463</v>
      </c>
      <c r="D664" s="847"/>
      <c r="E664" s="847"/>
      <c r="F664" s="42" t="s">
        <v>174</v>
      </c>
      <c r="G664" s="43">
        <v>24</v>
      </c>
      <c r="H664" s="44">
        <v>1</v>
      </c>
      <c r="I664" s="44">
        <v>24</v>
      </c>
      <c r="J664" s="73">
        <v>2550</v>
      </c>
      <c r="K664" s="43"/>
      <c r="L664" s="73">
        <v>7108.01</v>
      </c>
      <c r="M664" s="109">
        <v>8.61</v>
      </c>
      <c r="N664" s="134">
        <v>61200</v>
      </c>
      <c r="AF664" s="39"/>
      <c r="AG664" s="48" t="s">
        <v>463</v>
      </c>
      <c r="AL664" s="48"/>
      <c r="AM664" s="82"/>
      <c r="AN664" s="85"/>
      <c r="AO664" s="85"/>
      <c r="AP664" s="85"/>
      <c r="AQ664" s="85"/>
      <c r="AR664" s="85"/>
      <c r="AS664" s="82"/>
      <c r="AT664" s="48"/>
      <c r="AV664" s="48"/>
      <c r="AW664" s="48"/>
    </row>
    <row r="665" spans="1:49" s="4" customFormat="1" ht="15" x14ac:dyDescent="0.25">
      <c r="A665" s="71"/>
      <c r="B665" s="72"/>
      <c r="C665" s="847" t="s">
        <v>81</v>
      </c>
      <c r="D665" s="847"/>
      <c r="E665" s="847"/>
      <c r="F665" s="42"/>
      <c r="G665" s="43"/>
      <c r="H665" s="43"/>
      <c r="I665" s="43"/>
      <c r="J665" s="46"/>
      <c r="K665" s="43"/>
      <c r="L665" s="73">
        <v>7108.01</v>
      </c>
      <c r="M665" s="66"/>
      <c r="N665" s="134">
        <v>61200</v>
      </c>
      <c r="AF665" s="39"/>
      <c r="AG665" s="48"/>
      <c r="AL665" s="48" t="s">
        <v>81</v>
      </c>
      <c r="AM665" s="82"/>
      <c r="AN665" s="85"/>
      <c r="AO665" s="85"/>
      <c r="AP665" s="85"/>
      <c r="AQ665" s="85"/>
      <c r="AR665" s="85"/>
      <c r="AS665" s="82"/>
      <c r="AT665" s="48"/>
      <c r="AV665" s="48"/>
      <c r="AW665" s="48"/>
    </row>
    <row r="666" spans="1:49" s="4" customFormat="1" ht="22.5" x14ac:dyDescent="0.25">
      <c r="A666" s="40" t="s">
        <v>468</v>
      </c>
      <c r="B666" s="41" t="s">
        <v>465</v>
      </c>
      <c r="C666" s="847" t="s">
        <v>466</v>
      </c>
      <c r="D666" s="847"/>
      <c r="E666" s="847"/>
      <c r="F666" s="42" t="s">
        <v>174</v>
      </c>
      <c r="G666" s="43">
        <v>24</v>
      </c>
      <c r="H666" s="44">
        <v>1</v>
      </c>
      <c r="I666" s="44">
        <v>24</v>
      </c>
      <c r="J666" s="73">
        <v>1700</v>
      </c>
      <c r="K666" s="43"/>
      <c r="L666" s="73">
        <v>4738.68</v>
      </c>
      <c r="M666" s="109">
        <v>8.61</v>
      </c>
      <c r="N666" s="134">
        <v>40800</v>
      </c>
      <c r="AF666" s="39"/>
      <c r="AG666" s="48" t="s">
        <v>466</v>
      </c>
      <c r="AL666" s="48"/>
      <c r="AM666" s="82"/>
      <c r="AN666" s="85"/>
      <c r="AO666" s="85"/>
      <c r="AP666" s="85"/>
      <c r="AQ666" s="85"/>
      <c r="AR666" s="85"/>
      <c r="AS666" s="82"/>
      <c r="AT666" s="48"/>
      <c r="AV666" s="48"/>
      <c r="AW666" s="48"/>
    </row>
    <row r="667" spans="1:49" s="4" customFormat="1" ht="15" x14ac:dyDescent="0.25">
      <c r="A667" s="71"/>
      <c r="B667" s="72"/>
      <c r="C667" s="847" t="s">
        <v>81</v>
      </c>
      <c r="D667" s="847"/>
      <c r="E667" s="847"/>
      <c r="F667" s="42"/>
      <c r="G667" s="43"/>
      <c r="H667" s="43"/>
      <c r="I667" s="43"/>
      <c r="J667" s="46"/>
      <c r="K667" s="43"/>
      <c r="L667" s="73">
        <v>4738.68</v>
      </c>
      <c r="M667" s="66"/>
      <c r="N667" s="134">
        <v>40800</v>
      </c>
      <c r="AF667" s="39"/>
      <c r="AG667" s="48"/>
      <c r="AL667" s="48" t="s">
        <v>81</v>
      </c>
      <c r="AM667" s="82"/>
      <c r="AN667" s="85"/>
      <c r="AO667" s="85"/>
      <c r="AP667" s="85"/>
      <c r="AQ667" s="85"/>
      <c r="AR667" s="85"/>
      <c r="AS667" s="82"/>
      <c r="AT667" s="48"/>
      <c r="AV667" s="48"/>
      <c r="AW667" s="48"/>
    </row>
    <row r="668" spans="1:49" s="4" customFormat="1" ht="15" x14ac:dyDescent="0.25">
      <c r="A668" s="855" t="s">
        <v>467</v>
      </c>
      <c r="B668" s="856"/>
      <c r="C668" s="856"/>
      <c r="D668" s="856"/>
      <c r="E668" s="856"/>
      <c r="F668" s="856"/>
      <c r="G668" s="856"/>
      <c r="H668" s="856"/>
      <c r="I668" s="856"/>
      <c r="J668" s="856"/>
      <c r="K668" s="856"/>
      <c r="L668" s="856"/>
      <c r="M668" s="856"/>
      <c r="N668" s="857"/>
      <c r="AF668" s="39"/>
      <c r="AG668" s="48"/>
      <c r="AL668" s="48"/>
      <c r="AM668" s="82"/>
      <c r="AN668" s="85"/>
      <c r="AO668" s="85"/>
      <c r="AP668" s="85"/>
      <c r="AQ668" s="85"/>
      <c r="AR668" s="85"/>
      <c r="AS668" s="82"/>
      <c r="AT668" s="48"/>
      <c r="AV668" s="48"/>
      <c r="AW668" s="48" t="s">
        <v>467</v>
      </c>
    </row>
    <row r="669" spans="1:49" s="4" customFormat="1" ht="23.25" x14ac:dyDescent="0.25">
      <c r="A669" s="40" t="s">
        <v>565</v>
      </c>
      <c r="B669" s="41" t="s">
        <v>469</v>
      </c>
      <c r="C669" s="847" t="s">
        <v>470</v>
      </c>
      <c r="D669" s="847"/>
      <c r="E669" s="847"/>
      <c r="F669" s="42" t="s">
        <v>174</v>
      </c>
      <c r="G669" s="43">
        <v>3</v>
      </c>
      <c r="H669" s="44">
        <v>1</v>
      </c>
      <c r="I669" s="44">
        <v>3</v>
      </c>
      <c r="J669" s="46"/>
      <c r="K669" s="43"/>
      <c r="L669" s="46"/>
      <c r="M669" s="43"/>
      <c r="N669" s="47"/>
      <c r="AF669" s="39"/>
      <c r="AG669" s="48" t="s">
        <v>470</v>
      </c>
      <c r="AL669" s="48"/>
      <c r="AM669" s="82"/>
      <c r="AN669" s="85"/>
      <c r="AO669" s="85"/>
      <c r="AP669" s="85"/>
      <c r="AQ669" s="85"/>
      <c r="AR669" s="85"/>
      <c r="AS669" s="82"/>
      <c r="AT669" s="48"/>
      <c r="AV669" s="48"/>
      <c r="AW669" s="48"/>
    </row>
    <row r="670" spans="1:49" s="4" customFormat="1" ht="22.5" x14ac:dyDescent="0.25">
      <c r="A670" s="49"/>
      <c r="B670" s="50" t="s">
        <v>64</v>
      </c>
      <c r="C670" s="848" t="s">
        <v>65</v>
      </c>
      <c r="D670" s="848"/>
      <c r="E670" s="848"/>
      <c r="F670" s="848"/>
      <c r="G670" s="848"/>
      <c r="H670" s="848"/>
      <c r="I670" s="848"/>
      <c r="J670" s="848"/>
      <c r="K670" s="848"/>
      <c r="L670" s="848"/>
      <c r="M670" s="848"/>
      <c r="N670" s="849"/>
      <c r="AF670" s="39"/>
      <c r="AG670" s="48"/>
      <c r="AH670" s="3" t="s">
        <v>65</v>
      </c>
      <c r="AL670" s="48"/>
      <c r="AM670" s="82"/>
      <c r="AN670" s="85"/>
      <c r="AO670" s="85"/>
      <c r="AP670" s="85"/>
      <c r="AQ670" s="85"/>
      <c r="AR670" s="85"/>
      <c r="AS670" s="82"/>
      <c r="AT670" s="48"/>
      <c r="AV670" s="48"/>
      <c r="AW670" s="48"/>
    </row>
    <row r="671" spans="1:49" s="4" customFormat="1" ht="15" x14ac:dyDescent="0.25">
      <c r="A671" s="51"/>
      <c r="B671" s="50" t="s">
        <v>60</v>
      </c>
      <c r="C671" s="853" t="s">
        <v>66</v>
      </c>
      <c r="D671" s="853"/>
      <c r="E671" s="853"/>
      <c r="F671" s="53"/>
      <c r="G671" s="54"/>
      <c r="H671" s="54"/>
      <c r="I671" s="54"/>
      <c r="J671" s="57">
        <v>20.440000000000001</v>
      </c>
      <c r="K671" s="56">
        <v>1.1499999999999999</v>
      </c>
      <c r="L671" s="57">
        <v>70.52</v>
      </c>
      <c r="M671" s="56">
        <v>35.42</v>
      </c>
      <c r="N671" s="58">
        <v>2497.8200000000002</v>
      </c>
      <c r="AF671" s="39"/>
      <c r="AG671" s="48"/>
      <c r="AI671" s="3" t="s">
        <v>66</v>
      </c>
      <c r="AL671" s="48"/>
      <c r="AM671" s="82"/>
      <c r="AN671" s="85"/>
      <c r="AO671" s="85"/>
      <c r="AP671" s="85"/>
      <c r="AQ671" s="85"/>
      <c r="AR671" s="85"/>
      <c r="AS671" s="82"/>
      <c r="AT671" s="48"/>
      <c r="AV671" s="48"/>
      <c r="AW671" s="48"/>
    </row>
    <row r="672" spans="1:49" s="4" customFormat="1" ht="15" x14ac:dyDescent="0.25">
      <c r="A672" s="51"/>
      <c r="B672" s="50" t="s">
        <v>67</v>
      </c>
      <c r="C672" s="853" t="s">
        <v>68</v>
      </c>
      <c r="D672" s="853"/>
      <c r="E672" s="853"/>
      <c r="F672" s="53"/>
      <c r="G672" s="54"/>
      <c r="H672" s="54"/>
      <c r="I672" s="54"/>
      <c r="J672" s="57">
        <v>49</v>
      </c>
      <c r="K672" s="56">
        <v>1.1499999999999999</v>
      </c>
      <c r="L672" s="57">
        <v>169.05</v>
      </c>
      <c r="M672" s="54"/>
      <c r="N672" s="59"/>
      <c r="AF672" s="39"/>
      <c r="AG672" s="48"/>
      <c r="AI672" s="3" t="s">
        <v>68</v>
      </c>
      <c r="AL672" s="48"/>
      <c r="AM672" s="82"/>
      <c r="AN672" s="85"/>
      <c r="AO672" s="85"/>
      <c r="AP672" s="85"/>
      <c r="AQ672" s="85"/>
      <c r="AR672" s="85"/>
      <c r="AS672" s="82"/>
      <c r="AT672" s="48"/>
      <c r="AV672" s="48"/>
      <c r="AW672" s="48"/>
    </row>
    <row r="673" spans="1:49" s="4" customFormat="1" ht="15" x14ac:dyDescent="0.25">
      <c r="A673" s="51"/>
      <c r="B673" s="50" t="s">
        <v>69</v>
      </c>
      <c r="C673" s="853" t="s">
        <v>70</v>
      </c>
      <c r="D673" s="853"/>
      <c r="E673" s="853"/>
      <c r="F673" s="53"/>
      <c r="G673" s="54"/>
      <c r="H673" s="54"/>
      <c r="I673" s="54"/>
      <c r="J673" s="57">
        <v>5.29</v>
      </c>
      <c r="K673" s="56">
        <v>1.1499999999999999</v>
      </c>
      <c r="L673" s="57">
        <v>18.25</v>
      </c>
      <c r="M673" s="56">
        <v>35.42</v>
      </c>
      <c r="N673" s="133">
        <v>646.41999999999996</v>
      </c>
      <c r="AF673" s="39"/>
      <c r="AG673" s="48"/>
      <c r="AI673" s="3" t="s">
        <v>70</v>
      </c>
      <c r="AL673" s="48"/>
      <c r="AM673" s="82"/>
      <c r="AN673" s="85"/>
      <c r="AO673" s="85"/>
      <c r="AP673" s="85"/>
      <c r="AQ673" s="85"/>
      <c r="AR673" s="85"/>
      <c r="AS673" s="82"/>
      <c r="AT673" s="48"/>
      <c r="AV673" s="48"/>
      <c r="AW673" s="48"/>
    </row>
    <row r="674" spans="1:49" s="4" customFormat="1" ht="15" x14ac:dyDescent="0.25">
      <c r="A674" s="51"/>
      <c r="B674" s="50" t="s">
        <v>86</v>
      </c>
      <c r="C674" s="853" t="s">
        <v>87</v>
      </c>
      <c r="D674" s="853"/>
      <c r="E674" s="853"/>
      <c r="F674" s="53"/>
      <c r="G674" s="54"/>
      <c r="H674" s="54"/>
      <c r="I674" s="54"/>
      <c r="J674" s="57">
        <v>3.47</v>
      </c>
      <c r="K674" s="54"/>
      <c r="L674" s="57">
        <v>10.41</v>
      </c>
      <c r="M674" s="54"/>
      <c r="N674" s="59"/>
      <c r="AF674" s="39"/>
      <c r="AG674" s="48"/>
      <c r="AI674" s="3" t="s">
        <v>87</v>
      </c>
      <c r="AL674" s="48"/>
      <c r="AM674" s="82"/>
      <c r="AN674" s="85"/>
      <c r="AO674" s="85"/>
      <c r="AP674" s="85"/>
      <c r="AQ674" s="85"/>
      <c r="AR674" s="85"/>
      <c r="AS674" s="82"/>
      <c r="AT674" s="48"/>
      <c r="AV674" s="48"/>
      <c r="AW674" s="48"/>
    </row>
    <row r="675" spans="1:49" s="4" customFormat="1" ht="15" x14ac:dyDescent="0.25">
      <c r="A675" s="60"/>
      <c r="B675" s="50"/>
      <c r="C675" s="853" t="s">
        <v>71</v>
      </c>
      <c r="D675" s="853"/>
      <c r="E675" s="853"/>
      <c r="F675" s="53" t="s">
        <v>72</v>
      </c>
      <c r="G675" s="56">
        <v>2.06</v>
      </c>
      <c r="H675" s="56">
        <v>1.1499999999999999</v>
      </c>
      <c r="I675" s="62">
        <v>7.1070000000000002</v>
      </c>
      <c r="J675" s="63"/>
      <c r="K675" s="54"/>
      <c r="L675" s="63"/>
      <c r="M675" s="54"/>
      <c r="N675" s="59"/>
      <c r="AF675" s="39"/>
      <c r="AG675" s="48"/>
      <c r="AJ675" s="3" t="s">
        <v>71</v>
      </c>
      <c r="AL675" s="48"/>
      <c r="AM675" s="82"/>
      <c r="AN675" s="85"/>
      <c r="AO675" s="85"/>
      <c r="AP675" s="85"/>
      <c r="AQ675" s="85"/>
      <c r="AR675" s="85"/>
      <c r="AS675" s="82"/>
      <c r="AT675" s="48"/>
      <c r="AV675" s="48"/>
      <c r="AW675" s="48"/>
    </row>
    <row r="676" spans="1:49" s="4" customFormat="1" ht="15" x14ac:dyDescent="0.25">
      <c r="A676" s="60"/>
      <c r="B676" s="50"/>
      <c r="C676" s="853" t="s">
        <v>73</v>
      </c>
      <c r="D676" s="853"/>
      <c r="E676" s="853"/>
      <c r="F676" s="53" t="s">
        <v>72</v>
      </c>
      <c r="G676" s="56">
        <v>0.47</v>
      </c>
      <c r="H676" s="56">
        <v>1.1499999999999999</v>
      </c>
      <c r="I676" s="130">
        <v>1.6214999999999999</v>
      </c>
      <c r="J676" s="63"/>
      <c r="K676" s="54"/>
      <c r="L676" s="63"/>
      <c r="M676" s="54"/>
      <c r="N676" s="59"/>
      <c r="AF676" s="39"/>
      <c r="AG676" s="48"/>
      <c r="AJ676" s="3" t="s">
        <v>73</v>
      </c>
      <c r="AL676" s="48"/>
      <c r="AM676" s="82"/>
      <c r="AN676" s="85"/>
      <c r="AO676" s="85"/>
      <c r="AP676" s="85"/>
      <c r="AQ676" s="85"/>
      <c r="AR676" s="85"/>
      <c r="AS676" s="82"/>
      <c r="AT676" s="48"/>
      <c r="AV676" s="48"/>
      <c r="AW676" s="48"/>
    </row>
    <row r="677" spans="1:49" s="4" customFormat="1" ht="15" x14ac:dyDescent="0.25">
      <c r="A677" s="51"/>
      <c r="B677" s="50"/>
      <c r="C677" s="854" t="s">
        <v>74</v>
      </c>
      <c r="D677" s="854"/>
      <c r="E677" s="854"/>
      <c r="F677" s="65"/>
      <c r="G677" s="66"/>
      <c r="H677" s="66"/>
      <c r="I677" s="66"/>
      <c r="J677" s="68">
        <v>72.91</v>
      </c>
      <c r="K677" s="66"/>
      <c r="L677" s="68">
        <v>249.98</v>
      </c>
      <c r="M677" s="66"/>
      <c r="N677" s="69"/>
      <c r="AF677" s="39"/>
      <c r="AG677" s="48"/>
      <c r="AK677" s="3" t="s">
        <v>74</v>
      </c>
      <c r="AL677" s="48"/>
      <c r="AM677" s="82"/>
      <c r="AN677" s="85"/>
      <c r="AO677" s="85"/>
      <c r="AP677" s="85"/>
      <c r="AQ677" s="85"/>
      <c r="AR677" s="85"/>
      <c r="AS677" s="82"/>
      <c r="AT677" s="48"/>
      <c r="AV677" s="48"/>
      <c r="AW677" s="48"/>
    </row>
    <row r="678" spans="1:49" s="4" customFormat="1" ht="15" x14ac:dyDescent="0.25">
      <c r="A678" s="60"/>
      <c r="B678" s="50"/>
      <c r="C678" s="853" t="s">
        <v>75</v>
      </c>
      <c r="D678" s="853"/>
      <c r="E678" s="853"/>
      <c r="F678" s="53"/>
      <c r="G678" s="54"/>
      <c r="H678" s="54"/>
      <c r="I678" s="54"/>
      <c r="J678" s="63"/>
      <c r="K678" s="54"/>
      <c r="L678" s="57">
        <v>88.77</v>
      </c>
      <c r="M678" s="54"/>
      <c r="N678" s="58">
        <v>3144.24</v>
      </c>
      <c r="AF678" s="39"/>
      <c r="AG678" s="48"/>
      <c r="AJ678" s="3" t="s">
        <v>75</v>
      </c>
      <c r="AL678" s="48"/>
      <c r="AM678" s="82"/>
      <c r="AN678" s="85"/>
      <c r="AO678" s="85"/>
      <c r="AP678" s="85"/>
      <c r="AQ678" s="85"/>
      <c r="AR678" s="85"/>
      <c r="AS678" s="82"/>
      <c r="AT678" s="48"/>
      <c r="AV678" s="48"/>
      <c r="AW678" s="48"/>
    </row>
    <row r="679" spans="1:49" s="4" customFormat="1" ht="23.25" x14ac:dyDescent="0.25">
      <c r="A679" s="60"/>
      <c r="B679" s="50" t="s">
        <v>120</v>
      </c>
      <c r="C679" s="853" t="s">
        <v>121</v>
      </c>
      <c r="D679" s="853"/>
      <c r="E679" s="853"/>
      <c r="F679" s="53" t="s">
        <v>78</v>
      </c>
      <c r="G679" s="70">
        <v>97</v>
      </c>
      <c r="H679" s="54"/>
      <c r="I679" s="70">
        <v>97</v>
      </c>
      <c r="J679" s="63"/>
      <c r="K679" s="54"/>
      <c r="L679" s="57">
        <v>86.11</v>
      </c>
      <c r="M679" s="54"/>
      <c r="N679" s="58">
        <v>3049.91</v>
      </c>
      <c r="AF679" s="39"/>
      <c r="AG679" s="48"/>
      <c r="AJ679" s="3" t="s">
        <v>121</v>
      </c>
      <c r="AL679" s="48"/>
      <c r="AM679" s="82"/>
      <c r="AN679" s="85"/>
      <c r="AO679" s="85"/>
      <c r="AP679" s="85"/>
      <c r="AQ679" s="85"/>
      <c r="AR679" s="85"/>
      <c r="AS679" s="82"/>
      <c r="AT679" s="48"/>
      <c r="AV679" s="48"/>
      <c r="AW679" s="48"/>
    </row>
    <row r="680" spans="1:49" s="4" customFormat="1" ht="23.25" x14ac:dyDescent="0.25">
      <c r="A680" s="60"/>
      <c r="B680" s="50" t="s">
        <v>122</v>
      </c>
      <c r="C680" s="853" t="s">
        <v>123</v>
      </c>
      <c r="D680" s="853"/>
      <c r="E680" s="853"/>
      <c r="F680" s="53" t="s">
        <v>78</v>
      </c>
      <c r="G680" s="70">
        <v>51</v>
      </c>
      <c r="H680" s="54"/>
      <c r="I680" s="70">
        <v>51</v>
      </c>
      <c r="J680" s="63"/>
      <c r="K680" s="54"/>
      <c r="L680" s="57">
        <v>45.27</v>
      </c>
      <c r="M680" s="54"/>
      <c r="N680" s="58">
        <v>1603.56</v>
      </c>
      <c r="AF680" s="39"/>
      <c r="AG680" s="48"/>
      <c r="AJ680" s="3" t="s">
        <v>123</v>
      </c>
      <c r="AL680" s="48"/>
      <c r="AM680" s="82"/>
      <c r="AN680" s="85"/>
      <c r="AO680" s="85"/>
      <c r="AP680" s="85"/>
      <c r="AQ680" s="85"/>
      <c r="AR680" s="85"/>
      <c r="AS680" s="82"/>
      <c r="AT680" s="48"/>
      <c r="AV680" s="48"/>
      <c r="AW680" s="48"/>
    </row>
    <row r="681" spans="1:49" s="4" customFormat="1" ht="15" x14ac:dyDescent="0.25">
      <c r="A681" s="71"/>
      <c r="B681" s="72"/>
      <c r="C681" s="847" t="s">
        <v>81</v>
      </c>
      <c r="D681" s="847"/>
      <c r="E681" s="847"/>
      <c r="F681" s="42"/>
      <c r="G681" s="43"/>
      <c r="H681" s="43"/>
      <c r="I681" s="43"/>
      <c r="J681" s="46"/>
      <c r="K681" s="43"/>
      <c r="L681" s="131">
        <v>381.36</v>
      </c>
      <c r="M681" s="66"/>
      <c r="N681" s="47"/>
      <c r="AF681" s="39"/>
      <c r="AG681" s="48"/>
      <c r="AL681" s="48" t="s">
        <v>81</v>
      </c>
      <c r="AM681" s="82"/>
      <c r="AN681" s="85"/>
      <c r="AO681" s="85"/>
      <c r="AP681" s="85"/>
      <c r="AQ681" s="85"/>
      <c r="AR681" s="85"/>
      <c r="AS681" s="82"/>
      <c r="AT681" s="48"/>
      <c r="AV681" s="48"/>
      <c r="AW681" s="48"/>
    </row>
    <row r="682" spans="1:49" s="4" customFormat="1" ht="23.25" x14ac:dyDescent="0.25">
      <c r="A682" s="40" t="s">
        <v>566</v>
      </c>
      <c r="B682" s="41" t="s">
        <v>620</v>
      </c>
      <c r="C682" s="847" t="s">
        <v>473</v>
      </c>
      <c r="D682" s="847"/>
      <c r="E682" s="847"/>
      <c r="F682" s="42" t="s">
        <v>279</v>
      </c>
      <c r="G682" s="43">
        <v>3</v>
      </c>
      <c r="H682" s="44">
        <v>1</v>
      </c>
      <c r="I682" s="44">
        <v>3</v>
      </c>
      <c r="J682" s="73">
        <v>316250</v>
      </c>
      <c r="K682" s="43"/>
      <c r="L682" s="73">
        <v>110191.64</v>
      </c>
      <c r="M682" s="109">
        <v>8.61</v>
      </c>
      <c r="N682" s="134">
        <v>948750</v>
      </c>
      <c r="AF682" s="39"/>
      <c r="AG682" s="48" t="s">
        <v>473</v>
      </c>
      <c r="AL682" s="48"/>
      <c r="AM682" s="82"/>
      <c r="AN682" s="85"/>
      <c r="AO682" s="85"/>
      <c r="AP682" s="85"/>
      <c r="AQ682" s="85"/>
      <c r="AR682" s="85"/>
      <c r="AS682" s="82"/>
      <c r="AT682" s="48"/>
      <c r="AV682" s="48"/>
      <c r="AW682" s="48"/>
    </row>
    <row r="683" spans="1:49" s="4" customFormat="1" ht="15" x14ac:dyDescent="0.25">
      <c r="A683" s="71"/>
      <c r="B683" s="72"/>
      <c r="C683" s="847" t="s">
        <v>81</v>
      </c>
      <c r="D683" s="847"/>
      <c r="E683" s="847"/>
      <c r="F683" s="42"/>
      <c r="G683" s="43"/>
      <c r="H683" s="43"/>
      <c r="I683" s="43"/>
      <c r="J683" s="46"/>
      <c r="K683" s="43"/>
      <c r="L683" s="73">
        <v>110191.64</v>
      </c>
      <c r="M683" s="66"/>
      <c r="N683" s="134">
        <v>948750</v>
      </c>
      <c r="AF683" s="39"/>
      <c r="AG683" s="48"/>
      <c r="AL683" s="48" t="s">
        <v>81</v>
      </c>
      <c r="AM683" s="82"/>
      <c r="AN683" s="85"/>
      <c r="AO683" s="85"/>
      <c r="AP683" s="85"/>
      <c r="AQ683" s="85"/>
      <c r="AR683" s="85"/>
      <c r="AS683" s="82"/>
      <c r="AT683" s="48"/>
      <c r="AV683" s="48"/>
      <c r="AW683" s="48"/>
    </row>
    <row r="684" spans="1:49" s="4" customFormat="1" ht="23.25" x14ac:dyDescent="0.25">
      <c r="A684" s="40" t="s">
        <v>477</v>
      </c>
      <c r="B684" s="41" t="s">
        <v>475</v>
      </c>
      <c r="C684" s="847" t="s">
        <v>621</v>
      </c>
      <c r="D684" s="847"/>
      <c r="E684" s="847"/>
      <c r="F684" s="42" t="s">
        <v>207</v>
      </c>
      <c r="G684" s="43">
        <v>1.8839999999999999E-2</v>
      </c>
      <c r="H684" s="44">
        <v>1</v>
      </c>
      <c r="I684" s="137">
        <v>1.8839999999999999E-2</v>
      </c>
      <c r="J684" s="73">
        <v>6159.22</v>
      </c>
      <c r="K684" s="43"/>
      <c r="L684" s="131">
        <v>116.04</v>
      </c>
      <c r="M684" s="43"/>
      <c r="N684" s="47"/>
      <c r="AF684" s="39"/>
      <c r="AG684" s="48" t="s">
        <v>621</v>
      </c>
      <c r="AL684" s="48"/>
      <c r="AM684" s="82"/>
      <c r="AN684" s="85"/>
      <c r="AO684" s="85"/>
      <c r="AP684" s="85"/>
      <c r="AQ684" s="85"/>
      <c r="AR684" s="85"/>
      <c r="AS684" s="82"/>
      <c r="AT684" s="48"/>
      <c r="AV684" s="48"/>
      <c r="AW684" s="48"/>
    </row>
    <row r="685" spans="1:49" s="4" customFormat="1" ht="15" x14ac:dyDescent="0.25">
      <c r="A685" s="71"/>
      <c r="B685" s="72"/>
      <c r="C685" s="847" t="s">
        <v>81</v>
      </c>
      <c r="D685" s="847"/>
      <c r="E685" s="847"/>
      <c r="F685" s="42"/>
      <c r="G685" s="43"/>
      <c r="H685" s="43"/>
      <c r="I685" s="43"/>
      <c r="J685" s="46"/>
      <c r="K685" s="43"/>
      <c r="L685" s="131">
        <v>116.04</v>
      </c>
      <c r="M685" s="66"/>
      <c r="N685" s="47"/>
      <c r="AF685" s="39"/>
      <c r="AG685" s="48"/>
      <c r="AL685" s="48" t="s">
        <v>81</v>
      </c>
      <c r="AM685" s="82"/>
      <c r="AN685" s="85"/>
      <c r="AO685" s="85"/>
      <c r="AP685" s="85"/>
      <c r="AQ685" s="85"/>
      <c r="AR685" s="85"/>
      <c r="AS685" s="82"/>
      <c r="AT685" s="48"/>
      <c r="AV685" s="48"/>
      <c r="AW685" s="48"/>
    </row>
    <row r="686" spans="1:49" s="4" customFormat="1" ht="45.75" x14ac:dyDescent="0.25">
      <c r="A686" s="40" t="s">
        <v>461</v>
      </c>
      <c r="B686" s="41" t="s">
        <v>478</v>
      </c>
      <c r="C686" s="847" t="s">
        <v>622</v>
      </c>
      <c r="D686" s="847"/>
      <c r="E686" s="847"/>
      <c r="F686" s="42" t="s">
        <v>254</v>
      </c>
      <c r="G686" s="43">
        <v>8.9999999999999993E-3</v>
      </c>
      <c r="H686" s="44">
        <v>1</v>
      </c>
      <c r="I686" s="129">
        <v>8.9999999999999993E-3</v>
      </c>
      <c r="J686" s="46"/>
      <c r="K686" s="43"/>
      <c r="L686" s="46"/>
      <c r="M686" s="43"/>
      <c r="N686" s="47"/>
      <c r="AF686" s="39"/>
      <c r="AG686" s="48" t="s">
        <v>622</v>
      </c>
      <c r="AL686" s="48"/>
      <c r="AM686" s="82"/>
      <c r="AN686" s="85"/>
      <c r="AO686" s="85"/>
      <c r="AP686" s="85"/>
      <c r="AQ686" s="85"/>
      <c r="AR686" s="85"/>
      <c r="AS686" s="82"/>
      <c r="AT686" s="48"/>
      <c r="AV686" s="48"/>
      <c r="AW686" s="48"/>
    </row>
    <row r="687" spans="1:49" s="4" customFormat="1" ht="15" x14ac:dyDescent="0.25">
      <c r="A687" s="49"/>
      <c r="B687" s="50" t="s">
        <v>623</v>
      </c>
      <c r="C687" s="848" t="s">
        <v>624</v>
      </c>
      <c r="D687" s="848"/>
      <c r="E687" s="848"/>
      <c r="F687" s="848"/>
      <c r="G687" s="848"/>
      <c r="H687" s="848"/>
      <c r="I687" s="848"/>
      <c r="J687" s="848"/>
      <c r="K687" s="848"/>
      <c r="L687" s="848"/>
      <c r="M687" s="848"/>
      <c r="N687" s="849"/>
      <c r="AF687" s="39"/>
      <c r="AG687" s="48"/>
      <c r="AH687" s="3" t="s">
        <v>624</v>
      </c>
      <c r="AL687" s="48"/>
      <c r="AM687" s="82"/>
      <c r="AN687" s="85"/>
      <c r="AO687" s="85"/>
      <c r="AP687" s="85"/>
      <c r="AQ687" s="85"/>
      <c r="AR687" s="85"/>
      <c r="AS687" s="82"/>
      <c r="AT687" s="48"/>
      <c r="AV687" s="48"/>
      <c r="AW687" s="48"/>
    </row>
    <row r="688" spans="1:49" s="4" customFormat="1" ht="15" x14ac:dyDescent="0.25">
      <c r="A688" s="49"/>
      <c r="B688" s="50" t="s">
        <v>625</v>
      </c>
      <c r="C688" s="848" t="s">
        <v>626</v>
      </c>
      <c r="D688" s="848"/>
      <c r="E688" s="848"/>
      <c r="F688" s="848"/>
      <c r="G688" s="848"/>
      <c r="H688" s="848"/>
      <c r="I688" s="848"/>
      <c r="J688" s="848"/>
      <c r="K688" s="848"/>
      <c r="L688" s="848"/>
      <c r="M688" s="848"/>
      <c r="N688" s="849"/>
      <c r="AF688" s="39"/>
      <c r="AG688" s="48"/>
      <c r="AH688" s="3" t="s">
        <v>626</v>
      </c>
      <c r="AL688" s="48"/>
      <c r="AM688" s="82"/>
      <c r="AN688" s="85"/>
      <c r="AO688" s="85"/>
      <c r="AP688" s="85"/>
      <c r="AQ688" s="85"/>
      <c r="AR688" s="85"/>
      <c r="AS688" s="82"/>
      <c r="AT688" s="48"/>
      <c r="AV688" s="48"/>
      <c r="AW688" s="48"/>
    </row>
    <row r="689" spans="1:49" s="4" customFormat="1" ht="15" x14ac:dyDescent="0.25">
      <c r="A689" s="51"/>
      <c r="B689" s="50" t="s">
        <v>60</v>
      </c>
      <c r="C689" s="853" t="s">
        <v>66</v>
      </c>
      <c r="D689" s="853"/>
      <c r="E689" s="853"/>
      <c r="F689" s="53"/>
      <c r="G689" s="54"/>
      <c r="H689" s="54"/>
      <c r="I689" s="54"/>
      <c r="J689" s="57">
        <v>22.04</v>
      </c>
      <c r="K689" s="61">
        <v>2.2000000000000002</v>
      </c>
      <c r="L689" s="57">
        <v>0.44</v>
      </c>
      <c r="M689" s="56">
        <v>35.42</v>
      </c>
      <c r="N689" s="133">
        <v>15.58</v>
      </c>
      <c r="AF689" s="39"/>
      <c r="AG689" s="48"/>
      <c r="AI689" s="3" t="s">
        <v>66</v>
      </c>
      <c r="AL689" s="48"/>
      <c r="AM689" s="82"/>
      <c r="AN689" s="85"/>
      <c r="AO689" s="85"/>
      <c r="AP689" s="85"/>
      <c r="AQ689" s="85"/>
      <c r="AR689" s="85"/>
      <c r="AS689" s="82"/>
      <c r="AT689" s="48"/>
      <c r="AV689" s="48"/>
      <c r="AW689" s="48"/>
    </row>
    <row r="690" spans="1:49" s="4" customFormat="1" ht="15" x14ac:dyDescent="0.25">
      <c r="A690" s="51"/>
      <c r="B690" s="50" t="s">
        <v>67</v>
      </c>
      <c r="C690" s="853" t="s">
        <v>68</v>
      </c>
      <c r="D690" s="853"/>
      <c r="E690" s="853"/>
      <c r="F690" s="53"/>
      <c r="G690" s="54"/>
      <c r="H690" s="54"/>
      <c r="I690" s="54"/>
      <c r="J690" s="57">
        <v>7.39</v>
      </c>
      <c r="K690" s="70">
        <v>2</v>
      </c>
      <c r="L690" s="57">
        <v>0.13</v>
      </c>
      <c r="M690" s="54"/>
      <c r="N690" s="59"/>
      <c r="AF690" s="39"/>
      <c r="AG690" s="48"/>
      <c r="AI690" s="3" t="s">
        <v>68</v>
      </c>
      <c r="AL690" s="48"/>
      <c r="AM690" s="82"/>
      <c r="AN690" s="85"/>
      <c r="AO690" s="85"/>
      <c r="AP690" s="85"/>
      <c r="AQ690" s="85"/>
      <c r="AR690" s="85"/>
      <c r="AS690" s="82"/>
      <c r="AT690" s="48"/>
      <c r="AV690" s="48"/>
      <c r="AW690" s="48"/>
    </row>
    <row r="691" spans="1:49" s="4" customFormat="1" ht="15" x14ac:dyDescent="0.25">
      <c r="A691" s="51"/>
      <c r="B691" s="50" t="s">
        <v>69</v>
      </c>
      <c r="C691" s="853" t="s">
        <v>70</v>
      </c>
      <c r="D691" s="853"/>
      <c r="E691" s="853"/>
      <c r="F691" s="53"/>
      <c r="G691" s="54"/>
      <c r="H691" s="54"/>
      <c r="I691" s="54"/>
      <c r="J691" s="57">
        <v>0.22</v>
      </c>
      <c r="K691" s="70">
        <v>2</v>
      </c>
      <c r="L691" s="57">
        <v>0</v>
      </c>
      <c r="M691" s="56">
        <v>35.42</v>
      </c>
      <c r="N691" s="59"/>
      <c r="AF691" s="39"/>
      <c r="AG691" s="48"/>
      <c r="AI691" s="3" t="s">
        <v>70</v>
      </c>
      <c r="AL691" s="48"/>
      <c r="AM691" s="82"/>
      <c r="AN691" s="85"/>
      <c r="AO691" s="85"/>
      <c r="AP691" s="85"/>
      <c r="AQ691" s="85"/>
      <c r="AR691" s="85"/>
      <c r="AS691" s="82"/>
      <c r="AT691" s="48"/>
      <c r="AV691" s="48"/>
      <c r="AW691" s="48"/>
    </row>
    <row r="692" spans="1:49" s="4" customFormat="1" ht="15" x14ac:dyDescent="0.25">
      <c r="A692" s="51"/>
      <c r="B692" s="50" t="s">
        <v>86</v>
      </c>
      <c r="C692" s="853" t="s">
        <v>87</v>
      </c>
      <c r="D692" s="853"/>
      <c r="E692" s="853"/>
      <c r="F692" s="53"/>
      <c r="G692" s="54"/>
      <c r="H692" s="54"/>
      <c r="I692" s="54"/>
      <c r="J692" s="55">
        <v>1963.57</v>
      </c>
      <c r="K692" s="70">
        <v>2</v>
      </c>
      <c r="L692" s="57">
        <v>35.340000000000003</v>
      </c>
      <c r="M692" s="54"/>
      <c r="N692" s="59"/>
      <c r="AF692" s="39"/>
      <c r="AG692" s="48"/>
      <c r="AI692" s="3" t="s">
        <v>87</v>
      </c>
      <c r="AL692" s="48"/>
      <c r="AM692" s="82"/>
      <c r="AN692" s="85"/>
      <c r="AO692" s="85"/>
      <c r="AP692" s="85"/>
      <c r="AQ692" s="85"/>
      <c r="AR692" s="85"/>
      <c r="AS692" s="82"/>
      <c r="AT692" s="48"/>
      <c r="AV692" s="48"/>
      <c r="AW692" s="48"/>
    </row>
    <row r="693" spans="1:49" s="4" customFormat="1" ht="15" x14ac:dyDescent="0.25">
      <c r="A693" s="60"/>
      <c r="B693" s="50"/>
      <c r="C693" s="853" t="s">
        <v>71</v>
      </c>
      <c r="D693" s="853"/>
      <c r="E693" s="853"/>
      <c r="F693" s="53" t="s">
        <v>72</v>
      </c>
      <c r="G693" s="56">
        <v>2.4300000000000002</v>
      </c>
      <c r="H693" s="61">
        <v>2.2000000000000002</v>
      </c>
      <c r="I693" s="132">
        <v>4.8113999999999997E-2</v>
      </c>
      <c r="J693" s="63"/>
      <c r="K693" s="54"/>
      <c r="L693" s="63"/>
      <c r="M693" s="54"/>
      <c r="N693" s="59"/>
      <c r="AF693" s="39"/>
      <c r="AG693" s="48"/>
      <c r="AJ693" s="3" t="s">
        <v>71</v>
      </c>
      <c r="AL693" s="48"/>
      <c r="AM693" s="82"/>
      <c r="AN693" s="85"/>
      <c r="AO693" s="85"/>
      <c r="AP693" s="85"/>
      <c r="AQ693" s="85"/>
      <c r="AR693" s="85"/>
      <c r="AS693" s="82"/>
      <c r="AT693" s="48"/>
      <c r="AV693" s="48"/>
      <c r="AW693" s="48"/>
    </row>
    <row r="694" spans="1:49" s="4" customFormat="1" ht="15" x14ac:dyDescent="0.25">
      <c r="A694" s="60"/>
      <c r="B694" s="50"/>
      <c r="C694" s="853" t="s">
        <v>73</v>
      </c>
      <c r="D694" s="853"/>
      <c r="E694" s="853"/>
      <c r="F694" s="53" t="s">
        <v>72</v>
      </c>
      <c r="G694" s="56">
        <v>0.02</v>
      </c>
      <c r="H694" s="70">
        <v>2</v>
      </c>
      <c r="I694" s="64">
        <v>3.6000000000000002E-4</v>
      </c>
      <c r="J694" s="63"/>
      <c r="K694" s="54"/>
      <c r="L694" s="63"/>
      <c r="M694" s="54"/>
      <c r="N694" s="59"/>
      <c r="AF694" s="39"/>
      <c r="AG694" s="48"/>
      <c r="AJ694" s="3" t="s">
        <v>73</v>
      </c>
      <c r="AL694" s="48"/>
      <c r="AM694" s="82"/>
      <c r="AN694" s="85"/>
      <c r="AO694" s="85"/>
      <c r="AP694" s="85"/>
      <c r="AQ694" s="85"/>
      <c r="AR694" s="85"/>
      <c r="AS694" s="82"/>
      <c r="AT694" s="48"/>
      <c r="AV694" s="48"/>
      <c r="AW694" s="48"/>
    </row>
    <row r="695" spans="1:49" s="4" customFormat="1" ht="15" x14ac:dyDescent="0.25">
      <c r="A695" s="51"/>
      <c r="B695" s="50"/>
      <c r="C695" s="854" t="s">
        <v>74</v>
      </c>
      <c r="D695" s="854"/>
      <c r="E695" s="854"/>
      <c r="F695" s="65"/>
      <c r="G695" s="66"/>
      <c r="H695" s="66"/>
      <c r="I695" s="66"/>
      <c r="J695" s="67">
        <v>1993</v>
      </c>
      <c r="K695" s="66"/>
      <c r="L695" s="68">
        <v>35.909999999999997</v>
      </c>
      <c r="M695" s="66"/>
      <c r="N695" s="69"/>
      <c r="AF695" s="39"/>
      <c r="AG695" s="48"/>
      <c r="AK695" s="3" t="s">
        <v>74</v>
      </c>
      <c r="AL695" s="48"/>
      <c r="AM695" s="82"/>
      <c r="AN695" s="85"/>
      <c r="AO695" s="85"/>
      <c r="AP695" s="85"/>
      <c r="AQ695" s="85"/>
      <c r="AR695" s="85"/>
      <c r="AS695" s="82"/>
      <c r="AT695" s="48"/>
      <c r="AV695" s="48"/>
      <c r="AW695" s="48"/>
    </row>
    <row r="696" spans="1:49" s="4" customFormat="1" ht="15" x14ac:dyDescent="0.25">
      <c r="A696" s="60"/>
      <c r="B696" s="50"/>
      <c r="C696" s="853" t="s">
        <v>75</v>
      </c>
      <c r="D696" s="853"/>
      <c r="E696" s="853"/>
      <c r="F696" s="53"/>
      <c r="G696" s="54"/>
      <c r="H696" s="54"/>
      <c r="I696" s="54"/>
      <c r="J696" s="63"/>
      <c r="K696" s="54"/>
      <c r="L696" s="57">
        <v>0.44</v>
      </c>
      <c r="M696" s="54"/>
      <c r="N696" s="133">
        <v>15.58</v>
      </c>
      <c r="AF696" s="39"/>
      <c r="AG696" s="48"/>
      <c r="AJ696" s="3" t="s">
        <v>75</v>
      </c>
      <c r="AL696" s="48"/>
      <c r="AM696" s="82"/>
      <c r="AN696" s="85"/>
      <c r="AO696" s="85"/>
      <c r="AP696" s="85"/>
      <c r="AQ696" s="85"/>
      <c r="AR696" s="85"/>
      <c r="AS696" s="82"/>
      <c r="AT696" s="48"/>
      <c r="AV696" s="48"/>
      <c r="AW696" s="48"/>
    </row>
    <row r="697" spans="1:49" s="4" customFormat="1" ht="23.25" x14ac:dyDescent="0.25">
      <c r="A697" s="60"/>
      <c r="B697" s="50" t="s">
        <v>480</v>
      </c>
      <c r="C697" s="853" t="s">
        <v>481</v>
      </c>
      <c r="D697" s="853"/>
      <c r="E697" s="853"/>
      <c r="F697" s="53" t="s">
        <v>78</v>
      </c>
      <c r="G697" s="70">
        <v>94</v>
      </c>
      <c r="H697" s="54"/>
      <c r="I697" s="70">
        <v>94</v>
      </c>
      <c r="J697" s="63"/>
      <c r="K697" s="54"/>
      <c r="L697" s="57">
        <v>0.41</v>
      </c>
      <c r="M697" s="54"/>
      <c r="N697" s="133">
        <v>14.65</v>
      </c>
      <c r="AF697" s="39"/>
      <c r="AG697" s="48"/>
      <c r="AJ697" s="3" t="s">
        <v>481</v>
      </c>
      <c r="AL697" s="48"/>
      <c r="AM697" s="82"/>
      <c r="AN697" s="85"/>
      <c r="AO697" s="85"/>
      <c r="AP697" s="85"/>
      <c r="AQ697" s="85"/>
      <c r="AR697" s="85"/>
      <c r="AS697" s="82"/>
      <c r="AT697" s="48"/>
      <c r="AV697" s="48"/>
      <c r="AW697" s="48"/>
    </row>
    <row r="698" spans="1:49" s="4" customFormat="1" ht="23.25" x14ac:dyDescent="0.25">
      <c r="A698" s="60"/>
      <c r="B698" s="50" t="s">
        <v>482</v>
      </c>
      <c r="C698" s="853" t="s">
        <v>483</v>
      </c>
      <c r="D698" s="853"/>
      <c r="E698" s="853"/>
      <c r="F698" s="53" t="s">
        <v>78</v>
      </c>
      <c r="G698" s="70">
        <v>51</v>
      </c>
      <c r="H698" s="54"/>
      <c r="I698" s="70">
        <v>51</v>
      </c>
      <c r="J698" s="63"/>
      <c r="K698" s="54"/>
      <c r="L698" s="57">
        <v>0.22</v>
      </c>
      <c r="M698" s="54"/>
      <c r="N698" s="133">
        <v>7.95</v>
      </c>
      <c r="AF698" s="39"/>
      <c r="AG698" s="48"/>
      <c r="AJ698" s="3" t="s">
        <v>483</v>
      </c>
      <c r="AL698" s="48"/>
      <c r="AM698" s="82"/>
      <c r="AN698" s="85"/>
      <c r="AO698" s="85"/>
      <c r="AP698" s="85"/>
      <c r="AQ698" s="85"/>
      <c r="AR698" s="85"/>
      <c r="AS698" s="82"/>
      <c r="AT698" s="48"/>
      <c r="AV698" s="48"/>
      <c r="AW698" s="48"/>
    </row>
    <row r="699" spans="1:49" s="4" customFormat="1" ht="15" x14ac:dyDescent="0.25">
      <c r="A699" s="71"/>
      <c r="B699" s="72"/>
      <c r="C699" s="847" t="s">
        <v>81</v>
      </c>
      <c r="D699" s="847"/>
      <c r="E699" s="847"/>
      <c r="F699" s="42"/>
      <c r="G699" s="43"/>
      <c r="H699" s="43"/>
      <c r="I699" s="43"/>
      <c r="J699" s="46"/>
      <c r="K699" s="43"/>
      <c r="L699" s="131">
        <v>36.54</v>
      </c>
      <c r="M699" s="66"/>
      <c r="N699" s="47"/>
      <c r="AF699" s="39"/>
      <c r="AG699" s="48"/>
      <c r="AL699" s="48" t="s">
        <v>81</v>
      </c>
      <c r="AM699" s="82"/>
      <c r="AN699" s="85"/>
      <c r="AO699" s="85"/>
      <c r="AP699" s="85"/>
      <c r="AQ699" s="85"/>
      <c r="AR699" s="85"/>
      <c r="AS699" s="82"/>
      <c r="AT699" s="48"/>
      <c r="AV699" s="48"/>
      <c r="AW699" s="48"/>
    </row>
    <row r="700" spans="1:49" s="4" customFormat="1" ht="23.25" x14ac:dyDescent="0.25">
      <c r="A700" s="40" t="s">
        <v>464</v>
      </c>
      <c r="B700" s="41" t="s">
        <v>484</v>
      </c>
      <c r="C700" s="847" t="s">
        <v>485</v>
      </c>
      <c r="D700" s="847"/>
      <c r="E700" s="847"/>
      <c r="F700" s="42" t="s">
        <v>486</v>
      </c>
      <c r="G700" s="43">
        <v>0.6</v>
      </c>
      <c r="H700" s="44">
        <v>1</v>
      </c>
      <c r="I700" s="45">
        <v>0.6</v>
      </c>
      <c r="J700" s="46"/>
      <c r="K700" s="43"/>
      <c r="L700" s="46"/>
      <c r="M700" s="43"/>
      <c r="N700" s="47"/>
      <c r="AF700" s="39"/>
      <c r="AG700" s="48" t="s">
        <v>485</v>
      </c>
      <c r="AL700" s="48"/>
      <c r="AM700" s="82"/>
      <c r="AN700" s="85"/>
      <c r="AO700" s="85"/>
      <c r="AP700" s="85"/>
      <c r="AQ700" s="85"/>
      <c r="AR700" s="85"/>
      <c r="AS700" s="82"/>
      <c r="AT700" s="48"/>
      <c r="AV700" s="48"/>
      <c r="AW700" s="48"/>
    </row>
    <row r="701" spans="1:49" s="4" customFormat="1" ht="22.5" x14ac:dyDescent="0.25">
      <c r="A701" s="49"/>
      <c r="B701" s="50" t="s">
        <v>64</v>
      </c>
      <c r="C701" s="848" t="s">
        <v>65</v>
      </c>
      <c r="D701" s="848"/>
      <c r="E701" s="848"/>
      <c r="F701" s="848"/>
      <c r="G701" s="848"/>
      <c r="H701" s="848"/>
      <c r="I701" s="848"/>
      <c r="J701" s="848"/>
      <c r="K701" s="848"/>
      <c r="L701" s="848"/>
      <c r="M701" s="848"/>
      <c r="N701" s="849"/>
      <c r="AF701" s="39"/>
      <c r="AG701" s="48"/>
      <c r="AH701" s="3" t="s">
        <v>65</v>
      </c>
      <c r="AL701" s="48"/>
      <c r="AM701" s="82"/>
      <c r="AN701" s="85"/>
      <c r="AO701" s="85"/>
      <c r="AP701" s="85"/>
      <c r="AQ701" s="85"/>
      <c r="AR701" s="85"/>
      <c r="AS701" s="82"/>
      <c r="AT701" s="48"/>
      <c r="AV701" s="48"/>
      <c r="AW701" s="48"/>
    </row>
    <row r="702" spans="1:49" s="4" customFormat="1" ht="15" x14ac:dyDescent="0.25">
      <c r="A702" s="51"/>
      <c r="B702" s="50" t="s">
        <v>60</v>
      </c>
      <c r="C702" s="853" t="s">
        <v>66</v>
      </c>
      <c r="D702" s="853"/>
      <c r="E702" s="853"/>
      <c r="F702" s="53"/>
      <c r="G702" s="54"/>
      <c r="H702" s="54"/>
      <c r="I702" s="54"/>
      <c r="J702" s="57">
        <v>67.77</v>
      </c>
      <c r="K702" s="56">
        <v>1.1499999999999999</v>
      </c>
      <c r="L702" s="57">
        <v>46.76</v>
      </c>
      <c r="M702" s="56">
        <v>35.42</v>
      </c>
      <c r="N702" s="58">
        <v>1656.24</v>
      </c>
      <c r="AF702" s="39"/>
      <c r="AG702" s="48"/>
      <c r="AI702" s="3" t="s">
        <v>66</v>
      </c>
      <c r="AL702" s="48"/>
      <c r="AM702" s="82"/>
      <c r="AN702" s="85"/>
      <c r="AO702" s="85"/>
      <c r="AP702" s="85"/>
      <c r="AQ702" s="85"/>
      <c r="AR702" s="85"/>
      <c r="AS702" s="82"/>
      <c r="AT702" s="48"/>
      <c r="AV702" s="48"/>
      <c r="AW702" s="48"/>
    </row>
    <row r="703" spans="1:49" s="4" customFormat="1" ht="15" x14ac:dyDescent="0.25">
      <c r="A703" s="51"/>
      <c r="B703" s="50" t="s">
        <v>67</v>
      </c>
      <c r="C703" s="853" t="s">
        <v>68</v>
      </c>
      <c r="D703" s="853"/>
      <c r="E703" s="853"/>
      <c r="F703" s="53"/>
      <c r="G703" s="54"/>
      <c r="H703" s="54"/>
      <c r="I703" s="54"/>
      <c r="J703" s="57">
        <v>41.28</v>
      </c>
      <c r="K703" s="56">
        <v>1.1499999999999999</v>
      </c>
      <c r="L703" s="57">
        <v>28.48</v>
      </c>
      <c r="M703" s="54"/>
      <c r="N703" s="59"/>
      <c r="AF703" s="39"/>
      <c r="AG703" s="48"/>
      <c r="AI703" s="3" t="s">
        <v>68</v>
      </c>
      <c r="AL703" s="48"/>
      <c r="AM703" s="82"/>
      <c r="AN703" s="85"/>
      <c r="AO703" s="85"/>
      <c r="AP703" s="85"/>
      <c r="AQ703" s="85"/>
      <c r="AR703" s="85"/>
      <c r="AS703" s="82"/>
      <c r="AT703" s="48"/>
      <c r="AV703" s="48"/>
      <c r="AW703" s="48"/>
    </row>
    <row r="704" spans="1:49" s="4" customFormat="1" ht="15" x14ac:dyDescent="0.25">
      <c r="A704" s="51"/>
      <c r="B704" s="50" t="s">
        <v>69</v>
      </c>
      <c r="C704" s="853" t="s">
        <v>70</v>
      </c>
      <c r="D704" s="853"/>
      <c r="E704" s="853"/>
      <c r="F704" s="53"/>
      <c r="G704" s="54"/>
      <c r="H704" s="54"/>
      <c r="I704" s="54"/>
      <c r="J704" s="57">
        <v>3.27</v>
      </c>
      <c r="K704" s="56">
        <v>1.1499999999999999</v>
      </c>
      <c r="L704" s="57">
        <v>2.2599999999999998</v>
      </c>
      <c r="M704" s="56">
        <v>35.42</v>
      </c>
      <c r="N704" s="133">
        <v>80.05</v>
      </c>
      <c r="AF704" s="39"/>
      <c r="AG704" s="48"/>
      <c r="AI704" s="3" t="s">
        <v>70</v>
      </c>
      <c r="AL704" s="48"/>
      <c r="AM704" s="82"/>
      <c r="AN704" s="85"/>
      <c r="AO704" s="85"/>
      <c r="AP704" s="85"/>
      <c r="AQ704" s="85"/>
      <c r="AR704" s="85"/>
      <c r="AS704" s="82"/>
      <c r="AT704" s="48"/>
      <c r="AV704" s="48"/>
      <c r="AW704" s="48"/>
    </row>
    <row r="705" spans="1:49" s="4" customFormat="1" ht="15" x14ac:dyDescent="0.25">
      <c r="A705" s="51"/>
      <c r="B705" s="50" t="s">
        <v>86</v>
      </c>
      <c r="C705" s="853" t="s">
        <v>87</v>
      </c>
      <c r="D705" s="853"/>
      <c r="E705" s="853"/>
      <c r="F705" s="53"/>
      <c r="G705" s="54"/>
      <c r="H705" s="54"/>
      <c r="I705" s="54"/>
      <c r="J705" s="57">
        <v>486.56</v>
      </c>
      <c r="K705" s="54"/>
      <c r="L705" s="57">
        <v>291.94</v>
      </c>
      <c r="M705" s="54"/>
      <c r="N705" s="59"/>
      <c r="AF705" s="39"/>
      <c r="AG705" s="48"/>
      <c r="AI705" s="3" t="s">
        <v>87</v>
      </c>
      <c r="AL705" s="48"/>
      <c r="AM705" s="82"/>
      <c r="AN705" s="85"/>
      <c r="AO705" s="85"/>
      <c r="AP705" s="85"/>
      <c r="AQ705" s="85"/>
      <c r="AR705" s="85"/>
      <c r="AS705" s="82"/>
      <c r="AT705" s="48"/>
      <c r="AV705" s="48"/>
      <c r="AW705" s="48"/>
    </row>
    <row r="706" spans="1:49" s="4" customFormat="1" ht="15" x14ac:dyDescent="0.25">
      <c r="A706" s="60"/>
      <c r="B706" s="50"/>
      <c r="C706" s="853" t="s">
        <v>71</v>
      </c>
      <c r="D706" s="853"/>
      <c r="E706" s="853"/>
      <c r="F706" s="53" t="s">
        <v>72</v>
      </c>
      <c r="G706" s="56">
        <v>7.21</v>
      </c>
      <c r="H706" s="56">
        <v>1.1499999999999999</v>
      </c>
      <c r="I706" s="130">
        <v>4.9748999999999999</v>
      </c>
      <c r="J706" s="63"/>
      <c r="K706" s="54"/>
      <c r="L706" s="63"/>
      <c r="M706" s="54"/>
      <c r="N706" s="59"/>
      <c r="AF706" s="39"/>
      <c r="AG706" s="48"/>
      <c r="AJ706" s="3" t="s">
        <v>71</v>
      </c>
      <c r="AL706" s="48"/>
      <c r="AM706" s="82"/>
      <c r="AN706" s="85"/>
      <c r="AO706" s="85"/>
      <c r="AP706" s="85"/>
      <c r="AQ706" s="85"/>
      <c r="AR706" s="85"/>
      <c r="AS706" s="82"/>
      <c r="AT706" s="48"/>
      <c r="AV706" s="48"/>
      <c r="AW706" s="48"/>
    </row>
    <row r="707" spans="1:49" s="4" customFormat="1" ht="15" x14ac:dyDescent="0.25">
      <c r="A707" s="60"/>
      <c r="B707" s="50"/>
      <c r="C707" s="853" t="s">
        <v>73</v>
      </c>
      <c r="D707" s="853"/>
      <c r="E707" s="853"/>
      <c r="F707" s="53" t="s">
        <v>72</v>
      </c>
      <c r="G707" s="56">
        <v>0.26</v>
      </c>
      <c r="H707" s="56">
        <v>1.1499999999999999</v>
      </c>
      <c r="I707" s="130">
        <v>0.1794</v>
      </c>
      <c r="J707" s="63"/>
      <c r="K707" s="54"/>
      <c r="L707" s="63"/>
      <c r="M707" s="54"/>
      <c r="N707" s="59"/>
      <c r="AF707" s="39"/>
      <c r="AG707" s="48"/>
      <c r="AJ707" s="3" t="s">
        <v>73</v>
      </c>
      <c r="AL707" s="48"/>
      <c r="AM707" s="82"/>
      <c r="AN707" s="85"/>
      <c r="AO707" s="85"/>
      <c r="AP707" s="85"/>
      <c r="AQ707" s="85"/>
      <c r="AR707" s="85"/>
      <c r="AS707" s="82"/>
      <c r="AT707" s="48"/>
      <c r="AV707" s="48"/>
      <c r="AW707" s="48"/>
    </row>
    <row r="708" spans="1:49" s="4" customFormat="1" ht="15" x14ac:dyDescent="0.25">
      <c r="A708" s="51"/>
      <c r="B708" s="50"/>
      <c r="C708" s="854" t="s">
        <v>74</v>
      </c>
      <c r="D708" s="854"/>
      <c r="E708" s="854"/>
      <c r="F708" s="65"/>
      <c r="G708" s="66"/>
      <c r="H708" s="66"/>
      <c r="I708" s="66"/>
      <c r="J708" s="68">
        <v>595.61</v>
      </c>
      <c r="K708" s="66"/>
      <c r="L708" s="68">
        <v>367.18</v>
      </c>
      <c r="M708" s="66"/>
      <c r="N708" s="69"/>
      <c r="AF708" s="39"/>
      <c r="AG708" s="48"/>
      <c r="AK708" s="3" t="s">
        <v>74</v>
      </c>
      <c r="AL708" s="48"/>
      <c r="AM708" s="82"/>
      <c r="AN708" s="85"/>
      <c r="AO708" s="85"/>
      <c r="AP708" s="85"/>
      <c r="AQ708" s="85"/>
      <c r="AR708" s="85"/>
      <c r="AS708" s="82"/>
      <c r="AT708" s="48"/>
      <c r="AV708" s="48"/>
      <c r="AW708" s="48"/>
    </row>
    <row r="709" spans="1:49" s="4" customFormat="1" ht="15" x14ac:dyDescent="0.25">
      <c r="A709" s="60"/>
      <c r="B709" s="50"/>
      <c r="C709" s="853" t="s">
        <v>75</v>
      </c>
      <c r="D709" s="853"/>
      <c r="E709" s="853"/>
      <c r="F709" s="53"/>
      <c r="G709" s="54"/>
      <c r="H709" s="54"/>
      <c r="I709" s="54"/>
      <c r="J709" s="63"/>
      <c r="K709" s="54"/>
      <c r="L709" s="57">
        <v>49.02</v>
      </c>
      <c r="M709" s="54"/>
      <c r="N709" s="58">
        <v>1736.29</v>
      </c>
      <c r="AF709" s="39"/>
      <c r="AG709" s="48"/>
      <c r="AJ709" s="3" t="s">
        <v>75</v>
      </c>
      <c r="AL709" s="48"/>
      <c r="AM709" s="82"/>
      <c r="AN709" s="85"/>
      <c r="AO709" s="85"/>
      <c r="AP709" s="85"/>
      <c r="AQ709" s="85"/>
      <c r="AR709" s="85"/>
      <c r="AS709" s="82"/>
      <c r="AT709" s="48"/>
      <c r="AV709" s="48"/>
      <c r="AW709" s="48"/>
    </row>
    <row r="710" spans="1:49" s="4" customFormat="1" ht="23.25" x14ac:dyDescent="0.25">
      <c r="A710" s="60"/>
      <c r="B710" s="50" t="s">
        <v>120</v>
      </c>
      <c r="C710" s="853" t="s">
        <v>121</v>
      </c>
      <c r="D710" s="853"/>
      <c r="E710" s="853"/>
      <c r="F710" s="53" t="s">
        <v>78</v>
      </c>
      <c r="G710" s="70">
        <v>97</v>
      </c>
      <c r="H710" s="54"/>
      <c r="I710" s="70">
        <v>97</v>
      </c>
      <c r="J710" s="63"/>
      <c r="K710" s="54"/>
      <c r="L710" s="57">
        <v>47.55</v>
      </c>
      <c r="M710" s="54"/>
      <c r="N710" s="58">
        <v>1684.2</v>
      </c>
      <c r="AF710" s="39"/>
      <c r="AG710" s="48"/>
      <c r="AJ710" s="3" t="s">
        <v>121</v>
      </c>
      <c r="AL710" s="48"/>
      <c r="AM710" s="82"/>
      <c r="AN710" s="85"/>
      <c r="AO710" s="85"/>
      <c r="AP710" s="85"/>
      <c r="AQ710" s="85"/>
      <c r="AR710" s="85"/>
      <c r="AS710" s="82"/>
      <c r="AT710" s="48"/>
      <c r="AV710" s="48"/>
      <c r="AW710" s="48"/>
    </row>
    <row r="711" spans="1:49" s="4" customFormat="1" ht="23.25" x14ac:dyDescent="0.25">
      <c r="A711" s="60"/>
      <c r="B711" s="50" t="s">
        <v>122</v>
      </c>
      <c r="C711" s="853" t="s">
        <v>123</v>
      </c>
      <c r="D711" s="853"/>
      <c r="E711" s="853"/>
      <c r="F711" s="53" t="s">
        <v>78</v>
      </c>
      <c r="G711" s="70">
        <v>51</v>
      </c>
      <c r="H711" s="54"/>
      <c r="I711" s="70">
        <v>51</v>
      </c>
      <c r="J711" s="63"/>
      <c r="K711" s="54"/>
      <c r="L711" s="57">
        <v>25</v>
      </c>
      <c r="M711" s="54"/>
      <c r="N711" s="133">
        <v>885.51</v>
      </c>
      <c r="AF711" s="39"/>
      <c r="AG711" s="48"/>
      <c r="AJ711" s="3" t="s">
        <v>123</v>
      </c>
      <c r="AL711" s="48"/>
      <c r="AM711" s="82"/>
      <c r="AN711" s="85"/>
      <c r="AO711" s="85"/>
      <c r="AP711" s="85"/>
      <c r="AQ711" s="85"/>
      <c r="AR711" s="85"/>
      <c r="AS711" s="82"/>
      <c r="AT711" s="48"/>
      <c r="AV711" s="48"/>
      <c r="AW711" s="48"/>
    </row>
    <row r="712" spans="1:49" s="4" customFormat="1" ht="15" x14ac:dyDescent="0.25">
      <c r="A712" s="71"/>
      <c r="B712" s="72"/>
      <c r="C712" s="847" t="s">
        <v>81</v>
      </c>
      <c r="D712" s="847"/>
      <c r="E712" s="847"/>
      <c r="F712" s="42"/>
      <c r="G712" s="43"/>
      <c r="H712" s="43"/>
      <c r="I712" s="43"/>
      <c r="J712" s="46"/>
      <c r="K712" s="43"/>
      <c r="L712" s="131">
        <v>439.73</v>
      </c>
      <c r="M712" s="66"/>
      <c r="N712" s="47"/>
      <c r="AF712" s="39"/>
      <c r="AG712" s="48"/>
      <c r="AL712" s="48" t="s">
        <v>81</v>
      </c>
      <c r="AM712" s="82"/>
      <c r="AN712" s="85"/>
      <c r="AO712" s="85"/>
      <c r="AP712" s="85"/>
      <c r="AQ712" s="85"/>
      <c r="AR712" s="85"/>
      <c r="AS712" s="82"/>
      <c r="AT712" s="48"/>
      <c r="AV712" s="48"/>
      <c r="AW712" s="48"/>
    </row>
    <row r="713" spans="1:49" s="4" customFormat="1" ht="23.25" x14ac:dyDescent="0.25">
      <c r="A713" s="40" t="s">
        <v>489</v>
      </c>
      <c r="B713" s="41" t="s">
        <v>487</v>
      </c>
      <c r="C713" s="847" t="s">
        <v>488</v>
      </c>
      <c r="D713" s="847"/>
      <c r="E713" s="847"/>
      <c r="F713" s="42" t="s">
        <v>174</v>
      </c>
      <c r="G713" s="43">
        <v>42</v>
      </c>
      <c r="H713" s="44">
        <v>1</v>
      </c>
      <c r="I713" s="44">
        <v>42</v>
      </c>
      <c r="J713" s="73">
        <v>1912.5</v>
      </c>
      <c r="K713" s="43"/>
      <c r="L713" s="73">
        <v>9329.27</v>
      </c>
      <c r="M713" s="109">
        <v>8.61</v>
      </c>
      <c r="N713" s="134">
        <v>80325</v>
      </c>
      <c r="AF713" s="39"/>
      <c r="AG713" s="48" t="s">
        <v>488</v>
      </c>
      <c r="AL713" s="48"/>
      <c r="AM713" s="82"/>
      <c r="AN713" s="85"/>
      <c r="AO713" s="85"/>
      <c r="AP713" s="85"/>
      <c r="AQ713" s="85"/>
      <c r="AR713" s="85"/>
      <c r="AS713" s="82"/>
      <c r="AT713" s="48"/>
      <c r="AV713" s="48"/>
      <c r="AW713" s="48"/>
    </row>
    <row r="714" spans="1:49" s="4" customFormat="1" ht="15" x14ac:dyDescent="0.25">
      <c r="A714" s="71"/>
      <c r="B714" s="72"/>
      <c r="C714" s="847" t="s">
        <v>81</v>
      </c>
      <c r="D714" s="847"/>
      <c r="E714" s="847"/>
      <c r="F714" s="42"/>
      <c r="G714" s="43"/>
      <c r="H714" s="43"/>
      <c r="I714" s="43"/>
      <c r="J714" s="46"/>
      <c r="K714" s="43"/>
      <c r="L714" s="73">
        <v>9329.27</v>
      </c>
      <c r="M714" s="66"/>
      <c r="N714" s="134">
        <v>80325</v>
      </c>
      <c r="AF714" s="39"/>
      <c r="AG714" s="48"/>
      <c r="AL714" s="48" t="s">
        <v>81</v>
      </c>
      <c r="AM714" s="82"/>
      <c r="AN714" s="85"/>
      <c r="AO714" s="85"/>
      <c r="AP714" s="85"/>
      <c r="AQ714" s="85"/>
      <c r="AR714" s="85"/>
      <c r="AS714" s="82"/>
      <c r="AT714" s="48"/>
      <c r="AV714" s="48"/>
      <c r="AW714" s="48"/>
    </row>
    <row r="715" spans="1:49" s="4" customFormat="1" ht="23.25" x14ac:dyDescent="0.25">
      <c r="A715" s="40" t="s">
        <v>492</v>
      </c>
      <c r="B715" s="41" t="s">
        <v>490</v>
      </c>
      <c r="C715" s="847" t="s">
        <v>491</v>
      </c>
      <c r="D715" s="847"/>
      <c r="E715" s="847"/>
      <c r="F715" s="42" t="s">
        <v>119</v>
      </c>
      <c r="G715" s="43">
        <v>0.375</v>
      </c>
      <c r="H715" s="44">
        <v>1</v>
      </c>
      <c r="I715" s="129">
        <v>0.375</v>
      </c>
      <c r="J715" s="46"/>
      <c r="K715" s="43"/>
      <c r="L715" s="46"/>
      <c r="M715" s="43"/>
      <c r="N715" s="47"/>
      <c r="AF715" s="39"/>
      <c r="AG715" s="48" t="s">
        <v>491</v>
      </c>
      <c r="AL715" s="48"/>
      <c r="AM715" s="82"/>
      <c r="AN715" s="85"/>
      <c r="AO715" s="85"/>
      <c r="AP715" s="85"/>
      <c r="AQ715" s="85"/>
      <c r="AR715" s="85"/>
      <c r="AS715" s="82"/>
      <c r="AT715" s="48"/>
      <c r="AV715" s="48"/>
      <c r="AW715" s="48"/>
    </row>
    <row r="716" spans="1:49" s="4" customFormat="1" ht="22.5" x14ac:dyDescent="0.25">
      <c r="A716" s="49"/>
      <c r="B716" s="50" t="s">
        <v>64</v>
      </c>
      <c r="C716" s="848" t="s">
        <v>65</v>
      </c>
      <c r="D716" s="848"/>
      <c r="E716" s="848"/>
      <c r="F716" s="848"/>
      <c r="G716" s="848"/>
      <c r="H716" s="848"/>
      <c r="I716" s="848"/>
      <c r="J716" s="848"/>
      <c r="K716" s="848"/>
      <c r="L716" s="848"/>
      <c r="M716" s="848"/>
      <c r="N716" s="849"/>
      <c r="AF716" s="39"/>
      <c r="AG716" s="48"/>
      <c r="AH716" s="3" t="s">
        <v>65</v>
      </c>
      <c r="AL716" s="48"/>
      <c r="AM716" s="82"/>
      <c r="AN716" s="85"/>
      <c r="AO716" s="85"/>
      <c r="AP716" s="85"/>
      <c r="AQ716" s="85"/>
      <c r="AR716" s="85"/>
      <c r="AS716" s="82"/>
      <c r="AT716" s="48"/>
      <c r="AV716" s="48"/>
      <c r="AW716" s="48"/>
    </row>
    <row r="717" spans="1:49" s="4" customFormat="1" ht="15" x14ac:dyDescent="0.25">
      <c r="A717" s="51"/>
      <c r="B717" s="50" t="s">
        <v>60</v>
      </c>
      <c r="C717" s="853" t="s">
        <v>66</v>
      </c>
      <c r="D717" s="853"/>
      <c r="E717" s="853"/>
      <c r="F717" s="53"/>
      <c r="G717" s="54"/>
      <c r="H717" s="54"/>
      <c r="I717" s="54"/>
      <c r="J717" s="57">
        <v>135.36000000000001</v>
      </c>
      <c r="K717" s="56">
        <v>1.1499999999999999</v>
      </c>
      <c r="L717" s="57">
        <v>58.37</v>
      </c>
      <c r="M717" s="56">
        <v>35.42</v>
      </c>
      <c r="N717" s="58">
        <v>2067.4699999999998</v>
      </c>
      <c r="AF717" s="39"/>
      <c r="AG717" s="48"/>
      <c r="AI717" s="3" t="s">
        <v>66</v>
      </c>
      <c r="AL717" s="48"/>
      <c r="AM717" s="82"/>
      <c r="AN717" s="85"/>
      <c r="AO717" s="85"/>
      <c r="AP717" s="85"/>
      <c r="AQ717" s="85"/>
      <c r="AR717" s="85"/>
      <c r="AS717" s="82"/>
      <c r="AT717" s="48"/>
      <c r="AV717" s="48"/>
      <c r="AW717" s="48"/>
    </row>
    <row r="718" spans="1:49" s="4" customFormat="1" ht="15" x14ac:dyDescent="0.25">
      <c r="A718" s="51"/>
      <c r="B718" s="50" t="s">
        <v>67</v>
      </c>
      <c r="C718" s="853" t="s">
        <v>68</v>
      </c>
      <c r="D718" s="853"/>
      <c r="E718" s="853"/>
      <c r="F718" s="53"/>
      <c r="G718" s="54"/>
      <c r="H718" s="54"/>
      <c r="I718" s="54"/>
      <c r="J718" s="57">
        <v>58.09</v>
      </c>
      <c r="K718" s="56">
        <v>1.1499999999999999</v>
      </c>
      <c r="L718" s="57">
        <v>25.05</v>
      </c>
      <c r="M718" s="54"/>
      <c r="N718" s="59"/>
      <c r="AF718" s="39"/>
      <c r="AG718" s="48"/>
      <c r="AI718" s="3" t="s">
        <v>68</v>
      </c>
      <c r="AL718" s="48"/>
      <c r="AM718" s="82"/>
      <c r="AN718" s="85"/>
      <c r="AO718" s="85"/>
      <c r="AP718" s="85"/>
      <c r="AQ718" s="85"/>
      <c r="AR718" s="85"/>
      <c r="AS718" s="82"/>
      <c r="AT718" s="48"/>
      <c r="AV718" s="48"/>
      <c r="AW718" s="48"/>
    </row>
    <row r="719" spans="1:49" s="4" customFormat="1" ht="15" x14ac:dyDescent="0.25">
      <c r="A719" s="51"/>
      <c r="B719" s="50" t="s">
        <v>69</v>
      </c>
      <c r="C719" s="853" t="s">
        <v>70</v>
      </c>
      <c r="D719" s="853"/>
      <c r="E719" s="853"/>
      <c r="F719" s="53"/>
      <c r="G719" s="54"/>
      <c r="H719" s="54"/>
      <c r="I719" s="54"/>
      <c r="J719" s="57">
        <v>5.0199999999999996</v>
      </c>
      <c r="K719" s="56">
        <v>1.1499999999999999</v>
      </c>
      <c r="L719" s="57">
        <v>2.16</v>
      </c>
      <c r="M719" s="56">
        <v>35.42</v>
      </c>
      <c r="N719" s="133">
        <v>76.510000000000005</v>
      </c>
      <c r="AF719" s="39"/>
      <c r="AG719" s="48"/>
      <c r="AI719" s="3" t="s">
        <v>70</v>
      </c>
      <c r="AL719" s="48"/>
      <c r="AM719" s="82"/>
      <c r="AN719" s="85"/>
      <c r="AO719" s="85"/>
      <c r="AP719" s="85"/>
      <c r="AQ719" s="85"/>
      <c r="AR719" s="85"/>
      <c r="AS719" s="82"/>
      <c r="AT719" s="48"/>
      <c r="AV719" s="48"/>
      <c r="AW719" s="48"/>
    </row>
    <row r="720" spans="1:49" s="4" customFormat="1" ht="15" x14ac:dyDescent="0.25">
      <c r="A720" s="51"/>
      <c r="B720" s="50" t="s">
        <v>86</v>
      </c>
      <c r="C720" s="853" t="s">
        <v>87</v>
      </c>
      <c r="D720" s="853"/>
      <c r="E720" s="853"/>
      <c r="F720" s="53"/>
      <c r="G720" s="54"/>
      <c r="H720" s="54"/>
      <c r="I720" s="54"/>
      <c r="J720" s="57">
        <v>894.6</v>
      </c>
      <c r="K720" s="54"/>
      <c r="L720" s="57">
        <v>335.48</v>
      </c>
      <c r="M720" s="54"/>
      <c r="N720" s="59"/>
      <c r="AF720" s="39"/>
      <c r="AG720" s="48"/>
      <c r="AI720" s="3" t="s">
        <v>87</v>
      </c>
      <c r="AL720" s="48"/>
      <c r="AM720" s="82"/>
      <c r="AN720" s="85"/>
      <c r="AO720" s="85"/>
      <c r="AP720" s="85"/>
      <c r="AQ720" s="85"/>
      <c r="AR720" s="85"/>
      <c r="AS720" s="82"/>
      <c r="AT720" s="48"/>
      <c r="AV720" s="48"/>
      <c r="AW720" s="48"/>
    </row>
    <row r="721" spans="1:49" s="4" customFormat="1" ht="15" x14ac:dyDescent="0.25">
      <c r="A721" s="60"/>
      <c r="B721" s="50"/>
      <c r="C721" s="853" t="s">
        <v>71</v>
      </c>
      <c r="D721" s="853"/>
      <c r="E721" s="853"/>
      <c r="F721" s="53" t="s">
        <v>72</v>
      </c>
      <c r="G721" s="61">
        <v>14.4</v>
      </c>
      <c r="H721" s="56">
        <v>1.1499999999999999</v>
      </c>
      <c r="I721" s="56">
        <v>6.21</v>
      </c>
      <c r="J721" s="63"/>
      <c r="K721" s="54"/>
      <c r="L721" s="63"/>
      <c r="M721" s="54"/>
      <c r="N721" s="59"/>
      <c r="AF721" s="39"/>
      <c r="AG721" s="48"/>
      <c r="AJ721" s="3" t="s">
        <v>71</v>
      </c>
      <c r="AL721" s="48"/>
      <c r="AM721" s="82"/>
      <c r="AN721" s="85"/>
      <c r="AO721" s="85"/>
      <c r="AP721" s="85"/>
      <c r="AQ721" s="85"/>
      <c r="AR721" s="85"/>
      <c r="AS721" s="82"/>
      <c r="AT721" s="48"/>
      <c r="AV721" s="48"/>
      <c r="AW721" s="48"/>
    </row>
    <row r="722" spans="1:49" s="4" customFormat="1" ht="15" x14ac:dyDescent="0.25">
      <c r="A722" s="60"/>
      <c r="B722" s="50"/>
      <c r="C722" s="853" t="s">
        <v>73</v>
      </c>
      <c r="D722" s="853"/>
      <c r="E722" s="853"/>
      <c r="F722" s="53" t="s">
        <v>72</v>
      </c>
      <c r="G722" s="61">
        <v>0.4</v>
      </c>
      <c r="H722" s="56">
        <v>1.1499999999999999</v>
      </c>
      <c r="I722" s="130">
        <v>0.17249999999999999</v>
      </c>
      <c r="J722" s="63"/>
      <c r="K722" s="54"/>
      <c r="L722" s="63"/>
      <c r="M722" s="54"/>
      <c r="N722" s="59"/>
      <c r="AF722" s="39"/>
      <c r="AG722" s="48"/>
      <c r="AJ722" s="3" t="s">
        <v>73</v>
      </c>
      <c r="AL722" s="48"/>
      <c r="AM722" s="82"/>
      <c r="AN722" s="85"/>
      <c r="AO722" s="85"/>
      <c r="AP722" s="85"/>
      <c r="AQ722" s="85"/>
      <c r="AR722" s="85"/>
      <c r="AS722" s="82"/>
      <c r="AT722" s="48"/>
      <c r="AV722" s="48"/>
      <c r="AW722" s="48"/>
    </row>
    <row r="723" spans="1:49" s="4" customFormat="1" ht="15" x14ac:dyDescent="0.25">
      <c r="A723" s="51"/>
      <c r="B723" s="50"/>
      <c r="C723" s="854" t="s">
        <v>74</v>
      </c>
      <c r="D723" s="854"/>
      <c r="E723" s="854"/>
      <c r="F723" s="65"/>
      <c r="G723" s="66"/>
      <c r="H723" s="66"/>
      <c r="I723" s="66"/>
      <c r="J723" s="67">
        <v>1088.05</v>
      </c>
      <c r="K723" s="66"/>
      <c r="L723" s="68">
        <v>418.9</v>
      </c>
      <c r="M723" s="66"/>
      <c r="N723" s="69"/>
      <c r="AF723" s="39"/>
      <c r="AG723" s="48"/>
      <c r="AK723" s="3" t="s">
        <v>74</v>
      </c>
      <c r="AL723" s="48"/>
      <c r="AM723" s="82"/>
      <c r="AN723" s="85"/>
      <c r="AO723" s="85"/>
      <c r="AP723" s="85"/>
      <c r="AQ723" s="85"/>
      <c r="AR723" s="85"/>
      <c r="AS723" s="82"/>
      <c r="AT723" s="48"/>
      <c r="AV723" s="48"/>
      <c r="AW723" s="48"/>
    </row>
    <row r="724" spans="1:49" s="4" customFormat="1" ht="15" x14ac:dyDescent="0.25">
      <c r="A724" s="60"/>
      <c r="B724" s="50"/>
      <c r="C724" s="853" t="s">
        <v>75</v>
      </c>
      <c r="D724" s="853"/>
      <c r="E724" s="853"/>
      <c r="F724" s="53"/>
      <c r="G724" s="54"/>
      <c r="H724" s="54"/>
      <c r="I724" s="54"/>
      <c r="J724" s="63"/>
      <c r="K724" s="54"/>
      <c r="L724" s="57">
        <v>60.53</v>
      </c>
      <c r="M724" s="54"/>
      <c r="N724" s="58">
        <v>2143.98</v>
      </c>
      <c r="AF724" s="39"/>
      <c r="AG724" s="48"/>
      <c r="AJ724" s="3" t="s">
        <v>75</v>
      </c>
      <c r="AL724" s="48"/>
      <c r="AM724" s="82"/>
      <c r="AN724" s="85"/>
      <c r="AO724" s="85"/>
      <c r="AP724" s="85"/>
      <c r="AQ724" s="85"/>
      <c r="AR724" s="85"/>
      <c r="AS724" s="82"/>
      <c r="AT724" s="48"/>
      <c r="AV724" s="48"/>
      <c r="AW724" s="48"/>
    </row>
    <row r="725" spans="1:49" s="4" customFormat="1" ht="23.25" x14ac:dyDescent="0.25">
      <c r="A725" s="60"/>
      <c r="B725" s="50" t="s">
        <v>120</v>
      </c>
      <c r="C725" s="853" t="s">
        <v>121</v>
      </c>
      <c r="D725" s="853"/>
      <c r="E725" s="853"/>
      <c r="F725" s="53" t="s">
        <v>78</v>
      </c>
      <c r="G725" s="70">
        <v>97</v>
      </c>
      <c r="H725" s="54"/>
      <c r="I725" s="70">
        <v>97</v>
      </c>
      <c r="J725" s="63"/>
      <c r="K725" s="54"/>
      <c r="L725" s="57">
        <v>58.71</v>
      </c>
      <c r="M725" s="54"/>
      <c r="N725" s="58">
        <v>2079.66</v>
      </c>
      <c r="AF725" s="39"/>
      <c r="AG725" s="48"/>
      <c r="AJ725" s="3" t="s">
        <v>121</v>
      </c>
      <c r="AL725" s="48"/>
      <c r="AM725" s="82"/>
      <c r="AN725" s="85"/>
      <c r="AO725" s="85"/>
      <c r="AP725" s="85"/>
      <c r="AQ725" s="85"/>
      <c r="AR725" s="85"/>
      <c r="AS725" s="82"/>
      <c r="AT725" s="48"/>
      <c r="AV725" s="48"/>
      <c r="AW725" s="48"/>
    </row>
    <row r="726" spans="1:49" s="4" customFormat="1" ht="23.25" x14ac:dyDescent="0.25">
      <c r="A726" s="60"/>
      <c r="B726" s="50" t="s">
        <v>122</v>
      </c>
      <c r="C726" s="853" t="s">
        <v>123</v>
      </c>
      <c r="D726" s="853"/>
      <c r="E726" s="853"/>
      <c r="F726" s="53" t="s">
        <v>78</v>
      </c>
      <c r="G726" s="70">
        <v>51</v>
      </c>
      <c r="H726" s="54"/>
      <c r="I726" s="70">
        <v>51</v>
      </c>
      <c r="J726" s="63"/>
      <c r="K726" s="54"/>
      <c r="L726" s="57">
        <v>30.87</v>
      </c>
      <c r="M726" s="54"/>
      <c r="N726" s="58">
        <v>1093.43</v>
      </c>
      <c r="AF726" s="39"/>
      <c r="AG726" s="48"/>
      <c r="AJ726" s="3" t="s">
        <v>123</v>
      </c>
      <c r="AL726" s="48"/>
      <c r="AM726" s="82"/>
      <c r="AN726" s="85"/>
      <c r="AO726" s="85"/>
      <c r="AP726" s="85"/>
      <c r="AQ726" s="85"/>
      <c r="AR726" s="85"/>
      <c r="AS726" s="82"/>
      <c r="AT726" s="48"/>
      <c r="AV726" s="48"/>
      <c r="AW726" s="48"/>
    </row>
    <row r="727" spans="1:49" s="4" customFormat="1" ht="15" x14ac:dyDescent="0.25">
      <c r="A727" s="71"/>
      <c r="B727" s="72"/>
      <c r="C727" s="847" t="s">
        <v>81</v>
      </c>
      <c r="D727" s="847"/>
      <c r="E727" s="847"/>
      <c r="F727" s="42"/>
      <c r="G727" s="43"/>
      <c r="H727" s="43"/>
      <c r="I727" s="43"/>
      <c r="J727" s="46"/>
      <c r="K727" s="43"/>
      <c r="L727" s="131">
        <v>508.48</v>
      </c>
      <c r="M727" s="66"/>
      <c r="N727" s="47"/>
      <c r="AF727" s="39"/>
      <c r="AG727" s="48"/>
      <c r="AL727" s="48" t="s">
        <v>81</v>
      </c>
      <c r="AM727" s="82"/>
      <c r="AN727" s="85"/>
      <c r="AO727" s="85"/>
      <c r="AP727" s="85"/>
      <c r="AQ727" s="85"/>
      <c r="AR727" s="85"/>
      <c r="AS727" s="82"/>
      <c r="AT727" s="48"/>
      <c r="AV727" s="48"/>
      <c r="AW727" s="48"/>
    </row>
    <row r="728" spans="1:49" s="4" customFormat="1" ht="23.25" x14ac:dyDescent="0.25">
      <c r="A728" s="40" t="s">
        <v>495</v>
      </c>
      <c r="B728" s="41" t="s">
        <v>493</v>
      </c>
      <c r="C728" s="847" t="s">
        <v>494</v>
      </c>
      <c r="D728" s="847"/>
      <c r="E728" s="847"/>
      <c r="F728" s="42" t="s">
        <v>207</v>
      </c>
      <c r="G728" s="43">
        <v>7.3499999999999996E-2</v>
      </c>
      <c r="H728" s="44">
        <v>1</v>
      </c>
      <c r="I728" s="135">
        <v>7.3499999999999996E-2</v>
      </c>
      <c r="J728" s="73">
        <v>6726.18</v>
      </c>
      <c r="K728" s="43"/>
      <c r="L728" s="131">
        <v>494.37</v>
      </c>
      <c r="M728" s="43"/>
      <c r="N728" s="47"/>
      <c r="AF728" s="39"/>
      <c r="AG728" s="48" t="s">
        <v>494</v>
      </c>
      <c r="AL728" s="48"/>
      <c r="AM728" s="82"/>
      <c r="AN728" s="85"/>
      <c r="AO728" s="85"/>
      <c r="AP728" s="85"/>
      <c r="AQ728" s="85"/>
      <c r="AR728" s="85"/>
      <c r="AS728" s="82"/>
      <c r="AT728" s="48"/>
      <c r="AV728" s="48"/>
      <c r="AW728" s="48"/>
    </row>
    <row r="729" spans="1:49" s="4" customFormat="1" ht="15" x14ac:dyDescent="0.25">
      <c r="A729" s="71"/>
      <c r="B729" s="72"/>
      <c r="C729" s="847" t="s">
        <v>81</v>
      </c>
      <c r="D729" s="847"/>
      <c r="E729" s="847"/>
      <c r="F729" s="42"/>
      <c r="G729" s="43"/>
      <c r="H729" s="43"/>
      <c r="I729" s="43"/>
      <c r="J729" s="46"/>
      <c r="K729" s="43"/>
      <c r="L729" s="131">
        <v>494.37</v>
      </c>
      <c r="M729" s="66"/>
      <c r="N729" s="47"/>
      <c r="AF729" s="39"/>
      <c r="AG729" s="48"/>
      <c r="AL729" s="48" t="s">
        <v>81</v>
      </c>
      <c r="AM729" s="82"/>
      <c r="AN729" s="85"/>
      <c r="AO729" s="85"/>
      <c r="AP729" s="85"/>
      <c r="AQ729" s="85"/>
      <c r="AR729" s="85"/>
      <c r="AS729" s="82"/>
      <c r="AT729" s="48"/>
      <c r="AV729" s="48"/>
      <c r="AW729" s="48"/>
    </row>
    <row r="730" spans="1:49" s="4" customFormat="1" ht="22.5" x14ac:dyDescent="0.25">
      <c r="A730" s="40" t="s">
        <v>498</v>
      </c>
      <c r="B730" s="41" t="s">
        <v>496</v>
      </c>
      <c r="C730" s="847" t="s">
        <v>497</v>
      </c>
      <c r="D730" s="847"/>
      <c r="E730" s="847"/>
      <c r="F730" s="42" t="s">
        <v>279</v>
      </c>
      <c r="G730" s="43">
        <v>36</v>
      </c>
      <c r="H730" s="44">
        <v>1</v>
      </c>
      <c r="I730" s="44">
        <v>36</v>
      </c>
      <c r="J730" s="131">
        <v>765</v>
      </c>
      <c r="K730" s="43"/>
      <c r="L730" s="73">
        <v>3198.61</v>
      </c>
      <c r="M730" s="109">
        <v>8.61</v>
      </c>
      <c r="N730" s="134">
        <v>27540</v>
      </c>
      <c r="AF730" s="39"/>
      <c r="AG730" s="48" t="s">
        <v>497</v>
      </c>
      <c r="AL730" s="48"/>
      <c r="AM730" s="82"/>
      <c r="AN730" s="85"/>
      <c r="AO730" s="85"/>
      <c r="AP730" s="85"/>
      <c r="AQ730" s="85"/>
      <c r="AR730" s="85"/>
      <c r="AS730" s="82"/>
      <c r="AT730" s="48"/>
      <c r="AV730" s="48"/>
      <c r="AW730" s="48"/>
    </row>
    <row r="731" spans="1:49" s="4" customFormat="1" ht="15" x14ac:dyDescent="0.25">
      <c r="A731" s="71"/>
      <c r="B731" s="72"/>
      <c r="C731" s="847" t="s">
        <v>81</v>
      </c>
      <c r="D731" s="847"/>
      <c r="E731" s="847"/>
      <c r="F731" s="42"/>
      <c r="G731" s="43"/>
      <c r="H731" s="43"/>
      <c r="I731" s="43"/>
      <c r="J731" s="46"/>
      <c r="K731" s="43"/>
      <c r="L731" s="73">
        <v>3198.61</v>
      </c>
      <c r="M731" s="66"/>
      <c r="N731" s="134">
        <v>27540</v>
      </c>
      <c r="AF731" s="39"/>
      <c r="AG731" s="48"/>
      <c r="AL731" s="48" t="s">
        <v>81</v>
      </c>
      <c r="AM731" s="82"/>
      <c r="AN731" s="85"/>
      <c r="AO731" s="85"/>
      <c r="AP731" s="85"/>
      <c r="AQ731" s="85"/>
      <c r="AR731" s="85"/>
      <c r="AS731" s="82"/>
      <c r="AT731" s="48"/>
      <c r="AV731" s="48"/>
      <c r="AW731" s="48"/>
    </row>
    <row r="732" spans="1:49" s="4" customFormat="1" ht="22.5" x14ac:dyDescent="0.25">
      <c r="A732" s="40" t="s">
        <v>501</v>
      </c>
      <c r="B732" s="41" t="s">
        <v>499</v>
      </c>
      <c r="C732" s="847" t="s">
        <v>500</v>
      </c>
      <c r="D732" s="847"/>
      <c r="E732" s="847"/>
      <c r="F732" s="42" t="s">
        <v>279</v>
      </c>
      <c r="G732" s="43">
        <v>6</v>
      </c>
      <c r="H732" s="44">
        <v>1</v>
      </c>
      <c r="I732" s="44">
        <v>6</v>
      </c>
      <c r="J732" s="131">
        <v>318.75</v>
      </c>
      <c r="K732" s="43"/>
      <c r="L732" s="131">
        <v>222.13</v>
      </c>
      <c r="M732" s="109">
        <v>8.61</v>
      </c>
      <c r="N732" s="134">
        <v>1912.5</v>
      </c>
      <c r="AF732" s="39"/>
      <c r="AG732" s="48" t="s">
        <v>500</v>
      </c>
      <c r="AL732" s="48"/>
      <c r="AM732" s="82"/>
      <c r="AN732" s="85"/>
      <c r="AO732" s="85"/>
      <c r="AP732" s="85"/>
      <c r="AQ732" s="85"/>
      <c r="AR732" s="85"/>
      <c r="AS732" s="82"/>
      <c r="AT732" s="48"/>
      <c r="AV732" s="48"/>
      <c r="AW732" s="48"/>
    </row>
    <row r="733" spans="1:49" s="4" customFormat="1" ht="15" x14ac:dyDescent="0.25">
      <c r="A733" s="71"/>
      <c r="B733" s="72"/>
      <c r="C733" s="847" t="s">
        <v>81</v>
      </c>
      <c r="D733" s="847"/>
      <c r="E733" s="847"/>
      <c r="F733" s="42"/>
      <c r="G733" s="43"/>
      <c r="H733" s="43"/>
      <c r="I733" s="43"/>
      <c r="J733" s="46"/>
      <c r="K733" s="43"/>
      <c r="L733" s="131">
        <v>222.13</v>
      </c>
      <c r="M733" s="66"/>
      <c r="N733" s="134">
        <v>1912.5</v>
      </c>
      <c r="AF733" s="39"/>
      <c r="AG733" s="48"/>
      <c r="AL733" s="48" t="s">
        <v>81</v>
      </c>
      <c r="AM733" s="82"/>
      <c r="AN733" s="85"/>
      <c r="AO733" s="85"/>
      <c r="AP733" s="85"/>
      <c r="AQ733" s="85"/>
      <c r="AR733" s="85"/>
      <c r="AS733" s="82"/>
      <c r="AT733" s="48"/>
      <c r="AV733" s="48"/>
      <c r="AW733" s="48"/>
    </row>
    <row r="734" spans="1:49" s="4" customFormat="1" ht="22.5" x14ac:dyDescent="0.25">
      <c r="A734" s="40" t="s">
        <v>505</v>
      </c>
      <c r="B734" s="41" t="s">
        <v>502</v>
      </c>
      <c r="C734" s="847" t="s">
        <v>503</v>
      </c>
      <c r="D734" s="847"/>
      <c r="E734" s="847"/>
      <c r="F734" s="42" t="s">
        <v>174</v>
      </c>
      <c r="G734" s="43">
        <v>3</v>
      </c>
      <c r="H734" s="44">
        <v>1</v>
      </c>
      <c r="I734" s="44">
        <v>3</v>
      </c>
      <c r="J734" s="131">
        <v>382.5</v>
      </c>
      <c r="K734" s="43"/>
      <c r="L734" s="131">
        <v>133.28</v>
      </c>
      <c r="M734" s="109">
        <v>8.61</v>
      </c>
      <c r="N734" s="134">
        <v>1147.5</v>
      </c>
      <c r="AF734" s="39"/>
      <c r="AG734" s="48" t="s">
        <v>503</v>
      </c>
      <c r="AL734" s="48"/>
      <c r="AM734" s="82"/>
      <c r="AN734" s="85"/>
      <c r="AO734" s="85"/>
      <c r="AP734" s="85"/>
      <c r="AQ734" s="85"/>
      <c r="AR734" s="85"/>
      <c r="AS734" s="82"/>
      <c r="AT734" s="48"/>
      <c r="AV734" s="48"/>
      <c r="AW734" s="48"/>
    </row>
    <row r="735" spans="1:49" s="4" customFormat="1" ht="15" x14ac:dyDescent="0.25">
      <c r="A735" s="71"/>
      <c r="B735" s="72"/>
      <c r="C735" s="847" t="s">
        <v>81</v>
      </c>
      <c r="D735" s="847"/>
      <c r="E735" s="847"/>
      <c r="F735" s="42"/>
      <c r="G735" s="43"/>
      <c r="H735" s="43"/>
      <c r="I735" s="43"/>
      <c r="J735" s="46"/>
      <c r="K735" s="43"/>
      <c r="L735" s="131">
        <v>133.28</v>
      </c>
      <c r="M735" s="66"/>
      <c r="N735" s="134">
        <v>1147.5</v>
      </c>
      <c r="AF735" s="39"/>
      <c r="AG735" s="48"/>
      <c r="AL735" s="48" t="s">
        <v>81</v>
      </c>
      <c r="AM735" s="82"/>
      <c r="AN735" s="85"/>
      <c r="AO735" s="85"/>
      <c r="AP735" s="85"/>
      <c r="AQ735" s="85"/>
      <c r="AR735" s="85"/>
      <c r="AS735" s="82"/>
      <c r="AT735" s="48"/>
      <c r="AV735" s="48"/>
      <c r="AW735" s="48"/>
    </row>
    <row r="736" spans="1:49" s="4" customFormat="1" ht="15" x14ac:dyDescent="0.25">
      <c r="A736" s="855" t="s">
        <v>504</v>
      </c>
      <c r="B736" s="856"/>
      <c r="C736" s="856"/>
      <c r="D736" s="856"/>
      <c r="E736" s="856"/>
      <c r="F736" s="856"/>
      <c r="G736" s="856"/>
      <c r="H736" s="856"/>
      <c r="I736" s="856"/>
      <c r="J736" s="856"/>
      <c r="K736" s="856"/>
      <c r="L736" s="856"/>
      <c r="M736" s="856"/>
      <c r="N736" s="857"/>
      <c r="AF736" s="39"/>
      <c r="AG736" s="48"/>
      <c r="AL736" s="48"/>
      <c r="AM736" s="82"/>
      <c r="AN736" s="85"/>
      <c r="AO736" s="85"/>
      <c r="AP736" s="85"/>
      <c r="AQ736" s="85"/>
      <c r="AR736" s="85"/>
      <c r="AS736" s="82"/>
      <c r="AT736" s="48"/>
      <c r="AV736" s="48"/>
      <c r="AW736" s="48" t="s">
        <v>504</v>
      </c>
    </row>
    <row r="737" spans="1:49" s="4" customFormat="1" ht="15" x14ac:dyDescent="0.25">
      <c r="A737" s="40" t="s">
        <v>567</v>
      </c>
      <c r="B737" s="41" t="s">
        <v>506</v>
      </c>
      <c r="C737" s="847" t="s">
        <v>507</v>
      </c>
      <c r="D737" s="847"/>
      <c r="E737" s="847"/>
      <c r="F737" s="42" t="s">
        <v>508</v>
      </c>
      <c r="G737" s="43">
        <v>6</v>
      </c>
      <c r="H737" s="44">
        <v>1</v>
      </c>
      <c r="I737" s="44">
        <v>6</v>
      </c>
      <c r="J737" s="46"/>
      <c r="K737" s="43"/>
      <c r="L737" s="46"/>
      <c r="M737" s="43"/>
      <c r="N737" s="47"/>
      <c r="AF737" s="39"/>
      <c r="AG737" s="48" t="s">
        <v>507</v>
      </c>
      <c r="AL737" s="48"/>
      <c r="AM737" s="82"/>
      <c r="AN737" s="85"/>
      <c r="AO737" s="85"/>
      <c r="AP737" s="85"/>
      <c r="AQ737" s="85"/>
      <c r="AR737" s="85"/>
      <c r="AS737" s="82"/>
      <c r="AT737" s="48"/>
      <c r="AV737" s="48"/>
      <c r="AW737" s="48"/>
    </row>
    <row r="738" spans="1:49" s="4" customFormat="1" ht="22.5" x14ac:dyDescent="0.25">
      <c r="A738" s="49"/>
      <c r="B738" s="50" t="s">
        <v>64</v>
      </c>
      <c r="C738" s="848" t="s">
        <v>65</v>
      </c>
      <c r="D738" s="848"/>
      <c r="E738" s="848"/>
      <c r="F738" s="848"/>
      <c r="G738" s="848"/>
      <c r="H738" s="848"/>
      <c r="I738" s="848"/>
      <c r="J738" s="848"/>
      <c r="K738" s="848"/>
      <c r="L738" s="848"/>
      <c r="M738" s="848"/>
      <c r="N738" s="849"/>
      <c r="AF738" s="39"/>
      <c r="AG738" s="48"/>
      <c r="AH738" s="3" t="s">
        <v>65</v>
      </c>
      <c r="AL738" s="48"/>
      <c r="AM738" s="82"/>
      <c r="AN738" s="85"/>
      <c r="AO738" s="85"/>
      <c r="AP738" s="85"/>
      <c r="AQ738" s="85"/>
      <c r="AR738" s="85"/>
      <c r="AS738" s="82"/>
      <c r="AT738" s="48"/>
      <c r="AV738" s="48"/>
      <c r="AW738" s="48"/>
    </row>
    <row r="739" spans="1:49" s="4" customFormat="1" ht="15" x14ac:dyDescent="0.25">
      <c r="A739" s="51"/>
      <c r="B739" s="50" t="s">
        <v>60</v>
      </c>
      <c r="C739" s="853" t="s">
        <v>66</v>
      </c>
      <c r="D739" s="853"/>
      <c r="E739" s="853"/>
      <c r="F739" s="53"/>
      <c r="G739" s="54"/>
      <c r="H739" s="54"/>
      <c r="I739" s="54"/>
      <c r="J739" s="57">
        <v>26.46</v>
      </c>
      <c r="K739" s="56">
        <v>1.1499999999999999</v>
      </c>
      <c r="L739" s="57">
        <v>182.57</v>
      </c>
      <c r="M739" s="56">
        <v>35.42</v>
      </c>
      <c r="N739" s="58">
        <v>6466.63</v>
      </c>
      <c r="AF739" s="39"/>
      <c r="AG739" s="48"/>
      <c r="AI739" s="3" t="s">
        <v>66</v>
      </c>
      <c r="AL739" s="48"/>
      <c r="AM739" s="82"/>
      <c r="AN739" s="85"/>
      <c r="AO739" s="85"/>
      <c r="AP739" s="85"/>
      <c r="AQ739" s="85"/>
      <c r="AR739" s="85"/>
      <c r="AS739" s="82"/>
      <c r="AT739" s="48"/>
      <c r="AV739" s="48"/>
      <c r="AW739" s="48"/>
    </row>
    <row r="740" spans="1:49" s="4" customFormat="1" ht="15" x14ac:dyDescent="0.25">
      <c r="A740" s="51"/>
      <c r="B740" s="50" t="s">
        <v>67</v>
      </c>
      <c r="C740" s="853" t="s">
        <v>68</v>
      </c>
      <c r="D740" s="853"/>
      <c r="E740" s="853"/>
      <c r="F740" s="53"/>
      <c r="G740" s="54"/>
      <c r="H740" s="54"/>
      <c r="I740" s="54"/>
      <c r="J740" s="57">
        <v>18.11</v>
      </c>
      <c r="K740" s="56">
        <v>1.1499999999999999</v>
      </c>
      <c r="L740" s="57">
        <v>124.96</v>
      </c>
      <c r="M740" s="54"/>
      <c r="N740" s="59"/>
      <c r="AF740" s="39"/>
      <c r="AG740" s="48"/>
      <c r="AI740" s="3" t="s">
        <v>68</v>
      </c>
      <c r="AL740" s="48"/>
      <c r="AM740" s="82"/>
      <c r="AN740" s="85"/>
      <c r="AO740" s="85"/>
      <c r="AP740" s="85"/>
      <c r="AQ740" s="85"/>
      <c r="AR740" s="85"/>
      <c r="AS740" s="82"/>
      <c r="AT740" s="48"/>
      <c r="AV740" s="48"/>
      <c r="AW740" s="48"/>
    </row>
    <row r="741" spans="1:49" s="4" customFormat="1" ht="15" x14ac:dyDescent="0.25">
      <c r="A741" s="51"/>
      <c r="B741" s="50" t="s">
        <v>69</v>
      </c>
      <c r="C741" s="853" t="s">
        <v>70</v>
      </c>
      <c r="D741" s="853"/>
      <c r="E741" s="853"/>
      <c r="F741" s="53"/>
      <c r="G741" s="54"/>
      <c r="H741" s="54"/>
      <c r="I741" s="54"/>
      <c r="J741" s="57">
        <v>2.5099999999999998</v>
      </c>
      <c r="K741" s="56">
        <v>1.1499999999999999</v>
      </c>
      <c r="L741" s="57">
        <v>17.32</v>
      </c>
      <c r="M741" s="56">
        <v>35.42</v>
      </c>
      <c r="N741" s="133">
        <v>613.47</v>
      </c>
      <c r="AF741" s="39"/>
      <c r="AG741" s="48"/>
      <c r="AI741" s="3" t="s">
        <v>70</v>
      </c>
      <c r="AL741" s="48"/>
      <c r="AM741" s="82"/>
      <c r="AN741" s="85"/>
      <c r="AO741" s="85"/>
      <c r="AP741" s="85"/>
      <c r="AQ741" s="85"/>
      <c r="AR741" s="85"/>
      <c r="AS741" s="82"/>
      <c r="AT741" s="48"/>
      <c r="AV741" s="48"/>
      <c r="AW741" s="48"/>
    </row>
    <row r="742" spans="1:49" s="4" customFormat="1" ht="15" x14ac:dyDescent="0.25">
      <c r="A742" s="51"/>
      <c r="B742" s="50" t="s">
        <v>86</v>
      </c>
      <c r="C742" s="853" t="s">
        <v>87</v>
      </c>
      <c r="D742" s="853"/>
      <c r="E742" s="853"/>
      <c r="F742" s="53"/>
      <c r="G742" s="54"/>
      <c r="H742" s="54"/>
      <c r="I742" s="54"/>
      <c r="J742" s="57">
        <v>7.87</v>
      </c>
      <c r="K742" s="54"/>
      <c r="L742" s="57">
        <v>47.22</v>
      </c>
      <c r="M742" s="54"/>
      <c r="N742" s="59"/>
      <c r="AF742" s="39"/>
      <c r="AG742" s="48"/>
      <c r="AI742" s="3" t="s">
        <v>87</v>
      </c>
      <c r="AL742" s="48"/>
      <c r="AM742" s="82"/>
      <c r="AN742" s="85"/>
      <c r="AO742" s="85"/>
      <c r="AP742" s="85"/>
      <c r="AQ742" s="85"/>
      <c r="AR742" s="85"/>
      <c r="AS742" s="82"/>
      <c r="AT742" s="48"/>
      <c r="AV742" s="48"/>
      <c r="AW742" s="48"/>
    </row>
    <row r="743" spans="1:49" s="4" customFormat="1" ht="15" x14ac:dyDescent="0.25">
      <c r="A743" s="60"/>
      <c r="B743" s="50"/>
      <c r="C743" s="853" t="s">
        <v>71</v>
      </c>
      <c r="D743" s="853"/>
      <c r="E743" s="853"/>
      <c r="F743" s="53" t="s">
        <v>72</v>
      </c>
      <c r="G743" s="56">
        <v>2.75</v>
      </c>
      <c r="H743" s="56">
        <v>1.1499999999999999</v>
      </c>
      <c r="I743" s="62">
        <v>18.975000000000001</v>
      </c>
      <c r="J743" s="63"/>
      <c r="K743" s="54"/>
      <c r="L743" s="63"/>
      <c r="M743" s="54"/>
      <c r="N743" s="59"/>
      <c r="AF743" s="39"/>
      <c r="AG743" s="48"/>
      <c r="AJ743" s="3" t="s">
        <v>71</v>
      </c>
      <c r="AL743" s="48"/>
      <c r="AM743" s="82"/>
      <c r="AN743" s="85"/>
      <c r="AO743" s="85"/>
      <c r="AP743" s="85"/>
      <c r="AQ743" s="85"/>
      <c r="AR743" s="85"/>
      <c r="AS743" s="82"/>
      <c r="AT743" s="48"/>
      <c r="AV743" s="48"/>
      <c r="AW743" s="48"/>
    </row>
    <row r="744" spans="1:49" s="4" customFormat="1" ht="15" x14ac:dyDescent="0.25">
      <c r="A744" s="60"/>
      <c r="B744" s="50"/>
      <c r="C744" s="853" t="s">
        <v>73</v>
      </c>
      <c r="D744" s="853"/>
      <c r="E744" s="853"/>
      <c r="F744" s="53" t="s">
        <v>72</v>
      </c>
      <c r="G744" s="61">
        <v>0.2</v>
      </c>
      <c r="H744" s="56">
        <v>1.1499999999999999</v>
      </c>
      <c r="I744" s="56">
        <v>1.38</v>
      </c>
      <c r="J744" s="63"/>
      <c r="K744" s="54"/>
      <c r="L744" s="63"/>
      <c r="M744" s="54"/>
      <c r="N744" s="59"/>
      <c r="AF744" s="39"/>
      <c r="AG744" s="48"/>
      <c r="AJ744" s="3" t="s">
        <v>73</v>
      </c>
      <c r="AL744" s="48"/>
      <c r="AM744" s="82"/>
      <c r="AN744" s="85"/>
      <c r="AO744" s="85"/>
      <c r="AP744" s="85"/>
      <c r="AQ744" s="85"/>
      <c r="AR744" s="85"/>
      <c r="AS744" s="82"/>
      <c r="AT744" s="48"/>
      <c r="AV744" s="48"/>
      <c r="AW744" s="48"/>
    </row>
    <row r="745" spans="1:49" s="4" customFormat="1" ht="15" x14ac:dyDescent="0.25">
      <c r="A745" s="51"/>
      <c r="B745" s="50"/>
      <c r="C745" s="854" t="s">
        <v>74</v>
      </c>
      <c r="D745" s="854"/>
      <c r="E745" s="854"/>
      <c r="F745" s="65"/>
      <c r="G745" s="66"/>
      <c r="H745" s="66"/>
      <c r="I745" s="66"/>
      <c r="J745" s="68">
        <v>52.44</v>
      </c>
      <c r="K745" s="66"/>
      <c r="L745" s="68">
        <v>354.75</v>
      </c>
      <c r="M745" s="66"/>
      <c r="N745" s="69"/>
      <c r="AF745" s="39"/>
      <c r="AG745" s="48"/>
      <c r="AK745" s="3" t="s">
        <v>74</v>
      </c>
      <c r="AL745" s="48"/>
      <c r="AM745" s="82"/>
      <c r="AN745" s="85"/>
      <c r="AO745" s="85"/>
      <c r="AP745" s="85"/>
      <c r="AQ745" s="85"/>
      <c r="AR745" s="85"/>
      <c r="AS745" s="82"/>
      <c r="AT745" s="48"/>
      <c r="AV745" s="48"/>
      <c r="AW745" s="48"/>
    </row>
    <row r="746" spans="1:49" s="4" customFormat="1" ht="15" x14ac:dyDescent="0.25">
      <c r="A746" s="60"/>
      <c r="B746" s="50"/>
      <c r="C746" s="853" t="s">
        <v>75</v>
      </c>
      <c r="D746" s="853"/>
      <c r="E746" s="853"/>
      <c r="F746" s="53"/>
      <c r="G746" s="54"/>
      <c r="H746" s="54"/>
      <c r="I746" s="54"/>
      <c r="J746" s="63"/>
      <c r="K746" s="54"/>
      <c r="L746" s="57">
        <v>199.89</v>
      </c>
      <c r="M746" s="54"/>
      <c r="N746" s="58">
        <v>7080.1</v>
      </c>
      <c r="AF746" s="39"/>
      <c r="AG746" s="48"/>
      <c r="AJ746" s="3" t="s">
        <v>75</v>
      </c>
      <c r="AL746" s="48"/>
      <c r="AM746" s="82"/>
      <c r="AN746" s="85"/>
      <c r="AO746" s="85"/>
      <c r="AP746" s="85"/>
      <c r="AQ746" s="85"/>
      <c r="AR746" s="85"/>
      <c r="AS746" s="82"/>
      <c r="AT746" s="48"/>
      <c r="AV746" s="48"/>
      <c r="AW746" s="48"/>
    </row>
    <row r="747" spans="1:49" s="4" customFormat="1" ht="23.25" x14ac:dyDescent="0.25">
      <c r="A747" s="60"/>
      <c r="B747" s="50" t="s">
        <v>120</v>
      </c>
      <c r="C747" s="853" t="s">
        <v>121</v>
      </c>
      <c r="D747" s="853"/>
      <c r="E747" s="853"/>
      <c r="F747" s="53" t="s">
        <v>78</v>
      </c>
      <c r="G747" s="70">
        <v>97</v>
      </c>
      <c r="H747" s="54"/>
      <c r="I747" s="70">
        <v>97</v>
      </c>
      <c r="J747" s="63"/>
      <c r="K747" s="54"/>
      <c r="L747" s="57">
        <v>193.89</v>
      </c>
      <c r="M747" s="54"/>
      <c r="N747" s="58">
        <v>6867.7</v>
      </c>
      <c r="AF747" s="39"/>
      <c r="AG747" s="48"/>
      <c r="AJ747" s="3" t="s">
        <v>121</v>
      </c>
      <c r="AL747" s="48"/>
      <c r="AM747" s="82"/>
      <c r="AN747" s="85"/>
      <c r="AO747" s="85"/>
      <c r="AP747" s="85"/>
      <c r="AQ747" s="85"/>
      <c r="AR747" s="85"/>
      <c r="AS747" s="82"/>
      <c r="AT747" s="48"/>
      <c r="AV747" s="48"/>
      <c r="AW747" s="48"/>
    </row>
    <row r="748" spans="1:49" s="4" customFormat="1" ht="23.25" x14ac:dyDescent="0.25">
      <c r="A748" s="60"/>
      <c r="B748" s="50" t="s">
        <v>122</v>
      </c>
      <c r="C748" s="853" t="s">
        <v>123</v>
      </c>
      <c r="D748" s="853"/>
      <c r="E748" s="853"/>
      <c r="F748" s="53" t="s">
        <v>78</v>
      </c>
      <c r="G748" s="70">
        <v>51</v>
      </c>
      <c r="H748" s="54"/>
      <c r="I748" s="70">
        <v>51</v>
      </c>
      <c r="J748" s="63"/>
      <c r="K748" s="54"/>
      <c r="L748" s="57">
        <v>101.94</v>
      </c>
      <c r="M748" s="54"/>
      <c r="N748" s="58">
        <v>3610.85</v>
      </c>
      <c r="AF748" s="39"/>
      <c r="AG748" s="48"/>
      <c r="AJ748" s="3" t="s">
        <v>123</v>
      </c>
      <c r="AL748" s="48"/>
      <c r="AM748" s="82"/>
      <c r="AN748" s="85"/>
      <c r="AO748" s="85"/>
      <c r="AP748" s="85"/>
      <c r="AQ748" s="85"/>
      <c r="AR748" s="85"/>
      <c r="AS748" s="82"/>
      <c r="AT748" s="48"/>
      <c r="AV748" s="48"/>
      <c r="AW748" s="48"/>
    </row>
    <row r="749" spans="1:49" s="4" customFormat="1" ht="15" x14ac:dyDescent="0.25">
      <c r="A749" s="71"/>
      <c r="B749" s="72"/>
      <c r="C749" s="847" t="s">
        <v>81</v>
      </c>
      <c r="D749" s="847"/>
      <c r="E749" s="847"/>
      <c r="F749" s="42"/>
      <c r="G749" s="43"/>
      <c r="H749" s="43"/>
      <c r="I749" s="43"/>
      <c r="J749" s="46"/>
      <c r="K749" s="43"/>
      <c r="L749" s="131">
        <v>650.58000000000004</v>
      </c>
      <c r="M749" s="66"/>
      <c r="N749" s="47"/>
      <c r="AF749" s="39"/>
      <c r="AG749" s="48"/>
      <c r="AL749" s="48" t="s">
        <v>81</v>
      </c>
      <c r="AM749" s="82"/>
      <c r="AN749" s="85"/>
      <c r="AO749" s="85"/>
      <c r="AP749" s="85"/>
      <c r="AQ749" s="85"/>
      <c r="AR749" s="85"/>
      <c r="AS749" s="82"/>
      <c r="AT749" s="48"/>
      <c r="AV749" s="48"/>
      <c r="AW749" s="48"/>
    </row>
    <row r="750" spans="1:49" s="4" customFormat="1" ht="23.25" x14ac:dyDescent="0.25">
      <c r="A750" s="40" t="s">
        <v>568</v>
      </c>
      <c r="B750" s="41" t="s">
        <v>510</v>
      </c>
      <c r="C750" s="847" t="s">
        <v>511</v>
      </c>
      <c r="D750" s="847"/>
      <c r="E750" s="847"/>
      <c r="F750" s="42" t="s">
        <v>174</v>
      </c>
      <c r="G750" s="43">
        <v>6</v>
      </c>
      <c r="H750" s="44">
        <v>1</v>
      </c>
      <c r="I750" s="44">
        <v>6</v>
      </c>
      <c r="J750" s="73">
        <v>18975</v>
      </c>
      <c r="K750" s="43"/>
      <c r="L750" s="73">
        <v>13223</v>
      </c>
      <c r="M750" s="109">
        <v>8.61</v>
      </c>
      <c r="N750" s="134">
        <v>113850</v>
      </c>
      <c r="AF750" s="39"/>
      <c r="AG750" s="48" t="s">
        <v>511</v>
      </c>
      <c r="AL750" s="48"/>
      <c r="AM750" s="82"/>
      <c r="AN750" s="85"/>
      <c r="AO750" s="85"/>
      <c r="AP750" s="85"/>
      <c r="AQ750" s="85"/>
      <c r="AR750" s="85"/>
      <c r="AS750" s="82"/>
      <c r="AT750" s="48"/>
      <c r="AV750" s="48"/>
      <c r="AW750" s="48"/>
    </row>
    <row r="751" spans="1:49" s="4" customFormat="1" ht="15" x14ac:dyDescent="0.25">
      <c r="A751" s="71"/>
      <c r="B751" s="72"/>
      <c r="C751" s="847" t="s">
        <v>81</v>
      </c>
      <c r="D751" s="847"/>
      <c r="E751" s="847"/>
      <c r="F751" s="42"/>
      <c r="G751" s="43"/>
      <c r="H751" s="43"/>
      <c r="I751" s="43"/>
      <c r="J751" s="46"/>
      <c r="K751" s="43"/>
      <c r="L751" s="73">
        <v>13223</v>
      </c>
      <c r="M751" s="66"/>
      <c r="N751" s="134">
        <v>113850</v>
      </c>
      <c r="AF751" s="39"/>
      <c r="AG751" s="48"/>
      <c r="AL751" s="48" t="s">
        <v>81</v>
      </c>
      <c r="AM751" s="82"/>
      <c r="AN751" s="85"/>
      <c r="AO751" s="85"/>
      <c r="AP751" s="85"/>
      <c r="AQ751" s="85"/>
      <c r="AR751" s="85"/>
      <c r="AS751" s="82"/>
      <c r="AT751" s="48"/>
      <c r="AV751" s="48"/>
      <c r="AW751" s="48"/>
    </row>
    <row r="752" spans="1:49" s="4" customFormat="1" ht="0" hidden="1" customHeight="1" x14ac:dyDescent="0.25">
      <c r="A752" s="110"/>
      <c r="B752" s="111"/>
      <c r="C752" s="111"/>
      <c r="D752" s="111"/>
      <c r="E752" s="111"/>
      <c r="F752" s="112"/>
      <c r="G752" s="112"/>
      <c r="H752" s="112"/>
      <c r="I752" s="112"/>
      <c r="J752" s="113"/>
      <c r="K752" s="112"/>
      <c r="L752" s="113"/>
      <c r="M752" s="54"/>
      <c r="N752" s="113"/>
      <c r="AF752" s="39"/>
      <c r="AG752" s="48"/>
      <c r="AL752" s="48"/>
      <c r="AM752" s="82"/>
      <c r="AN752" s="85"/>
      <c r="AO752" s="85"/>
      <c r="AP752" s="85"/>
      <c r="AQ752" s="85"/>
      <c r="AR752" s="85"/>
      <c r="AS752" s="82"/>
      <c r="AT752" s="48"/>
      <c r="AV752" s="48"/>
      <c r="AW752" s="48"/>
    </row>
    <row r="753" spans="1:49" s="4" customFormat="1" ht="15" x14ac:dyDescent="0.25">
      <c r="A753" s="114"/>
      <c r="B753" s="115"/>
      <c r="C753" s="847" t="s">
        <v>316</v>
      </c>
      <c r="D753" s="847"/>
      <c r="E753" s="847"/>
      <c r="F753" s="847"/>
      <c r="G753" s="847"/>
      <c r="H753" s="847"/>
      <c r="I753" s="847"/>
      <c r="J753" s="847"/>
      <c r="K753" s="847"/>
      <c r="L753" s="116"/>
      <c r="M753" s="117"/>
      <c r="N753" s="118"/>
      <c r="AF753" s="39"/>
      <c r="AG753" s="48"/>
      <c r="AL753" s="48"/>
      <c r="AM753" s="82"/>
      <c r="AN753" s="85"/>
      <c r="AO753" s="85"/>
      <c r="AP753" s="85"/>
      <c r="AQ753" s="85"/>
      <c r="AR753" s="85"/>
      <c r="AS753" s="82"/>
      <c r="AT753" s="48" t="s">
        <v>316</v>
      </c>
      <c r="AV753" s="48"/>
      <c r="AW753" s="48"/>
    </row>
    <row r="754" spans="1:49" s="4" customFormat="1" ht="15" x14ac:dyDescent="0.25">
      <c r="A754" s="119"/>
      <c r="B754" s="50"/>
      <c r="C754" s="853" t="s">
        <v>99</v>
      </c>
      <c r="D754" s="853"/>
      <c r="E754" s="853"/>
      <c r="F754" s="853"/>
      <c r="G754" s="853"/>
      <c r="H754" s="853"/>
      <c r="I754" s="853"/>
      <c r="J754" s="853"/>
      <c r="K754" s="853"/>
      <c r="L754" s="120">
        <v>951594.82</v>
      </c>
      <c r="M754" s="121"/>
      <c r="N754" s="122"/>
      <c r="AF754" s="39"/>
      <c r="AG754" s="48"/>
      <c r="AL754" s="48"/>
      <c r="AM754" s="82"/>
      <c r="AN754" s="85"/>
      <c r="AO754" s="85"/>
      <c r="AP754" s="85"/>
      <c r="AQ754" s="85"/>
      <c r="AR754" s="85"/>
      <c r="AS754" s="82"/>
      <c r="AT754" s="48"/>
      <c r="AU754" s="3" t="s">
        <v>99</v>
      </c>
      <c r="AV754" s="48"/>
      <c r="AW754" s="48"/>
    </row>
    <row r="755" spans="1:49" s="4" customFormat="1" ht="15" x14ac:dyDescent="0.25">
      <c r="A755" s="119"/>
      <c r="B755" s="50"/>
      <c r="C755" s="853" t="s">
        <v>100</v>
      </c>
      <c r="D755" s="853"/>
      <c r="E755" s="853"/>
      <c r="F755" s="853"/>
      <c r="G755" s="853"/>
      <c r="H755" s="853"/>
      <c r="I755" s="853"/>
      <c r="J755" s="853"/>
      <c r="K755" s="853"/>
      <c r="L755" s="123"/>
      <c r="M755" s="121"/>
      <c r="N755" s="122"/>
      <c r="AF755" s="39"/>
      <c r="AG755" s="48"/>
      <c r="AL755" s="48"/>
      <c r="AM755" s="82"/>
      <c r="AN755" s="85"/>
      <c r="AO755" s="85"/>
      <c r="AP755" s="85"/>
      <c r="AQ755" s="85"/>
      <c r="AR755" s="85"/>
      <c r="AS755" s="82"/>
      <c r="AT755" s="48"/>
      <c r="AU755" s="3" t="s">
        <v>100</v>
      </c>
      <c r="AV755" s="48"/>
      <c r="AW755" s="48"/>
    </row>
    <row r="756" spans="1:49" s="4" customFormat="1" ht="15" x14ac:dyDescent="0.25">
      <c r="A756" s="119"/>
      <c r="B756" s="50"/>
      <c r="C756" s="853" t="s">
        <v>101</v>
      </c>
      <c r="D756" s="853"/>
      <c r="E756" s="853"/>
      <c r="F756" s="853"/>
      <c r="G756" s="853"/>
      <c r="H756" s="853"/>
      <c r="I756" s="853"/>
      <c r="J756" s="853"/>
      <c r="K756" s="853"/>
      <c r="L756" s="120">
        <v>13179.57</v>
      </c>
      <c r="M756" s="121"/>
      <c r="N756" s="122"/>
      <c r="AF756" s="39"/>
      <c r="AG756" s="48"/>
      <c r="AL756" s="48"/>
      <c r="AM756" s="82"/>
      <c r="AN756" s="85"/>
      <c r="AO756" s="85"/>
      <c r="AP756" s="85"/>
      <c r="AQ756" s="85"/>
      <c r="AR756" s="85"/>
      <c r="AS756" s="82"/>
      <c r="AT756" s="48"/>
      <c r="AU756" s="3" t="s">
        <v>101</v>
      </c>
      <c r="AV756" s="48"/>
      <c r="AW756" s="48"/>
    </row>
    <row r="757" spans="1:49" s="4" customFormat="1" ht="15" x14ac:dyDescent="0.25">
      <c r="A757" s="119"/>
      <c r="B757" s="50"/>
      <c r="C757" s="853" t="s">
        <v>102</v>
      </c>
      <c r="D757" s="853"/>
      <c r="E757" s="853"/>
      <c r="F757" s="853"/>
      <c r="G757" s="853"/>
      <c r="H757" s="853"/>
      <c r="I757" s="853"/>
      <c r="J757" s="853"/>
      <c r="K757" s="853"/>
      <c r="L757" s="120">
        <v>5581.56</v>
      </c>
      <c r="M757" s="121"/>
      <c r="N757" s="122"/>
      <c r="AF757" s="39"/>
      <c r="AG757" s="48"/>
      <c r="AL757" s="48"/>
      <c r="AM757" s="82"/>
      <c r="AN757" s="85"/>
      <c r="AO757" s="85"/>
      <c r="AP757" s="85"/>
      <c r="AQ757" s="85"/>
      <c r="AR757" s="85"/>
      <c r="AS757" s="82"/>
      <c r="AT757" s="48"/>
      <c r="AU757" s="3" t="s">
        <v>102</v>
      </c>
      <c r="AV757" s="48"/>
      <c r="AW757" s="48"/>
    </row>
    <row r="758" spans="1:49" s="4" customFormat="1" ht="15" x14ac:dyDescent="0.25">
      <c r="A758" s="119"/>
      <c r="B758" s="50"/>
      <c r="C758" s="853" t="s">
        <v>103</v>
      </c>
      <c r="D758" s="853"/>
      <c r="E758" s="853"/>
      <c r="F758" s="853"/>
      <c r="G758" s="853"/>
      <c r="H758" s="853"/>
      <c r="I758" s="853"/>
      <c r="J758" s="853"/>
      <c r="K758" s="853"/>
      <c r="L758" s="124">
        <v>593.55999999999995</v>
      </c>
      <c r="M758" s="121"/>
      <c r="N758" s="122"/>
      <c r="AF758" s="39"/>
      <c r="AG758" s="48"/>
      <c r="AL758" s="48"/>
      <c r="AM758" s="82"/>
      <c r="AN758" s="85"/>
      <c r="AO758" s="85"/>
      <c r="AP758" s="85"/>
      <c r="AQ758" s="85"/>
      <c r="AR758" s="85"/>
      <c r="AS758" s="82"/>
      <c r="AT758" s="48"/>
      <c r="AU758" s="3" t="s">
        <v>103</v>
      </c>
      <c r="AV758" s="48"/>
      <c r="AW758" s="48"/>
    </row>
    <row r="759" spans="1:49" s="4" customFormat="1" ht="15" x14ac:dyDescent="0.25">
      <c r="A759" s="119"/>
      <c r="B759" s="50"/>
      <c r="C759" s="853" t="s">
        <v>138</v>
      </c>
      <c r="D759" s="853"/>
      <c r="E759" s="853"/>
      <c r="F759" s="853"/>
      <c r="G759" s="853"/>
      <c r="H759" s="853"/>
      <c r="I759" s="853"/>
      <c r="J759" s="853"/>
      <c r="K759" s="853"/>
      <c r="L759" s="120">
        <v>932833.69</v>
      </c>
      <c r="M759" s="121"/>
      <c r="N759" s="122"/>
      <c r="AF759" s="39"/>
      <c r="AG759" s="48"/>
      <c r="AL759" s="48"/>
      <c r="AM759" s="82"/>
      <c r="AN759" s="85"/>
      <c r="AO759" s="85"/>
      <c r="AP759" s="85"/>
      <c r="AQ759" s="85"/>
      <c r="AR759" s="85"/>
      <c r="AS759" s="82"/>
      <c r="AT759" s="48"/>
      <c r="AU759" s="3" t="s">
        <v>138</v>
      </c>
      <c r="AV759" s="48"/>
      <c r="AW759" s="48"/>
    </row>
    <row r="760" spans="1:49" s="4" customFormat="1" ht="15" x14ac:dyDescent="0.25">
      <c r="A760" s="119"/>
      <c r="B760" s="50"/>
      <c r="C760" s="853" t="s">
        <v>104</v>
      </c>
      <c r="D760" s="853"/>
      <c r="E760" s="853"/>
      <c r="F760" s="853"/>
      <c r="G760" s="853"/>
      <c r="H760" s="853"/>
      <c r="I760" s="853"/>
      <c r="J760" s="853"/>
      <c r="K760" s="853"/>
      <c r="L760" s="120">
        <v>1208.6500000000001</v>
      </c>
      <c r="M760" s="121"/>
      <c r="N760" s="122"/>
      <c r="AF760" s="39"/>
      <c r="AG760" s="48"/>
      <c r="AL760" s="48"/>
      <c r="AM760" s="82"/>
      <c r="AN760" s="85"/>
      <c r="AO760" s="85"/>
      <c r="AP760" s="85"/>
      <c r="AQ760" s="85"/>
      <c r="AR760" s="85"/>
      <c r="AS760" s="82"/>
      <c r="AT760" s="48"/>
      <c r="AU760" s="3" t="s">
        <v>104</v>
      </c>
      <c r="AV760" s="48"/>
      <c r="AW760" s="48"/>
    </row>
    <row r="761" spans="1:49" s="4" customFormat="1" ht="15" x14ac:dyDescent="0.25">
      <c r="A761" s="119"/>
      <c r="B761" s="50"/>
      <c r="C761" s="853" t="s">
        <v>100</v>
      </c>
      <c r="D761" s="853"/>
      <c r="E761" s="853"/>
      <c r="F761" s="853"/>
      <c r="G761" s="853"/>
      <c r="H761" s="853"/>
      <c r="I761" s="853"/>
      <c r="J761" s="853"/>
      <c r="K761" s="853"/>
      <c r="L761" s="123"/>
      <c r="M761" s="121"/>
      <c r="N761" s="122"/>
      <c r="AF761" s="39"/>
      <c r="AG761" s="48"/>
      <c r="AL761" s="48"/>
      <c r="AM761" s="82"/>
      <c r="AN761" s="85"/>
      <c r="AO761" s="85"/>
      <c r="AP761" s="85"/>
      <c r="AQ761" s="85"/>
      <c r="AR761" s="85"/>
      <c r="AS761" s="82"/>
      <c r="AT761" s="48"/>
      <c r="AU761" s="3" t="s">
        <v>100</v>
      </c>
      <c r="AV761" s="48"/>
      <c r="AW761" s="48"/>
    </row>
    <row r="762" spans="1:49" s="4" customFormat="1" ht="15" x14ac:dyDescent="0.25">
      <c r="A762" s="119"/>
      <c r="B762" s="50"/>
      <c r="C762" s="853" t="s">
        <v>105</v>
      </c>
      <c r="D762" s="853"/>
      <c r="E762" s="853"/>
      <c r="F762" s="853"/>
      <c r="G762" s="853"/>
      <c r="H762" s="853"/>
      <c r="I762" s="853"/>
      <c r="J762" s="853"/>
      <c r="K762" s="853"/>
      <c r="L762" s="124">
        <v>11.76</v>
      </c>
      <c r="M762" s="121"/>
      <c r="N762" s="122"/>
      <c r="AF762" s="39"/>
      <c r="AG762" s="48"/>
      <c r="AL762" s="48"/>
      <c r="AM762" s="82"/>
      <c r="AN762" s="85"/>
      <c r="AO762" s="85"/>
      <c r="AP762" s="85"/>
      <c r="AQ762" s="85"/>
      <c r="AR762" s="85"/>
      <c r="AS762" s="82"/>
      <c r="AT762" s="48"/>
      <c r="AU762" s="3" t="s">
        <v>105</v>
      </c>
      <c r="AV762" s="48"/>
      <c r="AW762" s="48"/>
    </row>
    <row r="763" spans="1:49" s="4" customFormat="1" ht="15" x14ac:dyDescent="0.25">
      <c r="A763" s="119"/>
      <c r="B763" s="50"/>
      <c r="C763" s="853" t="s">
        <v>106</v>
      </c>
      <c r="D763" s="853"/>
      <c r="E763" s="853"/>
      <c r="F763" s="853"/>
      <c r="G763" s="853"/>
      <c r="H763" s="853"/>
      <c r="I763" s="853"/>
      <c r="J763" s="853"/>
      <c r="K763" s="853"/>
      <c r="L763" s="124">
        <v>3.91</v>
      </c>
      <c r="M763" s="121"/>
      <c r="N763" s="122"/>
      <c r="AF763" s="39"/>
      <c r="AG763" s="48"/>
      <c r="AL763" s="48"/>
      <c r="AM763" s="82"/>
      <c r="AN763" s="85"/>
      <c r="AO763" s="85"/>
      <c r="AP763" s="85"/>
      <c r="AQ763" s="85"/>
      <c r="AR763" s="85"/>
      <c r="AS763" s="82"/>
      <c r="AT763" s="48"/>
      <c r="AU763" s="3" t="s">
        <v>106</v>
      </c>
      <c r="AV763" s="48"/>
      <c r="AW763" s="48"/>
    </row>
    <row r="764" spans="1:49" s="4" customFormat="1" ht="15" x14ac:dyDescent="0.25">
      <c r="A764" s="119"/>
      <c r="B764" s="50"/>
      <c r="C764" s="853" t="s">
        <v>107</v>
      </c>
      <c r="D764" s="853"/>
      <c r="E764" s="853"/>
      <c r="F764" s="853"/>
      <c r="G764" s="853"/>
      <c r="H764" s="853"/>
      <c r="I764" s="853"/>
      <c r="J764" s="853"/>
      <c r="K764" s="853"/>
      <c r="L764" s="124">
        <v>0.06</v>
      </c>
      <c r="M764" s="121"/>
      <c r="N764" s="122"/>
      <c r="AF764" s="39"/>
      <c r="AG764" s="48"/>
      <c r="AL764" s="48"/>
      <c r="AM764" s="82"/>
      <c r="AN764" s="85"/>
      <c r="AO764" s="85"/>
      <c r="AP764" s="85"/>
      <c r="AQ764" s="85"/>
      <c r="AR764" s="85"/>
      <c r="AS764" s="82"/>
      <c r="AT764" s="48"/>
      <c r="AU764" s="3" t="s">
        <v>107</v>
      </c>
      <c r="AV764" s="48"/>
      <c r="AW764" s="48"/>
    </row>
    <row r="765" spans="1:49" s="4" customFormat="1" ht="15" x14ac:dyDescent="0.25">
      <c r="A765" s="119"/>
      <c r="B765" s="50"/>
      <c r="C765" s="853" t="s">
        <v>139</v>
      </c>
      <c r="D765" s="853"/>
      <c r="E765" s="853"/>
      <c r="F765" s="853"/>
      <c r="G765" s="853"/>
      <c r="H765" s="853"/>
      <c r="I765" s="853"/>
      <c r="J765" s="853"/>
      <c r="K765" s="853"/>
      <c r="L765" s="120">
        <v>1175.05</v>
      </c>
      <c r="M765" s="121"/>
      <c r="N765" s="122"/>
      <c r="AF765" s="39"/>
      <c r="AG765" s="48"/>
      <c r="AL765" s="48"/>
      <c r="AM765" s="82"/>
      <c r="AN765" s="85"/>
      <c r="AO765" s="85"/>
      <c r="AP765" s="85"/>
      <c r="AQ765" s="85"/>
      <c r="AR765" s="85"/>
      <c r="AS765" s="82"/>
      <c r="AT765" s="48"/>
      <c r="AU765" s="3" t="s">
        <v>139</v>
      </c>
      <c r="AV765" s="48"/>
      <c r="AW765" s="48"/>
    </row>
    <row r="766" spans="1:49" s="4" customFormat="1" ht="15" x14ac:dyDescent="0.25">
      <c r="A766" s="119"/>
      <c r="B766" s="50"/>
      <c r="C766" s="853" t="s">
        <v>108</v>
      </c>
      <c r="D766" s="853"/>
      <c r="E766" s="853"/>
      <c r="F766" s="853"/>
      <c r="G766" s="853"/>
      <c r="H766" s="853"/>
      <c r="I766" s="853"/>
      <c r="J766" s="853"/>
      <c r="K766" s="853"/>
      <c r="L766" s="124">
        <v>11.45</v>
      </c>
      <c r="M766" s="121"/>
      <c r="N766" s="122"/>
      <c r="AF766" s="39"/>
      <c r="AG766" s="48"/>
      <c r="AL766" s="48"/>
      <c r="AM766" s="82"/>
      <c r="AN766" s="85"/>
      <c r="AO766" s="85"/>
      <c r="AP766" s="85"/>
      <c r="AQ766" s="85"/>
      <c r="AR766" s="85"/>
      <c r="AS766" s="82"/>
      <c r="AT766" s="48"/>
      <c r="AU766" s="3" t="s">
        <v>108</v>
      </c>
      <c r="AV766" s="48"/>
      <c r="AW766" s="48"/>
    </row>
    <row r="767" spans="1:49" s="4" customFormat="1" ht="15" x14ac:dyDescent="0.25">
      <c r="A767" s="119"/>
      <c r="B767" s="50"/>
      <c r="C767" s="853" t="s">
        <v>109</v>
      </c>
      <c r="D767" s="853"/>
      <c r="E767" s="853"/>
      <c r="F767" s="853"/>
      <c r="G767" s="853"/>
      <c r="H767" s="853"/>
      <c r="I767" s="853"/>
      <c r="J767" s="853"/>
      <c r="K767" s="853"/>
      <c r="L767" s="124">
        <v>6.48</v>
      </c>
      <c r="M767" s="121"/>
      <c r="N767" s="122"/>
      <c r="AF767" s="39"/>
      <c r="AG767" s="48"/>
      <c r="AL767" s="48"/>
      <c r="AM767" s="82"/>
      <c r="AN767" s="85"/>
      <c r="AO767" s="85"/>
      <c r="AP767" s="85"/>
      <c r="AQ767" s="85"/>
      <c r="AR767" s="85"/>
      <c r="AS767" s="82"/>
      <c r="AT767" s="48"/>
      <c r="AU767" s="3" t="s">
        <v>109</v>
      </c>
      <c r="AV767" s="48"/>
      <c r="AW767" s="48"/>
    </row>
    <row r="768" spans="1:49" s="4" customFormat="1" ht="15" x14ac:dyDescent="0.25">
      <c r="A768" s="119"/>
      <c r="B768" s="50"/>
      <c r="C768" s="853" t="s">
        <v>140</v>
      </c>
      <c r="D768" s="853"/>
      <c r="E768" s="853"/>
      <c r="F768" s="853"/>
      <c r="G768" s="853"/>
      <c r="H768" s="853"/>
      <c r="I768" s="853"/>
      <c r="J768" s="853"/>
      <c r="K768" s="853"/>
      <c r="L768" s="120">
        <v>970770.81</v>
      </c>
      <c r="M768" s="121"/>
      <c r="N768" s="122"/>
      <c r="AF768" s="39"/>
      <c r="AG768" s="48"/>
      <c r="AL768" s="48"/>
      <c r="AM768" s="82"/>
      <c r="AN768" s="85"/>
      <c r="AO768" s="85"/>
      <c r="AP768" s="85"/>
      <c r="AQ768" s="85"/>
      <c r="AR768" s="85"/>
      <c r="AS768" s="82"/>
      <c r="AT768" s="48"/>
      <c r="AU768" s="3" t="s">
        <v>140</v>
      </c>
      <c r="AV768" s="48"/>
      <c r="AW768" s="48"/>
    </row>
    <row r="769" spans="1:49" s="4" customFormat="1" ht="15" x14ac:dyDescent="0.25">
      <c r="A769" s="119"/>
      <c r="B769" s="50"/>
      <c r="C769" s="853" t="s">
        <v>100</v>
      </c>
      <c r="D769" s="853"/>
      <c r="E769" s="853"/>
      <c r="F769" s="853"/>
      <c r="G769" s="853"/>
      <c r="H769" s="853"/>
      <c r="I769" s="853"/>
      <c r="J769" s="853"/>
      <c r="K769" s="853"/>
      <c r="L769" s="123"/>
      <c r="M769" s="121"/>
      <c r="N769" s="122"/>
      <c r="AF769" s="39"/>
      <c r="AG769" s="48"/>
      <c r="AL769" s="48"/>
      <c r="AM769" s="82"/>
      <c r="AN769" s="85"/>
      <c r="AO769" s="85"/>
      <c r="AP769" s="85"/>
      <c r="AQ769" s="85"/>
      <c r="AR769" s="85"/>
      <c r="AS769" s="82"/>
      <c r="AT769" s="48"/>
      <c r="AU769" s="3" t="s">
        <v>100</v>
      </c>
      <c r="AV769" s="48"/>
      <c r="AW769" s="48"/>
    </row>
    <row r="770" spans="1:49" s="4" customFormat="1" ht="15" x14ac:dyDescent="0.25">
      <c r="A770" s="119"/>
      <c r="B770" s="50"/>
      <c r="C770" s="853" t="s">
        <v>105</v>
      </c>
      <c r="D770" s="853"/>
      <c r="E770" s="853"/>
      <c r="F770" s="853"/>
      <c r="G770" s="853"/>
      <c r="H770" s="853"/>
      <c r="I770" s="853"/>
      <c r="J770" s="853"/>
      <c r="K770" s="853"/>
      <c r="L770" s="120">
        <v>13167.81</v>
      </c>
      <c r="M770" s="121"/>
      <c r="N770" s="122"/>
      <c r="AF770" s="39"/>
      <c r="AG770" s="48"/>
      <c r="AL770" s="48"/>
      <c r="AM770" s="82"/>
      <c r="AN770" s="85"/>
      <c r="AO770" s="85"/>
      <c r="AP770" s="85"/>
      <c r="AQ770" s="85"/>
      <c r="AR770" s="85"/>
      <c r="AS770" s="82"/>
      <c r="AT770" s="48"/>
      <c r="AU770" s="3" t="s">
        <v>105</v>
      </c>
      <c r="AV770" s="48"/>
      <c r="AW770" s="48"/>
    </row>
    <row r="771" spans="1:49" s="4" customFormat="1" ht="15" x14ac:dyDescent="0.25">
      <c r="A771" s="119"/>
      <c r="B771" s="50"/>
      <c r="C771" s="853" t="s">
        <v>106</v>
      </c>
      <c r="D771" s="853"/>
      <c r="E771" s="853"/>
      <c r="F771" s="853"/>
      <c r="G771" s="853"/>
      <c r="H771" s="853"/>
      <c r="I771" s="853"/>
      <c r="J771" s="853"/>
      <c r="K771" s="853"/>
      <c r="L771" s="120">
        <v>5577.65</v>
      </c>
      <c r="M771" s="121"/>
      <c r="N771" s="122"/>
      <c r="AF771" s="39"/>
      <c r="AG771" s="48"/>
      <c r="AL771" s="48"/>
      <c r="AM771" s="82"/>
      <c r="AN771" s="85"/>
      <c r="AO771" s="85"/>
      <c r="AP771" s="85"/>
      <c r="AQ771" s="85"/>
      <c r="AR771" s="85"/>
      <c r="AS771" s="82"/>
      <c r="AT771" s="48"/>
      <c r="AU771" s="3" t="s">
        <v>106</v>
      </c>
      <c r="AV771" s="48"/>
      <c r="AW771" s="48"/>
    </row>
    <row r="772" spans="1:49" s="4" customFormat="1" ht="15" x14ac:dyDescent="0.25">
      <c r="A772" s="119"/>
      <c r="B772" s="50"/>
      <c r="C772" s="853" t="s">
        <v>107</v>
      </c>
      <c r="D772" s="853"/>
      <c r="E772" s="853"/>
      <c r="F772" s="853"/>
      <c r="G772" s="853"/>
      <c r="H772" s="853"/>
      <c r="I772" s="853"/>
      <c r="J772" s="853"/>
      <c r="K772" s="853"/>
      <c r="L772" s="124">
        <v>593.5</v>
      </c>
      <c r="M772" s="121"/>
      <c r="N772" s="122"/>
      <c r="AF772" s="39"/>
      <c r="AG772" s="48"/>
      <c r="AL772" s="48"/>
      <c r="AM772" s="82"/>
      <c r="AN772" s="85"/>
      <c r="AO772" s="85"/>
      <c r="AP772" s="85"/>
      <c r="AQ772" s="85"/>
      <c r="AR772" s="85"/>
      <c r="AS772" s="82"/>
      <c r="AT772" s="48"/>
      <c r="AU772" s="3" t="s">
        <v>107</v>
      </c>
      <c r="AV772" s="48"/>
      <c r="AW772" s="48"/>
    </row>
    <row r="773" spans="1:49" s="4" customFormat="1" ht="15" x14ac:dyDescent="0.25">
      <c r="A773" s="119"/>
      <c r="B773" s="50"/>
      <c r="C773" s="853" t="s">
        <v>139</v>
      </c>
      <c r="D773" s="853"/>
      <c r="E773" s="853"/>
      <c r="F773" s="853"/>
      <c r="G773" s="853"/>
      <c r="H773" s="853"/>
      <c r="I773" s="853"/>
      <c r="J773" s="853"/>
      <c r="K773" s="853"/>
      <c r="L773" s="120">
        <v>931658.64</v>
      </c>
      <c r="M773" s="121"/>
      <c r="N773" s="122"/>
      <c r="AF773" s="39"/>
      <c r="AG773" s="48"/>
      <c r="AL773" s="48"/>
      <c r="AM773" s="82"/>
      <c r="AN773" s="85"/>
      <c r="AO773" s="85"/>
      <c r="AP773" s="85"/>
      <c r="AQ773" s="85"/>
      <c r="AR773" s="85"/>
      <c r="AS773" s="82"/>
      <c r="AT773" s="48"/>
      <c r="AU773" s="3" t="s">
        <v>139</v>
      </c>
      <c r="AV773" s="48"/>
      <c r="AW773" s="48"/>
    </row>
    <row r="774" spans="1:49" s="4" customFormat="1" ht="15" x14ac:dyDescent="0.25">
      <c r="A774" s="119"/>
      <c r="B774" s="50"/>
      <c r="C774" s="853" t="s">
        <v>108</v>
      </c>
      <c r="D774" s="853"/>
      <c r="E774" s="853"/>
      <c r="F774" s="853"/>
      <c r="G774" s="853"/>
      <c r="H774" s="853"/>
      <c r="I774" s="853"/>
      <c r="J774" s="853"/>
      <c r="K774" s="853"/>
      <c r="L774" s="120">
        <v>13348.47</v>
      </c>
      <c r="M774" s="121"/>
      <c r="N774" s="122"/>
      <c r="AF774" s="39"/>
      <c r="AG774" s="48"/>
      <c r="AL774" s="48"/>
      <c r="AM774" s="82"/>
      <c r="AN774" s="85"/>
      <c r="AO774" s="85"/>
      <c r="AP774" s="85"/>
      <c r="AQ774" s="85"/>
      <c r="AR774" s="85"/>
      <c r="AS774" s="82"/>
      <c r="AT774" s="48"/>
      <c r="AU774" s="3" t="s">
        <v>108</v>
      </c>
      <c r="AV774" s="48"/>
      <c r="AW774" s="48"/>
    </row>
    <row r="775" spans="1:49" s="4" customFormat="1" ht="15" x14ac:dyDescent="0.25">
      <c r="A775" s="119"/>
      <c r="B775" s="50"/>
      <c r="C775" s="853" t="s">
        <v>109</v>
      </c>
      <c r="D775" s="853"/>
      <c r="E775" s="853"/>
      <c r="F775" s="853"/>
      <c r="G775" s="853"/>
      <c r="H775" s="853"/>
      <c r="I775" s="853"/>
      <c r="J775" s="853"/>
      <c r="K775" s="853"/>
      <c r="L775" s="120">
        <v>7018.24</v>
      </c>
      <c r="M775" s="121"/>
      <c r="N775" s="122"/>
      <c r="AF775" s="39"/>
      <c r="AG775" s="48"/>
      <c r="AL775" s="48"/>
      <c r="AM775" s="82"/>
      <c r="AN775" s="85"/>
      <c r="AO775" s="85"/>
      <c r="AP775" s="85"/>
      <c r="AQ775" s="85"/>
      <c r="AR775" s="85"/>
      <c r="AS775" s="82"/>
      <c r="AT775" s="48"/>
      <c r="AU775" s="3" t="s">
        <v>109</v>
      </c>
      <c r="AV775" s="48"/>
      <c r="AW775" s="48"/>
    </row>
    <row r="776" spans="1:49" s="4" customFormat="1" ht="15" x14ac:dyDescent="0.25">
      <c r="A776" s="119"/>
      <c r="B776" s="50"/>
      <c r="C776" s="853" t="s">
        <v>512</v>
      </c>
      <c r="D776" s="853"/>
      <c r="E776" s="853"/>
      <c r="F776" s="853"/>
      <c r="G776" s="853"/>
      <c r="H776" s="853"/>
      <c r="I776" s="853"/>
      <c r="J776" s="853"/>
      <c r="K776" s="853"/>
      <c r="L776" s="120">
        <v>123414.64</v>
      </c>
      <c r="M776" s="121"/>
      <c r="N776" s="122"/>
      <c r="AF776" s="39"/>
      <c r="AG776" s="48"/>
      <c r="AL776" s="48"/>
      <c r="AM776" s="82"/>
      <c r="AN776" s="85"/>
      <c r="AO776" s="85"/>
      <c r="AP776" s="85"/>
      <c r="AQ776" s="85"/>
      <c r="AR776" s="85"/>
      <c r="AS776" s="82"/>
      <c r="AT776" s="48"/>
      <c r="AU776" s="3" t="s">
        <v>512</v>
      </c>
      <c r="AV776" s="48"/>
      <c r="AW776" s="48"/>
    </row>
    <row r="777" spans="1:49" s="4" customFormat="1" ht="15" x14ac:dyDescent="0.25">
      <c r="A777" s="119"/>
      <c r="B777" s="50"/>
      <c r="C777" s="853" t="s">
        <v>513</v>
      </c>
      <c r="D777" s="853"/>
      <c r="E777" s="853"/>
      <c r="F777" s="853"/>
      <c r="G777" s="853"/>
      <c r="H777" s="853"/>
      <c r="I777" s="853"/>
      <c r="J777" s="853"/>
      <c r="K777" s="853"/>
      <c r="L777" s="120">
        <v>123414.64</v>
      </c>
      <c r="M777" s="121"/>
      <c r="N777" s="122"/>
      <c r="AF777" s="39"/>
      <c r="AG777" s="48"/>
      <c r="AL777" s="48"/>
      <c r="AM777" s="82"/>
      <c r="AN777" s="85"/>
      <c r="AO777" s="85"/>
      <c r="AP777" s="85"/>
      <c r="AQ777" s="85"/>
      <c r="AR777" s="85"/>
      <c r="AS777" s="82"/>
      <c r="AT777" s="48"/>
      <c r="AU777" s="3" t="s">
        <v>513</v>
      </c>
      <c r="AV777" s="48"/>
      <c r="AW777" s="48"/>
    </row>
    <row r="778" spans="1:49" s="4" customFormat="1" ht="15" x14ac:dyDescent="0.25">
      <c r="A778" s="119"/>
      <c r="B778" s="50"/>
      <c r="C778" s="853" t="s">
        <v>110</v>
      </c>
      <c r="D778" s="853"/>
      <c r="E778" s="853"/>
      <c r="F778" s="853"/>
      <c r="G778" s="853"/>
      <c r="H778" s="853"/>
      <c r="I778" s="853"/>
      <c r="J778" s="853"/>
      <c r="K778" s="853"/>
      <c r="L778" s="120">
        <v>13773.13</v>
      </c>
      <c r="M778" s="121"/>
      <c r="N778" s="122"/>
      <c r="AF778" s="39"/>
      <c r="AG778" s="48"/>
      <c r="AL778" s="48"/>
      <c r="AM778" s="82"/>
      <c r="AN778" s="85"/>
      <c r="AO778" s="85"/>
      <c r="AP778" s="85"/>
      <c r="AQ778" s="85"/>
      <c r="AR778" s="85"/>
      <c r="AS778" s="82"/>
      <c r="AT778" s="48"/>
      <c r="AU778" s="3" t="s">
        <v>110</v>
      </c>
      <c r="AV778" s="48"/>
      <c r="AW778" s="48"/>
    </row>
    <row r="779" spans="1:49" s="4" customFormat="1" ht="15" x14ac:dyDescent="0.25">
      <c r="A779" s="119"/>
      <c r="B779" s="50"/>
      <c r="C779" s="853" t="s">
        <v>111</v>
      </c>
      <c r="D779" s="853"/>
      <c r="E779" s="853"/>
      <c r="F779" s="853"/>
      <c r="G779" s="853"/>
      <c r="H779" s="853"/>
      <c r="I779" s="853"/>
      <c r="J779" s="853"/>
      <c r="K779" s="853"/>
      <c r="L779" s="120">
        <v>13359.92</v>
      </c>
      <c r="M779" s="121"/>
      <c r="N779" s="122"/>
      <c r="AF779" s="39"/>
      <c r="AG779" s="48"/>
      <c r="AL779" s="48"/>
      <c r="AM779" s="82"/>
      <c r="AN779" s="85"/>
      <c r="AO779" s="85"/>
      <c r="AP779" s="85"/>
      <c r="AQ779" s="85"/>
      <c r="AR779" s="85"/>
      <c r="AS779" s="82"/>
      <c r="AT779" s="48"/>
      <c r="AU779" s="3" t="s">
        <v>111</v>
      </c>
      <c r="AV779" s="48"/>
      <c r="AW779" s="48"/>
    </row>
    <row r="780" spans="1:49" s="4" customFormat="1" ht="15" x14ac:dyDescent="0.25">
      <c r="A780" s="119"/>
      <c r="B780" s="50"/>
      <c r="C780" s="853" t="s">
        <v>112</v>
      </c>
      <c r="D780" s="853"/>
      <c r="E780" s="853"/>
      <c r="F780" s="853"/>
      <c r="G780" s="853"/>
      <c r="H780" s="853"/>
      <c r="I780" s="853"/>
      <c r="J780" s="853"/>
      <c r="K780" s="853"/>
      <c r="L780" s="120">
        <v>7024.72</v>
      </c>
      <c r="M780" s="121"/>
      <c r="N780" s="122"/>
      <c r="AF780" s="39"/>
      <c r="AG780" s="48"/>
      <c r="AL780" s="48"/>
      <c r="AM780" s="82"/>
      <c r="AN780" s="85"/>
      <c r="AO780" s="85"/>
      <c r="AP780" s="85"/>
      <c r="AQ780" s="85"/>
      <c r="AR780" s="85"/>
      <c r="AS780" s="82"/>
      <c r="AT780" s="48"/>
      <c r="AU780" s="3" t="s">
        <v>112</v>
      </c>
      <c r="AV780" s="48"/>
      <c r="AW780" s="48"/>
    </row>
    <row r="781" spans="1:49" s="4" customFormat="1" ht="15" x14ac:dyDescent="0.25">
      <c r="A781" s="119"/>
      <c r="B781" s="125"/>
      <c r="C781" s="861" t="s">
        <v>317</v>
      </c>
      <c r="D781" s="861"/>
      <c r="E781" s="861"/>
      <c r="F781" s="861"/>
      <c r="G781" s="861"/>
      <c r="H781" s="861"/>
      <c r="I781" s="861"/>
      <c r="J781" s="861"/>
      <c r="K781" s="861"/>
      <c r="L781" s="126">
        <v>1095394.1000000001</v>
      </c>
      <c r="M781" s="127"/>
      <c r="N781" s="128"/>
      <c r="AF781" s="39"/>
      <c r="AG781" s="48"/>
      <c r="AL781" s="48"/>
      <c r="AM781" s="82"/>
      <c r="AN781" s="85"/>
      <c r="AO781" s="85"/>
      <c r="AP781" s="85"/>
      <c r="AQ781" s="85"/>
      <c r="AR781" s="85"/>
      <c r="AS781" s="82"/>
      <c r="AT781" s="48"/>
      <c r="AV781" s="48" t="s">
        <v>317</v>
      </c>
      <c r="AW781" s="48"/>
    </row>
    <row r="782" spans="1:49" s="4" customFormat="1" ht="15" x14ac:dyDescent="0.25">
      <c r="A782" s="119"/>
      <c r="B782" s="50"/>
      <c r="C782" s="853" t="s">
        <v>100</v>
      </c>
      <c r="D782" s="853"/>
      <c r="E782" s="853"/>
      <c r="F782" s="853"/>
      <c r="G782" s="853"/>
      <c r="H782" s="853"/>
      <c r="I782" s="853"/>
      <c r="J782" s="853"/>
      <c r="K782" s="853"/>
      <c r="L782" s="123"/>
      <c r="M782" s="121"/>
      <c r="N782" s="122"/>
      <c r="AF782" s="39"/>
      <c r="AG782" s="48"/>
      <c r="AL782" s="48"/>
      <c r="AM782" s="82"/>
      <c r="AN782" s="85"/>
      <c r="AO782" s="85"/>
      <c r="AP782" s="85"/>
      <c r="AQ782" s="85"/>
      <c r="AR782" s="85"/>
      <c r="AS782" s="82"/>
      <c r="AT782" s="48"/>
      <c r="AU782" s="3" t="s">
        <v>100</v>
      </c>
      <c r="AV782" s="48"/>
      <c r="AW782" s="48"/>
    </row>
    <row r="783" spans="1:49" s="4" customFormat="1" ht="15" x14ac:dyDescent="0.25">
      <c r="A783" s="119"/>
      <c r="B783" s="50"/>
      <c r="C783" s="853" t="s">
        <v>177</v>
      </c>
      <c r="D783" s="853"/>
      <c r="E783" s="853"/>
      <c r="F783" s="853"/>
      <c r="G783" s="853"/>
      <c r="H783" s="853"/>
      <c r="I783" s="853"/>
      <c r="J783" s="853"/>
      <c r="K783" s="853"/>
      <c r="L783" s="120">
        <v>924919.38</v>
      </c>
      <c r="M783" s="121"/>
      <c r="N783" s="122"/>
      <c r="AF783" s="39"/>
      <c r="AG783" s="48"/>
      <c r="AL783" s="48"/>
      <c r="AM783" s="82"/>
      <c r="AN783" s="85"/>
      <c r="AO783" s="85"/>
      <c r="AP783" s="85"/>
      <c r="AQ783" s="85"/>
      <c r="AR783" s="85"/>
      <c r="AS783" s="82"/>
      <c r="AT783" s="48"/>
      <c r="AU783" s="3" t="s">
        <v>177</v>
      </c>
      <c r="AV783" s="48"/>
      <c r="AW783" s="48"/>
    </row>
    <row r="784" spans="1:49" s="4" customFormat="1" ht="15" x14ac:dyDescent="0.25">
      <c r="A784" s="119"/>
      <c r="B784" s="50"/>
      <c r="C784" s="853" t="s">
        <v>514</v>
      </c>
      <c r="D784" s="853"/>
      <c r="E784" s="853"/>
      <c r="F784" s="853"/>
      <c r="G784" s="853"/>
      <c r="H784" s="853"/>
      <c r="I784" s="853"/>
      <c r="J784" s="853"/>
      <c r="K784" s="853"/>
      <c r="L784" s="120">
        <v>123414.64</v>
      </c>
      <c r="M784" s="121"/>
      <c r="N784" s="122"/>
      <c r="AF784" s="39"/>
      <c r="AG784" s="48"/>
      <c r="AL784" s="48"/>
      <c r="AM784" s="82"/>
      <c r="AN784" s="85"/>
      <c r="AO784" s="85"/>
      <c r="AP784" s="85"/>
      <c r="AQ784" s="85"/>
      <c r="AR784" s="85"/>
      <c r="AS784" s="82"/>
      <c r="AT784" s="48"/>
      <c r="AU784" s="3" t="s">
        <v>514</v>
      </c>
      <c r="AV784" s="48"/>
      <c r="AW784" s="48"/>
    </row>
    <row r="785" spans="1:49" s="4" customFormat="1" ht="15" x14ac:dyDescent="0.25">
      <c r="A785" s="844" t="s">
        <v>318</v>
      </c>
      <c r="B785" s="845"/>
      <c r="C785" s="845"/>
      <c r="D785" s="845"/>
      <c r="E785" s="845"/>
      <c r="F785" s="845"/>
      <c r="G785" s="845"/>
      <c r="H785" s="845"/>
      <c r="I785" s="845"/>
      <c r="J785" s="845"/>
      <c r="K785" s="845"/>
      <c r="L785" s="845"/>
      <c r="M785" s="845"/>
      <c r="N785" s="846"/>
      <c r="AF785" s="39" t="s">
        <v>318</v>
      </c>
      <c r="AG785" s="48"/>
      <c r="AL785" s="48"/>
      <c r="AM785" s="82"/>
      <c r="AN785" s="85"/>
      <c r="AO785" s="85"/>
      <c r="AP785" s="85"/>
      <c r="AQ785" s="85"/>
      <c r="AR785" s="85"/>
      <c r="AS785" s="82"/>
      <c r="AT785" s="48"/>
      <c r="AV785" s="48"/>
      <c r="AW785" s="48"/>
    </row>
    <row r="786" spans="1:49" s="4" customFormat="1" ht="23.25" x14ac:dyDescent="0.25">
      <c r="A786" s="40" t="s">
        <v>516</v>
      </c>
      <c r="B786" s="41" t="s">
        <v>320</v>
      </c>
      <c r="C786" s="847" t="s">
        <v>321</v>
      </c>
      <c r="D786" s="847"/>
      <c r="E786" s="847"/>
      <c r="F786" s="42" t="s">
        <v>63</v>
      </c>
      <c r="G786" s="43">
        <v>3.5000000000000003E-2</v>
      </c>
      <c r="H786" s="44">
        <v>1</v>
      </c>
      <c r="I786" s="129">
        <v>3.5000000000000003E-2</v>
      </c>
      <c r="J786" s="46"/>
      <c r="K786" s="43"/>
      <c r="L786" s="46"/>
      <c r="M786" s="43"/>
      <c r="N786" s="47"/>
      <c r="AF786" s="39"/>
      <c r="AG786" s="48" t="s">
        <v>321</v>
      </c>
      <c r="AL786" s="48"/>
      <c r="AM786" s="82"/>
      <c r="AN786" s="85"/>
      <c r="AO786" s="85"/>
      <c r="AP786" s="85"/>
      <c r="AQ786" s="85"/>
      <c r="AR786" s="85"/>
      <c r="AS786" s="82"/>
      <c r="AT786" s="48"/>
      <c r="AV786" s="48"/>
      <c r="AW786" s="48"/>
    </row>
    <row r="787" spans="1:49" s="4" customFormat="1" ht="22.5" x14ac:dyDescent="0.25">
      <c r="A787" s="49"/>
      <c r="B787" s="50" t="s">
        <v>64</v>
      </c>
      <c r="C787" s="848" t="s">
        <v>65</v>
      </c>
      <c r="D787" s="848"/>
      <c r="E787" s="848"/>
      <c r="F787" s="848"/>
      <c r="G787" s="848"/>
      <c r="H787" s="848"/>
      <c r="I787" s="848"/>
      <c r="J787" s="848"/>
      <c r="K787" s="848"/>
      <c r="L787" s="848"/>
      <c r="M787" s="848"/>
      <c r="N787" s="849"/>
      <c r="AF787" s="39"/>
      <c r="AG787" s="48"/>
      <c r="AH787" s="3" t="s">
        <v>65</v>
      </c>
      <c r="AL787" s="48"/>
      <c r="AM787" s="82"/>
      <c r="AN787" s="85"/>
      <c r="AO787" s="85"/>
      <c r="AP787" s="85"/>
      <c r="AQ787" s="85"/>
      <c r="AR787" s="85"/>
      <c r="AS787" s="82"/>
      <c r="AT787" s="48"/>
      <c r="AV787" s="48"/>
      <c r="AW787" s="48"/>
    </row>
    <row r="788" spans="1:49" s="4" customFormat="1" ht="15" x14ac:dyDescent="0.25">
      <c r="A788" s="51"/>
      <c r="B788" s="50" t="s">
        <v>60</v>
      </c>
      <c r="C788" s="853" t="s">
        <v>66</v>
      </c>
      <c r="D788" s="853"/>
      <c r="E788" s="853"/>
      <c r="F788" s="53"/>
      <c r="G788" s="54"/>
      <c r="H788" s="54"/>
      <c r="I788" s="54"/>
      <c r="J788" s="57">
        <v>115.49</v>
      </c>
      <c r="K788" s="56">
        <v>1.1499999999999999</v>
      </c>
      <c r="L788" s="57">
        <v>4.6500000000000004</v>
      </c>
      <c r="M788" s="56">
        <v>35.42</v>
      </c>
      <c r="N788" s="133">
        <v>164.7</v>
      </c>
      <c r="AF788" s="39"/>
      <c r="AG788" s="48"/>
      <c r="AI788" s="3" t="s">
        <v>66</v>
      </c>
      <c r="AL788" s="48"/>
      <c r="AM788" s="82"/>
      <c r="AN788" s="85"/>
      <c r="AO788" s="85"/>
      <c r="AP788" s="85"/>
      <c r="AQ788" s="85"/>
      <c r="AR788" s="85"/>
      <c r="AS788" s="82"/>
      <c r="AT788" s="48"/>
      <c r="AV788" s="48"/>
      <c r="AW788" s="48"/>
    </row>
    <row r="789" spans="1:49" s="4" customFormat="1" ht="15" x14ac:dyDescent="0.25">
      <c r="A789" s="51"/>
      <c r="B789" s="50" t="s">
        <v>67</v>
      </c>
      <c r="C789" s="853" t="s">
        <v>68</v>
      </c>
      <c r="D789" s="853"/>
      <c r="E789" s="853"/>
      <c r="F789" s="53"/>
      <c r="G789" s="54"/>
      <c r="H789" s="54"/>
      <c r="I789" s="54"/>
      <c r="J789" s="55">
        <v>3262.79</v>
      </c>
      <c r="K789" s="56">
        <v>1.1499999999999999</v>
      </c>
      <c r="L789" s="57">
        <v>131.33000000000001</v>
      </c>
      <c r="M789" s="54"/>
      <c r="N789" s="59"/>
      <c r="AF789" s="39"/>
      <c r="AG789" s="48"/>
      <c r="AI789" s="3" t="s">
        <v>68</v>
      </c>
      <c r="AL789" s="48"/>
      <c r="AM789" s="82"/>
      <c r="AN789" s="85"/>
      <c r="AO789" s="85"/>
      <c r="AP789" s="85"/>
      <c r="AQ789" s="85"/>
      <c r="AR789" s="85"/>
      <c r="AS789" s="82"/>
      <c r="AT789" s="48"/>
      <c r="AV789" s="48"/>
      <c r="AW789" s="48"/>
    </row>
    <row r="790" spans="1:49" s="4" customFormat="1" ht="15" x14ac:dyDescent="0.25">
      <c r="A790" s="51"/>
      <c r="B790" s="50" t="s">
        <v>69</v>
      </c>
      <c r="C790" s="853" t="s">
        <v>70</v>
      </c>
      <c r="D790" s="853"/>
      <c r="E790" s="853"/>
      <c r="F790" s="53"/>
      <c r="G790" s="54"/>
      <c r="H790" s="54"/>
      <c r="I790" s="54"/>
      <c r="J790" s="57">
        <v>171.22</v>
      </c>
      <c r="K790" s="56">
        <v>1.1499999999999999</v>
      </c>
      <c r="L790" s="57">
        <v>6.89</v>
      </c>
      <c r="M790" s="56">
        <v>35.42</v>
      </c>
      <c r="N790" s="133">
        <v>244.04</v>
      </c>
      <c r="AF790" s="39"/>
      <c r="AG790" s="48"/>
      <c r="AI790" s="3" t="s">
        <v>70</v>
      </c>
      <c r="AL790" s="48"/>
      <c r="AM790" s="82"/>
      <c r="AN790" s="85"/>
      <c r="AO790" s="85"/>
      <c r="AP790" s="85"/>
      <c r="AQ790" s="85"/>
      <c r="AR790" s="85"/>
      <c r="AS790" s="82"/>
      <c r="AT790" s="48"/>
      <c r="AV790" s="48"/>
      <c r="AW790" s="48"/>
    </row>
    <row r="791" spans="1:49" s="4" customFormat="1" ht="15" x14ac:dyDescent="0.25">
      <c r="A791" s="51"/>
      <c r="B791" s="50" t="s">
        <v>86</v>
      </c>
      <c r="C791" s="853" t="s">
        <v>87</v>
      </c>
      <c r="D791" s="853"/>
      <c r="E791" s="853"/>
      <c r="F791" s="53"/>
      <c r="G791" s="54"/>
      <c r="H791" s="54"/>
      <c r="I791" s="54"/>
      <c r="J791" s="57">
        <v>12.2</v>
      </c>
      <c r="K791" s="54"/>
      <c r="L791" s="57">
        <v>0.43</v>
      </c>
      <c r="M791" s="54"/>
      <c r="N791" s="59"/>
      <c r="AF791" s="39"/>
      <c r="AG791" s="48"/>
      <c r="AI791" s="3" t="s">
        <v>87</v>
      </c>
      <c r="AL791" s="48"/>
      <c r="AM791" s="82"/>
      <c r="AN791" s="85"/>
      <c r="AO791" s="85"/>
      <c r="AP791" s="85"/>
      <c r="AQ791" s="85"/>
      <c r="AR791" s="85"/>
      <c r="AS791" s="82"/>
      <c r="AT791" s="48"/>
      <c r="AV791" s="48"/>
      <c r="AW791" s="48"/>
    </row>
    <row r="792" spans="1:49" s="4" customFormat="1" ht="15" x14ac:dyDescent="0.25">
      <c r="A792" s="60"/>
      <c r="B792" s="50"/>
      <c r="C792" s="853" t="s">
        <v>71</v>
      </c>
      <c r="D792" s="853"/>
      <c r="E792" s="853"/>
      <c r="F792" s="53" t="s">
        <v>72</v>
      </c>
      <c r="G792" s="61">
        <v>14.4</v>
      </c>
      <c r="H792" s="56">
        <v>1.1499999999999999</v>
      </c>
      <c r="I792" s="130">
        <v>0.5796</v>
      </c>
      <c r="J792" s="63"/>
      <c r="K792" s="54"/>
      <c r="L792" s="63"/>
      <c r="M792" s="54"/>
      <c r="N792" s="59"/>
      <c r="AF792" s="39"/>
      <c r="AG792" s="48"/>
      <c r="AJ792" s="3" t="s">
        <v>71</v>
      </c>
      <c r="AL792" s="48"/>
      <c r="AM792" s="82"/>
      <c r="AN792" s="85"/>
      <c r="AO792" s="85"/>
      <c r="AP792" s="85"/>
      <c r="AQ792" s="85"/>
      <c r="AR792" s="85"/>
      <c r="AS792" s="82"/>
      <c r="AT792" s="48"/>
      <c r="AV792" s="48"/>
      <c r="AW792" s="48"/>
    </row>
    <row r="793" spans="1:49" s="4" customFormat="1" ht="15" x14ac:dyDescent="0.25">
      <c r="A793" s="60"/>
      <c r="B793" s="50"/>
      <c r="C793" s="853" t="s">
        <v>73</v>
      </c>
      <c r="D793" s="853"/>
      <c r="E793" s="853"/>
      <c r="F793" s="53" t="s">
        <v>72</v>
      </c>
      <c r="G793" s="56">
        <v>13.88</v>
      </c>
      <c r="H793" s="56">
        <v>1.1499999999999999</v>
      </c>
      <c r="I793" s="64">
        <v>0.55867</v>
      </c>
      <c r="J793" s="63"/>
      <c r="K793" s="54"/>
      <c r="L793" s="63"/>
      <c r="M793" s="54"/>
      <c r="N793" s="59"/>
      <c r="AF793" s="39"/>
      <c r="AG793" s="48"/>
      <c r="AJ793" s="3" t="s">
        <v>73</v>
      </c>
      <c r="AL793" s="48"/>
      <c r="AM793" s="82"/>
      <c r="AN793" s="85"/>
      <c r="AO793" s="85"/>
      <c r="AP793" s="85"/>
      <c r="AQ793" s="85"/>
      <c r="AR793" s="85"/>
      <c r="AS793" s="82"/>
      <c r="AT793" s="48"/>
      <c r="AV793" s="48"/>
      <c r="AW793" s="48"/>
    </row>
    <row r="794" spans="1:49" s="4" customFormat="1" ht="15" x14ac:dyDescent="0.25">
      <c r="A794" s="51"/>
      <c r="B794" s="50"/>
      <c r="C794" s="854" t="s">
        <v>74</v>
      </c>
      <c r="D794" s="854"/>
      <c r="E794" s="854"/>
      <c r="F794" s="65"/>
      <c r="G794" s="66"/>
      <c r="H794" s="66"/>
      <c r="I794" s="66"/>
      <c r="J794" s="67">
        <v>3390.48</v>
      </c>
      <c r="K794" s="66"/>
      <c r="L794" s="68">
        <v>136.41</v>
      </c>
      <c r="M794" s="66"/>
      <c r="N794" s="69"/>
      <c r="AF794" s="39"/>
      <c r="AG794" s="48"/>
      <c r="AK794" s="3" t="s">
        <v>74</v>
      </c>
      <c r="AL794" s="48"/>
      <c r="AM794" s="82"/>
      <c r="AN794" s="85"/>
      <c r="AO794" s="85"/>
      <c r="AP794" s="85"/>
      <c r="AQ794" s="85"/>
      <c r="AR794" s="85"/>
      <c r="AS794" s="82"/>
      <c r="AT794" s="48"/>
      <c r="AV794" s="48"/>
      <c r="AW794" s="48"/>
    </row>
    <row r="795" spans="1:49" s="4" customFormat="1" ht="15" x14ac:dyDescent="0.25">
      <c r="A795" s="60"/>
      <c r="B795" s="50"/>
      <c r="C795" s="853" t="s">
        <v>75</v>
      </c>
      <c r="D795" s="853"/>
      <c r="E795" s="853"/>
      <c r="F795" s="53"/>
      <c r="G795" s="54"/>
      <c r="H795" s="54"/>
      <c r="I795" s="54"/>
      <c r="J795" s="63"/>
      <c r="K795" s="54"/>
      <c r="L795" s="57">
        <v>11.54</v>
      </c>
      <c r="M795" s="54"/>
      <c r="N795" s="133">
        <v>408.74</v>
      </c>
      <c r="AF795" s="39"/>
      <c r="AG795" s="48"/>
      <c r="AJ795" s="3" t="s">
        <v>75</v>
      </c>
      <c r="AL795" s="48"/>
      <c r="AM795" s="82"/>
      <c r="AN795" s="85"/>
      <c r="AO795" s="85"/>
      <c r="AP795" s="85"/>
      <c r="AQ795" s="85"/>
      <c r="AR795" s="85"/>
      <c r="AS795" s="82"/>
      <c r="AT795" s="48"/>
      <c r="AV795" s="48"/>
      <c r="AW795" s="48"/>
    </row>
    <row r="796" spans="1:49" s="4" customFormat="1" ht="15" x14ac:dyDescent="0.25">
      <c r="A796" s="60"/>
      <c r="B796" s="50" t="s">
        <v>76</v>
      </c>
      <c r="C796" s="853" t="s">
        <v>77</v>
      </c>
      <c r="D796" s="853"/>
      <c r="E796" s="853"/>
      <c r="F796" s="53" t="s">
        <v>78</v>
      </c>
      <c r="G796" s="70">
        <v>147</v>
      </c>
      <c r="H796" s="54"/>
      <c r="I796" s="70">
        <v>147</v>
      </c>
      <c r="J796" s="63"/>
      <c r="K796" s="54"/>
      <c r="L796" s="57">
        <v>16.96</v>
      </c>
      <c r="M796" s="54"/>
      <c r="N796" s="133">
        <v>600.85</v>
      </c>
      <c r="AF796" s="39"/>
      <c r="AG796" s="48"/>
      <c r="AJ796" s="3" t="s">
        <v>77</v>
      </c>
      <c r="AL796" s="48"/>
      <c r="AM796" s="82"/>
      <c r="AN796" s="85"/>
      <c r="AO796" s="85"/>
      <c r="AP796" s="85"/>
      <c r="AQ796" s="85"/>
      <c r="AR796" s="85"/>
      <c r="AS796" s="82"/>
      <c r="AT796" s="48"/>
      <c r="AV796" s="48"/>
      <c r="AW796" s="48"/>
    </row>
    <row r="797" spans="1:49" s="4" customFormat="1" ht="15" x14ac:dyDescent="0.25">
      <c r="A797" s="60"/>
      <c r="B797" s="50" t="s">
        <v>79</v>
      </c>
      <c r="C797" s="853" t="s">
        <v>80</v>
      </c>
      <c r="D797" s="853"/>
      <c r="E797" s="853"/>
      <c r="F797" s="53" t="s">
        <v>78</v>
      </c>
      <c r="G797" s="70">
        <v>134</v>
      </c>
      <c r="H797" s="54"/>
      <c r="I797" s="70">
        <v>134</v>
      </c>
      <c r="J797" s="63"/>
      <c r="K797" s="54"/>
      <c r="L797" s="57">
        <v>15.46</v>
      </c>
      <c r="M797" s="54"/>
      <c r="N797" s="133">
        <v>547.71</v>
      </c>
      <c r="AF797" s="39"/>
      <c r="AG797" s="48"/>
      <c r="AJ797" s="3" t="s">
        <v>80</v>
      </c>
      <c r="AL797" s="48"/>
      <c r="AM797" s="82"/>
      <c r="AN797" s="85"/>
      <c r="AO797" s="85"/>
      <c r="AP797" s="85"/>
      <c r="AQ797" s="85"/>
      <c r="AR797" s="85"/>
      <c r="AS797" s="82"/>
      <c r="AT797" s="48"/>
      <c r="AV797" s="48"/>
      <c r="AW797" s="48"/>
    </row>
    <row r="798" spans="1:49" s="4" customFormat="1" ht="15" x14ac:dyDescent="0.25">
      <c r="A798" s="71"/>
      <c r="B798" s="72"/>
      <c r="C798" s="847" t="s">
        <v>81</v>
      </c>
      <c r="D798" s="847"/>
      <c r="E798" s="847"/>
      <c r="F798" s="42"/>
      <c r="G798" s="43"/>
      <c r="H798" s="43"/>
      <c r="I798" s="43"/>
      <c r="J798" s="46"/>
      <c r="K798" s="43"/>
      <c r="L798" s="131">
        <v>168.83</v>
      </c>
      <c r="M798" s="66"/>
      <c r="N798" s="47"/>
      <c r="AF798" s="39"/>
      <c r="AG798" s="48"/>
      <c r="AL798" s="48" t="s">
        <v>81</v>
      </c>
      <c r="AM798" s="82"/>
      <c r="AN798" s="85"/>
      <c r="AO798" s="85"/>
      <c r="AP798" s="85"/>
      <c r="AQ798" s="85"/>
      <c r="AR798" s="85"/>
      <c r="AS798" s="82"/>
      <c r="AT798" s="48"/>
      <c r="AV798" s="48"/>
      <c r="AW798" s="48"/>
    </row>
    <row r="799" spans="1:49" s="4" customFormat="1" ht="23.25" x14ac:dyDescent="0.25">
      <c r="A799" s="40" t="s">
        <v>517</v>
      </c>
      <c r="B799" s="41" t="s">
        <v>128</v>
      </c>
      <c r="C799" s="847" t="s">
        <v>129</v>
      </c>
      <c r="D799" s="847"/>
      <c r="E799" s="847"/>
      <c r="F799" s="42" t="s">
        <v>130</v>
      </c>
      <c r="G799" s="43">
        <v>5.83</v>
      </c>
      <c r="H799" s="44">
        <v>1</v>
      </c>
      <c r="I799" s="109">
        <v>5.83</v>
      </c>
      <c r="J799" s="131">
        <v>59.99</v>
      </c>
      <c r="K799" s="43"/>
      <c r="L799" s="131">
        <v>349.74</v>
      </c>
      <c r="M799" s="43"/>
      <c r="N799" s="47"/>
      <c r="AF799" s="39"/>
      <c r="AG799" s="48" t="s">
        <v>129</v>
      </c>
      <c r="AL799" s="48"/>
      <c r="AM799" s="82"/>
      <c r="AN799" s="85"/>
      <c r="AO799" s="85"/>
      <c r="AP799" s="85"/>
      <c r="AQ799" s="85"/>
      <c r="AR799" s="85"/>
      <c r="AS799" s="82"/>
      <c r="AT799" s="48"/>
      <c r="AV799" s="48"/>
      <c r="AW799" s="48"/>
    </row>
    <row r="800" spans="1:49" s="4" customFormat="1" ht="15" x14ac:dyDescent="0.25">
      <c r="A800" s="71"/>
      <c r="B800" s="72"/>
      <c r="C800" s="847" t="s">
        <v>81</v>
      </c>
      <c r="D800" s="847"/>
      <c r="E800" s="847"/>
      <c r="F800" s="42"/>
      <c r="G800" s="43"/>
      <c r="H800" s="43"/>
      <c r="I800" s="43"/>
      <c r="J800" s="46"/>
      <c r="K800" s="43"/>
      <c r="L800" s="131">
        <v>349.74</v>
      </c>
      <c r="M800" s="66"/>
      <c r="N800" s="47"/>
      <c r="AF800" s="39"/>
      <c r="AG800" s="48"/>
      <c r="AL800" s="48" t="s">
        <v>81</v>
      </c>
      <c r="AM800" s="82"/>
      <c r="AN800" s="85"/>
      <c r="AO800" s="85"/>
      <c r="AP800" s="85"/>
      <c r="AQ800" s="85"/>
      <c r="AR800" s="85"/>
      <c r="AS800" s="82"/>
      <c r="AT800" s="48"/>
      <c r="AV800" s="48"/>
      <c r="AW800" s="48"/>
    </row>
    <row r="801" spans="1:49" s="4" customFormat="1" ht="57" x14ac:dyDescent="0.25">
      <c r="A801" s="40" t="s">
        <v>519</v>
      </c>
      <c r="B801" s="41" t="s">
        <v>324</v>
      </c>
      <c r="C801" s="847" t="s">
        <v>325</v>
      </c>
      <c r="D801" s="847"/>
      <c r="E801" s="847"/>
      <c r="F801" s="42" t="s">
        <v>326</v>
      </c>
      <c r="G801" s="43">
        <v>0.01</v>
      </c>
      <c r="H801" s="44">
        <v>1</v>
      </c>
      <c r="I801" s="109">
        <v>0.01</v>
      </c>
      <c r="J801" s="46"/>
      <c r="K801" s="43"/>
      <c r="L801" s="46"/>
      <c r="M801" s="43"/>
      <c r="N801" s="47"/>
      <c r="AF801" s="39"/>
      <c r="AG801" s="48" t="s">
        <v>325</v>
      </c>
      <c r="AL801" s="48"/>
      <c r="AM801" s="82"/>
      <c r="AN801" s="85"/>
      <c r="AO801" s="85"/>
      <c r="AP801" s="85"/>
      <c r="AQ801" s="85"/>
      <c r="AR801" s="85"/>
      <c r="AS801" s="82"/>
      <c r="AT801" s="48"/>
      <c r="AV801" s="48"/>
      <c r="AW801" s="48"/>
    </row>
    <row r="802" spans="1:49" s="4" customFormat="1" ht="22.5" x14ac:dyDescent="0.25">
      <c r="A802" s="49"/>
      <c r="B802" s="50" t="s">
        <v>64</v>
      </c>
      <c r="C802" s="848" t="s">
        <v>65</v>
      </c>
      <c r="D802" s="848"/>
      <c r="E802" s="848"/>
      <c r="F802" s="848"/>
      <c r="G802" s="848"/>
      <c r="H802" s="848"/>
      <c r="I802" s="848"/>
      <c r="J802" s="848"/>
      <c r="K802" s="848"/>
      <c r="L802" s="848"/>
      <c r="M802" s="848"/>
      <c r="N802" s="849"/>
      <c r="AF802" s="39"/>
      <c r="AG802" s="48"/>
      <c r="AH802" s="3" t="s">
        <v>65</v>
      </c>
      <c r="AL802" s="48"/>
      <c r="AM802" s="82"/>
      <c r="AN802" s="85"/>
      <c r="AO802" s="85"/>
      <c r="AP802" s="85"/>
      <c r="AQ802" s="85"/>
      <c r="AR802" s="85"/>
      <c r="AS802" s="82"/>
      <c r="AT802" s="48"/>
      <c r="AV802" s="48"/>
      <c r="AW802" s="48"/>
    </row>
    <row r="803" spans="1:49" s="4" customFormat="1" ht="15" x14ac:dyDescent="0.25">
      <c r="A803" s="51"/>
      <c r="B803" s="50" t="s">
        <v>60</v>
      </c>
      <c r="C803" s="853" t="s">
        <v>66</v>
      </c>
      <c r="D803" s="853"/>
      <c r="E803" s="853"/>
      <c r="F803" s="53"/>
      <c r="G803" s="54"/>
      <c r="H803" s="54"/>
      <c r="I803" s="54"/>
      <c r="J803" s="57">
        <v>269.61</v>
      </c>
      <c r="K803" s="56">
        <v>1.1499999999999999</v>
      </c>
      <c r="L803" s="57">
        <v>3.1</v>
      </c>
      <c r="M803" s="56">
        <v>35.42</v>
      </c>
      <c r="N803" s="133">
        <v>109.8</v>
      </c>
      <c r="AF803" s="39"/>
      <c r="AG803" s="48"/>
      <c r="AI803" s="3" t="s">
        <v>66</v>
      </c>
      <c r="AL803" s="48"/>
      <c r="AM803" s="82"/>
      <c r="AN803" s="85"/>
      <c r="AO803" s="85"/>
      <c r="AP803" s="85"/>
      <c r="AQ803" s="85"/>
      <c r="AR803" s="85"/>
      <c r="AS803" s="82"/>
      <c r="AT803" s="48"/>
      <c r="AV803" s="48"/>
      <c r="AW803" s="48"/>
    </row>
    <row r="804" spans="1:49" s="4" customFormat="1" ht="15" x14ac:dyDescent="0.25">
      <c r="A804" s="51"/>
      <c r="B804" s="50" t="s">
        <v>67</v>
      </c>
      <c r="C804" s="853" t="s">
        <v>68</v>
      </c>
      <c r="D804" s="853"/>
      <c r="E804" s="853"/>
      <c r="F804" s="53"/>
      <c r="G804" s="54"/>
      <c r="H804" s="54"/>
      <c r="I804" s="54"/>
      <c r="J804" s="55">
        <v>6250.94</v>
      </c>
      <c r="K804" s="56">
        <v>1.1499999999999999</v>
      </c>
      <c r="L804" s="57">
        <v>71.89</v>
      </c>
      <c r="M804" s="54"/>
      <c r="N804" s="59"/>
      <c r="AF804" s="39"/>
      <c r="AG804" s="48"/>
      <c r="AI804" s="3" t="s">
        <v>68</v>
      </c>
      <c r="AL804" s="48"/>
      <c r="AM804" s="82"/>
      <c r="AN804" s="85"/>
      <c r="AO804" s="85"/>
      <c r="AP804" s="85"/>
      <c r="AQ804" s="85"/>
      <c r="AR804" s="85"/>
      <c r="AS804" s="82"/>
      <c r="AT804" s="48"/>
      <c r="AV804" s="48"/>
      <c r="AW804" s="48"/>
    </row>
    <row r="805" spans="1:49" s="4" customFormat="1" ht="15" x14ac:dyDescent="0.25">
      <c r="A805" s="51"/>
      <c r="B805" s="50" t="s">
        <v>69</v>
      </c>
      <c r="C805" s="853" t="s">
        <v>70</v>
      </c>
      <c r="D805" s="853"/>
      <c r="E805" s="853"/>
      <c r="F805" s="53"/>
      <c r="G805" s="54"/>
      <c r="H805" s="54"/>
      <c r="I805" s="54"/>
      <c r="J805" s="57">
        <v>371.02</v>
      </c>
      <c r="K805" s="56">
        <v>1.1499999999999999</v>
      </c>
      <c r="L805" s="57">
        <v>4.2699999999999996</v>
      </c>
      <c r="M805" s="56">
        <v>35.42</v>
      </c>
      <c r="N805" s="133">
        <v>151.24</v>
      </c>
      <c r="AF805" s="39"/>
      <c r="AG805" s="48"/>
      <c r="AI805" s="3" t="s">
        <v>70</v>
      </c>
      <c r="AL805" s="48"/>
      <c r="AM805" s="82"/>
      <c r="AN805" s="85"/>
      <c r="AO805" s="85"/>
      <c r="AP805" s="85"/>
      <c r="AQ805" s="85"/>
      <c r="AR805" s="85"/>
      <c r="AS805" s="82"/>
      <c r="AT805" s="48"/>
      <c r="AV805" s="48"/>
      <c r="AW805" s="48"/>
    </row>
    <row r="806" spans="1:49" s="4" customFormat="1" ht="15" x14ac:dyDescent="0.25">
      <c r="A806" s="51"/>
      <c r="B806" s="50" t="s">
        <v>86</v>
      </c>
      <c r="C806" s="853" t="s">
        <v>87</v>
      </c>
      <c r="D806" s="853"/>
      <c r="E806" s="853"/>
      <c r="F806" s="53"/>
      <c r="G806" s="54"/>
      <c r="H806" s="54"/>
      <c r="I806" s="54"/>
      <c r="J806" s="55">
        <v>20487.599999999999</v>
      </c>
      <c r="K806" s="54"/>
      <c r="L806" s="57">
        <v>204.88</v>
      </c>
      <c r="M806" s="54"/>
      <c r="N806" s="59"/>
      <c r="AF806" s="39"/>
      <c r="AG806" s="48"/>
      <c r="AI806" s="3" t="s">
        <v>87</v>
      </c>
      <c r="AL806" s="48"/>
      <c r="AM806" s="82"/>
      <c r="AN806" s="85"/>
      <c r="AO806" s="85"/>
      <c r="AP806" s="85"/>
      <c r="AQ806" s="85"/>
      <c r="AR806" s="85"/>
      <c r="AS806" s="82"/>
      <c r="AT806" s="48"/>
      <c r="AV806" s="48"/>
      <c r="AW806" s="48"/>
    </row>
    <row r="807" spans="1:49" s="4" customFormat="1" ht="15" x14ac:dyDescent="0.25">
      <c r="A807" s="60"/>
      <c r="B807" s="50"/>
      <c r="C807" s="853" t="s">
        <v>71</v>
      </c>
      <c r="D807" s="853"/>
      <c r="E807" s="853"/>
      <c r="F807" s="53" t="s">
        <v>72</v>
      </c>
      <c r="G807" s="70">
        <v>33</v>
      </c>
      <c r="H807" s="56">
        <v>1.1499999999999999</v>
      </c>
      <c r="I807" s="130">
        <v>0.3795</v>
      </c>
      <c r="J807" s="63"/>
      <c r="K807" s="54"/>
      <c r="L807" s="63"/>
      <c r="M807" s="54"/>
      <c r="N807" s="59"/>
      <c r="AF807" s="39"/>
      <c r="AG807" s="48"/>
      <c r="AJ807" s="3" t="s">
        <v>71</v>
      </c>
      <c r="AL807" s="48"/>
      <c r="AM807" s="82"/>
      <c r="AN807" s="85"/>
      <c r="AO807" s="85"/>
      <c r="AP807" s="85"/>
      <c r="AQ807" s="85"/>
      <c r="AR807" s="85"/>
      <c r="AS807" s="82"/>
      <c r="AT807" s="48"/>
      <c r="AV807" s="48"/>
      <c r="AW807" s="48"/>
    </row>
    <row r="808" spans="1:49" s="4" customFormat="1" ht="15" x14ac:dyDescent="0.25">
      <c r="A808" s="60"/>
      <c r="B808" s="50"/>
      <c r="C808" s="853" t="s">
        <v>73</v>
      </c>
      <c r="D808" s="853"/>
      <c r="E808" s="853"/>
      <c r="F808" s="53" t="s">
        <v>72</v>
      </c>
      <c r="G808" s="56">
        <v>32.36</v>
      </c>
      <c r="H808" s="56">
        <v>1.1499999999999999</v>
      </c>
      <c r="I808" s="64">
        <v>0.37214000000000003</v>
      </c>
      <c r="J808" s="63"/>
      <c r="K808" s="54"/>
      <c r="L808" s="63"/>
      <c r="M808" s="54"/>
      <c r="N808" s="59"/>
      <c r="AF808" s="39"/>
      <c r="AG808" s="48"/>
      <c r="AJ808" s="3" t="s">
        <v>73</v>
      </c>
      <c r="AL808" s="48"/>
      <c r="AM808" s="82"/>
      <c r="AN808" s="85"/>
      <c r="AO808" s="85"/>
      <c r="AP808" s="85"/>
      <c r="AQ808" s="85"/>
      <c r="AR808" s="85"/>
      <c r="AS808" s="82"/>
      <c r="AT808" s="48"/>
      <c r="AV808" s="48"/>
      <c r="AW808" s="48"/>
    </row>
    <row r="809" spans="1:49" s="4" customFormat="1" ht="15" x14ac:dyDescent="0.25">
      <c r="A809" s="51"/>
      <c r="B809" s="50"/>
      <c r="C809" s="854" t="s">
        <v>74</v>
      </c>
      <c r="D809" s="854"/>
      <c r="E809" s="854"/>
      <c r="F809" s="65"/>
      <c r="G809" s="66"/>
      <c r="H809" s="66"/>
      <c r="I809" s="66"/>
      <c r="J809" s="67">
        <v>27008.15</v>
      </c>
      <c r="K809" s="66"/>
      <c r="L809" s="68">
        <v>279.87</v>
      </c>
      <c r="M809" s="66"/>
      <c r="N809" s="69"/>
      <c r="AF809" s="39"/>
      <c r="AG809" s="48"/>
      <c r="AK809" s="3" t="s">
        <v>74</v>
      </c>
      <c r="AL809" s="48"/>
      <c r="AM809" s="82"/>
      <c r="AN809" s="85"/>
      <c r="AO809" s="85"/>
      <c r="AP809" s="85"/>
      <c r="AQ809" s="85"/>
      <c r="AR809" s="85"/>
      <c r="AS809" s="82"/>
      <c r="AT809" s="48"/>
      <c r="AV809" s="48"/>
      <c r="AW809" s="48"/>
    </row>
    <row r="810" spans="1:49" s="4" customFormat="1" ht="15" x14ac:dyDescent="0.25">
      <c r="A810" s="60"/>
      <c r="B810" s="50"/>
      <c r="C810" s="853" t="s">
        <v>75</v>
      </c>
      <c r="D810" s="853"/>
      <c r="E810" s="853"/>
      <c r="F810" s="53"/>
      <c r="G810" s="54"/>
      <c r="H810" s="54"/>
      <c r="I810" s="54"/>
      <c r="J810" s="63"/>
      <c r="K810" s="54"/>
      <c r="L810" s="57">
        <v>7.37</v>
      </c>
      <c r="M810" s="54"/>
      <c r="N810" s="133">
        <v>261.04000000000002</v>
      </c>
      <c r="AF810" s="39"/>
      <c r="AG810" s="48"/>
      <c r="AJ810" s="3" t="s">
        <v>75</v>
      </c>
      <c r="AL810" s="48"/>
      <c r="AM810" s="82"/>
      <c r="AN810" s="85"/>
      <c r="AO810" s="85"/>
      <c r="AP810" s="85"/>
      <c r="AQ810" s="85"/>
      <c r="AR810" s="85"/>
      <c r="AS810" s="82"/>
      <c r="AT810" s="48"/>
      <c r="AV810" s="48"/>
      <c r="AW810" s="48"/>
    </row>
    <row r="811" spans="1:49" s="4" customFormat="1" ht="15" x14ac:dyDescent="0.25">
      <c r="A811" s="60"/>
      <c r="B811" s="50" t="s">
        <v>76</v>
      </c>
      <c r="C811" s="853" t="s">
        <v>77</v>
      </c>
      <c r="D811" s="853"/>
      <c r="E811" s="853"/>
      <c r="F811" s="53" t="s">
        <v>78</v>
      </c>
      <c r="G811" s="70">
        <v>147</v>
      </c>
      <c r="H811" s="54"/>
      <c r="I811" s="70">
        <v>147</v>
      </c>
      <c r="J811" s="63"/>
      <c r="K811" s="54"/>
      <c r="L811" s="57">
        <v>10.83</v>
      </c>
      <c r="M811" s="54"/>
      <c r="N811" s="133">
        <v>383.73</v>
      </c>
      <c r="AF811" s="39"/>
      <c r="AG811" s="48"/>
      <c r="AJ811" s="3" t="s">
        <v>77</v>
      </c>
      <c r="AL811" s="48"/>
      <c r="AM811" s="82"/>
      <c r="AN811" s="85"/>
      <c r="AO811" s="85"/>
      <c r="AP811" s="85"/>
      <c r="AQ811" s="85"/>
      <c r="AR811" s="85"/>
      <c r="AS811" s="82"/>
      <c r="AT811" s="48"/>
      <c r="AV811" s="48"/>
      <c r="AW811" s="48"/>
    </row>
    <row r="812" spans="1:49" s="4" customFormat="1" ht="15" x14ac:dyDescent="0.25">
      <c r="A812" s="60"/>
      <c r="B812" s="50" t="s">
        <v>79</v>
      </c>
      <c r="C812" s="853" t="s">
        <v>80</v>
      </c>
      <c r="D812" s="853"/>
      <c r="E812" s="853"/>
      <c r="F812" s="53" t="s">
        <v>78</v>
      </c>
      <c r="G812" s="70">
        <v>134</v>
      </c>
      <c r="H812" s="54"/>
      <c r="I812" s="70">
        <v>134</v>
      </c>
      <c r="J812" s="63"/>
      <c r="K812" s="54"/>
      <c r="L812" s="57">
        <v>9.8800000000000008</v>
      </c>
      <c r="M812" s="54"/>
      <c r="N812" s="133">
        <v>349.79</v>
      </c>
      <c r="AF812" s="39"/>
      <c r="AG812" s="48"/>
      <c r="AJ812" s="3" t="s">
        <v>80</v>
      </c>
      <c r="AL812" s="48"/>
      <c r="AM812" s="82"/>
      <c r="AN812" s="85"/>
      <c r="AO812" s="85"/>
      <c r="AP812" s="85"/>
      <c r="AQ812" s="85"/>
      <c r="AR812" s="85"/>
      <c r="AS812" s="82"/>
      <c r="AT812" s="48"/>
      <c r="AV812" s="48"/>
      <c r="AW812" s="48"/>
    </row>
    <row r="813" spans="1:49" s="4" customFormat="1" ht="15" x14ac:dyDescent="0.25">
      <c r="A813" s="71"/>
      <c r="B813" s="72"/>
      <c r="C813" s="847" t="s">
        <v>81</v>
      </c>
      <c r="D813" s="847"/>
      <c r="E813" s="847"/>
      <c r="F813" s="42"/>
      <c r="G813" s="43"/>
      <c r="H813" s="43"/>
      <c r="I813" s="43"/>
      <c r="J813" s="46"/>
      <c r="K813" s="43"/>
      <c r="L813" s="131">
        <v>300.58</v>
      </c>
      <c r="M813" s="66"/>
      <c r="N813" s="47"/>
      <c r="AF813" s="39"/>
      <c r="AG813" s="48"/>
      <c r="AL813" s="48" t="s">
        <v>81</v>
      </c>
      <c r="AM813" s="82"/>
      <c r="AN813" s="85"/>
      <c r="AO813" s="85"/>
      <c r="AP813" s="85"/>
      <c r="AQ813" s="85"/>
      <c r="AR813" s="85"/>
      <c r="AS813" s="82"/>
      <c r="AT813" s="48"/>
      <c r="AV813" s="48"/>
      <c r="AW813" s="48"/>
    </row>
    <row r="814" spans="1:49" s="4" customFormat="1" ht="34.5" x14ac:dyDescent="0.25">
      <c r="A814" s="40" t="s">
        <v>522</v>
      </c>
      <c r="B814" s="41" t="s">
        <v>328</v>
      </c>
      <c r="C814" s="847" t="s">
        <v>329</v>
      </c>
      <c r="D814" s="847"/>
      <c r="E814" s="847"/>
      <c r="F814" s="42" t="s">
        <v>326</v>
      </c>
      <c r="G814" s="43">
        <v>0.01</v>
      </c>
      <c r="H814" s="44">
        <v>1</v>
      </c>
      <c r="I814" s="109">
        <v>0.01</v>
      </c>
      <c r="J814" s="46"/>
      <c r="K814" s="43"/>
      <c r="L814" s="46"/>
      <c r="M814" s="43"/>
      <c r="N814" s="47"/>
      <c r="AF814" s="39"/>
      <c r="AG814" s="48" t="s">
        <v>329</v>
      </c>
      <c r="AL814" s="48"/>
      <c r="AM814" s="82"/>
      <c r="AN814" s="85"/>
      <c r="AO814" s="85"/>
      <c r="AP814" s="85"/>
      <c r="AQ814" s="85"/>
      <c r="AR814" s="85"/>
      <c r="AS814" s="82"/>
      <c r="AT814" s="48"/>
      <c r="AV814" s="48"/>
      <c r="AW814" s="48"/>
    </row>
    <row r="815" spans="1:49" s="4" customFormat="1" ht="15" x14ac:dyDescent="0.25">
      <c r="A815" s="49"/>
      <c r="B815" s="50" t="s">
        <v>520</v>
      </c>
      <c r="C815" s="848" t="s">
        <v>521</v>
      </c>
      <c r="D815" s="848"/>
      <c r="E815" s="848"/>
      <c r="F815" s="848"/>
      <c r="G815" s="848"/>
      <c r="H815" s="848"/>
      <c r="I815" s="848"/>
      <c r="J815" s="848"/>
      <c r="K815" s="848"/>
      <c r="L815" s="848"/>
      <c r="M815" s="848"/>
      <c r="N815" s="849"/>
      <c r="AF815" s="39"/>
      <c r="AG815" s="48"/>
      <c r="AH815" s="3" t="s">
        <v>521</v>
      </c>
      <c r="AL815" s="48"/>
      <c r="AM815" s="82"/>
      <c r="AN815" s="85"/>
      <c r="AO815" s="85"/>
      <c r="AP815" s="85"/>
      <c r="AQ815" s="85"/>
      <c r="AR815" s="85"/>
      <c r="AS815" s="82"/>
      <c r="AT815" s="48"/>
      <c r="AV815" s="48"/>
      <c r="AW815" s="48"/>
    </row>
    <row r="816" spans="1:49" s="4" customFormat="1" ht="22.5" x14ac:dyDescent="0.25">
      <c r="A816" s="49"/>
      <c r="B816" s="50" t="s">
        <v>64</v>
      </c>
      <c r="C816" s="848" t="s">
        <v>65</v>
      </c>
      <c r="D816" s="848"/>
      <c r="E816" s="848"/>
      <c r="F816" s="848"/>
      <c r="G816" s="848"/>
      <c r="H816" s="848"/>
      <c r="I816" s="848"/>
      <c r="J816" s="848"/>
      <c r="K816" s="848"/>
      <c r="L816" s="848"/>
      <c r="M816" s="848"/>
      <c r="N816" s="849"/>
      <c r="AF816" s="39"/>
      <c r="AG816" s="48"/>
      <c r="AH816" s="3" t="s">
        <v>65</v>
      </c>
      <c r="AL816" s="48"/>
      <c r="AM816" s="82"/>
      <c r="AN816" s="85"/>
      <c r="AO816" s="85"/>
      <c r="AP816" s="85"/>
      <c r="AQ816" s="85"/>
      <c r="AR816" s="85"/>
      <c r="AS816" s="82"/>
      <c r="AT816" s="48"/>
      <c r="AV816" s="48"/>
      <c r="AW816" s="48"/>
    </row>
    <row r="817" spans="1:49" s="4" customFormat="1" ht="15" x14ac:dyDescent="0.25">
      <c r="A817" s="51"/>
      <c r="B817" s="50" t="s">
        <v>67</v>
      </c>
      <c r="C817" s="853" t="s">
        <v>68</v>
      </c>
      <c r="D817" s="853"/>
      <c r="E817" s="853"/>
      <c r="F817" s="53"/>
      <c r="G817" s="54"/>
      <c r="H817" s="54"/>
      <c r="I817" s="54"/>
      <c r="J817" s="57">
        <v>468.89</v>
      </c>
      <c r="K817" s="56">
        <v>8.0500000000000007</v>
      </c>
      <c r="L817" s="57">
        <v>37.75</v>
      </c>
      <c r="M817" s="54"/>
      <c r="N817" s="59"/>
      <c r="AF817" s="39"/>
      <c r="AG817" s="48"/>
      <c r="AI817" s="3" t="s">
        <v>68</v>
      </c>
      <c r="AL817" s="48"/>
      <c r="AM817" s="82"/>
      <c r="AN817" s="85"/>
      <c r="AO817" s="85"/>
      <c r="AP817" s="85"/>
      <c r="AQ817" s="85"/>
      <c r="AR817" s="85"/>
      <c r="AS817" s="82"/>
      <c r="AT817" s="48"/>
      <c r="AV817" s="48"/>
      <c r="AW817" s="48"/>
    </row>
    <row r="818" spans="1:49" s="4" customFormat="1" ht="15" x14ac:dyDescent="0.25">
      <c r="A818" s="51"/>
      <c r="B818" s="50" t="s">
        <v>69</v>
      </c>
      <c r="C818" s="853" t="s">
        <v>70</v>
      </c>
      <c r="D818" s="853"/>
      <c r="E818" s="853"/>
      <c r="F818" s="53"/>
      <c r="G818" s="54"/>
      <c r="H818" s="54"/>
      <c r="I818" s="54"/>
      <c r="J818" s="57">
        <v>27.84</v>
      </c>
      <c r="K818" s="56">
        <v>8.0500000000000007</v>
      </c>
      <c r="L818" s="57">
        <v>2.2400000000000002</v>
      </c>
      <c r="M818" s="56">
        <v>35.42</v>
      </c>
      <c r="N818" s="133">
        <v>79.34</v>
      </c>
      <c r="AF818" s="39"/>
      <c r="AG818" s="48"/>
      <c r="AI818" s="3" t="s">
        <v>70</v>
      </c>
      <c r="AL818" s="48"/>
      <c r="AM818" s="82"/>
      <c r="AN818" s="85"/>
      <c r="AO818" s="85"/>
      <c r="AP818" s="85"/>
      <c r="AQ818" s="85"/>
      <c r="AR818" s="85"/>
      <c r="AS818" s="82"/>
      <c r="AT818" s="48"/>
      <c r="AV818" s="48"/>
      <c r="AW818" s="48"/>
    </row>
    <row r="819" spans="1:49" s="4" customFormat="1" ht="15" x14ac:dyDescent="0.25">
      <c r="A819" s="51"/>
      <c r="B819" s="50" t="s">
        <v>86</v>
      </c>
      <c r="C819" s="853" t="s">
        <v>87</v>
      </c>
      <c r="D819" s="853"/>
      <c r="E819" s="853"/>
      <c r="F819" s="53"/>
      <c r="G819" s="54"/>
      <c r="H819" s="54"/>
      <c r="I819" s="54"/>
      <c r="J819" s="55">
        <v>1242.3599999999999</v>
      </c>
      <c r="K819" s="70">
        <v>7</v>
      </c>
      <c r="L819" s="57">
        <v>86.97</v>
      </c>
      <c r="M819" s="54"/>
      <c r="N819" s="59"/>
      <c r="AF819" s="39"/>
      <c r="AG819" s="48"/>
      <c r="AI819" s="3" t="s">
        <v>87</v>
      </c>
      <c r="AL819" s="48"/>
      <c r="AM819" s="82"/>
      <c r="AN819" s="85"/>
      <c r="AO819" s="85"/>
      <c r="AP819" s="85"/>
      <c r="AQ819" s="85"/>
      <c r="AR819" s="85"/>
      <c r="AS819" s="82"/>
      <c r="AT819" s="48"/>
      <c r="AV819" s="48"/>
      <c r="AW819" s="48"/>
    </row>
    <row r="820" spans="1:49" s="4" customFormat="1" ht="15" x14ac:dyDescent="0.25">
      <c r="A820" s="60"/>
      <c r="B820" s="50"/>
      <c r="C820" s="853" t="s">
        <v>73</v>
      </c>
      <c r="D820" s="853"/>
      <c r="E820" s="853"/>
      <c r="F820" s="53" t="s">
        <v>72</v>
      </c>
      <c r="G820" s="56">
        <v>2.5099999999999998</v>
      </c>
      <c r="H820" s="56">
        <v>8.0500000000000007</v>
      </c>
      <c r="I820" s="132">
        <v>0.20205500000000001</v>
      </c>
      <c r="J820" s="63"/>
      <c r="K820" s="54"/>
      <c r="L820" s="63"/>
      <c r="M820" s="54"/>
      <c r="N820" s="59"/>
      <c r="AF820" s="39"/>
      <c r="AG820" s="48"/>
      <c r="AJ820" s="3" t="s">
        <v>73</v>
      </c>
      <c r="AL820" s="48"/>
      <c r="AM820" s="82"/>
      <c r="AN820" s="85"/>
      <c r="AO820" s="85"/>
      <c r="AP820" s="85"/>
      <c r="AQ820" s="85"/>
      <c r="AR820" s="85"/>
      <c r="AS820" s="82"/>
      <c r="AT820" s="48"/>
      <c r="AV820" s="48"/>
      <c r="AW820" s="48"/>
    </row>
    <row r="821" spans="1:49" s="4" customFormat="1" ht="15" x14ac:dyDescent="0.25">
      <c r="A821" s="51"/>
      <c r="B821" s="50"/>
      <c r="C821" s="854" t="s">
        <v>74</v>
      </c>
      <c r="D821" s="854"/>
      <c r="E821" s="854"/>
      <c r="F821" s="65"/>
      <c r="G821" s="66"/>
      <c r="H821" s="66"/>
      <c r="I821" s="66"/>
      <c r="J821" s="67">
        <v>1711.25</v>
      </c>
      <c r="K821" s="66"/>
      <c r="L821" s="68">
        <v>124.72</v>
      </c>
      <c r="M821" s="66"/>
      <c r="N821" s="69"/>
      <c r="AF821" s="39"/>
      <c r="AG821" s="48"/>
      <c r="AK821" s="3" t="s">
        <v>74</v>
      </c>
      <c r="AL821" s="48"/>
      <c r="AM821" s="82"/>
      <c r="AN821" s="85"/>
      <c r="AO821" s="85"/>
      <c r="AP821" s="85"/>
      <c r="AQ821" s="85"/>
      <c r="AR821" s="85"/>
      <c r="AS821" s="82"/>
      <c r="AT821" s="48"/>
      <c r="AV821" s="48"/>
      <c r="AW821" s="48"/>
    </row>
    <row r="822" spans="1:49" s="4" customFormat="1" ht="15" x14ac:dyDescent="0.25">
      <c r="A822" s="60"/>
      <c r="B822" s="50"/>
      <c r="C822" s="853" t="s">
        <v>75</v>
      </c>
      <c r="D822" s="853"/>
      <c r="E822" s="853"/>
      <c r="F822" s="53"/>
      <c r="G822" s="54"/>
      <c r="H822" s="54"/>
      <c r="I822" s="54"/>
      <c r="J822" s="63"/>
      <c r="K822" s="54"/>
      <c r="L822" s="57">
        <v>2.2400000000000002</v>
      </c>
      <c r="M822" s="54"/>
      <c r="N822" s="133">
        <v>79.34</v>
      </c>
      <c r="AF822" s="39"/>
      <c r="AG822" s="48"/>
      <c r="AJ822" s="3" t="s">
        <v>75</v>
      </c>
      <c r="AL822" s="48"/>
      <c r="AM822" s="82"/>
      <c r="AN822" s="85"/>
      <c r="AO822" s="85"/>
      <c r="AP822" s="85"/>
      <c r="AQ822" s="85"/>
      <c r="AR822" s="85"/>
      <c r="AS822" s="82"/>
      <c r="AT822" s="48"/>
      <c r="AV822" s="48"/>
      <c r="AW822" s="48"/>
    </row>
    <row r="823" spans="1:49" s="4" customFormat="1" ht="15" x14ac:dyDescent="0.25">
      <c r="A823" s="60"/>
      <c r="B823" s="50" t="s">
        <v>76</v>
      </c>
      <c r="C823" s="853" t="s">
        <v>77</v>
      </c>
      <c r="D823" s="853"/>
      <c r="E823" s="853"/>
      <c r="F823" s="53" t="s">
        <v>78</v>
      </c>
      <c r="G823" s="70">
        <v>147</v>
      </c>
      <c r="H823" s="54"/>
      <c r="I823" s="70">
        <v>147</v>
      </c>
      <c r="J823" s="63"/>
      <c r="K823" s="54"/>
      <c r="L823" s="57">
        <v>3.29</v>
      </c>
      <c r="M823" s="54"/>
      <c r="N823" s="133">
        <v>116.63</v>
      </c>
      <c r="AF823" s="39"/>
      <c r="AG823" s="48"/>
      <c r="AJ823" s="3" t="s">
        <v>77</v>
      </c>
      <c r="AL823" s="48"/>
      <c r="AM823" s="82"/>
      <c r="AN823" s="85"/>
      <c r="AO823" s="85"/>
      <c r="AP823" s="85"/>
      <c r="AQ823" s="85"/>
      <c r="AR823" s="85"/>
      <c r="AS823" s="82"/>
      <c r="AT823" s="48"/>
      <c r="AV823" s="48"/>
      <c r="AW823" s="48"/>
    </row>
    <row r="824" spans="1:49" s="4" customFormat="1" ht="15" x14ac:dyDescent="0.25">
      <c r="A824" s="60"/>
      <c r="B824" s="50" t="s">
        <v>79</v>
      </c>
      <c r="C824" s="853" t="s">
        <v>80</v>
      </c>
      <c r="D824" s="853"/>
      <c r="E824" s="853"/>
      <c r="F824" s="53" t="s">
        <v>78</v>
      </c>
      <c r="G824" s="70">
        <v>134</v>
      </c>
      <c r="H824" s="54"/>
      <c r="I824" s="70">
        <v>134</v>
      </c>
      <c r="J824" s="63"/>
      <c r="K824" s="54"/>
      <c r="L824" s="57">
        <v>3</v>
      </c>
      <c r="M824" s="54"/>
      <c r="N824" s="133">
        <v>106.32</v>
      </c>
      <c r="AF824" s="39"/>
      <c r="AG824" s="48"/>
      <c r="AJ824" s="3" t="s">
        <v>80</v>
      </c>
      <c r="AL824" s="48"/>
      <c r="AM824" s="82"/>
      <c r="AN824" s="85"/>
      <c r="AO824" s="85"/>
      <c r="AP824" s="85"/>
      <c r="AQ824" s="85"/>
      <c r="AR824" s="85"/>
      <c r="AS824" s="82"/>
      <c r="AT824" s="48"/>
      <c r="AV824" s="48"/>
      <c r="AW824" s="48"/>
    </row>
    <row r="825" spans="1:49" s="4" customFormat="1" ht="15" x14ac:dyDescent="0.25">
      <c r="A825" s="71"/>
      <c r="B825" s="72"/>
      <c r="C825" s="847" t="s">
        <v>81</v>
      </c>
      <c r="D825" s="847"/>
      <c r="E825" s="847"/>
      <c r="F825" s="42"/>
      <c r="G825" s="43"/>
      <c r="H825" s="43"/>
      <c r="I825" s="43"/>
      <c r="J825" s="46"/>
      <c r="K825" s="43"/>
      <c r="L825" s="131">
        <v>131.01</v>
      </c>
      <c r="M825" s="66"/>
      <c r="N825" s="47"/>
      <c r="AF825" s="39"/>
      <c r="AG825" s="48"/>
      <c r="AL825" s="48" t="s">
        <v>81</v>
      </c>
      <c r="AM825" s="82"/>
      <c r="AN825" s="85"/>
      <c r="AO825" s="85"/>
      <c r="AP825" s="85"/>
      <c r="AQ825" s="85"/>
      <c r="AR825" s="85"/>
      <c r="AS825" s="82"/>
      <c r="AT825" s="48"/>
      <c r="AV825" s="48"/>
      <c r="AW825" s="48"/>
    </row>
    <row r="826" spans="1:49" s="4" customFormat="1" ht="45.75" x14ac:dyDescent="0.25">
      <c r="A826" s="40" t="s">
        <v>525</v>
      </c>
      <c r="B826" s="41" t="s">
        <v>523</v>
      </c>
      <c r="C826" s="847" t="s">
        <v>524</v>
      </c>
      <c r="D826" s="847"/>
      <c r="E826" s="847"/>
      <c r="F826" s="42" t="s">
        <v>254</v>
      </c>
      <c r="G826" s="43">
        <v>0.1</v>
      </c>
      <c r="H826" s="44">
        <v>1</v>
      </c>
      <c r="I826" s="45">
        <v>0.1</v>
      </c>
      <c r="J826" s="46"/>
      <c r="K826" s="43"/>
      <c r="L826" s="46"/>
      <c r="M826" s="43"/>
      <c r="N826" s="47"/>
      <c r="AF826" s="39"/>
      <c r="AG826" s="48" t="s">
        <v>524</v>
      </c>
      <c r="AL826" s="48"/>
      <c r="AM826" s="82"/>
      <c r="AN826" s="85"/>
      <c r="AO826" s="85"/>
      <c r="AP826" s="85"/>
      <c r="AQ826" s="85"/>
      <c r="AR826" s="85"/>
      <c r="AS826" s="82"/>
      <c r="AT826" s="48"/>
      <c r="AV826" s="48"/>
      <c r="AW826" s="48"/>
    </row>
    <row r="827" spans="1:49" s="4" customFormat="1" ht="22.5" x14ac:dyDescent="0.25">
      <c r="A827" s="49"/>
      <c r="B827" s="50" t="s">
        <v>64</v>
      </c>
      <c r="C827" s="848" t="s">
        <v>65</v>
      </c>
      <c r="D827" s="848"/>
      <c r="E827" s="848"/>
      <c r="F827" s="848"/>
      <c r="G827" s="848"/>
      <c r="H827" s="848"/>
      <c r="I827" s="848"/>
      <c r="J827" s="848"/>
      <c r="K827" s="848"/>
      <c r="L827" s="848"/>
      <c r="M827" s="848"/>
      <c r="N827" s="849"/>
      <c r="AF827" s="39"/>
      <c r="AG827" s="48"/>
      <c r="AH827" s="3" t="s">
        <v>65</v>
      </c>
      <c r="AL827" s="48"/>
      <c r="AM827" s="82"/>
      <c r="AN827" s="85"/>
      <c r="AO827" s="85"/>
      <c r="AP827" s="85"/>
      <c r="AQ827" s="85"/>
      <c r="AR827" s="85"/>
      <c r="AS827" s="82"/>
      <c r="AT827" s="48"/>
      <c r="AV827" s="48"/>
      <c r="AW827" s="48"/>
    </row>
    <row r="828" spans="1:49" s="4" customFormat="1" ht="15" x14ac:dyDescent="0.25">
      <c r="A828" s="51"/>
      <c r="B828" s="50" t="s">
        <v>60</v>
      </c>
      <c r="C828" s="853" t="s">
        <v>66</v>
      </c>
      <c r="D828" s="853"/>
      <c r="E828" s="853"/>
      <c r="F828" s="53"/>
      <c r="G828" s="54"/>
      <c r="H828" s="54"/>
      <c r="I828" s="54"/>
      <c r="J828" s="57">
        <v>59.73</v>
      </c>
      <c r="K828" s="56">
        <v>1.1499999999999999</v>
      </c>
      <c r="L828" s="57">
        <v>6.87</v>
      </c>
      <c r="M828" s="56">
        <v>35.42</v>
      </c>
      <c r="N828" s="133">
        <v>243.34</v>
      </c>
      <c r="AF828" s="39"/>
      <c r="AG828" s="48"/>
      <c r="AI828" s="3" t="s">
        <v>66</v>
      </c>
      <c r="AL828" s="48"/>
      <c r="AM828" s="82"/>
      <c r="AN828" s="85"/>
      <c r="AO828" s="85"/>
      <c r="AP828" s="85"/>
      <c r="AQ828" s="85"/>
      <c r="AR828" s="85"/>
      <c r="AS828" s="82"/>
      <c r="AT828" s="48"/>
      <c r="AV828" s="48"/>
      <c r="AW828" s="48"/>
    </row>
    <row r="829" spans="1:49" s="4" customFormat="1" ht="15" x14ac:dyDescent="0.25">
      <c r="A829" s="51"/>
      <c r="B829" s="50" t="s">
        <v>67</v>
      </c>
      <c r="C829" s="853" t="s">
        <v>68</v>
      </c>
      <c r="D829" s="853"/>
      <c r="E829" s="853"/>
      <c r="F829" s="53"/>
      <c r="G829" s="54"/>
      <c r="H829" s="54"/>
      <c r="I829" s="54"/>
      <c r="J829" s="57">
        <v>366.03</v>
      </c>
      <c r="K829" s="56">
        <v>1.1499999999999999</v>
      </c>
      <c r="L829" s="57">
        <v>42.09</v>
      </c>
      <c r="M829" s="54"/>
      <c r="N829" s="59"/>
      <c r="AF829" s="39"/>
      <c r="AG829" s="48"/>
      <c r="AI829" s="3" t="s">
        <v>68</v>
      </c>
      <c r="AL829" s="48"/>
      <c r="AM829" s="82"/>
      <c r="AN829" s="85"/>
      <c r="AO829" s="85"/>
      <c r="AP829" s="85"/>
      <c r="AQ829" s="85"/>
      <c r="AR829" s="85"/>
      <c r="AS829" s="82"/>
      <c r="AT829" s="48"/>
      <c r="AV829" s="48"/>
      <c r="AW829" s="48"/>
    </row>
    <row r="830" spans="1:49" s="4" customFormat="1" ht="15" x14ac:dyDescent="0.25">
      <c r="A830" s="51"/>
      <c r="B830" s="50" t="s">
        <v>69</v>
      </c>
      <c r="C830" s="853" t="s">
        <v>70</v>
      </c>
      <c r="D830" s="853"/>
      <c r="E830" s="853"/>
      <c r="F830" s="53"/>
      <c r="G830" s="54"/>
      <c r="H830" s="54"/>
      <c r="I830" s="54"/>
      <c r="J830" s="57">
        <v>19.329999999999998</v>
      </c>
      <c r="K830" s="56">
        <v>1.1499999999999999</v>
      </c>
      <c r="L830" s="57">
        <v>2.2200000000000002</v>
      </c>
      <c r="M830" s="56">
        <v>35.42</v>
      </c>
      <c r="N830" s="133">
        <v>78.63</v>
      </c>
      <c r="AF830" s="39"/>
      <c r="AG830" s="48"/>
      <c r="AI830" s="3" t="s">
        <v>70</v>
      </c>
      <c r="AL830" s="48"/>
      <c r="AM830" s="82"/>
      <c r="AN830" s="85"/>
      <c r="AO830" s="85"/>
      <c r="AP830" s="85"/>
      <c r="AQ830" s="85"/>
      <c r="AR830" s="85"/>
      <c r="AS830" s="82"/>
      <c r="AT830" s="48"/>
      <c r="AV830" s="48"/>
      <c r="AW830" s="48"/>
    </row>
    <row r="831" spans="1:49" s="4" customFormat="1" ht="15" x14ac:dyDescent="0.25">
      <c r="A831" s="51"/>
      <c r="B831" s="50" t="s">
        <v>86</v>
      </c>
      <c r="C831" s="853" t="s">
        <v>87</v>
      </c>
      <c r="D831" s="853"/>
      <c r="E831" s="853"/>
      <c r="F831" s="53"/>
      <c r="G831" s="54"/>
      <c r="H831" s="54"/>
      <c r="I831" s="54"/>
      <c r="J831" s="57">
        <v>125.02</v>
      </c>
      <c r="K831" s="54"/>
      <c r="L831" s="57">
        <v>12.5</v>
      </c>
      <c r="M831" s="54"/>
      <c r="N831" s="59"/>
      <c r="AF831" s="39"/>
      <c r="AG831" s="48"/>
      <c r="AI831" s="3" t="s">
        <v>87</v>
      </c>
      <c r="AL831" s="48"/>
      <c r="AM831" s="82"/>
      <c r="AN831" s="85"/>
      <c r="AO831" s="85"/>
      <c r="AP831" s="85"/>
      <c r="AQ831" s="85"/>
      <c r="AR831" s="85"/>
      <c r="AS831" s="82"/>
      <c r="AT831" s="48"/>
      <c r="AV831" s="48"/>
      <c r="AW831" s="48"/>
    </row>
    <row r="832" spans="1:49" s="4" customFormat="1" ht="15" x14ac:dyDescent="0.25">
      <c r="A832" s="60"/>
      <c r="B832" s="50"/>
      <c r="C832" s="853" t="s">
        <v>71</v>
      </c>
      <c r="D832" s="853"/>
      <c r="E832" s="853"/>
      <c r="F832" s="53" t="s">
        <v>72</v>
      </c>
      <c r="G832" s="56">
        <v>7.06</v>
      </c>
      <c r="H832" s="56">
        <v>1.1499999999999999</v>
      </c>
      <c r="I832" s="130">
        <v>0.81189999999999996</v>
      </c>
      <c r="J832" s="63"/>
      <c r="K832" s="54"/>
      <c r="L832" s="63"/>
      <c r="M832" s="54"/>
      <c r="N832" s="59"/>
      <c r="AF832" s="39"/>
      <c r="AG832" s="48"/>
      <c r="AJ832" s="3" t="s">
        <v>71</v>
      </c>
      <c r="AL832" s="48"/>
      <c r="AM832" s="82"/>
      <c r="AN832" s="85"/>
      <c r="AO832" s="85"/>
      <c r="AP832" s="85"/>
      <c r="AQ832" s="85"/>
      <c r="AR832" s="85"/>
      <c r="AS832" s="82"/>
      <c r="AT832" s="48"/>
      <c r="AV832" s="48"/>
      <c r="AW832" s="48"/>
    </row>
    <row r="833" spans="1:49" s="4" customFormat="1" ht="15" x14ac:dyDescent="0.25">
      <c r="A833" s="60"/>
      <c r="B833" s="50"/>
      <c r="C833" s="853" t="s">
        <v>73</v>
      </c>
      <c r="D833" s="853"/>
      <c r="E833" s="853"/>
      <c r="F833" s="53" t="s">
        <v>72</v>
      </c>
      <c r="G833" s="56">
        <v>1.75</v>
      </c>
      <c r="H833" s="56">
        <v>1.1499999999999999</v>
      </c>
      <c r="I833" s="64">
        <v>0.20125000000000001</v>
      </c>
      <c r="J833" s="63"/>
      <c r="K833" s="54"/>
      <c r="L833" s="63"/>
      <c r="M833" s="54"/>
      <c r="N833" s="59"/>
      <c r="AF833" s="39"/>
      <c r="AG833" s="48"/>
      <c r="AJ833" s="3" t="s">
        <v>73</v>
      </c>
      <c r="AL833" s="48"/>
      <c r="AM833" s="82"/>
      <c r="AN833" s="85"/>
      <c r="AO833" s="85"/>
      <c r="AP833" s="85"/>
      <c r="AQ833" s="85"/>
      <c r="AR833" s="85"/>
      <c r="AS833" s="82"/>
      <c r="AT833" s="48"/>
      <c r="AV833" s="48"/>
      <c r="AW833" s="48"/>
    </row>
    <row r="834" spans="1:49" s="4" customFormat="1" ht="15" x14ac:dyDescent="0.25">
      <c r="A834" s="51"/>
      <c r="B834" s="50"/>
      <c r="C834" s="854" t="s">
        <v>74</v>
      </c>
      <c r="D834" s="854"/>
      <c r="E834" s="854"/>
      <c r="F834" s="65"/>
      <c r="G834" s="66"/>
      <c r="H834" s="66"/>
      <c r="I834" s="66"/>
      <c r="J834" s="68">
        <v>550.78</v>
      </c>
      <c r="K834" s="66"/>
      <c r="L834" s="68">
        <v>61.46</v>
      </c>
      <c r="M834" s="66"/>
      <c r="N834" s="69"/>
      <c r="AF834" s="39"/>
      <c r="AG834" s="48"/>
      <c r="AK834" s="3" t="s">
        <v>74</v>
      </c>
      <c r="AL834" s="48"/>
      <c r="AM834" s="82"/>
      <c r="AN834" s="85"/>
      <c r="AO834" s="85"/>
      <c r="AP834" s="85"/>
      <c r="AQ834" s="85"/>
      <c r="AR834" s="85"/>
      <c r="AS834" s="82"/>
      <c r="AT834" s="48"/>
      <c r="AV834" s="48"/>
      <c r="AW834" s="48"/>
    </row>
    <row r="835" spans="1:49" s="4" customFormat="1" ht="15" x14ac:dyDescent="0.25">
      <c r="A835" s="60"/>
      <c r="B835" s="50"/>
      <c r="C835" s="853" t="s">
        <v>75</v>
      </c>
      <c r="D835" s="853"/>
      <c r="E835" s="853"/>
      <c r="F835" s="53"/>
      <c r="G835" s="54"/>
      <c r="H835" s="54"/>
      <c r="I835" s="54"/>
      <c r="J835" s="63"/>
      <c r="K835" s="54"/>
      <c r="L835" s="57">
        <v>9.09</v>
      </c>
      <c r="M835" s="54"/>
      <c r="N835" s="133">
        <v>321.97000000000003</v>
      </c>
      <c r="AF835" s="39"/>
      <c r="AG835" s="48"/>
      <c r="AJ835" s="3" t="s">
        <v>75</v>
      </c>
      <c r="AL835" s="48"/>
      <c r="AM835" s="82"/>
      <c r="AN835" s="85"/>
      <c r="AO835" s="85"/>
      <c r="AP835" s="85"/>
      <c r="AQ835" s="85"/>
      <c r="AR835" s="85"/>
      <c r="AS835" s="82"/>
      <c r="AT835" s="48"/>
      <c r="AV835" s="48"/>
      <c r="AW835" s="48"/>
    </row>
    <row r="836" spans="1:49" s="4" customFormat="1" ht="15" x14ac:dyDescent="0.25">
      <c r="A836" s="60"/>
      <c r="B836" s="50" t="s">
        <v>76</v>
      </c>
      <c r="C836" s="853" t="s">
        <v>77</v>
      </c>
      <c r="D836" s="853"/>
      <c r="E836" s="853"/>
      <c r="F836" s="53" t="s">
        <v>78</v>
      </c>
      <c r="G836" s="70">
        <v>147</v>
      </c>
      <c r="H836" s="54"/>
      <c r="I836" s="70">
        <v>147</v>
      </c>
      <c r="J836" s="63"/>
      <c r="K836" s="54"/>
      <c r="L836" s="57">
        <v>13.36</v>
      </c>
      <c r="M836" s="54"/>
      <c r="N836" s="133">
        <v>473.3</v>
      </c>
      <c r="AF836" s="39"/>
      <c r="AG836" s="48"/>
      <c r="AJ836" s="3" t="s">
        <v>77</v>
      </c>
      <c r="AL836" s="48"/>
      <c r="AM836" s="82"/>
      <c r="AN836" s="85"/>
      <c r="AO836" s="85"/>
      <c r="AP836" s="85"/>
      <c r="AQ836" s="85"/>
      <c r="AR836" s="85"/>
      <c r="AS836" s="82"/>
      <c r="AT836" s="48"/>
      <c r="AV836" s="48"/>
      <c r="AW836" s="48"/>
    </row>
    <row r="837" spans="1:49" s="4" customFormat="1" ht="15" x14ac:dyDescent="0.25">
      <c r="A837" s="60"/>
      <c r="B837" s="50" t="s">
        <v>79</v>
      </c>
      <c r="C837" s="853" t="s">
        <v>80</v>
      </c>
      <c r="D837" s="853"/>
      <c r="E837" s="853"/>
      <c r="F837" s="53" t="s">
        <v>78</v>
      </c>
      <c r="G837" s="70">
        <v>134</v>
      </c>
      <c r="H837" s="54"/>
      <c r="I837" s="70">
        <v>134</v>
      </c>
      <c r="J837" s="63"/>
      <c r="K837" s="54"/>
      <c r="L837" s="57">
        <v>12.18</v>
      </c>
      <c r="M837" s="54"/>
      <c r="N837" s="133">
        <v>431.44</v>
      </c>
      <c r="AF837" s="39"/>
      <c r="AG837" s="48"/>
      <c r="AJ837" s="3" t="s">
        <v>80</v>
      </c>
      <c r="AL837" s="48"/>
      <c r="AM837" s="82"/>
      <c r="AN837" s="85"/>
      <c r="AO837" s="85"/>
      <c r="AP837" s="85"/>
      <c r="AQ837" s="85"/>
      <c r="AR837" s="85"/>
      <c r="AS837" s="82"/>
      <c r="AT837" s="48"/>
      <c r="AV837" s="48"/>
      <c r="AW837" s="48"/>
    </row>
    <row r="838" spans="1:49" s="4" customFormat="1" ht="15" x14ac:dyDescent="0.25">
      <c r="A838" s="71"/>
      <c r="B838" s="72"/>
      <c r="C838" s="847" t="s">
        <v>81</v>
      </c>
      <c r="D838" s="847"/>
      <c r="E838" s="847"/>
      <c r="F838" s="42"/>
      <c r="G838" s="43"/>
      <c r="H838" s="43"/>
      <c r="I838" s="43"/>
      <c r="J838" s="46"/>
      <c r="K838" s="43"/>
      <c r="L838" s="131">
        <v>87</v>
      </c>
      <c r="M838" s="66"/>
      <c r="N838" s="47"/>
      <c r="AF838" s="39"/>
      <c r="AG838" s="48"/>
      <c r="AL838" s="48" t="s">
        <v>81</v>
      </c>
      <c r="AM838" s="82"/>
      <c r="AN838" s="85"/>
      <c r="AO838" s="85"/>
      <c r="AP838" s="85"/>
      <c r="AQ838" s="85"/>
      <c r="AR838" s="85"/>
      <c r="AS838" s="82"/>
      <c r="AT838" s="48"/>
      <c r="AV838" s="48"/>
      <c r="AW838" s="48"/>
    </row>
    <row r="839" spans="1:49" s="4" customFormat="1" ht="23.25" x14ac:dyDescent="0.25">
      <c r="A839" s="40" t="s">
        <v>526</v>
      </c>
      <c r="B839" s="41" t="s">
        <v>339</v>
      </c>
      <c r="C839" s="847" t="s">
        <v>340</v>
      </c>
      <c r="D839" s="847"/>
      <c r="E839" s="847"/>
      <c r="F839" s="42" t="s">
        <v>207</v>
      </c>
      <c r="G839" s="43">
        <v>1.2075</v>
      </c>
      <c r="H839" s="44">
        <v>1</v>
      </c>
      <c r="I839" s="135">
        <v>1.2075</v>
      </c>
      <c r="J839" s="131">
        <v>491.01</v>
      </c>
      <c r="K839" s="43"/>
      <c r="L839" s="131">
        <v>592.89</v>
      </c>
      <c r="M839" s="43"/>
      <c r="N839" s="47"/>
      <c r="AF839" s="39"/>
      <c r="AG839" s="48" t="s">
        <v>340</v>
      </c>
      <c r="AL839" s="48"/>
      <c r="AM839" s="82"/>
      <c r="AN839" s="85"/>
      <c r="AO839" s="85"/>
      <c r="AP839" s="85"/>
      <c r="AQ839" s="85"/>
      <c r="AR839" s="85"/>
      <c r="AS839" s="82"/>
      <c r="AT839" s="48"/>
      <c r="AV839" s="48"/>
      <c r="AW839" s="48"/>
    </row>
    <row r="840" spans="1:49" s="4" customFormat="1" ht="15" x14ac:dyDescent="0.25">
      <c r="A840" s="71"/>
      <c r="B840" s="72"/>
      <c r="C840" s="847" t="s">
        <v>81</v>
      </c>
      <c r="D840" s="847"/>
      <c r="E840" s="847"/>
      <c r="F840" s="42"/>
      <c r="G840" s="43"/>
      <c r="H840" s="43"/>
      <c r="I840" s="43"/>
      <c r="J840" s="46"/>
      <c r="K840" s="43"/>
      <c r="L840" s="131">
        <v>592.89</v>
      </c>
      <c r="M840" s="66"/>
      <c r="N840" s="47"/>
      <c r="AF840" s="39"/>
      <c r="AG840" s="48"/>
      <c r="AL840" s="48" t="s">
        <v>81</v>
      </c>
      <c r="AM840" s="82"/>
      <c r="AN840" s="85"/>
      <c r="AO840" s="85"/>
      <c r="AP840" s="85"/>
      <c r="AQ840" s="85"/>
      <c r="AR840" s="85"/>
      <c r="AS840" s="82"/>
      <c r="AT840" s="48"/>
      <c r="AV840" s="48"/>
      <c r="AW840" s="48"/>
    </row>
    <row r="841" spans="1:49" s="4" customFormat="1" ht="0" hidden="1" customHeight="1" x14ac:dyDescent="0.25">
      <c r="A841" s="110"/>
      <c r="B841" s="111"/>
      <c r="C841" s="111"/>
      <c r="D841" s="111"/>
      <c r="E841" s="111"/>
      <c r="F841" s="112"/>
      <c r="G841" s="112"/>
      <c r="H841" s="112"/>
      <c r="I841" s="112"/>
      <c r="J841" s="113"/>
      <c r="K841" s="112"/>
      <c r="L841" s="113"/>
      <c r="M841" s="54"/>
      <c r="N841" s="113"/>
      <c r="AF841" s="39"/>
      <c r="AG841" s="48"/>
      <c r="AL841" s="48"/>
      <c r="AM841" s="82"/>
      <c r="AN841" s="85"/>
      <c r="AO841" s="85"/>
      <c r="AP841" s="85"/>
      <c r="AQ841" s="85"/>
      <c r="AR841" s="85"/>
      <c r="AS841" s="82"/>
      <c r="AT841" s="48"/>
      <c r="AV841" s="48"/>
      <c r="AW841" s="48"/>
    </row>
    <row r="842" spans="1:49" s="4" customFormat="1" ht="15" x14ac:dyDescent="0.25">
      <c r="A842" s="114"/>
      <c r="B842" s="115"/>
      <c r="C842" s="847" t="s">
        <v>341</v>
      </c>
      <c r="D842" s="847"/>
      <c r="E842" s="847"/>
      <c r="F842" s="847"/>
      <c r="G842" s="847"/>
      <c r="H842" s="847"/>
      <c r="I842" s="847"/>
      <c r="J842" s="847"/>
      <c r="K842" s="847"/>
      <c r="L842" s="116"/>
      <c r="M842" s="117"/>
      <c r="N842" s="118"/>
      <c r="AF842" s="39"/>
      <c r="AG842" s="48"/>
      <c r="AL842" s="48"/>
      <c r="AM842" s="82"/>
      <c r="AN842" s="85"/>
      <c r="AO842" s="85"/>
      <c r="AP842" s="85"/>
      <c r="AQ842" s="85"/>
      <c r="AR842" s="85"/>
      <c r="AS842" s="82"/>
      <c r="AT842" s="48" t="s">
        <v>341</v>
      </c>
      <c r="AV842" s="48"/>
      <c r="AW842" s="48"/>
    </row>
    <row r="843" spans="1:49" s="4" customFormat="1" ht="15" x14ac:dyDescent="0.25">
      <c r="A843" s="119"/>
      <c r="B843" s="50"/>
      <c r="C843" s="853" t="s">
        <v>99</v>
      </c>
      <c r="D843" s="853"/>
      <c r="E843" s="853"/>
      <c r="F843" s="853"/>
      <c r="G843" s="853"/>
      <c r="H843" s="853"/>
      <c r="I843" s="853"/>
      <c r="J843" s="853"/>
      <c r="K843" s="853"/>
      <c r="L843" s="120">
        <v>1545.09</v>
      </c>
      <c r="M843" s="121"/>
      <c r="N843" s="122"/>
      <c r="AF843" s="39"/>
      <c r="AG843" s="48"/>
      <c r="AL843" s="48"/>
      <c r="AM843" s="82"/>
      <c r="AN843" s="85"/>
      <c r="AO843" s="85"/>
      <c r="AP843" s="85"/>
      <c r="AQ843" s="85"/>
      <c r="AR843" s="85"/>
      <c r="AS843" s="82"/>
      <c r="AT843" s="48"/>
      <c r="AU843" s="3" t="s">
        <v>99</v>
      </c>
      <c r="AV843" s="48"/>
      <c r="AW843" s="48"/>
    </row>
    <row r="844" spans="1:49" s="4" customFormat="1" ht="15" x14ac:dyDescent="0.25">
      <c r="A844" s="119"/>
      <c r="B844" s="50"/>
      <c r="C844" s="853" t="s">
        <v>100</v>
      </c>
      <c r="D844" s="853"/>
      <c r="E844" s="853"/>
      <c r="F844" s="853"/>
      <c r="G844" s="853"/>
      <c r="H844" s="853"/>
      <c r="I844" s="853"/>
      <c r="J844" s="853"/>
      <c r="K844" s="853"/>
      <c r="L844" s="123"/>
      <c r="M844" s="121"/>
      <c r="N844" s="122"/>
      <c r="AF844" s="39"/>
      <c r="AG844" s="48"/>
      <c r="AL844" s="48"/>
      <c r="AM844" s="82"/>
      <c r="AN844" s="85"/>
      <c r="AO844" s="85"/>
      <c r="AP844" s="85"/>
      <c r="AQ844" s="85"/>
      <c r="AR844" s="85"/>
      <c r="AS844" s="82"/>
      <c r="AT844" s="48"/>
      <c r="AU844" s="3" t="s">
        <v>100</v>
      </c>
      <c r="AV844" s="48"/>
      <c r="AW844" s="48"/>
    </row>
    <row r="845" spans="1:49" s="4" customFormat="1" ht="15" x14ac:dyDescent="0.25">
      <c r="A845" s="119"/>
      <c r="B845" s="50"/>
      <c r="C845" s="853" t="s">
        <v>101</v>
      </c>
      <c r="D845" s="853"/>
      <c r="E845" s="853"/>
      <c r="F845" s="853"/>
      <c r="G845" s="853"/>
      <c r="H845" s="853"/>
      <c r="I845" s="853"/>
      <c r="J845" s="853"/>
      <c r="K845" s="853"/>
      <c r="L845" s="124">
        <v>14.62</v>
      </c>
      <c r="M845" s="121"/>
      <c r="N845" s="122"/>
      <c r="AF845" s="39"/>
      <c r="AG845" s="48"/>
      <c r="AL845" s="48"/>
      <c r="AM845" s="82"/>
      <c r="AN845" s="85"/>
      <c r="AO845" s="85"/>
      <c r="AP845" s="85"/>
      <c r="AQ845" s="85"/>
      <c r="AR845" s="85"/>
      <c r="AS845" s="82"/>
      <c r="AT845" s="48"/>
      <c r="AU845" s="3" t="s">
        <v>101</v>
      </c>
      <c r="AV845" s="48"/>
      <c r="AW845" s="48"/>
    </row>
    <row r="846" spans="1:49" s="4" customFormat="1" ht="15" x14ac:dyDescent="0.25">
      <c r="A846" s="119"/>
      <c r="B846" s="50"/>
      <c r="C846" s="853" t="s">
        <v>102</v>
      </c>
      <c r="D846" s="853"/>
      <c r="E846" s="853"/>
      <c r="F846" s="853"/>
      <c r="G846" s="853"/>
      <c r="H846" s="853"/>
      <c r="I846" s="853"/>
      <c r="J846" s="853"/>
      <c r="K846" s="853"/>
      <c r="L846" s="124">
        <v>283.06</v>
      </c>
      <c r="M846" s="121"/>
      <c r="N846" s="122"/>
      <c r="AF846" s="39"/>
      <c r="AG846" s="48"/>
      <c r="AL846" s="48"/>
      <c r="AM846" s="82"/>
      <c r="AN846" s="85"/>
      <c r="AO846" s="85"/>
      <c r="AP846" s="85"/>
      <c r="AQ846" s="85"/>
      <c r="AR846" s="85"/>
      <c r="AS846" s="82"/>
      <c r="AT846" s="48"/>
      <c r="AU846" s="3" t="s">
        <v>102</v>
      </c>
      <c r="AV846" s="48"/>
      <c r="AW846" s="48"/>
    </row>
    <row r="847" spans="1:49" s="4" customFormat="1" ht="15" x14ac:dyDescent="0.25">
      <c r="A847" s="119"/>
      <c r="B847" s="50"/>
      <c r="C847" s="853" t="s">
        <v>103</v>
      </c>
      <c r="D847" s="853"/>
      <c r="E847" s="853"/>
      <c r="F847" s="853"/>
      <c r="G847" s="853"/>
      <c r="H847" s="853"/>
      <c r="I847" s="853"/>
      <c r="J847" s="853"/>
      <c r="K847" s="853"/>
      <c r="L847" s="124">
        <v>15.62</v>
      </c>
      <c r="M847" s="121"/>
      <c r="N847" s="122"/>
      <c r="AF847" s="39"/>
      <c r="AG847" s="48"/>
      <c r="AL847" s="48"/>
      <c r="AM847" s="82"/>
      <c r="AN847" s="85"/>
      <c r="AO847" s="85"/>
      <c r="AP847" s="85"/>
      <c r="AQ847" s="85"/>
      <c r="AR847" s="85"/>
      <c r="AS847" s="82"/>
      <c r="AT847" s="48"/>
      <c r="AU847" s="3" t="s">
        <v>103</v>
      </c>
      <c r="AV847" s="48"/>
      <c r="AW847" s="48"/>
    </row>
    <row r="848" spans="1:49" s="4" customFormat="1" ht="15" x14ac:dyDescent="0.25">
      <c r="A848" s="119"/>
      <c r="B848" s="50"/>
      <c r="C848" s="853" t="s">
        <v>138</v>
      </c>
      <c r="D848" s="853"/>
      <c r="E848" s="853"/>
      <c r="F848" s="853"/>
      <c r="G848" s="853"/>
      <c r="H848" s="853"/>
      <c r="I848" s="853"/>
      <c r="J848" s="853"/>
      <c r="K848" s="853"/>
      <c r="L848" s="120">
        <v>1247.4100000000001</v>
      </c>
      <c r="M848" s="121"/>
      <c r="N848" s="122"/>
      <c r="AF848" s="39"/>
      <c r="AG848" s="48"/>
      <c r="AL848" s="48"/>
      <c r="AM848" s="82"/>
      <c r="AN848" s="85"/>
      <c r="AO848" s="85"/>
      <c r="AP848" s="85"/>
      <c r="AQ848" s="85"/>
      <c r="AR848" s="85"/>
      <c r="AS848" s="82"/>
      <c r="AT848" s="48"/>
      <c r="AU848" s="3" t="s">
        <v>138</v>
      </c>
      <c r="AV848" s="48"/>
      <c r="AW848" s="48"/>
    </row>
    <row r="849" spans="1:49" s="4" customFormat="1" ht="15" x14ac:dyDescent="0.25">
      <c r="A849" s="119"/>
      <c r="B849" s="50"/>
      <c r="C849" s="853" t="s">
        <v>104</v>
      </c>
      <c r="D849" s="853"/>
      <c r="E849" s="853"/>
      <c r="F849" s="853"/>
      <c r="G849" s="853"/>
      <c r="H849" s="853"/>
      <c r="I849" s="853"/>
      <c r="J849" s="853"/>
      <c r="K849" s="853"/>
      <c r="L849" s="120">
        <v>1630.05</v>
      </c>
      <c r="M849" s="121"/>
      <c r="N849" s="122"/>
      <c r="AF849" s="39"/>
      <c r="AG849" s="48"/>
      <c r="AL849" s="48"/>
      <c r="AM849" s="82"/>
      <c r="AN849" s="85"/>
      <c r="AO849" s="85"/>
      <c r="AP849" s="85"/>
      <c r="AQ849" s="85"/>
      <c r="AR849" s="85"/>
      <c r="AS849" s="82"/>
      <c r="AT849" s="48"/>
      <c r="AU849" s="3" t="s">
        <v>104</v>
      </c>
      <c r="AV849" s="48"/>
      <c r="AW849" s="48"/>
    </row>
    <row r="850" spans="1:49" s="4" customFormat="1" ht="15" x14ac:dyDescent="0.25">
      <c r="A850" s="119"/>
      <c r="B850" s="50"/>
      <c r="C850" s="853" t="s">
        <v>100</v>
      </c>
      <c r="D850" s="853"/>
      <c r="E850" s="853"/>
      <c r="F850" s="853"/>
      <c r="G850" s="853"/>
      <c r="H850" s="853"/>
      <c r="I850" s="853"/>
      <c r="J850" s="853"/>
      <c r="K850" s="853"/>
      <c r="L850" s="123"/>
      <c r="M850" s="121"/>
      <c r="N850" s="122"/>
      <c r="AF850" s="39"/>
      <c r="AG850" s="48"/>
      <c r="AL850" s="48"/>
      <c r="AM850" s="82"/>
      <c r="AN850" s="85"/>
      <c r="AO850" s="85"/>
      <c r="AP850" s="85"/>
      <c r="AQ850" s="85"/>
      <c r="AR850" s="85"/>
      <c r="AS850" s="82"/>
      <c r="AT850" s="48"/>
      <c r="AU850" s="3" t="s">
        <v>100</v>
      </c>
      <c r="AV850" s="48"/>
      <c r="AW850" s="48"/>
    </row>
    <row r="851" spans="1:49" s="4" customFormat="1" ht="15" x14ac:dyDescent="0.25">
      <c r="A851" s="119"/>
      <c r="B851" s="50"/>
      <c r="C851" s="853" t="s">
        <v>105</v>
      </c>
      <c r="D851" s="853"/>
      <c r="E851" s="853"/>
      <c r="F851" s="853"/>
      <c r="G851" s="853"/>
      <c r="H851" s="853"/>
      <c r="I851" s="853"/>
      <c r="J851" s="853"/>
      <c r="K851" s="853"/>
      <c r="L851" s="124">
        <v>14.62</v>
      </c>
      <c r="M851" s="121"/>
      <c r="N851" s="122"/>
      <c r="AF851" s="39"/>
      <c r="AG851" s="48"/>
      <c r="AL851" s="48"/>
      <c r="AM851" s="82"/>
      <c r="AN851" s="85"/>
      <c r="AO851" s="85"/>
      <c r="AP851" s="85"/>
      <c r="AQ851" s="85"/>
      <c r="AR851" s="85"/>
      <c r="AS851" s="82"/>
      <c r="AT851" s="48"/>
      <c r="AU851" s="3" t="s">
        <v>105</v>
      </c>
      <c r="AV851" s="48"/>
      <c r="AW851" s="48"/>
    </row>
    <row r="852" spans="1:49" s="4" customFormat="1" ht="15" x14ac:dyDescent="0.25">
      <c r="A852" s="119"/>
      <c r="B852" s="50"/>
      <c r="C852" s="853" t="s">
        <v>106</v>
      </c>
      <c r="D852" s="853"/>
      <c r="E852" s="853"/>
      <c r="F852" s="853"/>
      <c r="G852" s="853"/>
      <c r="H852" s="853"/>
      <c r="I852" s="853"/>
      <c r="J852" s="853"/>
      <c r="K852" s="853"/>
      <c r="L852" s="124">
        <v>283.06</v>
      </c>
      <c r="M852" s="121"/>
      <c r="N852" s="122"/>
      <c r="AF852" s="39"/>
      <c r="AG852" s="48"/>
      <c r="AL852" s="48"/>
      <c r="AM852" s="82"/>
      <c r="AN852" s="85"/>
      <c r="AO852" s="85"/>
      <c r="AP852" s="85"/>
      <c r="AQ852" s="85"/>
      <c r="AR852" s="85"/>
      <c r="AS852" s="82"/>
      <c r="AT852" s="48"/>
      <c r="AU852" s="3" t="s">
        <v>106</v>
      </c>
      <c r="AV852" s="48"/>
      <c r="AW852" s="48"/>
    </row>
    <row r="853" spans="1:49" s="4" customFormat="1" ht="15" x14ac:dyDescent="0.25">
      <c r="A853" s="119"/>
      <c r="B853" s="50"/>
      <c r="C853" s="853" t="s">
        <v>107</v>
      </c>
      <c r="D853" s="853"/>
      <c r="E853" s="853"/>
      <c r="F853" s="853"/>
      <c r="G853" s="853"/>
      <c r="H853" s="853"/>
      <c r="I853" s="853"/>
      <c r="J853" s="853"/>
      <c r="K853" s="853"/>
      <c r="L853" s="124">
        <v>15.62</v>
      </c>
      <c r="M853" s="121"/>
      <c r="N853" s="122"/>
      <c r="AF853" s="39"/>
      <c r="AG853" s="48"/>
      <c r="AL853" s="48"/>
      <c r="AM853" s="82"/>
      <c r="AN853" s="85"/>
      <c r="AO853" s="85"/>
      <c r="AP853" s="85"/>
      <c r="AQ853" s="85"/>
      <c r="AR853" s="85"/>
      <c r="AS853" s="82"/>
      <c r="AT853" s="48"/>
      <c r="AU853" s="3" t="s">
        <v>107</v>
      </c>
      <c r="AV853" s="48"/>
      <c r="AW853" s="48"/>
    </row>
    <row r="854" spans="1:49" s="4" customFormat="1" ht="15" x14ac:dyDescent="0.25">
      <c r="A854" s="119"/>
      <c r="B854" s="50"/>
      <c r="C854" s="853" t="s">
        <v>139</v>
      </c>
      <c r="D854" s="853"/>
      <c r="E854" s="853"/>
      <c r="F854" s="853"/>
      <c r="G854" s="853"/>
      <c r="H854" s="853"/>
      <c r="I854" s="853"/>
      <c r="J854" s="853"/>
      <c r="K854" s="853"/>
      <c r="L854" s="120">
        <v>1247.4100000000001</v>
      </c>
      <c r="M854" s="121"/>
      <c r="N854" s="122"/>
      <c r="AF854" s="39"/>
      <c r="AG854" s="48"/>
      <c r="AL854" s="48"/>
      <c r="AM854" s="82"/>
      <c r="AN854" s="85"/>
      <c r="AO854" s="85"/>
      <c r="AP854" s="85"/>
      <c r="AQ854" s="85"/>
      <c r="AR854" s="85"/>
      <c r="AS854" s="82"/>
      <c r="AT854" s="48"/>
      <c r="AU854" s="3" t="s">
        <v>139</v>
      </c>
      <c r="AV854" s="48"/>
      <c r="AW854" s="48"/>
    </row>
    <row r="855" spans="1:49" s="4" customFormat="1" ht="15" x14ac:dyDescent="0.25">
      <c r="A855" s="119"/>
      <c r="B855" s="50"/>
      <c r="C855" s="853" t="s">
        <v>108</v>
      </c>
      <c r="D855" s="853"/>
      <c r="E855" s="853"/>
      <c r="F855" s="853"/>
      <c r="G855" s="853"/>
      <c r="H855" s="853"/>
      <c r="I855" s="853"/>
      <c r="J855" s="853"/>
      <c r="K855" s="853"/>
      <c r="L855" s="124">
        <v>44.44</v>
      </c>
      <c r="M855" s="121"/>
      <c r="N855" s="122"/>
      <c r="AF855" s="39"/>
      <c r="AG855" s="48"/>
      <c r="AL855" s="48"/>
      <c r="AM855" s="82"/>
      <c r="AN855" s="85"/>
      <c r="AO855" s="85"/>
      <c r="AP855" s="85"/>
      <c r="AQ855" s="85"/>
      <c r="AR855" s="85"/>
      <c r="AS855" s="82"/>
      <c r="AT855" s="48"/>
      <c r="AU855" s="3" t="s">
        <v>108</v>
      </c>
      <c r="AV855" s="48"/>
      <c r="AW855" s="48"/>
    </row>
    <row r="856" spans="1:49" s="4" customFormat="1" ht="15" x14ac:dyDescent="0.25">
      <c r="A856" s="119"/>
      <c r="B856" s="50"/>
      <c r="C856" s="853" t="s">
        <v>109</v>
      </c>
      <c r="D856" s="853"/>
      <c r="E856" s="853"/>
      <c r="F856" s="853"/>
      <c r="G856" s="853"/>
      <c r="H856" s="853"/>
      <c r="I856" s="853"/>
      <c r="J856" s="853"/>
      <c r="K856" s="853"/>
      <c r="L856" s="124">
        <v>40.520000000000003</v>
      </c>
      <c r="M856" s="121"/>
      <c r="N856" s="122"/>
      <c r="AF856" s="39"/>
      <c r="AG856" s="48"/>
      <c r="AL856" s="48"/>
      <c r="AM856" s="82"/>
      <c r="AN856" s="85"/>
      <c r="AO856" s="85"/>
      <c r="AP856" s="85"/>
      <c r="AQ856" s="85"/>
      <c r="AR856" s="85"/>
      <c r="AS856" s="82"/>
      <c r="AT856" s="48"/>
      <c r="AU856" s="3" t="s">
        <v>109</v>
      </c>
      <c r="AV856" s="48"/>
      <c r="AW856" s="48"/>
    </row>
    <row r="857" spans="1:49" s="4" customFormat="1" ht="15" x14ac:dyDescent="0.25">
      <c r="A857" s="119"/>
      <c r="B857" s="50"/>
      <c r="C857" s="853" t="s">
        <v>110</v>
      </c>
      <c r="D857" s="853"/>
      <c r="E857" s="853"/>
      <c r="F857" s="853"/>
      <c r="G857" s="853"/>
      <c r="H857" s="853"/>
      <c r="I857" s="853"/>
      <c r="J857" s="853"/>
      <c r="K857" s="853"/>
      <c r="L857" s="124">
        <v>30.24</v>
      </c>
      <c r="M857" s="121"/>
      <c r="N857" s="122"/>
      <c r="AF857" s="39"/>
      <c r="AG857" s="48"/>
      <c r="AL857" s="48"/>
      <c r="AM857" s="82"/>
      <c r="AN857" s="85"/>
      <c r="AO857" s="85"/>
      <c r="AP857" s="85"/>
      <c r="AQ857" s="85"/>
      <c r="AR857" s="85"/>
      <c r="AS857" s="82"/>
      <c r="AT857" s="48"/>
      <c r="AU857" s="3" t="s">
        <v>110</v>
      </c>
      <c r="AV857" s="48"/>
      <c r="AW857" s="48"/>
    </row>
    <row r="858" spans="1:49" s="4" customFormat="1" ht="15" x14ac:dyDescent="0.25">
      <c r="A858" s="119"/>
      <c r="B858" s="50"/>
      <c r="C858" s="853" t="s">
        <v>111</v>
      </c>
      <c r="D858" s="853"/>
      <c r="E858" s="853"/>
      <c r="F858" s="853"/>
      <c r="G858" s="853"/>
      <c r="H858" s="853"/>
      <c r="I858" s="853"/>
      <c r="J858" s="853"/>
      <c r="K858" s="853"/>
      <c r="L858" s="124">
        <v>44.44</v>
      </c>
      <c r="M858" s="121"/>
      <c r="N858" s="122"/>
      <c r="AF858" s="39"/>
      <c r="AG858" s="48"/>
      <c r="AL858" s="48"/>
      <c r="AM858" s="82"/>
      <c r="AN858" s="85"/>
      <c r="AO858" s="85"/>
      <c r="AP858" s="85"/>
      <c r="AQ858" s="85"/>
      <c r="AR858" s="85"/>
      <c r="AS858" s="82"/>
      <c r="AT858" s="48"/>
      <c r="AU858" s="3" t="s">
        <v>111</v>
      </c>
      <c r="AV858" s="48"/>
      <c r="AW858" s="48"/>
    </row>
    <row r="859" spans="1:49" s="4" customFormat="1" ht="15" x14ac:dyDescent="0.25">
      <c r="A859" s="119"/>
      <c r="B859" s="50"/>
      <c r="C859" s="853" t="s">
        <v>112</v>
      </c>
      <c r="D859" s="853"/>
      <c r="E859" s="853"/>
      <c r="F859" s="853"/>
      <c r="G859" s="853"/>
      <c r="H859" s="853"/>
      <c r="I859" s="853"/>
      <c r="J859" s="853"/>
      <c r="K859" s="853"/>
      <c r="L859" s="124">
        <v>40.520000000000003</v>
      </c>
      <c r="M859" s="121"/>
      <c r="N859" s="122"/>
      <c r="AF859" s="39"/>
      <c r="AG859" s="48"/>
      <c r="AL859" s="48"/>
      <c r="AM859" s="82"/>
      <c r="AN859" s="85"/>
      <c r="AO859" s="85"/>
      <c r="AP859" s="85"/>
      <c r="AQ859" s="85"/>
      <c r="AR859" s="85"/>
      <c r="AS859" s="82"/>
      <c r="AT859" s="48"/>
      <c r="AU859" s="3" t="s">
        <v>112</v>
      </c>
      <c r="AV859" s="48"/>
      <c r="AW859" s="48"/>
    </row>
    <row r="860" spans="1:49" s="4" customFormat="1" ht="15" x14ac:dyDescent="0.25">
      <c r="A860" s="119"/>
      <c r="B860" s="125"/>
      <c r="C860" s="861" t="s">
        <v>342</v>
      </c>
      <c r="D860" s="861"/>
      <c r="E860" s="861"/>
      <c r="F860" s="861"/>
      <c r="G860" s="861"/>
      <c r="H860" s="861"/>
      <c r="I860" s="861"/>
      <c r="J860" s="861"/>
      <c r="K860" s="861"/>
      <c r="L860" s="126">
        <v>1630.05</v>
      </c>
      <c r="M860" s="127"/>
      <c r="N860" s="128"/>
      <c r="AF860" s="39"/>
      <c r="AG860" s="48"/>
      <c r="AL860" s="48"/>
      <c r="AM860" s="82"/>
      <c r="AN860" s="85"/>
      <c r="AO860" s="85"/>
      <c r="AP860" s="85"/>
      <c r="AQ860" s="85"/>
      <c r="AR860" s="85"/>
      <c r="AS860" s="82"/>
      <c r="AT860" s="48"/>
      <c r="AV860" s="48" t="s">
        <v>342</v>
      </c>
      <c r="AW860" s="48"/>
    </row>
    <row r="861" spans="1:49" s="4" customFormat="1" ht="15" x14ac:dyDescent="0.25">
      <c r="A861" s="844" t="s">
        <v>343</v>
      </c>
      <c r="B861" s="845"/>
      <c r="C861" s="845"/>
      <c r="D861" s="845"/>
      <c r="E861" s="845"/>
      <c r="F861" s="845"/>
      <c r="G861" s="845"/>
      <c r="H861" s="845"/>
      <c r="I861" s="845"/>
      <c r="J861" s="845"/>
      <c r="K861" s="845"/>
      <c r="L861" s="845"/>
      <c r="M861" s="845"/>
      <c r="N861" s="846"/>
      <c r="AF861" s="39" t="s">
        <v>343</v>
      </c>
      <c r="AG861" s="48"/>
      <c r="AL861" s="48"/>
      <c r="AM861" s="82"/>
      <c r="AN861" s="85"/>
      <c r="AO861" s="85"/>
      <c r="AP861" s="85"/>
      <c r="AQ861" s="85"/>
      <c r="AR861" s="85"/>
      <c r="AS861" s="82"/>
      <c r="AT861" s="48"/>
      <c r="AV861" s="48"/>
      <c r="AW861" s="48"/>
    </row>
    <row r="862" spans="1:49" s="4" customFormat="1" ht="23.25" x14ac:dyDescent="0.25">
      <c r="A862" s="40" t="s">
        <v>533</v>
      </c>
      <c r="B862" s="41" t="s">
        <v>527</v>
      </c>
      <c r="C862" s="847" t="s">
        <v>528</v>
      </c>
      <c r="D862" s="847"/>
      <c r="E862" s="847"/>
      <c r="F862" s="42" t="s">
        <v>326</v>
      </c>
      <c r="G862" s="43">
        <v>1.5960000000000001</v>
      </c>
      <c r="H862" s="44">
        <v>1</v>
      </c>
      <c r="I862" s="129">
        <v>1.5960000000000001</v>
      </c>
      <c r="J862" s="46"/>
      <c r="K862" s="43"/>
      <c r="L862" s="46"/>
      <c r="M862" s="43"/>
      <c r="N862" s="47"/>
      <c r="AF862" s="39"/>
      <c r="AG862" s="48" t="s">
        <v>528</v>
      </c>
      <c r="AL862" s="48"/>
      <c r="AM862" s="82"/>
      <c r="AN862" s="85"/>
      <c r="AO862" s="85"/>
      <c r="AP862" s="85"/>
      <c r="AQ862" s="85"/>
      <c r="AR862" s="85"/>
      <c r="AS862" s="82"/>
      <c r="AT862" s="48"/>
      <c r="AV862" s="48"/>
      <c r="AW862" s="48"/>
    </row>
    <row r="863" spans="1:49" s="4" customFormat="1" ht="22.5" x14ac:dyDescent="0.25">
      <c r="A863" s="49"/>
      <c r="B863" s="50" t="s">
        <v>64</v>
      </c>
      <c r="C863" s="848" t="s">
        <v>65</v>
      </c>
      <c r="D863" s="848"/>
      <c r="E863" s="848"/>
      <c r="F863" s="848"/>
      <c r="G863" s="848"/>
      <c r="H863" s="848"/>
      <c r="I863" s="848"/>
      <c r="J863" s="848"/>
      <c r="K863" s="848"/>
      <c r="L863" s="848"/>
      <c r="M863" s="848"/>
      <c r="N863" s="849"/>
      <c r="AF863" s="39"/>
      <c r="AG863" s="48"/>
      <c r="AH863" s="3" t="s">
        <v>65</v>
      </c>
      <c r="AL863" s="48"/>
      <c r="AM863" s="82"/>
      <c r="AN863" s="85"/>
      <c r="AO863" s="85"/>
      <c r="AP863" s="85"/>
      <c r="AQ863" s="85"/>
      <c r="AR863" s="85"/>
      <c r="AS863" s="82"/>
      <c r="AT863" s="48"/>
      <c r="AV863" s="48"/>
      <c r="AW863" s="48"/>
    </row>
    <row r="864" spans="1:49" s="4" customFormat="1" ht="15" x14ac:dyDescent="0.25">
      <c r="A864" s="51"/>
      <c r="B864" s="50" t="s">
        <v>67</v>
      </c>
      <c r="C864" s="853" t="s">
        <v>68</v>
      </c>
      <c r="D864" s="853"/>
      <c r="E864" s="853"/>
      <c r="F864" s="53"/>
      <c r="G864" s="54"/>
      <c r="H864" s="54"/>
      <c r="I864" s="54"/>
      <c r="J864" s="57">
        <v>81.36</v>
      </c>
      <c r="K864" s="56">
        <v>1.1499999999999999</v>
      </c>
      <c r="L864" s="57">
        <v>149.33000000000001</v>
      </c>
      <c r="M864" s="54"/>
      <c r="N864" s="59"/>
      <c r="AF864" s="39"/>
      <c r="AG864" s="48"/>
      <c r="AI864" s="3" t="s">
        <v>68</v>
      </c>
      <c r="AL864" s="48"/>
      <c r="AM864" s="82"/>
      <c r="AN864" s="85"/>
      <c r="AO864" s="85"/>
      <c r="AP864" s="85"/>
      <c r="AQ864" s="85"/>
      <c r="AR864" s="85"/>
      <c r="AS864" s="82"/>
      <c r="AT864" s="48"/>
      <c r="AV864" s="48"/>
      <c r="AW864" s="48"/>
    </row>
    <row r="865" spans="1:49" s="4" customFormat="1" ht="15" x14ac:dyDescent="0.25">
      <c r="A865" s="51"/>
      <c r="B865" s="50" t="s">
        <v>69</v>
      </c>
      <c r="C865" s="853" t="s">
        <v>70</v>
      </c>
      <c r="D865" s="853"/>
      <c r="E865" s="853"/>
      <c r="F865" s="53"/>
      <c r="G865" s="54"/>
      <c r="H865" s="54"/>
      <c r="I865" s="54"/>
      <c r="J865" s="57">
        <v>11.34</v>
      </c>
      <c r="K865" s="56">
        <v>1.1499999999999999</v>
      </c>
      <c r="L865" s="57">
        <v>20.81</v>
      </c>
      <c r="M865" s="56">
        <v>35.42</v>
      </c>
      <c r="N865" s="133">
        <v>737.09</v>
      </c>
      <c r="AF865" s="39"/>
      <c r="AG865" s="48"/>
      <c r="AI865" s="3" t="s">
        <v>70</v>
      </c>
      <c r="AL865" s="48"/>
      <c r="AM865" s="82"/>
      <c r="AN865" s="85"/>
      <c r="AO865" s="85"/>
      <c r="AP865" s="85"/>
      <c r="AQ865" s="85"/>
      <c r="AR865" s="85"/>
      <c r="AS865" s="82"/>
      <c r="AT865" s="48"/>
      <c r="AV865" s="48"/>
      <c r="AW865" s="48"/>
    </row>
    <row r="866" spans="1:49" s="4" customFormat="1" ht="15" x14ac:dyDescent="0.25">
      <c r="A866" s="60"/>
      <c r="B866" s="50"/>
      <c r="C866" s="853" t="s">
        <v>73</v>
      </c>
      <c r="D866" s="853"/>
      <c r="E866" s="853"/>
      <c r="F866" s="53" t="s">
        <v>72</v>
      </c>
      <c r="G866" s="56">
        <v>0.84</v>
      </c>
      <c r="H866" s="56">
        <v>1.1499999999999999</v>
      </c>
      <c r="I866" s="132">
        <v>1.541736</v>
      </c>
      <c r="J866" s="63"/>
      <c r="K866" s="54"/>
      <c r="L866" s="63"/>
      <c r="M866" s="54"/>
      <c r="N866" s="59"/>
      <c r="AF866" s="39"/>
      <c r="AG866" s="48"/>
      <c r="AJ866" s="3" t="s">
        <v>73</v>
      </c>
      <c r="AL866" s="48"/>
      <c r="AM866" s="82"/>
      <c r="AN866" s="85"/>
      <c r="AO866" s="85"/>
      <c r="AP866" s="85"/>
      <c r="AQ866" s="85"/>
      <c r="AR866" s="85"/>
      <c r="AS866" s="82"/>
      <c r="AT866" s="48"/>
      <c r="AV866" s="48"/>
      <c r="AW866" s="48"/>
    </row>
    <row r="867" spans="1:49" s="4" customFormat="1" ht="15" x14ac:dyDescent="0.25">
      <c r="A867" s="51"/>
      <c r="B867" s="50"/>
      <c r="C867" s="854" t="s">
        <v>74</v>
      </c>
      <c r="D867" s="854"/>
      <c r="E867" s="854"/>
      <c r="F867" s="65"/>
      <c r="G867" s="66"/>
      <c r="H867" s="66"/>
      <c r="I867" s="66"/>
      <c r="J867" s="68">
        <v>81.36</v>
      </c>
      <c r="K867" s="66"/>
      <c r="L867" s="68">
        <v>149.33000000000001</v>
      </c>
      <c r="M867" s="66"/>
      <c r="N867" s="69"/>
      <c r="AF867" s="39"/>
      <c r="AG867" s="48"/>
      <c r="AK867" s="3" t="s">
        <v>74</v>
      </c>
      <c r="AL867" s="48"/>
      <c r="AM867" s="82"/>
      <c r="AN867" s="85"/>
      <c r="AO867" s="85"/>
      <c r="AP867" s="85"/>
      <c r="AQ867" s="85"/>
      <c r="AR867" s="85"/>
      <c r="AS867" s="82"/>
      <c r="AT867" s="48"/>
      <c r="AV867" s="48"/>
      <c r="AW867" s="48"/>
    </row>
    <row r="868" spans="1:49" s="4" customFormat="1" ht="15" x14ac:dyDescent="0.25">
      <c r="A868" s="60"/>
      <c r="B868" s="50"/>
      <c r="C868" s="853" t="s">
        <v>75</v>
      </c>
      <c r="D868" s="853"/>
      <c r="E868" s="853"/>
      <c r="F868" s="53"/>
      <c r="G868" s="54"/>
      <c r="H868" s="54"/>
      <c r="I868" s="54"/>
      <c r="J868" s="63"/>
      <c r="K868" s="54"/>
      <c r="L868" s="57">
        <v>20.81</v>
      </c>
      <c r="M868" s="54"/>
      <c r="N868" s="133">
        <v>737.09</v>
      </c>
      <c r="AF868" s="39"/>
      <c r="AG868" s="48"/>
      <c r="AJ868" s="3" t="s">
        <v>75</v>
      </c>
      <c r="AL868" s="48"/>
      <c r="AM868" s="82"/>
      <c r="AN868" s="85"/>
      <c r="AO868" s="85"/>
      <c r="AP868" s="85"/>
      <c r="AQ868" s="85"/>
      <c r="AR868" s="85"/>
      <c r="AS868" s="82"/>
      <c r="AT868" s="48"/>
      <c r="AV868" s="48"/>
      <c r="AW868" s="48"/>
    </row>
    <row r="869" spans="1:49" s="4" customFormat="1" ht="34.5" x14ac:dyDescent="0.25">
      <c r="A869" s="60"/>
      <c r="B869" s="50" t="s">
        <v>529</v>
      </c>
      <c r="C869" s="853" t="s">
        <v>530</v>
      </c>
      <c r="D869" s="853"/>
      <c r="E869" s="853"/>
      <c r="F869" s="53" t="s">
        <v>78</v>
      </c>
      <c r="G869" s="70">
        <v>89</v>
      </c>
      <c r="H869" s="54"/>
      <c r="I869" s="70">
        <v>89</v>
      </c>
      <c r="J869" s="63"/>
      <c r="K869" s="54"/>
      <c r="L869" s="57">
        <v>18.52</v>
      </c>
      <c r="M869" s="54"/>
      <c r="N869" s="133">
        <v>656.01</v>
      </c>
      <c r="AF869" s="39"/>
      <c r="AG869" s="48"/>
      <c r="AJ869" s="3" t="s">
        <v>530</v>
      </c>
      <c r="AL869" s="48"/>
      <c r="AM869" s="82"/>
      <c r="AN869" s="85"/>
      <c r="AO869" s="85"/>
      <c r="AP869" s="85"/>
      <c r="AQ869" s="85"/>
      <c r="AR869" s="85"/>
      <c r="AS869" s="82"/>
      <c r="AT869" s="48"/>
      <c r="AV869" s="48"/>
      <c r="AW869" s="48"/>
    </row>
    <row r="870" spans="1:49" s="4" customFormat="1" ht="34.5" x14ac:dyDescent="0.25">
      <c r="A870" s="60"/>
      <c r="B870" s="50" t="s">
        <v>531</v>
      </c>
      <c r="C870" s="853" t="s">
        <v>532</v>
      </c>
      <c r="D870" s="853"/>
      <c r="E870" s="853"/>
      <c r="F870" s="53" t="s">
        <v>78</v>
      </c>
      <c r="G870" s="70">
        <v>41</v>
      </c>
      <c r="H870" s="54"/>
      <c r="I870" s="70">
        <v>41</v>
      </c>
      <c r="J870" s="63"/>
      <c r="K870" s="54"/>
      <c r="L870" s="57">
        <v>8.5299999999999994</v>
      </c>
      <c r="M870" s="54"/>
      <c r="N870" s="133">
        <v>302.20999999999998</v>
      </c>
      <c r="AF870" s="39"/>
      <c r="AG870" s="48"/>
      <c r="AJ870" s="3" t="s">
        <v>532</v>
      </c>
      <c r="AL870" s="48"/>
      <c r="AM870" s="82"/>
      <c r="AN870" s="85"/>
      <c r="AO870" s="85"/>
      <c r="AP870" s="85"/>
      <c r="AQ870" s="85"/>
      <c r="AR870" s="85"/>
      <c r="AS870" s="82"/>
      <c r="AT870" s="48"/>
      <c r="AV870" s="48"/>
      <c r="AW870" s="48"/>
    </row>
    <row r="871" spans="1:49" s="4" customFormat="1" ht="15" x14ac:dyDescent="0.25">
      <c r="A871" s="71"/>
      <c r="B871" s="72"/>
      <c r="C871" s="847" t="s">
        <v>81</v>
      </c>
      <c r="D871" s="847"/>
      <c r="E871" s="847"/>
      <c r="F871" s="42"/>
      <c r="G871" s="43"/>
      <c r="H871" s="43"/>
      <c r="I871" s="43"/>
      <c r="J871" s="46"/>
      <c r="K871" s="43"/>
      <c r="L871" s="131">
        <v>176.38</v>
      </c>
      <c r="M871" s="66"/>
      <c r="N871" s="47"/>
      <c r="AF871" s="39"/>
      <c r="AG871" s="48"/>
      <c r="AL871" s="48" t="s">
        <v>81</v>
      </c>
      <c r="AM871" s="82"/>
      <c r="AN871" s="85"/>
      <c r="AO871" s="85"/>
      <c r="AP871" s="85"/>
      <c r="AQ871" s="85"/>
      <c r="AR871" s="85"/>
      <c r="AS871" s="82"/>
      <c r="AT871" s="48"/>
      <c r="AV871" s="48"/>
      <c r="AW871" s="48"/>
    </row>
    <row r="872" spans="1:49" s="4" customFormat="1" ht="15" x14ac:dyDescent="0.25">
      <c r="A872" s="40" t="s">
        <v>572</v>
      </c>
      <c r="B872" s="41" t="s">
        <v>534</v>
      </c>
      <c r="C872" s="847" t="s">
        <v>535</v>
      </c>
      <c r="D872" s="847"/>
      <c r="E872" s="847"/>
      <c r="F872" s="42" t="s">
        <v>130</v>
      </c>
      <c r="G872" s="43">
        <v>151.5</v>
      </c>
      <c r="H872" s="44">
        <v>1</v>
      </c>
      <c r="I872" s="45">
        <v>151.5</v>
      </c>
      <c r="J872" s="131">
        <v>135.6</v>
      </c>
      <c r="K872" s="43"/>
      <c r="L872" s="73">
        <v>20543.400000000001</v>
      </c>
      <c r="M872" s="43"/>
      <c r="N872" s="47"/>
      <c r="AF872" s="39"/>
      <c r="AG872" s="48" t="s">
        <v>535</v>
      </c>
      <c r="AL872" s="48"/>
      <c r="AM872" s="82"/>
      <c r="AN872" s="85"/>
      <c r="AO872" s="85"/>
      <c r="AP872" s="85"/>
      <c r="AQ872" s="85"/>
      <c r="AR872" s="85"/>
      <c r="AS872" s="82"/>
      <c r="AT872" s="48"/>
      <c r="AV872" s="48"/>
      <c r="AW872" s="48"/>
    </row>
    <row r="873" spans="1:49" s="4" customFormat="1" ht="15" x14ac:dyDescent="0.25">
      <c r="A873" s="71"/>
      <c r="B873" s="72"/>
      <c r="C873" s="847" t="s">
        <v>81</v>
      </c>
      <c r="D873" s="847"/>
      <c r="E873" s="847"/>
      <c r="F873" s="42"/>
      <c r="G873" s="43"/>
      <c r="H873" s="43"/>
      <c r="I873" s="43"/>
      <c r="J873" s="46"/>
      <c r="K873" s="43"/>
      <c r="L873" s="73">
        <v>20543.400000000001</v>
      </c>
      <c r="M873" s="66"/>
      <c r="N873" s="47"/>
      <c r="AF873" s="39"/>
      <c r="AG873" s="48"/>
      <c r="AL873" s="48" t="s">
        <v>81</v>
      </c>
      <c r="AM873" s="82"/>
      <c r="AN873" s="85"/>
      <c r="AO873" s="85"/>
      <c r="AP873" s="85"/>
      <c r="AQ873" s="85"/>
      <c r="AR873" s="85"/>
      <c r="AS873" s="82"/>
      <c r="AT873" s="48"/>
      <c r="AV873" s="48"/>
      <c r="AW873" s="48"/>
    </row>
    <row r="874" spans="1:49" s="4" customFormat="1" ht="0" hidden="1" customHeight="1" x14ac:dyDescent="0.25">
      <c r="A874" s="110"/>
      <c r="B874" s="111"/>
      <c r="C874" s="111"/>
      <c r="D874" s="111"/>
      <c r="E874" s="111"/>
      <c r="F874" s="112"/>
      <c r="G874" s="112"/>
      <c r="H874" s="112"/>
      <c r="I874" s="112"/>
      <c r="J874" s="113"/>
      <c r="K874" s="112"/>
      <c r="L874" s="113"/>
      <c r="M874" s="54"/>
      <c r="N874" s="113"/>
      <c r="AF874" s="39"/>
      <c r="AG874" s="48"/>
      <c r="AL874" s="48"/>
      <c r="AM874" s="82"/>
      <c r="AN874" s="85"/>
      <c r="AO874" s="85"/>
      <c r="AP874" s="85"/>
      <c r="AQ874" s="85"/>
      <c r="AR874" s="85"/>
      <c r="AS874" s="82"/>
      <c r="AT874" s="48"/>
      <c r="AV874" s="48"/>
      <c r="AW874" s="48"/>
    </row>
    <row r="875" spans="1:49" s="4" customFormat="1" ht="15" x14ac:dyDescent="0.25">
      <c r="A875" s="114"/>
      <c r="B875" s="115"/>
      <c r="C875" s="847" t="s">
        <v>360</v>
      </c>
      <c r="D875" s="847"/>
      <c r="E875" s="847"/>
      <c r="F875" s="847"/>
      <c r="G875" s="847"/>
      <c r="H875" s="847"/>
      <c r="I875" s="847"/>
      <c r="J875" s="847"/>
      <c r="K875" s="847"/>
      <c r="L875" s="116"/>
      <c r="M875" s="117"/>
      <c r="N875" s="118"/>
      <c r="AF875" s="39"/>
      <c r="AG875" s="48"/>
      <c r="AL875" s="48"/>
      <c r="AM875" s="82"/>
      <c r="AN875" s="85"/>
      <c r="AO875" s="85"/>
      <c r="AP875" s="85"/>
      <c r="AQ875" s="85"/>
      <c r="AR875" s="85"/>
      <c r="AS875" s="82"/>
      <c r="AT875" s="48" t="s">
        <v>360</v>
      </c>
      <c r="AV875" s="48"/>
      <c r="AW875" s="48"/>
    </row>
    <row r="876" spans="1:49" s="4" customFormat="1" ht="15" x14ac:dyDescent="0.25">
      <c r="A876" s="119"/>
      <c r="B876" s="50"/>
      <c r="C876" s="853" t="s">
        <v>99</v>
      </c>
      <c r="D876" s="853"/>
      <c r="E876" s="853"/>
      <c r="F876" s="853"/>
      <c r="G876" s="853"/>
      <c r="H876" s="853"/>
      <c r="I876" s="853"/>
      <c r="J876" s="853"/>
      <c r="K876" s="853"/>
      <c r="L876" s="120">
        <v>20692.73</v>
      </c>
      <c r="M876" s="121"/>
      <c r="N876" s="122"/>
      <c r="AF876" s="39"/>
      <c r="AG876" s="48"/>
      <c r="AL876" s="48"/>
      <c r="AM876" s="82"/>
      <c r="AN876" s="85"/>
      <c r="AO876" s="85"/>
      <c r="AP876" s="85"/>
      <c r="AQ876" s="85"/>
      <c r="AR876" s="85"/>
      <c r="AS876" s="82"/>
      <c r="AT876" s="48"/>
      <c r="AU876" s="3" t="s">
        <v>99</v>
      </c>
      <c r="AV876" s="48"/>
      <c r="AW876" s="48"/>
    </row>
    <row r="877" spans="1:49" s="4" customFormat="1" ht="15" x14ac:dyDescent="0.25">
      <c r="A877" s="119"/>
      <c r="B877" s="50"/>
      <c r="C877" s="853" t="s">
        <v>100</v>
      </c>
      <c r="D877" s="853"/>
      <c r="E877" s="853"/>
      <c r="F877" s="853"/>
      <c r="G877" s="853"/>
      <c r="H877" s="853"/>
      <c r="I877" s="853"/>
      <c r="J877" s="853"/>
      <c r="K877" s="853"/>
      <c r="L877" s="123"/>
      <c r="M877" s="121"/>
      <c r="N877" s="122"/>
      <c r="AF877" s="39"/>
      <c r="AG877" s="48"/>
      <c r="AL877" s="48"/>
      <c r="AM877" s="82"/>
      <c r="AN877" s="85"/>
      <c r="AO877" s="85"/>
      <c r="AP877" s="85"/>
      <c r="AQ877" s="85"/>
      <c r="AR877" s="85"/>
      <c r="AS877" s="82"/>
      <c r="AT877" s="48"/>
      <c r="AU877" s="3" t="s">
        <v>100</v>
      </c>
      <c r="AV877" s="48"/>
      <c r="AW877" s="48"/>
    </row>
    <row r="878" spans="1:49" s="4" customFormat="1" ht="15" x14ac:dyDescent="0.25">
      <c r="A878" s="119"/>
      <c r="B878" s="50"/>
      <c r="C878" s="853" t="s">
        <v>102</v>
      </c>
      <c r="D878" s="853"/>
      <c r="E878" s="853"/>
      <c r="F878" s="853"/>
      <c r="G878" s="853"/>
      <c r="H878" s="853"/>
      <c r="I878" s="853"/>
      <c r="J878" s="853"/>
      <c r="K878" s="853"/>
      <c r="L878" s="124">
        <v>149.33000000000001</v>
      </c>
      <c r="M878" s="121"/>
      <c r="N878" s="122"/>
      <c r="AF878" s="39"/>
      <c r="AG878" s="48"/>
      <c r="AL878" s="48"/>
      <c r="AM878" s="82"/>
      <c r="AN878" s="85"/>
      <c r="AO878" s="85"/>
      <c r="AP878" s="85"/>
      <c r="AQ878" s="85"/>
      <c r="AR878" s="85"/>
      <c r="AS878" s="82"/>
      <c r="AT878" s="48"/>
      <c r="AU878" s="3" t="s">
        <v>102</v>
      </c>
      <c r="AV878" s="48"/>
      <c r="AW878" s="48"/>
    </row>
    <row r="879" spans="1:49" s="4" customFormat="1" ht="15" x14ac:dyDescent="0.25">
      <c r="A879" s="119"/>
      <c r="B879" s="50"/>
      <c r="C879" s="853" t="s">
        <v>103</v>
      </c>
      <c r="D879" s="853"/>
      <c r="E879" s="853"/>
      <c r="F879" s="853"/>
      <c r="G879" s="853"/>
      <c r="H879" s="853"/>
      <c r="I879" s="853"/>
      <c r="J879" s="853"/>
      <c r="K879" s="853"/>
      <c r="L879" s="124">
        <v>20.81</v>
      </c>
      <c r="M879" s="121"/>
      <c r="N879" s="122"/>
      <c r="AF879" s="39"/>
      <c r="AG879" s="48"/>
      <c r="AL879" s="48"/>
      <c r="AM879" s="82"/>
      <c r="AN879" s="85"/>
      <c r="AO879" s="85"/>
      <c r="AP879" s="85"/>
      <c r="AQ879" s="85"/>
      <c r="AR879" s="85"/>
      <c r="AS879" s="82"/>
      <c r="AT879" s="48"/>
      <c r="AU879" s="3" t="s">
        <v>103</v>
      </c>
      <c r="AV879" s="48"/>
      <c r="AW879" s="48"/>
    </row>
    <row r="880" spans="1:49" s="4" customFormat="1" ht="15" x14ac:dyDescent="0.25">
      <c r="A880" s="119"/>
      <c r="B880" s="50"/>
      <c r="C880" s="853" t="s">
        <v>138</v>
      </c>
      <c r="D880" s="853"/>
      <c r="E880" s="853"/>
      <c r="F880" s="853"/>
      <c r="G880" s="853"/>
      <c r="H880" s="853"/>
      <c r="I880" s="853"/>
      <c r="J880" s="853"/>
      <c r="K880" s="853"/>
      <c r="L880" s="120">
        <v>20543.400000000001</v>
      </c>
      <c r="M880" s="121"/>
      <c r="N880" s="122"/>
      <c r="AF880" s="39"/>
      <c r="AG880" s="48"/>
      <c r="AL880" s="48"/>
      <c r="AM880" s="82"/>
      <c r="AN880" s="85"/>
      <c r="AO880" s="85"/>
      <c r="AP880" s="85"/>
      <c r="AQ880" s="85"/>
      <c r="AR880" s="85"/>
      <c r="AS880" s="82"/>
      <c r="AT880" s="48"/>
      <c r="AU880" s="3" t="s">
        <v>138</v>
      </c>
      <c r="AV880" s="48"/>
      <c r="AW880" s="48"/>
    </row>
    <row r="881" spans="1:52" s="4" customFormat="1" ht="15" x14ac:dyDescent="0.25">
      <c r="A881" s="119"/>
      <c r="B881" s="50"/>
      <c r="C881" s="853" t="s">
        <v>104</v>
      </c>
      <c r="D881" s="853"/>
      <c r="E881" s="853"/>
      <c r="F881" s="853"/>
      <c r="G881" s="853"/>
      <c r="H881" s="853"/>
      <c r="I881" s="853"/>
      <c r="J881" s="853"/>
      <c r="K881" s="853"/>
      <c r="L881" s="120">
        <v>20719.78</v>
      </c>
      <c r="M881" s="121"/>
      <c r="N881" s="122"/>
      <c r="AF881" s="39"/>
      <c r="AG881" s="48"/>
      <c r="AL881" s="48"/>
      <c r="AM881" s="82"/>
      <c r="AN881" s="85"/>
      <c r="AO881" s="85"/>
      <c r="AP881" s="85"/>
      <c r="AQ881" s="85"/>
      <c r="AR881" s="85"/>
      <c r="AS881" s="82"/>
      <c r="AT881" s="48"/>
      <c r="AU881" s="3" t="s">
        <v>104</v>
      </c>
      <c r="AV881" s="48"/>
      <c r="AW881" s="48"/>
    </row>
    <row r="882" spans="1:52" s="4" customFormat="1" ht="15" x14ac:dyDescent="0.25">
      <c r="A882" s="119"/>
      <c r="B882" s="50"/>
      <c r="C882" s="853" t="s">
        <v>100</v>
      </c>
      <c r="D882" s="853"/>
      <c r="E882" s="853"/>
      <c r="F882" s="853"/>
      <c r="G882" s="853"/>
      <c r="H882" s="853"/>
      <c r="I882" s="853"/>
      <c r="J882" s="853"/>
      <c r="K882" s="853"/>
      <c r="L882" s="123"/>
      <c r="M882" s="121"/>
      <c r="N882" s="122"/>
      <c r="AF882" s="39"/>
      <c r="AG882" s="48"/>
      <c r="AL882" s="48"/>
      <c r="AM882" s="82"/>
      <c r="AN882" s="85"/>
      <c r="AO882" s="85"/>
      <c r="AP882" s="85"/>
      <c r="AQ882" s="85"/>
      <c r="AR882" s="85"/>
      <c r="AS882" s="82"/>
      <c r="AT882" s="48"/>
      <c r="AU882" s="3" t="s">
        <v>100</v>
      </c>
      <c r="AV882" s="48"/>
      <c r="AW882" s="48"/>
    </row>
    <row r="883" spans="1:52" s="4" customFormat="1" ht="15" x14ac:dyDescent="0.25">
      <c r="A883" s="119"/>
      <c r="B883" s="50"/>
      <c r="C883" s="853" t="s">
        <v>106</v>
      </c>
      <c r="D883" s="853"/>
      <c r="E883" s="853"/>
      <c r="F883" s="853"/>
      <c r="G883" s="853"/>
      <c r="H883" s="853"/>
      <c r="I883" s="853"/>
      <c r="J883" s="853"/>
      <c r="K883" s="853"/>
      <c r="L883" s="124">
        <v>149.33000000000001</v>
      </c>
      <c r="M883" s="121"/>
      <c r="N883" s="122"/>
      <c r="AF883" s="39"/>
      <c r="AG883" s="48"/>
      <c r="AL883" s="48"/>
      <c r="AM883" s="82"/>
      <c r="AN883" s="85"/>
      <c r="AO883" s="85"/>
      <c r="AP883" s="85"/>
      <c r="AQ883" s="85"/>
      <c r="AR883" s="85"/>
      <c r="AS883" s="82"/>
      <c r="AT883" s="48"/>
      <c r="AU883" s="3" t="s">
        <v>106</v>
      </c>
      <c r="AV883" s="48"/>
      <c r="AW883" s="48"/>
    </row>
    <row r="884" spans="1:52" s="4" customFormat="1" ht="15" x14ac:dyDescent="0.25">
      <c r="A884" s="119"/>
      <c r="B884" s="50"/>
      <c r="C884" s="853" t="s">
        <v>107</v>
      </c>
      <c r="D884" s="853"/>
      <c r="E884" s="853"/>
      <c r="F884" s="853"/>
      <c r="G884" s="853"/>
      <c r="H884" s="853"/>
      <c r="I884" s="853"/>
      <c r="J884" s="853"/>
      <c r="K884" s="853"/>
      <c r="L884" s="124">
        <v>20.81</v>
      </c>
      <c r="M884" s="121"/>
      <c r="N884" s="122"/>
      <c r="AF884" s="39"/>
      <c r="AG884" s="48"/>
      <c r="AL884" s="48"/>
      <c r="AM884" s="82"/>
      <c r="AN884" s="85"/>
      <c r="AO884" s="85"/>
      <c r="AP884" s="85"/>
      <c r="AQ884" s="85"/>
      <c r="AR884" s="85"/>
      <c r="AS884" s="82"/>
      <c r="AT884" s="48"/>
      <c r="AU884" s="3" t="s">
        <v>107</v>
      </c>
      <c r="AV884" s="48"/>
      <c r="AW884" s="48"/>
    </row>
    <row r="885" spans="1:52" s="4" customFormat="1" ht="15" x14ac:dyDescent="0.25">
      <c r="A885" s="119"/>
      <c r="B885" s="50"/>
      <c r="C885" s="853" t="s">
        <v>139</v>
      </c>
      <c r="D885" s="853"/>
      <c r="E885" s="853"/>
      <c r="F885" s="853"/>
      <c r="G885" s="853"/>
      <c r="H885" s="853"/>
      <c r="I885" s="853"/>
      <c r="J885" s="853"/>
      <c r="K885" s="853"/>
      <c r="L885" s="120">
        <v>20543.400000000001</v>
      </c>
      <c r="M885" s="121"/>
      <c r="N885" s="122"/>
      <c r="AF885" s="39"/>
      <c r="AG885" s="48"/>
      <c r="AL885" s="48"/>
      <c r="AM885" s="82"/>
      <c r="AN885" s="85"/>
      <c r="AO885" s="85"/>
      <c r="AP885" s="85"/>
      <c r="AQ885" s="85"/>
      <c r="AR885" s="85"/>
      <c r="AS885" s="82"/>
      <c r="AT885" s="48"/>
      <c r="AU885" s="3" t="s">
        <v>139</v>
      </c>
      <c r="AV885" s="48"/>
      <c r="AW885" s="48"/>
    </row>
    <row r="886" spans="1:52" s="4" customFormat="1" ht="15" x14ac:dyDescent="0.25">
      <c r="A886" s="119"/>
      <c r="B886" s="50"/>
      <c r="C886" s="853" t="s">
        <v>108</v>
      </c>
      <c r="D886" s="853"/>
      <c r="E886" s="853"/>
      <c r="F886" s="853"/>
      <c r="G886" s="853"/>
      <c r="H886" s="853"/>
      <c r="I886" s="853"/>
      <c r="J886" s="853"/>
      <c r="K886" s="853"/>
      <c r="L886" s="124">
        <v>18.52</v>
      </c>
      <c r="M886" s="121"/>
      <c r="N886" s="122"/>
      <c r="AF886" s="39"/>
      <c r="AG886" s="48"/>
      <c r="AL886" s="48"/>
      <c r="AM886" s="82"/>
      <c r="AN886" s="85"/>
      <c r="AO886" s="85"/>
      <c r="AP886" s="85"/>
      <c r="AQ886" s="85"/>
      <c r="AR886" s="85"/>
      <c r="AS886" s="82"/>
      <c r="AT886" s="48"/>
      <c r="AU886" s="3" t="s">
        <v>108</v>
      </c>
      <c r="AV886" s="48"/>
      <c r="AW886" s="48"/>
    </row>
    <row r="887" spans="1:52" s="4" customFormat="1" ht="15" x14ac:dyDescent="0.25">
      <c r="A887" s="119"/>
      <c r="B887" s="50"/>
      <c r="C887" s="853" t="s">
        <v>109</v>
      </c>
      <c r="D887" s="853"/>
      <c r="E887" s="853"/>
      <c r="F887" s="853"/>
      <c r="G887" s="853"/>
      <c r="H887" s="853"/>
      <c r="I887" s="853"/>
      <c r="J887" s="853"/>
      <c r="K887" s="853"/>
      <c r="L887" s="124">
        <v>8.5299999999999994</v>
      </c>
      <c r="M887" s="121"/>
      <c r="N887" s="122"/>
      <c r="AF887" s="39"/>
      <c r="AG887" s="48"/>
      <c r="AL887" s="48"/>
      <c r="AM887" s="82"/>
      <c r="AN887" s="85"/>
      <c r="AO887" s="85"/>
      <c r="AP887" s="85"/>
      <c r="AQ887" s="85"/>
      <c r="AR887" s="85"/>
      <c r="AS887" s="82"/>
      <c r="AT887" s="48"/>
      <c r="AU887" s="3" t="s">
        <v>109</v>
      </c>
      <c r="AV887" s="48"/>
      <c r="AW887" s="48"/>
    </row>
    <row r="888" spans="1:52" s="4" customFormat="1" ht="15" x14ac:dyDescent="0.25">
      <c r="A888" s="119"/>
      <c r="B888" s="50"/>
      <c r="C888" s="853" t="s">
        <v>110</v>
      </c>
      <c r="D888" s="853"/>
      <c r="E888" s="853"/>
      <c r="F888" s="853"/>
      <c r="G888" s="853"/>
      <c r="H888" s="853"/>
      <c r="I888" s="853"/>
      <c r="J888" s="853"/>
      <c r="K888" s="853"/>
      <c r="L888" s="124">
        <v>20.81</v>
      </c>
      <c r="M888" s="121"/>
      <c r="N888" s="122"/>
      <c r="AF888" s="39"/>
      <c r="AG888" s="48"/>
      <c r="AL888" s="48"/>
      <c r="AM888" s="82"/>
      <c r="AN888" s="85"/>
      <c r="AO888" s="85"/>
      <c r="AP888" s="85"/>
      <c r="AQ888" s="85"/>
      <c r="AR888" s="85"/>
      <c r="AS888" s="82"/>
      <c r="AT888" s="48"/>
      <c r="AU888" s="3" t="s">
        <v>110</v>
      </c>
      <c r="AV888" s="48"/>
      <c r="AW888" s="48"/>
    </row>
    <row r="889" spans="1:52" s="4" customFormat="1" ht="15" x14ac:dyDescent="0.25">
      <c r="A889" s="119"/>
      <c r="B889" s="50"/>
      <c r="C889" s="853" t="s">
        <v>111</v>
      </c>
      <c r="D889" s="853"/>
      <c r="E889" s="853"/>
      <c r="F889" s="853"/>
      <c r="G889" s="853"/>
      <c r="H889" s="853"/>
      <c r="I889" s="853"/>
      <c r="J889" s="853"/>
      <c r="K889" s="853"/>
      <c r="L889" s="124">
        <v>18.52</v>
      </c>
      <c r="M889" s="121"/>
      <c r="N889" s="122"/>
      <c r="AF889" s="39"/>
      <c r="AG889" s="48"/>
      <c r="AL889" s="48"/>
      <c r="AM889" s="82"/>
      <c r="AN889" s="85"/>
      <c r="AO889" s="85"/>
      <c r="AP889" s="85"/>
      <c r="AQ889" s="85"/>
      <c r="AR889" s="85"/>
      <c r="AS889" s="82"/>
      <c r="AT889" s="48"/>
      <c r="AU889" s="3" t="s">
        <v>111</v>
      </c>
      <c r="AV889" s="48"/>
      <c r="AW889" s="48"/>
    </row>
    <row r="890" spans="1:52" s="4" customFormat="1" ht="15" x14ac:dyDescent="0.25">
      <c r="A890" s="119"/>
      <c r="B890" s="50"/>
      <c r="C890" s="853" t="s">
        <v>112</v>
      </c>
      <c r="D890" s="853"/>
      <c r="E890" s="853"/>
      <c r="F890" s="853"/>
      <c r="G890" s="853"/>
      <c r="H890" s="853"/>
      <c r="I890" s="853"/>
      <c r="J890" s="853"/>
      <c r="K890" s="853"/>
      <c r="L890" s="124">
        <v>8.5299999999999994</v>
      </c>
      <c r="M890" s="121"/>
      <c r="N890" s="122"/>
      <c r="AF890" s="39"/>
      <c r="AG890" s="48"/>
      <c r="AL890" s="48"/>
      <c r="AM890" s="82"/>
      <c r="AN890" s="85"/>
      <c r="AO890" s="85"/>
      <c r="AP890" s="85"/>
      <c r="AQ890" s="85"/>
      <c r="AR890" s="85"/>
      <c r="AS890" s="82"/>
      <c r="AT890" s="48"/>
      <c r="AU890" s="3" t="s">
        <v>112</v>
      </c>
      <c r="AV890" s="48"/>
      <c r="AW890" s="48"/>
    </row>
    <row r="891" spans="1:52" s="4" customFormat="1" ht="15" x14ac:dyDescent="0.25">
      <c r="A891" s="119"/>
      <c r="B891" s="125"/>
      <c r="C891" s="861" t="s">
        <v>361</v>
      </c>
      <c r="D891" s="861"/>
      <c r="E891" s="861"/>
      <c r="F891" s="861"/>
      <c r="G891" s="861"/>
      <c r="H891" s="861"/>
      <c r="I891" s="861"/>
      <c r="J891" s="861"/>
      <c r="K891" s="861"/>
      <c r="L891" s="126">
        <v>20719.78</v>
      </c>
      <c r="M891" s="127"/>
      <c r="N891" s="128"/>
      <c r="AF891" s="39"/>
      <c r="AG891" s="48"/>
      <c r="AL891" s="48"/>
      <c r="AM891" s="82"/>
      <c r="AN891" s="85"/>
      <c r="AO891" s="85"/>
      <c r="AP891" s="85"/>
      <c r="AQ891" s="85"/>
      <c r="AR891" s="85"/>
      <c r="AS891" s="82"/>
      <c r="AT891" s="48"/>
      <c r="AV891" s="48" t="s">
        <v>361</v>
      </c>
      <c r="AW891" s="48"/>
    </row>
    <row r="892" spans="1:52" s="4" customFormat="1" ht="11.25" hidden="1" customHeight="1" x14ac:dyDescent="0.25">
      <c r="B892" s="138"/>
      <c r="C892" s="138"/>
      <c r="D892" s="138"/>
      <c r="E892" s="138"/>
      <c r="F892" s="138"/>
      <c r="G892" s="138"/>
      <c r="H892" s="138"/>
      <c r="I892" s="138"/>
      <c r="J892" s="138"/>
      <c r="K892" s="138"/>
      <c r="L892" s="139"/>
      <c r="M892" s="139"/>
      <c r="N892" s="139"/>
      <c r="R892" s="140"/>
    </row>
    <row r="893" spans="1:52" s="4" customFormat="1" ht="15" x14ac:dyDescent="0.25">
      <c r="A893" s="114"/>
      <c r="B893" s="115"/>
      <c r="C893" s="847" t="s">
        <v>362</v>
      </c>
      <c r="D893" s="847"/>
      <c r="E893" s="847"/>
      <c r="F893" s="847"/>
      <c r="G893" s="847"/>
      <c r="H893" s="847"/>
      <c r="I893" s="847"/>
      <c r="J893" s="847"/>
      <c r="K893" s="847"/>
      <c r="L893" s="116"/>
      <c r="M893" s="117"/>
      <c r="N893" s="118"/>
      <c r="AY893" s="48" t="s">
        <v>362</v>
      </c>
    </row>
    <row r="894" spans="1:52" s="4" customFormat="1" ht="15" x14ac:dyDescent="0.25">
      <c r="A894" s="119"/>
      <c r="B894" s="50"/>
      <c r="C894" s="853" t="s">
        <v>99</v>
      </c>
      <c r="D894" s="853"/>
      <c r="E894" s="853"/>
      <c r="F894" s="853"/>
      <c r="G894" s="853"/>
      <c r="H894" s="853"/>
      <c r="I894" s="853"/>
      <c r="J894" s="853"/>
      <c r="K894" s="853"/>
      <c r="L894" s="120">
        <v>2222485.62</v>
      </c>
      <c r="M894" s="121"/>
      <c r="N894" s="141">
        <v>23113045.289999999</v>
      </c>
      <c r="AY894" s="48"/>
      <c r="AZ894" s="3" t="s">
        <v>99</v>
      </c>
    </row>
    <row r="895" spans="1:52" s="4" customFormat="1" ht="15" x14ac:dyDescent="0.25">
      <c r="A895" s="119"/>
      <c r="B895" s="50"/>
      <c r="C895" s="853" t="s">
        <v>100</v>
      </c>
      <c r="D895" s="853"/>
      <c r="E895" s="853"/>
      <c r="F895" s="853"/>
      <c r="G895" s="853"/>
      <c r="H895" s="853"/>
      <c r="I895" s="853"/>
      <c r="J895" s="853"/>
      <c r="K895" s="853"/>
      <c r="L895" s="123"/>
      <c r="M895" s="121"/>
      <c r="N895" s="122"/>
      <c r="AY895" s="48"/>
      <c r="AZ895" s="3" t="s">
        <v>100</v>
      </c>
    </row>
    <row r="896" spans="1:52" s="4" customFormat="1" ht="15" x14ac:dyDescent="0.25">
      <c r="A896" s="119"/>
      <c r="B896" s="50"/>
      <c r="C896" s="853" t="s">
        <v>101</v>
      </c>
      <c r="D896" s="853"/>
      <c r="E896" s="853"/>
      <c r="F896" s="853"/>
      <c r="G896" s="853"/>
      <c r="H896" s="853"/>
      <c r="I896" s="853"/>
      <c r="J896" s="853"/>
      <c r="K896" s="853"/>
      <c r="L896" s="120">
        <v>50139.06</v>
      </c>
      <c r="M896" s="121"/>
      <c r="N896" s="141">
        <v>1775925.5</v>
      </c>
      <c r="AY896" s="48"/>
      <c r="AZ896" s="3" t="s">
        <v>101</v>
      </c>
    </row>
    <row r="897" spans="1:52" s="4" customFormat="1" ht="15" x14ac:dyDescent="0.25">
      <c r="A897" s="119"/>
      <c r="B897" s="50"/>
      <c r="C897" s="853" t="s">
        <v>102</v>
      </c>
      <c r="D897" s="853"/>
      <c r="E897" s="853"/>
      <c r="F897" s="853"/>
      <c r="G897" s="853"/>
      <c r="H897" s="853"/>
      <c r="I897" s="853"/>
      <c r="J897" s="853"/>
      <c r="K897" s="853"/>
      <c r="L897" s="120">
        <v>723882.51</v>
      </c>
      <c r="M897" s="121"/>
      <c r="N897" s="141">
        <v>8845844.2699999996</v>
      </c>
      <c r="AY897" s="48"/>
      <c r="AZ897" s="3" t="s">
        <v>102</v>
      </c>
    </row>
    <row r="898" spans="1:52" s="4" customFormat="1" ht="15" x14ac:dyDescent="0.25">
      <c r="A898" s="119"/>
      <c r="B898" s="50"/>
      <c r="C898" s="853" t="s">
        <v>103</v>
      </c>
      <c r="D898" s="853"/>
      <c r="E898" s="853"/>
      <c r="F898" s="853"/>
      <c r="G898" s="853"/>
      <c r="H898" s="853"/>
      <c r="I898" s="853"/>
      <c r="J898" s="853"/>
      <c r="K898" s="853"/>
      <c r="L898" s="120">
        <v>21804.34</v>
      </c>
      <c r="M898" s="121"/>
      <c r="N898" s="141">
        <v>772309.74</v>
      </c>
      <c r="AY898" s="48"/>
      <c r="AZ898" s="3" t="s">
        <v>103</v>
      </c>
    </row>
    <row r="899" spans="1:52" s="4" customFormat="1" ht="15" x14ac:dyDescent="0.25">
      <c r="A899" s="119"/>
      <c r="B899" s="50"/>
      <c r="C899" s="853" t="s">
        <v>138</v>
      </c>
      <c r="D899" s="853"/>
      <c r="E899" s="853"/>
      <c r="F899" s="853"/>
      <c r="G899" s="853"/>
      <c r="H899" s="853"/>
      <c r="I899" s="853"/>
      <c r="J899" s="853"/>
      <c r="K899" s="853"/>
      <c r="L899" s="120">
        <v>1442354.33</v>
      </c>
      <c r="M899" s="121"/>
      <c r="N899" s="141">
        <v>12418670.779999999</v>
      </c>
      <c r="AY899" s="48"/>
      <c r="AZ899" s="3" t="s">
        <v>138</v>
      </c>
    </row>
    <row r="900" spans="1:52" s="4" customFormat="1" ht="15" x14ac:dyDescent="0.25">
      <c r="A900" s="119"/>
      <c r="B900" s="50"/>
      <c r="C900" s="853" t="s">
        <v>151</v>
      </c>
      <c r="D900" s="853"/>
      <c r="E900" s="853"/>
      <c r="F900" s="853"/>
      <c r="G900" s="853"/>
      <c r="H900" s="853"/>
      <c r="I900" s="853"/>
      <c r="J900" s="853"/>
      <c r="K900" s="853"/>
      <c r="L900" s="120">
        <v>6109.72</v>
      </c>
      <c r="M900" s="121"/>
      <c r="N900" s="141">
        <v>72604.740000000005</v>
      </c>
      <c r="AY900" s="48"/>
      <c r="AZ900" s="3" t="s">
        <v>151</v>
      </c>
    </row>
    <row r="901" spans="1:52" s="4" customFormat="1" ht="15" x14ac:dyDescent="0.25">
      <c r="A901" s="119"/>
      <c r="B901" s="50"/>
      <c r="C901" s="853" t="s">
        <v>104</v>
      </c>
      <c r="D901" s="853"/>
      <c r="E901" s="853"/>
      <c r="F901" s="853"/>
      <c r="G901" s="853"/>
      <c r="H901" s="853"/>
      <c r="I901" s="853"/>
      <c r="J901" s="853"/>
      <c r="K901" s="853"/>
      <c r="L901" s="120">
        <v>1315216.75</v>
      </c>
      <c r="M901" s="121"/>
      <c r="N901" s="141">
        <v>17267538.68</v>
      </c>
      <c r="AY901" s="48"/>
      <c r="AZ901" s="3" t="s">
        <v>104</v>
      </c>
    </row>
    <row r="902" spans="1:52" s="4" customFormat="1" ht="15" x14ac:dyDescent="0.25">
      <c r="A902" s="119"/>
      <c r="B902" s="50"/>
      <c r="C902" s="853" t="s">
        <v>228</v>
      </c>
      <c r="D902" s="853"/>
      <c r="E902" s="853"/>
      <c r="F902" s="853"/>
      <c r="G902" s="853"/>
      <c r="H902" s="853"/>
      <c r="I902" s="853"/>
      <c r="J902" s="853"/>
      <c r="K902" s="853"/>
      <c r="L902" s="120">
        <v>1309107.03</v>
      </c>
      <c r="M902" s="121"/>
      <c r="N902" s="141">
        <v>17194933.940000001</v>
      </c>
      <c r="AY902" s="48"/>
      <c r="AZ902" s="3" t="s">
        <v>228</v>
      </c>
    </row>
    <row r="903" spans="1:52" s="4" customFormat="1" ht="15" x14ac:dyDescent="0.25">
      <c r="A903" s="119"/>
      <c r="B903" s="50"/>
      <c r="C903" s="853" t="s">
        <v>229</v>
      </c>
      <c r="D903" s="853"/>
      <c r="E903" s="853"/>
      <c r="F903" s="853"/>
      <c r="G903" s="853"/>
      <c r="H903" s="853"/>
      <c r="I903" s="853"/>
      <c r="J903" s="853"/>
      <c r="K903" s="853"/>
      <c r="L903" s="123"/>
      <c r="M903" s="121"/>
      <c r="N903" s="122"/>
      <c r="AY903" s="48"/>
      <c r="AZ903" s="3" t="s">
        <v>229</v>
      </c>
    </row>
    <row r="904" spans="1:52" s="4" customFormat="1" ht="15" x14ac:dyDescent="0.25">
      <c r="A904" s="119"/>
      <c r="B904" s="50"/>
      <c r="C904" s="853" t="s">
        <v>230</v>
      </c>
      <c r="D904" s="853"/>
      <c r="E904" s="853"/>
      <c r="F904" s="853"/>
      <c r="G904" s="853"/>
      <c r="H904" s="853"/>
      <c r="I904" s="853"/>
      <c r="J904" s="853"/>
      <c r="K904" s="853"/>
      <c r="L904" s="120">
        <v>35950.36</v>
      </c>
      <c r="M904" s="121"/>
      <c r="N904" s="141">
        <v>1273361.74</v>
      </c>
      <c r="AY904" s="48"/>
      <c r="AZ904" s="3" t="s">
        <v>230</v>
      </c>
    </row>
    <row r="905" spans="1:52" s="4" customFormat="1" ht="33.75" x14ac:dyDescent="0.25">
      <c r="A905" s="119"/>
      <c r="B905" s="50" t="s">
        <v>363</v>
      </c>
      <c r="C905" s="853" t="s">
        <v>231</v>
      </c>
      <c r="D905" s="853"/>
      <c r="E905" s="853"/>
      <c r="F905" s="853"/>
      <c r="G905" s="853"/>
      <c r="H905" s="853"/>
      <c r="I905" s="853"/>
      <c r="J905" s="853"/>
      <c r="K905" s="853"/>
      <c r="L905" s="120">
        <v>713371.01</v>
      </c>
      <c r="M905" s="142">
        <v>12.22</v>
      </c>
      <c r="N905" s="141">
        <v>8717393.7400000002</v>
      </c>
      <c r="AY905" s="48"/>
      <c r="AZ905" s="3" t="s">
        <v>231</v>
      </c>
    </row>
    <row r="906" spans="1:52" s="4" customFormat="1" ht="15" x14ac:dyDescent="0.25">
      <c r="A906" s="119"/>
      <c r="B906" s="50"/>
      <c r="C906" s="853" t="s">
        <v>232</v>
      </c>
      <c r="D906" s="853"/>
      <c r="E906" s="853"/>
      <c r="F906" s="853"/>
      <c r="G906" s="853"/>
      <c r="H906" s="853"/>
      <c r="I906" s="853"/>
      <c r="J906" s="853"/>
      <c r="K906" s="853"/>
      <c r="L906" s="120">
        <v>20465.599999999999</v>
      </c>
      <c r="M906" s="121"/>
      <c r="N906" s="141">
        <v>724891.56</v>
      </c>
      <c r="AY906" s="48"/>
      <c r="AZ906" s="3" t="s">
        <v>232</v>
      </c>
    </row>
    <row r="907" spans="1:52" s="4" customFormat="1" ht="33.75" x14ac:dyDescent="0.25">
      <c r="A907" s="119"/>
      <c r="B907" s="50" t="s">
        <v>363</v>
      </c>
      <c r="C907" s="853" t="s">
        <v>233</v>
      </c>
      <c r="D907" s="853"/>
      <c r="E907" s="853"/>
      <c r="F907" s="853"/>
      <c r="G907" s="853"/>
      <c r="H907" s="853"/>
      <c r="I907" s="853"/>
      <c r="J907" s="853"/>
      <c r="K907" s="853"/>
      <c r="L907" s="120">
        <v>470847.8</v>
      </c>
      <c r="M907" s="142">
        <v>8.61</v>
      </c>
      <c r="N907" s="141">
        <v>4053999.56</v>
      </c>
      <c r="AY907" s="48"/>
      <c r="AZ907" s="3" t="s">
        <v>233</v>
      </c>
    </row>
    <row r="908" spans="1:52" s="4" customFormat="1" ht="15" x14ac:dyDescent="0.25">
      <c r="A908" s="119"/>
      <c r="B908" s="50"/>
      <c r="C908" s="853" t="s">
        <v>234</v>
      </c>
      <c r="D908" s="853"/>
      <c r="E908" s="853"/>
      <c r="F908" s="853"/>
      <c r="G908" s="853"/>
      <c r="H908" s="853"/>
      <c r="I908" s="853"/>
      <c r="J908" s="853"/>
      <c r="K908" s="853"/>
      <c r="L908" s="120">
        <v>60178.43</v>
      </c>
      <c r="M908" s="121"/>
      <c r="N908" s="141">
        <v>2131520.4900000002</v>
      </c>
      <c r="AY908" s="48"/>
      <c r="AZ908" s="3" t="s">
        <v>234</v>
      </c>
    </row>
    <row r="909" spans="1:52" s="4" customFormat="1" ht="15" x14ac:dyDescent="0.25">
      <c r="A909" s="119"/>
      <c r="B909" s="50"/>
      <c r="C909" s="853" t="s">
        <v>235</v>
      </c>
      <c r="D909" s="853"/>
      <c r="E909" s="853"/>
      <c r="F909" s="853"/>
      <c r="G909" s="853"/>
      <c r="H909" s="853"/>
      <c r="I909" s="853"/>
      <c r="J909" s="853"/>
      <c r="K909" s="853"/>
      <c r="L909" s="120">
        <v>28759.43</v>
      </c>
      <c r="M909" s="121"/>
      <c r="N909" s="141">
        <v>1018658.41</v>
      </c>
      <c r="AY909" s="48"/>
      <c r="AZ909" s="3" t="s">
        <v>235</v>
      </c>
    </row>
    <row r="910" spans="1:52" s="4" customFormat="1" ht="15" x14ac:dyDescent="0.25">
      <c r="A910" s="119"/>
      <c r="B910" s="50"/>
      <c r="C910" s="853" t="s">
        <v>152</v>
      </c>
      <c r="D910" s="853"/>
      <c r="E910" s="853"/>
      <c r="F910" s="853"/>
      <c r="G910" s="853"/>
      <c r="H910" s="853"/>
      <c r="I910" s="853"/>
      <c r="J910" s="853"/>
      <c r="K910" s="853"/>
      <c r="L910" s="120">
        <v>6109.72</v>
      </c>
      <c r="M910" s="121"/>
      <c r="N910" s="141">
        <v>72604.740000000005</v>
      </c>
      <c r="AY910" s="48"/>
      <c r="AZ910" s="3" t="s">
        <v>152</v>
      </c>
    </row>
    <row r="911" spans="1:52" s="4" customFormat="1" ht="15" x14ac:dyDescent="0.25">
      <c r="A911" s="119"/>
      <c r="B911" s="50"/>
      <c r="C911" s="853" t="s">
        <v>140</v>
      </c>
      <c r="D911" s="853"/>
      <c r="E911" s="853"/>
      <c r="F911" s="853"/>
      <c r="G911" s="853"/>
      <c r="H911" s="853"/>
      <c r="I911" s="853"/>
      <c r="J911" s="853"/>
      <c r="K911" s="853"/>
      <c r="L911" s="120">
        <v>1019187.3</v>
      </c>
      <c r="M911" s="121"/>
      <c r="N911" s="141">
        <v>9809658.8000000007</v>
      </c>
      <c r="AY911" s="48"/>
      <c r="AZ911" s="3" t="s">
        <v>140</v>
      </c>
    </row>
    <row r="912" spans="1:52" s="4" customFormat="1" ht="15" x14ac:dyDescent="0.25">
      <c r="A912" s="119"/>
      <c r="B912" s="50"/>
      <c r="C912" s="853" t="s">
        <v>100</v>
      </c>
      <c r="D912" s="853"/>
      <c r="E912" s="853"/>
      <c r="F912" s="853"/>
      <c r="G912" s="853"/>
      <c r="H912" s="853"/>
      <c r="I912" s="853"/>
      <c r="J912" s="853"/>
      <c r="K912" s="853"/>
      <c r="L912" s="123"/>
      <c r="M912" s="121"/>
      <c r="N912" s="122"/>
      <c r="AY912" s="48"/>
      <c r="AZ912" s="3" t="s">
        <v>100</v>
      </c>
    </row>
    <row r="913" spans="1:53" s="4" customFormat="1" ht="15" x14ac:dyDescent="0.25">
      <c r="A913" s="119"/>
      <c r="B913" s="50"/>
      <c r="C913" s="853" t="s">
        <v>105</v>
      </c>
      <c r="D913" s="853"/>
      <c r="E913" s="853"/>
      <c r="F913" s="853"/>
      <c r="G913" s="853"/>
      <c r="H913" s="853"/>
      <c r="I913" s="853"/>
      <c r="J913" s="853"/>
      <c r="K913" s="853"/>
      <c r="L913" s="120">
        <v>14188.7</v>
      </c>
      <c r="M913" s="121"/>
      <c r="N913" s="141">
        <v>502563.76</v>
      </c>
      <c r="AY913" s="48"/>
      <c r="AZ913" s="3" t="s">
        <v>105</v>
      </c>
    </row>
    <row r="914" spans="1:53" s="4" customFormat="1" ht="33.75" x14ac:dyDescent="0.25">
      <c r="A914" s="119"/>
      <c r="B914" s="50" t="s">
        <v>363</v>
      </c>
      <c r="C914" s="853" t="s">
        <v>106</v>
      </c>
      <c r="D914" s="853"/>
      <c r="E914" s="853"/>
      <c r="F914" s="853"/>
      <c r="G914" s="853"/>
      <c r="H914" s="853"/>
      <c r="I914" s="853"/>
      <c r="J914" s="853"/>
      <c r="K914" s="853"/>
      <c r="L914" s="120">
        <v>10511.5</v>
      </c>
      <c r="M914" s="142">
        <v>12.22</v>
      </c>
      <c r="N914" s="141">
        <v>128450.53</v>
      </c>
      <c r="AY914" s="48"/>
      <c r="AZ914" s="3" t="s">
        <v>106</v>
      </c>
    </row>
    <row r="915" spans="1:53" s="4" customFormat="1" ht="15" x14ac:dyDescent="0.25">
      <c r="A915" s="119"/>
      <c r="B915" s="50"/>
      <c r="C915" s="853" t="s">
        <v>107</v>
      </c>
      <c r="D915" s="853"/>
      <c r="E915" s="853"/>
      <c r="F915" s="853"/>
      <c r="G915" s="853"/>
      <c r="H915" s="853"/>
      <c r="I915" s="853"/>
      <c r="J915" s="853"/>
      <c r="K915" s="853"/>
      <c r="L915" s="120">
        <v>1338.74</v>
      </c>
      <c r="M915" s="121"/>
      <c r="N915" s="141">
        <v>47418.18</v>
      </c>
      <c r="AY915" s="48"/>
      <c r="AZ915" s="3" t="s">
        <v>107</v>
      </c>
    </row>
    <row r="916" spans="1:53" s="4" customFormat="1" ht="33.75" x14ac:dyDescent="0.25">
      <c r="A916" s="119"/>
      <c r="B916" s="50" t="s">
        <v>363</v>
      </c>
      <c r="C916" s="853" t="s">
        <v>139</v>
      </c>
      <c r="D916" s="853"/>
      <c r="E916" s="853"/>
      <c r="F916" s="853"/>
      <c r="G916" s="853"/>
      <c r="H916" s="853"/>
      <c r="I916" s="853"/>
      <c r="J916" s="853"/>
      <c r="K916" s="853"/>
      <c r="L916" s="120">
        <v>971506.53</v>
      </c>
      <c r="M916" s="142">
        <v>8.61</v>
      </c>
      <c r="N916" s="141">
        <v>8364671.2199999997</v>
      </c>
      <c r="AY916" s="48"/>
      <c r="AZ916" s="3" t="s">
        <v>139</v>
      </c>
    </row>
    <row r="917" spans="1:53" s="4" customFormat="1" ht="15" x14ac:dyDescent="0.25">
      <c r="A917" s="119"/>
      <c r="B917" s="50"/>
      <c r="C917" s="853" t="s">
        <v>108</v>
      </c>
      <c r="D917" s="853"/>
      <c r="E917" s="853"/>
      <c r="F917" s="853"/>
      <c r="G917" s="853"/>
      <c r="H917" s="853"/>
      <c r="I917" s="853"/>
      <c r="J917" s="853"/>
      <c r="K917" s="853"/>
      <c r="L917" s="120">
        <v>15061.62</v>
      </c>
      <c r="M917" s="121"/>
      <c r="N917" s="141">
        <v>533482.5</v>
      </c>
      <c r="AY917" s="48"/>
      <c r="AZ917" s="3" t="s">
        <v>108</v>
      </c>
    </row>
    <row r="918" spans="1:53" s="4" customFormat="1" ht="15" x14ac:dyDescent="0.25">
      <c r="A918" s="119"/>
      <c r="B918" s="50"/>
      <c r="C918" s="853" t="s">
        <v>109</v>
      </c>
      <c r="D918" s="853"/>
      <c r="E918" s="853"/>
      <c r="F918" s="853"/>
      <c r="G918" s="853"/>
      <c r="H918" s="853"/>
      <c r="I918" s="853"/>
      <c r="J918" s="853"/>
      <c r="K918" s="853"/>
      <c r="L918" s="120">
        <v>7918.95</v>
      </c>
      <c r="M918" s="121"/>
      <c r="N918" s="141">
        <v>280490.78999999998</v>
      </c>
      <c r="AY918" s="48"/>
      <c r="AZ918" s="3" t="s">
        <v>109</v>
      </c>
    </row>
    <row r="919" spans="1:53" s="4" customFormat="1" ht="15" x14ac:dyDescent="0.25">
      <c r="A919" s="119"/>
      <c r="B919" s="50"/>
      <c r="C919" s="853" t="s">
        <v>512</v>
      </c>
      <c r="D919" s="853"/>
      <c r="E919" s="853"/>
      <c r="F919" s="853"/>
      <c r="G919" s="853"/>
      <c r="H919" s="853"/>
      <c r="I919" s="853"/>
      <c r="J919" s="853"/>
      <c r="K919" s="853"/>
      <c r="L919" s="120">
        <v>123414.64</v>
      </c>
      <c r="M919" s="121"/>
      <c r="N919" s="141">
        <v>1062600.05</v>
      </c>
      <c r="AY919" s="48"/>
      <c r="AZ919" s="3" t="s">
        <v>512</v>
      </c>
    </row>
    <row r="920" spans="1:53" s="4" customFormat="1" ht="33.75" x14ac:dyDescent="0.25">
      <c r="A920" s="119"/>
      <c r="B920" s="50" t="s">
        <v>363</v>
      </c>
      <c r="C920" s="853" t="s">
        <v>513</v>
      </c>
      <c r="D920" s="853"/>
      <c r="E920" s="853"/>
      <c r="F920" s="853"/>
      <c r="G920" s="853"/>
      <c r="H920" s="853"/>
      <c r="I920" s="853"/>
      <c r="J920" s="853"/>
      <c r="K920" s="853"/>
      <c r="L920" s="120">
        <v>123414.64</v>
      </c>
      <c r="M920" s="142">
        <v>8.61</v>
      </c>
      <c r="N920" s="141">
        <v>1062600.05</v>
      </c>
      <c r="AY920" s="48"/>
      <c r="AZ920" s="3" t="s">
        <v>513</v>
      </c>
    </row>
    <row r="921" spans="1:53" s="4" customFormat="1" ht="15" x14ac:dyDescent="0.25">
      <c r="A921" s="119"/>
      <c r="B921" s="50"/>
      <c r="C921" s="853" t="s">
        <v>110</v>
      </c>
      <c r="D921" s="853"/>
      <c r="E921" s="853"/>
      <c r="F921" s="853"/>
      <c r="G921" s="853"/>
      <c r="H921" s="853"/>
      <c r="I921" s="853"/>
      <c r="J921" s="853"/>
      <c r="K921" s="853"/>
      <c r="L921" s="120">
        <v>71943.399999999994</v>
      </c>
      <c r="M921" s="121"/>
      <c r="N921" s="141">
        <v>2548235.2400000002</v>
      </c>
      <c r="AY921" s="48"/>
      <c r="AZ921" s="3" t="s">
        <v>110</v>
      </c>
    </row>
    <row r="922" spans="1:53" s="4" customFormat="1" ht="15" x14ac:dyDescent="0.25">
      <c r="A922" s="119"/>
      <c r="B922" s="50"/>
      <c r="C922" s="853" t="s">
        <v>111</v>
      </c>
      <c r="D922" s="853"/>
      <c r="E922" s="853"/>
      <c r="F922" s="853"/>
      <c r="G922" s="853"/>
      <c r="H922" s="853"/>
      <c r="I922" s="853"/>
      <c r="J922" s="853"/>
      <c r="K922" s="853"/>
      <c r="L922" s="120">
        <v>75240.05</v>
      </c>
      <c r="M922" s="121"/>
      <c r="N922" s="141">
        <v>2665002.9900000002</v>
      </c>
      <c r="AY922" s="48"/>
      <c r="AZ922" s="3" t="s">
        <v>111</v>
      </c>
    </row>
    <row r="923" spans="1:53" s="4" customFormat="1" ht="15" x14ac:dyDescent="0.25">
      <c r="A923" s="119"/>
      <c r="B923" s="50"/>
      <c r="C923" s="853" t="s">
        <v>112</v>
      </c>
      <c r="D923" s="853"/>
      <c r="E923" s="853"/>
      <c r="F923" s="853"/>
      <c r="G923" s="853"/>
      <c r="H923" s="853"/>
      <c r="I923" s="853"/>
      <c r="J923" s="853"/>
      <c r="K923" s="853"/>
      <c r="L923" s="120">
        <v>36678.379999999997</v>
      </c>
      <c r="M923" s="121"/>
      <c r="N923" s="141">
        <v>1299149.2</v>
      </c>
      <c r="AY923" s="48"/>
      <c r="AZ923" s="3" t="s">
        <v>112</v>
      </c>
    </row>
    <row r="924" spans="1:53" s="4" customFormat="1" ht="15" x14ac:dyDescent="0.25">
      <c r="A924" s="119"/>
      <c r="B924" s="125"/>
      <c r="C924" s="861" t="s">
        <v>364</v>
      </c>
      <c r="D924" s="861"/>
      <c r="E924" s="861"/>
      <c r="F924" s="861"/>
      <c r="G924" s="861"/>
      <c r="H924" s="861"/>
      <c r="I924" s="861"/>
      <c r="J924" s="861"/>
      <c r="K924" s="861"/>
      <c r="L924" s="126">
        <v>2457818.69</v>
      </c>
      <c r="M924" s="127"/>
      <c r="N924" s="143">
        <v>28139797.530000001</v>
      </c>
      <c r="AY924" s="48"/>
      <c r="BA924" s="48" t="s">
        <v>364</v>
      </c>
    </row>
    <row r="925" spans="1:53" s="4" customFormat="1" ht="15" x14ac:dyDescent="0.25">
      <c r="A925" s="119"/>
      <c r="B925" s="50"/>
      <c r="C925" s="853" t="s">
        <v>100</v>
      </c>
      <c r="D925" s="853"/>
      <c r="E925" s="853"/>
      <c r="F925" s="853"/>
      <c r="G925" s="853"/>
      <c r="H925" s="853"/>
      <c r="I925" s="853"/>
      <c r="J925" s="853"/>
      <c r="K925" s="853"/>
      <c r="L925" s="123"/>
      <c r="M925" s="121"/>
      <c r="N925" s="122"/>
      <c r="AY925" s="48"/>
      <c r="AZ925" s="3" t="s">
        <v>100</v>
      </c>
      <c r="BA925" s="48"/>
    </row>
    <row r="926" spans="1:53" s="4" customFormat="1" ht="15" x14ac:dyDescent="0.25">
      <c r="A926" s="119"/>
      <c r="B926" s="50"/>
      <c r="C926" s="853" t="s">
        <v>177</v>
      </c>
      <c r="D926" s="853"/>
      <c r="E926" s="853"/>
      <c r="F926" s="853"/>
      <c r="G926" s="853"/>
      <c r="H926" s="853"/>
      <c r="I926" s="853"/>
      <c r="J926" s="853"/>
      <c r="K926" s="853"/>
      <c r="L926" s="120">
        <v>1368010.85</v>
      </c>
      <c r="M926" s="121"/>
      <c r="N926" s="141">
        <v>11778573.25</v>
      </c>
      <c r="AY926" s="48"/>
      <c r="AZ926" s="3" t="s">
        <v>177</v>
      </c>
      <c r="BA926" s="48"/>
    </row>
    <row r="927" spans="1:53" s="4" customFormat="1" ht="15" x14ac:dyDescent="0.25">
      <c r="A927" s="119"/>
      <c r="B927" s="50"/>
      <c r="C927" s="853" t="s">
        <v>514</v>
      </c>
      <c r="D927" s="853"/>
      <c r="E927" s="853"/>
      <c r="F927" s="853"/>
      <c r="G927" s="853"/>
      <c r="H927" s="853"/>
      <c r="I927" s="853"/>
      <c r="J927" s="853"/>
      <c r="K927" s="853"/>
      <c r="L927" s="120">
        <v>123414.64</v>
      </c>
      <c r="M927" s="121"/>
      <c r="N927" s="141">
        <v>1062600</v>
      </c>
      <c r="AY927" s="48"/>
      <c r="AZ927" s="3" t="s">
        <v>514</v>
      </c>
      <c r="BA927" s="48"/>
    </row>
    <row r="928" spans="1:53" s="4" customFormat="1" ht="13.5" hidden="1" customHeight="1" x14ac:dyDescent="0.25">
      <c r="B928" s="113"/>
      <c r="C928" s="111"/>
      <c r="D928" s="111"/>
      <c r="E928" s="111"/>
      <c r="F928" s="111"/>
      <c r="G928" s="111"/>
      <c r="H928" s="111"/>
      <c r="I928" s="111"/>
      <c r="J928" s="111"/>
      <c r="K928" s="111"/>
      <c r="L928" s="126"/>
      <c r="M928" s="144"/>
      <c r="N928" s="145"/>
    </row>
    <row r="929" spans="1:57" s="4" customFormat="1" ht="26.25" customHeight="1" x14ac:dyDescent="0.25">
      <c r="A929" s="146"/>
      <c r="B929" s="147"/>
      <c r="C929" s="147"/>
      <c r="D929" s="147"/>
      <c r="E929" s="147"/>
      <c r="F929" s="147"/>
      <c r="G929" s="147"/>
      <c r="H929" s="147"/>
      <c r="I929" s="147"/>
      <c r="J929" s="147"/>
      <c r="K929" s="147"/>
      <c r="L929" s="147"/>
      <c r="M929" s="147"/>
      <c r="N929" s="147"/>
    </row>
    <row r="930" spans="1:57" s="8" customFormat="1" ht="15" x14ac:dyDescent="0.25">
      <c r="A930" s="6"/>
      <c r="B930" s="148" t="s">
        <v>365</v>
      </c>
      <c r="C930" s="859"/>
      <c r="D930" s="859"/>
      <c r="E930" s="859"/>
      <c r="F930" s="859"/>
      <c r="G930" s="859"/>
      <c r="H930" s="860" t="s">
        <v>366</v>
      </c>
      <c r="I930" s="860"/>
      <c r="J930" s="860"/>
      <c r="K930" s="860"/>
      <c r="L930" s="860"/>
      <c r="M930" s="4"/>
      <c r="N930" s="4"/>
      <c r="O930" s="4"/>
      <c r="P930" s="4"/>
      <c r="Q930" s="4"/>
      <c r="R930" s="4"/>
      <c r="S930" s="4"/>
      <c r="T930" s="4"/>
      <c r="U930" s="4"/>
      <c r="V930" s="12"/>
      <c r="W930" s="12"/>
      <c r="X930" s="12"/>
      <c r="Y930" s="12"/>
      <c r="Z930" s="12"/>
      <c r="AA930" s="12"/>
      <c r="AB930" s="12"/>
      <c r="AC930" s="12"/>
      <c r="AD930" s="12"/>
      <c r="AE930" s="12"/>
      <c r="AF930" s="12"/>
      <c r="AG930" s="12"/>
      <c r="AH930" s="12"/>
      <c r="AI930" s="12"/>
      <c r="AJ930" s="12"/>
      <c r="AK930" s="12"/>
      <c r="AL930" s="12"/>
      <c r="AM930" s="12"/>
      <c r="AN930" s="12"/>
      <c r="AO930" s="12"/>
      <c r="AP930" s="12"/>
      <c r="AQ930" s="12"/>
      <c r="AR930" s="12"/>
      <c r="AS930" s="12"/>
      <c r="AT930" s="12"/>
      <c r="AU930" s="12"/>
      <c r="AV930" s="12"/>
      <c r="AW930" s="12"/>
      <c r="AX930" s="12"/>
      <c r="AY930" s="12"/>
      <c r="AZ930" s="12"/>
      <c r="BA930" s="12"/>
      <c r="BB930" s="12" t="s">
        <v>10</v>
      </c>
      <c r="BC930" s="12" t="s">
        <v>366</v>
      </c>
      <c r="BD930" s="12"/>
      <c r="BE930" s="12"/>
    </row>
    <row r="931" spans="1:57" s="149" customFormat="1" ht="16.5" customHeight="1" x14ac:dyDescent="0.25">
      <c r="A931" s="10"/>
      <c r="B931" s="148"/>
      <c r="C931" s="858" t="s">
        <v>367</v>
      </c>
      <c r="D931" s="858"/>
      <c r="E931" s="858"/>
      <c r="F931" s="858"/>
      <c r="G931" s="858"/>
      <c r="H931" s="858"/>
      <c r="I931" s="858"/>
      <c r="J931" s="858"/>
      <c r="K931" s="858"/>
      <c r="L931" s="858"/>
      <c r="V931" s="150"/>
      <c r="W931" s="150"/>
      <c r="X931" s="150"/>
      <c r="Y931" s="150"/>
      <c r="Z931" s="150"/>
      <c r="AA931" s="150"/>
      <c r="AB931" s="150"/>
      <c r="AC931" s="150"/>
      <c r="AD931" s="150"/>
      <c r="AE931" s="150"/>
      <c r="AF931" s="150"/>
      <c r="AG931" s="150"/>
      <c r="AH931" s="150"/>
      <c r="AI931" s="150"/>
      <c r="AJ931" s="150"/>
      <c r="AK931" s="150"/>
      <c r="AL931" s="150"/>
      <c r="AM931" s="150"/>
      <c r="AN931" s="150"/>
      <c r="AO931" s="150"/>
      <c r="AP931" s="150"/>
      <c r="AQ931" s="150"/>
      <c r="AR931" s="150"/>
      <c r="AS931" s="150"/>
      <c r="AT931" s="150"/>
      <c r="AU931" s="150"/>
      <c r="AV931" s="150"/>
      <c r="AW931" s="150"/>
      <c r="AX931" s="150"/>
      <c r="AY931" s="150"/>
      <c r="AZ931" s="150"/>
      <c r="BA931" s="150"/>
      <c r="BB931" s="150"/>
      <c r="BC931" s="150"/>
      <c r="BD931" s="150"/>
      <c r="BE931" s="150"/>
    </row>
    <row r="932" spans="1:57" s="8" customFormat="1" ht="15" x14ac:dyDescent="0.25">
      <c r="A932" s="6"/>
      <c r="B932" s="148" t="s">
        <v>368</v>
      </c>
      <c r="C932" s="859"/>
      <c r="D932" s="859"/>
      <c r="E932" s="859"/>
      <c r="F932" s="859"/>
      <c r="G932" s="859"/>
      <c r="H932" s="860" t="s">
        <v>369</v>
      </c>
      <c r="I932" s="860"/>
      <c r="J932" s="860"/>
      <c r="K932" s="860"/>
      <c r="L932" s="860"/>
      <c r="M932" s="4"/>
      <c r="N932" s="4"/>
      <c r="O932" s="4"/>
      <c r="P932" s="4"/>
      <c r="Q932" s="4"/>
      <c r="R932" s="4"/>
      <c r="S932" s="4"/>
      <c r="T932" s="4"/>
      <c r="U932" s="4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  <c r="AN932" s="12"/>
      <c r="AO932" s="12"/>
      <c r="AP932" s="12"/>
      <c r="AQ932" s="12"/>
      <c r="AR932" s="12"/>
      <c r="AS932" s="12"/>
      <c r="AT932" s="12"/>
      <c r="AU932" s="12"/>
      <c r="AV932" s="12"/>
      <c r="AW932" s="12"/>
      <c r="AX932" s="12"/>
      <c r="AY932" s="12"/>
      <c r="AZ932" s="12"/>
      <c r="BA932" s="12"/>
      <c r="BB932" s="12"/>
      <c r="BC932" s="12"/>
      <c r="BD932" s="12" t="s">
        <v>10</v>
      </c>
      <c r="BE932" s="12" t="s">
        <v>369</v>
      </c>
    </row>
    <row r="933" spans="1:57" s="149" customFormat="1" ht="16.5" customHeight="1" x14ac:dyDescent="0.25">
      <c r="A933" s="10"/>
      <c r="C933" s="858" t="s">
        <v>367</v>
      </c>
      <c r="D933" s="858"/>
      <c r="E933" s="858"/>
      <c r="F933" s="858"/>
      <c r="G933" s="858"/>
      <c r="H933" s="858"/>
      <c r="I933" s="858"/>
      <c r="J933" s="858"/>
      <c r="K933" s="858"/>
      <c r="L933" s="858"/>
      <c r="V933" s="150"/>
      <c r="W933" s="150"/>
      <c r="X933" s="150"/>
      <c r="Y933" s="150"/>
      <c r="Z933" s="150"/>
      <c r="AA933" s="150"/>
      <c r="AB933" s="150"/>
      <c r="AC933" s="150"/>
      <c r="AD933" s="150"/>
      <c r="AE933" s="150"/>
      <c r="AF933" s="150"/>
      <c r="AG933" s="150"/>
      <c r="AH933" s="150"/>
      <c r="AI933" s="150"/>
      <c r="AJ933" s="150"/>
      <c r="AK933" s="150"/>
      <c r="AL933" s="150"/>
      <c r="AM933" s="150"/>
      <c r="AN933" s="150"/>
      <c r="AO933" s="150"/>
      <c r="AP933" s="150"/>
      <c r="AQ933" s="150"/>
      <c r="AR933" s="150"/>
      <c r="AS933" s="150"/>
      <c r="AT933" s="150"/>
      <c r="AU933" s="150"/>
      <c r="AV933" s="150"/>
      <c r="AW933" s="150"/>
      <c r="AX933" s="150"/>
      <c r="AY933" s="150"/>
      <c r="AZ933" s="150"/>
      <c r="BA933" s="150"/>
      <c r="BB933" s="150"/>
      <c r="BC933" s="150"/>
      <c r="BD933" s="150"/>
      <c r="BE933" s="150"/>
    </row>
    <row r="934" spans="1:57" s="8" customFormat="1" ht="19.5" customHeight="1" x14ac:dyDescent="0.2">
      <c r="A934" s="6"/>
      <c r="C934" s="151"/>
      <c r="D934" s="151"/>
      <c r="E934" s="151"/>
      <c r="F934" s="151"/>
      <c r="G934" s="151"/>
      <c r="H934" s="151"/>
      <c r="I934" s="151"/>
      <c r="J934" s="151"/>
      <c r="K934" s="151"/>
      <c r="L934" s="151"/>
      <c r="V934" s="12"/>
      <c r="W934" s="12"/>
      <c r="X934" s="12"/>
      <c r="Y934" s="12"/>
      <c r="Z934" s="12"/>
      <c r="AA934" s="12"/>
      <c r="AB934" s="12"/>
      <c r="AC934" s="12"/>
      <c r="AD934" s="12"/>
      <c r="AE934" s="12"/>
      <c r="AF934" s="12"/>
      <c r="AG934" s="12"/>
      <c r="AH934" s="12"/>
      <c r="AI934" s="12"/>
      <c r="AJ934" s="12"/>
      <c r="AK934" s="12"/>
      <c r="AL934" s="12"/>
      <c r="AM934" s="12"/>
      <c r="AN934" s="12"/>
      <c r="AO934" s="12"/>
      <c r="AP934" s="12"/>
      <c r="AQ934" s="12"/>
      <c r="AR934" s="12"/>
      <c r="AS934" s="12"/>
      <c r="AT934" s="12"/>
      <c r="AU934" s="12"/>
      <c r="AV934" s="12"/>
      <c r="AW934" s="12"/>
      <c r="AX934" s="12"/>
      <c r="AY934" s="12"/>
      <c r="AZ934" s="12"/>
      <c r="BA934" s="12"/>
      <c r="BB934" s="12"/>
      <c r="BC934" s="12"/>
      <c r="BD934" s="12"/>
      <c r="BE934" s="12"/>
    </row>
    <row r="935" spans="1:57" s="4" customFormat="1" ht="22.5" customHeight="1" x14ac:dyDescent="0.25">
      <c r="A935" s="848" t="s">
        <v>370</v>
      </c>
      <c r="B935" s="848"/>
      <c r="C935" s="848"/>
      <c r="D935" s="848"/>
      <c r="E935" s="848"/>
      <c r="F935" s="848"/>
      <c r="G935" s="848"/>
      <c r="H935" s="848"/>
      <c r="I935" s="848"/>
      <c r="J935" s="848"/>
      <c r="K935" s="848"/>
      <c r="L935" s="848"/>
      <c r="M935" s="848"/>
      <c r="N935" s="848"/>
      <c r="O935" s="138"/>
      <c r="P935" s="138"/>
    </row>
    <row r="936" spans="1:57" s="4" customFormat="1" ht="12.75" customHeight="1" x14ac:dyDescent="0.25">
      <c r="A936" s="848" t="s">
        <v>371</v>
      </c>
      <c r="B936" s="848"/>
      <c r="C936" s="848"/>
      <c r="D936" s="848"/>
      <c r="E936" s="848"/>
      <c r="F936" s="848"/>
      <c r="G936" s="848"/>
      <c r="H936" s="848"/>
      <c r="I936" s="848"/>
      <c r="J936" s="848"/>
      <c r="K936" s="848"/>
      <c r="L936" s="848"/>
      <c r="M936" s="848"/>
      <c r="N936" s="848"/>
      <c r="O936" s="138"/>
      <c r="P936" s="138"/>
    </row>
    <row r="937" spans="1:57" s="4" customFormat="1" ht="12.75" customHeight="1" x14ac:dyDescent="0.25">
      <c r="A937" s="848" t="s">
        <v>372</v>
      </c>
      <c r="B937" s="848"/>
      <c r="C937" s="848"/>
      <c r="D937" s="848"/>
      <c r="E937" s="848"/>
      <c r="F937" s="848"/>
      <c r="G937" s="848"/>
      <c r="H937" s="848"/>
      <c r="I937" s="848"/>
      <c r="J937" s="848"/>
      <c r="K937" s="848"/>
      <c r="L937" s="848"/>
      <c r="M937" s="848"/>
      <c r="N937" s="848"/>
      <c r="O937" s="138"/>
      <c r="P937" s="138"/>
    </row>
    <row r="938" spans="1:57" s="4" customFormat="1" ht="19.5" customHeight="1" x14ac:dyDescent="0.25"/>
    <row r="939" spans="1:57" s="4" customFormat="1" ht="15" x14ac:dyDescent="0.25">
      <c r="B939" s="152"/>
      <c r="D939" s="152"/>
      <c r="F939" s="152"/>
    </row>
  </sheetData>
  <mergeCells count="923">
    <mergeCell ref="A937:N937"/>
    <mergeCell ref="C932:G932"/>
    <mergeCell ref="H932:L932"/>
    <mergeCell ref="C933:L933"/>
    <mergeCell ref="A935:N935"/>
    <mergeCell ref="A936:N936"/>
    <mergeCell ref="C926:K926"/>
    <mergeCell ref="C927:K927"/>
    <mergeCell ref="C930:G930"/>
    <mergeCell ref="H930:L930"/>
    <mergeCell ref="C931:L931"/>
    <mergeCell ref="C921:K921"/>
    <mergeCell ref="C922:K922"/>
    <mergeCell ref="C923:K923"/>
    <mergeCell ref="C924:K924"/>
    <mergeCell ref="C925:K925"/>
    <mergeCell ref="C916:K916"/>
    <mergeCell ref="C917:K917"/>
    <mergeCell ref="C918:K918"/>
    <mergeCell ref="C919:K919"/>
    <mergeCell ref="C920:K920"/>
    <mergeCell ref="C911:K911"/>
    <mergeCell ref="C912:K912"/>
    <mergeCell ref="C913:K913"/>
    <mergeCell ref="C914:K914"/>
    <mergeCell ref="C915:K915"/>
    <mergeCell ref="C906:K906"/>
    <mergeCell ref="C907:K907"/>
    <mergeCell ref="C908:K908"/>
    <mergeCell ref="C909:K909"/>
    <mergeCell ref="C910:K910"/>
    <mergeCell ref="C901:K901"/>
    <mergeCell ref="C902:K902"/>
    <mergeCell ref="C903:K903"/>
    <mergeCell ref="C904:K904"/>
    <mergeCell ref="C905:K905"/>
    <mergeCell ref="C896:K896"/>
    <mergeCell ref="C897:K897"/>
    <mergeCell ref="C898:K898"/>
    <mergeCell ref="C899:K899"/>
    <mergeCell ref="C900:K900"/>
    <mergeCell ref="C890:K890"/>
    <mergeCell ref="C891:K891"/>
    <mergeCell ref="C893:K893"/>
    <mergeCell ref="C894:K894"/>
    <mergeCell ref="C895:K895"/>
    <mergeCell ref="C885:K885"/>
    <mergeCell ref="C886:K886"/>
    <mergeCell ref="C887:K887"/>
    <mergeCell ref="C888:K888"/>
    <mergeCell ref="C889:K889"/>
    <mergeCell ref="C880:K880"/>
    <mergeCell ref="C881:K881"/>
    <mergeCell ref="C882:K882"/>
    <mergeCell ref="C883:K883"/>
    <mergeCell ref="C884:K884"/>
    <mergeCell ref="C875:K875"/>
    <mergeCell ref="C876:K876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E864"/>
    <mergeCell ref="C865:E865"/>
    <mergeCell ref="C866:E866"/>
    <mergeCell ref="C867:E867"/>
    <mergeCell ref="C868:E868"/>
    <mergeCell ref="C859:K859"/>
    <mergeCell ref="C860:K860"/>
    <mergeCell ref="A861:N861"/>
    <mergeCell ref="C862:E862"/>
    <mergeCell ref="C863:N863"/>
    <mergeCell ref="C854:K854"/>
    <mergeCell ref="C855:K855"/>
    <mergeCell ref="C856:K856"/>
    <mergeCell ref="C857:K857"/>
    <mergeCell ref="C858:K858"/>
    <mergeCell ref="C849:K849"/>
    <mergeCell ref="C850:K850"/>
    <mergeCell ref="C851:K851"/>
    <mergeCell ref="C852:K852"/>
    <mergeCell ref="C853:K853"/>
    <mergeCell ref="C844:K844"/>
    <mergeCell ref="C845:K845"/>
    <mergeCell ref="C846:K846"/>
    <mergeCell ref="C847:K847"/>
    <mergeCell ref="C848:K848"/>
    <mergeCell ref="C838:E838"/>
    <mergeCell ref="C839:E839"/>
    <mergeCell ref="C840:E840"/>
    <mergeCell ref="C842:K842"/>
    <mergeCell ref="C843:K843"/>
    <mergeCell ref="C833:E833"/>
    <mergeCell ref="C834:E834"/>
    <mergeCell ref="C835:E835"/>
    <mergeCell ref="C836:E836"/>
    <mergeCell ref="C837:E837"/>
    <mergeCell ref="C828:E828"/>
    <mergeCell ref="C829:E829"/>
    <mergeCell ref="C830:E830"/>
    <mergeCell ref="C831:E831"/>
    <mergeCell ref="C832:E832"/>
    <mergeCell ref="C823:E823"/>
    <mergeCell ref="C824:E824"/>
    <mergeCell ref="C825:E825"/>
    <mergeCell ref="C826:E826"/>
    <mergeCell ref="C827:N827"/>
    <mergeCell ref="C818:E818"/>
    <mergeCell ref="C819:E819"/>
    <mergeCell ref="C820:E820"/>
    <mergeCell ref="C821:E821"/>
    <mergeCell ref="C822:E822"/>
    <mergeCell ref="C813:E813"/>
    <mergeCell ref="C814:E814"/>
    <mergeCell ref="C815:N815"/>
    <mergeCell ref="C816:N816"/>
    <mergeCell ref="C817:E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N802"/>
    <mergeCell ref="C793:E793"/>
    <mergeCell ref="C794:E794"/>
    <mergeCell ref="C795:E795"/>
    <mergeCell ref="C796:E796"/>
    <mergeCell ref="C797:E797"/>
    <mergeCell ref="C788:E788"/>
    <mergeCell ref="C789:E789"/>
    <mergeCell ref="C790:E790"/>
    <mergeCell ref="C791:E791"/>
    <mergeCell ref="C792:E792"/>
    <mergeCell ref="C783:K783"/>
    <mergeCell ref="C784:K784"/>
    <mergeCell ref="A785:N785"/>
    <mergeCell ref="C786:E786"/>
    <mergeCell ref="C787:N787"/>
    <mergeCell ref="C778:K778"/>
    <mergeCell ref="C779:K779"/>
    <mergeCell ref="C780:K780"/>
    <mergeCell ref="C781:K781"/>
    <mergeCell ref="C782:K782"/>
    <mergeCell ref="C773:K773"/>
    <mergeCell ref="C774:K774"/>
    <mergeCell ref="C775:K775"/>
    <mergeCell ref="C776:K776"/>
    <mergeCell ref="C777:K777"/>
    <mergeCell ref="C768:K768"/>
    <mergeCell ref="C769:K769"/>
    <mergeCell ref="C770:K770"/>
    <mergeCell ref="C771:K771"/>
    <mergeCell ref="C772:K772"/>
    <mergeCell ref="C763:K763"/>
    <mergeCell ref="C764:K764"/>
    <mergeCell ref="C765:K765"/>
    <mergeCell ref="C766:K766"/>
    <mergeCell ref="C767:K767"/>
    <mergeCell ref="C758:K758"/>
    <mergeCell ref="C759:K759"/>
    <mergeCell ref="C760:K760"/>
    <mergeCell ref="C761:K761"/>
    <mergeCell ref="C762:K762"/>
    <mergeCell ref="C753:K753"/>
    <mergeCell ref="C754:K754"/>
    <mergeCell ref="C755:K755"/>
    <mergeCell ref="C756:K756"/>
    <mergeCell ref="C757:K757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37:E737"/>
    <mergeCell ref="C738:N738"/>
    <mergeCell ref="C739:E739"/>
    <mergeCell ref="C740:E740"/>
    <mergeCell ref="C741:E741"/>
    <mergeCell ref="C732:E732"/>
    <mergeCell ref="C733:E733"/>
    <mergeCell ref="C734:E734"/>
    <mergeCell ref="C735:E735"/>
    <mergeCell ref="A736:N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C712:E712"/>
    <mergeCell ref="C713:E713"/>
    <mergeCell ref="C714:E714"/>
    <mergeCell ref="C715:E715"/>
    <mergeCell ref="C716:N716"/>
    <mergeCell ref="C707:E707"/>
    <mergeCell ref="C708:E708"/>
    <mergeCell ref="C709:E709"/>
    <mergeCell ref="C710:E710"/>
    <mergeCell ref="C711:E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N701"/>
    <mergeCell ref="C692:E692"/>
    <mergeCell ref="C693:E693"/>
    <mergeCell ref="C694:E694"/>
    <mergeCell ref="C695:E695"/>
    <mergeCell ref="C696:E696"/>
    <mergeCell ref="C687:N687"/>
    <mergeCell ref="C688:N688"/>
    <mergeCell ref="C689:E689"/>
    <mergeCell ref="C690:E690"/>
    <mergeCell ref="C691:E69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676:E676"/>
    <mergeCell ref="C667:E667"/>
    <mergeCell ref="A668:N668"/>
    <mergeCell ref="C669:E669"/>
    <mergeCell ref="C670:N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N650"/>
    <mergeCell ref="C651:E651"/>
    <mergeCell ref="C642:E642"/>
    <mergeCell ref="C643:E643"/>
    <mergeCell ref="C644:E644"/>
    <mergeCell ref="C645:E645"/>
    <mergeCell ref="C646:E646"/>
    <mergeCell ref="C637:E637"/>
    <mergeCell ref="C638:N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A622:N622"/>
    <mergeCell ref="C623:E623"/>
    <mergeCell ref="C624:N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N600"/>
    <mergeCell ref="C601:E601"/>
    <mergeCell ref="C592:E592"/>
    <mergeCell ref="C593:E593"/>
    <mergeCell ref="C594:E594"/>
    <mergeCell ref="C595:E595"/>
    <mergeCell ref="C596:E596"/>
    <mergeCell ref="C587:N587"/>
    <mergeCell ref="C588:E588"/>
    <mergeCell ref="C589:E589"/>
    <mergeCell ref="C590:E590"/>
    <mergeCell ref="C591:E591"/>
    <mergeCell ref="C582:E582"/>
    <mergeCell ref="C583:E583"/>
    <mergeCell ref="C584:E584"/>
    <mergeCell ref="C585:E585"/>
    <mergeCell ref="C586:N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E571"/>
    <mergeCell ref="C562:E562"/>
    <mergeCell ref="C563:E563"/>
    <mergeCell ref="A564:N564"/>
    <mergeCell ref="C565:E565"/>
    <mergeCell ref="C566:N566"/>
    <mergeCell ref="C557:E557"/>
    <mergeCell ref="C558:E558"/>
    <mergeCell ref="C559:E559"/>
    <mergeCell ref="C560:E560"/>
    <mergeCell ref="C561:E561"/>
    <mergeCell ref="C552:E552"/>
    <mergeCell ref="C553:E553"/>
    <mergeCell ref="C554:E554"/>
    <mergeCell ref="C555:E555"/>
    <mergeCell ref="C556:E556"/>
    <mergeCell ref="C547:E547"/>
    <mergeCell ref="C548:E548"/>
    <mergeCell ref="C549:N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N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N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N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N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N456"/>
    <mergeCell ref="C447:E447"/>
    <mergeCell ref="C448:E448"/>
    <mergeCell ref="C449:E449"/>
    <mergeCell ref="C450:E450"/>
    <mergeCell ref="C451:E451"/>
    <mergeCell ref="C442:E442"/>
    <mergeCell ref="C443:N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N430"/>
    <mergeCell ref="C431:E431"/>
    <mergeCell ref="C422:E422"/>
    <mergeCell ref="C423:E423"/>
    <mergeCell ref="C424:E424"/>
    <mergeCell ref="C425:E425"/>
    <mergeCell ref="C426:E426"/>
    <mergeCell ref="C417:N417"/>
    <mergeCell ref="C418:E418"/>
    <mergeCell ref="C419:E419"/>
    <mergeCell ref="C420:E420"/>
    <mergeCell ref="C421:E421"/>
    <mergeCell ref="C412:K412"/>
    <mergeCell ref="C413:K413"/>
    <mergeCell ref="A414:N414"/>
    <mergeCell ref="A415:N415"/>
    <mergeCell ref="C416:E416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2:K392"/>
    <mergeCell ref="C393:K393"/>
    <mergeCell ref="C394:K394"/>
    <mergeCell ref="C395:K395"/>
    <mergeCell ref="C396:K396"/>
    <mergeCell ref="C386:E386"/>
    <mergeCell ref="C387:E387"/>
    <mergeCell ref="C388:E388"/>
    <mergeCell ref="C390:K390"/>
    <mergeCell ref="C391:K391"/>
    <mergeCell ref="C381:E381"/>
    <mergeCell ref="C382:E382"/>
    <mergeCell ref="C383:E383"/>
    <mergeCell ref="A384:N384"/>
    <mergeCell ref="C385:E385"/>
    <mergeCell ref="C376:E376"/>
    <mergeCell ref="C377:E377"/>
    <mergeCell ref="C378:E378"/>
    <mergeCell ref="C379:E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N370"/>
    <mergeCell ref="C361:E361"/>
    <mergeCell ref="C362:E362"/>
    <mergeCell ref="C363:E363"/>
    <mergeCell ref="C364:E364"/>
    <mergeCell ref="C365:E365"/>
    <mergeCell ref="C356:E356"/>
    <mergeCell ref="C357:E357"/>
    <mergeCell ref="C358:E358"/>
    <mergeCell ref="C359:E359"/>
    <mergeCell ref="C360:E360"/>
    <mergeCell ref="C351:E351"/>
    <mergeCell ref="C352:E352"/>
    <mergeCell ref="C353:N353"/>
    <mergeCell ref="C354:E354"/>
    <mergeCell ref="C355:E355"/>
    <mergeCell ref="C346:E346"/>
    <mergeCell ref="C347:E347"/>
    <mergeCell ref="C348:E348"/>
    <mergeCell ref="C349:E349"/>
    <mergeCell ref="C350:E350"/>
    <mergeCell ref="C341:N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26:E326"/>
    <mergeCell ref="A327:N327"/>
    <mergeCell ref="C328:E328"/>
    <mergeCell ref="C329:N329"/>
    <mergeCell ref="C330:E330"/>
    <mergeCell ref="C321:E321"/>
    <mergeCell ref="C322:E322"/>
    <mergeCell ref="C323:E323"/>
    <mergeCell ref="C324:E324"/>
    <mergeCell ref="C325:E325"/>
    <mergeCell ref="C316:N316"/>
    <mergeCell ref="C317:E317"/>
    <mergeCell ref="C318:E318"/>
    <mergeCell ref="C319:E319"/>
    <mergeCell ref="C320:E320"/>
    <mergeCell ref="C311:E311"/>
    <mergeCell ref="C312:E312"/>
    <mergeCell ref="C313:E313"/>
    <mergeCell ref="C314:E314"/>
    <mergeCell ref="C315:E315"/>
    <mergeCell ref="C306:N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N295"/>
    <mergeCell ref="C286:N286"/>
    <mergeCell ref="C287:E287"/>
    <mergeCell ref="C288:E288"/>
    <mergeCell ref="C289:E289"/>
    <mergeCell ref="C290:E290"/>
    <mergeCell ref="C281:K281"/>
    <mergeCell ref="C282:K282"/>
    <mergeCell ref="A283:N283"/>
    <mergeCell ref="A284:N284"/>
    <mergeCell ref="C285:E285"/>
    <mergeCell ref="C276:K276"/>
    <mergeCell ref="C277:K277"/>
    <mergeCell ref="C278:K278"/>
    <mergeCell ref="C279:K279"/>
    <mergeCell ref="C280:K280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60:E260"/>
    <mergeCell ref="C262:K262"/>
    <mergeCell ref="C263:K263"/>
    <mergeCell ref="C264:K264"/>
    <mergeCell ref="C265:K265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E254"/>
    <mergeCell ref="C245:E245"/>
    <mergeCell ref="C246:E246"/>
    <mergeCell ref="C247:N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N234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N219"/>
    <mergeCell ref="C210:E210"/>
    <mergeCell ref="C211:E211"/>
    <mergeCell ref="C212:E212"/>
    <mergeCell ref="C213:E213"/>
    <mergeCell ref="C214:E214"/>
    <mergeCell ref="C205:E205"/>
    <mergeCell ref="C206:N206"/>
    <mergeCell ref="C207:E207"/>
    <mergeCell ref="C208:E208"/>
    <mergeCell ref="C209:E209"/>
    <mergeCell ref="C200:K200"/>
    <mergeCell ref="C201:K201"/>
    <mergeCell ref="C202:K202"/>
    <mergeCell ref="C203:K203"/>
    <mergeCell ref="A204:N204"/>
    <mergeCell ref="C194:E194"/>
    <mergeCell ref="C195:E195"/>
    <mergeCell ref="C197:K197"/>
    <mergeCell ref="C198:K198"/>
    <mergeCell ref="C199:K199"/>
    <mergeCell ref="C189:K189"/>
    <mergeCell ref="C190:K190"/>
    <mergeCell ref="A191:N191"/>
    <mergeCell ref="C192:E192"/>
    <mergeCell ref="C193:E193"/>
    <mergeCell ref="C184:K184"/>
    <mergeCell ref="C185:K185"/>
    <mergeCell ref="C186:K186"/>
    <mergeCell ref="C187:K187"/>
    <mergeCell ref="C188:K188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8:E158"/>
    <mergeCell ref="C159:E159"/>
    <mergeCell ref="C160:E160"/>
    <mergeCell ref="C161:E161"/>
    <mergeCell ref="C162:E162"/>
    <mergeCell ref="C153:E153"/>
    <mergeCell ref="C154:E154"/>
    <mergeCell ref="C155:N155"/>
    <mergeCell ref="C156:E156"/>
    <mergeCell ref="C157:E15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A93:N93"/>
    <mergeCell ref="A94:N94"/>
    <mergeCell ref="C95:E95"/>
    <mergeCell ref="C96:N96"/>
    <mergeCell ref="C97:E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3:E73"/>
    <mergeCell ref="C74:E74"/>
    <mergeCell ref="C76:K76"/>
    <mergeCell ref="C77:K77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93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E94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1" width="134.85546875" style="3" hidden="1" customWidth="1"/>
    <col min="42" max="45" width="39.5703125" style="3" hidden="1" customWidth="1"/>
    <col min="46" max="48" width="101.140625" style="3" hidden="1" customWidth="1"/>
    <col min="49" max="50" width="164.140625" style="3" hidden="1" customWidth="1"/>
    <col min="51" max="53" width="101.140625" style="3" hidden="1" customWidth="1"/>
    <col min="54" max="54" width="58.7109375" style="3" hidden="1" customWidth="1"/>
    <col min="55" max="55" width="55.28515625" style="3" hidden="1" customWidth="1"/>
    <col min="56" max="56" width="58.7109375" style="3" hidden="1" customWidth="1"/>
    <col min="57" max="57" width="55.28515625" style="3" hidden="1" customWidth="1"/>
    <col min="5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57" x14ac:dyDescent="0.25">
      <c r="A13" s="840" t="s">
        <v>15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15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17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17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573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574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574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575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29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21041.49</v>
      </c>
      <c r="D28" s="26" t="s">
        <v>576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8939.2000000000007</v>
      </c>
      <c r="D30" s="26" t="s">
        <v>577</v>
      </c>
      <c r="E30" s="27" t="s">
        <v>32</v>
      </c>
      <c r="G30" s="8" t="s">
        <v>36</v>
      </c>
      <c r="I30" s="8"/>
      <c r="J30" s="8"/>
      <c r="K30" s="8"/>
      <c r="L30" s="25">
        <v>2052.16</v>
      </c>
      <c r="M30" s="33" t="s">
        <v>578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11039.69</v>
      </c>
      <c r="D31" s="34" t="s">
        <v>579</v>
      </c>
      <c r="E31" s="27" t="s">
        <v>32</v>
      </c>
      <c r="G31" s="8" t="s">
        <v>40</v>
      </c>
      <c r="I31" s="8"/>
      <c r="J31" s="8"/>
      <c r="K31" s="8"/>
      <c r="L31" s="850">
        <v>6644.05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1062.5999999999999</v>
      </c>
      <c r="D32" s="34" t="s">
        <v>543</v>
      </c>
      <c r="E32" s="27" t="s">
        <v>32</v>
      </c>
      <c r="G32" s="8" t="s">
        <v>44</v>
      </c>
      <c r="I32" s="8"/>
      <c r="J32" s="8"/>
      <c r="K32" s="8"/>
      <c r="L32" s="850">
        <v>956.51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59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59</v>
      </c>
    </row>
    <row r="40" spans="1:37" s="4" customFormat="1" ht="34.5" x14ac:dyDescent="0.25">
      <c r="A40" s="40" t="s">
        <v>60</v>
      </c>
      <c r="B40" s="41" t="s">
        <v>61</v>
      </c>
      <c r="C40" s="847" t="s">
        <v>62</v>
      </c>
      <c r="D40" s="847"/>
      <c r="E40" s="847"/>
      <c r="F40" s="42" t="s">
        <v>63</v>
      </c>
      <c r="G40" s="43">
        <v>5.0000000000000001E-3</v>
      </c>
      <c r="H40" s="44">
        <v>1</v>
      </c>
      <c r="I40" s="129">
        <v>5.0000000000000001E-3</v>
      </c>
      <c r="J40" s="46"/>
      <c r="K40" s="43"/>
      <c r="L40" s="46"/>
      <c r="M40" s="43"/>
      <c r="N40" s="47"/>
      <c r="AF40" s="39"/>
      <c r="AG40" s="48" t="s">
        <v>62</v>
      </c>
    </row>
    <row r="41" spans="1:37" s="4" customFormat="1" ht="22.5" x14ac:dyDescent="0.25">
      <c r="A41" s="49"/>
      <c r="B41" s="50" t="s">
        <v>64</v>
      </c>
      <c r="C41" s="848" t="s">
        <v>65</v>
      </c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9"/>
      <c r="AF41" s="39"/>
      <c r="AG41" s="48"/>
      <c r="AH41" s="3" t="s">
        <v>65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5">
        <v>1494.14</v>
      </c>
      <c r="K42" s="56">
        <v>1.1499999999999999</v>
      </c>
      <c r="L42" s="57">
        <v>8.59</v>
      </c>
      <c r="M42" s="56">
        <v>35.42</v>
      </c>
      <c r="N42" s="133">
        <v>304.26</v>
      </c>
      <c r="AF42" s="39"/>
      <c r="AG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5">
        <v>4292.7299999999996</v>
      </c>
      <c r="K43" s="56">
        <v>1.1499999999999999</v>
      </c>
      <c r="L43" s="57">
        <v>24.68</v>
      </c>
      <c r="M43" s="54"/>
      <c r="N43" s="59"/>
      <c r="AF43" s="39"/>
      <c r="AG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464.37</v>
      </c>
      <c r="K44" s="56">
        <v>1.1499999999999999</v>
      </c>
      <c r="L44" s="57">
        <v>2.67</v>
      </c>
      <c r="M44" s="56">
        <v>35.42</v>
      </c>
      <c r="N44" s="133">
        <v>94.57</v>
      </c>
      <c r="AF44" s="39"/>
      <c r="AG44" s="48"/>
      <c r="AI44" s="3" t="s">
        <v>70</v>
      </c>
    </row>
    <row r="45" spans="1:37" s="4" customFormat="1" ht="15" x14ac:dyDescent="0.25">
      <c r="A45" s="60"/>
      <c r="B45" s="50"/>
      <c r="C45" s="853" t="s">
        <v>71</v>
      </c>
      <c r="D45" s="853"/>
      <c r="E45" s="853"/>
      <c r="F45" s="53" t="s">
        <v>72</v>
      </c>
      <c r="G45" s="61">
        <v>179.8</v>
      </c>
      <c r="H45" s="56">
        <v>1.1499999999999999</v>
      </c>
      <c r="I45" s="64">
        <v>1.0338499999999999</v>
      </c>
      <c r="J45" s="63"/>
      <c r="K45" s="54"/>
      <c r="L45" s="63"/>
      <c r="M45" s="54"/>
      <c r="N45" s="59"/>
      <c r="AF45" s="39"/>
      <c r="AG45" s="48"/>
      <c r="AJ45" s="3" t="s">
        <v>71</v>
      </c>
    </row>
    <row r="46" spans="1:37" s="4" customFormat="1" ht="15" x14ac:dyDescent="0.25">
      <c r="A46" s="60"/>
      <c r="B46" s="50"/>
      <c r="C46" s="853" t="s">
        <v>73</v>
      </c>
      <c r="D46" s="853"/>
      <c r="E46" s="853"/>
      <c r="F46" s="53" t="s">
        <v>72</v>
      </c>
      <c r="G46" s="56">
        <v>45.63</v>
      </c>
      <c r="H46" s="56">
        <v>1.1499999999999999</v>
      </c>
      <c r="I46" s="136">
        <v>0.26237250000000001</v>
      </c>
      <c r="J46" s="63"/>
      <c r="K46" s="54"/>
      <c r="L46" s="63"/>
      <c r="M46" s="54"/>
      <c r="N46" s="59"/>
      <c r="AF46" s="39"/>
      <c r="AG46" s="48"/>
      <c r="AJ46" s="3" t="s">
        <v>73</v>
      </c>
    </row>
    <row r="47" spans="1:37" s="4" customFormat="1" ht="15" x14ac:dyDescent="0.25">
      <c r="A47" s="51"/>
      <c r="B47" s="50"/>
      <c r="C47" s="854" t="s">
        <v>74</v>
      </c>
      <c r="D47" s="854"/>
      <c r="E47" s="854"/>
      <c r="F47" s="65"/>
      <c r="G47" s="66"/>
      <c r="H47" s="66"/>
      <c r="I47" s="66"/>
      <c r="J47" s="67">
        <v>5786.87</v>
      </c>
      <c r="K47" s="66"/>
      <c r="L47" s="68">
        <v>33.270000000000003</v>
      </c>
      <c r="M47" s="66"/>
      <c r="N47" s="69"/>
      <c r="AF47" s="39"/>
      <c r="AG47" s="48"/>
      <c r="AK47" s="3" t="s">
        <v>74</v>
      </c>
    </row>
    <row r="48" spans="1:37" s="4" customFormat="1" ht="15" x14ac:dyDescent="0.25">
      <c r="A48" s="60"/>
      <c r="B48" s="50"/>
      <c r="C48" s="853" t="s">
        <v>75</v>
      </c>
      <c r="D48" s="853"/>
      <c r="E48" s="853"/>
      <c r="F48" s="53"/>
      <c r="G48" s="54"/>
      <c r="H48" s="54"/>
      <c r="I48" s="54"/>
      <c r="J48" s="63"/>
      <c r="K48" s="54"/>
      <c r="L48" s="57">
        <v>11.26</v>
      </c>
      <c r="M48" s="54"/>
      <c r="N48" s="133">
        <v>398.83</v>
      </c>
      <c r="AF48" s="39"/>
      <c r="AG48" s="48"/>
      <c r="AJ48" s="3" t="s">
        <v>75</v>
      </c>
    </row>
    <row r="49" spans="1:44" s="4" customFormat="1" ht="15" x14ac:dyDescent="0.25">
      <c r="A49" s="60"/>
      <c r="B49" s="50" t="s">
        <v>76</v>
      </c>
      <c r="C49" s="853" t="s">
        <v>77</v>
      </c>
      <c r="D49" s="853"/>
      <c r="E49" s="853"/>
      <c r="F49" s="53" t="s">
        <v>78</v>
      </c>
      <c r="G49" s="70">
        <v>147</v>
      </c>
      <c r="H49" s="54"/>
      <c r="I49" s="70">
        <v>147</v>
      </c>
      <c r="J49" s="63"/>
      <c r="K49" s="54"/>
      <c r="L49" s="57">
        <v>16.55</v>
      </c>
      <c r="M49" s="54"/>
      <c r="N49" s="133">
        <v>586.28</v>
      </c>
      <c r="AF49" s="39"/>
      <c r="AG49" s="48"/>
      <c r="AJ49" s="3" t="s">
        <v>77</v>
      </c>
    </row>
    <row r="50" spans="1:44" s="4" customFormat="1" ht="15" x14ac:dyDescent="0.25">
      <c r="A50" s="60"/>
      <c r="B50" s="50" t="s">
        <v>79</v>
      </c>
      <c r="C50" s="853" t="s">
        <v>80</v>
      </c>
      <c r="D50" s="853"/>
      <c r="E50" s="853"/>
      <c r="F50" s="53" t="s">
        <v>78</v>
      </c>
      <c r="G50" s="70">
        <v>134</v>
      </c>
      <c r="H50" s="54"/>
      <c r="I50" s="70">
        <v>134</v>
      </c>
      <c r="J50" s="63"/>
      <c r="K50" s="54"/>
      <c r="L50" s="57">
        <v>15.09</v>
      </c>
      <c r="M50" s="54"/>
      <c r="N50" s="133">
        <v>534.42999999999995</v>
      </c>
      <c r="AF50" s="39"/>
      <c r="AG50" s="48"/>
      <c r="AJ50" s="3" t="s">
        <v>80</v>
      </c>
    </row>
    <row r="51" spans="1:44" s="4" customFormat="1" ht="15" x14ac:dyDescent="0.25">
      <c r="A51" s="71"/>
      <c r="B51" s="72"/>
      <c r="C51" s="847" t="s">
        <v>81</v>
      </c>
      <c r="D51" s="847"/>
      <c r="E51" s="847"/>
      <c r="F51" s="42"/>
      <c r="G51" s="43"/>
      <c r="H51" s="43"/>
      <c r="I51" s="43"/>
      <c r="J51" s="46"/>
      <c r="K51" s="43"/>
      <c r="L51" s="131">
        <v>64.91</v>
      </c>
      <c r="M51" s="66"/>
      <c r="N51" s="47"/>
      <c r="AF51" s="39"/>
      <c r="AG51" s="48"/>
      <c r="AL51" s="48" t="s">
        <v>81</v>
      </c>
    </row>
    <row r="52" spans="1:44" s="4" customFormat="1" ht="75" x14ac:dyDescent="0.25">
      <c r="A52" s="74" t="s">
        <v>67</v>
      </c>
      <c r="B52" s="75" t="s">
        <v>82</v>
      </c>
      <c r="C52" s="878" t="s">
        <v>580</v>
      </c>
      <c r="D52" s="878"/>
      <c r="E52" s="878"/>
      <c r="F52" s="76" t="s">
        <v>84</v>
      </c>
      <c r="G52" s="77">
        <v>5.7000000000000002E-3</v>
      </c>
      <c r="H52" s="78">
        <v>1</v>
      </c>
      <c r="I52" s="158">
        <v>5.7000000000000002E-3</v>
      </c>
      <c r="J52" s="80"/>
      <c r="K52" s="77"/>
      <c r="L52" s="80"/>
      <c r="M52" s="77"/>
      <c r="N52" s="81"/>
      <c r="AF52" s="39"/>
      <c r="AG52" s="48"/>
      <c r="AL52" s="48"/>
      <c r="AM52" s="82" t="s">
        <v>580</v>
      </c>
    </row>
    <row r="53" spans="1:44" s="4" customFormat="1" ht="15" x14ac:dyDescent="0.25">
      <c r="A53" s="83"/>
      <c r="B53" s="84"/>
      <c r="C53" s="876" t="s">
        <v>581</v>
      </c>
      <c r="D53" s="876"/>
      <c r="E53" s="876"/>
      <c r="F53" s="876"/>
      <c r="G53" s="876"/>
      <c r="H53" s="876"/>
      <c r="I53" s="876"/>
      <c r="J53" s="876"/>
      <c r="K53" s="876"/>
      <c r="L53" s="876"/>
      <c r="M53" s="876"/>
      <c r="N53" s="879"/>
      <c r="AF53" s="39"/>
      <c r="AG53" s="48"/>
      <c r="AL53" s="48"/>
      <c r="AM53" s="82"/>
      <c r="AN53" s="85" t="s">
        <v>581</v>
      </c>
    </row>
    <row r="54" spans="1:44" s="4" customFormat="1" ht="22.5" x14ac:dyDescent="0.25">
      <c r="A54" s="86"/>
      <c r="B54" s="87" t="s">
        <v>64</v>
      </c>
      <c r="C54" s="880" t="s">
        <v>65</v>
      </c>
      <c r="D54" s="880"/>
      <c r="E54" s="880"/>
      <c r="F54" s="880"/>
      <c r="G54" s="880"/>
      <c r="H54" s="880"/>
      <c r="I54" s="880"/>
      <c r="J54" s="880"/>
      <c r="K54" s="880"/>
      <c r="L54" s="880"/>
      <c r="M54" s="880"/>
      <c r="N54" s="881"/>
      <c r="AF54" s="39"/>
      <c r="AG54" s="48"/>
      <c r="AL54" s="48"/>
      <c r="AM54" s="82"/>
      <c r="AN54" s="85"/>
      <c r="AO54" s="85" t="s">
        <v>65</v>
      </c>
    </row>
    <row r="55" spans="1:44" s="4" customFormat="1" ht="15" x14ac:dyDescent="0.25">
      <c r="A55" s="88"/>
      <c r="B55" s="87" t="s">
        <v>60</v>
      </c>
      <c r="C55" s="876" t="s">
        <v>66</v>
      </c>
      <c r="D55" s="876"/>
      <c r="E55" s="876"/>
      <c r="F55" s="89"/>
      <c r="G55" s="90"/>
      <c r="H55" s="90"/>
      <c r="I55" s="90"/>
      <c r="J55" s="91">
        <v>53.34</v>
      </c>
      <c r="K55" s="92">
        <v>1.1499999999999999</v>
      </c>
      <c r="L55" s="91">
        <v>0.35</v>
      </c>
      <c r="M55" s="92">
        <v>35.42</v>
      </c>
      <c r="N55" s="93">
        <v>12.4</v>
      </c>
      <c r="AF55" s="39"/>
      <c r="AG55" s="48"/>
      <c r="AL55" s="48"/>
      <c r="AM55" s="82"/>
      <c r="AN55" s="85"/>
      <c r="AO55" s="85"/>
      <c r="AP55" s="85" t="s">
        <v>66</v>
      </c>
    </row>
    <row r="56" spans="1:44" s="4" customFormat="1" ht="15" x14ac:dyDescent="0.25">
      <c r="A56" s="88"/>
      <c r="B56" s="87" t="s">
        <v>67</v>
      </c>
      <c r="C56" s="876" t="s">
        <v>68</v>
      </c>
      <c r="D56" s="876"/>
      <c r="E56" s="876"/>
      <c r="F56" s="89"/>
      <c r="G56" s="90"/>
      <c r="H56" s="90"/>
      <c r="I56" s="90"/>
      <c r="J56" s="94">
        <v>2285.65</v>
      </c>
      <c r="K56" s="92">
        <v>1.1499999999999999</v>
      </c>
      <c r="L56" s="91">
        <v>14.98</v>
      </c>
      <c r="M56" s="90"/>
      <c r="N56" s="95"/>
      <c r="AF56" s="39"/>
      <c r="AG56" s="48"/>
      <c r="AL56" s="48"/>
      <c r="AM56" s="82"/>
      <c r="AN56" s="85"/>
      <c r="AO56" s="85"/>
      <c r="AP56" s="85" t="s">
        <v>68</v>
      </c>
    </row>
    <row r="57" spans="1:44" s="4" customFormat="1" ht="15" x14ac:dyDescent="0.25">
      <c r="A57" s="88"/>
      <c r="B57" s="87" t="s">
        <v>69</v>
      </c>
      <c r="C57" s="876" t="s">
        <v>70</v>
      </c>
      <c r="D57" s="876"/>
      <c r="E57" s="876"/>
      <c r="F57" s="89"/>
      <c r="G57" s="90"/>
      <c r="H57" s="90"/>
      <c r="I57" s="90"/>
      <c r="J57" s="91">
        <v>262.44</v>
      </c>
      <c r="K57" s="92">
        <v>1.1499999999999999</v>
      </c>
      <c r="L57" s="91">
        <v>1.72</v>
      </c>
      <c r="M57" s="92">
        <v>35.42</v>
      </c>
      <c r="N57" s="93">
        <v>60.92</v>
      </c>
      <c r="AF57" s="39"/>
      <c r="AG57" s="48"/>
      <c r="AL57" s="48"/>
      <c r="AM57" s="82"/>
      <c r="AN57" s="85"/>
      <c r="AO57" s="85"/>
      <c r="AP57" s="85" t="s">
        <v>70</v>
      </c>
    </row>
    <row r="58" spans="1:44" s="4" customFormat="1" ht="15" x14ac:dyDescent="0.25">
      <c r="A58" s="88"/>
      <c r="B58" s="87" t="s">
        <v>86</v>
      </c>
      <c r="C58" s="876" t="s">
        <v>87</v>
      </c>
      <c r="D58" s="876"/>
      <c r="E58" s="876"/>
      <c r="F58" s="89"/>
      <c r="G58" s="90"/>
      <c r="H58" s="90"/>
      <c r="I58" s="90"/>
      <c r="J58" s="91">
        <v>3.25</v>
      </c>
      <c r="K58" s="90"/>
      <c r="L58" s="91">
        <v>0.02</v>
      </c>
      <c r="M58" s="90"/>
      <c r="N58" s="95"/>
      <c r="AF58" s="39"/>
      <c r="AG58" s="48"/>
      <c r="AL58" s="48"/>
      <c r="AM58" s="82"/>
      <c r="AN58" s="85"/>
      <c r="AO58" s="85"/>
      <c r="AP58" s="85" t="s">
        <v>87</v>
      </c>
    </row>
    <row r="59" spans="1:44" s="4" customFormat="1" ht="15" x14ac:dyDescent="0.25">
      <c r="A59" s="97"/>
      <c r="B59" s="87"/>
      <c r="C59" s="876" t="s">
        <v>71</v>
      </c>
      <c r="D59" s="876"/>
      <c r="E59" s="876"/>
      <c r="F59" s="89" t="s">
        <v>72</v>
      </c>
      <c r="G59" s="92">
        <v>6.02</v>
      </c>
      <c r="H59" s="92">
        <v>1.1499999999999999</v>
      </c>
      <c r="I59" s="159">
        <v>3.9461099999999999E-2</v>
      </c>
      <c r="J59" s="99"/>
      <c r="K59" s="90"/>
      <c r="L59" s="99"/>
      <c r="M59" s="90"/>
      <c r="N59" s="95"/>
      <c r="AF59" s="39"/>
      <c r="AG59" s="48"/>
      <c r="AL59" s="48"/>
      <c r="AM59" s="82"/>
      <c r="AN59" s="85"/>
      <c r="AO59" s="85"/>
      <c r="AP59" s="85"/>
      <c r="AQ59" s="85" t="s">
        <v>71</v>
      </c>
    </row>
    <row r="60" spans="1:44" s="4" customFormat="1" ht="15" x14ac:dyDescent="0.25">
      <c r="A60" s="97"/>
      <c r="B60" s="87"/>
      <c r="C60" s="876" t="s">
        <v>73</v>
      </c>
      <c r="D60" s="876"/>
      <c r="E60" s="876"/>
      <c r="F60" s="89" t="s">
        <v>72</v>
      </c>
      <c r="G60" s="92">
        <v>19.440000000000001</v>
      </c>
      <c r="H60" s="92">
        <v>1.1499999999999999</v>
      </c>
      <c r="I60" s="159">
        <v>0.12742919999999999</v>
      </c>
      <c r="J60" s="99"/>
      <c r="K60" s="90"/>
      <c r="L60" s="99"/>
      <c r="M60" s="90"/>
      <c r="N60" s="95"/>
      <c r="AF60" s="39"/>
      <c r="AG60" s="48"/>
      <c r="AL60" s="48"/>
      <c r="AM60" s="82"/>
      <c r="AN60" s="85"/>
      <c r="AO60" s="85"/>
      <c r="AP60" s="85"/>
      <c r="AQ60" s="85" t="s">
        <v>73</v>
      </c>
    </row>
    <row r="61" spans="1:44" s="4" customFormat="1" ht="15" x14ac:dyDescent="0.25">
      <c r="A61" s="88"/>
      <c r="B61" s="87"/>
      <c r="C61" s="877" t="s">
        <v>74</v>
      </c>
      <c r="D61" s="877"/>
      <c r="E61" s="877"/>
      <c r="F61" s="100"/>
      <c r="G61" s="101"/>
      <c r="H61" s="101"/>
      <c r="I61" s="101"/>
      <c r="J61" s="102">
        <v>2342.2399999999998</v>
      </c>
      <c r="K61" s="101"/>
      <c r="L61" s="103">
        <v>15.35</v>
      </c>
      <c r="M61" s="101"/>
      <c r="N61" s="104"/>
      <c r="AF61" s="39"/>
      <c r="AG61" s="48"/>
      <c r="AL61" s="48"/>
      <c r="AM61" s="82"/>
      <c r="AN61" s="85"/>
      <c r="AO61" s="85"/>
      <c r="AP61" s="85"/>
      <c r="AQ61" s="85"/>
      <c r="AR61" s="85" t="s">
        <v>74</v>
      </c>
    </row>
    <row r="62" spans="1:44" s="4" customFormat="1" ht="15" x14ac:dyDescent="0.25">
      <c r="A62" s="97"/>
      <c r="B62" s="87"/>
      <c r="C62" s="876" t="s">
        <v>75</v>
      </c>
      <c r="D62" s="876"/>
      <c r="E62" s="876"/>
      <c r="F62" s="89"/>
      <c r="G62" s="90"/>
      <c r="H62" s="90"/>
      <c r="I62" s="90"/>
      <c r="J62" s="99"/>
      <c r="K62" s="90"/>
      <c r="L62" s="91">
        <v>2.0699999999999998</v>
      </c>
      <c r="M62" s="90"/>
      <c r="N62" s="93">
        <v>73.319999999999993</v>
      </c>
      <c r="AF62" s="39"/>
      <c r="AG62" s="48"/>
      <c r="AL62" s="48"/>
      <c r="AM62" s="82"/>
      <c r="AN62" s="85"/>
      <c r="AO62" s="85"/>
      <c r="AP62" s="85"/>
      <c r="AQ62" s="85" t="s">
        <v>75</v>
      </c>
      <c r="AR62" s="85"/>
    </row>
    <row r="63" spans="1:44" s="4" customFormat="1" ht="23.25" x14ac:dyDescent="0.25">
      <c r="A63" s="97"/>
      <c r="B63" s="87" t="s">
        <v>88</v>
      </c>
      <c r="C63" s="876" t="s">
        <v>89</v>
      </c>
      <c r="D63" s="876"/>
      <c r="E63" s="876"/>
      <c r="F63" s="89" t="s">
        <v>78</v>
      </c>
      <c r="G63" s="105">
        <v>92</v>
      </c>
      <c r="H63" s="90"/>
      <c r="I63" s="105">
        <v>92</v>
      </c>
      <c r="J63" s="99"/>
      <c r="K63" s="90"/>
      <c r="L63" s="91">
        <v>1.9</v>
      </c>
      <c r="M63" s="90"/>
      <c r="N63" s="93">
        <v>67.45</v>
      </c>
      <c r="AF63" s="39"/>
      <c r="AG63" s="48"/>
      <c r="AL63" s="48"/>
      <c r="AM63" s="82"/>
      <c r="AN63" s="85"/>
      <c r="AO63" s="85"/>
      <c r="AP63" s="85"/>
      <c r="AQ63" s="85" t="s">
        <v>89</v>
      </c>
      <c r="AR63" s="85"/>
    </row>
    <row r="64" spans="1:44" s="4" customFormat="1" ht="23.25" x14ac:dyDescent="0.25">
      <c r="A64" s="97"/>
      <c r="B64" s="87" t="s">
        <v>90</v>
      </c>
      <c r="C64" s="876" t="s">
        <v>91</v>
      </c>
      <c r="D64" s="876"/>
      <c r="E64" s="876"/>
      <c r="F64" s="89" t="s">
        <v>78</v>
      </c>
      <c r="G64" s="105">
        <v>46</v>
      </c>
      <c r="H64" s="90"/>
      <c r="I64" s="105">
        <v>46</v>
      </c>
      <c r="J64" s="99"/>
      <c r="K64" s="90"/>
      <c r="L64" s="91">
        <v>0.95</v>
      </c>
      <c r="M64" s="90"/>
      <c r="N64" s="93">
        <v>33.729999999999997</v>
      </c>
      <c r="AF64" s="39"/>
      <c r="AG64" s="48"/>
      <c r="AL64" s="48"/>
      <c r="AM64" s="82"/>
      <c r="AN64" s="85"/>
      <c r="AO64" s="85"/>
      <c r="AP64" s="85"/>
      <c r="AQ64" s="85" t="s">
        <v>91</v>
      </c>
      <c r="AR64" s="85"/>
    </row>
    <row r="65" spans="1:47" s="4" customFormat="1" ht="15" x14ac:dyDescent="0.25">
      <c r="A65" s="106"/>
      <c r="B65" s="107"/>
      <c r="C65" s="878" t="s">
        <v>81</v>
      </c>
      <c r="D65" s="878"/>
      <c r="E65" s="878"/>
      <c r="F65" s="76"/>
      <c r="G65" s="77"/>
      <c r="H65" s="77"/>
      <c r="I65" s="77"/>
      <c r="J65" s="80"/>
      <c r="K65" s="77"/>
      <c r="L65" s="108">
        <v>18.2</v>
      </c>
      <c r="M65" s="101"/>
      <c r="N65" s="81"/>
      <c r="AF65" s="39"/>
      <c r="AG65" s="48"/>
      <c r="AL65" s="48"/>
      <c r="AM65" s="82"/>
      <c r="AN65" s="85"/>
      <c r="AO65" s="85"/>
      <c r="AP65" s="85"/>
      <c r="AQ65" s="85"/>
      <c r="AR65" s="85"/>
      <c r="AS65" s="82" t="s">
        <v>81</v>
      </c>
    </row>
    <row r="66" spans="1:47" s="4" customFormat="1" ht="68.25" x14ac:dyDescent="0.25">
      <c r="A66" s="40" t="s">
        <v>67</v>
      </c>
      <c r="B66" s="41" t="s">
        <v>92</v>
      </c>
      <c r="C66" s="847" t="s">
        <v>382</v>
      </c>
      <c r="D66" s="847"/>
      <c r="E66" s="847"/>
      <c r="F66" s="42" t="s">
        <v>63</v>
      </c>
      <c r="G66" s="43">
        <v>5.7000000000000002E-2</v>
      </c>
      <c r="H66" s="44">
        <v>1</v>
      </c>
      <c r="I66" s="129">
        <v>5.7000000000000002E-2</v>
      </c>
      <c r="J66" s="46"/>
      <c r="K66" s="43"/>
      <c r="L66" s="46"/>
      <c r="M66" s="43"/>
      <c r="N66" s="47"/>
      <c r="AF66" s="39"/>
      <c r="AG66" s="48" t="s">
        <v>382</v>
      </c>
      <c r="AL66" s="48"/>
      <c r="AM66" s="82"/>
      <c r="AN66" s="85"/>
      <c r="AO66" s="85"/>
      <c r="AP66" s="85"/>
      <c r="AQ66" s="85"/>
      <c r="AR66" s="85"/>
      <c r="AS66" s="82"/>
    </row>
    <row r="67" spans="1:47" s="4" customFormat="1" ht="22.5" x14ac:dyDescent="0.25">
      <c r="A67" s="49"/>
      <c r="B67" s="50" t="s">
        <v>64</v>
      </c>
      <c r="C67" s="848" t="s">
        <v>65</v>
      </c>
      <c r="D67" s="848"/>
      <c r="E67" s="848"/>
      <c r="F67" s="848"/>
      <c r="G67" s="848"/>
      <c r="H67" s="848"/>
      <c r="I67" s="848"/>
      <c r="J67" s="848"/>
      <c r="K67" s="848"/>
      <c r="L67" s="848"/>
      <c r="M67" s="848"/>
      <c r="N67" s="849"/>
      <c r="AF67" s="39"/>
      <c r="AG67" s="48"/>
      <c r="AH67" s="3" t="s">
        <v>65</v>
      </c>
      <c r="AL67" s="48"/>
      <c r="AM67" s="82"/>
      <c r="AN67" s="85"/>
      <c r="AO67" s="85"/>
      <c r="AP67" s="85"/>
      <c r="AQ67" s="85"/>
      <c r="AR67" s="85"/>
      <c r="AS67" s="82"/>
    </row>
    <row r="68" spans="1:47" s="4" customFormat="1" ht="15" x14ac:dyDescent="0.25">
      <c r="A68" s="51"/>
      <c r="B68" s="50" t="s">
        <v>60</v>
      </c>
      <c r="C68" s="853" t="s">
        <v>66</v>
      </c>
      <c r="D68" s="853"/>
      <c r="E68" s="853"/>
      <c r="F68" s="53"/>
      <c r="G68" s="54"/>
      <c r="H68" s="54"/>
      <c r="I68" s="54"/>
      <c r="J68" s="55">
        <v>1201.2</v>
      </c>
      <c r="K68" s="56">
        <v>1.1499999999999999</v>
      </c>
      <c r="L68" s="57">
        <v>78.739999999999995</v>
      </c>
      <c r="M68" s="56">
        <v>35.42</v>
      </c>
      <c r="N68" s="58">
        <v>2788.97</v>
      </c>
      <c r="AF68" s="39"/>
      <c r="AG68" s="48"/>
      <c r="AI68" s="3" t="s">
        <v>66</v>
      </c>
      <c r="AL68" s="48"/>
      <c r="AM68" s="82"/>
      <c r="AN68" s="85"/>
      <c r="AO68" s="85"/>
      <c r="AP68" s="85"/>
      <c r="AQ68" s="85"/>
      <c r="AR68" s="85"/>
      <c r="AS68" s="82"/>
    </row>
    <row r="69" spans="1:47" s="4" customFormat="1" ht="15" x14ac:dyDescent="0.25">
      <c r="A69" s="60"/>
      <c r="B69" s="50"/>
      <c r="C69" s="853" t="s">
        <v>71</v>
      </c>
      <c r="D69" s="853"/>
      <c r="E69" s="853"/>
      <c r="F69" s="53" t="s">
        <v>72</v>
      </c>
      <c r="G69" s="70">
        <v>154</v>
      </c>
      <c r="H69" s="56">
        <v>1.1499999999999999</v>
      </c>
      <c r="I69" s="130">
        <v>10.0947</v>
      </c>
      <c r="J69" s="63"/>
      <c r="K69" s="54"/>
      <c r="L69" s="63"/>
      <c r="M69" s="54"/>
      <c r="N69" s="59"/>
      <c r="AF69" s="39"/>
      <c r="AG69" s="48"/>
      <c r="AJ69" s="3" t="s">
        <v>71</v>
      </c>
      <c r="AL69" s="48"/>
      <c r="AM69" s="82"/>
      <c r="AN69" s="85"/>
      <c r="AO69" s="85"/>
      <c r="AP69" s="85"/>
      <c r="AQ69" s="85"/>
      <c r="AR69" s="85"/>
      <c r="AS69" s="82"/>
    </row>
    <row r="70" spans="1:47" s="4" customFormat="1" ht="15" x14ac:dyDescent="0.25">
      <c r="A70" s="51"/>
      <c r="B70" s="50"/>
      <c r="C70" s="854" t="s">
        <v>74</v>
      </c>
      <c r="D70" s="854"/>
      <c r="E70" s="854"/>
      <c r="F70" s="65"/>
      <c r="G70" s="66"/>
      <c r="H70" s="66"/>
      <c r="I70" s="66"/>
      <c r="J70" s="67">
        <v>1201.2</v>
      </c>
      <c r="K70" s="66"/>
      <c r="L70" s="68">
        <v>78.739999999999995</v>
      </c>
      <c r="M70" s="66"/>
      <c r="N70" s="69"/>
      <c r="AF70" s="39"/>
      <c r="AG70" s="48"/>
      <c r="AK70" s="3" t="s">
        <v>74</v>
      </c>
      <c r="AL70" s="48"/>
      <c r="AM70" s="82"/>
      <c r="AN70" s="85"/>
      <c r="AO70" s="85"/>
      <c r="AP70" s="85"/>
      <c r="AQ70" s="85"/>
      <c r="AR70" s="85"/>
      <c r="AS70" s="82"/>
    </row>
    <row r="71" spans="1:47" s="4" customFormat="1" ht="15" x14ac:dyDescent="0.25">
      <c r="A71" s="60"/>
      <c r="B71" s="50"/>
      <c r="C71" s="853" t="s">
        <v>75</v>
      </c>
      <c r="D71" s="853"/>
      <c r="E71" s="853"/>
      <c r="F71" s="53"/>
      <c r="G71" s="54"/>
      <c r="H71" s="54"/>
      <c r="I71" s="54"/>
      <c r="J71" s="63"/>
      <c r="K71" s="54"/>
      <c r="L71" s="57">
        <v>78.739999999999995</v>
      </c>
      <c r="M71" s="54"/>
      <c r="N71" s="58">
        <v>2788.97</v>
      </c>
      <c r="AF71" s="39"/>
      <c r="AG71" s="48"/>
      <c r="AJ71" s="3" t="s">
        <v>75</v>
      </c>
      <c r="AL71" s="48"/>
      <c r="AM71" s="82"/>
      <c r="AN71" s="85"/>
      <c r="AO71" s="85"/>
      <c r="AP71" s="85"/>
      <c r="AQ71" s="85"/>
      <c r="AR71" s="85"/>
      <c r="AS71" s="82"/>
    </row>
    <row r="72" spans="1:47" s="4" customFormat="1" ht="23.25" x14ac:dyDescent="0.25">
      <c r="A72" s="60"/>
      <c r="B72" s="50" t="s">
        <v>94</v>
      </c>
      <c r="C72" s="853" t="s">
        <v>95</v>
      </c>
      <c r="D72" s="853"/>
      <c r="E72" s="853"/>
      <c r="F72" s="53" t="s">
        <v>78</v>
      </c>
      <c r="G72" s="70">
        <v>89</v>
      </c>
      <c r="H72" s="54"/>
      <c r="I72" s="70">
        <v>89</v>
      </c>
      <c r="J72" s="63"/>
      <c r="K72" s="54"/>
      <c r="L72" s="57">
        <v>70.08</v>
      </c>
      <c r="M72" s="54"/>
      <c r="N72" s="58">
        <v>2482.1799999999998</v>
      </c>
      <c r="AF72" s="39"/>
      <c r="AG72" s="48"/>
      <c r="AJ72" s="3" t="s">
        <v>95</v>
      </c>
      <c r="AL72" s="48"/>
      <c r="AM72" s="82"/>
      <c r="AN72" s="85"/>
      <c r="AO72" s="85"/>
      <c r="AP72" s="85"/>
      <c r="AQ72" s="85"/>
      <c r="AR72" s="85"/>
      <c r="AS72" s="82"/>
    </row>
    <row r="73" spans="1:47" s="4" customFormat="1" ht="23.25" x14ac:dyDescent="0.25">
      <c r="A73" s="60"/>
      <c r="B73" s="50" t="s">
        <v>96</v>
      </c>
      <c r="C73" s="853" t="s">
        <v>97</v>
      </c>
      <c r="D73" s="853"/>
      <c r="E73" s="853"/>
      <c r="F73" s="53" t="s">
        <v>78</v>
      </c>
      <c r="G73" s="70">
        <v>40</v>
      </c>
      <c r="H73" s="54"/>
      <c r="I73" s="70">
        <v>40</v>
      </c>
      <c r="J73" s="63"/>
      <c r="K73" s="54"/>
      <c r="L73" s="57">
        <v>31.5</v>
      </c>
      <c r="M73" s="54"/>
      <c r="N73" s="58">
        <v>1115.5899999999999</v>
      </c>
      <c r="AF73" s="39"/>
      <c r="AG73" s="48"/>
      <c r="AJ73" s="3" t="s">
        <v>97</v>
      </c>
      <c r="AL73" s="48"/>
      <c r="AM73" s="82"/>
      <c r="AN73" s="85"/>
      <c r="AO73" s="85"/>
      <c r="AP73" s="85"/>
      <c r="AQ73" s="85"/>
      <c r="AR73" s="85"/>
      <c r="AS73" s="82"/>
    </row>
    <row r="74" spans="1:47" s="4" customFormat="1" ht="15" x14ac:dyDescent="0.25">
      <c r="A74" s="71"/>
      <c r="B74" s="72"/>
      <c r="C74" s="847" t="s">
        <v>81</v>
      </c>
      <c r="D74" s="847"/>
      <c r="E74" s="847"/>
      <c r="F74" s="42"/>
      <c r="G74" s="43"/>
      <c r="H74" s="43"/>
      <c r="I74" s="43"/>
      <c r="J74" s="46"/>
      <c r="K74" s="43"/>
      <c r="L74" s="131">
        <v>180.32</v>
      </c>
      <c r="M74" s="66"/>
      <c r="N74" s="47"/>
      <c r="AF74" s="39"/>
      <c r="AG74" s="48"/>
      <c r="AL74" s="48" t="s">
        <v>81</v>
      </c>
      <c r="AM74" s="82"/>
      <c r="AN74" s="85"/>
      <c r="AO74" s="85"/>
      <c r="AP74" s="85"/>
      <c r="AQ74" s="85"/>
      <c r="AR74" s="85"/>
      <c r="AS74" s="82"/>
    </row>
    <row r="75" spans="1:47" s="4" customFormat="1" ht="0" hidden="1" customHeight="1" x14ac:dyDescent="0.25">
      <c r="A75" s="110"/>
      <c r="B75" s="111"/>
      <c r="C75" s="111"/>
      <c r="D75" s="111"/>
      <c r="E75" s="111"/>
      <c r="F75" s="112"/>
      <c r="G75" s="112"/>
      <c r="H75" s="112"/>
      <c r="I75" s="112"/>
      <c r="J75" s="113"/>
      <c r="K75" s="112"/>
      <c r="L75" s="113"/>
      <c r="M75" s="54"/>
      <c r="N75" s="113"/>
      <c r="AF75" s="39"/>
      <c r="AG75" s="48"/>
      <c r="AL75" s="48"/>
      <c r="AM75" s="82"/>
      <c r="AN75" s="85"/>
      <c r="AO75" s="85"/>
      <c r="AP75" s="85"/>
      <c r="AQ75" s="85"/>
      <c r="AR75" s="85"/>
      <c r="AS75" s="82"/>
    </row>
    <row r="76" spans="1:47" s="4" customFormat="1" ht="15" x14ac:dyDescent="0.25">
      <c r="A76" s="114"/>
      <c r="B76" s="115"/>
      <c r="C76" s="847" t="s">
        <v>98</v>
      </c>
      <c r="D76" s="847"/>
      <c r="E76" s="847"/>
      <c r="F76" s="847"/>
      <c r="G76" s="847"/>
      <c r="H76" s="847"/>
      <c r="I76" s="847"/>
      <c r="J76" s="847"/>
      <c r="K76" s="847"/>
      <c r="L76" s="116"/>
      <c r="M76" s="117"/>
      <c r="N76" s="118"/>
      <c r="AF76" s="39"/>
      <c r="AG76" s="48"/>
      <c r="AL76" s="48"/>
      <c r="AM76" s="82"/>
      <c r="AN76" s="85"/>
      <c r="AO76" s="85"/>
      <c r="AP76" s="85"/>
      <c r="AQ76" s="85"/>
      <c r="AR76" s="85"/>
      <c r="AS76" s="82"/>
      <c r="AT76" s="48" t="s">
        <v>98</v>
      </c>
    </row>
    <row r="77" spans="1:47" s="4" customFormat="1" ht="15" x14ac:dyDescent="0.25">
      <c r="A77" s="119"/>
      <c r="B77" s="50"/>
      <c r="C77" s="853" t="s">
        <v>99</v>
      </c>
      <c r="D77" s="853"/>
      <c r="E77" s="853"/>
      <c r="F77" s="853"/>
      <c r="G77" s="853"/>
      <c r="H77" s="853"/>
      <c r="I77" s="853"/>
      <c r="J77" s="853"/>
      <c r="K77" s="853"/>
      <c r="L77" s="124">
        <v>112.01</v>
      </c>
      <c r="M77" s="121"/>
      <c r="N77" s="122"/>
      <c r="AF77" s="39"/>
      <c r="AG77" s="48"/>
      <c r="AL77" s="48"/>
      <c r="AM77" s="82"/>
      <c r="AN77" s="85"/>
      <c r="AO77" s="85"/>
      <c r="AP77" s="85"/>
      <c r="AQ77" s="85"/>
      <c r="AR77" s="85"/>
      <c r="AS77" s="82"/>
      <c r="AT77" s="48"/>
      <c r="AU77" s="3" t="s">
        <v>99</v>
      </c>
    </row>
    <row r="78" spans="1:47" s="4" customFormat="1" ht="15" x14ac:dyDescent="0.25">
      <c r="A78" s="119"/>
      <c r="B78" s="50"/>
      <c r="C78" s="853" t="s">
        <v>100</v>
      </c>
      <c r="D78" s="853"/>
      <c r="E78" s="853"/>
      <c r="F78" s="853"/>
      <c r="G78" s="853"/>
      <c r="H78" s="853"/>
      <c r="I78" s="853"/>
      <c r="J78" s="853"/>
      <c r="K78" s="853"/>
      <c r="L78" s="123"/>
      <c r="M78" s="121"/>
      <c r="N78" s="122"/>
      <c r="AF78" s="39"/>
      <c r="AG78" s="48"/>
      <c r="AL78" s="48"/>
      <c r="AM78" s="82"/>
      <c r="AN78" s="85"/>
      <c r="AO78" s="85"/>
      <c r="AP78" s="85"/>
      <c r="AQ78" s="85"/>
      <c r="AR78" s="85"/>
      <c r="AS78" s="82"/>
      <c r="AT78" s="48"/>
      <c r="AU78" s="3" t="s">
        <v>100</v>
      </c>
    </row>
    <row r="79" spans="1:47" s="4" customFormat="1" ht="15" x14ac:dyDescent="0.25">
      <c r="A79" s="119"/>
      <c r="B79" s="50"/>
      <c r="C79" s="853" t="s">
        <v>101</v>
      </c>
      <c r="D79" s="853"/>
      <c r="E79" s="853"/>
      <c r="F79" s="853"/>
      <c r="G79" s="853"/>
      <c r="H79" s="853"/>
      <c r="I79" s="853"/>
      <c r="J79" s="853"/>
      <c r="K79" s="853"/>
      <c r="L79" s="124">
        <v>87.33</v>
      </c>
      <c r="M79" s="121"/>
      <c r="N79" s="122"/>
      <c r="AF79" s="39"/>
      <c r="AG79" s="48"/>
      <c r="AL79" s="48"/>
      <c r="AM79" s="82"/>
      <c r="AN79" s="85"/>
      <c r="AO79" s="85"/>
      <c r="AP79" s="85"/>
      <c r="AQ79" s="85"/>
      <c r="AR79" s="85"/>
      <c r="AS79" s="82"/>
      <c r="AT79" s="48"/>
      <c r="AU79" s="3" t="s">
        <v>101</v>
      </c>
    </row>
    <row r="80" spans="1:47" s="4" customFormat="1" ht="15" x14ac:dyDescent="0.25">
      <c r="A80" s="119"/>
      <c r="B80" s="50"/>
      <c r="C80" s="853" t="s">
        <v>102</v>
      </c>
      <c r="D80" s="853"/>
      <c r="E80" s="853"/>
      <c r="F80" s="853"/>
      <c r="G80" s="853"/>
      <c r="H80" s="853"/>
      <c r="I80" s="853"/>
      <c r="J80" s="853"/>
      <c r="K80" s="853"/>
      <c r="L80" s="124">
        <v>24.68</v>
      </c>
      <c r="M80" s="121"/>
      <c r="N80" s="122"/>
      <c r="AF80" s="39"/>
      <c r="AG80" s="48"/>
      <c r="AL80" s="48"/>
      <c r="AM80" s="82"/>
      <c r="AN80" s="85"/>
      <c r="AO80" s="85"/>
      <c r="AP80" s="85"/>
      <c r="AQ80" s="85"/>
      <c r="AR80" s="85"/>
      <c r="AS80" s="82"/>
      <c r="AT80" s="48"/>
      <c r="AU80" s="3" t="s">
        <v>102</v>
      </c>
    </row>
    <row r="81" spans="1:49" s="4" customFormat="1" ht="15" x14ac:dyDescent="0.25">
      <c r="A81" s="119"/>
      <c r="B81" s="50"/>
      <c r="C81" s="853" t="s">
        <v>103</v>
      </c>
      <c r="D81" s="853"/>
      <c r="E81" s="853"/>
      <c r="F81" s="853"/>
      <c r="G81" s="853"/>
      <c r="H81" s="853"/>
      <c r="I81" s="853"/>
      <c r="J81" s="853"/>
      <c r="K81" s="853"/>
      <c r="L81" s="124">
        <v>2.67</v>
      </c>
      <c r="M81" s="121"/>
      <c r="N81" s="122"/>
      <c r="AF81" s="39"/>
      <c r="AG81" s="48"/>
      <c r="AL81" s="48"/>
      <c r="AM81" s="82"/>
      <c r="AN81" s="85"/>
      <c r="AO81" s="85"/>
      <c r="AP81" s="85"/>
      <c r="AQ81" s="85"/>
      <c r="AR81" s="85"/>
      <c r="AS81" s="82"/>
      <c r="AT81" s="48"/>
      <c r="AU81" s="3" t="s">
        <v>103</v>
      </c>
    </row>
    <row r="82" spans="1:49" s="4" customFormat="1" ht="15" x14ac:dyDescent="0.25">
      <c r="A82" s="119"/>
      <c r="B82" s="50"/>
      <c r="C82" s="853" t="s">
        <v>104</v>
      </c>
      <c r="D82" s="853"/>
      <c r="E82" s="853"/>
      <c r="F82" s="853"/>
      <c r="G82" s="853"/>
      <c r="H82" s="853"/>
      <c r="I82" s="853"/>
      <c r="J82" s="853"/>
      <c r="K82" s="853"/>
      <c r="L82" s="124">
        <v>245.23</v>
      </c>
      <c r="M82" s="121"/>
      <c r="N82" s="122"/>
      <c r="AF82" s="39"/>
      <c r="AG82" s="48"/>
      <c r="AL82" s="48"/>
      <c r="AM82" s="82"/>
      <c r="AN82" s="85"/>
      <c r="AO82" s="85"/>
      <c r="AP82" s="85"/>
      <c r="AQ82" s="85"/>
      <c r="AR82" s="85"/>
      <c r="AS82" s="82"/>
      <c r="AT82" s="48"/>
      <c r="AU82" s="3" t="s">
        <v>104</v>
      </c>
    </row>
    <row r="83" spans="1:49" s="4" customFormat="1" ht="15" x14ac:dyDescent="0.25">
      <c r="A83" s="119"/>
      <c r="B83" s="50"/>
      <c r="C83" s="853" t="s">
        <v>100</v>
      </c>
      <c r="D83" s="853"/>
      <c r="E83" s="853"/>
      <c r="F83" s="853"/>
      <c r="G83" s="853"/>
      <c r="H83" s="853"/>
      <c r="I83" s="853"/>
      <c r="J83" s="853"/>
      <c r="K83" s="853"/>
      <c r="L83" s="123"/>
      <c r="M83" s="121"/>
      <c r="N83" s="122"/>
      <c r="AF83" s="39"/>
      <c r="AG83" s="48"/>
      <c r="AL83" s="48"/>
      <c r="AM83" s="82"/>
      <c r="AN83" s="85"/>
      <c r="AO83" s="85"/>
      <c r="AP83" s="85"/>
      <c r="AQ83" s="85"/>
      <c r="AR83" s="85"/>
      <c r="AS83" s="82"/>
      <c r="AT83" s="48"/>
      <c r="AU83" s="3" t="s">
        <v>100</v>
      </c>
    </row>
    <row r="84" spans="1:49" s="4" customFormat="1" ht="15" x14ac:dyDescent="0.25">
      <c r="A84" s="119"/>
      <c r="B84" s="50"/>
      <c r="C84" s="853" t="s">
        <v>105</v>
      </c>
      <c r="D84" s="853"/>
      <c r="E84" s="853"/>
      <c r="F84" s="853"/>
      <c r="G84" s="853"/>
      <c r="H84" s="853"/>
      <c r="I84" s="853"/>
      <c r="J84" s="853"/>
      <c r="K84" s="853"/>
      <c r="L84" s="124">
        <v>87.33</v>
      </c>
      <c r="M84" s="121"/>
      <c r="N84" s="122"/>
      <c r="AF84" s="39"/>
      <c r="AG84" s="48"/>
      <c r="AL84" s="48"/>
      <c r="AM84" s="82"/>
      <c r="AN84" s="85"/>
      <c r="AO84" s="85"/>
      <c r="AP84" s="85"/>
      <c r="AQ84" s="85"/>
      <c r="AR84" s="85"/>
      <c r="AS84" s="82"/>
      <c r="AT84" s="48"/>
      <c r="AU84" s="3" t="s">
        <v>105</v>
      </c>
    </row>
    <row r="85" spans="1:49" s="4" customFormat="1" ht="15" x14ac:dyDescent="0.25">
      <c r="A85" s="119"/>
      <c r="B85" s="50"/>
      <c r="C85" s="853" t="s">
        <v>106</v>
      </c>
      <c r="D85" s="853"/>
      <c r="E85" s="853"/>
      <c r="F85" s="853"/>
      <c r="G85" s="853"/>
      <c r="H85" s="853"/>
      <c r="I85" s="853"/>
      <c r="J85" s="853"/>
      <c r="K85" s="853"/>
      <c r="L85" s="124">
        <v>24.68</v>
      </c>
      <c r="M85" s="121"/>
      <c r="N85" s="122"/>
      <c r="AF85" s="39"/>
      <c r="AG85" s="48"/>
      <c r="AL85" s="48"/>
      <c r="AM85" s="82"/>
      <c r="AN85" s="85"/>
      <c r="AO85" s="85"/>
      <c r="AP85" s="85"/>
      <c r="AQ85" s="85"/>
      <c r="AR85" s="85"/>
      <c r="AS85" s="82"/>
      <c r="AT85" s="48"/>
      <c r="AU85" s="3" t="s">
        <v>106</v>
      </c>
    </row>
    <row r="86" spans="1:49" s="4" customFormat="1" ht="15" x14ac:dyDescent="0.25">
      <c r="A86" s="119"/>
      <c r="B86" s="50"/>
      <c r="C86" s="853" t="s">
        <v>107</v>
      </c>
      <c r="D86" s="853"/>
      <c r="E86" s="853"/>
      <c r="F86" s="853"/>
      <c r="G86" s="853"/>
      <c r="H86" s="853"/>
      <c r="I86" s="853"/>
      <c r="J86" s="853"/>
      <c r="K86" s="853"/>
      <c r="L86" s="124">
        <v>2.67</v>
      </c>
      <c r="M86" s="121"/>
      <c r="N86" s="122"/>
      <c r="AF86" s="39"/>
      <c r="AG86" s="48"/>
      <c r="AL86" s="48"/>
      <c r="AM86" s="82"/>
      <c r="AN86" s="85"/>
      <c r="AO86" s="85"/>
      <c r="AP86" s="85"/>
      <c r="AQ86" s="85"/>
      <c r="AR86" s="85"/>
      <c r="AS86" s="82"/>
      <c r="AT86" s="48"/>
      <c r="AU86" s="3" t="s">
        <v>107</v>
      </c>
    </row>
    <row r="87" spans="1:49" s="4" customFormat="1" ht="15" x14ac:dyDescent="0.25">
      <c r="A87" s="119"/>
      <c r="B87" s="50"/>
      <c r="C87" s="853" t="s">
        <v>108</v>
      </c>
      <c r="D87" s="853"/>
      <c r="E87" s="853"/>
      <c r="F87" s="853"/>
      <c r="G87" s="853"/>
      <c r="H87" s="853"/>
      <c r="I87" s="853"/>
      <c r="J87" s="853"/>
      <c r="K87" s="853"/>
      <c r="L87" s="124">
        <v>86.63</v>
      </c>
      <c r="M87" s="121"/>
      <c r="N87" s="122"/>
      <c r="AF87" s="39"/>
      <c r="AG87" s="48"/>
      <c r="AL87" s="48"/>
      <c r="AM87" s="82"/>
      <c r="AN87" s="85"/>
      <c r="AO87" s="85"/>
      <c r="AP87" s="85"/>
      <c r="AQ87" s="85"/>
      <c r="AR87" s="85"/>
      <c r="AS87" s="82"/>
      <c r="AT87" s="48"/>
      <c r="AU87" s="3" t="s">
        <v>108</v>
      </c>
    </row>
    <row r="88" spans="1:49" s="4" customFormat="1" ht="15" x14ac:dyDescent="0.25">
      <c r="A88" s="119"/>
      <c r="B88" s="50"/>
      <c r="C88" s="853" t="s">
        <v>109</v>
      </c>
      <c r="D88" s="853"/>
      <c r="E88" s="853"/>
      <c r="F88" s="853"/>
      <c r="G88" s="853"/>
      <c r="H88" s="853"/>
      <c r="I88" s="853"/>
      <c r="J88" s="853"/>
      <c r="K88" s="853"/>
      <c r="L88" s="124">
        <v>46.59</v>
      </c>
      <c r="M88" s="121"/>
      <c r="N88" s="122"/>
      <c r="AF88" s="39"/>
      <c r="AG88" s="48"/>
      <c r="AL88" s="48"/>
      <c r="AM88" s="82"/>
      <c r="AN88" s="85"/>
      <c r="AO88" s="85"/>
      <c r="AP88" s="85"/>
      <c r="AQ88" s="85"/>
      <c r="AR88" s="85"/>
      <c r="AS88" s="82"/>
      <c r="AT88" s="48"/>
      <c r="AU88" s="3" t="s">
        <v>109</v>
      </c>
    </row>
    <row r="89" spans="1:49" s="4" customFormat="1" ht="15" x14ac:dyDescent="0.25">
      <c r="A89" s="119"/>
      <c r="B89" s="50"/>
      <c r="C89" s="853" t="s">
        <v>110</v>
      </c>
      <c r="D89" s="853"/>
      <c r="E89" s="853"/>
      <c r="F89" s="853"/>
      <c r="G89" s="853"/>
      <c r="H89" s="853"/>
      <c r="I89" s="853"/>
      <c r="J89" s="853"/>
      <c r="K89" s="853"/>
      <c r="L89" s="124">
        <v>90</v>
      </c>
      <c r="M89" s="121"/>
      <c r="N89" s="122"/>
      <c r="AF89" s="39"/>
      <c r="AG89" s="48"/>
      <c r="AL89" s="48"/>
      <c r="AM89" s="82"/>
      <c r="AN89" s="85"/>
      <c r="AO89" s="85"/>
      <c r="AP89" s="85"/>
      <c r="AQ89" s="85"/>
      <c r="AR89" s="85"/>
      <c r="AS89" s="82"/>
      <c r="AT89" s="48"/>
      <c r="AU89" s="3" t="s">
        <v>110</v>
      </c>
    </row>
    <row r="90" spans="1:49" s="4" customFormat="1" ht="15" x14ac:dyDescent="0.25">
      <c r="A90" s="119"/>
      <c r="B90" s="50"/>
      <c r="C90" s="853" t="s">
        <v>111</v>
      </c>
      <c r="D90" s="853"/>
      <c r="E90" s="853"/>
      <c r="F90" s="853"/>
      <c r="G90" s="853"/>
      <c r="H90" s="853"/>
      <c r="I90" s="853"/>
      <c r="J90" s="853"/>
      <c r="K90" s="853"/>
      <c r="L90" s="124">
        <v>86.63</v>
      </c>
      <c r="M90" s="121"/>
      <c r="N90" s="122"/>
      <c r="AF90" s="39"/>
      <c r="AG90" s="48"/>
      <c r="AL90" s="48"/>
      <c r="AM90" s="82"/>
      <c r="AN90" s="85"/>
      <c r="AO90" s="85"/>
      <c r="AP90" s="85"/>
      <c r="AQ90" s="85"/>
      <c r="AR90" s="85"/>
      <c r="AS90" s="82"/>
      <c r="AT90" s="48"/>
      <c r="AU90" s="3" t="s">
        <v>111</v>
      </c>
    </row>
    <row r="91" spans="1:49" s="4" customFormat="1" ht="15" x14ac:dyDescent="0.25">
      <c r="A91" s="119"/>
      <c r="B91" s="50"/>
      <c r="C91" s="853" t="s">
        <v>112</v>
      </c>
      <c r="D91" s="853"/>
      <c r="E91" s="853"/>
      <c r="F91" s="853"/>
      <c r="G91" s="853"/>
      <c r="H91" s="853"/>
      <c r="I91" s="853"/>
      <c r="J91" s="853"/>
      <c r="K91" s="853"/>
      <c r="L91" s="124">
        <v>46.59</v>
      </c>
      <c r="M91" s="121"/>
      <c r="N91" s="122"/>
      <c r="AF91" s="39"/>
      <c r="AG91" s="48"/>
      <c r="AL91" s="48"/>
      <c r="AM91" s="82"/>
      <c r="AN91" s="85"/>
      <c r="AO91" s="85"/>
      <c r="AP91" s="85"/>
      <c r="AQ91" s="85"/>
      <c r="AR91" s="85"/>
      <c r="AS91" s="82"/>
      <c r="AT91" s="48"/>
      <c r="AU91" s="3" t="s">
        <v>112</v>
      </c>
    </row>
    <row r="92" spans="1:49" s="4" customFormat="1" ht="15" x14ac:dyDescent="0.25">
      <c r="A92" s="119"/>
      <c r="B92" s="125"/>
      <c r="C92" s="861" t="s">
        <v>113</v>
      </c>
      <c r="D92" s="861"/>
      <c r="E92" s="861"/>
      <c r="F92" s="861"/>
      <c r="G92" s="861"/>
      <c r="H92" s="861"/>
      <c r="I92" s="861"/>
      <c r="J92" s="861"/>
      <c r="K92" s="861"/>
      <c r="L92" s="160">
        <v>245.23</v>
      </c>
      <c r="M92" s="127"/>
      <c r="N92" s="128"/>
      <c r="AF92" s="39"/>
      <c r="AG92" s="48"/>
      <c r="AL92" s="48"/>
      <c r="AM92" s="82"/>
      <c r="AN92" s="85"/>
      <c r="AO92" s="85"/>
      <c r="AP92" s="85"/>
      <c r="AQ92" s="85"/>
      <c r="AR92" s="85"/>
      <c r="AS92" s="82"/>
      <c r="AT92" s="48"/>
      <c r="AV92" s="48" t="s">
        <v>113</v>
      </c>
    </row>
    <row r="93" spans="1:49" s="4" customFormat="1" ht="15" x14ac:dyDescent="0.25">
      <c r="A93" s="844" t="s">
        <v>114</v>
      </c>
      <c r="B93" s="845"/>
      <c r="C93" s="845"/>
      <c r="D93" s="845"/>
      <c r="E93" s="845"/>
      <c r="F93" s="845"/>
      <c r="G93" s="845"/>
      <c r="H93" s="845"/>
      <c r="I93" s="845"/>
      <c r="J93" s="845"/>
      <c r="K93" s="845"/>
      <c r="L93" s="845"/>
      <c r="M93" s="845"/>
      <c r="N93" s="846"/>
      <c r="AF93" s="39" t="s">
        <v>114</v>
      </c>
      <c r="AG93" s="48"/>
      <c r="AL93" s="48"/>
      <c r="AM93" s="82"/>
      <c r="AN93" s="85"/>
      <c r="AO93" s="85"/>
      <c r="AP93" s="85"/>
      <c r="AQ93" s="85"/>
      <c r="AR93" s="85"/>
      <c r="AS93" s="82"/>
      <c r="AT93" s="48"/>
      <c r="AV93" s="48"/>
    </row>
    <row r="94" spans="1:49" s="4" customFormat="1" ht="15" x14ac:dyDescent="0.25">
      <c r="A94" s="855" t="s">
        <v>115</v>
      </c>
      <c r="B94" s="856"/>
      <c r="C94" s="856"/>
      <c r="D94" s="856"/>
      <c r="E94" s="856"/>
      <c r="F94" s="856"/>
      <c r="G94" s="856"/>
      <c r="H94" s="856"/>
      <c r="I94" s="856"/>
      <c r="J94" s="856"/>
      <c r="K94" s="856"/>
      <c r="L94" s="856"/>
      <c r="M94" s="856"/>
      <c r="N94" s="857"/>
      <c r="AF94" s="39"/>
      <c r="AG94" s="48"/>
      <c r="AL94" s="48"/>
      <c r="AM94" s="82"/>
      <c r="AN94" s="85"/>
      <c r="AO94" s="85"/>
      <c r="AP94" s="85"/>
      <c r="AQ94" s="85"/>
      <c r="AR94" s="85"/>
      <c r="AS94" s="82"/>
      <c r="AT94" s="48"/>
      <c r="AV94" s="48"/>
      <c r="AW94" s="48" t="s">
        <v>115</v>
      </c>
    </row>
    <row r="95" spans="1:49" s="4" customFormat="1" ht="45.75" x14ac:dyDescent="0.25">
      <c r="A95" s="40" t="s">
        <v>69</v>
      </c>
      <c r="B95" s="41" t="s">
        <v>92</v>
      </c>
      <c r="C95" s="847" t="s">
        <v>582</v>
      </c>
      <c r="D95" s="847"/>
      <c r="E95" s="847"/>
      <c r="F95" s="42" t="s">
        <v>63</v>
      </c>
      <c r="G95" s="43">
        <v>4.3220000000000001</v>
      </c>
      <c r="H95" s="44">
        <v>1</v>
      </c>
      <c r="I95" s="129">
        <v>4.3220000000000001</v>
      </c>
      <c r="J95" s="46"/>
      <c r="K95" s="43"/>
      <c r="L95" s="46"/>
      <c r="M95" s="43"/>
      <c r="N95" s="47"/>
      <c r="AF95" s="39"/>
      <c r="AG95" s="48" t="s">
        <v>582</v>
      </c>
      <c r="AL95" s="48"/>
      <c r="AM95" s="82"/>
      <c r="AN95" s="85"/>
      <c r="AO95" s="85"/>
      <c r="AP95" s="85"/>
      <c r="AQ95" s="85"/>
      <c r="AR95" s="85"/>
      <c r="AS95" s="82"/>
      <c r="AT95" s="48"/>
      <c r="AV95" s="48"/>
      <c r="AW95" s="48"/>
    </row>
    <row r="96" spans="1:49" s="4" customFormat="1" ht="22.5" x14ac:dyDescent="0.25">
      <c r="A96" s="49"/>
      <c r="B96" s="50" t="s">
        <v>64</v>
      </c>
      <c r="C96" s="848" t="s">
        <v>65</v>
      </c>
      <c r="D96" s="848"/>
      <c r="E96" s="848"/>
      <c r="F96" s="848"/>
      <c r="G96" s="848"/>
      <c r="H96" s="848"/>
      <c r="I96" s="848"/>
      <c r="J96" s="848"/>
      <c r="K96" s="848"/>
      <c r="L96" s="848"/>
      <c r="M96" s="848"/>
      <c r="N96" s="849"/>
      <c r="AF96" s="39"/>
      <c r="AG96" s="48"/>
      <c r="AH96" s="3" t="s">
        <v>65</v>
      </c>
      <c r="AL96" s="48"/>
      <c r="AM96" s="82"/>
      <c r="AN96" s="85"/>
      <c r="AO96" s="85"/>
      <c r="AP96" s="85"/>
      <c r="AQ96" s="85"/>
      <c r="AR96" s="85"/>
      <c r="AS96" s="82"/>
      <c r="AT96" s="48"/>
      <c r="AV96" s="48"/>
      <c r="AW96" s="48"/>
    </row>
    <row r="97" spans="1:49" s="4" customFormat="1" ht="15" x14ac:dyDescent="0.25">
      <c r="A97" s="51"/>
      <c r="B97" s="50" t="s">
        <v>60</v>
      </c>
      <c r="C97" s="853" t="s">
        <v>66</v>
      </c>
      <c r="D97" s="853"/>
      <c r="E97" s="853"/>
      <c r="F97" s="53"/>
      <c r="G97" s="54"/>
      <c r="H97" s="54"/>
      <c r="I97" s="54"/>
      <c r="J97" s="55">
        <v>1201.2</v>
      </c>
      <c r="K97" s="56">
        <v>1.1499999999999999</v>
      </c>
      <c r="L97" s="55">
        <v>5970.32</v>
      </c>
      <c r="M97" s="56">
        <v>35.42</v>
      </c>
      <c r="N97" s="58">
        <v>211468.73</v>
      </c>
      <c r="AF97" s="39"/>
      <c r="AG97" s="48"/>
      <c r="AI97" s="3" t="s">
        <v>66</v>
      </c>
      <c r="AL97" s="48"/>
      <c r="AM97" s="82"/>
      <c r="AN97" s="85"/>
      <c r="AO97" s="85"/>
      <c r="AP97" s="85"/>
      <c r="AQ97" s="85"/>
      <c r="AR97" s="85"/>
      <c r="AS97" s="82"/>
      <c r="AT97" s="48"/>
      <c r="AV97" s="48"/>
      <c r="AW97" s="48"/>
    </row>
    <row r="98" spans="1:49" s="4" customFormat="1" ht="15" x14ac:dyDescent="0.25">
      <c r="A98" s="60"/>
      <c r="B98" s="50"/>
      <c r="C98" s="853" t="s">
        <v>71</v>
      </c>
      <c r="D98" s="853"/>
      <c r="E98" s="853"/>
      <c r="F98" s="53" t="s">
        <v>72</v>
      </c>
      <c r="G98" s="70">
        <v>154</v>
      </c>
      <c r="H98" s="56">
        <v>1.1499999999999999</v>
      </c>
      <c r="I98" s="130">
        <v>765.42619999999999</v>
      </c>
      <c r="J98" s="63"/>
      <c r="K98" s="54"/>
      <c r="L98" s="63"/>
      <c r="M98" s="54"/>
      <c r="N98" s="59"/>
      <c r="AF98" s="39"/>
      <c r="AG98" s="48"/>
      <c r="AJ98" s="3" t="s">
        <v>71</v>
      </c>
      <c r="AL98" s="48"/>
      <c r="AM98" s="82"/>
      <c r="AN98" s="85"/>
      <c r="AO98" s="85"/>
      <c r="AP98" s="85"/>
      <c r="AQ98" s="85"/>
      <c r="AR98" s="85"/>
      <c r="AS98" s="82"/>
      <c r="AT98" s="48"/>
      <c r="AV98" s="48"/>
      <c r="AW98" s="48"/>
    </row>
    <row r="99" spans="1:49" s="4" customFormat="1" ht="15" x14ac:dyDescent="0.25">
      <c r="A99" s="51"/>
      <c r="B99" s="50"/>
      <c r="C99" s="854" t="s">
        <v>74</v>
      </c>
      <c r="D99" s="854"/>
      <c r="E99" s="854"/>
      <c r="F99" s="65"/>
      <c r="G99" s="66"/>
      <c r="H99" s="66"/>
      <c r="I99" s="66"/>
      <c r="J99" s="67">
        <v>1201.2</v>
      </c>
      <c r="K99" s="66"/>
      <c r="L99" s="67">
        <v>5970.32</v>
      </c>
      <c r="M99" s="66"/>
      <c r="N99" s="69"/>
      <c r="AF99" s="39"/>
      <c r="AG99" s="48"/>
      <c r="AK99" s="3" t="s">
        <v>74</v>
      </c>
      <c r="AL99" s="48"/>
      <c r="AM99" s="82"/>
      <c r="AN99" s="85"/>
      <c r="AO99" s="85"/>
      <c r="AP99" s="85"/>
      <c r="AQ99" s="85"/>
      <c r="AR99" s="85"/>
      <c r="AS99" s="82"/>
      <c r="AT99" s="48"/>
      <c r="AV99" s="48"/>
      <c r="AW99" s="48"/>
    </row>
    <row r="100" spans="1:49" s="4" customFormat="1" ht="15" x14ac:dyDescent="0.25">
      <c r="A100" s="60"/>
      <c r="B100" s="50"/>
      <c r="C100" s="853" t="s">
        <v>75</v>
      </c>
      <c r="D100" s="853"/>
      <c r="E100" s="853"/>
      <c r="F100" s="53"/>
      <c r="G100" s="54"/>
      <c r="H100" s="54"/>
      <c r="I100" s="54"/>
      <c r="J100" s="63"/>
      <c r="K100" s="54"/>
      <c r="L100" s="55">
        <v>5970.32</v>
      </c>
      <c r="M100" s="54"/>
      <c r="N100" s="58">
        <v>211468.73</v>
      </c>
      <c r="AF100" s="39"/>
      <c r="AG100" s="48"/>
      <c r="AJ100" s="3" t="s">
        <v>75</v>
      </c>
      <c r="AL100" s="48"/>
      <c r="AM100" s="82"/>
      <c r="AN100" s="85"/>
      <c r="AO100" s="85"/>
      <c r="AP100" s="85"/>
      <c r="AQ100" s="85"/>
      <c r="AR100" s="85"/>
      <c r="AS100" s="82"/>
      <c r="AT100" s="48"/>
      <c r="AV100" s="48"/>
      <c r="AW100" s="48"/>
    </row>
    <row r="101" spans="1:49" s="4" customFormat="1" ht="23.25" x14ac:dyDescent="0.25">
      <c r="A101" s="60"/>
      <c r="B101" s="50" t="s">
        <v>94</v>
      </c>
      <c r="C101" s="853" t="s">
        <v>95</v>
      </c>
      <c r="D101" s="853"/>
      <c r="E101" s="853"/>
      <c r="F101" s="53" t="s">
        <v>78</v>
      </c>
      <c r="G101" s="70">
        <v>89</v>
      </c>
      <c r="H101" s="54"/>
      <c r="I101" s="70">
        <v>89</v>
      </c>
      <c r="J101" s="63"/>
      <c r="K101" s="54"/>
      <c r="L101" s="55">
        <v>5313.58</v>
      </c>
      <c r="M101" s="54"/>
      <c r="N101" s="58">
        <v>188207.17</v>
      </c>
      <c r="AF101" s="39"/>
      <c r="AG101" s="48"/>
      <c r="AJ101" s="3" t="s">
        <v>95</v>
      </c>
      <c r="AL101" s="48"/>
      <c r="AM101" s="82"/>
      <c r="AN101" s="85"/>
      <c r="AO101" s="85"/>
      <c r="AP101" s="85"/>
      <c r="AQ101" s="85"/>
      <c r="AR101" s="85"/>
      <c r="AS101" s="82"/>
      <c r="AT101" s="48"/>
      <c r="AV101" s="48"/>
      <c r="AW101" s="48"/>
    </row>
    <row r="102" spans="1:49" s="4" customFormat="1" ht="23.25" x14ac:dyDescent="0.25">
      <c r="A102" s="60"/>
      <c r="B102" s="50" t="s">
        <v>96</v>
      </c>
      <c r="C102" s="853" t="s">
        <v>97</v>
      </c>
      <c r="D102" s="853"/>
      <c r="E102" s="853"/>
      <c r="F102" s="53" t="s">
        <v>78</v>
      </c>
      <c r="G102" s="70">
        <v>40</v>
      </c>
      <c r="H102" s="54"/>
      <c r="I102" s="70">
        <v>40</v>
      </c>
      <c r="J102" s="63"/>
      <c r="K102" s="54"/>
      <c r="L102" s="55">
        <v>2388.13</v>
      </c>
      <c r="M102" s="54"/>
      <c r="N102" s="58">
        <v>84587.49</v>
      </c>
      <c r="AF102" s="39"/>
      <c r="AG102" s="48"/>
      <c r="AJ102" s="3" t="s">
        <v>97</v>
      </c>
      <c r="AL102" s="48"/>
      <c r="AM102" s="82"/>
      <c r="AN102" s="85"/>
      <c r="AO102" s="85"/>
      <c r="AP102" s="85"/>
      <c r="AQ102" s="85"/>
      <c r="AR102" s="85"/>
      <c r="AS102" s="82"/>
      <c r="AT102" s="48"/>
      <c r="AV102" s="48"/>
      <c r="AW102" s="48"/>
    </row>
    <row r="103" spans="1:49" s="4" customFormat="1" ht="15" x14ac:dyDescent="0.25">
      <c r="A103" s="71"/>
      <c r="B103" s="72"/>
      <c r="C103" s="847" t="s">
        <v>81</v>
      </c>
      <c r="D103" s="847"/>
      <c r="E103" s="847"/>
      <c r="F103" s="42"/>
      <c r="G103" s="43"/>
      <c r="H103" s="43"/>
      <c r="I103" s="43"/>
      <c r="J103" s="46"/>
      <c r="K103" s="43"/>
      <c r="L103" s="73">
        <v>13672.03</v>
      </c>
      <c r="M103" s="66"/>
      <c r="N103" s="47"/>
      <c r="AF103" s="39"/>
      <c r="AG103" s="48"/>
      <c r="AL103" s="48" t="s">
        <v>81</v>
      </c>
      <c r="AM103" s="82"/>
      <c r="AN103" s="85"/>
      <c r="AO103" s="85"/>
      <c r="AP103" s="85"/>
      <c r="AQ103" s="85"/>
      <c r="AR103" s="85"/>
      <c r="AS103" s="82"/>
      <c r="AT103" s="48"/>
      <c r="AV103" s="48"/>
      <c r="AW103" s="48"/>
    </row>
    <row r="104" spans="1:49" s="4" customFormat="1" ht="34.5" x14ac:dyDescent="0.25">
      <c r="A104" s="40" t="s">
        <v>86</v>
      </c>
      <c r="B104" s="41" t="s">
        <v>117</v>
      </c>
      <c r="C104" s="847" t="s">
        <v>583</v>
      </c>
      <c r="D104" s="847"/>
      <c r="E104" s="847"/>
      <c r="F104" s="42" t="s">
        <v>119</v>
      </c>
      <c r="G104" s="43">
        <v>9.34</v>
      </c>
      <c r="H104" s="44">
        <v>1</v>
      </c>
      <c r="I104" s="109">
        <v>9.34</v>
      </c>
      <c r="J104" s="46"/>
      <c r="K104" s="43"/>
      <c r="L104" s="46"/>
      <c r="M104" s="43"/>
      <c r="N104" s="47"/>
      <c r="AF104" s="39"/>
      <c r="AG104" s="48" t="s">
        <v>583</v>
      </c>
      <c r="AL104" s="48"/>
      <c r="AM104" s="82"/>
      <c r="AN104" s="85"/>
      <c r="AO104" s="85"/>
      <c r="AP104" s="85"/>
      <c r="AQ104" s="85"/>
      <c r="AR104" s="85"/>
      <c r="AS104" s="82"/>
      <c r="AT104" s="48"/>
      <c r="AV104" s="48"/>
      <c r="AW104" s="48"/>
    </row>
    <row r="105" spans="1:49" s="4" customFormat="1" ht="22.5" x14ac:dyDescent="0.25">
      <c r="A105" s="49"/>
      <c r="B105" s="50" t="s">
        <v>64</v>
      </c>
      <c r="C105" s="848" t="s">
        <v>65</v>
      </c>
      <c r="D105" s="848"/>
      <c r="E105" s="848"/>
      <c r="F105" s="848"/>
      <c r="G105" s="848"/>
      <c r="H105" s="848"/>
      <c r="I105" s="848"/>
      <c r="J105" s="848"/>
      <c r="K105" s="848"/>
      <c r="L105" s="848"/>
      <c r="M105" s="848"/>
      <c r="N105" s="849"/>
      <c r="AF105" s="39"/>
      <c r="AG105" s="48"/>
      <c r="AH105" s="3" t="s">
        <v>65</v>
      </c>
      <c r="AL105" s="48"/>
      <c r="AM105" s="82"/>
      <c r="AN105" s="85"/>
      <c r="AO105" s="85"/>
      <c r="AP105" s="85"/>
      <c r="AQ105" s="85"/>
      <c r="AR105" s="85"/>
      <c r="AS105" s="82"/>
      <c r="AT105" s="48"/>
      <c r="AV105" s="48"/>
      <c r="AW105" s="48"/>
    </row>
    <row r="106" spans="1:49" s="4" customFormat="1" ht="15" x14ac:dyDescent="0.25">
      <c r="A106" s="51"/>
      <c r="B106" s="50" t="s">
        <v>60</v>
      </c>
      <c r="C106" s="853" t="s">
        <v>66</v>
      </c>
      <c r="D106" s="853"/>
      <c r="E106" s="853"/>
      <c r="F106" s="53"/>
      <c r="G106" s="54"/>
      <c r="H106" s="54"/>
      <c r="I106" s="54"/>
      <c r="J106" s="57">
        <v>49.82</v>
      </c>
      <c r="K106" s="56">
        <v>1.1499999999999999</v>
      </c>
      <c r="L106" s="57">
        <v>535.12</v>
      </c>
      <c r="M106" s="56">
        <v>35.42</v>
      </c>
      <c r="N106" s="58">
        <v>18953.95</v>
      </c>
      <c r="AF106" s="39"/>
      <c r="AG106" s="48"/>
      <c r="AI106" s="3" t="s">
        <v>66</v>
      </c>
      <c r="AL106" s="48"/>
      <c r="AM106" s="82"/>
      <c r="AN106" s="85"/>
      <c r="AO106" s="85"/>
      <c r="AP106" s="85"/>
      <c r="AQ106" s="85"/>
      <c r="AR106" s="85"/>
      <c r="AS106" s="82"/>
      <c r="AT106" s="48"/>
      <c r="AV106" s="48"/>
      <c r="AW106" s="48"/>
    </row>
    <row r="107" spans="1:49" s="4" customFormat="1" ht="15" x14ac:dyDescent="0.25">
      <c r="A107" s="51"/>
      <c r="B107" s="50" t="s">
        <v>67</v>
      </c>
      <c r="C107" s="853" t="s">
        <v>68</v>
      </c>
      <c r="D107" s="853"/>
      <c r="E107" s="853"/>
      <c r="F107" s="53"/>
      <c r="G107" s="54"/>
      <c r="H107" s="54"/>
      <c r="I107" s="54"/>
      <c r="J107" s="57">
        <v>256.27</v>
      </c>
      <c r="K107" s="56">
        <v>1.1499999999999999</v>
      </c>
      <c r="L107" s="55">
        <v>2752.6</v>
      </c>
      <c r="M107" s="54"/>
      <c r="N107" s="59"/>
      <c r="AF107" s="39"/>
      <c r="AG107" s="48"/>
      <c r="AI107" s="3" t="s">
        <v>68</v>
      </c>
      <c r="AL107" s="48"/>
      <c r="AM107" s="82"/>
      <c r="AN107" s="85"/>
      <c r="AO107" s="85"/>
      <c r="AP107" s="85"/>
      <c r="AQ107" s="85"/>
      <c r="AR107" s="85"/>
      <c r="AS107" s="82"/>
      <c r="AT107" s="48"/>
      <c r="AV107" s="48"/>
      <c r="AW107" s="48"/>
    </row>
    <row r="108" spans="1:49" s="4" customFormat="1" ht="15" x14ac:dyDescent="0.25">
      <c r="A108" s="51"/>
      <c r="B108" s="50" t="s">
        <v>69</v>
      </c>
      <c r="C108" s="853" t="s">
        <v>70</v>
      </c>
      <c r="D108" s="853"/>
      <c r="E108" s="853"/>
      <c r="F108" s="53"/>
      <c r="G108" s="54"/>
      <c r="H108" s="54"/>
      <c r="I108" s="54"/>
      <c r="J108" s="57">
        <v>45.24</v>
      </c>
      <c r="K108" s="56">
        <v>1.1499999999999999</v>
      </c>
      <c r="L108" s="57">
        <v>485.92</v>
      </c>
      <c r="M108" s="56">
        <v>35.42</v>
      </c>
      <c r="N108" s="58">
        <v>17211.29</v>
      </c>
      <c r="AF108" s="39"/>
      <c r="AG108" s="48"/>
      <c r="AI108" s="3" t="s">
        <v>70</v>
      </c>
      <c r="AL108" s="48"/>
      <c r="AM108" s="82"/>
      <c r="AN108" s="85"/>
      <c r="AO108" s="85"/>
      <c r="AP108" s="85"/>
      <c r="AQ108" s="85"/>
      <c r="AR108" s="85"/>
      <c r="AS108" s="82"/>
      <c r="AT108" s="48"/>
      <c r="AV108" s="48"/>
      <c r="AW108" s="48"/>
    </row>
    <row r="109" spans="1:49" s="4" customFormat="1" ht="15" x14ac:dyDescent="0.25">
      <c r="A109" s="51"/>
      <c r="B109" s="50" t="s">
        <v>86</v>
      </c>
      <c r="C109" s="853" t="s">
        <v>87</v>
      </c>
      <c r="D109" s="853"/>
      <c r="E109" s="853"/>
      <c r="F109" s="53"/>
      <c r="G109" s="54"/>
      <c r="H109" s="54"/>
      <c r="I109" s="54"/>
      <c r="J109" s="57">
        <v>1</v>
      </c>
      <c r="K109" s="54"/>
      <c r="L109" s="57">
        <v>9.34</v>
      </c>
      <c r="M109" s="54"/>
      <c r="N109" s="59"/>
      <c r="AF109" s="39"/>
      <c r="AG109" s="48"/>
      <c r="AI109" s="3" t="s">
        <v>87</v>
      </c>
      <c r="AL109" s="48"/>
      <c r="AM109" s="82"/>
      <c r="AN109" s="85"/>
      <c r="AO109" s="85"/>
      <c r="AP109" s="85"/>
      <c r="AQ109" s="85"/>
      <c r="AR109" s="85"/>
      <c r="AS109" s="82"/>
      <c r="AT109" s="48"/>
      <c r="AV109" s="48"/>
      <c r="AW109" s="48"/>
    </row>
    <row r="110" spans="1:49" s="4" customFormat="1" ht="15" x14ac:dyDescent="0.25">
      <c r="A110" s="60"/>
      <c r="B110" s="50"/>
      <c r="C110" s="853" t="s">
        <v>71</v>
      </c>
      <c r="D110" s="853"/>
      <c r="E110" s="853"/>
      <c r="F110" s="53" t="s">
        <v>72</v>
      </c>
      <c r="G110" s="61">
        <v>5.3</v>
      </c>
      <c r="H110" s="56">
        <v>1.1499999999999999</v>
      </c>
      <c r="I110" s="130">
        <v>56.927300000000002</v>
      </c>
      <c r="J110" s="63"/>
      <c r="K110" s="54"/>
      <c r="L110" s="63"/>
      <c r="M110" s="54"/>
      <c r="N110" s="59"/>
      <c r="AF110" s="39"/>
      <c r="AG110" s="48"/>
      <c r="AJ110" s="3" t="s">
        <v>71</v>
      </c>
      <c r="AL110" s="48"/>
      <c r="AM110" s="82"/>
      <c r="AN110" s="85"/>
      <c r="AO110" s="85"/>
      <c r="AP110" s="85"/>
      <c r="AQ110" s="85"/>
      <c r="AR110" s="85"/>
      <c r="AS110" s="82"/>
      <c r="AT110" s="48"/>
      <c r="AV110" s="48"/>
      <c r="AW110" s="48"/>
    </row>
    <row r="111" spans="1:49" s="4" customFormat="1" ht="15" x14ac:dyDescent="0.25">
      <c r="A111" s="60"/>
      <c r="B111" s="50"/>
      <c r="C111" s="853" t="s">
        <v>73</v>
      </c>
      <c r="D111" s="853"/>
      <c r="E111" s="853"/>
      <c r="F111" s="53" t="s">
        <v>72</v>
      </c>
      <c r="G111" s="61">
        <v>3.9</v>
      </c>
      <c r="H111" s="56">
        <v>1.1499999999999999</v>
      </c>
      <c r="I111" s="130">
        <v>41.889899999999997</v>
      </c>
      <c r="J111" s="63"/>
      <c r="K111" s="54"/>
      <c r="L111" s="63"/>
      <c r="M111" s="54"/>
      <c r="N111" s="59"/>
      <c r="AF111" s="39"/>
      <c r="AG111" s="48"/>
      <c r="AJ111" s="3" t="s">
        <v>73</v>
      </c>
      <c r="AL111" s="48"/>
      <c r="AM111" s="82"/>
      <c r="AN111" s="85"/>
      <c r="AO111" s="85"/>
      <c r="AP111" s="85"/>
      <c r="AQ111" s="85"/>
      <c r="AR111" s="85"/>
      <c r="AS111" s="82"/>
      <c r="AT111" s="48"/>
      <c r="AV111" s="48"/>
      <c r="AW111" s="48"/>
    </row>
    <row r="112" spans="1:49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307.08999999999997</v>
      </c>
      <c r="K112" s="66"/>
      <c r="L112" s="67">
        <v>3297.06</v>
      </c>
      <c r="M112" s="66"/>
      <c r="N112" s="69"/>
      <c r="AF112" s="39"/>
      <c r="AG112" s="48"/>
      <c r="AK112" s="3" t="s">
        <v>74</v>
      </c>
      <c r="AL112" s="48"/>
      <c r="AM112" s="82"/>
      <c r="AN112" s="85"/>
      <c r="AO112" s="85"/>
      <c r="AP112" s="85"/>
      <c r="AQ112" s="85"/>
      <c r="AR112" s="85"/>
      <c r="AS112" s="82"/>
      <c r="AT112" s="48"/>
      <c r="AV112" s="48"/>
      <c r="AW112" s="48"/>
    </row>
    <row r="113" spans="1:49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5">
        <v>1021.04</v>
      </c>
      <c r="M113" s="54"/>
      <c r="N113" s="58">
        <v>36165.24</v>
      </c>
      <c r="AF113" s="39"/>
      <c r="AG113" s="48"/>
      <c r="AJ113" s="3" t="s">
        <v>75</v>
      </c>
      <c r="AL113" s="48"/>
      <c r="AM113" s="82"/>
      <c r="AN113" s="85"/>
      <c r="AO113" s="85"/>
      <c r="AP113" s="85"/>
      <c r="AQ113" s="85"/>
      <c r="AR113" s="85"/>
      <c r="AS113" s="82"/>
      <c r="AT113" s="48"/>
      <c r="AV113" s="48"/>
      <c r="AW113" s="48"/>
    </row>
    <row r="114" spans="1:49" s="4" customFormat="1" ht="23.25" x14ac:dyDescent="0.25">
      <c r="A114" s="60"/>
      <c r="B114" s="50" t="s">
        <v>120</v>
      </c>
      <c r="C114" s="853" t="s">
        <v>121</v>
      </c>
      <c r="D114" s="853"/>
      <c r="E114" s="853"/>
      <c r="F114" s="53" t="s">
        <v>78</v>
      </c>
      <c r="G114" s="70">
        <v>97</v>
      </c>
      <c r="H114" s="54"/>
      <c r="I114" s="70">
        <v>97</v>
      </c>
      <c r="J114" s="63"/>
      <c r="K114" s="54"/>
      <c r="L114" s="57">
        <v>990.41</v>
      </c>
      <c r="M114" s="54"/>
      <c r="N114" s="58">
        <v>35080.28</v>
      </c>
      <c r="AF114" s="39"/>
      <c r="AG114" s="48"/>
      <c r="AJ114" s="3" t="s">
        <v>121</v>
      </c>
      <c r="AL114" s="48"/>
      <c r="AM114" s="82"/>
      <c r="AN114" s="85"/>
      <c r="AO114" s="85"/>
      <c r="AP114" s="85"/>
      <c r="AQ114" s="85"/>
      <c r="AR114" s="85"/>
      <c r="AS114" s="82"/>
      <c r="AT114" s="48"/>
      <c r="AV114" s="48"/>
      <c r="AW114" s="48"/>
    </row>
    <row r="115" spans="1:49" s="4" customFormat="1" ht="23.25" x14ac:dyDescent="0.25">
      <c r="A115" s="60"/>
      <c r="B115" s="50" t="s">
        <v>122</v>
      </c>
      <c r="C115" s="853" t="s">
        <v>123</v>
      </c>
      <c r="D115" s="853"/>
      <c r="E115" s="853"/>
      <c r="F115" s="53" t="s">
        <v>78</v>
      </c>
      <c r="G115" s="70">
        <v>51</v>
      </c>
      <c r="H115" s="54"/>
      <c r="I115" s="70">
        <v>51</v>
      </c>
      <c r="J115" s="63"/>
      <c r="K115" s="54"/>
      <c r="L115" s="57">
        <v>520.73</v>
      </c>
      <c r="M115" s="54"/>
      <c r="N115" s="58">
        <v>18444.27</v>
      </c>
      <c r="AF115" s="39"/>
      <c r="AG115" s="48"/>
      <c r="AJ115" s="3" t="s">
        <v>123</v>
      </c>
      <c r="AL115" s="48"/>
      <c r="AM115" s="82"/>
      <c r="AN115" s="85"/>
      <c r="AO115" s="85"/>
      <c r="AP115" s="85"/>
      <c r="AQ115" s="85"/>
      <c r="AR115" s="85"/>
      <c r="AS115" s="82"/>
      <c r="AT115" s="48"/>
      <c r="AV115" s="48"/>
      <c r="AW115" s="48"/>
    </row>
    <row r="116" spans="1:49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73">
        <v>4808.2</v>
      </c>
      <c r="M116" s="66"/>
      <c r="N116" s="47"/>
      <c r="AF116" s="39"/>
      <c r="AG116" s="48"/>
      <c r="AL116" s="48" t="s">
        <v>81</v>
      </c>
      <c r="AM116" s="82"/>
      <c r="AN116" s="85"/>
      <c r="AO116" s="85"/>
      <c r="AP116" s="85"/>
      <c r="AQ116" s="85"/>
      <c r="AR116" s="85"/>
      <c r="AS116" s="82"/>
      <c r="AT116" s="48"/>
      <c r="AV116" s="48"/>
      <c r="AW116" s="48"/>
    </row>
    <row r="117" spans="1:49" s="4" customFormat="1" ht="34.5" x14ac:dyDescent="0.25">
      <c r="A117" s="40" t="s">
        <v>124</v>
      </c>
      <c r="B117" s="41" t="s">
        <v>125</v>
      </c>
      <c r="C117" s="847" t="s">
        <v>546</v>
      </c>
      <c r="D117" s="847"/>
      <c r="E117" s="847"/>
      <c r="F117" s="42" t="s">
        <v>119</v>
      </c>
      <c r="G117" s="43">
        <v>10.119999999999999</v>
      </c>
      <c r="H117" s="44">
        <v>1</v>
      </c>
      <c r="I117" s="109">
        <v>10.119999999999999</v>
      </c>
      <c r="J117" s="46"/>
      <c r="K117" s="43"/>
      <c r="L117" s="46"/>
      <c r="M117" s="43"/>
      <c r="N117" s="47"/>
      <c r="AF117" s="39"/>
      <c r="AG117" s="48" t="s">
        <v>546</v>
      </c>
      <c r="AL117" s="48"/>
      <c r="AM117" s="82"/>
      <c r="AN117" s="85"/>
      <c r="AO117" s="85"/>
      <c r="AP117" s="85"/>
      <c r="AQ117" s="85"/>
      <c r="AR117" s="85"/>
      <c r="AS117" s="82"/>
      <c r="AT117" s="48"/>
      <c r="AV117" s="48"/>
      <c r="AW117" s="48"/>
    </row>
    <row r="118" spans="1:49" s="4" customFormat="1" ht="22.5" x14ac:dyDescent="0.25">
      <c r="A118" s="49"/>
      <c r="B118" s="50" t="s">
        <v>64</v>
      </c>
      <c r="C118" s="848" t="s">
        <v>65</v>
      </c>
      <c r="D118" s="848"/>
      <c r="E118" s="848"/>
      <c r="F118" s="848"/>
      <c r="G118" s="848"/>
      <c r="H118" s="848"/>
      <c r="I118" s="848"/>
      <c r="J118" s="848"/>
      <c r="K118" s="848"/>
      <c r="L118" s="848"/>
      <c r="M118" s="848"/>
      <c r="N118" s="849"/>
      <c r="AF118" s="39"/>
      <c r="AG118" s="48"/>
      <c r="AH118" s="3" t="s">
        <v>65</v>
      </c>
      <c r="AL118" s="48"/>
      <c r="AM118" s="82"/>
      <c r="AN118" s="85"/>
      <c r="AO118" s="85"/>
      <c r="AP118" s="85"/>
      <c r="AQ118" s="85"/>
      <c r="AR118" s="85"/>
      <c r="AS118" s="82"/>
      <c r="AT118" s="48"/>
      <c r="AV118" s="48"/>
      <c r="AW118" s="48"/>
    </row>
    <row r="119" spans="1:49" s="4" customFormat="1" ht="15" x14ac:dyDescent="0.25">
      <c r="A119" s="51"/>
      <c r="B119" s="50" t="s">
        <v>60</v>
      </c>
      <c r="C119" s="853" t="s">
        <v>66</v>
      </c>
      <c r="D119" s="853"/>
      <c r="E119" s="853"/>
      <c r="F119" s="53"/>
      <c r="G119" s="54"/>
      <c r="H119" s="54"/>
      <c r="I119" s="54"/>
      <c r="J119" s="57">
        <v>18.71</v>
      </c>
      <c r="K119" s="56">
        <v>1.1499999999999999</v>
      </c>
      <c r="L119" s="57">
        <v>217.75</v>
      </c>
      <c r="M119" s="56">
        <v>35.42</v>
      </c>
      <c r="N119" s="58">
        <v>7712.71</v>
      </c>
      <c r="AF119" s="39"/>
      <c r="AG119" s="48"/>
      <c r="AI119" s="3" t="s">
        <v>66</v>
      </c>
      <c r="AL119" s="48"/>
      <c r="AM119" s="82"/>
      <c r="AN119" s="85"/>
      <c r="AO119" s="85"/>
      <c r="AP119" s="85"/>
      <c r="AQ119" s="85"/>
      <c r="AR119" s="85"/>
      <c r="AS119" s="82"/>
      <c r="AT119" s="48"/>
      <c r="AV119" s="48"/>
      <c r="AW119" s="48"/>
    </row>
    <row r="120" spans="1:49" s="4" customFormat="1" ht="15" x14ac:dyDescent="0.25">
      <c r="A120" s="51"/>
      <c r="B120" s="50" t="s">
        <v>67</v>
      </c>
      <c r="C120" s="853" t="s">
        <v>68</v>
      </c>
      <c r="D120" s="853"/>
      <c r="E120" s="853"/>
      <c r="F120" s="53"/>
      <c r="G120" s="54"/>
      <c r="H120" s="54"/>
      <c r="I120" s="54"/>
      <c r="J120" s="57">
        <v>5.26</v>
      </c>
      <c r="K120" s="56">
        <v>1.1499999999999999</v>
      </c>
      <c r="L120" s="57">
        <v>61.22</v>
      </c>
      <c r="M120" s="54"/>
      <c r="N120" s="59"/>
      <c r="AF120" s="39"/>
      <c r="AG120" s="48"/>
      <c r="AI120" s="3" t="s">
        <v>68</v>
      </c>
      <c r="AL120" s="48"/>
      <c r="AM120" s="82"/>
      <c r="AN120" s="85"/>
      <c r="AO120" s="85"/>
      <c r="AP120" s="85"/>
      <c r="AQ120" s="85"/>
      <c r="AR120" s="85"/>
      <c r="AS120" s="82"/>
      <c r="AT120" s="48"/>
      <c r="AV120" s="48"/>
      <c r="AW120" s="48"/>
    </row>
    <row r="121" spans="1:49" s="4" customFormat="1" ht="15" x14ac:dyDescent="0.25">
      <c r="A121" s="51"/>
      <c r="B121" s="50" t="s">
        <v>69</v>
      </c>
      <c r="C121" s="853" t="s">
        <v>70</v>
      </c>
      <c r="D121" s="853"/>
      <c r="E121" s="853"/>
      <c r="F121" s="53"/>
      <c r="G121" s="54"/>
      <c r="H121" s="54"/>
      <c r="I121" s="54"/>
      <c r="J121" s="57">
        <v>0.93</v>
      </c>
      <c r="K121" s="56">
        <v>1.1499999999999999</v>
      </c>
      <c r="L121" s="57">
        <v>10.82</v>
      </c>
      <c r="M121" s="56">
        <v>35.42</v>
      </c>
      <c r="N121" s="133">
        <v>383.24</v>
      </c>
      <c r="AF121" s="39"/>
      <c r="AG121" s="48"/>
      <c r="AI121" s="3" t="s">
        <v>70</v>
      </c>
      <c r="AL121" s="48"/>
      <c r="AM121" s="82"/>
      <c r="AN121" s="85"/>
      <c r="AO121" s="85"/>
      <c r="AP121" s="85"/>
      <c r="AQ121" s="85"/>
      <c r="AR121" s="85"/>
      <c r="AS121" s="82"/>
      <c r="AT121" s="48"/>
      <c r="AV121" s="48"/>
      <c r="AW121" s="48"/>
    </row>
    <row r="122" spans="1:49" s="4" customFormat="1" ht="15" x14ac:dyDescent="0.25">
      <c r="A122" s="51"/>
      <c r="B122" s="50" t="s">
        <v>86</v>
      </c>
      <c r="C122" s="853" t="s">
        <v>87</v>
      </c>
      <c r="D122" s="853"/>
      <c r="E122" s="853"/>
      <c r="F122" s="53"/>
      <c r="G122" s="54"/>
      <c r="H122" s="54"/>
      <c r="I122" s="54"/>
      <c r="J122" s="57">
        <v>0.37</v>
      </c>
      <c r="K122" s="54"/>
      <c r="L122" s="57">
        <v>3.74</v>
      </c>
      <c r="M122" s="54"/>
      <c r="N122" s="59"/>
      <c r="AF122" s="39"/>
      <c r="AG122" s="48"/>
      <c r="AI122" s="3" t="s">
        <v>87</v>
      </c>
      <c r="AL122" s="48"/>
      <c r="AM122" s="82"/>
      <c r="AN122" s="85"/>
      <c r="AO122" s="85"/>
      <c r="AP122" s="85"/>
      <c r="AQ122" s="85"/>
      <c r="AR122" s="85"/>
      <c r="AS122" s="82"/>
      <c r="AT122" s="48"/>
      <c r="AV122" s="48"/>
      <c r="AW122" s="48"/>
    </row>
    <row r="123" spans="1:49" s="4" customFormat="1" ht="15" x14ac:dyDescent="0.25">
      <c r="A123" s="60"/>
      <c r="B123" s="50"/>
      <c r="C123" s="853" t="s">
        <v>71</v>
      </c>
      <c r="D123" s="853"/>
      <c r="E123" s="853"/>
      <c r="F123" s="53" t="s">
        <v>72</v>
      </c>
      <c r="G123" s="56">
        <v>1.99</v>
      </c>
      <c r="H123" s="56">
        <v>1.1499999999999999</v>
      </c>
      <c r="I123" s="64">
        <v>23.15962</v>
      </c>
      <c r="J123" s="63"/>
      <c r="K123" s="54"/>
      <c r="L123" s="63"/>
      <c r="M123" s="54"/>
      <c r="N123" s="59"/>
      <c r="AF123" s="39"/>
      <c r="AG123" s="48"/>
      <c r="AJ123" s="3" t="s">
        <v>71</v>
      </c>
      <c r="AL123" s="48"/>
      <c r="AM123" s="82"/>
      <c r="AN123" s="85"/>
      <c r="AO123" s="85"/>
      <c r="AP123" s="85"/>
      <c r="AQ123" s="85"/>
      <c r="AR123" s="85"/>
      <c r="AS123" s="82"/>
      <c r="AT123" s="48"/>
      <c r="AV123" s="48"/>
      <c r="AW123" s="48"/>
    </row>
    <row r="124" spans="1:49" s="4" customFormat="1" ht="15" x14ac:dyDescent="0.25">
      <c r="A124" s="60"/>
      <c r="B124" s="50"/>
      <c r="C124" s="853" t="s">
        <v>73</v>
      </c>
      <c r="D124" s="853"/>
      <c r="E124" s="853"/>
      <c r="F124" s="53" t="s">
        <v>72</v>
      </c>
      <c r="G124" s="56">
        <v>0.08</v>
      </c>
      <c r="H124" s="56">
        <v>1.1499999999999999</v>
      </c>
      <c r="I124" s="64">
        <v>0.93103999999999998</v>
      </c>
      <c r="J124" s="63"/>
      <c r="K124" s="54"/>
      <c r="L124" s="63"/>
      <c r="M124" s="54"/>
      <c r="N124" s="59"/>
      <c r="AF124" s="39"/>
      <c r="AG124" s="48"/>
      <c r="AJ124" s="3" t="s">
        <v>73</v>
      </c>
      <c r="AL124" s="48"/>
      <c r="AM124" s="82"/>
      <c r="AN124" s="85"/>
      <c r="AO124" s="85"/>
      <c r="AP124" s="85"/>
      <c r="AQ124" s="85"/>
      <c r="AR124" s="85"/>
      <c r="AS124" s="82"/>
      <c r="AT124" s="48"/>
      <c r="AV124" s="48"/>
      <c r="AW124" s="48"/>
    </row>
    <row r="125" spans="1:49" s="4" customFormat="1" ht="15" x14ac:dyDescent="0.25">
      <c r="A125" s="51"/>
      <c r="B125" s="50"/>
      <c r="C125" s="854" t="s">
        <v>74</v>
      </c>
      <c r="D125" s="854"/>
      <c r="E125" s="854"/>
      <c r="F125" s="65"/>
      <c r="G125" s="66"/>
      <c r="H125" s="66"/>
      <c r="I125" s="66"/>
      <c r="J125" s="68">
        <v>24.34</v>
      </c>
      <c r="K125" s="66"/>
      <c r="L125" s="68">
        <v>282.70999999999998</v>
      </c>
      <c r="M125" s="66"/>
      <c r="N125" s="69"/>
      <c r="AF125" s="39"/>
      <c r="AG125" s="48"/>
      <c r="AK125" s="3" t="s">
        <v>74</v>
      </c>
      <c r="AL125" s="48"/>
      <c r="AM125" s="82"/>
      <c r="AN125" s="85"/>
      <c r="AO125" s="85"/>
      <c r="AP125" s="85"/>
      <c r="AQ125" s="85"/>
      <c r="AR125" s="85"/>
      <c r="AS125" s="82"/>
      <c r="AT125" s="48"/>
      <c r="AV125" s="48"/>
      <c r="AW125" s="48"/>
    </row>
    <row r="126" spans="1:49" s="4" customFormat="1" ht="15" x14ac:dyDescent="0.25">
      <c r="A126" s="60"/>
      <c r="B126" s="50"/>
      <c r="C126" s="853" t="s">
        <v>75</v>
      </c>
      <c r="D126" s="853"/>
      <c r="E126" s="853"/>
      <c r="F126" s="53"/>
      <c r="G126" s="54"/>
      <c r="H126" s="54"/>
      <c r="I126" s="54"/>
      <c r="J126" s="63"/>
      <c r="K126" s="54"/>
      <c r="L126" s="57">
        <v>228.57</v>
      </c>
      <c r="M126" s="54"/>
      <c r="N126" s="58">
        <v>8095.95</v>
      </c>
      <c r="AF126" s="39"/>
      <c r="AG126" s="48"/>
      <c r="AJ126" s="3" t="s">
        <v>75</v>
      </c>
      <c r="AL126" s="48"/>
      <c r="AM126" s="82"/>
      <c r="AN126" s="85"/>
      <c r="AO126" s="85"/>
      <c r="AP126" s="85"/>
      <c r="AQ126" s="85"/>
      <c r="AR126" s="85"/>
      <c r="AS126" s="82"/>
      <c r="AT126" s="48"/>
      <c r="AV126" s="48"/>
      <c r="AW126" s="48"/>
    </row>
    <row r="127" spans="1:49" s="4" customFormat="1" ht="23.25" x14ac:dyDescent="0.25">
      <c r="A127" s="60"/>
      <c r="B127" s="50" t="s">
        <v>120</v>
      </c>
      <c r="C127" s="853" t="s">
        <v>121</v>
      </c>
      <c r="D127" s="853"/>
      <c r="E127" s="853"/>
      <c r="F127" s="53" t="s">
        <v>78</v>
      </c>
      <c r="G127" s="70">
        <v>97</v>
      </c>
      <c r="H127" s="54"/>
      <c r="I127" s="70">
        <v>97</v>
      </c>
      <c r="J127" s="63"/>
      <c r="K127" s="54"/>
      <c r="L127" s="57">
        <v>221.71</v>
      </c>
      <c r="M127" s="54"/>
      <c r="N127" s="58">
        <v>7853.07</v>
      </c>
      <c r="AF127" s="39"/>
      <c r="AG127" s="48"/>
      <c r="AJ127" s="3" t="s">
        <v>121</v>
      </c>
      <c r="AL127" s="48"/>
      <c r="AM127" s="82"/>
      <c r="AN127" s="85"/>
      <c r="AO127" s="85"/>
      <c r="AP127" s="85"/>
      <c r="AQ127" s="85"/>
      <c r="AR127" s="85"/>
      <c r="AS127" s="82"/>
      <c r="AT127" s="48"/>
      <c r="AV127" s="48"/>
      <c r="AW127" s="48"/>
    </row>
    <row r="128" spans="1:49" s="4" customFormat="1" ht="23.25" x14ac:dyDescent="0.25">
      <c r="A128" s="60"/>
      <c r="B128" s="50" t="s">
        <v>122</v>
      </c>
      <c r="C128" s="853" t="s">
        <v>123</v>
      </c>
      <c r="D128" s="853"/>
      <c r="E128" s="853"/>
      <c r="F128" s="53" t="s">
        <v>78</v>
      </c>
      <c r="G128" s="70">
        <v>51</v>
      </c>
      <c r="H128" s="54"/>
      <c r="I128" s="70">
        <v>51</v>
      </c>
      <c r="J128" s="63"/>
      <c r="K128" s="54"/>
      <c r="L128" s="57">
        <v>116.57</v>
      </c>
      <c r="M128" s="54"/>
      <c r="N128" s="58">
        <v>4128.93</v>
      </c>
      <c r="AF128" s="39"/>
      <c r="AG128" s="48"/>
      <c r="AJ128" s="3" t="s">
        <v>123</v>
      </c>
      <c r="AL128" s="48"/>
      <c r="AM128" s="82"/>
      <c r="AN128" s="85"/>
      <c r="AO128" s="85"/>
      <c r="AP128" s="85"/>
      <c r="AQ128" s="85"/>
      <c r="AR128" s="85"/>
      <c r="AS128" s="82"/>
      <c r="AT128" s="48"/>
      <c r="AV128" s="48"/>
      <c r="AW128" s="48"/>
    </row>
    <row r="129" spans="1:49" s="4" customFormat="1" ht="15" x14ac:dyDescent="0.25">
      <c r="A129" s="71"/>
      <c r="B129" s="72"/>
      <c r="C129" s="847" t="s">
        <v>81</v>
      </c>
      <c r="D129" s="847"/>
      <c r="E129" s="847"/>
      <c r="F129" s="42"/>
      <c r="G129" s="43"/>
      <c r="H129" s="43"/>
      <c r="I129" s="43"/>
      <c r="J129" s="46"/>
      <c r="K129" s="43"/>
      <c r="L129" s="131">
        <v>620.99</v>
      </c>
      <c r="M129" s="66"/>
      <c r="N129" s="47"/>
      <c r="AF129" s="39"/>
      <c r="AG129" s="48"/>
      <c r="AL129" s="48" t="s">
        <v>81</v>
      </c>
      <c r="AM129" s="82"/>
      <c r="AN129" s="85"/>
      <c r="AO129" s="85"/>
      <c r="AP129" s="85"/>
      <c r="AQ129" s="85"/>
      <c r="AR129" s="85"/>
      <c r="AS129" s="82"/>
      <c r="AT129" s="48"/>
      <c r="AV129" s="48"/>
      <c r="AW129" s="48"/>
    </row>
    <row r="130" spans="1:49" s="4" customFormat="1" ht="23.25" x14ac:dyDescent="0.25">
      <c r="A130" s="40" t="s">
        <v>127</v>
      </c>
      <c r="B130" s="41" t="s">
        <v>128</v>
      </c>
      <c r="C130" s="847" t="s">
        <v>129</v>
      </c>
      <c r="D130" s="847"/>
      <c r="E130" s="847"/>
      <c r="F130" s="42" t="s">
        <v>130</v>
      </c>
      <c r="G130" s="43">
        <v>144.83000000000001</v>
      </c>
      <c r="H130" s="44">
        <v>1</v>
      </c>
      <c r="I130" s="109">
        <v>144.83000000000001</v>
      </c>
      <c r="J130" s="131">
        <v>59.99</v>
      </c>
      <c r="K130" s="43"/>
      <c r="L130" s="73">
        <v>8688.35</v>
      </c>
      <c r="M130" s="43"/>
      <c r="N130" s="47"/>
      <c r="AF130" s="39"/>
      <c r="AG130" s="48" t="s">
        <v>129</v>
      </c>
      <c r="AL130" s="48"/>
      <c r="AM130" s="82"/>
      <c r="AN130" s="85"/>
      <c r="AO130" s="85"/>
      <c r="AP130" s="85"/>
      <c r="AQ130" s="85"/>
      <c r="AR130" s="85"/>
      <c r="AS130" s="82"/>
      <c r="AT130" s="48"/>
      <c r="AV130" s="48"/>
      <c r="AW130" s="48"/>
    </row>
    <row r="131" spans="1:49" s="4" customFormat="1" ht="15" x14ac:dyDescent="0.25">
      <c r="A131" s="71"/>
      <c r="B131" s="72"/>
      <c r="C131" s="847" t="s">
        <v>81</v>
      </c>
      <c r="D131" s="847"/>
      <c r="E131" s="847"/>
      <c r="F131" s="42"/>
      <c r="G131" s="43"/>
      <c r="H131" s="43"/>
      <c r="I131" s="43"/>
      <c r="J131" s="46"/>
      <c r="K131" s="43"/>
      <c r="L131" s="73">
        <v>8688.35</v>
      </c>
      <c r="M131" s="66"/>
      <c r="N131" s="47"/>
      <c r="AF131" s="39"/>
      <c r="AG131" s="48"/>
      <c r="AL131" s="48" t="s">
        <v>81</v>
      </c>
      <c r="AM131" s="82"/>
      <c r="AN131" s="85"/>
      <c r="AO131" s="85"/>
      <c r="AP131" s="85"/>
      <c r="AQ131" s="85"/>
      <c r="AR131" s="85"/>
      <c r="AS131" s="82"/>
      <c r="AT131" s="48"/>
      <c r="AV131" s="48"/>
      <c r="AW131" s="48"/>
    </row>
    <row r="132" spans="1:49" s="4" customFormat="1" ht="68.25" x14ac:dyDescent="0.25">
      <c r="A132" s="40" t="s">
        <v>131</v>
      </c>
      <c r="B132" s="41" t="s">
        <v>132</v>
      </c>
      <c r="C132" s="847" t="s">
        <v>133</v>
      </c>
      <c r="D132" s="847"/>
      <c r="E132" s="847"/>
      <c r="F132" s="42" t="s">
        <v>84</v>
      </c>
      <c r="G132" s="43">
        <v>0.28094000000000002</v>
      </c>
      <c r="H132" s="44">
        <v>1</v>
      </c>
      <c r="I132" s="137">
        <v>0.28094000000000002</v>
      </c>
      <c r="J132" s="46"/>
      <c r="K132" s="43"/>
      <c r="L132" s="46"/>
      <c r="M132" s="43"/>
      <c r="N132" s="47"/>
      <c r="AF132" s="39"/>
      <c r="AG132" s="48" t="s">
        <v>133</v>
      </c>
      <c r="AL132" s="48"/>
      <c r="AM132" s="82"/>
      <c r="AN132" s="85"/>
      <c r="AO132" s="85"/>
      <c r="AP132" s="85"/>
      <c r="AQ132" s="85"/>
      <c r="AR132" s="85"/>
      <c r="AS132" s="82"/>
      <c r="AT132" s="48"/>
      <c r="AV132" s="48"/>
      <c r="AW132" s="48"/>
    </row>
    <row r="133" spans="1:49" s="4" customFormat="1" ht="22.5" x14ac:dyDescent="0.25">
      <c r="A133" s="49"/>
      <c r="B133" s="50" t="s">
        <v>64</v>
      </c>
      <c r="C133" s="848" t="s">
        <v>65</v>
      </c>
      <c r="D133" s="848"/>
      <c r="E133" s="848"/>
      <c r="F133" s="848"/>
      <c r="G133" s="848"/>
      <c r="H133" s="848"/>
      <c r="I133" s="848"/>
      <c r="J133" s="848"/>
      <c r="K133" s="848"/>
      <c r="L133" s="848"/>
      <c r="M133" s="848"/>
      <c r="N133" s="849"/>
      <c r="AF133" s="39"/>
      <c r="AG133" s="48"/>
      <c r="AH133" s="3" t="s">
        <v>65</v>
      </c>
      <c r="AL133" s="48"/>
      <c r="AM133" s="82"/>
      <c r="AN133" s="85"/>
      <c r="AO133" s="85"/>
      <c r="AP133" s="85"/>
      <c r="AQ133" s="85"/>
      <c r="AR133" s="85"/>
      <c r="AS133" s="82"/>
      <c r="AT133" s="48"/>
      <c r="AV133" s="48"/>
      <c r="AW133" s="48"/>
    </row>
    <row r="134" spans="1:49" s="4" customFormat="1" ht="15" x14ac:dyDescent="0.25">
      <c r="A134" s="51"/>
      <c r="B134" s="50" t="s">
        <v>67</v>
      </c>
      <c r="C134" s="853" t="s">
        <v>68</v>
      </c>
      <c r="D134" s="853"/>
      <c r="E134" s="853"/>
      <c r="F134" s="53"/>
      <c r="G134" s="54"/>
      <c r="H134" s="54"/>
      <c r="I134" s="54"/>
      <c r="J134" s="57">
        <v>284.17</v>
      </c>
      <c r="K134" s="56">
        <v>1.1499999999999999</v>
      </c>
      <c r="L134" s="57">
        <v>91.81</v>
      </c>
      <c r="M134" s="54"/>
      <c r="N134" s="59"/>
      <c r="AF134" s="39"/>
      <c r="AG134" s="48"/>
      <c r="AI134" s="3" t="s">
        <v>68</v>
      </c>
      <c r="AL134" s="48"/>
      <c r="AM134" s="82"/>
      <c r="AN134" s="85"/>
      <c r="AO134" s="85"/>
      <c r="AP134" s="85"/>
      <c r="AQ134" s="85"/>
      <c r="AR134" s="85"/>
      <c r="AS134" s="82"/>
      <c r="AT134" s="48"/>
      <c r="AV134" s="48"/>
      <c r="AW134" s="48"/>
    </row>
    <row r="135" spans="1:49" s="4" customFormat="1" ht="15" x14ac:dyDescent="0.25">
      <c r="A135" s="51"/>
      <c r="B135" s="50" t="s">
        <v>69</v>
      </c>
      <c r="C135" s="853" t="s">
        <v>70</v>
      </c>
      <c r="D135" s="853"/>
      <c r="E135" s="853"/>
      <c r="F135" s="53"/>
      <c r="G135" s="54"/>
      <c r="H135" s="54"/>
      <c r="I135" s="54"/>
      <c r="J135" s="57">
        <v>28.89</v>
      </c>
      <c r="K135" s="56">
        <v>1.1499999999999999</v>
      </c>
      <c r="L135" s="57">
        <v>9.33</v>
      </c>
      <c r="M135" s="56">
        <v>35.42</v>
      </c>
      <c r="N135" s="133">
        <v>330.47</v>
      </c>
      <c r="AF135" s="39"/>
      <c r="AG135" s="48"/>
      <c r="AI135" s="3" t="s">
        <v>70</v>
      </c>
      <c r="AL135" s="48"/>
      <c r="AM135" s="82"/>
      <c r="AN135" s="85"/>
      <c r="AO135" s="85"/>
      <c r="AP135" s="85"/>
      <c r="AQ135" s="85"/>
      <c r="AR135" s="85"/>
      <c r="AS135" s="82"/>
      <c r="AT135" s="48"/>
      <c r="AV135" s="48"/>
      <c r="AW135" s="48"/>
    </row>
    <row r="136" spans="1:49" s="4" customFormat="1" ht="15" x14ac:dyDescent="0.25">
      <c r="A136" s="60"/>
      <c r="B136" s="50"/>
      <c r="C136" s="853" t="s">
        <v>73</v>
      </c>
      <c r="D136" s="853"/>
      <c r="E136" s="853"/>
      <c r="F136" s="53" t="s">
        <v>72</v>
      </c>
      <c r="G136" s="56">
        <v>2.14</v>
      </c>
      <c r="H136" s="56">
        <v>1.1499999999999999</v>
      </c>
      <c r="I136" s="136">
        <v>0.69139329999999999</v>
      </c>
      <c r="J136" s="63"/>
      <c r="K136" s="54"/>
      <c r="L136" s="63"/>
      <c r="M136" s="54"/>
      <c r="N136" s="59"/>
      <c r="AF136" s="39"/>
      <c r="AG136" s="48"/>
      <c r="AJ136" s="3" t="s">
        <v>73</v>
      </c>
      <c r="AL136" s="48"/>
      <c r="AM136" s="82"/>
      <c r="AN136" s="85"/>
      <c r="AO136" s="85"/>
      <c r="AP136" s="85"/>
      <c r="AQ136" s="85"/>
      <c r="AR136" s="85"/>
      <c r="AS136" s="82"/>
      <c r="AT136" s="48"/>
      <c r="AV136" s="48"/>
      <c r="AW136" s="48"/>
    </row>
    <row r="137" spans="1:49" s="4" customFormat="1" ht="15" x14ac:dyDescent="0.25">
      <c r="A137" s="51"/>
      <c r="B137" s="50"/>
      <c r="C137" s="854" t="s">
        <v>74</v>
      </c>
      <c r="D137" s="854"/>
      <c r="E137" s="854"/>
      <c r="F137" s="65"/>
      <c r="G137" s="66"/>
      <c r="H137" s="66"/>
      <c r="I137" s="66"/>
      <c r="J137" s="68">
        <v>284.17</v>
      </c>
      <c r="K137" s="66"/>
      <c r="L137" s="68">
        <v>91.81</v>
      </c>
      <c r="M137" s="66"/>
      <c r="N137" s="69"/>
      <c r="AF137" s="39"/>
      <c r="AG137" s="48"/>
      <c r="AK137" s="3" t="s">
        <v>74</v>
      </c>
      <c r="AL137" s="48"/>
      <c r="AM137" s="82"/>
      <c r="AN137" s="85"/>
      <c r="AO137" s="85"/>
      <c r="AP137" s="85"/>
      <c r="AQ137" s="85"/>
      <c r="AR137" s="85"/>
      <c r="AS137" s="82"/>
      <c r="AT137" s="48"/>
      <c r="AV137" s="48"/>
      <c r="AW137" s="48"/>
    </row>
    <row r="138" spans="1:49" s="4" customFormat="1" ht="15" x14ac:dyDescent="0.25">
      <c r="A138" s="60"/>
      <c r="B138" s="50"/>
      <c r="C138" s="853" t="s">
        <v>75</v>
      </c>
      <c r="D138" s="853"/>
      <c r="E138" s="853"/>
      <c r="F138" s="53"/>
      <c r="G138" s="54"/>
      <c r="H138" s="54"/>
      <c r="I138" s="54"/>
      <c r="J138" s="63"/>
      <c r="K138" s="54"/>
      <c r="L138" s="57">
        <v>9.33</v>
      </c>
      <c r="M138" s="54"/>
      <c r="N138" s="133">
        <v>330.47</v>
      </c>
      <c r="AF138" s="39"/>
      <c r="AG138" s="48"/>
      <c r="AJ138" s="3" t="s">
        <v>75</v>
      </c>
      <c r="AL138" s="48"/>
      <c r="AM138" s="82"/>
      <c r="AN138" s="85"/>
      <c r="AO138" s="85"/>
      <c r="AP138" s="85"/>
      <c r="AQ138" s="85"/>
      <c r="AR138" s="85"/>
      <c r="AS138" s="82"/>
      <c r="AT138" s="48"/>
      <c r="AV138" s="48"/>
      <c r="AW138" s="48"/>
    </row>
    <row r="139" spans="1:49" s="4" customFormat="1" ht="23.25" x14ac:dyDescent="0.25">
      <c r="A139" s="60"/>
      <c r="B139" s="50" t="s">
        <v>88</v>
      </c>
      <c r="C139" s="853" t="s">
        <v>89</v>
      </c>
      <c r="D139" s="853"/>
      <c r="E139" s="853"/>
      <c r="F139" s="53" t="s">
        <v>78</v>
      </c>
      <c r="G139" s="70">
        <v>92</v>
      </c>
      <c r="H139" s="54"/>
      <c r="I139" s="70">
        <v>92</v>
      </c>
      <c r="J139" s="63"/>
      <c r="K139" s="54"/>
      <c r="L139" s="57">
        <v>8.58</v>
      </c>
      <c r="M139" s="54"/>
      <c r="N139" s="133">
        <v>304.02999999999997</v>
      </c>
      <c r="AF139" s="39"/>
      <c r="AG139" s="48"/>
      <c r="AJ139" s="3" t="s">
        <v>89</v>
      </c>
      <c r="AL139" s="48"/>
      <c r="AM139" s="82"/>
      <c r="AN139" s="85"/>
      <c r="AO139" s="85"/>
      <c r="AP139" s="85"/>
      <c r="AQ139" s="85"/>
      <c r="AR139" s="85"/>
      <c r="AS139" s="82"/>
      <c r="AT139" s="48"/>
      <c r="AV139" s="48"/>
      <c r="AW139" s="48"/>
    </row>
    <row r="140" spans="1:49" s="4" customFormat="1" ht="23.25" x14ac:dyDescent="0.25">
      <c r="A140" s="60"/>
      <c r="B140" s="50" t="s">
        <v>90</v>
      </c>
      <c r="C140" s="853" t="s">
        <v>91</v>
      </c>
      <c r="D140" s="853"/>
      <c r="E140" s="853"/>
      <c r="F140" s="53" t="s">
        <v>78</v>
      </c>
      <c r="G140" s="70">
        <v>46</v>
      </c>
      <c r="H140" s="54"/>
      <c r="I140" s="70">
        <v>46</v>
      </c>
      <c r="J140" s="63"/>
      <c r="K140" s="54"/>
      <c r="L140" s="57">
        <v>4.29</v>
      </c>
      <c r="M140" s="54"/>
      <c r="N140" s="133">
        <v>152.02000000000001</v>
      </c>
      <c r="AF140" s="39"/>
      <c r="AG140" s="48"/>
      <c r="AJ140" s="3" t="s">
        <v>91</v>
      </c>
      <c r="AL140" s="48"/>
      <c r="AM140" s="82"/>
      <c r="AN140" s="85"/>
      <c r="AO140" s="85"/>
      <c r="AP140" s="85"/>
      <c r="AQ140" s="85"/>
      <c r="AR140" s="85"/>
      <c r="AS140" s="82"/>
      <c r="AT140" s="48"/>
      <c r="AV140" s="48"/>
      <c r="AW140" s="48"/>
    </row>
    <row r="141" spans="1:49" s="4" customFormat="1" ht="15" x14ac:dyDescent="0.25">
      <c r="A141" s="71"/>
      <c r="B141" s="72"/>
      <c r="C141" s="847" t="s">
        <v>81</v>
      </c>
      <c r="D141" s="847"/>
      <c r="E141" s="847"/>
      <c r="F141" s="42"/>
      <c r="G141" s="43"/>
      <c r="H141" s="43"/>
      <c r="I141" s="43"/>
      <c r="J141" s="46"/>
      <c r="K141" s="43"/>
      <c r="L141" s="131">
        <v>104.68</v>
      </c>
      <c r="M141" s="66"/>
      <c r="N141" s="47"/>
      <c r="AF141" s="39"/>
      <c r="AG141" s="48"/>
      <c r="AL141" s="48" t="s">
        <v>81</v>
      </c>
      <c r="AM141" s="82"/>
      <c r="AN141" s="85"/>
      <c r="AO141" s="85"/>
      <c r="AP141" s="85"/>
      <c r="AQ141" s="85"/>
      <c r="AR141" s="85"/>
      <c r="AS141" s="82"/>
      <c r="AT141" s="48"/>
      <c r="AV141" s="48"/>
      <c r="AW141" s="48"/>
    </row>
    <row r="142" spans="1:49" s="4" customFormat="1" ht="23.25" x14ac:dyDescent="0.25">
      <c r="A142" s="40" t="s">
        <v>134</v>
      </c>
      <c r="B142" s="41" t="s">
        <v>135</v>
      </c>
      <c r="C142" s="847" t="s">
        <v>136</v>
      </c>
      <c r="D142" s="847"/>
      <c r="E142" s="847"/>
      <c r="F142" s="42" t="s">
        <v>63</v>
      </c>
      <c r="G142" s="43">
        <v>2.8094000000000001</v>
      </c>
      <c r="H142" s="44">
        <v>1</v>
      </c>
      <c r="I142" s="135">
        <v>2.8094000000000001</v>
      </c>
      <c r="J142" s="46"/>
      <c r="K142" s="43"/>
      <c r="L142" s="46"/>
      <c r="M142" s="43"/>
      <c r="N142" s="47"/>
      <c r="AF142" s="39"/>
      <c r="AG142" s="48" t="s">
        <v>136</v>
      </c>
      <c r="AL142" s="48"/>
      <c r="AM142" s="82"/>
      <c r="AN142" s="85"/>
      <c r="AO142" s="85"/>
      <c r="AP142" s="85"/>
      <c r="AQ142" s="85"/>
      <c r="AR142" s="85"/>
      <c r="AS142" s="82"/>
      <c r="AT142" s="48"/>
      <c r="AV142" s="48"/>
      <c r="AW142" s="48"/>
    </row>
    <row r="143" spans="1:49" s="4" customFormat="1" ht="22.5" x14ac:dyDescent="0.25">
      <c r="A143" s="49"/>
      <c r="B143" s="50" t="s">
        <v>64</v>
      </c>
      <c r="C143" s="848" t="s">
        <v>65</v>
      </c>
      <c r="D143" s="848"/>
      <c r="E143" s="848"/>
      <c r="F143" s="848"/>
      <c r="G143" s="848"/>
      <c r="H143" s="848"/>
      <c r="I143" s="848"/>
      <c r="J143" s="848"/>
      <c r="K143" s="848"/>
      <c r="L143" s="848"/>
      <c r="M143" s="848"/>
      <c r="N143" s="849"/>
      <c r="AF143" s="39"/>
      <c r="AG143" s="48"/>
      <c r="AH143" s="3" t="s">
        <v>65</v>
      </c>
      <c r="AL143" s="48"/>
      <c r="AM143" s="82"/>
      <c r="AN143" s="85"/>
      <c r="AO143" s="85"/>
      <c r="AP143" s="85"/>
      <c r="AQ143" s="85"/>
      <c r="AR143" s="85"/>
      <c r="AS143" s="82"/>
      <c r="AT143" s="48"/>
      <c r="AV143" s="48"/>
      <c r="AW143" s="48"/>
    </row>
    <row r="144" spans="1:49" s="4" customFormat="1" ht="15" x14ac:dyDescent="0.25">
      <c r="A144" s="51"/>
      <c r="B144" s="50" t="s">
        <v>60</v>
      </c>
      <c r="C144" s="853" t="s">
        <v>66</v>
      </c>
      <c r="D144" s="853"/>
      <c r="E144" s="853"/>
      <c r="F144" s="53"/>
      <c r="G144" s="54"/>
      <c r="H144" s="54"/>
      <c r="I144" s="54"/>
      <c r="J144" s="57">
        <v>106.88</v>
      </c>
      <c r="K144" s="56">
        <v>1.1499999999999999</v>
      </c>
      <c r="L144" s="57">
        <v>345.31</v>
      </c>
      <c r="M144" s="56">
        <v>35.42</v>
      </c>
      <c r="N144" s="58">
        <v>12230.88</v>
      </c>
      <c r="AF144" s="39"/>
      <c r="AG144" s="48"/>
      <c r="AI144" s="3" t="s">
        <v>66</v>
      </c>
      <c r="AL144" s="48"/>
      <c r="AM144" s="82"/>
      <c r="AN144" s="85"/>
      <c r="AO144" s="85"/>
      <c r="AP144" s="85"/>
      <c r="AQ144" s="85"/>
      <c r="AR144" s="85"/>
      <c r="AS144" s="82"/>
      <c r="AT144" s="48"/>
      <c r="AV144" s="48"/>
      <c r="AW144" s="48"/>
    </row>
    <row r="145" spans="1:49" s="4" customFormat="1" ht="15" x14ac:dyDescent="0.25">
      <c r="A145" s="51"/>
      <c r="B145" s="50" t="s">
        <v>67</v>
      </c>
      <c r="C145" s="853" t="s">
        <v>68</v>
      </c>
      <c r="D145" s="853"/>
      <c r="E145" s="853"/>
      <c r="F145" s="53"/>
      <c r="G145" s="54"/>
      <c r="H145" s="54"/>
      <c r="I145" s="54"/>
      <c r="J145" s="57">
        <v>241.58</v>
      </c>
      <c r="K145" s="56">
        <v>1.1499999999999999</v>
      </c>
      <c r="L145" s="57">
        <v>780.5</v>
      </c>
      <c r="M145" s="54"/>
      <c r="N145" s="59"/>
      <c r="AF145" s="39"/>
      <c r="AG145" s="48"/>
      <c r="AI145" s="3" t="s">
        <v>68</v>
      </c>
      <c r="AL145" s="48"/>
      <c r="AM145" s="82"/>
      <c r="AN145" s="85"/>
      <c r="AO145" s="85"/>
      <c r="AP145" s="85"/>
      <c r="AQ145" s="85"/>
      <c r="AR145" s="85"/>
      <c r="AS145" s="82"/>
      <c r="AT145" s="48"/>
      <c r="AV145" s="48"/>
      <c r="AW145" s="48"/>
    </row>
    <row r="146" spans="1:49" s="4" customFormat="1" ht="15" x14ac:dyDescent="0.25">
      <c r="A146" s="51"/>
      <c r="B146" s="50" t="s">
        <v>69</v>
      </c>
      <c r="C146" s="853" t="s">
        <v>70</v>
      </c>
      <c r="D146" s="853"/>
      <c r="E146" s="853"/>
      <c r="F146" s="53"/>
      <c r="G146" s="54"/>
      <c r="H146" s="54"/>
      <c r="I146" s="54"/>
      <c r="J146" s="57">
        <v>26.36</v>
      </c>
      <c r="K146" s="56">
        <v>1.1499999999999999</v>
      </c>
      <c r="L146" s="57">
        <v>85.16</v>
      </c>
      <c r="M146" s="56">
        <v>35.42</v>
      </c>
      <c r="N146" s="58">
        <v>3016.37</v>
      </c>
      <c r="AF146" s="39"/>
      <c r="AG146" s="48"/>
      <c r="AI146" s="3" t="s">
        <v>70</v>
      </c>
      <c r="AL146" s="48"/>
      <c r="AM146" s="82"/>
      <c r="AN146" s="85"/>
      <c r="AO146" s="85"/>
      <c r="AP146" s="85"/>
      <c r="AQ146" s="85"/>
      <c r="AR146" s="85"/>
      <c r="AS146" s="82"/>
      <c r="AT146" s="48"/>
      <c r="AV146" s="48"/>
      <c r="AW146" s="48"/>
    </row>
    <row r="147" spans="1:49" s="4" customFormat="1" ht="15" x14ac:dyDescent="0.25">
      <c r="A147" s="60"/>
      <c r="B147" s="50"/>
      <c r="C147" s="853" t="s">
        <v>71</v>
      </c>
      <c r="D147" s="853"/>
      <c r="E147" s="853"/>
      <c r="F147" s="53" t="s">
        <v>72</v>
      </c>
      <c r="G147" s="56">
        <v>12.53</v>
      </c>
      <c r="H147" s="56">
        <v>1.1499999999999999</v>
      </c>
      <c r="I147" s="136">
        <v>40.4820493</v>
      </c>
      <c r="J147" s="63"/>
      <c r="K147" s="54"/>
      <c r="L147" s="63"/>
      <c r="M147" s="54"/>
      <c r="N147" s="59"/>
      <c r="AF147" s="39"/>
      <c r="AG147" s="48"/>
      <c r="AJ147" s="3" t="s">
        <v>71</v>
      </c>
      <c r="AL147" s="48"/>
      <c r="AM147" s="82"/>
      <c r="AN147" s="85"/>
      <c r="AO147" s="85"/>
      <c r="AP147" s="85"/>
      <c r="AQ147" s="85"/>
      <c r="AR147" s="85"/>
      <c r="AS147" s="82"/>
      <c r="AT147" s="48"/>
      <c r="AV147" s="48"/>
      <c r="AW147" s="48"/>
    </row>
    <row r="148" spans="1:49" s="4" customFormat="1" ht="15" x14ac:dyDescent="0.25">
      <c r="A148" s="60"/>
      <c r="B148" s="50"/>
      <c r="C148" s="853" t="s">
        <v>73</v>
      </c>
      <c r="D148" s="853"/>
      <c r="E148" s="853"/>
      <c r="F148" s="53" t="s">
        <v>72</v>
      </c>
      <c r="G148" s="56">
        <v>2.62</v>
      </c>
      <c r="H148" s="56">
        <v>1.1499999999999999</v>
      </c>
      <c r="I148" s="136">
        <v>8.4647222000000006</v>
      </c>
      <c r="J148" s="63"/>
      <c r="K148" s="54"/>
      <c r="L148" s="63"/>
      <c r="M148" s="54"/>
      <c r="N148" s="59"/>
      <c r="AF148" s="39"/>
      <c r="AG148" s="48"/>
      <c r="AJ148" s="3" t="s">
        <v>73</v>
      </c>
      <c r="AL148" s="48"/>
      <c r="AM148" s="82"/>
      <c r="AN148" s="85"/>
      <c r="AO148" s="85"/>
      <c r="AP148" s="85"/>
      <c r="AQ148" s="85"/>
      <c r="AR148" s="85"/>
      <c r="AS148" s="82"/>
      <c r="AT148" s="48"/>
      <c r="AV148" s="48"/>
      <c r="AW148" s="48"/>
    </row>
    <row r="149" spans="1:49" s="4" customFormat="1" ht="15" x14ac:dyDescent="0.25">
      <c r="A149" s="51"/>
      <c r="B149" s="50"/>
      <c r="C149" s="854" t="s">
        <v>74</v>
      </c>
      <c r="D149" s="854"/>
      <c r="E149" s="854"/>
      <c r="F149" s="65"/>
      <c r="G149" s="66"/>
      <c r="H149" s="66"/>
      <c r="I149" s="66"/>
      <c r="J149" s="68">
        <v>348.46</v>
      </c>
      <c r="K149" s="66"/>
      <c r="L149" s="67">
        <v>1125.81</v>
      </c>
      <c r="M149" s="66"/>
      <c r="N149" s="69"/>
      <c r="AF149" s="39"/>
      <c r="AG149" s="48"/>
      <c r="AK149" s="3" t="s">
        <v>74</v>
      </c>
      <c r="AL149" s="48"/>
      <c r="AM149" s="82"/>
      <c r="AN149" s="85"/>
      <c r="AO149" s="85"/>
      <c r="AP149" s="85"/>
      <c r="AQ149" s="85"/>
      <c r="AR149" s="85"/>
      <c r="AS149" s="82"/>
      <c r="AT149" s="48"/>
      <c r="AV149" s="48"/>
      <c r="AW149" s="48"/>
    </row>
    <row r="150" spans="1:49" s="4" customFormat="1" ht="15" x14ac:dyDescent="0.25">
      <c r="A150" s="60"/>
      <c r="B150" s="50"/>
      <c r="C150" s="853" t="s">
        <v>75</v>
      </c>
      <c r="D150" s="853"/>
      <c r="E150" s="853"/>
      <c r="F150" s="53"/>
      <c r="G150" s="54"/>
      <c r="H150" s="54"/>
      <c r="I150" s="54"/>
      <c r="J150" s="63"/>
      <c r="K150" s="54"/>
      <c r="L150" s="57">
        <v>430.47</v>
      </c>
      <c r="M150" s="54"/>
      <c r="N150" s="58">
        <v>15247.25</v>
      </c>
      <c r="AF150" s="39"/>
      <c r="AG150" s="48"/>
      <c r="AJ150" s="3" t="s">
        <v>75</v>
      </c>
      <c r="AL150" s="48"/>
      <c r="AM150" s="82"/>
      <c r="AN150" s="85"/>
      <c r="AO150" s="85"/>
      <c r="AP150" s="85"/>
      <c r="AQ150" s="85"/>
      <c r="AR150" s="85"/>
      <c r="AS150" s="82"/>
      <c r="AT150" s="48"/>
      <c r="AV150" s="48"/>
      <c r="AW150" s="48"/>
    </row>
    <row r="151" spans="1:49" s="4" customFormat="1" ht="23.25" x14ac:dyDescent="0.25">
      <c r="A151" s="60"/>
      <c r="B151" s="50" t="s">
        <v>88</v>
      </c>
      <c r="C151" s="853" t="s">
        <v>89</v>
      </c>
      <c r="D151" s="853"/>
      <c r="E151" s="853"/>
      <c r="F151" s="53" t="s">
        <v>78</v>
      </c>
      <c r="G151" s="70">
        <v>92</v>
      </c>
      <c r="H151" s="54"/>
      <c r="I151" s="70">
        <v>92</v>
      </c>
      <c r="J151" s="63"/>
      <c r="K151" s="54"/>
      <c r="L151" s="57">
        <v>396.03</v>
      </c>
      <c r="M151" s="54"/>
      <c r="N151" s="58">
        <v>14027.47</v>
      </c>
      <c r="AF151" s="39"/>
      <c r="AG151" s="48"/>
      <c r="AJ151" s="3" t="s">
        <v>89</v>
      </c>
      <c r="AL151" s="48"/>
      <c r="AM151" s="82"/>
      <c r="AN151" s="85"/>
      <c r="AO151" s="85"/>
      <c r="AP151" s="85"/>
      <c r="AQ151" s="85"/>
      <c r="AR151" s="85"/>
      <c r="AS151" s="82"/>
      <c r="AT151" s="48"/>
      <c r="AV151" s="48"/>
      <c r="AW151" s="48"/>
    </row>
    <row r="152" spans="1:49" s="4" customFormat="1" ht="23.25" x14ac:dyDescent="0.25">
      <c r="A152" s="60"/>
      <c r="B152" s="50" t="s">
        <v>90</v>
      </c>
      <c r="C152" s="853" t="s">
        <v>91</v>
      </c>
      <c r="D152" s="853"/>
      <c r="E152" s="853"/>
      <c r="F152" s="53" t="s">
        <v>78</v>
      </c>
      <c r="G152" s="70">
        <v>46</v>
      </c>
      <c r="H152" s="54"/>
      <c r="I152" s="70">
        <v>46</v>
      </c>
      <c r="J152" s="63"/>
      <c r="K152" s="54"/>
      <c r="L152" s="57">
        <v>198.02</v>
      </c>
      <c r="M152" s="54"/>
      <c r="N152" s="58">
        <v>7013.74</v>
      </c>
      <c r="AF152" s="39"/>
      <c r="AG152" s="48"/>
      <c r="AJ152" s="3" t="s">
        <v>91</v>
      </c>
      <c r="AL152" s="48"/>
      <c r="AM152" s="82"/>
      <c r="AN152" s="85"/>
      <c r="AO152" s="85"/>
      <c r="AP152" s="85"/>
      <c r="AQ152" s="85"/>
      <c r="AR152" s="85"/>
      <c r="AS152" s="82"/>
      <c r="AT152" s="48"/>
      <c r="AV152" s="48"/>
      <c r="AW152" s="48"/>
    </row>
    <row r="153" spans="1:49" s="4" customFormat="1" ht="15" x14ac:dyDescent="0.25">
      <c r="A153" s="71"/>
      <c r="B153" s="72"/>
      <c r="C153" s="847" t="s">
        <v>81</v>
      </c>
      <c r="D153" s="847"/>
      <c r="E153" s="847"/>
      <c r="F153" s="42"/>
      <c r="G153" s="43"/>
      <c r="H153" s="43"/>
      <c r="I153" s="43"/>
      <c r="J153" s="46"/>
      <c r="K153" s="43"/>
      <c r="L153" s="73">
        <v>1719.86</v>
      </c>
      <c r="M153" s="66"/>
      <c r="N153" s="47"/>
      <c r="AF153" s="39"/>
      <c r="AG153" s="48"/>
      <c r="AL153" s="48" t="s">
        <v>81</v>
      </c>
      <c r="AM153" s="82"/>
      <c r="AN153" s="85"/>
      <c r="AO153" s="85"/>
      <c r="AP153" s="85"/>
      <c r="AQ153" s="85"/>
      <c r="AR153" s="85"/>
      <c r="AS153" s="82"/>
      <c r="AT153" s="48"/>
      <c r="AV153" s="48"/>
      <c r="AW153" s="48"/>
    </row>
    <row r="154" spans="1:49" s="4" customFormat="1" ht="34.5" x14ac:dyDescent="0.25">
      <c r="A154" s="40" t="s">
        <v>143</v>
      </c>
      <c r="B154" s="41" t="s">
        <v>184</v>
      </c>
      <c r="C154" s="847" t="s">
        <v>584</v>
      </c>
      <c r="D154" s="847"/>
      <c r="E154" s="847"/>
      <c r="F154" s="42" t="s">
        <v>63</v>
      </c>
      <c r="G154" s="43">
        <v>6.4299999999999996E-2</v>
      </c>
      <c r="H154" s="44">
        <v>1</v>
      </c>
      <c r="I154" s="135">
        <v>6.4299999999999996E-2</v>
      </c>
      <c r="J154" s="46"/>
      <c r="K154" s="43"/>
      <c r="L154" s="46"/>
      <c r="M154" s="43"/>
      <c r="N154" s="47"/>
      <c r="AF154" s="39"/>
      <c r="AG154" s="48" t="s">
        <v>584</v>
      </c>
      <c r="AL154" s="48"/>
      <c r="AM154" s="82"/>
      <c r="AN154" s="85"/>
      <c r="AO154" s="85"/>
      <c r="AP154" s="85"/>
      <c r="AQ154" s="85"/>
      <c r="AR154" s="85"/>
      <c r="AS154" s="82"/>
      <c r="AT154" s="48"/>
      <c r="AV154" s="48"/>
      <c r="AW154" s="48"/>
    </row>
    <row r="155" spans="1:49" s="4" customFormat="1" ht="22.5" x14ac:dyDescent="0.25">
      <c r="A155" s="49"/>
      <c r="B155" s="50" t="s">
        <v>64</v>
      </c>
      <c r="C155" s="848" t="s">
        <v>65</v>
      </c>
      <c r="D155" s="848"/>
      <c r="E155" s="848"/>
      <c r="F155" s="848"/>
      <c r="G155" s="848"/>
      <c r="H155" s="848"/>
      <c r="I155" s="848"/>
      <c r="J155" s="848"/>
      <c r="K155" s="848"/>
      <c r="L155" s="848"/>
      <c r="M155" s="848"/>
      <c r="N155" s="849"/>
      <c r="AF155" s="39"/>
      <c r="AG155" s="48"/>
      <c r="AH155" s="3" t="s">
        <v>65</v>
      </c>
      <c r="AL155" s="48"/>
      <c r="AM155" s="82"/>
      <c r="AN155" s="85"/>
      <c r="AO155" s="85"/>
      <c r="AP155" s="85"/>
      <c r="AQ155" s="85"/>
      <c r="AR155" s="85"/>
      <c r="AS155" s="82"/>
      <c r="AT155" s="48"/>
      <c r="AV155" s="48"/>
      <c r="AW155" s="48"/>
    </row>
    <row r="156" spans="1:49" s="4" customFormat="1" ht="15" x14ac:dyDescent="0.25">
      <c r="A156" s="51"/>
      <c r="B156" s="50" t="s">
        <v>60</v>
      </c>
      <c r="C156" s="853" t="s">
        <v>66</v>
      </c>
      <c r="D156" s="853"/>
      <c r="E156" s="853"/>
      <c r="F156" s="53"/>
      <c r="G156" s="54"/>
      <c r="H156" s="54"/>
      <c r="I156" s="54"/>
      <c r="J156" s="57">
        <v>663.75</v>
      </c>
      <c r="K156" s="56">
        <v>1.1499999999999999</v>
      </c>
      <c r="L156" s="57">
        <v>49.08</v>
      </c>
      <c r="M156" s="56">
        <v>35.42</v>
      </c>
      <c r="N156" s="58">
        <v>1738.41</v>
      </c>
      <c r="AF156" s="39"/>
      <c r="AG156" s="48"/>
      <c r="AI156" s="3" t="s">
        <v>66</v>
      </c>
      <c r="AL156" s="48"/>
      <c r="AM156" s="82"/>
      <c r="AN156" s="85"/>
      <c r="AO156" s="85"/>
      <c r="AP156" s="85"/>
      <c r="AQ156" s="85"/>
      <c r="AR156" s="85"/>
      <c r="AS156" s="82"/>
      <c r="AT156" s="48"/>
      <c r="AV156" s="48"/>
      <c r="AW156" s="48"/>
    </row>
    <row r="157" spans="1:49" s="4" customFormat="1" ht="15" x14ac:dyDescent="0.25">
      <c r="A157" s="60"/>
      <c r="B157" s="50"/>
      <c r="C157" s="853" t="s">
        <v>71</v>
      </c>
      <c r="D157" s="853"/>
      <c r="E157" s="853"/>
      <c r="F157" s="53" t="s">
        <v>72</v>
      </c>
      <c r="G157" s="61">
        <v>88.5</v>
      </c>
      <c r="H157" s="56">
        <v>1.1499999999999999</v>
      </c>
      <c r="I157" s="136">
        <v>6.5441324999999999</v>
      </c>
      <c r="J157" s="63"/>
      <c r="K157" s="54"/>
      <c r="L157" s="63"/>
      <c r="M157" s="54"/>
      <c r="N157" s="59"/>
      <c r="AF157" s="39"/>
      <c r="AG157" s="48"/>
      <c r="AJ157" s="3" t="s">
        <v>71</v>
      </c>
      <c r="AL157" s="48"/>
      <c r="AM157" s="82"/>
      <c r="AN157" s="85"/>
      <c r="AO157" s="85"/>
      <c r="AP157" s="85"/>
      <c r="AQ157" s="85"/>
      <c r="AR157" s="85"/>
      <c r="AS157" s="82"/>
      <c r="AT157" s="48"/>
      <c r="AV157" s="48"/>
      <c r="AW157" s="48"/>
    </row>
    <row r="158" spans="1:49" s="4" customFormat="1" ht="15" x14ac:dyDescent="0.25">
      <c r="A158" s="51"/>
      <c r="B158" s="50"/>
      <c r="C158" s="854" t="s">
        <v>74</v>
      </c>
      <c r="D158" s="854"/>
      <c r="E158" s="854"/>
      <c r="F158" s="65"/>
      <c r="G158" s="66"/>
      <c r="H158" s="66"/>
      <c r="I158" s="66"/>
      <c r="J158" s="68">
        <v>663.75</v>
      </c>
      <c r="K158" s="66"/>
      <c r="L158" s="68">
        <v>49.08</v>
      </c>
      <c r="M158" s="66"/>
      <c r="N158" s="69"/>
      <c r="AF158" s="39"/>
      <c r="AG158" s="48"/>
      <c r="AK158" s="3" t="s">
        <v>74</v>
      </c>
      <c r="AL158" s="48"/>
      <c r="AM158" s="82"/>
      <c r="AN158" s="85"/>
      <c r="AO158" s="85"/>
      <c r="AP158" s="85"/>
      <c r="AQ158" s="85"/>
      <c r="AR158" s="85"/>
      <c r="AS158" s="82"/>
      <c r="AT158" s="48"/>
      <c r="AV158" s="48"/>
      <c r="AW158" s="48"/>
    </row>
    <row r="159" spans="1:49" s="4" customFormat="1" ht="15" x14ac:dyDescent="0.25">
      <c r="A159" s="60"/>
      <c r="B159" s="50"/>
      <c r="C159" s="853" t="s">
        <v>75</v>
      </c>
      <c r="D159" s="853"/>
      <c r="E159" s="853"/>
      <c r="F159" s="53"/>
      <c r="G159" s="54"/>
      <c r="H159" s="54"/>
      <c r="I159" s="54"/>
      <c r="J159" s="63"/>
      <c r="K159" s="54"/>
      <c r="L159" s="57">
        <v>49.08</v>
      </c>
      <c r="M159" s="54"/>
      <c r="N159" s="58">
        <v>1738.41</v>
      </c>
      <c r="AF159" s="39"/>
      <c r="AG159" s="48"/>
      <c r="AJ159" s="3" t="s">
        <v>75</v>
      </c>
      <c r="AL159" s="48"/>
      <c r="AM159" s="82"/>
      <c r="AN159" s="85"/>
      <c r="AO159" s="85"/>
      <c r="AP159" s="85"/>
      <c r="AQ159" s="85"/>
      <c r="AR159" s="85"/>
      <c r="AS159" s="82"/>
      <c r="AT159" s="48"/>
      <c r="AV159" s="48"/>
      <c r="AW159" s="48"/>
    </row>
    <row r="160" spans="1:49" s="4" customFormat="1" ht="23.25" x14ac:dyDescent="0.25">
      <c r="A160" s="60"/>
      <c r="B160" s="50" t="s">
        <v>94</v>
      </c>
      <c r="C160" s="853" t="s">
        <v>95</v>
      </c>
      <c r="D160" s="853"/>
      <c r="E160" s="853"/>
      <c r="F160" s="53" t="s">
        <v>78</v>
      </c>
      <c r="G160" s="70">
        <v>89</v>
      </c>
      <c r="H160" s="54"/>
      <c r="I160" s="70">
        <v>89</v>
      </c>
      <c r="J160" s="63"/>
      <c r="K160" s="54"/>
      <c r="L160" s="57">
        <v>43.68</v>
      </c>
      <c r="M160" s="54"/>
      <c r="N160" s="58">
        <v>1547.18</v>
      </c>
      <c r="AF160" s="39"/>
      <c r="AG160" s="48"/>
      <c r="AJ160" s="3" t="s">
        <v>95</v>
      </c>
      <c r="AL160" s="48"/>
      <c r="AM160" s="82"/>
      <c r="AN160" s="85"/>
      <c r="AO160" s="85"/>
      <c r="AP160" s="85"/>
      <c r="AQ160" s="85"/>
      <c r="AR160" s="85"/>
      <c r="AS160" s="82"/>
      <c r="AT160" s="48"/>
      <c r="AV160" s="48"/>
      <c r="AW160" s="48"/>
    </row>
    <row r="161" spans="1:49" s="4" customFormat="1" ht="23.25" x14ac:dyDescent="0.25">
      <c r="A161" s="60"/>
      <c r="B161" s="50" t="s">
        <v>96</v>
      </c>
      <c r="C161" s="853" t="s">
        <v>97</v>
      </c>
      <c r="D161" s="853"/>
      <c r="E161" s="853"/>
      <c r="F161" s="53" t="s">
        <v>78</v>
      </c>
      <c r="G161" s="70">
        <v>40</v>
      </c>
      <c r="H161" s="54"/>
      <c r="I161" s="70">
        <v>40</v>
      </c>
      <c r="J161" s="63"/>
      <c r="K161" s="54"/>
      <c r="L161" s="57">
        <v>19.63</v>
      </c>
      <c r="M161" s="54"/>
      <c r="N161" s="133">
        <v>695.36</v>
      </c>
      <c r="AF161" s="39"/>
      <c r="AG161" s="48"/>
      <c r="AJ161" s="3" t="s">
        <v>97</v>
      </c>
      <c r="AL161" s="48"/>
      <c r="AM161" s="82"/>
      <c r="AN161" s="85"/>
      <c r="AO161" s="85"/>
      <c r="AP161" s="85"/>
      <c r="AQ161" s="85"/>
      <c r="AR161" s="85"/>
      <c r="AS161" s="82"/>
      <c r="AT161" s="48"/>
      <c r="AV161" s="48"/>
      <c r="AW161" s="48"/>
    </row>
    <row r="162" spans="1:49" s="4" customFormat="1" ht="15" x14ac:dyDescent="0.25">
      <c r="A162" s="71"/>
      <c r="B162" s="72"/>
      <c r="C162" s="847" t="s">
        <v>81</v>
      </c>
      <c r="D162" s="847"/>
      <c r="E162" s="847"/>
      <c r="F162" s="42"/>
      <c r="G162" s="43"/>
      <c r="H162" s="43"/>
      <c r="I162" s="43"/>
      <c r="J162" s="46"/>
      <c r="K162" s="43"/>
      <c r="L162" s="131">
        <v>112.39</v>
      </c>
      <c r="M162" s="66"/>
      <c r="N162" s="47"/>
      <c r="AF162" s="39"/>
      <c r="AG162" s="48"/>
      <c r="AL162" s="48" t="s">
        <v>81</v>
      </c>
      <c r="AM162" s="82"/>
      <c r="AN162" s="85"/>
      <c r="AO162" s="85"/>
      <c r="AP162" s="85"/>
      <c r="AQ162" s="85"/>
      <c r="AR162" s="85"/>
      <c r="AS162" s="82"/>
      <c r="AT162" s="48"/>
      <c r="AV162" s="48"/>
      <c r="AW162" s="48"/>
    </row>
    <row r="163" spans="1:49" s="4" customFormat="1" ht="0" hidden="1" customHeight="1" x14ac:dyDescent="0.25">
      <c r="A163" s="110"/>
      <c r="B163" s="111"/>
      <c r="C163" s="111"/>
      <c r="D163" s="111"/>
      <c r="E163" s="111"/>
      <c r="F163" s="112"/>
      <c r="G163" s="112"/>
      <c r="H163" s="112"/>
      <c r="I163" s="112"/>
      <c r="J163" s="113"/>
      <c r="K163" s="112"/>
      <c r="L163" s="113"/>
      <c r="M163" s="54"/>
      <c r="N163" s="113"/>
      <c r="AF163" s="39"/>
      <c r="AG163" s="48"/>
      <c r="AL163" s="48"/>
      <c r="AM163" s="82"/>
      <c r="AN163" s="85"/>
      <c r="AO163" s="85"/>
      <c r="AP163" s="85"/>
      <c r="AQ163" s="85"/>
      <c r="AR163" s="85"/>
      <c r="AS163" s="82"/>
      <c r="AT163" s="48"/>
      <c r="AV163" s="48"/>
      <c r="AW163" s="48"/>
    </row>
    <row r="164" spans="1:49" s="4" customFormat="1" ht="15" x14ac:dyDescent="0.25">
      <c r="A164" s="114"/>
      <c r="B164" s="115"/>
      <c r="C164" s="847" t="s">
        <v>137</v>
      </c>
      <c r="D164" s="847"/>
      <c r="E164" s="847"/>
      <c r="F164" s="847"/>
      <c r="G164" s="847"/>
      <c r="H164" s="847"/>
      <c r="I164" s="847"/>
      <c r="J164" s="847"/>
      <c r="K164" s="847"/>
      <c r="L164" s="116"/>
      <c r="M164" s="117"/>
      <c r="N164" s="118"/>
      <c r="AF164" s="39"/>
      <c r="AG164" s="48"/>
      <c r="AL164" s="48"/>
      <c r="AM164" s="82"/>
      <c r="AN164" s="85"/>
      <c r="AO164" s="85"/>
      <c r="AP164" s="85"/>
      <c r="AQ164" s="85"/>
      <c r="AR164" s="85"/>
      <c r="AS164" s="82"/>
      <c r="AT164" s="48" t="s">
        <v>137</v>
      </c>
      <c r="AV164" s="48"/>
      <c r="AW164" s="48"/>
    </row>
    <row r="165" spans="1:49" s="4" customFormat="1" ht="15" x14ac:dyDescent="0.25">
      <c r="A165" s="119"/>
      <c r="B165" s="50"/>
      <c r="C165" s="853" t="s">
        <v>99</v>
      </c>
      <c r="D165" s="853"/>
      <c r="E165" s="853"/>
      <c r="F165" s="853"/>
      <c r="G165" s="853"/>
      <c r="H165" s="853"/>
      <c r="I165" s="853"/>
      <c r="J165" s="853"/>
      <c r="K165" s="853"/>
      <c r="L165" s="120">
        <v>19505.14</v>
      </c>
      <c r="M165" s="121"/>
      <c r="N165" s="122"/>
      <c r="AF165" s="39"/>
      <c r="AG165" s="48"/>
      <c r="AL165" s="48"/>
      <c r="AM165" s="82"/>
      <c r="AN165" s="85"/>
      <c r="AO165" s="85"/>
      <c r="AP165" s="85"/>
      <c r="AQ165" s="85"/>
      <c r="AR165" s="85"/>
      <c r="AS165" s="82"/>
      <c r="AT165" s="48"/>
      <c r="AU165" s="3" t="s">
        <v>99</v>
      </c>
      <c r="AV165" s="48"/>
      <c r="AW165" s="48"/>
    </row>
    <row r="166" spans="1:49" s="4" customFormat="1" ht="15" x14ac:dyDescent="0.25">
      <c r="A166" s="119"/>
      <c r="B166" s="50"/>
      <c r="C166" s="853" t="s">
        <v>100</v>
      </c>
      <c r="D166" s="853"/>
      <c r="E166" s="853"/>
      <c r="F166" s="853"/>
      <c r="G166" s="853"/>
      <c r="H166" s="853"/>
      <c r="I166" s="853"/>
      <c r="J166" s="853"/>
      <c r="K166" s="853"/>
      <c r="L166" s="123"/>
      <c r="M166" s="121"/>
      <c r="N166" s="122"/>
      <c r="AF166" s="39"/>
      <c r="AG166" s="48"/>
      <c r="AL166" s="48"/>
      <c r="AM166" s="82"/>
      <c r="AN166" s="85"/>
      <c r="AO166" s="85"/>
      <c r="AP166" s="85"/>
      <c r="AQ166" s="85"/>
      <c r="AR166" s="85"/>
      <c r="AS166" s="82"/>
      <c r="AT166" s="48"/>
      <c r="AU166" s="3" t="s">
        <v>100</v>
      </c>
      <c r="AV166" s="48"/>
      <c r="AW166" s="48"/>
    </row>
    <row r="167" spans="1:49" s="4" customFormat="1" ht="15" x14ac:dyDescent="0.25">
      <c r="A167" s="119"/>
      <c r="B167" s="50"/>
      <c r="C167" s="853" t="s">
        <v>101</v>
      </c>
      <c r="D167" s="853"/>
      <c r="E167" s="853"/>
      <c r="F167" s="853"/>
      <c r="G167" s="853"/>
      <c r="H167" s="853"/>
      <c r="I167" s="853"/>
      <c r="J167" s="853"/>
      <c r="K167" s="853"/>
      <c r="L167" s="120">
        <v>7117.58</v>
      </c>
      <c r="M167" s="121"/>
      <c r="N167" s="122"/>
      <c r="AF167" s="39"/>
      <c r="AG167" s="48"/>
      <c r="AL167" s="48"/>
      <c r="AM167" s="82"/>
      <c r="AN167" s="85"/>
      <c r="AO167" s="85"/>
      <c r="AP167" s="85"/>
      <c r="AQ167" s="85"/>
      <c r="AR167" s="85"/>
      <c r="AS167" s="82"/>
      <c r="AT167" s="48"/>
      <c r="AU167" s="3" t="s">
        <v>101</v>
      </c>
      <c r="AV167" s="48"/>
      <c r="AW167" s="48"/>
    </row>
    <row r="168" spans="1:49" s="4" customFormat="1" ht="15" x14ac:dyDescent="0.25">
      <c r="A168" s="119"/>
      <c r="B168" s="50"/>
      <c r="C168" s="853" t="s">
        <v>102</v>
      </c>
      <c r="D168" s="853"/>
      <c r="E168" s="853"/>
      <c r="F168" s="853"/>
      <c r="G168" s="853"/>
      <c r="H168" s="853"/>
      <c r="I168" s="853"/>
      <c r="J168" s="853"/>
      <c r="K168" s="853"/>
      <c r="L168" s="120">
        <v>3686.13</v>
      </c>
      <c r="M168" s="121"/>
      <c r="N168" s="122"/>
      <c r="AF168" s="39"/>
      <c r="AG168" s="48"/>
      <c r="AL168" s="48"/>
      <c r="AM168" s="82"/>
      <c r="AN168" s="85"/>
      <c r="AO168" s="85"/>
      <c r="AP168" s="85"/>
      <c r="AQ168" s="85"/>
      <c r="AR168" s="85"/>
      <c r="AS168" s="82"/>
      <c r="AT168" s="48"/>
      <c r="AU168" s="3" t="s">
        <v>102</v>
      </c>
      <c r="AV168" s="48"/>
      <c r="AW168" s="48"/>
    </row>
    <row r="169" spans="1:49" s="4" customFormat="1" ht="15" x14ac:dyDescent="0.25">
      <c r="A169" s="119"/>
      <c r="B169" s="50"/>
      <c r="C169" s="853" t="s">
        <v>103</v>
      </c>
      <c r="D169" s="853"/>
      <c r="E169" s="853"/>
      <c r="F169" s="853"/>
      <c r="G169" s="853"/>
      <c r="H169" s="853"/>
      <c r="I169" s="853"/>
      <c r="J169" s="853"/>
      <c r="K169" s="853"/>
      <c r="L169" s="124">
        <v>591.23</v>
      </c>
      <c r="M169" s="121"/>
      <c r="N169" s="122"/>
      <c r="AF169" s="39"/>
      <c r="AG169" s="48"/>
      <c r="AL169" s="48"/>
      <c r="AM169" s="82"/>
      <c r="AN169" s="85"/>
      <c r="AO169" s="85"/>
      <c r="AP169" s="85"/>
      <c r="AQ169" s="85"/>
      <c r="AR169" s="85"/>
      <c r="AS169" s="82"/>
      <c r="AT169" s="48"/>
      <c r="AU169" s="3" t="s">
        <v>103</v>
      </c>
      <c r="AV169" s="48"/>
      <c r="AW169" s="48"/>
    </row>
    <row r="170" spans="1:49" s="4" customFormat="1" ht="15" x14ac:dyDescent="0.25">
      <c r="A170" s="119"/>
      <c r="B170" s="50"/>
      <c r="C170" s="853" t="s">
        <v>138</v>
      </c>
      <c r="D170" s="853"/>
      <c r="E170" s="853"/>
      <c r="F170" s="853"/>
      <c r="G170" s="853"/>
      <c r="H170" s="853"/>
      <c r="I170" s="853"/>
      <c r="J170" s="853"/>
      <c r="K170" s="853"/>
      <c r="L170" s="120">
        <v>8701.43</v>
      </c>
      <c r="M170" s="121"/>
      <c r="N170" s="122"/>
      <c r="AF170" s="39"/>
      <c r="AG170" s="48"/>
      <c r="AL170" s="48"/>
      <c r="AM170" s="82"/>
      <c r="AN170" s="85"/>
      <c r="AO170" s="85"/>
      <c r="AP170" s="85"/>
      <c r="AQ170" s="85"/>
      <c r="AR170" s="85"/>
      <c r="AS170" s="82"/>
      <c r="AT170" s="48"/>
      <c r="AU170" s="3" t="s">
        <v>138</v>
      </c>
      <c r="AV170" s="48"/>
      <c r="AW170" s="48"/>
    </row>
    <row r="171" spans="1:49" s="4" customFormat="1" ht="15" x14ac:dyDescent="0.25">
      <c r="A171" s="119"/>
      <c r="B171" s="50"/>
      <c r="C171" s="853" t="s">
        <v>104</v>
      </c>
      <c r="D171" s="853"/>
      <c r="E171" s="853"/>
      <c r="F171" s="853"/>
      <c r="G171" s="853"/>
      <c r="H171" s="853"/>
      <c r="I171" s="853"/>
      <c r="J171" s="853"/>
      <c r="K171" s="853"/>
      <c r="L171" s="120">
        <v>24297.31</v>
      </c>
      <c r="M171" s="121"/>
      <c r="N171" s="122"/>
      <c r="AF171" s="39"/>
      <c r="AG171" s="48"/>
      <c r="AL171" s="48"/>
      <c r="AM171" s="82"/>
      <c r="AN171" s="85"/>
      <c r="AO171" s="85"/>
      <c r="AP171" s="85"/>
      <c r="AQ171" s="85"/>
      <c r="AR171" s="85"/>
      <c r="AS171" s="82"/>
      <c r="AT171" s="48"/>
      <c r="AU171" s="3" t="s">
        <v>104</v>
      </c>
      <c r="AV171" s="48"/>
      <c r="AW171" s="48"/>
    </row>
    <row r="172" spans="1:49" s="4" customFormat="1" ht="15" x14ac:dyDescent="0.25">
      <c r="A172" s="119"/>
      <c r="B172" s="50"/>
      <c r="C172" s="853" t="s">
        <v>100</v>
      </c>
      <c r="D172" s="853"/>
      <c r="E172" s="853"/>
      <c r="F172" s="853"/>
      <c r="G172" s="853"/>
      <c r="H172" s="853"/>
      <c r="I172" s="853"/>
      <c r="J172" s="853"/>
      <c r="K172" s="853"/>
      <c r="L172" s="123"/>
      <c r="M172" s="121"/>
      <c r="N172" s="122"/>
      <c r="AF172" s="39"/>
      <c r="AG172" s="48"/>
      <c r="AL172" s="48"/>
      <c r="AM172" s="82"/>
      <c r="AN172" s="85"/>
      <c r="AO172" s="85"/>
      <c r="AP172" s="85"/>
      <c r="AQ172" s="85"/>
      <c r="AR172" s="85"/>
      <c r="AS172" s="82"/>
      <c r="AT172" s="48"/>
      <c r="AU172" s="3" t="s">
        <v>100</v>
      </c>
      <c r="AV172" s="48"/>
      <c r="AW172" s="48"/>
    </row>
    <row r="173" spans="1:49" s="4" customFormat="1" ht="15" x14ac:dyDescent="0.25">
      <c r="A173" s="119"/>
      <c r="B173" s="50"/>
      <c r="C173" s="853" t="s">
        <v>105</v>
      </c>
      <c r="D173" s="853"/>
      <c r="E173" s="853"/>
      <c r="F173" s="853"/>
      <c r="G173" s="853"/>
      <c r="H173" s="853"/>
      <c r="I173" s="853"/>
      <c r="J173" s="853"/>
      <c r="K173" s="853"/>
      <c r="L173" s="120">
        <v>6364.71</v>
      </c>
      <c r="M173" s="121"/>
      <c r="N173" s="122"/>
      <c r="AF173" s="39"/>
      <c r="AG173" s="48"/>
      <c r="AL173" s="48"/>
      <c r="AM173" s="82"/>
      <c r="AN173" s="85"/>
      <c r="AO173" s="85"/>
      <c r="AP173" s="85"/>
      <c r="AQ173" s="85"/>
      <c r="AR173" s="85"/>
      <c r="AS173" s="82"/>
      <c r="AT173" s="48"/>
      <c r="AU173" s="3" t="s">
        <v>105</v>
      </c>
      <c r="AV173" s="48"/>
      <c r="AW173" s="48"/>
    </row>
    <row r="174" spans="1:49" s="4" customFormat="1" ht="15" x14ac:dyDescent="0.25">
      <c r="A174" s="119"/>
      <c r="B174" s="50"/>
      <c r="C174" s="853" t="s">
        <v>106</v>
      </c>
      <c r="D174" s="853"/>
      <c r="E174" s="853"/>
      <c r="F174" s="853"/>
      <c r="G174" s="853"/>
      <c r="H174" s="853"/>
      <c r="I174" s="853"/>
      <c r="J174" s="853"/>
      <c r="K174" s="853"/>
      <c r="L174" s="124">
        <v>872.31</v>
      </c>
      <c r="M174" s="121"/>
      <c r="N174" s="122"/>
      <c r="AF174" s="39"/>
      <c r="AG174" s="48"/>
      <c r="AL174" s="48"/>
      <c r="AM174" s="82"/>
      <c r="AN174" s="85"/>
      <c r="AO174" s="85"/>
      <c r="AP174" s="85"/>
      <c r="AQ174" s="85"/>
      <c r="AR174" s="85"/>
      <c r="AS174" s="82"/>
      <c r="AT174" s="48"/>
      <c r="AU174" s="3" t="s">
        <v>106</v>
      </c>
      <c r="AV174" s="48"/>
      <c r="AW174" s="48"/>
    </row>
    <row r="175" spans="1:49" s="4" customFormat="1" ht="15" x14ac:dyDescent="0.25">
      <c r="A175" s="119"/>
      <c r="B175" s="50"/>
      <c r="C175" s="853" t="s">
        <v>107</v>
      </c>
      <c r="D175" s="853"/>
      <c r="E175" s="853"/>
      <c r="F175" s="853"/>
      <c r="G175" s="853"/>
      <c r="H175" s="853"/>
      <c r="I175" s="853"/>
      <c r="J175" s="853"/>
      <c r="K175" s="853"/>
      <c r="L175" s="124">
        <v>94.49</v>
      </c>
      <c r="M175" s="121"/>
      <c r="N175" s="122"/>
      <c r="AF175" s="39"/>
      <c r="AG175" s="48"/>
      <c r="AL175" s="48"/>
      <c r="AM175" s="82"/>
      <c r="AN175" s="85"/>
      <c r="AO175" s="85"/>
      <c r="AP175" s="85"/>
      <c r="AQ175" s="85"/>
      <c r="AR175" s="85"/>
      <c r="AS175" s="82"/>
      <c r="AT175" s="48"/>
      <c r="AU175" s="3" t="s">
        <v>107</v>
      </c>
      <c r="AV175" s="48"/>
      <c r="AW175" s="48"/>
    </row>
    <row r="176" spans="1:49" s="4" customFormat="1" ht="15" x14ac:dyDescent="0.25">
      <c r="A176" s="119"/>
      <c r="B176" s="50"/>
      <c r="C176" s="853" t="s">
        <v>139</v>
      </c>
      <c r="D176" s="853"/>
      <c r="E176" s="853"/>
      <c r="F176" s="853"/>
      <c r="G176" s="853"/>
      <c r="H176" s="853"/>
      <c r="I176" s="853"/>
      <c r="J176" s="853"/>
      <c r="K176" s="853"/>
      <c r="L176" s="120">
        <v>8688.35</v>
      </c>
      <c r="M176" s="121"/>
      <c r="N176" s="122"/>
      <c r="AF176" s="39"/>
      <c r="AG176" s="48"/>
      <c r="AL176" s="48"/>
      <c r="AM176" s="82"/>
      <c r="AN176" s="85"/>
      <c r="AO176" s="85"/>
      <c r="AP176" s="85"/>
      <c r="AQ176" s="85"/>
      <c r="AR176" s="85"/>
      <c r="AS176" s="82"/>
      <c r="AT176" s="48"/>
      <c r="AU176" s="3" t="s">
        <v>139</v>
      </c>
      <c r="AV176" s="48"/>
      <c r="AW176" s="48"/>
    </row>
    <row r="177" spans="1:49" s="4" customFormat="1" ht="15" x14ac:dyDescent="0.25">
      <c r="A177" s="119"/>
      <c r="B177" s="50"/>
      <c r="C177" s="853" t="s">
        <v>108</v>
      </c>
      <c r="D177" s="853"/>
      <c r="E177" s="853"/>
      <c r="F177" s="853"/>
      <c r="G177" s="853"/>
      <c r="H177" s="853"/>
      <c r="I177" s="853"/>
      <c r="J177" s="853"/>
      <c r="K177" s="853"/>
      <c r="L177" s="120">
        <v>5761.87</v>
      </c>
      <c r="M177" s="121"/>
      <c r="N177" s="122"/>
      <c r="AF177" s="39"/>
      <c r="AG177" s="48"/>
      <c r="AL177" s="48"/>
      <c r="AM177" s="82"/>
      <c r="AN177" s="85"/>
      <c r="AO177" s="85"/>
      <c r="AP177" s="85"/>
      <c r="AQ177" s="85"/>
      <c r="AR177" s="85"/>
      <c r="AS177" s="82"/>
      <c r="AT177" s="48"/>
      <c r="AU177" s="3" t="s">
        <v>108</v>
      </c>
      <c r="AV177" s="48"/>
      <c r="AW177" s="48"/>
    </row>
    <row r="178" spans="1:49" s="4" customFormat="1" ht="15" x14ac:dyDescent="0.25">
      <c r="A178" s="119"/>
      <c r="B178" s="50"/>
      <c r="C178" s="853" t="s">
        <v>109</v>
      </c>
      <c r="D178" s="853"/>
      <c r="E178" s="853"/>
      <c r="F178" s="853"/>
      <c r="G178" s="853"/>
      <c r="H178" s="853"/>
      <c r="I178" s="853"/>
      <c r="J178" s="853"/>
      <c r="K178" s="853"/>
      <c r="L178" s="120">
        <v>2610.0700000000002</v>
      </c>
      <c r="M178" s="121"/>
      <c r="N178" s="122"/>
      <c r="AF178" s="39"/>
      <c r="AG178" s="48"/>
      <c r="AL178" s="48"/>
      <c r="AM178" s="82"/>
      <c r="AN178" s="85"/>
      <c r="AO178" s="85"/>
      <c r="AP178" s="85"/>
      <c r="AQ178" s="85"/>
      <c r="AR178" s="85"/>
      <c r="AS178" s="82"/>
      <c r="AT178" s="48"/>
      <c r="AU178" s="3" t="s">
        <v>109</v>
      </c>
      <c r="AV178" s="48"/>
      <c r="AW178" s="48"/>
    </row>
    <row r="179" spans="1:49" s="4" customFormat="1" ht="15" x14ac:dyDescent="0.25">
      <c r="A179" s="119"/>
      <c r="B179" s="50"/>
      <c r="C179" s="853" t="s">
        <v>140</v>
      </c>
      <c r="D179" s="853"/>
      <c r="E179" s="853"/>
      <c r="F179" s="853"/>
      <c r="G179" s="853"/>
      <c r="H179" s="853"/>
      <c r="I179" s="853"/>
      <c r="J179" s="853"/>
      <c r="K179" s="853"/>
      <c r="L179" s="120">
        <v>5429.19</v>
      </c>
      <c r="M179" s="121"/>
      <c r="N179" s="122"/>
      <c r="AF179" s="39"/>
      <c r="AG179" s="48"/>
      <c r="AL179" s="48"/>
      <c r="AM179" s="82"/>
      <c r="AN179" s="85"/>
      <c r="AO179" s="85"/>
      <c r="AP179" s="85"/>
      <c r="AQ179" s="85"/>
      <c r="AR179" s="85"/>
      <c r="AS179" s="82"/>
      <c r="AT179" s="48"/>
      <c r="AU179" s="3" t="s">
        <v>140</v>
      </c>
      <c r="AV179" s="48"/>
      <c r="AW179" s="48"/>
    </row>
    <row r="180" spans="1:49" s="4" customFormat="1" ht="15" x14ac:dyDescent="0.25">
      <c r="A180" s="119"/>
      <c r="B180" s="50"/>
      <c r="C180" s="853" t="s">
        <v>100</v>
      </c>
      <c r="D180" s="853"/>
      <c r="E180" s="853"/>
      <c r="F180" s="853"/>
      <c r="G180" s="853"/>
      <c r="H180" s="853"/>
      <c r="I180" s="853"/>
      <c r="J180" s="853"/>
      <c r="K180" s="853"/>
      <c r="L180" s="123"/>
      <c r="M180" s="121"/>
      <c r="N180" s="122"/>
      <c r="AF180" s="39"/>
      <c r="AG180" s="48"/>
      <c r="AL180" s="48"/>
      <c r="AM180" s="82"/>
      <c r="AN180" s="85"/>
      <c r="AO180" s="85"/>
      <c r="AP180" s="85"/>
      <c r="AQ180" s="85"/>
      <c r="AR180" s="85"/>
      <c r="AS180" s="82"/>
      <c r="AT180" s="48"/>
      <c r="AU180" s="3" t="s">
        <v>100</v>
      </c>
      <c r="AV180" s="48"/>
      <c r="AW180" s="48"/>
    </row>
    <row r="181" spans="1:49" s="4" customFormat="1" ht="15" x14ac:dyDescent="0.25">
      <c r="A181" s="119"/>
      <c r="B181" s="50"/>
      <c r="C181" s="853" t="s">
        <v>105</v>
      </c>
      <c r="D181" s="853"/>
      <c r="E181" s="853"/>
      <c r="F181" s="853"/>
      <c r="G181" s="853"/>
      <c r="H181" s="853"/>
      <c r="I181" s="853"/>
      <c r="J181" s="853"/>
      <c r="K181" s="853"/>
      <c r="L181" s="124">
        <v>752.87</v>
      </c>
      <c r="M181" s="121"/>
      <c r="N181" s="122"/>
      <c r="AF181" s="39"/>
      <c r="AG181" s="48"/>
      <c r="AL181" s="48"/>
      <c r="AM181" s="82"/>
      <c r="AN181" s="85"/>
      <c r="AO181" s="85"/>
      <c r="AP181" s="85"/>
      <c r="AQ181" s="85"/>
      <c r="AR181" s="85"/>
      <c r="AS181" s="82"/>
      <c r="AT181" s="48"/>
      <c r="AU181" s="3" t="s">
        <v>105</v>
      </c>
      <c r="AV181" s="48"/>
      <c r="AW181" s="48"/>
    </row>
    <row r="182" spans="1:49" s="4" customFormat="1" ht="15" x14ac:dyDescent="0.25">
      <c r="A182" s="119"/>
      <c r="B182" s="50"/>
      <c r="C182" s="853" t="s">
        <v>106</v>
      </c>
      <c r="D182" s="853"/>
      <c r="E182" s="853"/>
      <c r="F182" s="853"/>
      <c r="G182" s="853"/>
      <c r="H182" s="853"/>
      <c r="I182" s="853"/>
      <c r="J182" s="853"/>
      <c r="K182" s="853"/>
      <c r="L182" s="120">
        <v>2813.82</v>
      </c>
      <c r="M182" s="121"/>
      <c r="N182" s="122"/>
      <c r="AF182" s="39"/>
      <c r="AG182" s="48"/>
      <c r="AL182" s="48"/>
      <c r="AM182" s="82"/>
      <c r="AN182" s="85"/>
      <c r="AO182" s="85"/>
      <c r="AP182" s="85"/>
      <c r="AQ182" s="85"/>
      <c r="AR182" s="85"/>
      <c r="AS182" s="82"/>
      <c r="AT182" s="48"/>
      <c r="AU182" s="3" t="s">
        <v>106</v>
      </c>
      <c r="AV182" s="48"/>
      <c r="AW182" s="48"/>
    </row>
    <row r="183" spans="1:49" s="4" customFormat="1" ht="15" x14ac:dyDescent="0.25">
      <c r="A183" s="119"/>
      <c r="B183" s="50"/>
      <c r="C183" s="853" t="s">
        <v>107</v>
      </c>
      <c r="D183" s="853"/>
      <c r="E183" s="853"/>
      <c r="F183" s="853"/>
      <c r="G183" s="853"/>
      <c r="H183" s="853"/>
      <c r="I183" s="853"/>
      <c r="J183" s="853"/>
      <c r="K183" s="853"/>
      <c r="L183" s="124">
        <v>496.74</v>
      </c>
      <c r="M183" s="121"/>
      <c r="N183" s="122"/>
      <c r="AF183" s="39"/>
      <c r="AG183" s="48"/>
      <c r="AL183" s="48"/>
      <c r="AM183" s="82"/>
      <c r="AN183" s="85"/>
      <c r="AO183" s="85"/>
      <c r="AP183" s="85"/>
      <c r="AQ183" s="85"/>
      <c r="AR183" s="85"/>
      <c r="AS183" s="82"/>
      <c r="AT183" s="48"/>
      <c r="AU183" s="3" t="s">
        <v>107</v>
      </c>
      <c r="AV183" s="48"/>
      <c r="AW183" s="48"/>
    </row>
    <row r="184" spans="1:49" s="4" customFormat="1" ht="15" x14ac:dyDescent="0.25">
      <c r="A184" s="119"/>
      <c r="B184" s="50"/>
      <c r="C184" s="853" t="s">
        <v>139</v>
      </c>
      <c r="D184" s="853"/>
      <c r="E184" s="853"/>
      <c r="F184" s="853"/>
      <c r="G184" s="853"/>
      <c r="H184" s="853"/>
      <c r="I184" s="853"/>
      <c r="J184" s="853"/>
      <c r="K184" s="853"/>
      <c r="L184" s="124">
        <v>13.08</v>
      </c>
      <c r="M184" s="121"/>
      <c r="N184" s="122"/>
      <c r="AF184" s="39"/>
      <c r="AG184" s="48"/>
      <c r="AL184" s="48"/>
      <c r="AM184" s="82"/>
      <c r="AN184" s="85"/>
      <c r="AO184" s="85"/>
      <c r="AP184" s="85"/>
      <c r="AQ184" s="85"/>
      <c r="AR184" s="85"/>
      <c r="AS184" s="82"/>
      <c r="AT184" s="48"/>
      <c r="AU184" s="3" t="s">
        <v>139</v>
      </c>
      <c r="AV184" s="48"/>
      <c r="AW184" s="48"/>
    </row>
    <row r="185" spans="1:49" s="4" customFormat="1" ht="15" x14ac:dyDescent="0.25">
      <c r="A185" s="119"/>
      <c r="B185" s="50"/>
      <c r="C185" s="853" t="s">
        <v>108</v>
      </c>
      <c r="D185" s="853"/>
      <c r="E185" s="853"/>
      <c r="F185" s="853"/>
      <c r="G185" s="853"/>
      <c r="H185" s="853"/>
      <c r="I185" s="853"/>
      <c r="J185" s="853"/>
      <c r="K185" s="853"/>
      <c r="L185" s="120">
        <v>1212.1199999999999</v>
      </c>
      <c r="M185" s="121"/>
      <c r="N185" s="122"/>
      <c r="AF185" s="39"/>
      <c r="AG185" s="48"/>
      <c r="AL185" s="48"/>
      <c r="AM185" s="82"/>
      <c r="AN185" s="85"/>
      <c r="AO185" s="85"/>
      <c r="AP185" s="85"/>
      <c r="AQ185" s="85"/>
      <c r="AR185" s="85"/>
      <c r="AS185" s="82"/>
      <c r="AT185" s="48"/>
      <c r="AU185" s="3" t="s">
        <v>108</v>
      </c>
      <c r="AV185" s="48"/>
      <c r="AW185" s="48"/>
    </row>
    <row r="186" spans="1:49" s="4" customFormat="1" ht="15" x14ac:dyDescent="0.25">
      <c r="A186" s="119"/>
      <c r="B186" s="50"/>
      <c r="C186" s="853" t="s">
        <v>109</v>
      </c>
      <c r="D186" s="853"/>
      <c r="E186" s="853"/>
      <c r="F186" s="853"/>
      <c r="G186" s="853"/>
      <c r="H186" s="853"/>
      <c r="I186" s="853"/>
      <c r="J186" s="853"/>
      <c r="K186" s="853"/>
      <c r="L186" s="124">
        <v>637.29999999999995</v>
      </c>
      <c r="M186" s="121"/>
      <c r="N186" s="122"/>
      <c r="AF186" s="39"/>
      <c r="AG186" s="48"/>
      <c r="AL186" s="48"/>
      <c r="AM186" s="82"/>
      <c r="AN186" s="85"/>
      <c r="AO186" s="85"/>
      <c r="AP186" s="85"/>
      <c r="AQ186" s="85"/>
      <c r="AR186" s="85"/>
      <c r="AS186" s="82"/>
      <c r="AT186" s="48"/>
      <c r="AU186" s="3" t="s">
        <v>109</v>
      </c>
      <c r="AV186" s="48"/>
      <c r="AW186" s="48"/>
    </row>
    <row r="187" spans="1:49" s="4" customFormat="1" ht="15" x14ac:dyDescent="0.25">
      <c r="A187" s="119"/>
      <c r="B187" s="50"/>
      <c r="C187" s="853" t="s">
        <v>110</v>
      </c>
      <c r="D187" s="853"/>
      <c r="E187" s="853"/>
      <c r="F187" s="853"/>
      <c r="G187" s="853"/>
      <c r="H187" s="853"/>
      <c r="I187" s="853"/>
      <c r="J187" s="853"/>
      <c r="K187" s="853"/>
      <c r="L187" s="120">
        <v>7708.81</v>
      </c>
      <c r="M187" s="121"/>
      <c r="N187" s="122"/>
      <c r="AF187" s="39"/>
      <c r="AG187" s="48"/>
      <c r="AL187" s="48"/>
      <c r="AM187" s="82"/>
      <c r="AN187" s="85"/>
      <c r="AO187" s="85"/>
      <c r="AP187" s="85"/>
      <c r="AQ187" s="85"/>
      <c r="AR187" s="85"/>
      <c r="AS187" s="82"/>
      <c r="AT187" s="48"/>
      <c r="AU187" s="3" t="s">
        <v>110</v>
      </c>
      <c r="AV187" s="48"/>
      <c r="AW187" s="48"/>
    </row>
    <row r="188" spans="1:49" s="4" customFormat="1" ht="15" x14ac:dyDescent="0.25">
      <c r="A188" s="119"/>
      <c r="B188" s="50"/>
      <c r="C188" s="853" t="s">
        <v>111</v>
      </c>
      <c r="D188" s="853"/>
      <c r="E188" s="853"/>
      <c r="F188" s="853"/>
      <c r="G188" s="853"/>
      <c r="H188" s="853"/>
      <c r="I188" s="853"/>
      <c r="J188" s="853"/>
      <c r="K188" s="853"/>
      <c r="L188" s="120">
        <v>6973.99</v>
      </c>
      <c r="M188" s="121"/>
      <c r="N188" s="122"/>
      <c r="AF188" s="39"/>
      <c r="AG188" s="48"/>
      <c r="AL188" s="48"/>
      <c r="AM188" s="82"/>
      <c r="AN188" s="85"/>
      <c r="AO188" s="85"/>
      <c r="AP188" s="85"/>
      <c r="AQ188" s="85"/>
      <c r="AR188" s="85"/>
      <c r="AS188" s="82"/>
      <c r="AT188" s="48"/>
      <c r="AU188" s="3" t="s">
        <v>111</v>
      </c>
      <c r="AV188" s="48"/>
      <c r="AW188" s="48"/>
    </row>
    <row r="189" spans="1:49" s="4" customFormat="1" ht="15" x14ac:dyDescent="0.25">
      <c r="A189" s="119"/>
      <c r="B189" s="50"/>
      <c r="C189" s="853" t="s">
        <v>112</v>
      </c>
      <c r="D189" s="853"/>
      <c r="E189" s="853"/>
      <c r="F189" s="853"/>
      <c r="G189" s="853"/>
      <c r="H189" s="853"/>
      <c r="I189" s="853"/>
      <c r="J189" s="853"/>
      <c r="K189" s="853"/>
      <c r="L189" s="120">
        <v>3247.37</v>
      </c>
      <c r="M189" s="121"/>
      <c r="N189" s="122"/>
      <c r="AF189" s="39"/>
      <c r="AG189" s="48"/>
      <c r="AL189" s="48"/>
      <c r="AM189" s="82"/>
      <c r="AN189" s="85"/>
      <c r="AO189" s="85"/>
      <c r="AP189" s="85"/>
      <c r="AQ189" s="85"/>
      <c r="AR189" s="85"/>
      <c r="AS189" s="82"/>
      <c r="AT189" s="48"/>
      <c r="AU189" s="3" t="s">
        <v>112</v>
      </c>
      <c r="AV189" s="48"/>
      <c r="AW189" s="48"/>
    </row>
    <row r="190" spans="1:49" s="4" customFormat="1" ht="15" x14ac:dyDescent="0.25">
      <c r="A190" s="119"/>
      <c r="B190" s="125"/>
      <c r="C190" s="861" t="s">
        <v>141</v>
      </c>
      <c r="D190" s="861"/>
      <c r="E190" s="861"/>
      <c r="F190" s="861"/>
      <c r="G190" s="861"/>
      <c r="H190" s="861"/>
      <c r="I190" s="861"/>
      <c r="J190" s="861"/>
      <c r="K190" s="861"/>
      <c r="L190" s="126">
        <v>29726.5</v>
      </c>
      <c r="M190" s="127"/>
      <c r="N190" s="128"/>
      <c r="AF190" s="39"/>
      <c r="AG190" s="48"/>
      <c r="AL190" s="48"/>
      <c r="AM190" s="82"/>
      <c r="AN190" s="85"/>
      <c r="AO190" s="85"/>
      <c r="AP190" s="85"/>
      <c r="AQ190" s="85"/>
      <c r="AR190" s="85"/>
      <c r="AS190" s="82"/>
      <c r="AT190" s="48"/>
      <c r="AV190" s="48" t="s">
        <v>141</v>
      </c>
      <c r="AW190" s="48"/>
    </row>
    <row r="191" spans="1:49" s="4" customFormat="1" ht="15" x14ac:dyDescent="0.25">
      <c r="A191" s="844" t="s">
        <v>142</v>
      </c>
      <c r="B191" s="845"/>
      <c r="C191" s="845"/>
      <c r="D191" s="845"/>
      <c r="E191" s="845"/>
      <c r="F191" s="845"/>
      <c r="G191" s="845"/>
      <c r="H191" s="845"/>
      <c r="I191" s="845"/>
      <c r="J191" s="845"/>
      <c r="K191" s="845"/>
      <c r="L191" s="845"/>
      <c r="M191" s="845"/>
      <c r="N191" s="846"/>
      <c r="AF191" s="39" t="s">
        <v>142</v>
      </c>
      <c r="AG191" s="48"/>
      <c r="AL191" s="48"/>
      <c r="AM191" s="82"/>
      <c r="AN191" s="85"/>
      <c r="AO191" s="85"/>
      <c r="AP191" s="85"/>
      <c r="AQ191" s="85"/>
      <c r="AR191" s="85"/>
      <c r="AS191" s="82"/>
      <c r="AT191" s="48"/>
      <c r="AV191" s="48"/>
      <c r="AW191" s="48"/>
    </row>
    <row r="192" spans="1:49" s="4" customFormat="1" ht="57" x14ac:dyDescent="0.25">
      <c r="A192" s="40" t="s">
        <v>147</v>
      </c>
      <c r="B192" s="41" t="s">
        <v>144</v>
      </c>
      <c r="C192" s="847" t="s">
        <v>585</v>
      </c>
      <c r="D192" s="847"/>
      <c r="E192" s="847"/>
      <c r="F192" s="42" t="s">
        <v>146</v>
      </c>
      <c r="G192" s="43">
        <v>302.0566</v>
      </c>
      <c r="H192" s="44">
        <v>1</v>
      </c>
      <c r="I192" s="135">
        <v>302.0566</v>
      </c>
      <c r="J192" s="131">
        <v>3.28</v>
      </c>
      <c r="K192" s="43"/>
      <c r="L192" s="131">
        <v>990.75</v>
      </c>
      <c r="M192" s="109">
        <v>12.22</v>
      </c>
      <c r="N192" s="134">
        <v>12106.97</v>
      </c>
      <c r="AF192" s="39"/>
      <c r="AG192" s="48" t="s">
        <v>585</v>
      </c>
      <c r="AL192" s="48"/>
      <c r="AM192" s="82"/>
      <c r="AN192" s="85"/>
      <c r="AO192" s="85"/>
      <c r="AP192" s="85"/>
      <c r="AQ192" s="85"/>
      <c r="AR192" s="85"/>
      <c r="AS192" s="82"/>
      <c r="AT192" s="48"/>
      <c r="AV192" s="48"/>
      <c r="AW192" s="48"/>
    </row>
    <row r="193" spans="1:49" s="4" customFormat="1" ht="15" x14ac:dyDescent="0.25">
      <c r="A193" s="71"/>
      <c r="B193" s="72"/>
      <c r="C193" s="847" t="s">
        <v>81</v>
      </c>
      <c r="D193" s="847"/>
      <c r="E193" s="847"/>
      <c r="F193" s="42"/>
      <c r="G193" s="43"/>
      <c r="H193" s="43"/>
      <c r="I193" s="43"/>
      <c r="J193" s="46"/>
      <c r="K193" s="43"/>
      <c r="L193" s="131">
        <v>990.75</v>
      </c>
      <c r="M193" s="66"/>
      <c r="N193" s="134">
        <v>12106.97</v>
      </c>
      <c r="AF193" s="39"/>
      <c r="AG193" s="48"/>
      <c r="AL193" s="48" t="s">
        <v>81</v>
      </c>
      <c r="AM193" s="82"/>
      <c r="AN193" s="85"/>
      <c r="AO193" s="85"/>
      <c r="AP193" s="85"/>
      <c r="AQ193" s="85"/>
      <c r="AR193" s="85"/>
      <c r="AS193" s="82"/>
      <c r="AT193" s="48"/>
      <c r="AV193" s="48"/>
      <c r="AW193" s="48"/>
    </row>
    <row r="194" spans="1:49" s="4" customFormat="1" ht="57" x14ac:dyDescent="0.25">
      <c r="A194" s="40" t="s">
        <v>155</v>
      </c>
      <c r="B194" s="41" t="s">
        <v>148</v>
      </c>
      <c r="C194" s="847" t="s">
        <v>586</v>
      </c>
      <c r="D194" s="847"/>
      <c r="E194" s="847"/>
      <c r="F194" s="42" t="s">
        <v>146</v>
      </c>
      <c r="G194" s="43">
        <v>302.0566</v>
      </c>
      <c r="H194" s="44">
        <v>1</v>
      </c>
      <c r="I194" s="135">
        <v>302.0566</v>
      </c>
      <c r="J194" s="131">
        <v>15.35</v>
      </c>
      <c r="K194" s="43"/>
      <c r="L194" s="73">
        <v>4636.57</v>
      </c>
      <c r="M194" s="109">
        <v>12.22</v>
      </c>
      <c r="N194" s="134">
        <v>56658.89</v>
      </c>
      <c r="AF194" s="39"/>
      <c r="AG194" s="48" t="s">
        <v>586</v>
      </c>
      <c r="AL194" s="48"/>
      <c r="AM194" s="82"/>
      <c r="AN194" s="85"/>
      <c r="AO194" s="85"/>
      <c r="AP194" s="85"/>
      <c r="AQ194" s="85"/>
      <c r="AR194" s="85"/>
      <c r="AS194" s="82"/>
      <c r="AT194" s="48"/>
      <c r="AV194" s="48"/>
      <c r="AW194" s="48"/>
    </row>
    <row r="195" spans="1:49" s="4" customFormat="1" ht="15" x14ac:dyDescent="0.25">
      <c r="A195" s="71"/>
      <c r="B195" s="72"/>
      <c r="C195" s="847" t="s">
        <v>81</v>
      </c>
      <c r="D195" s="847"/>
      <c r="E195" s="847"/>
      <c r="F195" s="42"/>
      <c r="G195" s="43"/>
      <c r="H195" s="43"/>
      <c r="I195" s="43"/>
      <c r="J195" s="46"/>
      <c r="K195" s="43"/>
      <c r="L195" s="73">
        <v>4636.57</v>
      </c>
      <c r="M195" s="66"/>
      <c r="N195" s="134">
        <v>56658.89</v>
      </c>
      <c r="AF195" s="39"/>
      <c r="AG195" s="48"/>
      <c r="AL195" s="48" t="s">
        <v>81</v>
      </c>
      <c r="AM195" s="82"/>
      <c r="AN195" s="85"/>
      <c r="AO195" s="85"/>
      <c r="AP195" s="85"/>
      <c r="AQ195" s="85"/>
      <c r="AR195" s="85"/>
      <c r="AS195" s="82"/>
      <c r="AT195" s="48"/>
      <c r="AV195" s="48"/>
      <c r="AW195" s="48"/>
    </row>
    <row r="196" spans="1:49" s="4" customFormat="1" ht="0" hidden="1" customHeight="1" x14ac:dyDescent="0.25">
      <c r="A196" s="110"/>
      <c r="B196" s="111"/>
      <c r="C196" s="111"/>
      <c r="D196" s="111"/>
      <c r="E196" s="111"/>
      <c r="F196" s="112"/>
      <c r="G196" s="112"/>
      <c r="H196" s="112"/>
      <c r="I196" s="112"/>
      <c r="J196" s="113"/>
      <c r="K196" s="112"/>
      <c r="L196" s="113"/>
      <c r="M196" s="54"/>
      <c r="N196" s="113"/>
      <c r="AF196" s="39"/>
      <c r="AG196" s="48"/>
      <c r="AL196" s="48"/>
      <c r="AM196" s="82"/>
      <c r="AN196" s="85"/>
      <c r="AO196" s="85"/>
      <c r="AP196" s="85"/>
      <c r="AQ196" s="85"/>
      <c r="AR196" s="85"/>
      <c r="AS196" s="82"/>
      <c r="AT196" s="48"/>
      <c r="AV196" s="48"/>
      <c r="AW196" s="48"/>
    </row>
    <row r="197" spans="1:49" s="4" customFormat="1" ht="15" x14ac:dyDescent="0.25">
      <c r="A197" s="114"/>
      <c r="B197" s="115"/>
      <c r="C197" s="847" t="s">
        <v>150</v>
      </c>
      <c r="D197" s="847"/>
      <c r="E197" s="847"/>
      <c r="F197" s="847"/>
      <c r="G197" s="847"/>
      <c r="H197" s="847"/>
      <c r="I197" s="847"/>
      <c r="J197" s="847"/>
      <c r="K197" s="847"/>
      <c r="L197" s="116"/>
      <c r="M197" s="117"/>
      <c r="N197" s="118"/>
      <c r="AF197" s="39"/>
      <c r="AG197" s="48"/>
      <c r="AL197" s="48"/>
      <c r="AM197" s="82"/>
      <c r="AN197" s="85"/>
      <c r="AO197" s="85"/>
      <c r="AP197" s="85"/>
      <c r="AQ197" s="85"/>
      <c r="AR197" s="85"/>
      <c r="AS197" s="82"/>
      <c r="AT197" s="48" t="s">
        <v>150</v>
      </c>
      <c r="AV197" s="48"/>
      <c r="AW197" s="48"/>
    </row>
    <row r="198" spans="1:49" s="4" customFormat="1" ht="15" x14ac:dyDescent="0.25">
      <c r="A198" s="119"/>
      <c r="B198" s="50"/>
      <c r="C198" s="853" t="s">
        <v>99</v>
      </c>
      <c r="D198" s="853"/>
      <c r="E198" s="853"/>
      <c r="F198" s="853"/>
      <c r="G198" s="853"/>
      <c r="H198" s="853"/>
      <c r="I198" s="853"/>
      <c r="J198" s="853"/>
      <c r="K198" s="853"/>
      <c r="L198" s="120">
        <v>5627.32</v>
      </c>
      <c r="M198" s="121"/>
      <c r="N198" s="122"/>
      <c r="AF198" s="39"/>
      <c r="AG198" s="48"/>
      <c r="AL198" s="48"/>
      <c r="AM198" s="82"/>
      <c r="AN198" s="85"/>
      <c r="AO198" s="85"/>
      <c r="AP198" s="85"/>
      <c r="AQ198" s="85"/>
      <c r="AR198" s="85"/>
      <c r="AS198" s="82"/>
      <c r="AT198" s="48"/>
      <c r="AU198" s="3" t="s">
        <v>99</v>
      </c>
      <c r="AV198" s="48"/>
      <c r="AW198" s="48"/>
    </row>
    <row r="199" spans="1:49" s="4" customFormat="1" ht="15" x14ac:dyDescent="0.25">
      <c r="A199" s="119"/>
      <c r="B199" s="50"/>
      <c r="C199" s="853" t="s">
        <v>100</v>
      </c>
      <c r="D199" s="853"/>
      <c r="E199" s="853"/>
      <c r="F199" s="853"/>
      <c r="G199" s="853"/>
      <c r="H199" s="853"/>
      <c r="I199" s="853"/>
      <c r="J199" s="853"/>
      <c r="K199" s="853"/>
      <c r="L199" s="123"/>
      <c r="M199" s="121"/>
      <c r="N199" s="122"/>
      <c r="AF199" s="39"/>
      <c r="AG199" s="48"/>
      <c r="AL199" s="48"/>
      <c r="AM199" s="82"/>
      <c r="AN199" s="85"/>
      <c r="AO199" s="85"/>
      <c r="AP199" s="85"/>
      <c r="AQ199" s="85"/>
      <c r="AR199" s="85"/>
      <c r="AS199" s="82"/>
      <c r="AT199" s="48"/>
      <c r="AU199" s="3" t="s">
        <v>100</v>
      </c>
      <c r="AV199" s="48"/>
      <c r="AW199" s="48"/>
    </row>
    <row r="200" spans="1:49" s="4" customFormat="1" ht="15" x14ac:dyDescent="0.25">
      <c r="A200" s="119"/>
      <c r="B200" s="50"/>
      <c r="C200" s="853" t="s">
        <v>151</v>
      </c>
      <c r="D200" s="853"/>
      <c r="E200" s="853"/>
      <c r="F200" s="853"/>
      <c r="G200" s="853"/>
      <c r="H200" s="853"/>
      <c r="I200" s="853"/>
      <c r="J200" s="853"/>
      <c r="K200" s="853"/>
      <c r="L200" s="120">
        <v>5627.32</v>
      </c>
      <c r="M200" s="121"/>
      <c r="N200" s="122"/>
      <c r="AF200" s="39"/>
      <c r="AG200" s="48"/>
      <c r="AL200" s="48"/>
      <c r="AM200" s="82"/>
      <c r="AN200" s="85"/>
      <c r="AO200" s="85"/>
      <c r="AP200" s="85"/>
      <c r="AQ200" s="85"/>
      <c r="AR200" s="85"/>
      <c r="AS200" s="82"/>
      <c r="AT200" s="48"/>
      <c r="AU200" s="3" t="s">
        <v>151</v>
      </c>
      <c r="AV200" s="48"/>
      <c r="AW200" s="48"/>
    </row>
    <row r="201" spans="1:49" s="4" customFormat="1" ht="15" x14ac:dyDescent="0.25">
      <c r="A201" s="119"/>
      <c r="B201" s="50"/>
      <c r="C201" s="853" t="s">
        <v>104</v>
      </c>
      <c r="D201" s="853"/>
      <c r="E201" s="853"/>
      <c r="F201" s="853"/>
      <c r="G201" s="853"/>
      <c r="H201" s="853"/>
      <c r="I201" s="853"/>
      <c r="J201" s="853"/>
      <c r="K201" s="853"/>
      <c r="L201" s="120">
        <v>5627.32</v>
      </c>
      <c r="M201" s="121"/>
      <c r="N201" s="122"/>
      <c r="AF201" s="39"/>
      <c r="AG201" s="48"/>
      <c r="AL201" s="48"/>
      <c r="AM201" s="82"/>
      <c r="AN201" s="85"/>
      <c r="AO201" s="85"/>
      <c r="AP201" s="85"/>
      <c r="AQ201" s="85"/>
      <c r="AR201" s="85"/>
      <c r="AS201" s="82"/>
      <c r="AT201" s="48"/>
      <c r="AU201" s="3" t="s">
        <v>104</v>
      </c>
      <c r="AV201" s="48"/>
      <c r="AW201" s="48"/>
    </row>
    <row r="202" spans="1:49" s="4" customFormat="1" ht="15" x14ac:dyDescent="0.25">
      <c r="A202" s="119"/>
      <c r="B202" s="50"/>
      <c r="C202" s="853" t="s">
        <v>152</v>
      </c>
      <c r="D202" s="853"/>
      <c r="E202" s="853"/>
      <c r="F202" s="853"/>
      <c r="G202" s="853"/>
      <c r="H202" s="853"/>
      <c r="I202" s="853"/>
      <c r="J202" s="853"/>
      <c r="K202" s="853"/>
      <c r="L202" s="120">
        <v>5627.32</v>
      </c>
      <c r="M202" s="121"/>
      <c r="N202" s="122"/>
      <c r="AF202" s="39"/>
      <c r="AG202" s="48"/>
      <c r="AL202" s="48"/>
      <c r="AM202" s="82"/>
      <c r="AN202" s="85"/>
      <c r="AO202" s="85"/>
      <c r="AP202" s="85"/>
      <c r="AQ202" s="85"/>
      <c r="AR202" s="85"/>
      <c r="AS202" s="82"/>
      <c r="AT202" s="48"/>
      <c r="AU202" s="3" t="s">
        <v>152</v>
      </c>
      <c r="AV202" s="48"/>
      <c r="AW202" s="48"/>
    </row>
    <row r="203" spans="1:49" s="4" customFormat="1" ht="15" x14ac:dyDescent="0.25">
      <c r="A203" s="119"/>
      <c r="B203" s="125"/>
      <c r="C203" s="861" t="s">
        <v>153</v>
      </c>
      <c r="D203" s="861"/>
      <c r="E203" s="861"/>
      <c r="F203" s="861"/>
      <c r="G203" s="861"/>
      <c r="H203" s="861"/>
      <c r="I203" s="861"/>
      <c r="J203" s="861"/>
      <c r="K203" s="861"/>
      <c r="L203" s="126">
        <v>5627.32</v>
      </c>
      <c r="M203" s="127"/>
      <c r="N203" s="128"/>
      <c r="AF203" s="39"/>
      <c r="AG203" s="48"/>
      <c r="AL203" s="48"/>
      <c r="AM203" s="82"/>
      <c r="AN203" s="85"/>
      <c r="AO203" s="85"/>
      <c r="AP203" s="85"/>
      <c r="AQ203" s="85"/>
      <c r="AR203" s="85"/>
      <c r="AS203" s="82"/>
      <c r="AT203" s="48"/>
      <c r="AV203" s="48" t="s">
        <v>153</v>
      </c>
      <c r="AW203" s="48"/>
    </row>
    <row r="204" spans="1:49" s="4" customFormat="1" ht="15" x14ac:dyDescent="0.25">
      <c r="A204" s="844" t="s">
        <v>154</v>
      </c>
      <c r="B204" s="845"/>
      <c r="C204" s="845"/>
      <c r="D204" s="845"/>
      <c r="E204" s="845"/>
      <c r="F204" s="845"/>
      <c r="G204" s="845"/>
      <c r="H204" s="845"/>
      <c r="I204" s="845"/>
      <c r="J204" s="845"/>
      <c r="K204" s="845"/>
      <c r="L204" s="845"/>
      <c r="M204" s="845"/>
      <c r="N204" s="846"/>
      <c r="AF204" s="39" t="s">
        <v>154</v>
      </c>
      <c r="AG204" s="48"/>
      <c r="AL204" s="48"/>
      <c r="AM204" s="82"/>
      <c r="AN204" s="85"/>
      <c r="AO204" s="85"/>
      <c r="AP204" s="85"/>
      <c r="AQ204" s="85"/>
      <c r="AR204" s="85"/>
      <c r="AS204" s="82"/>
      <c r="AT204" s="48"/>
      <c r="AV204" s="48"/>
      <c r="AW204" s="48"/>
    </row>
    <row r="205" spans="1:49" s="4" customFormat="1" ht="23.25" x14ac:dyDescent="0.25">
      <c r="A205" s="40" t="s">
        <v>158</v>
      </c>
      <c r="B205" s="41" t="s">
        <v>156</v>
      </c>
      <c r="C205" s="847" t="s">
        <v>157</v>
      </c>
      <c r="D205" s="847"/>
      <c r="E205" s="847"/>
      <c r="F205" s="42" t="s">
        <v>119</v>
      </c>
      <c r="G205" s="43">
        <v>4.0599999999999996</v>
      </c>
      <c r="H205" s="44">
        <v>1</v>
      </c>
      <c r="I205" s="109">
        <v>4.0599999999999996</v>
      </c>
      <c r="J205" s="46"/>
      <c r="K205" s="43"/>
      <c r="L205" s="46"/>
      <c r="M205" s="43"/>
      <c r="N205" s="47"/>
      <c r="AF205" s="39"/>
      <c r="AG205" s="48" t="s">
        <v>157</v>
      </c>
      <c r="AL205" s="48"/>
      <c r="AM205" s="82"/>
      <c r="AN205" s="85"/>
      <c r="AO205" s="85"/>
      <c r="AP205" s="85"/>
      <c r="AQ205" s="85"/>
      <c r="AR205" s="85"/>
      <c r="AS205" s="82"/>
      <c r="AT205" s="48"/>
      <c r="AV205" s="48"/>
      <c r="AW205" s="48"/>
    </row>
    <row r="206" spans="1:49" s="4" customFormat="1" ht="22.5" x14ac:dyDescent="0.25">
      <c r="A206" s="49"/>
      <c r="B206" s="50" t="s">
        <v>64</v>
      </c>
      <c r="C206" s="848" t="s">
        <v>65</v>
      </c>
      <c r="D206" s="848"/>
      <c r="E206" s="848"/>
      <c r="F206" s="848"/>
      <c r="G206" s="848"/>
      <c r="H206" s="848"/>
      <c r="I206" s="848"/>
      <c r="J206" s="848"/>
      <c r="K206" s="848"/>
      <c r="L206" s="848"/>
      <c r="M206" s="848"/>
      <c r="N206" s="849"/>
      <c r="AF206" s="39"/>
      <c r="AG206" s="48"/>
      <c r="AH206" s="3" t="s">
        <v>65</v>
      </c>
      <c r="AL206" s="48"/>
      <c r="AM206" s="82"/>
      <c r="AN206" s="85"/>
      <c r="AO206" s="85"/>
      <c r="AP206" s="85"/>
      <c r="AQ206" s="85"/>
      <c r="AR206" s="85"/>
      <c r="AS206" s="82"/>
      <c r="AT206" s="48"/>
      <c r="AV206" s="48"/>
      <c r="AW206" s="48"/>
    </row>
    <row r="207" spans="1:49" s="4" customFormat="1" ht="15" x14ac:dyDescent="0.25">
      <c r="A207" s="51"/>
      <c r="B207" s="50" t="s">
        <v>60</v>
      </c>
      <c r="C207" s="853" t="s">
        <v>66</v>
      </c>
      <c r="D207" s="853"/>
      <c r="E207" s="853"/>
      <c r="F207" s="53"/>
      <c r="G207" s="54"/>
      <c r="H207" s="54"/>
      <c r="I207" s="54"/>
      <c r="J207" s="57">
        <v>49.46</v>
      </c>
      <c r="K207" s="56">
        <v>1.1499999999999999</v>
      </c>
      <c r="L207" s="57">
        <v>230.93</v>
      </c>
      <c r="M207" s="56">
        <v>35.42</v>
      </c>
      <c r="N207" s="58">
        <v>8179.54</v>
      </c>
      <c r="AF207" s="39"/>
      <c r="AG207" s="48"/>
      <c r="AI207" s="3" t="s">
        <v>66</v>
      </c>
      <c r="AL207" s="48"/>
      <c r="AM207" s="82"/>
      <c r="AN207" s="85"/>
      <c r="AO207" s="85"/>
      <c r="AP207" s="85"/>
      <c r="AQ207" s="85"/>
      <c r="AR207" s="85"/>
      <c r="AS207" s="82"/>
      <c r="AT207" s="48"/>
      <c r="AV207" s="48"/>
      <c r="AW207" s="48"/>
    </row>
    <row r="208" spans="1:49" s="4" customFormat="1" ht="15" x14ac:dyDescent="0.25">
      <c r="A208" s="51"/>
      <c r="B208" s="50" t="s">
        <v>67</v>
      </c>
      <c r="C208" s="853" t="s">
        <v>68</v>
      </c>
      <c r="D208" s="853"/>
      <c r="E208" s="853"/>
      <c r="F208" s="53"/>
      <c r="G208" s="54"/>
      <c r="H208" s="54"/>
      <c r="I208" s="54"/>
      <c r="J208" s="57">
        <v>3.94</v>
      </c>
      <c r="K208" s="56">
        <v>1.1499999999999999</v>
      </c>
      <c r="L208" s="57">
        <v>18.399999999999999</v>
      </c>
      <c r="M208" s="54"/>
      <c r="N208" s="59"/>
      <c r="AF208" s="39"/>
      <c r="AG208" s="48"/>
      <c r="AI208" s="3" t="s">
        <v>68</v>
      </c>
      <c r="AL208" s="48"/>
      <c r="AM208" s="82"/>
      <c r="AN208" s="85"/>
      <c r="AO208" s="85"/>
      <c r="AP208" s="85"/>
      <c r="AQ208" s="85"/>
      <c r="AR208" s="85"/>
      <c r="AS208" s="82"/>
      <c r="AT208" s="48"/>
      <c r="AV208" s="48"/>
      <c r="AW208" s="48"/>
    </row>
    <row r="209" spans="1:49" s="4" customFormat="1" ht="15" x14ac:dyDescent="0.25">
      <c r="A209" s="51"/>
      <c r="B209" s="50" t="s">
        <v>69</v>
      </c>
      <c r="C209" s="853" t="s">
        <v>70</v>
      </c>
      <c r="D209" s="853"/>
      <c r="E209" s="853"/>
      <c r="F209" s="53"/>
      <c r="G209" s="54"/>
      <c r="H209" s="54"/>
      <c r="I209" s="54"/>
      <c r="J209" s="57">
        <v>0.7</v>
      </c>
      <c r="K209" s="56">
        <v>1.1499999999999999</v>
      </c>
      <c r="L209" s="57">
        <v>3.27</v>
      </c>
      <c r="M209" s="56">
        <v>35.42</v>
      </c>
      <c r="N209" s="133">
        <v>115.82</v>
      </c>
      <c r="AF209" s="39"/>
      <c r="AG209" s="48"/>
      <c r="AI209" s="3" t="s">
        <v>70</v>
      </c>
      <c r="AL209" s="48"/>
      <c r="AM209" s="82"/>
      <c r="AN209" s="85"/>
      <c r="AO209" s="85"/>
      <c r="AP209" s="85"/>
      <c r="AQ209" s="85"/>
      <c r="AR209" s="85"/>
      <c r="AS209" s="82"/>
      <c r="AT209" s="48"/>
      <c r="AV209" s="48"/>
      <c r="AW209" s="48"/>
    </row>
    <row r="210" spans="1:49" s="4" customFormat="1" ht="15" x14ac:dyDescent="0.25">
      <c r="A210" s="51"/>
      <c r="B210" s="50" t="s">
        <v>86</v>
      </c>
      <c r="C210" s="853" t="s">
        <v>87</v>
      </c>
      <c r="D210" s="853"/>
      <c r="E210" s="853"/>
      <c r="F210" s="53"/>
      <c r="G210" s="54"/>
      <c r="H210" s="54"/>
      <c r="I210" s="54"/>
      <c r="J210" s="57">
        <v>0.99</v>
      </c>
      <c r="K210" s="54"/>
      <c r="L210" s="57">
        <v>4.0199999999999996</v>
      </c>
      <c r="M210" s="54"/>
      <c r="N210" s="59"/>
      <c r="AF210" s="39"/>
      <c r="AG210" s="48"/>
      <c r="AI210" s="3" t="s">
        <v>87</v>
      </c>
      <c r="AL210" s="48"/>
      <c r="AM210" s="82"/>
      <c r="AN210" s="85"/>
      <c r="AO210" s="85"/>
      <c r="AP210" s="85"/>
      <c r="AQ210" s="85"/>
      <c r="AR210" s="85"/>
      <c r="AS210" s="82"/>
      <c r="AT210" s="48"/>
      <c r="AV210" s="48"/>
      <c r="AW210" s="48"/>
    </row>
    <row r="211" spans="1:49" s="4" customFormat="1" ht="15" x14ac:dyDescent="0.25">
      <c r="A211" s="60"/>
      <c r="B211" s="50"/>
      <c r="C211" s="853" t="s">
        <v>71</v>
      </c>
      <c r="D211" s="853"/>
      <c r="E211" s="853"/>
      <c r="F211" s="53" t="s">
        <v>72</v>
      </c>
      <c r="G211" s="56">
        <v>6.44</v>
      </c>
      <c r="H211" s="56">
        <v>1.1499999999999999</v>
      </c>
      <c r="I211" s="64">
        <v>30.068359999999998</v>
      </c>
      <c r="J211" s="63"/>
      <c r="K211" s="54"/>
      <c r="L211" s="63"/>
      <c r="M211" s="54"/>
      <c r="N211" s="59"/>
      <c r="AF211" s="39"/>
      <c r="AG211" s="48"/>
      <c r="AJ211" s="3" t="s">
        <v>71</v>
      </c>
      <c r="AL211" s="48"/>
      <c r="AM211" s="82"/>
      <c r="AN211" s="85"/>
      <c r="AO211" s="85"/>
      <c r="AP211" s="85"/>
      <c r="AQ211" s="85"/>
      <c r="AR211" s="85"/>
      <c r="AS211" s="82"/>
      <c r="AT211" s="48"/>
      <c r="AV211" s="48"/>
      <c r="AW211" s="48"/>
    </row>
    <row r="212" spans="1:49" s="4" customFormat="1" ht="15" x14ac:dyDescent="0.25">
      <c r="A212" s="60"/>
      <c r="B212" s="50"/>
      <c r="C212" s="853" t="s">
        <v>73</v>
      </c>
      <c r="D212" s="853"/>
      <c r="E212" s="853"/>
      <c r="F212" s="53" t="s">
        <v>72</v>
      </c>
      <c r="G212" s="56">
        <v>0.06</v>
      </c>
      <c r="H212" s="56">
        <v>1.1499999999999999</v>
      </c>
      <c r="I212" s="64">
        <v>0.28014</v>
      </c>
      <c r="J212" s="63"/>
      <c r="K212" s="54"/>
      <c r="L212" s="63"/>
      <c r="M212" s="54"/>
      <c r="N212" s="59"/>
      <c r="AF212" s="39"/>
      <c r="AG212" s="48"/>
      <c r="AJ212" s="3" t="s">
        <v>73</v>
      </c>
      <c r="AL212" s="48"/>
      <c r="AM212" s="82"/>
      <c r="AN212" s="85"/>
      <c r="AO212" s="85"/>
      <c r="AP212" s="85"/>
      <c r="AQ212" s="85"/>
      <c r="AR212" s="85"/>
      <c r="AS212" s="82"/>
      <c r="AT212" s="48"/>
      <c r="AV212" s="48"/>
      <c r="AW212" s="48"/>
    </row>
    <row r="213" spans="1:49" s="4" customFormat="1" ht="15" x14ac:dyDescent="0.25">
      <c r="A213" s="51"/>
      <c r="B213" s="50"/>
      <c r="C213" s="854" t="s">
        <v>74</v>
      </c>
      <c r="D213" s="854"/>
      <c r="E213" s="854"/>
      <c r="F213" s="65"/>
      <c r="G213" s="66"/>
      <c r="H213" s="66"/>
      <c r="I213" s="66"/>
      <c r="J213" s="68">
        <v>54.39</v>
      </c>
      <c r="K213" s="66"/>
      <c r="L213" s="68">
        <v>253.35</v>
      </c>
      <c r="M213" s="66"/>
      <c r="N213" s="69"/>
      <c r="AF213" s="39"/>
      <c r="AG213" s="48"/>
      <c r="AK213" s="3" t="s">
        <v>74</v>
      </c>
      <c r="AL213" s="48"/>
      <c r="AM213" s="82"/>
      <c r="AN213" s="85"/>
      <c r="AO213" s="85"/>
      <c r="AP213" s="85"/>
      <c r="AQ213" s="85"/>
      <c r="AR213" s="85"/>
      <c r="AS213" s="82"/>
      <c r="AT213" s="48"/>
      <c r="AV213" s="48"/>
      <c r="AW213" s="48"/>
    </row>
    <row r="214" spans="1:49" s="4" customFormat="1" ht="15" x14ac:dyDescent="0.25">
      <c r="A214" s="60"/>
      <c r="B214" s="50"/>
      <c r="C214" s="853" t="s">
        <v>75</v>
      </c>
      <c r="D214" s="853"/>
      <c r="E214" s="853"/>
      <c r="F214" s="53"/>
      <c r="G214" s="54"/>
      <c r="H214" s="54"/>
      <c r="I214" s="54"/>
      <c r="J214" s="63"/>
      <c r="K214" s="54"/>
      <c r="L214" s="57">
        <v>234.2</v>
      </c>
      <c r="M214" s="54"/>
      <c r="N214" s="58">
        <v>8295.36</v>
      </c>
      <c r="AF214" s="39"/>
      <c r="AG214" s="48"/>
      <c r="AJ214" s="3" t="s">
        <v>75</v>
      </c>
      <c r="AL214" s="48"/>
      <c r="AM214" s="82"/>
      <c r="AN214" s="85"/>
      <c r="AO214" s="85"/>
      <c r="AP214" s="85"/>
      <c r="AQ214" s="85"/>
      <c r="AR214" s="85"/>
      <c r="AS214" s="82"/>
      <c r="AT214" s="48"/>
      <c r="AV214" s="48"/>
      <c r="AW214" s="48"/>
    </row>
    <row r="215" spans="1:49" s="4" customFormat="1" ht="23.25" x14ac:dyDescent="0.25">
      <c r="A215" s="60"/>
      <c r="B215" s="50" t="s">
        <v>120</v>
      </c>
      <c r="C215" s="853" t="s">
        <v>121</v>
      </c>
      <c r="D215" s="853"/>
      <c r="E215" s="853"/>
      <c r="F215" s="53" t="s">
        <v>78</v>
      </c>
      <c r="G215" s="70">
        <v>97</v>
      </c>
      <c r="H215" s="54"/>
      <c r="I215" s="70">
        <v>97</v>
      </c>
      <c r="J215" s="63"/>
      <c r="K215" s="54"/>
      <c r="L215" s="57">
        <v>227.17</v>
      </c>
      <c r="M215" s="54"/>
      <c r="N215" s="58">
        <v>8046.5</v>
      </c>
      <c r="AF215" s="39"/>
      <c r="AG215" s="48"/>
      <c r="AJ215" s="3" t="s">
        <v>121</v>
      </c>
      <c r="AL215" s="48"/>
      <c r="AM215" s="82"/>
      <c r="AN215" s="85"/>
      <c r="AO215" s="85"/>
      <c r="AP215" s="85"/>
      <c r="AQ215" s="85"/>
      <c r="AR215" s="85"/>
      <c r="AS215" s="82"/>
      <c r="AT215" s="48"/>
      <c r="AV215" s="48"/>
      <c r="AW215" s="48"/>
    </row>
    <row r="216" spans="1:49" s="4" customFormat="1" ht="23.25" x14ac:dyDescent="0.25">
      <c r="A216" s="60"/>
      <c r="B216" s="50" t="s">
        <v>122</v>
      </c>
      <c r="C216" s="853" t="s">
        <v>123</v>
      </c>
      <c r="D216" s="853"/>
      <c r="E216" s="853"/>
      <c r="F216" s="53" t="s">
        <v>78</v>
      </c>
      <c r="G216" s="70">
        <v>51</v>
      </c>
      <c r="H216" s="54"/>
      <c r="I216" s="70">
        <v>51</v>
      </c>
      <c r="J216" s="63"/>
      <c r="K216" s="54"/>
      <c r="L216" s="57">
        <v>119.44</v>
      </c>
      <c r="M216" s="54"/>
      <c r="N216" s="58">
        <v>4230.63</v>
      </c>
      <c r="AF216" s="39"/>
      <c r="AG216" s="48"/>
      <c r="AJ216" s="3" t="s">
        <v>123</v>
      </c>
      <c r="AL216" s="48"/>
      <c r="AM216" s="82"/>
      <c r="AN216" s="85"/>
      <c r="AO216" s="85"/>
      <c r="AP216" s="85"/>
      <c r="AQ216" s="85"/>
      <c r="AR216" s="85"/>
      <c r="AS216" s="82"/>
      <c r="AT216" s="48"/>
      <c r="AV216" s="48"/>
      <c r="AW216" s="48"/>
    </row>
    <row r="217" spans="1:49" s="4" customFormat="1" ht="15" x14ac:dyDescent="0.25">
      <c r="A217" s="71"/>
      <c r="B217" s="72"/>
      <c r="C217" s="847" t="s">
        <v>81</v>
      </c>
      <c r="D217" s="847"/>
      <c r="E217" s="847"/>
      <c r="F217" s="42"/>
      <c r="G217" s="43"/>
      <c r="H217" s="43"/>
      <c r="I217" s="43"/>
      <c r="J217" s="46"/>
      <c r="K217" s="43"/>
      <c r="L217" s="131">
        <v>599.96</v>
      </c>
      <c r="M217" s="66"/>
      <c r="N217" s="47"/>
      <c r="AF217" s="39"/>
      <c r="AG217" s="48"/>
      <c r="AL217" s="48" t="s">
        <v>81</v>
      </c>
      <c r="AM217" s="82"/>
      <c r="AN217" s="85"/>
      <c r="AO217" s="85"/>
      <c r="AP217" s="85"/>
      <c r="AQ217" s="85"/>
      <c r="AR217" s="85"/>
      <c r="AS217" s="82"/>
      <c r="AT217" s="48"/>
      <c r="AV217" s="48"/>
      <c r="AW217" s="48"/>
    </row>
    <row r="218" spans="1:49" s="4" customFormat="1" ht="23.25" x14ac:dyDescent="0.25">
      <c r="A218" s="40" t="s">
        <v>161</v>
      </c>
      <c r="B218" s="41" t="s">
        <v>159</v>
      </c>
      <c r="C218" s="847" t="s">
        <v>160</v>
      </c>
      <c r="D218" s="847"/>
      <c r="E218" s="847"/>
      <c r="F218" s="42" t="s">
        <v>119</v>
      </c>
      <c r="G218" s="43">
        <v>456</v>
      </c>
      <c r="H218" s="44">
        <v>1</v>
      </c>
      <c r="I218" s="44">
        <v>456</v>
      </c>
      <c r="J218" s="46"/>
      <c r="K218" s="43"/>
      <c r="L218" s="46"/>
      <c r="M218" s="43"/>
      <c r="N218" s="47"/>
      <c r="AF218" s="39"/>
      <c r="AG218" s="48" t="s">
        <v>160</v>
      </c>
      <c r="AL218" s="48"/>
      <c r="AM218" s="82"/>
      <c r="AN218" s="85"/>
      <c r="AO218" s="85"/>
      <c r="AP218" s="85"/>
      <c r="AQ218" s="85"/>
      <c r="AR218" s="85"/>
      <c r="AS218" s="82"/>
      <c r="AT218" s="48"/>
      <c r="AV218" s="48"/>
      <c r="AW218" s="48"/>
    </row>
    <row r="219" spans="1:49" s="4" customFormat="1" ht="22.5" x14ac:dyDescent="0.25">
      <c r="A219" s="49"/>
      <c r="B219" s="50" t="s">
        <v>64</v>
      </c>
      <c r="C219" s="848" t="s">
        <v>65</v>
      </c>
      <c r="D219" s="848"/>
      <c r="E219" s="848"/>
      <c r="F219" s="848"/>
      <c r="G219" s="848"/>
      <c r="H219" s="848"/>
      <c r="I219" s="848"/>
      <c r="J219" s="848"/>
      <c r="K219" s="848"/>
      <c r="L219" s="848"/>
      <c r="M219" s="848"/>
      <c r="N219" s="849"/>
      <c r="AF219" s="39"/>
      <c r="AG219" s="48"/>
      <c r="AH219" s="3" t="s">
        <v>65</v>
      </c>
      <c r="AL219" s="48"/>
      <c r="AM219" s="82"/>
      <c r="AN219" s="85"/>
      <c r="AO219" s="85"/>
      <c r="AP219" s="85"/>
      <c r="AQ219" s="85"/>
      <c r="AR219" s="85"/>
      <c r="AS219" s="82"/>
      <c r="AT219" s="48"/>
      <c r="AV219" s="48"/>
      <c r="AW219" s="48"/>
    </row>
    <row r="220" spans="1:49" s="4" customFormat="1" ht="15" x14ac:dyDescent="0.25">
      <c r="A220" s="51"/>
      <c r="B220" s="50" t="s">
        <v>60</v>
      </c>
      <c r="C220" s="853" t="s">
        <v>66</v>
      </c>
      <c r="D220" s="853"/>
      <c r="E220" s="853"/>
      <c r="F220" s="53"/>
      <c r="G220" s="54"/>
      <c r="H220" s="54"/>
      <c r="I220" s="54"/>
      <c r="J220" s="57">
        <v>35.06</v>
      </c>
      <c r="K220" s="56">
        <v>1.1499999999999999</v>
      </c>
      <c r="L220" s="55">
        <v>18385.46</v>
      </c>
      <c r="M220" s="56">
        <v>35.42</v>
      </c>
      <c r="N220" s="58">
        <v>651212.99</v>
      </c>
      <c r="AF220" s="39"/>
      <c r="AG220" s="48"/>
      <c r="AI220" s="3" t="s">
        <v>66</v>
      </c>
      <c r="AL220" s="48"/>
      <c r="AM220" s="82"/>
      <c r="AN220" s="85"/>
      <c r="AO220" s="85"/>
      <c r="AP220" s="85"/>
      <c r="AQ220" s="85"/>
      <c r="AR220" s="85"/>
      <c r="AS220" s="82"/>
      <c r="AT220" s="48"/>
      <c r="AV220" s="48"/>
      <c r="AW220" s="48"/>
    </row>
    <row r="221" spans="1:49" s="4" customFormat="1" ht="15" x14ac:dyDescent="0.25">
      <c r="A221" s="51"/>
      <c r="B221" s="50" t="s">
        <v>67</v>
      </c>
      <c r="C221" s="853" t="s">
        <v>68</v>
      </c>
      <c r="D221" s="853"/>
      <c r="E221" s="853"/>
      <c r="F221" s="53"/>
      <c r="G221" s="54"/>
      <c r="H221" s="54"/>
      <c r="I221" s="54"/>
      <c r="J221" s="57">
        <v>3.94</v>
      </c>
      <c r="K221" s="56">
        <v>1.1499999999999999</v>
      </c>
      <c r="L221" s="55">
        <v>2066.14</v>
      </c>
      <c r="M221" s="54"/>
      <c r="N221" s="59"/>
      <c r="AF221" s="39"/>
      <c r="AG221" s="48"/>
      <c r="AI221" s="3" t="s">
        <v>68</v>
      </c>
      <c r="AL221" s="48"/>
      <c r="AM221" s="82"/>
      <c r="AN221" s="85"/>
      <c r="AO221" s="85"/>
      <c r="AP221" s="85"/>
      <c r="AQ221" s="85"/>
      <c r="AR221" s="85"/>
      <c r="AS221" s="82"/>
      <c r="AT221" s="48"/>
      <c r="AV221" s="48"/>
      <c r="AW221" s="48"/>
    </row>
    <row r="222" spans="1:49" s="4" customFormat="1" ht="15" x14ac:dyDescent="0.25">
      <c r="A222" s="51"/>
      <c r="B222" s="50" t="s">
        <v>69</v>
      </c>
      <c r="C222" s="853" t="s">
        <v>70</v>
      </c>
      <c r="D222" s="853"/>
      <c r="E222" s="853"/>
      <c r="F222" s="53"/>
      <c r="G222" s="54"/>
      <c r="H222" s="54"/>
      <c r="I222" s="54"/>
      <c r="J222" s="57">
        <v>0.7</v>
      </c>
      <c r="K222" s="56">
        <v>1.1499999999999999</v>
      </c>
      <c r="L222" s="57">
        <v>367.08</v>
      </c>
      <c r="M222" s="56">
        <v>35.42</v>
      </c>
      <c r="N222" s="58">
        <v>13001.97</v>
      </c>
      <c r="AF222" s="39"/>
      <c r="AG222" s="48"/>
      <c r="AI222" s="3" t="s">
        <v>70</v>
      </c>
      <c r="AL222" s="48"/>
      <c r="AM222" s="82"/>
      <c r="AN222" s="85"/>
      <c r="AO222" s="85"/>
      <c r="AP222" s="85"/>
      <c r="AQ222" s="85"/>
      <c r="AR222" s="85"/>
      <c r="AS222" s="82"/>
      <c r="AT222" s="48"/>
      <c r="AV222" s="48"/>
      <c r="AW222" s="48"/>
    </row>
    <row r="223" spans="1:49" s="4" customFormat="1" ht="15" x14ac:dyDescent="0.25">
      <c r="A223" s="51"/>
      <c r="B223" s="50" t="s">
        <v>86</v>
      </c>
      <c r="C223" s="853" t="s">
        <v>87</v>
      </c>
      <c r="D223" s="853"/>
      <c r="E223" s="853"/>
      <c r="F223" s="53"/>
      <c r="G223" s="54"/>
      <c r="H223" s="54"/>
      <c r="I223" s="54"/>
      <c r="J223" s="57">
        <v>0.7</v>
      </c>
      <c r="K223" s="54"/>
      <c r="L223" s="57">
        <v>319.2</v>
      </c>
      <c r="M223" s="54"/>
      <c r="N223" s="59"/>
      <c r="AF223" s="39"/>
      <c r="AG223" s="48"/>
      <c r="AI223" s="3" t="s">
        <v>87</v>
      </c>
      <c r="AL223" s="48"/>
      <c r="AM223" s="82"/>
      <c r="AN223" s="85"/>
      <c r="AO223" s="85"/>
      <c r="AP223" s="85"/>
      <c r="AQ223" s="85"/>
      <c r="AR223" s="85"/>
      <c r="AS223" s="82"/>
      <c r="AT223" s="48"/>
      <c r="AV223" s="48"/>
      <c r="AW223" s="48"/>
    </row>
    <row r="224" spans="1:49" s="4" customFormat="1" ht="15" x14ac:dyDescent="0.25">
      <c r="A224" s="60"/>
      <c r="B224" s="50"/>
      <c r="C224" s="853" t="s">
        <v>71</v>
      </c>
      <c r="D224" s="853"/>
      <c r="E224" s="853"/>
      <c r="F224" s="53" t="s">
        <v>72</v>
      </c>
      <c r="G224" s="56">
        <v>4.53</v>
      </c>
      <c r="H224" s="56">
        <v>1.1499999999999999</v>
      </c>
      <c r="I224" s="62">
        <v>2375.5320000000002</v>
      </c>
      <c r="J224" s="63"/>
      <c r="K224" s="54"/>
      <c r="L224" s="63"/>
      <c r="M224" s="54"/>
      <c r="N224" s="59"/>
      <c r="AF224" s="39"/>
      <c r="AG224" s="48"/>
      <c r="AJ224" s="3" t="s">
        <v>71</v>
      </c>
      <c r="AL224" s="48"/>
      <c r="AM224" s="82"/>
      <c r="AN224" s="85"/>
      <c r="AO224" s="85"/>
      <c r="AP224" s="85"/>
      <c r="AQ224" s="85"/>
      <c r="AR224" s="85"/>
      <c r="AS224" s="82"/>
      <c r="AT224" s="48"/>
      <c r="AV224" s="48"/>
      <c r="AW224" s="48"/>
    </row>
    <row r="225" spans="1:49" s="4" customFormat="1" ht="15" x14ac:dyDescent="0.25">
      <c r="A225" s="60"/>
      <c r="B225" s="50"/>
      <c r="C225" s="853" t="s">
        <v>73</v>
      </c>
      <c r="D225" s="853"/>
      <c r="E225" s="853"/>
      <c r="F225" s="53" t="s">
        <v>72</v>
      </c>
      <c r="G225" s="56">
        <v>0.06</v>
      </c>
      <c r="H225" s="56">
        <v>1.1499999999999999</v>
      </c>
      <c r="I225" s="62">
        <v>31.463999999999999</v>
      </c>
      <c r="J225" s="63"/>
      <c r="K225" s="54"/>
      <c r="L225" s="63"/>
      <c r="M225" s="54"/>
      <c r="N225" s="59"/>
      <c r="AF225" s="39"/>
      <c r="AG225" s="48"/>
      <c r="AJ225" s="3" t="s">
        <v>73</v>
      </c>
      <c r="AL225" s="48"/>
      <c r="AM225" s="82"/>
      <c r="AN225" s="85"/>
      <c r="AO225" s="85"/>
      <c r="AP225" s="85"/>
      <c r="AQ225" s="85"/>
      <c r="AR225" s="85"/>
      <c r="AS225" s="82"/>
      <c r="AT225" s="48"/>
      <c r="AV225" s="48"/>
      <c r="AW225" s="48"/>
    </row>
    <row r="226" spans="1:49" s="4" customFormat="1" ht="15" x14ac:dyDescent="0.25">
      <c r="A226" s="51"/>
      <c r="B226" s="50"/>
      <c r="C226" s="854" t="s">
        <v>74</v>
      </c>
      <c r="D226" s="854"/>
      <c r="E226" s="854"/>
      <c r="F226" s="65"/>
      <c r="G226" s="66"/>
      <c r="H226" s="66"/>
      <c r="I226" s="66"/>
      <c r="J226" s="68">
        <v>39.700000000000003</v>
      </c>
      <c r="K226" s="66"/>
      <c r="L226" s="67">
        <v>20770.8</v>
      </c>
      <c r="M226" s="66"/>
      <c r="N226" s="69"/>
      <c r="AF226" s="39"/>
      <c r="AG226" s="48"/>
      <c r="AK226" s="3" t="s">
        <v>74</v>
      </c>
      <c r="AL226" s="48"/>
      <c r="AM226" s="82"/>
      <c r="AN226" s="85"/>
      <c r="AO226" s="85"/>
      <c r="AP226" s="85"/>
      <c r="AQ226" s="85"/>
      <c r="AR226" s="85"/>
      <c r="AS226" s="82"/>
      <c r="AT226" s="48"/>
      <c r="AV226" s="48"/>
      <c r="AW226" s="48"/>
    </row>
    <row r="227" spans="1:49" s="4" customFormat="1" ht="15" x14ac:dyDescent="0.25">
      <c r="A227" s="60"/>
      <c r="B227" s="50"/>
      <c r="C227" s="853" t="s">
        <v>75</v>
      </c>
      <c r="D227" s="853"/>
      <c r="E227" s="853"/>
      <c r="F227" s="53"/>
      <c r="G227" s="54"/>
      <c r="H227" s="54"/>
      <c r="I227" s="54"/>
      <c r="J227" s="63"/>
      <c r="K227" s="54"/>
      <c r="L227" s="55">
        <v>18752.54</v>
      </c>
      <c r="M227" s="54"/>
      <c r="N227" s="58">
        <v>664214.96</v>
      </c>
      <c r="AF227" s="39"/>
      <c r="AG227" s="48"/>
      <c r="AJ227" s="3" t="s">
        <v>75</v>
      </c>
      <c r="AL227" s="48"/>
      <c r="AM227" s="82"/>
      <c r="AN227" s="85"/>
      <c r="AO227" s="85"/>
      <c r="AP227" s="85"/>
      <c r="AQ227" s="85"/>
      <c r="AR227" s="85"/>
      <c r="AS227" s="82"/>
      <c r="AT227" s="48"/>
      <c r="AV227" s="48"/>
      <c r="AW227" s="48"/>
    </row>
    <row r="228" spans="1:49" s="4" customFormat="1" ht="23.25" x14ac:dyDescent="0.25">
      <c r="A228" s="60"/>
      <c r="B228" s="50" t="s">
        <v>120</v>
      </c>
      <c r="C228" s="853" t="s">
        <v>121</v>
      </c>
      <c r="D228" s="853"/>
      <c r="E228" s="853"/>
      <c r="F228" s="53" t="s">
        <v>78</v>
      </c>
      <c r="G228" s="70">
        <v>97</v>
      </c>
      <c r="H228" s="54"/>
      <c r="I228" s="70">
        <v>97</v>
      </c>
      <c r="J228" s="63"/>
      <c r="K228" s="54"/>
      <c r="L228" s="55">
        <v>18189.96</v>
      </c>
      <c r="M228" s="54"/>
      <c r="N228" s="58">
        <v>644288.51</v>
      </c>
      <c r="AF228" s="39"/>
      <c r="AG228" s="48"/>
      <c r="AJ228" s="3" t="s">
        <v>121</v>
      </c>
      <c r="AL228" s="48"/>
      <c r="AM228" s="82"/>
      <c r="AN228" s="85"/>
      <c r="AO228" s="85"/>
      <c r="AP228" s="85"/>
      <c r="AQ228" s="85"/>
      <c r="AR228" s="85"/>
      <c r="AS228" s="82"/>
      <c r="AT228" s="48"/>
      <c r="AV228" s="48"/>
      <c r="AW228" s="48"/>
    </row>
    <row r="229" spans="1:49" s="4" customFormat="1" ht="23.25" x14ac:dyDescent="0.25">
      <c r="A229" s="60"/>
      <c r="B229" s="50" t="s">
        <v>122</v>
      </c>
      <c r="C229" s="853" t="s">
        <v>123</v>
      </c>
      <c r="D229" s="853"/>
      <c r="E229" s="853"/>
      <c r="F229" s="53" t="s">
        <v>78</v>
      </c>
      <c r="G229" s="70">
        <v>51</v>
      </c>
      <c r="H229" s="54"/>
      <c r="I229" s="70">
        <v>51</v>
      </c>
      <c r="J229" s="63"/>
      <c r="K229" s="54"/>
      <c r="L229" s="55">
        <v>9563.7999999999993</v>
      </c>
      <c r="M229" s="54"/>
      <c r="N229" s="58">
        <v>338749.63</v>
      </c>
      <c r="AF229" s="39"/>
      <c r="AG229" s="48"/>
      <c r="AJ229" s="3" t="s">
        <v>123</v>
      </c>
      <c r="AL229" s="48"/>
      <c r="AM229" s="82"/>
      <c r="AN229" s="85"/>
      <c r="AO229" s="85"/>
      <c r="AP229" s="85"/>
      <c r="AQ229" s="85"/>
      <c r="AR229" s="85"/>
      <c r="AS229" s="82"/>
      <c r="AT229" s="48"/>
      <c r="AV229" s="48"/>
      <c r="AW229" s="48"/>
    </row>
    <row r="230" spans="1:49" s="4" customFormat="1" ht="15" x14ac:dyDescent="0.25">
      <c r="A230" s="71"/>
      <c r="B230" s="72"/>
      <c r="C230" s="847" t="s">
        <v>81</v>
      </c>
      <c r="D230" s="847"/>
      <c r="E230" s="847"/>
      <c r="F230" s="42"/>
      <c r="G230" s="43"/>
      <c r="H230" s="43"/>
      <c r="I230" s="43"/>
      <c r="J230" s="46"/>
      <c r="K230" s="43"/>
      <c r="L230" s="73">
        <v>48524.56</v>
      </c>
      <c r="M230" s="66"/>
      <c r="N230" s="47"/>
      <c r="AF230" s="39"/>
      <c r="AG230" s="48"/>
      <c r="AL230" s="48" t="s">
        <v>81</v>
      </c>
      <c r="AM230" s="82"/>
      <c r="AN230" s="85"/>
      <c r="AO230" s="85"/>
      <c r="AP230" s="85"/>
      <c r="AQ230" s="85"/>
      <c r="AR230" s="85"/>
      <c r="AS230" s="82"/>
      <c r="AT230" s="48"/>
      <c r="AV230" s="48"/>
      <c r="AW230" s="48"/>
    </row>
    <row r="231" spans="1:49" s="4" customFormat="1" ht="23.25" x14ac:dyDescent="0.25">
      <c r="A231" s="40" t="s">
        <v>165</v>
      </c>
      <c r="B231" s="41" t="s">
        <v>550</v>
      </c>
      <c r="C231" s="847" t="s">
        <v>551</v>
      </c>
      <c r="D231" s="847"/>
      <c r="E231" s="847"/>
      <c r="F231" s="42" t="s">
        <v>164</v>
      </c>
      <c r="G231" s="43">
        <v>406</v>
      </c>
      <c r="H231" s="44">
        <v>1</v>
      </c>
      <c r="I231" s="44">
        <v>406</v>
      </c>
      <c r="J231" s="131">
        <v>368.9</v>
      </c>
      <c r="K231" s="43"/>
      <c r="L231" s="73">
        <v>17395.28</v>
      </c>
      <c r="M231" s="109">
        <v>8.61</v>
      </c>
      <c r="N231" s="134">
        <v>149773.4</v>
      </c>
      <c r="AF231" s="39"/>
      <c r="AG231" s="48" t="s">
        <v>551</v>
      </c>
      <c r="AL231" s="48"/>
      <c r="AM231" s="82"/>
      <c r="AN231" s="85"/>
      <c r="AO231" s="85"/>
      <c r="AP231" s="85"/>
      <c r="AQ231" s="85"/>
      <c r="AR231" s="85"/>
      <c r="AS231" s="82"/>
      <c r="AT231" s="48"/>
      <c r="AV231" s="48"/>
      <c r="AW231" s="48"/>
    </row>
    <row r="232" spans="1:49" s="4" customFormat="1" ht="15" x14ac:dyDescent="0.25">
      <c r="A232" s="71"/>
      <c r="B232" s="72"/>
      <c r="C232" s="847" t="s">
        <v>81</v>
      </c>
      <c r="D232" s="847"/>
      <c r="E232" s="847"/>
      <c r="F232" s="42"/>
      <c r="G232" s="43"/>
      <c r="H232" s="43"/>
      <c r="I232" s="43"/>
      <c r="J232" s="46"/>
      <c r="K232" s="43"/>
      <c r="L232" s="73">
        <v>17395.28</v>
      </c>
      <c r="M232" s="66"/>
      <c r="N232" s="134">
        <v>149773.4</v>
      </c>
      <c r="AF232" s="39"/>
      <c r="AG232" s="48"/>
      <c r="AL232" s="48" t="s">
        <v>81</v>
      </c>
      <c r="AM232" s="82"/>
      <c r="AN232" s="85"/>
      <c r="AO232" s="85"/>
      <c r="AP232" s="85"/>
      <c r="AQ232" s="85"/>
      <c r="AR232" s="85"/>
      <c r="AS232" s="82"/>
      <c r="AT232" s="48"/>
      <c r="AV232" s="48"/>
      <c r="AW232" s="48"/>
    </row>
    <row r="233" spans="1:49" s="4" customFormat="1" ht="34.5" x14ac:dyDescent="0.25">
      <c r="A233" s="40" t="s">
        <v>168</v>
      </c>
      <c r="B233" s="41" t="s">
        <v>166</v>
      </c>
      <c r="C233" s="847" t="s">
        <v>587</v>
      </c>
      <c r="D233" s="847"/>
      <c r="E233" s="847"/>
      <c r="F233" s="42" t="s">
        <v>119</v>
      </c>
      <c r="G233" s="43">
        <v>9.34</v>
      </c>
      <c r="H233" s="44">
        <v>1</v>
      </c>
      <c r="I233" s="109">
        <v>9.34</v>
      </c>
      <c r="J233" s="46"/>
      <c r="K233" s="43"/>
      <c r="L233" s="46"/>
      <c r="M233" s="43"/>
      <c r="N233" s="47"/>
      <c r="AF233" s="39"/>
      <c r="AG233" s="48" t="s">
        <v>587</v>
      </c>
      <c r="AL233" s="48"/>
      <c r="AM233" s="82"/>
      <c r="AN233" s="85"/>
      <c r="AO233" s="85"/>
      <c r="AP233" s="85"/>
      <c r="AQ233" s="85"/>
      <c r="AR233" s="85"/>
      <c r="AS233" s="82"/>
      <c r="AT233" s="48"/>
      <c r="AV233" s="48"/>
      <c r="AW233" s="48"/>
    </row>
    <row r="234" spans="1:49" s="4" customFormat="1" ht="22.5" x14ac:dyDescent="0.25">
      <c r="A234" s="49"/>
      <c r="B234" s="50" t="s">
        <v>64</v>
      </c>
      <c r="C234" s="848" t="s">
        <v>65</v>
      </c>
      <c r="D234" s="848"/>
      <c r="E234" s="848"/>
      <c r="F234" s="848"/>
      <c r="G234" s="848"/>
      <c r="H234" s="848"/>
      <c r="I234" s="848"/>
      <c r="J234" s="848"/>
      <c r="K234" s="848"/>
      <c r="L234" s="848"/>
      <c r="M234" s="848"/>
      <c r="N234" s="849"/>
      <c r="AF234" s="39"/>
      <c r="AG234" s="48"/>
      <c r="AH234" s="3" t="s">
        <v>65</v>
      </c>
      <c r="AL234" s="48"/>
      <c r="AM234" s="82"/>
      <c r="AN234" s="85"/>
      <c r="AO234" s="85"/>
      <c r="AP234" s="85"/>
      <c r="AQ234" s="85"/>
      <c r="AR234" s="85"/>
      <c r="AS234" s="82"/>
      <c r="AT234" s="48"/>
      <c r="AV234" s="48"/>
      <c r="AW234" s="48"/>
    </row>
    <row r="235" spans="1:49" s="4" customFormat="1" ht="15" x14ac:dyDescent="0.25">
      <c r="A235" s="51"/>
      <c r="B235" s="50" t="s">
        <v>60</v>
      </c>
      <c r="C235" s="853" t="s">
        <v>66</v>
      </c>
      <c r="D235" s="853"/>
      <c r="E235" s="853"/>
      <c r="F235" s="53"/>
      <c r="G235" s="54"/>
      <c r="H235" s="54"/>
      <c r="I235" s="54"/>
      <c r="J235" s="57">
        <v>53.96</v>
      </c>
      <c r="K235" s="56">
        <v>1.1499999999999999</v>
      </c>
      <c r="L235" s="57">
        <v>579.58000000000004</v>
      </c>
      <c r="M235" s="56">
        <v>35.42</v>
      </c>
      <c r="N235" s="58">
        <v>20528.72</v>
      </c>
      <c r="AF235" s="39"/>
      <c r="AG235" s="48"/>
      <c r="AI235" s="3" t="s">
        <v>66</v>
      </c>
      <c r="AL235" s="48"/>
      <c r="AM235" s="82"/>
      <c r="AN235" s="85"/>
      <c r="AO235" s="85"/>
      <c r="AP235" s="85"/>
      <c r="AQ235" s="85"/>
      <c r="AR235" s="85"/>
      <c r="AS235" s="82"/>
      <c r="AT235" s="48"/>
      <c r="AV235" s="48"/>
      <c r="AW235" s="48"/>
    </row>
    <row r="236" spans="1:49" s="4" customFormat="1" ht="15" x14ac:dyDescent="0.25">
      <c r="A236" s="51"/>
      <c r="B236" s="50" t="s">
        <v>67</v>
      </c>
      <c r="C236" s="853" t="s">
        <v>68</v>
      </c>
      <c r="D236" s="853"/>
      <c r="E236" s="853"/>
      <c r="F236" s="53"/>
      <c r="G236" s="54"/>
      <c r="H236" s="54"/>
      <c r="I236" s="54"/>
      <c r="J236" s="57">
        <v>347.73</v>
      </c>
      <c r="K236" s="56">
        <v>1.1499999999999999</v>
      </c>
      <c r="L236" s="55">
        <v>3734.97</v>
      </c>
      <c r="M236" s="54"/>
      <c r="N236" s="59"/>
      <c r="AF236" s="39"/>
      <c r="AG236" s="48"/>
      <c r="AI236" s="3" t="s">
        <v>68</v>
      </c>
      <c r="AL236" s="48"/>
      <c r="AM236" s="82"/>
      <c r="AN236" s="85"/>
      <c r="AO236" s="85"/>
      <c r="AP236" s="85"/>
      <c r="AQ236" s="85"/>
      <c r="AR236" s="85"/>
      <c r="AS236" s="82"/>
      <c r="AT236" s="48"/>
      <c r="AV236" s="48"/>
      <c r="AW236" s="48"/>
    </row>
    <row r="237" spans="1:49" s="4" customFormat="1" ht="15" x14ac:dyDescent="0.25">
      <c r="A237" s="51"/>
      <c r="B237" s="50" t="s">
        <v>69</v>
      </c>
      <c r="C237" s="853" t="s">
        <v>70</v>
      </c>
      <c r="D237" s="853"/>
      <c r="E237" s="853"/>
      <c r="F237" s="53"/>
      <c r="G237" s="54"/>
      <c r="H237" s="54"/>
      <c r="I237" s="54"/>
      <c r="J237" s="57">
        <v>48.19</v>
      </c>
      <c r="K237" s="56">
        <v>1.1499999999999999</v>
      </c>
      <c r="L237" s="57">
        <v>517.61</v>
      </c>
      <c r="M237" s="56">
        <v>35.42</v>
      </c>
      <c r="N237" s="58">
        <v>18333.75</v>
      </c>
      <c r="AF237" s="39"/>
      <c r="AG237" s="48"/>
      <c r="AI237" s="3" t="s">
        <v>70</v>
      </c>
      <c r="AL237" s="48"/>
      <c r="AM237" s="82"/>
      <c r="AN237" s="85"/>
      <c r="AO237" s="85"/>
      <c r="AP237" s="85"/>
      <c r="AQ237" s="85"/>
      <c r="AR237" s="85"/>
      <c r="AS237" s="82"/>
      <c r="AT237" s="48"/>
      <c r="AV237" s="48"/>
      <c r="AW237" s="48"/>
    </row>
    <row r="238" spans="1:49" s="4" customFormat="1" ht="15" x14ac:dyDescent="0.25">
      <c r="A238" s="51"/>
      <c r="B238" s="50" t="s">
        <v>86</v>
      </c>
      <c r="C238" s="853" t="s">
        <v>87</v>
      </c>
      <c r="D238" s="853"/>
      <c r="E238" s="853"/>
      <c r="F238" s="53"/>
      <c r="G238" s="54"/>
      <c r="H238" s="54"/>
      <c r="I238" s="54"/>
      <c r="J238" s="57">
        <v>1.08</v>
      </c>
      <c r="K238" s="54"/>
      <c r="L238" s="57">
        <v>10.09</v>
      </c>
      <c r="M238" s="54"/>
      <c r="N238" s="59"/>
      <c r="AF238" s="39"/>
      <c r="AG238" s="48"/>
      <c r="AI238" s="3" t="s">
        <v>87</v>
      </c>
      <c r="AL238" s="48"/>
      <c r="AM238" s="82"/>
      <c r="AN238" s="85"/>
      <c r="AO238" s="85"/>
      <c r="AP238" s="85"/>
      <c r="AQ238" s="85"/>
      <c r="AR238" s="85"/>
      <c r="AS238" s="82"/>
      <c r="AT238" s="48"/>
      <c r="AV238" s="48"/>
      <c r="AW238" s="48"/>
    </row>
    <row r="239" spans="1:49" s="4" customFormat="1" ht="15" x14ac:dyDescent="0.25">
      <c r="A239" s="60"/>
      <c r="B239" s="50"/>
      <c r="C239" s="853" t="s">
        <v>71</v>
      </c>
      <c r="D239" s="853"/>
      <c r="E239" s="853"/>
      <c r="F239" s="53" t="s">
        <v>72</v>
      </c>
      <c r="G239" s="56">
        <v>5.74</v>
      </c>
      <c r="H239" s="56">
        <v>1.1499999999999999</v>
      </c>
      <c r="I239" s="64">
        <v>61.65334</v>
      </c>
      <c r="J239" s="63"/>
      <c r="K239" s="54"/>
      <c r="L239" s="63"/>
      <c r="M239" s="54"/>
      <c r="N239" s="59"/>
      <c r="AF239" s="39"/>
      <c r="AG239" s="48"/>
      <c r="AJ239" s="3" t="s">
        <v>71</v>
      </c>
      <c r="AL239" s="48"/>
      <c r="AM239" s="82"/>
      <c r="AN239" s="85"/>
      <c r="AO239" s="85"/>
      <c r="AP239" s="85"/>
      <c r="AQ239" s="85"/>
      <c r="AR239" s="85"/>
      <c r="AS239" s="82"/>
      <c r="AT239" s="48"/>
      <c r="AV239" s="48"/>
      <c r="AW239" s="48"/>
    </row>
    <row r="240" spans="1:49" s="4" customFormat="1" ht="15" x14ac:dyDescent="0.25">
      <c r="A240" s="60"/>
      <c r="B240" s="50"/>
      <c r="C240" s="853" t="s">
        <v>73</v>
      </c>
      <c r="D240" s="853"/>
      <c r="E240" s="853"/>
      <c r="F240" s="53" t="s">
        <v>72</v>
      </c>
      <c r="G240" s="56">
        <v>3.84</v>
      </c>
      <c r="H240" s="56">
        <v>1.1499999999999999</v>
      </c>
      <c r="I240" s="64">
        <v>41.245440000000002</v>
      </c>
      <c r="J240" s="63"/>
      <c r="K240" s="54"/>
      <c r="L240" s="63"/>
      <c r="M240" s="54"/>
      <c r="N240" s="59"/>
      <c r="AF240" s="39"/>
      <c r="AG240" s="48"/>
      <c r="AJ240" s="3" t="s">
        <v>73</v>
      </c>
      <c r="AL240" s="48"/>
      <c r="AM240" s="82"/>
      <c r="AN240" s="85"/>
      <c r="AO240" s="85"/>
      <c r="AP240" s="85"/>
      <c r="AQ240" s="85"/>
      <c r="AR240" s="85"/>
      <c r="AS240" s="82"/>
      <c r="AT240" s="48"/>
      <c r="AV240" s="48"/>
      <c r="AW240" s="48"/>
    </row>
    <row r="241" spans="1:49" s="4" customFormat="1" ht="15" x14ac:dyDescent="0.25">
      <c r="A241" s="51"/>
      <c r="B241" s="50"/>
      <c r="C241" s="854" t="s">
        <v>74</v>
      </c>
      <c r="D241" s="854"/>
      <c r="E241" s="854"/>
      <c r="F241" s="65"/>
      <c r="G241" s="66"/>
      <c r="H241" s="66"/>
      <c r="I241" s="66"/>
      <c r="J241" s="68">
        <v>402.77</v>
      </c>
      <c r="K241" s="66"/>
      <c r="L241" s="67">
        <v>4324.6400000000003</v>
      </c>
      <c r="M241" s="66"/>
      <c r="N241" s="69"/>
      <c r="AF241" s="39"/>
      <c r="AG241" s="48"/>
      <c r="AK241" s="3" t="s">
        <v>74</v>
      </c>
      <c r="AL241" s="48"/>
      <c r="AM241" s="82"/>
      <c r="AN241" s="85"/>
      <c r="AO241" s="85"/>
      <c r="AP241" s="85"/>
      <c r="AQ241" s="85"/>
      <c r="AR241" s="85"/>
      <c r="AS241" s="82"/>
      <c r="AT241" s="48"/>
      <c r="AV241" s="48"/>
      <c r="AW241" s="48"/>
    </row>
    <row r="242" spans="1:49" s="4" customFormat="1" ht="15" x14ac:dyDescent="0.25">
      <c r="A242" s="60"/>
      <c r="B242" s="50"/>
      <c r="C242" s="853" t="s">
        <v>75</v>
      </c>
      <c r="D242" s="853"/>
      <c r="E242" s="853"/>
      <c r="F242" s="53"/>
      <c r="G242" s="54"/>
      <c r="H242" s="54"/>
      <c r="I242" s="54"/>
      <c r="J242" s="63"/>
      <c r="K242" s="54"/>
      <c r="L242" s="55">
        <v>1097.19</v>
      </c>
      <c r="M242" s="54"/>
      <c r="N242" s="58">
        <v>38862.47</v>
      </c>
      <c r="AF242" s="39"/>
      <c r="AG242" s="48"/>
      <c r="AJ242" s="3" t="s">
        <v>75</v>
      </c>
      <c r="AL242" s="48"/>
      <c r="AM242" s="82"/>
      <c r="AN242" s="85"/>
      <c r="AO242" s="85"/>
      <c r="AP242" s="85"/>
      <c r="AQ242" s="85"/>
      <c r="AR242" s="85"/>
      <c r="AS242" s="82"/>
      <c r="AT242" s="48"/>
      <c r="AV242" s="48"/>
      <c r="AW242" s="48"/>
    </row>
    <row r="243" spans="1:49" s="4" customFormat="1" ht="23.25" x14ac:dyDescent="0.25">
      <c r="A243" s="60"/>
      <c r="B243" s="50" t="s">
        <v>120</v>
      </c>
      <c r="C243" s="853" t="s">
        <v>121</v>
      </c>
      <c r="D243" s="853"/>
      <c r="E243" s="853"/>
      <c r="F243" s="53" t="s">
        <v>78</v>
      </c>
      <c r="G243" s="70">
        <v>97</v>
      </c>
      <c r="H243" s="54"/>
      <c r="I243" s="70">
        <v>97</v>
      </c>
      <c r="J243" s="63"/>
      <c r="K243" s="54"/>
      <c r="L243" s="55">
        <v>1064.27</v>
      </c>
      <c r="M243" s="54"/>
      <c r="N243" s="58">
        <v>37696.6</v>
      </c>
      <c r="AF243" s="39"/>
      <c r="AG243" s="48"/>
      <c r="AJ243" s="3" t="s">
        <v>121</v>
      </c>
      <c r="AL243" s="48"/>
      <c r="AM243" s="82"/>
      <c r="AN243" s="85"/>
      <c r="AO243" s="85"/>
      <c r="AP243" s="85"/>
      <c r="AQ243" s="85"/>
      <c r="AR243" s="85"/>
      <c r="AS243" s="82"/>
      <c r="AT243" s="48"/>
      <c r="AV243" s="48"/>
      <c r="AW243" s="48"/>
    </row>
    <row r="244" spans="1:49" s="4" customFormat="1" ht="23.25" x14ac:dyDescent="0.25">
      <c r="A244" s="60"/>
      <c r="B244" s="50" t="s">
        <v>122</v>
      </c>
      <c r="C244" s="853" t="s">
        <v>123</v>
      </c>
      <c r="D244" s="853"/>
      <c r="E244" s="853"/>
      <c r="F244" s="53" t="s">
        <v>78</v>
      </c>
      <c r="G244" s="70">
        <v>51</v>
      </c>
      <c r="H244" s="54"/>
      <c r="I244" s="70">
        <v>51</v>
      </c>
      <c r="J244" s="63"/>
      <c r="K244" s="54"/>
      <c r="L244" s="57">
        <v>559.57000000000005</v>
      </c>
      <c r="M244" s="54"/>
      <c r="N244" s="58">
        <v>19819.86</v>
      </c>
      <c r="AF244" s="39"/>
      <c r="AG244" s="48"/>
      <c r="AJ244" s="3" t="s">
        <v>123</v>
      </c>
      <c r="AL244" s="48"/>
      <c r="AM244" s="82"/>
      <c r="AN244" s="85"/>
      <c r="AO244" s="85"/>
      <c r="AP244" s="85"/>
      <c r="AQ244" s="85"/>
      <c r="AR244" s="85"/>
      <c r="AS244" s="82"/>
      <c r="AT244" s="48"/>
      <c r="AV244" s="48"/>
      <c r="AW244" s="48"/>
    </row>
    <row r="245" spans="1:49" s="4" customFormat="1" ht="15" x14ac:dyDescent="0.25">
      <c r="A245" s="71"/>
      <c r="B245" s="72"/>
      <c r="C245" s="847" t="s">
        <v>81</v>
      </c>
      <c r="D245" s="847"/>
      <c r="E245" s="847"/>
      <c r="F245" s="42"/>
      <c r="G245" s="43"/>
      <c r="H245" s="43"/>
      <c r="I245" s="43"/>
      <c r="J245" s="46"/>
      <c r="K245" s="43"/>
      <c r="L245" s="73">
        <v>5948.48</v>
      </c>
      <c r="M245" s="66"/>
      <c r="N245" s="47"/>
      <c r="AF245" s="39"/>
      <c r="AG245" s="48"/>
      <c r="AL245" s="48" t="s">
        <v>81</v>
      </c>
      <c r="AM245" s="82"/>
      <c r="AN245" s="85"/>
      <c r="AO245" s="85"/>
      <c r="AP245" s="85"/>
      <c r="AQ245" s="85"/>
      <c r="AR245" s="85"/>
      <c r="AS245" s="82"/>
      <c r="AT245" s="48"/>
      <c r="AV245" s="48"/>
      <c r="AW245" s="48"/>
    </row>
    <row r="246" spans="1:49" s="4" customFormat="1" ht="34.5" x14ac:dyDescent="0.25">
      <c r="A246" s="40" t="s">
        <v>171</v>
      </c>
      <c r="B246" s="41" t="s">
        <v>169</v>
      </c>
      <c r="C246" s="847" t="s">
        <v>170</v>
      </c>
      <c r="D246" s="847"/>
      <c r="E246" s="847"/>
      <c r="F246" s="42" t="s">
        <v>119</v>
      </c>
      <c r="G246" s="43">
        <v>10.119999999999999</v>
      </c>
      <c r="H246" s="44">
        <v>1</v>
      </c>
      <c r="I246" s="109">
        <v>10.119999999999999</v>
      </c>
      <c r="J246" s="46"/>
      <c r="K246" s="43"/>
      <c r="L246" s="46"/>
      <c r="M246" s="43"/>
      <c r="N246" s="47"/>
      <c r="AF246" s="39"/>
      <c r="AG246" s="48" t="s">
        <v>170</v>
      </c>
      <c r="AL246" s="48"/>
      <c r="AM246" s="82"/>
      <c r="AN246" s="85"/>
      <c r="AO246" s="85"/>
      <c r="AP246" s="85"/>
      <c r="AQ246" s="85"/>
      <c r="AR246" s="85"/>
      <c r="AS246" s="82"/>
      <c r="AT246" s="48"/>
      <c r="AV246" s="48"/>
      <c r="AW246" s="48"/>
    </row>
    <row r="247" spans="1:49" s="4" customFormat="1" ht="22.5" x14ac:dyDescent="0.25">
      <c r="A247" s="49"/>
      <c r="B247" s="50" t="s">
        <v>64</v>
      </c>
      <c r="C247" s="848" t="s">
        <v>65</v>
      </c>
      <c r="D247" s="848"/>
      <c r="E247" s="848"/>
      <c r="F247" s="848"/>
      <c r="G247" s="848"/>
      <c r="H247" s="848"/>
      <c r="I247" s="848"/>
      <c r="J247" s="848"/>
      <c r="K247" s="848"/>
      <c r="L247" s="848"/>
      <c r="M247" s="848"/>
      <c r="N247" s="849"/>
      <c r="AF247" s="39"/>
      <c r="AG247" s="48"/>
      <c r="AH247" s="3" t="s">
        <v>65</v>
      </c>
      <c r="AL247" s="48"/>
      <c r="AM247" s="82"/>
      <c r="AN247" s="85"/>
      <c r="AO247" s="85"/>
      <c r="AP247" s="85"/>
      <c r="AQ247" s="85"/>
      <c r="AR247" s="85"/>
      <c r="AS247" s="82"/>
      <c r="AT247" s="48"/>
      <c r="AV247" s="48"/>
      <c r="AW247" s="48"/>
    </row>
    <row r="248" spans="1:49" s="4" customFormat="1" ht="15" x14ac:dyDescent="0.25">
      <c r="A248" s="51"/>
      <c r="B248" s="50" t="s">
        <v>60</v>
      </c>
      <c r="C248" s="853" t="s">
        <v>66</v>
      </c>
      <c r="D248" s="853"/>
      <c r="E248" s="853"/>
      <c r="F248" s="53"/>
      <c r="G248" s="54"/>
      <c r="H248" s="54"/>
      <c r="I248" s="54"/>
      <c r="J248" s="57">
        <v>26.13</v>
      </c>
      <c r="K248" s="56">
        <v>1.1499999999999999</v>
      </c>
      <c r="L248" s="57">
        <v>304.10000000000002</v>
      </c>
      <c r="M248" s="56">
        <v>35.42</v>
      </c>
      <c r="N248" s="58">
        <v>10771.22</v>
      </c>
      <c r="AF248" s="39"/>
      <c r="AG248" s="48"/>
      <c r="AI248" s="3" t="s">
        <v>66</v>
      </c>
      <c r="AL248" s="48"/>
      <c r="AM248" s="82"/>
      <c r="AN248" s="85"/>
      <c r="AO248" s="85"/>
      <c r="AP248" s="85"/>
      <c r="AQ248" s="85"/>
      <c r="AR248" s="85"/>
      <c r="AS248" s="82"/>
      <c r="AT248" s="48"/>
      <c r="AV248" s="48"/>
      <c r="AW248" s="48"/>
    </row>
    <row r="249" spans="1:49" s="4" customFormat="1" ht="15" x14ac:dyDescent="0.25">
      <c r="A249" s="51"/>
      <c r="B249" s="50" t="s">
        <v>67</v>
      </c>
      <c r="C249" s="853" t="s">
        <v>68</v>
      </c>
      <c r="D249" s="853"/>
      <c r="E249" s="853"/>
      <c r="F249" s="53"/>
      <c r="G249" s="54"/>
      <c r="H249" s="54"/>
      <c r="I249" s="54"/>
      <c r="J249" s="57">
        <v>166.62</v>
      </c>
      <c r="K249" s="56">
        <v>1.1499999999999999</v>
      </c>
      <c r="L249" s="55">
        <v>1939.12</v>
      </c>
      <c r="M249" s="54"/>
      <c r="N249" s="59"/>
      <c r="AF249" s="39"/>
      <c r="AG249" s="48"/>
      <c r="AI249" s="3" t="s">
        <v>68</v>
      </c>
      <c r="AL249" s="48"/>
      <c r="AM249" s="82"/>
      <c r="AN249" s="85"/>
      <c r="AO249" s="85"/>
      <c r="AP249" s="85"/>
      <c r="AQ249" s="85"/>
      <c r="AR249" s="85"/>
      <c r="AS249" s="82"/>
      <c r="AT249" s="48"/>
      <c r="AV249" s="48"/>
      <c r="AW249" s="48"/>
    </row>
    <row r="250" spans="1:49" s="4" customFormat="1" ht="15" x14ac:dyDescent="0.25">
      <c r="A250" s="51"/>
      <c r="B250" s="50" t="s">
        <v>69</v>
      </c>
      <c r="C250" s="853" t="s">
        <v>70</v>
      </c>
      <c r="D250" s="853"/>
      <c r="E250" s="853"/>
      <c r="F250" s="53"/>
      <c r="G250" s="54"/>
      <c r="H250" s="54"/>
      <c r="I250" s="54"/>
      <c r="J250" s="57">
        <v>23.09</v>
      </c>
      <c r="K250" s="56">
        <v>1.1499999999999999</v>
      </c>
      <c r="L250" s="57">
        <v>268.72000000000003</v>
      </c>
      <c r="M250" s="56">
        <v>35.42</v>
      </c>
      <c r="N250" s="58">
        <v>9518.06</v>
      </c>
      <c r="AF250" s="39"/>
      <c r="AG250" s="48"/>
      <c r="AI250" s="3" t="s">
        <v>70</v>
      </c>
      <c r="AL250" s="48"/>
      <c r="AM250" s="82"/>
      <c r="AN250" s="85"/>
      <c r="AO250" s="85"/>
      <c r="AP250" s="85"/>
      <c r="AQ250" s="85"/>
      <c r="AR250" s="85"/>
      <c r="AS250" s="82"/>
      <c r="AT250" s="48"/>
      <c r="AV250" s="48"/>
      <c r="AW250" s="48"/>
    </row>
    <row r="251" spans="1:49" s="4" customFormat="1" ht="15" x14ac:dyDescent="0.25">
      <c r="A251" s="51"/>
      <c r="B251" s="50" t="s">
        <v>86</v>
      </c>
      <c r="C251" s="853" t="s">
        <v>87</v>
      </c>
      <c r="D251" s="853"/>
      <c r="E251" s="853"/>
      <c r="F251" s="53"/>
      <c r="G251" s="54"/>
      <c r="H251" s="54"/>
      <c r="I251" s="54"/>
      <c r="J251" s="57">
        <v>0.52</v>
      </c>
      <c r="K251" s="54"/>
      <c r="L251" s="57">
        <v>5.26</v>
      </c>
      <c r="M251" s="54"/>
      <c r="N251" s="59"/>
      <c r="AF251" s="39"/>
      <c r="AG251" s="48"/>
      <c r="AI251" s="3" t="s">
        <v>87</v>
      </c>
      <c r="AL251" s="48"/>
      <c r="AM251" s="82"/>
      <c r="AN251" s="85"/>
      <c r="AO251" s="85"/>
      <c r="AP251" s="85"/>
      <c r="AQ251" s="85"/>
      <c r="AR251" s="85"/>
      <c r="AS251" s="82"/>
      <c r="AT251" s="48"/>
      <c r="AV251" s="48"/>
      <c r="AW251" s="48"/>
    </row>
    <row r="252" spans="1:49" s="4" customFormat="1" ht="15" x14ac:dyDescent="0.25">
      <c r="A252" s="60"/>
      <c r="B252" s="50"/>
      <c r="C252" s="853" t="s">
        <v>71</v>
      </c>
      <c r="D252" s="853"/>
      <c r="E252" s="853"/>
      <c r="F252" s="53" t="s">
        <v>72</v>
      </c>
      <c r="G252" s="56">
        <v>2.78</v>
      </c>
      <c r="H252" s="56">
        <v>1.1499999999999999</v>
      </c>
      <c r="I252" s="64">
        <v>32.353639999999999</v>
      </c>
      <c r="J252" s="63"/>
      <c r="K252" s="54"/>
      <c r="L252" s="63"/>
      <c r="M252" s="54"/>
      <c r="N252" s="59"/>
      <c r="AF252" s="39"/>
      <c r="AG252" s="48"/>
      <c r="AJ252" s="3" t="s">
        <v>71</v>
      </c>
      <c r="AL252" s="48"/>
      <c r="AM252" s="82"/>
      <c r="AN252" s="85"/>
      <c r="AO252" s="85"/>
      <c r="AP252" s="85"/>
      <c r="AQ252" s="85"/>
      <c r="AR252" s="85"/>
      <c r="AS252" s="82"/>
      <c r="AT252" s="48"/>
      <c r="AV252" s="48"/>
      <c r="AW252" s="48"/>
    </row>
    <row r="253" spans="1:49" s="4" customFormat="1" ht="15" x14ac:dyDescent="0.25">
      <c r="A253" s="60"/>
      <c r="B253" s="50"/>
      <c r="C253" s="853" t="s">
        <v>73</v>
      </c>
      <c r="D253" s="853"/>
      <c r="E253" s="853"/>
      <c r="F253" s="53" t="s">
        <v>72</v>
      </c>
      <c r="G253" s="56">
        <v>1.84</v>
      </c>
      <c r="H253" s="56">
        <v>1.1499999999999999</v>
      </c>
      <c r="I253" s="64">
        <v>21.413920000000001</v>
      </c>
      <c r="J253" s="63"/>
      <c r="K253" s="54"/>
      <c r="L253" s="63"/>
      <c r="M253" s="54"/>
      <c r="N253" s="59"/>
      <c r="AF253" s="39"/>
      <c r="AG253" s="48"/>
      <c r="AJ253" s="3" t="s">
        <v>73</v>
      </c>
      <c r="AL253" s="48"/>
      <c r="AM253" s="82"/>
      <c r="AN253" s="85"/>
      <c r="AO253" s="85"/>
      <c r="AP253" s="85"/>
      <c r="AQ253" s="85"/>
      <c r="AR253" s="85"/>
      <c r="AS253" s="82"/>
      <c r="AT253" s="48"/>
      <c r="AV253" s="48"/>
      <c r="AW253" s="48"/>
    </row>
    <row r="254" spans="1:49" s="4" customFormat="1" ht="15" x14ac:dyDescent="0.25">
      <c r="A254" s="51"/>
      <c r="B254" s="50"/>
      <c r="C254" s="854" t="s">
        <v>74</v>
      </c>
      <c r="D254" s="854"/>
      <c r="E254" s="854"/>
      <c r="F254" s="65"/>
      <c r="G254" s="66"/>
      <c r="H254" s="66"/>
      <c r="I254" s="66"/>
      <c r="J254" s="68">
        <v>193.27</v>
      </c>
      <c r="K254" s="66"/>
      <c r="L254" s="67">
        <v>2248.48</v>
      </c>
      <c r="M254" s="66"/>
      <c r="N254" s="69"/>
      <c r="AF254" s="39"/>
      <c r="AG254" s="48"/>
      <c r="AK254" s="3" t="s">
        <v>74</v>
      </c>
      <c r="AL254" s="48"/>
      <c r="AM254" s="82"/>
      <c r="AN254" s="85"/>
      <c r="AO254" s="85"/>
      <c r="AP254" s="85"/>
      <c r="AQ254" s="85"/>
      <c r="AR254" s="85"/>
      <c r="AS254" s="82"/>
      <c r="AT254" s="48"/>
      <c r="AV254" s="48"/>
      <c r="AW254" s="48"/>
    </row>
    <row r="255" spans="1:49" s="4" customFormat="1" ht="15" x14ac:dyDescent="0.25">
      <c r="A255" s="60"/>
      <c r="B255" s="50"/>
      <c r="C255" s="853" t="s">
        <v>75</v>
      </c>
      <c r="D255" s="853"/>
      <c r="E255" s="853"/>
      <c r="F255" s="53"/>
      <c r="G255" s="54"/>
      <c r="H255" s="54"/>
      <c r="I255" s="54"/>
      <c r="J255" s="63"/>
      <c r="K255" s="54"/>
      <c r="L255" s="57">
        <v>572.82000000000005</v>
      </c>
      <c r="M255" s="54"/>
      <c r="N255" s="58">
        <v>20289.28</v>
      </c>
      <c r="AF255" s="39"/>
      <c r="AG255" s="48"/>
      <c r="AJ255" s="3" t="s">
        <v>75</v>
      </c>
      <c r="AL255" s="48"/>
      <c r="AM255" s="82"/>
      <c r="AN255" s="85"/>
      <c r="AO255" s="85"/>
      <c r="AP255" s="85"/>
      <c r="AQ255" s="85"/>
      <c r="AR255" s="85"/>
      <c r="AS255" s="82"/>
      <c r="AT255" s="48"/>
      <c r="AV255" s="48"/>
      <c r="AW255" s="48"/>
    </row>
    <row r="256" spans="1:49" s="4" customFormat="1" ht="23.25" x14ac:dyDescent="0.25">
      <c r="A256" s="60"/>
      <c r="B256" s="50" t="s">
        <v>120</v>
      </c>
      <c r="C256" s="853" t="s">
        <v>121</v>
      </c>
      <c r="D256" s="853"/>
      <c r="E256" s="853"/>
      <c r="F256" s="53" t="s">
        <v>78</v>
      </c>
      <c r="G256" s="70">
        <v>97</v>
      </c>
      <c r="H256" s="54"/>
      <c r="I256" s="70">
        <v>97</v>
      </c>
      <c r="J256" s="63"/>
      <c r="K256" s="54"/>
      <c r="L256" s="57">
        <v>555.64</v>
      </c>
      <c r="M256" s="54"/>
      <c r="N256" s="58">
        <v>19680.599999999999</v>
      </c>
      <c r="AF256" s="39"/>
      <c r="AG256" s="48"/>
      <c r="AJ256" s="3" t="s">
        <v>121</v>
      </c>
      <c r="AL256" s="48"/>
      <c r="AM256" s="82"/>
      <c r="AN256" s="85"/>
      <c r="AO256" s="85"/>
      <c r="AP256" s="85"/>
      <c r="AQ256" s="85"/>
      <c r="AR256" s="85"/>
      <c r="AS256" s="82"/>
      <c r="AT256" s="48"/>
      <c r="AV256" s="48"/>
      <c r="AW256" s="48"/>
    </row>
    <row r="257" spans="1:49" s="4" customFormat="1" ht="23.25" x14ac:dyDescent="0.25">
      <c r="A257" s="60"/>
      <c r="B257" s="50" t="s">
        <v>122</v>
      </c>
      <c r="C257" s="853" t="s">
        <v>123</v>
      </c>
      <c r="D257" s="853"/>
      <c r="E257" s="853"/>
      <c r="F257" s="53" t="s">
        <v>78</v>
      </c>
      <c r="G257" s="70">
        <v>51</v>
      </c>
      <c r="H257" s="54"/>
      <c r="I257" s="70">
        <v>51</v>
      </c>
      <c r="J257" s="63"/>
      <c r="K257" s="54"/>
      <c r="L257" s="57">
        <v>292.14</v>
      </c>
      <c r="M257" s="54"/>
      <c r="N257" s="58">
        <v>10347.530000000001</v>
      </c>
      <c r="AF257" s="39"/>
      <c r="AG257" s="48"/>
      <c r="AJ257" s="3" t="s">
        <v>123</v>
      </c>
      <c r="AL257" s="48"/>
      <c r="AM257" s="82"/>
      <c r="AN257" s="85"/>
      <c r="AO257" s="85"/>
      <c r="AP257" s="85"/>
      <c r="AQ257" s="85"/>
      <c r="AR257" s="85"/>
      <c r="AS257" s="82"/>
      <c r="AT257" s="48"/>
      <c r="AV257" s="48"/>
      <c r="AW257" s="48"/>
    </row>
    <row r="258" spans="1:49" s="4" customFormat="1" ht="15" x14ac:dyDescent="0.25">
      <c r="A258" s="71"/>
      <c r="B258" s="72"/>
      <c r="C258" s="847" t="s">
        <v>81</v>
      </c>
      <c r="D258" s="847"/>
      <c r="E258" s="847"/>
      <c r="F258" s="42"/>
      <c r="G258" s="43"/>
      <c r="H258" s="43"/>
      <c r="I258" s="43"/>
      <c r="J258" s="46"/>
      <c r="K258" s="43"/>
      <c r="L258" s="73">
        <v>3096.26</v>
      </c>
      <c r="M258" s="66"/>
      <c r="N258" s="47"/>
      <c r="AF258" s="39"/>
      <c r="AG258" s="48"/>
      <c r="AL258" s="48" t="s">
        <v>81</v>
      </c>
      <c r="AM258" s="82"/>
      <c r="AN258" s="85"/>
      <c r="AO258" s="85"/>
      <c r="AP258" s="85"/>
      <c r="AQ258" s="85"/>
      <c r="AR258" s="85"/>
      <c r="AS258" s="82"/>
      <c r="AT258" s="48"/>
      <c r="AV258" s="48"/>
      <c r="AW258" s="48"/>
    </row>
    <row r="259" spans="1:49" s="4" customFormat="1" ht="22.5" x14ac:dyDescent="0.25">
      <c r="A259" s="40" t="s">
        <v>180</v>
      </c>
      <c r="B259" s="41" t="s">
        <v>172</v>
      </c>
      <c r="C259" s="847" t="s">
        <v>173</v>
      </c>
      <c r="D259" s="847"/>
      <c r="E259" s="847"/>
      <c r="F259" s="42" t="s">
        <v>174</v>
      </c>
      <c r="G259" s="43">
        <v>3964</v>
      </c>
      <c r="H259" s="44">
        <v>1</v>
      </c>
      <c r="I259" s="44">
        <v>3964</v>
      </c>
      <c r="J259" s="131">
        <v>127.5</v>
      </c>
      <c r="K259" s="43"/>
      <c r="L259" s="73">
        <v>58700.35</v>
      </c>
      <c r="M259" s="109">
        <v>8.61</v>
      </c>
      <c r="N259" s="134">
        <v>505410</v>
      </c>
      <c r="AF259" s="39"/>
      <c r="AG259" s="48" t="s">
        <v>173</v>
      </c>
      <c r="AL259" s="48"/>
      <c r="AM259" s="82"/>
      <c r="AN259" s="85"/>
      <c r="AO259" s="85"/>
      <c r="AP259" s="85"/>
      <c r="AQ259" s="85"/>
      <c r="AR259" s="85"/>
      <c r="AS259" s="82"/>
      <c r="AT259" s="48"/>
      <c r="AV259" s="48"/>
      <c r="AW259" s="48"/>
    </row>
    <row r="260" spans="1:49" s="4" customFormat="1" ht="15" x14ac:dyDescent="0.25">
      <c r="A260" s="71"/>
      <c r="B260" s="72"/>
      <c r="C260" s="847" t="s">
        <v>81</v>
      </c>
      <c r="D260" s="847"/>
      <c r="E260" s="847"/>
      <c r="F260" s="42"/>
      <c r="G260" s="43"/>
      <c r="H260" s="43"/>
      <c r="I260" s="43"/>
      <c r="J260" s="46"/>
      <c r="K260" s="43"/>
      <c r="L260" s="73">
        <v>58700.35</v>
      </c>
      <c r="M260" s="66"/>
      <c r="N260" s="134">
        <v>505410</v>
      </c>
      <c r="AF260" s="39"/>
      <c r="AG260" s="48"/>
      <c r="AL260" s="48" t="s">
        <v>81</v>
      </c>
      <c r="AM260" s="82"/>
      <c r="AN260" s="85"/>
      <c r="AO260" s="85"/>
      <c r="AP260" s="85"/>
      <c r="AQ260" s="85"/>
      <c r="AR260" s="85"/>
      <c r="AS260" s="82"/>
      <c r="AT260" s="48"/>
      <c r="AV260" s="48"/>
      <c r="AW260" s="48"/>
    </row>
    <row r="261" spans="1:49" s="4" customFormat="1" ht="0" hidden="1" customHeight="1" x14ac:dyDescent="0.25">
      <c r="A261" s="110"/>
      <c r="B261" s="111"/>
      <c r="C261" s="111"/>
      <c r="D261" s="111"/>
      <c r="E261" s="111"/>
      <c r="F261" s="112"/>
      <c r="G261" s="112"/>
      <c r="H261" s="112"/>
      <c r="I261" s="112"/>
      <c r="J261" s="113"/>
      <c r="K261" s="112"/>
      <c r="L261" s="113"/>
      <c r="M261" s="54"/>
      <c r="N261" s="113"/>
      <c r="AF261" s="39"/>
      <c r="AG261" s="48"/>
      <c r="AL261" s="48"/>
      <c r="AM261" s="82"/>
      <c r="AN261" s="85"/>
      <c r="AO261" s="85"/>
      <c r="AP261" s="85"/>
      <c r="AQ261" s="85"/>
      <c r="AR261" s="85"/>
      <c r="AS261" s="82"/>
      <c r="AT261" s="48"/>
      <c r="AV261" s="48"/>
      <c r="AW261" s="48"/>
    </row>
    <row r="262" spans="1:49" s="4" customFormat="1" ht="15" x14ac:dyDescent="0.25">
      <c r="A262" s="114"/>
      <c r="B262" s="115"/>
      <c r="C262" s="847" t="s">
        <v>175</v>
      </c>
      <c r="D262" s="847"/>
      <c r="E262" s="847"/>
      <c r="F262" s="847"/>
      <c r="G262" s="847"/>
      <c r="H262" s="847"/>
      <c r="I262" s="847"/>
      <c r="J262" s="847"/>
      <c r="K262" s="847"/>
      <c r="L262" s="116"/>
      <c r="M262" s="117"/>
      <c r="N262" s="118"/>
      <c r="AF262" s="39"/>
      <c r="AG262" s="48"/>
      <c r="AL262" s="48"/>
      <c r="AM262" s="82"/>
      <c r="AN262" s="85"/>
      <c r="AO262" s="85"/>
      <c r="AP262" s="85"/>
      <c r="AQ262" s="85"/>
      <c r="AR262" s="85"/>
      <c r="AS262" s="82"/>
      <c r="AT262" s="48" t="s">
        <v>175</v>
      </c>
      <c r="AV262" s="48"/>
      <c r="AW262" s="48"/>
    </row>
    <row r="263" spans="1:49" s="4" customFormat="1" ht="15" x14ac:dyDescent="0.25">
      <c r="A263" s="119"/>
      <c r="B263" s="50"/>
      <c r="C263" s="853" t="s">
        <v>99</v>
      </c>
      <c r="D263" s="853"/>
      <c r="E263" s="853"/>
      <c r="F263" s="853"/>
      <c r="G263" s="853"/>
      <c r="H263" s="853"/>
      <c r="I263" s="853"/>
      <c r="J263" s="853"/>
      <c r="K263" s="853"/>
      <c r="L263" s="120">
        <v>103692.9</v>
      </c>
      <c r="M263" s="121"/>
      <c r="N263" s="122"/>
      <c r="AF263" s="39"/>
      <c r="AG263" s="48"/>
      <c r="AL263" s="48"/>
      <c r="AM263" s="82"/>
      <c r="AN263" s="85"/>
      <c r="AO263" s="85"/>
      <c r="AP263" s="85"/>
      <c r="AQ263" s="85"/>
      <c r="AR263" s="85"/>
      <c r="AS263" s="82"/>
      <c r="AT263" s="48"/>
      <c r="AU263" s="3" t="s">
        <v>99</v>
      </c>
      <c r="AV263" s="48"/>
      <c r="AW263" s="48"/>
    </row>
    <row r="264" spans="1:49" s="4" customFormat="1" ht="15" x14ac:dyDescent="0.25">
      <c r="A264" s="119"/>
      <c r="B264" s="50"/>
      <c r="C264" s="853" t="s">
        <v>100</v>
      </c>
      <c r="D264" s="853"/>
      <c r="E264" s="853"/>
      <c r="F264" s="853"/>
      <c r="G264" s="853"/>
      <c r="H264" s="853"/>
      <c r="I264" s="853"/>
      <c r="J264" s="853"/>
      <c r="K264" s="853"/>
      <c r="L264" s="123"/>
      <c r="M264" s="121"/>
      <c r="N264" s="122"/>
      <c r="AF264" s="39"/>
      <c r="AG264" s="48"/>
      <c r="AL264" s="48"/>
      <c r="AM264" s="82"/>
      <c r="AN264" s="85"/>
      <c r="AO264" s="85"/>
      <c r="AP264" s="85"/>
      <c r="AQ264" s="85"/>
      <c r="AR264" s="85"/>
      <c r="AS264" s="82"/>
      <c r="AT264" s="48"/>
      <c r="AU264" s="3" t="s">
        <v>100</v>
      </c>
      <c r="AV264" s="48"/>
      <c r="AW264" s="48"/>
    </row>
    <row r="265" spans="1:49" s="4" customFormat="1" ht="15" x14ac:dyDescent="0.25">
      <c r="A265" s="119"/>
      <c r="B265" s="50"/>
      <c r="C265" s="853" t="s">
        <v>101</v>
      </c>
      <c r="D265" s="853"/>
      <c r="E265" s="853"/>
      <c r="F265" s="853"/>
      <c r="G265" s="853"/>
      <c r="H265" s="853"/>
      <c r="I265" s="853"/>
      <c r="J265" s="853"/>
      <c r="K265" s="853"/>
      <c r="L265" s="120">
        <v>19500.07</v>
      </c>
      <c r="M265" s="121"/>
      <c r="N265" s="122"/>
      <c r="AF265" s="39"/>
      <c r="AG265" s="48"/>
      <c r="AL265" s="48"/>
      <c r="AM265" s="82"/>
      <c r="AN265" s="85"/>
      <c r="AO265" s="85"/>
      <c r="AP265" s="85"/>
      <c r="AQ265" s="85"/>
      <c r="AR265" s="85"/>
      <c r="AS265" s="82"/>
      <c r="AT265" s="48"/>
      <c r="AU265" s="3" t="s">
        <v>101</v>
      </c>
      <c r="AV265" s="48"/>
      <c r="AW265" s="48"/>
    </row>
    <row r="266" spans="1:49" s="4" customFormat="1" ht="15" x14ac:dyDescent="0.25">
      <c r="A266" s="119"/>
      <c r="B266" s="50"/>
      <c r="C266" s="853" t="s">
        <v>102</v>
      </c>
      <c r="D266" s="853"/>
      <c r="E266" s="853"/>
      <c r="F266" s="853"/>
      <c r="G266" s="853"/>
      <c r="H266" s="853"/>
      <c r="I266" s="853"/>
      <c r="J266" s="853"/>
      <c r="K266" s="853"/>
      <c r="L266" s="120">
        <v>7758.63</v>
      </c>
      <c r="M266" s="121"/>
      <c r="N266" s="122"/>
      <c r="AF266" s="39"/>
      <c r="AG266" s="48"/>
      <c r="AL266" s="48"/>
      <c r="AM266" s="82"/>
      <c r="AN266" s="85"/>
      <c r="AO266" s="85"/>
      <c r="AP266" s="85"/>
      <c r="AQ266" s="85"/>
      <c r="AR266" s="85"/>
      <c r="AS266" s="82"/>
      <c r="AT266" s="48"/>
      <c r="AU266" s="3" t="s">
        <v>102</v>
      </c>
      <c r="AV266" s="48"/>
      <c r="AW266" s="48"/>
    </row>
    <row r="267" spans="1:49" s="4" customFormat="1" ht="15" x14ac:dyDescent="0.25">
      <c r="A267" s="119"/>
      <c r="B267" s="50"/>
      <c r="C267" s="853" t="s">
        <v>103</v>
      </c>
      <c r="D267" s="853"/>
      <c r="E267" s="853"/>
      <c r="F267" s="853"/>
      <c r="G267" s="853"/>
      <c r="H267" s="853"/>
      <c r="I267" s="853"/>
      <c r="J267" s="853"/>
      <c r="K267" s="853"/>
      <c r="L267" s="120">
        <v>1156.68</v>
      </c>
      <c r="M267" s="121"/>
      <c r="N267" s="122"/>
      <c r="AF267" s="39"/>
      <c r="AG267" s="48"/>
      <c r="AL267" s="48"/>
      <c r="AM267" s="82"/>
      <c r="AN267" s="85"/>
      <c r="AO267" s="85"/>
      <c r="AP267" s="85"/>
      <c r="AQ267" s="85"/>
      <c r="AR267" s="85"/>
      <c r="AS267" s="82"/>
      <c r="AT267" s="48"/>
      <c r="AU267" s="3" t="s">
        <v>103</v>
      </c>
      <c r="AV267" s="48"/>
      <c r="AW267" s="48"/>
    </row>
    <row r="268" spans="1:49" s="4" customFormat="1" ht="15" x14ac:dyDescent="0.25">
      <c r="A268" s="119"/>
      <c r="B268" s="50"/>
      <c r="C268" s="853" t="s">
        <v>138</v>
      </c>
      <c r="D268" s="853"/>
      <c r="E268" s="853"/>
      <c r="F268" s="853"/>
      <c r="G268" s="853"/>
      <c r="H268" s="853"/>
      <c r="I268" s="853"/>
      <c r="J268" s="853"/>
      <c r="K268" s="853"/>
      <c r="L268" s="120">
        <v>76434.2</v>
      </c>
      <c r="M268" s="121"/>
      <c r="N268" s="122"/>
      <c r="AF268" s="39"/>
      <c r="AG268" s="48"/>
      <c r="AL268" s="48"/>
      <c r="AM268" s="82"/>
      <c r="AN268" s="85"/>
      <c r="AO268" s="85"/>
      <c r="AP268" s="85"/>
      <c r="AQ268" s="85"/>
      <c r="AR268" s="85"/>
      <c r="AS268" s="82"/>
      <c r="AT268" s="48"/>
      <c r="AU268" s="3" t="s">
        <v>138</v>
      </c>
      <c r="AV268" s="48"/>
      <c r="AW268" s="48"/>
    </row>
    <row r="269" spans="1:49" s="4" customFormat="1" ht="15" x14ac:dyDescent="0.25">
      <c r="A269" s="119"/>
      <c r="B269" s="50"/>
      <c r="C269" s="853" t="s">
        <v>104</v>
      </c>
      <c r="D269" s="853"/>
      <c r="E269" s="853"/>
      <c r="F269" s="853"/>
      <c r="G269" s="853"/>
      <c r="H269" s="853"/>
      <c r="I269" s="853"/>
      <c r="J269" s="853"/>
      <c r="K269" s="853"/>
      <c r="L269" s="120">
        <v>17395.28</v>
      </c>
      <c r="M269" s="121"/>
      <c r="N269" s="122"/>
      <c r="AF269" s="39"/>
      <c r="AG269" s="48"/>
      <c r="AL269" s="48"/>
      <c r="AM269" s="82"/>
      <c r="AN269" s="85"/>
      <c r="AO269" s="85"/>
      <c r="AP269" s="85"/>
      <c r="AQ269" s="85"/>
      <c r="AR269" s="85"/>
      <c r="AS269" s="82"/>
      <c r="AT269" s="48"/>
      <c r="AU269" s="3" t="s">
        <v>104</v>
      </c>
      <c r="AV269" s="48"/>
      <c r="AW269" s="48"/>
    </row>
    <row r="270" spans="1:49" s="4" customFormat="1" ht="15" x14ac:dyDescent="0.25">
      <c r="A270" s="119"/>
      <c r="B270" s="50"/>
      <c r="C270" s="853" t="s">
        <v>100</v>
      </c>
      <c r="D270" s="853"/>
      <c r="E270" s="853"/>
      <c r="F270" s="853"/>
      <c r="G270" s="853"/>
      <c r="H270" s="853"/>
      <c r="I270" s="853"/>
      <c r="J270" s="853"/>
      <c r="K270" s="853"/>
      <c r="L270" s="123"/>
      <c r="M270" s="121"/>
      <c r="N270" s="122"/>
      <c r="AF270" s="39"/>
      <c r="AG270" s="48"/>
      <c r="AL270" s="48"/>
      <c r="AM270" s="82"/>
      <c r="AN270" s="85"/>
      <c r="AO270" s="85"/>
      <c r="AP270" s="85"/>
      <c r="AQ270" s="85"/>
      <c r="AR270" s="85"/>
      <c r="AS270" s="82"/>
      <c r="AT270" s="48"/>
      <c r="AU270" s="3" t="s">
        <v>100</v>
      </c>
      <c r="AV270" s="48"/>
      <c r="AW270" s="48"/>
    </row>
    <row r="271" spans="1:49" s="4" customFormat="1" ht="15" x14ac:dyDescent="0.25">
      <c r="A271" s="119"/>
      <c r="B271" s="50"/>
      <c r="C271" s="853" t="s">
        <v>139</v>
      </c>
      <c r="D271" s="853"/>
      <c r="E271" s="853"/>
      <c r="F271" s="853"/>
      <c r="G271" s="853"/>
      <c r="H271" s="853"/>
      <c r="I271" s="853"/>
      <c r="J271" s="853"/>
      <c r="K271" s="853"/>
      <c r="L271" s="120">
        <v>17395.28</v>
      </c>
      <c r="M271" s="121"/>
      <c r="N271" s="122"/>
      <c r="AF271" s="39"/>
      <c r="AG271" s="48"/>
      <c r="AL271" s="48"/>
      <c r="AM271" s="82"/>
      <c r="AN271" s="85"/>
      <c r="AO271" s="85"/>
      <c r="AP271" s="85"/>
      <c r="AQ271" s="85"/>
      <c r="AR271" s="85"/>
      <c r="AS271" s="82"/>
      <c r="AT271" s="48"/>
      <c r="AU271" s="3" t="s">
        <v>139</v>
      </c>
      <c r="AV271" s="48"/>
      <c r="AW271" s="48"/>
    </row>
    <row r="272" spans="1:49" s="4" customFormat="1" ht="15" x14ac:dyDescent="0.25">
      <c r="A272" s="119"/>
      <c r="B272" s="50"/>
      <c r="C272" s="853" t="s">
        <v>140</v>
      </c>
      <c r="D272" s="853"/>
      <c r="E272" s="853"/>
      <c r="F272" s="853"/>
      <c r="G272" s="853"/>
      <c r="H272" s="853"/>
      <c r="I272" s="853"/>
      <c r="J272" s="853"/>
      <c r="K272" s="853"/>
      <c r="L272" s="120">
        <v>116869.61</v>
      </c>
      <c r="M272" s="121"/>
      <c r="N272" s="122"/>
      <c r="AF272" s="39"/>
      <c r="AG272" s="48"/>
      <c r="AL272" s="48"/>
      <c r="AM272" s="82"/>
      <c r="AN272" s="85"/>
      <c r="AO272" s="85"/>
      <c r="AP272" s="85"/>
      <c r="AQ272" s="85"/>
      <c r="AR272" s="85"/>
      <c r="AS272" s="82"/>
      <c r="AT272" s="48"/>
      <c r="AU272" s="3" t="s">
        <v>140</v>
      </c>
      <c r="AV272" s="48"/>
      <c r="AW272" s="48"/>
    </row>
    <row r="273" spans="1:50" s="4" customFormat="1" ht="15" x14ac:dyDescent="0.25">
      <c r="A273" s="119"/>
      <c r="B273" s="50"/>
      <c r="C273" s="853" t="s">
        <v>100</v>
      </c>
      <c r="D273" s="853"/>
      <c r="E273" s="853"/>
      <c r="F273" s="853"/>
      <c r="G273" s="853"/>
      <c r="H273" s="853"/>
      <c r="I273" s="853"/>
      <c r="J273" s="853"/>
      <c r="K273" s="853"/>
      <c r="L273" s="123"/>
      <c r="M273" s="121"/>
      <c r="N273" s="122"/>
      <c r="AF273" s="39"/>
      <c r="AG273" s="48"/>
      <c r="AL273" s="48"/>
      <c r="AM273" s="82"/>
      <c r="AN273" s="85"/>
      <c r="AO273" s="85"/>
      <c r="AP273" s="85"/>
      <c r="AQ273" s="85"/>
      <c r="AR273" s="85"/>
      <c r="AS273" s="82"/>
      <c r="AT273" s="48"/>
      <c r="AU273" s="3" t="s">
        <v>100</v>
      </c>
      <c r="AV273" s="48"/>
      <c r="AW273" s="48"/>
    </row>
    <row r="274" spans="1:50" s="4" customFormat="1" ht="15" x14ac:dyDescent="0.25">
      <c r="A274" s="119"/>
      <c r="B274" s="50"/>
      <c r="C274" s="853" t="s">
        <v>105</v>
      </c>
      <c r="D274" s="853"/>
      <c r="E274" s="853"/>
      <c r="F274" s="853"/>
      <c r="G274" s="853"/>
      <c r="H274" s="853"/>
      <c r="I274" s="853"/>
      <c r="J274" s="853"/>
      <c r="K274" s="853"/>
      <c r="L274" s="120">
        <v>19500.07</v>
      </c>
      <c r="M274" s="121"/>
      <c r="N274" s="122"/>
      <c r="AF274" s="39"/>
      <c r="AG274" s="48"/>
      <c r="AL274" s="48"/>
      <c r="AM274" s="82"/>
      <c r="AN274" s="85"/>
      <c r="AO274" s="85"/>
      <c r="AP274" s="85"/>
      <c r="AQ274" s="85"/>
      <c r="AR274" s="85"/>
      <c r="AS274" s="82"/>
      <c r="AT274" s="48"/>
      <c r="AU274" s="3" t="s">
        <v>105</v>
      </c>
      <c r="AV274" s="48"/>
      <c r="AW274" s="48"/>
    </row>
    <row r="275" spans="1:50" s="4" customFormat="1" ht="15" x14ac:dyDescent="0.25">
      <c r="A275" s="119"/>
      <c r="B275" s="50"/>
      <c r="C275" s="853" t="s">
        <v>106</v>
      </c>
      <c r="D275" s="853"/>
      <c r="E275" s="853"/>
      <c r="F275" s="853"/>
      <c r="G275" s="853"/>
      <c r="H275" s="853"/>
      <c r="I275" s="853"/>
      <c r="J275" s="853"/>
      <c r="K275" s="853"/>
      <c r="L275" s="120">
        <v>7758.63</v>
      </c>
      <c r="M275" s="121"/>
      <c r="N275" s="122"/>
      <c r="AF275" s="39"/>
      <c r="AG275" s="48"/>
      <c r="AL275" s="48"/>
      <c r="AM275" s="82"/>
      <c r="AN275" s="85"/>
      <c r="AO275" s="85"/>
      <c r="AP275" s="85"/>
      <c r="AQ275" s="85"/>
      <c r="AR275" s="85"/>
      <c r="AS275" s="82"/>
      <c r="AT275" s="48"/>
      <c r="AU275" s="3" t="s">
        <v>106</v>
      </c>
      <c r="AV275" s="48"/>
      <c r="AW275" s="48"/>
    </row>
    <row r="276" spans="1:50" s="4" customFormat="1" ht="15" x14ac:dyDescent="0.25">
      <c r="A276" s="119"/>
      <c r="B276" s="50"/>
      <c r="C276" s="853" t="s">
        <v>107</v>
      </c>
      <c r="D276" s="853"/>
      <c r="E276" s="853"/>
      <c r="F276" s="853"/>
      <c r="G276" s="853"/>
      <c r="H276" s="853"/>
      <c r="I276" s="853"/>
      <c r="J276" s="853"/>
      <c r="K276" s="853"/>
      <c r="L276" s="120">
        <v>1156.68</v>
      </c>
      <c r="M276" s="121"/>
      <c r="N276" s="122"/>
      <c r="AF276" s="39"/>
      <c r="AG276" s="48"/>
      <c r="AL276" s="48"/>
      <c r="AM276" s="82"/>
      <c r="AN276" s="85"/>
      <c r="AO276" s="85"/>
      <c r="AP276" s="85"/>
      <c r="AQ276" s="85"/>
      <c r="AR276" s="85"/>
      <c r="AS276" s="82"/>
      <c r="AT276" s="48"/>
      <c r="AU276" s="3" t="s">
        <v>107</v>
      </c>
      <c r="AV276" s="48"/>
      <c r="AW276" s="48"/>
    </row>
    <row r="277" spans="1:50" s="4" customFormat="1" ht="15" x14ac:dyDescent="0.25">
      <c r="A277" s="119"/>
      <c r="B277" s="50"/>
      <c r="C277" s="853" t="s">
        <v>139</v>
      </c>
      <c r="D277" s="853"/>
      <c r="E277" s="853"/>
      <c r="F277" s="853"/>
      <c r="G277" s="853"/>
      <c r="H277" s="853"/>
      <c r="I277" s="853"/>
      <c r="J277" s="853"/>
      <c r="K277" s="853"/>
      <c r="L277" s="120">
        <v>59038.92</v>
      </c>
      <c r="M277" s="121"/>
      <c r="N277" s="122"/>
      <c r="AF277" s="39"/>
      <c r="AG277" s="48"/>
      <c r="AL277" s="48"/>
      <c r="AM277" s="82"/>
      <c r="AN277" s="85"/>
      <c r="AO277" s="85"/>
      <c r="AP277" s="85"/>
      <c r="AQ277" s="85"/>
      <c r="AR277" s="85"/>
      <c r="AS277" s="82"/>
      <c r="AT277" s="48"/>
      <c r="AU277" s="3" t="s">
        <v>139</v>
      </c>
      <c r="AV277" s="48"/>
      <c r="AW277" s="48"/>
    </row>
    <row r="278" spans="1:50" s="4" customFormat="1" ht="15" x14ac:dyDescent="0.25">
      <c r="A278" s="119"/>
      <c r="B278" s="50"/>
      <c r="C278" s="853" t="s">
        <v>108</v>
      </c>
      <c r="D278" s="853"/>
      <c r="E278" s="853"/>
      <c r="F278" s="853"/>
      <c r="G278" s="853"/>
      <c r="H278" s="853"/>
      <c r="I278" s="853"/>
      <c r="J278" s="853"/>
      <c r="K278" s="853"/>
      <c r="L278" s="120">
        <v>20037.04</v>
      </c>
      <c r="M278" s="121"/>
      <c r="N278" s="122"/>
      <c r="AF278" s="39"/>
      <c r="AG278" s="48"/>
      <c r="AL278" s="48"/>
      <c r="AM278" s="82"/>
      <c r="AN278" s="85"/>
      <c r="AO278" s="85"/>
      <c r="AP278" s="85"/>
      <c r="AQ278" s="85"/>
      <c r="AR278" s="85"/>
      <c r="AS278" s="82"/>
      <c r="AT278" s="48"/>
      <c r="AU278" s="3" t="s">
        <v>108</v>
      </c>
      <c r="AV278" s="48"/>
      <c r="AW278" s="48"/>
    </row>
    <row r="279" spans="1:50" s="4" customFormat="1" ht="15" x14ac:dyDescent="0.25">
      <c r="A279" s="119"/>
      <c r="B279" s="50"/>
      <c r="C279" s="853" t="s">
        <v>109</v>
      </c>
      <c r="D279" s="853"/>
      <c r="E279" s="853"/>
      <c r="F279" s="853"/>
      <c r="G279" s="853"/>
      <c r="H279" s="853"/>
      <c r="I279" s="853"/>
      <c r="J279" s="853"/>
      <c r="K279" s="853"/>
      <c r="L279" s="120">
        <v>10534.95</v>
      </c>
      <c r="M279" s="121"/>
      <c r="N279" s="122"/>
      <c r="AF279" s="39"/>
      <c r="AG279" s="48"/>
      <c r="AL279" s="48"/>
      <c r="AM279" s="82"/>
      <c r="AN279" s="85"/>
      <c r="AO279" s="85"/>
      <c r="AP279" s="85"/>
      <c r="AQ279" s="85"/>
      <c r="AR279" s="85"/>
      <c r="AS279" s="82"/>
      <c r="AT279" s="48"/>
      <c r="AU279" s="3" t="s">
        <v>109</v>
      </c>
      <c r="AV279" s="48"/>
      <c r="AW279" s="48"/>
    </row>
    <row r="280" spans="1:50" s="4" customFormat="1" ht="15" x14ac:dyDescent="0.25">
      <c r="A280" s="119"/>
      <c r="B280" s="50"/>
      <c r="C280" s="853" t="s">
        <v>110</v>
      </c>
      <c r="D280" s="853"/>
      <c r="E280" s="853"/>
      <c r="F280" s="853"/>
      <c r="G280" s="853"/>
      <c r="H280" s="853"/>
      <c r="I280" s="853"/>
      <c r="J280" s="853"/>
      <c r="K280" s="853"/>
      <c r="L280" s="120">
        <v>20656.75</v>
      </c>
      <c r="M280" s="121"/>
      <c r="N280" s="122"/>
      <c r="AF280" s="39"/>
      <c r="AG280" s="48"/>
      <c r="AL280" s="48"/>
      <c r="AM280" s="82"/>
      <c r="AN280" s="85"/>
      <c r="AO280" s="85"/>
      <c r="AP280" s="85"/>
      <c r="AQ280" s="85"/>
      <c r="AR280" s="85"/>
      <c r="AS280" s="82"/>
      <c r="AT280" s="48"/>
      <c r="AU280" s="3" t="s">
        <v>110</v>
      </c>
      <c r="AV280" s="48"/>
      <c r="AW280" s="48"/>
    </row>
    <row r="281" spans="1:50" s="4" customFormat="1" ht="15" x14ac:dyDescent="0.25">
      <c r="A281" s="119"/>
      <c r="B281" s="50"/>
      <c r="C281" s="853" t="s">
        <v>111</v>
      </c>
      <c r="D281" s="853"/>
      <c r="E281" s="853"/>
      <c r="F281" s="853"/>
      <c r="G281" s="853"/>
      <c r="H281" s="853"/>
      <c r="I281" s="853"/>
      <c r="J281" s="853"/>
      <c r="K281" s="853"/>
      <c r="L281" s="120">
        <v>20037.04</v>
      </c>
      <c r="M281" s="121"/>
      <c r="N281" s="122"/>
      <c r="AF281" s="39"/>
      <c r="AG281" s="48"/>
      <c r="AL281" s="48"/>
      <c r="AM281" s="82"/>
      <c r="AN281" s="85"/>
      <c r="AO281" s="85"/>
      <c r="AP281" s="85"/>
      <c r="AQ281" s="85"/>
      <c r="AR281" s="85"/>
      <c r="AS281" s="82"/>
      <c r="AT281" s="48"/>
      <c r="AU281" s="3" t="s">
        <v>111</v>
      </c>
      <c r="AV281" s="48"/>
      <c r="AW281" s="48"/>
    </row>
    <row r="282" spans="1:50" s="4" customFormat="1" ht="15" x14ac:dyDescent="0.25">
      <c r="A282" s="119"/>
      <c r="B282" s="50"/>
      <c r="C282" s="853" t="s">
        <v>112</v>
      </c>
      <c r="D282" s="853"/>
      <c r="E282" s="853"/>
      <c r="F282" s="853"/>
      <c r="G282" s="853"/>
      <c r="H282" s="853"/>
      <c r="I282" s="853"/>
      <c r="J282" s="853"/>
      <c r="K282" s="853"/>
      <c r="L282" s="120">
        <v>10534.95</v>
      </c>
      <c r="M282" s="121"/>
      <c r="N282" s="122"/>
      <c r="AF282" s="39"/>
      <c r="AG282" s="48"/>
      <c r="AL282" s="48"/>
      <c r="AM282" s="82"/>
      <c r="AN282" s="85"/>
      <c r="AO282" s="85"/>
      <c r="AP282" s="85"/>
      <c r="AQ282" s="85"/>
      <c r="AR282" s="85"/>
      <c r="AS282" s="82"/>
      <c r="AT282" s="48"/>
      <c r="AU282" s="3" t="s">
        <v>112</v>
      </c>
      <c r="AV282" s="48"/>
      <c r="AW282" s="48"/>
    </row>
    <row r="283" spans="1:50" s="4" customFormat="1" ht="15" x14ac:dyDescent="0.25">
      <c r="A283" s="119"/>
      <c r="B283" s="125"/>
      <c r="C283" s="861" t="s">
        <v>176</v>
      </c>
      <c r="D283" s="861"/>
      <c r="E283" s="861"/>
      <c r="F283" s="861"/>
      <c r="G283" s="861"/>
      <c r="H283" s="861"/>
      <c r="I283" s="861"/>
      <c r="J283" s="861"/>
      <c r="K283" s="861"/>
      <c r="L283" s="126">
        <v>134264.89000000001</v>
      </c>
      <c r="M283" s="127"/>
      <c r="N283" s="128"/>
      <c r="AF283" s="39"/>
      <c r="AG283" s="48"/>
      <c r="AL283" s="48"/>
      <c r="AM283" s="82"/>
      <c r="AN283" s="85"/>
      <c r="AO283" s="85"/>
      <c r="AP283" s="85"/>
      <c r="AQ283" s="85"/>
      <c r="AR283" s="85"/>
      <c r="AS283" s="82"/>
      <c r="AT283" s="48"/>
      <c r="AV283" s="48" t="s">
        <v>176</v>
      </c>
      <c r="AW283" s="48"/>
    </row>
    <row r="284" spans="1:50" s="4" customFormat="1" ht="15" x14ac:dyDescent="0.25">
      <c r="A284" s="119"/>
      <c r="B284" s="50"/>
      <c r="C284" s="853" t="s">
        <v>100</v>
      </c>
      <c r="D284" s="853"/>
      <c r="E284" s="853"/>
      <c r="F284" s="853"/>
      <c r="G284" s="853"/>
      <c r="H284" s="853"/>
      <c r="I284" s="853"/>
      <c r="J284" s="853"/>
      <c r="K284" s="853"/>
      <c r="L284" s="123"/>
      <c r="M284" s="121"/>
      <c r="N284" s="122"/>
      <c r="AF284" s="39"/>
      <c r="AG284" s="48"/>
      <c r="AL284" s="48"/>
      <c r="AM284" s="82"/>
      <c r="AN284" s="85"/>
      <c r="AO284" s="85"/>
      <c r="AP284" s="85"/>
      <c r="AQ284" s="85"/>
      <c r="AR284" s="85"/>
      <c r="AS284" s="82"/>
      <c r="AT284" s="48"/>
      <c r="AU284" s="3" t="s">
        <v>100</v>
      </c>
      <c r="AV284" s="48"/>
      <c r="AW284" s="48"/>
    </row>
    <row r="285" spans="1:50" s="4" customFormat="1" ht="15" x14ac:dyDescent="0.25">
      <c r="A285" s="119"/>
      <c r="B285" s="50"/>
      <c r="C285" s="853" t="s">
        <v>177</v>
      </c>
      <c r="D285" s="853"/>
      <c r="E285" s="853"/>
      <c r="F285" s="853"/>
      <c r="G285" s="853"/>
      <c r="H285" s="853"/>
      <c r="I285" s="853"/>
      <c r="J285" s="853"/>
      <c r="K285" s="853"/>
      <c r="L285" s="120">
        <v>76095.63</v>
      </c>
      <c r="M285" s="121"/>
      <c r="N285" s="122"/>
      <c r="AF285" s="39"/>
      <c r="AG285" s="48"/>
      <c r="AL285" s="48"/>
      <c r="AM285" s="82"/>
      <c r="AN285" s="85"/>
      <c r="AO285" s="85"/>
      <c r="AP285" s="85"/>
      <c r="AQ285" s="85"/>
      <c r="AR285" s="85"/>
      <c r="AS285" s="82"/>
      <c r="AT285" s="48"/>
      <c r="AU285" s="3" t="s">
        <v>177</v>
      </c>
      <c r="AV285" s="48"/>
      <c r="AW285" s="48"/>
    </row>
    <row r="286" spans="1:50" s="4" customFormat="1" ht="15" x14ac:dyDescent="0.25">
      <c r="A286" s="844" t="s">
        <v>178</v>
      </c>
      <c r="B286" s="845"/>
      <c r="C286" s="845"/>
      <c r="D286" s="845"/>
      <c r="E286" s="845"/>
      <c r="F286" s="845"/>
      <c r="G286" s="845"/>
      <c r="H286" s="845"/>
      <c r="I286" s="845"/>
      <c r="J286" s="845"/>
      <c r="K286" s="845"/>
      <c r="L286" s="845"/>
      <c r="M286" s="845"/>
      <c r="N286" s="846"/>
      <c r="AF286" s="39" t="s">
        <v>178</v>
      </c>
      <c r="AG286" s="48"/>
      <c r="AL286" s="48"/>
      <c r="AM286" s="82"/>
      <c r="AN286" s="85"/>
      <c r="AO286" s="85"/>
      <c r="AP286" s="85"/>
      <c r="AQ286" s="85"/>
      <c r="AR286" s="85"/>
      <c r="AS286" s="82"/>
      <c r="AT286" s="48"/>
      <c r="AV286" s="48"/>
      <c r="AW286" s="48"/>
    </row>
    <row r="287" spans="1:50" s="4" customFormat="1" ht="15" x14ac:dyDescent="0.25">
      <c r="A287" s="882" t="s">
        <v>179</v>
      </c>
      <c r="B287" s="883"/>
      <c r="C287" s="883"/>
      <c r="D287" s="883"/>
      <c r="E287" s="883"/>
      <c r="F287" s="883"/>
      <c r="G287" s="883"/>
      <c r="H287" s="883"/>
      <c r="I287" s="883"/>
      <c r="J287" s="883"/>
      <c r="K287" s="883"/>
      <c r="L287" s="883"/>
      <c r="M287" s="883"/>
      <c r="N287" s="884"/>
      <c r="AF287" s="39"/>
      <c r="AG287" s="48"/>
      <c r="AL287" s="48"/>
      <c r="AM287" s="82"/>
      <c r="AN287" s="85"/>
      <c r="AO287" s="85"/>
      <c r="AP287" s="85"/>
      <c r="AQ287" s="85"/>
      <c r="AR287" s="85"/>
      <c r="AS287" s="82"/>
      <c r="AT287" s="48"/>
      <c r="AV287" s="48"/>
      <c r="AW287" s="48"/>
      <c r="AX287" s="3" t="s">
        <v>179</v>
      </c>
    </row>
    <row r="288" spans="1:50" s="4" customFormat="1" ht="34.5" x14ac:dyDescent="0.25">
      <c r="A288" s="40" t="s">
        <v>183</v>
      </c>
      <c r="B288" s="41" t="s">
        <v>181</v>
      </c>
      <c r="C288" s="847" t="s">
        <v>182</v>
      </c>
      <c r="D288" s="847"/>
      <c r="E288" s="847"/>
      <c r="F288" s="42" t="s">
        <v>63</v>
      </c>
      <c r="G288" s="43">
        <v>1.1200000000000001</v>
      </c>
      <c r="H288" s="44">
        <v>1</v>
      </c>
      <c r="I288" s="109">
        <v>1.1200000000000001</v>
      </c>
      <c r="J288" s="46"/>
      <c r="K288" s="43"/>
      <c r="L288" s="46"/>
      <c r="M288" s="43"/>
      <c r="N288" s="47"/>
      <c r="AF288" s="39"/>
      <c r="AG288" s="48" t="s">
        <v>182</v>
      </c>
      <c r="AL288" s="48"/>
      <c r="AM288" s="82"/>
      <c r="AN288" s="85"/>
      <c r="AO288" s="85"/>
      <c r="AP288" s="85"/>
      <c r="AQ288" s="85"/>
      <c r="AR288" s="85"/>
      <c r="AS288" s="82"/>
      <c r="AT288" s="48"/>
      <c r="AV288" s="48"/>
      <c r="AW288" s="48"/>
    </row>
    <row r="289" spans="1:49" s="4" customFormat="1" ht="22.5" x14ac:dyDescent="0.25">
      <c r="A289" s="49"/>
      <c r="B289" s="50" t="s">
        <v>64</v>
      </c>
      <c r="C289" s="848" t="s">
        <v>65</v>
      </c>
      <c r="D289" s="848"/>
      <c r="E289" s="848"/>
      <c r="F289" s="848"/>
      <c r="G289" s="848"/>
      <c r="H289" s="848"/>
      <c r="I289" s="848"/>
      <c r="J289" s="848"/>
      <c r="K289" s="848"/>
      <c r="L289" s="848"/>
      <c r="M289" s="848"/>
      <c r="N289" s="849"/>
      <c r="AF289" s="39"/>
      <c r="AG289" s="48"/>
      <c r="AH289" s="3" t="s">
        <v>65</v>
      </c>
      <c r="AL289" s="48"/>
      <c r="AM289" s="82"/>
      <c r="AN289" s="85"/>
      <c r="AO289" s="85"/>
      <c r="AP289" s="85"/>
      <c r="AQ289" s="85"/>
      <c r="AR289" s="85"/>
      <c r="AS289" s="82"/>
      <c r="AT289" s="48"/>
      <c r="AV289" s="48"/>
      <c r="AW289" s="48"/>
    </row>
    <row r="290" spans="1:49" s="4" customFormat="1" ht="15" x14ac:dyDescent="0.25">
      <c r="A290" s="51"/>
      <c r="B290" s="50" t="s">
        <v>60</v>
      </c>
      <c r="C290" s="853" t="s">
        <v>66</v>
      </c>
      <c r="D290" s="853"/>
      <c r="E290" s="853"/>
      <c r="F290" s="53"/>
      <c r="G290" s="54"/>
      <c r="H290" s="54"/>
      <c r="I290" s="54"/>
      <c r="J290" s="55">
        <v>1583.82</v>
      </c>
      <c r="K290" s="56">
        <v>1.1499999999999999</v>
      </c>
      <c r="L290" s="55">
        <v>2039.96</v>
      </c>
      <c r="M290" s="56">
        <v>35.42</v>
      </c>
      <c r="N290" s="58">
        <v>72255.38</v>
      </c>
      <c r="AF290" s="39"/>
      <c r="AG290" s="48"/>
      <c r="AI290" s="3" t="s">
        <v>66</v>
      </c>
      <c r="AL290" s="48"/>
      <c r="AM290" s="82"/>
      <c r="AN290" s="85"/>
      <c r="AO290" s="85"/>
      <c r="AP290" s="85"/>
      <c r="AQ290" s="85"/>
      <c r="AR290" s="85"/>
      <c r="AS290" s="82"/>
      <c r="AT290" s="48"/>
      <c r="AV290" s="48"/>
      <c r="AW290" s="48"/>
    </row>
    <row r="291" spans="1:49" s="4" customFormat="1" ht="15" x14ac:dyDescent="0.25">
      <c r="A291" s="60"/>
      <c r="B291" s="50"/>
      <c r="C291" s="853" t="s">
        <v>71</v>
      </c>
      <c r="D291" s="853"/>
      <c r="E291" s="853"/>
      <c r="F291" s="53" t="s">
        <v>72</v>
      </c>
      <c r="G291" s="70">
        <v>189</v>
      </c>
      <c r="H291" s="56">
        <v>1.1499999999999999</v>
      </c>
      <c r="I291" s="62">
        <v>243.43199999999999</v>
      </c>
      <c r="J291" s="63"/>
      <c r="K291" s="54"/>
      <c r="L291" s="63"/>
      <c r="M291" s="54"/>
      <c r="N291" s="59"/>
      <c r="AF291" s="39"/>
      <c r="AG291" s="48"/>
      <c r="AJ291" s="3" t="s">
        <v>71</v>
      </c>
      <c r="AL291" s="48"/>
      <c r="AM291" s="82"/>
      <c r="AN291" s="85"/>
      <c r="AO291" s="85"/>
      <c r="AP291" s="85"/>
      <c r="AQ291" s="85"/>
      <c r="AR291" s="85"/>
      <c r="AS291" s="82"/>
      <c r="AT291" s="48"/>
      <c r="AV291" s="48"/>
      <c r="AW291" s="48"/>
    </row>
    <row r="292" spans="1:49" s="4" customFormat="1" ht="15" x14ac:dyDescent="0.25">
      <c r="A292" s="51"/>
      <c r="B292" s="50"/>
      <c r="C292" s="854" t="s">
        <v>74</v>
      </c>
      <c r="D292" s="854"/>
      <c r="E292" s="854"/>
      <c r="F292" s="65"/>
      <c r="G292" s="66"/>
      <c r="H292" s="66"/>
      <c r="I292" s="66"/>
      <c r="J292" s="67">
        <v>1583.82</v>
      </c>
      <c r="K292" s="66"/>
      <c r="L292" s="67">
        <v>2039.96</v>
      </c>
      <c r="M292" s="66"/>
      <c r="N292" s="69"/>
      <c r="AF292" s="39"/>
      <c r="AG292" s="48"/>
      <c r="AK292" s="3" t="s">
        <v>74</v>
      </c>
      <c r="AL292" s="48"/>
      <c r="AM292" s="82"/>
      <c r="AN292" s="85"/>
      <c r="AO292" s="85"/>
      <c r="AP292" s="85"/>
      <c r="AQ292" s="85"/>
      <c r="AR292" s="85"/>
      <c r="AS292" s="82"/>
      <c r="AT292" s="48"/>
      <c r="AV292" s="48"/>
      <c r="AW292" s="48"/>
    </row>
    <row r="293" spans="1:49" s="4" customFormat="1" ht="15" x14ac:dyDescent="0.25">
      <c r="A293" s="60"/>
      <c r="B293" s="50"/>
      <c r="C293" s="853" t="s">
        <v>75</v>
      </c>
      <c r="D293" s="853"/>
      <c r="E293" s="853"/>
      <c r="F293" s="53"/>
      <c r="G293" s="54"/>
      <c r="H293" s="54"/>
      <c r="I293" s="54"/>
      <c r="J293" s="63"/>
      <c r="K293" s="54"/>
      <c r="L293" s="55">
        <v>2039.96</v>
      </c>
      <c r="M293" s="54"/>
      <c r="N293" s="58">
        <v>72255.38</v>
      </c>
      <c r="AF293" s="39"/>
      <c r="AG293" s="48"/>
      <c r="AJ293" s="3" t="s">
        <v>75</v>
      </c>
      <c r="AL293" s="48"/>
      <c r="AM293" s="82"/>
      <c r="AN293" s="85"/>
      <c r="AO293" s="85"/>
      <c r="AP293" s="85"/>
      <c r="AQ293" s="85"/>
      <c r="AR293" s="85"/>
      <c r="AS293" s="82"/>
      <c r="AT293" s="48"/>
      <c r="AV293" s="48"/>
      <c r="AW293" s="48"/>
    </row>
    <row r="294" spans="1:49" s="4" customFormat="1" ht="23.25" x14ac:dyDescent="0.25">
      <c r="A294" s="60"/>
      <c r="B294" s="50" t="s">
        <v>94</v>
      </c>
      <c r="C294" s="853" t="s">
        <v>95</v>
      </c>
      <c r="D294" s="853"/>
      <c r="E294" s="853"/>
      <c r="F294" s="53" t="s">
        <v>78</v>
      </c>
      <c r="G294" s="70">
        <v>89</v>
      </c>
      <c r="H294" s="54"/>
      <c r="I294" s="70">
        <v>89</v>
      </c>
      <c r="J294" s="63"/>
      <c r="K294" s="54"/>
      <c r="L294" s="55">
        <v>1815.56</v>
      </c>
      <c r="M294" s="54"/>
      <c r="N294" s="58">
        <v>64307.29</v>
      </c>
      <c r="AF294" s="39"/>
      <c r="AG294" s="48"/>
      <c r="AJ294" s="3" t="s">
        <v>95</v>
      </c>
      <c r="AL294" s="48"/>
      <c r="AM294" s="82"/>
      <c r="AN294" s="85"/>
      <c r="AO294" s="85"/>
      <c r="AP294" s="85"/>
      <c r="AQ294" s="85"/>
      <c r="AR294" s="85"/>
      <c r="AS294" s="82"/>
      <c r="AT294" s="48"/>
      <c r="AV294" s="48"/>
      <c r="AW294" s="48"/>
    </row>
    <row r="295" spans="1:49" s="4" customFormat="1" ht="23.25" x14ac:dyDescent="0.25">
      <c r="A295" s="60"/>
      <c r="B295" s="50" t="s">
        <v>96</v>
      </c>
      <c r="C295" s="853" t="s">
        <v>97</v>
      </c>
      <c r="D295" s="853"/>
      <c r="E295" s="853"/>
      <c r="F295" s="53" t="s">
        <v>78</v>
      </c>
      <c r="G295" s="70">
        <v>40</v>
      </c>
      <c r="H295" s="54"/>
      <c r="I295" s="70">
        <v>40</v>
      </c>
      <c r="J295" s="63"/>
      <c r="K295" s="54"/>
      <c r="L295" s="57">
        <v>815.98</v>
      </c>
      <c r="M295" s="54"/>
      <c r="N295" s="58">
        <v>28902.15</v>
      </c>
      <c r="AF295" s="39"/>
      <c r="AG295" s="48"/>
      <c r="AJ295" s="3" t="s">
        <v>97</v>
      </c>
      <c r="AL295" s="48"/>
      <c r="AM295" s="82"/>
      <c r="AN295" s="85"/>
      <c r="AO295" s="85"/>
      <c r="AP295" s="85"/>
      <c r="AQ295" s="85"/>
      <c r="AR295" s="85"/>
      <c r="AS295" s="82"/>
      <c r="AT295" s="48"/>
      <c r="AV295" s="48"/>
      <c r="AW295" s="48"/>
    </row>
    <row r="296" spans="1:49" s="4" customFormat="1" ht="15" x14ac:dyDescent="0.25">
      <c r="A296" s="71"/>
      <c r="B296" s="72"/>
      <c r="C296" s="847" t="s">
        <v>81</v>
      </c>
      <c r="D296" s="847"/>
      <c r="E296" s="847"/>
      <c r="F296" s="42"/>
      <c r="G296" s="43"/>
      <c r="H296" s="43"/>
      <c r="I296" s="43"/>
      <c r="J296" s="46"/>
      <c r="K296" s="43"/>
      <c r="L296" s="73">
        <v>4671.5</v>
      </c>
      <c r="M296" s="66"/>
      <c r="N296" s="47"/>
      <c r="AF296" s="39"/>
      <c r="AG296" s="48"/>
      <c r="AL296" s="48" t="s">
        <v>81</v>
      </c>
      <c r="AM296" s="82"/>
      <c r="AN296" s="85"/>
      <c r="AO296" s="85"/>
      <c r="AP296" s="85"/>
      <c r="AQ296" s="85"/>
      <c r="AR296" s="85"/>
      <c r="AS296" s="82"/>
      <c r="AT296" s="48"/>
      <c r="AV296" s="48"/>
      <c r="AW296" s="48"/>
    </row>
    <row r="297" spans="1:49" s="4" customFormat="1" ht="34.5" x14ac:dyDescent="0.25">
      <c r="A297" s="40" t="s">
        <v>186</v>
      </c>
      <c r="B297" s="41" t="s">
        <v>184</v>
      </c>
      <c r="C297" s="847" t="s">
        <v>588</v>
      </c>
      <c r="D297" s="847"/>
      <c r="E297" s="847"/>
      <c r="F297" s="42" t="s">
        <v>63</v>
      </c>
      <c r="G297" s="43">
        <v>0.36959999999999998</v>
      </c>
      <c r="H297" s="44">
        <v>1</v>
      </c>
      <c r="I297" s="135">
        <v>0.36959999999999998</v>
      </c>
      <c r="J297" s="46"/>
      <c r="K297" s="43"/>
      <c r="L297" s="46"/>
      <c r="M297" s="43"/>
      <c r="N297" s="47"/>
      <c r="AF297" s="39"/>
      <c r="AG297" s="48" t="s">
        <v>588</v>
      </c>
      <c r="AL297" s="48"/>
      <c r="AM297" s="82"/>
      <c r="AN297" s="85"/>
      <c r="AO297" s="85"/>
      <c r="AP297" s="85"/>
      <c r="AQ297" s="85"/>
      <c r="AR297" s="85"/>
      <c r="AS297" s="82"/>
      <c r="AT297" s="48"/>
      <c r="AV297" s="48"/>
      <c r="AW297" s="48"/>
    </row>
    <row r="298" spans="1:49" s="4" customFormat="1" ht="22.5" x14ac:dyDescent="0.25">
      <c r="A298" s="49"/>
      <c r="B298" s="50" t="s">
        <v>64</v>
      </c>
      <c r="C298" s="848" t="s">
        <v>65</v>
      </c>
      <c r="D298" s="848"/>
      <c r="E298" s="848"/>
      <c r="F298" s="848"/>
      <c r="G298" s="848"/>
      <c r="H298" s="848"/>
      <c r="I298" s="848"/>
      <c r="J298" s="848"/>
      <c r="K298" s="848"/>
      <c r="L298" s="848"/>
      <c r="M298" s="848"/>
      <c r="N298" s="849"/>
      <c r="AF298" s="39"/>
      <c r="AG298" s="48"/>
      <c r="AH298" s="3" t="s">
        <v>65</v>
      </c>
      <c r="AL298" s="48"/>
      <c r="AM298" s="82"/>
      <c r="AN298" s="85"/>
      <c r="AO298" s="85"/>
      <c r="AP298" s="85"/>
      <c r="AQ298" s="85"/>
      <c r="AR298" s="85"/>
      <c r="AS298" s="82"/>
      <c r="AT298" s="48"/>
      <c r="AV298" s="48"/>
      <c r="AW298" s="48"/>
    </row>
    <row r="299" spans="1:49" s="4" customFormat="1" ht="15" x14ac:dyDescent="0.25">
      <c r="A299" s="51"/>
      <c r="B299" s="50" t="s">
        <v>60</v>
      </c>
      <c r="C299" s="853" t="s">
        <v>66</v>
      </c>
      <c r="D299" s="853"/>
      <c r="E299" s="853"/>
      <c r="F299" s="53"/>
      <c r="G299" s="54"/>
      <c r="H299" s="54"/>
      <c r="I299" s="54"/>
      <c r="J299" s="57">
        <v>663.75</v>
      </c>
      <c r="K299" s="56">
        <v>1.1499999999999999</v>
      </c>
      <c r="L299" s="57">
        <v>282.12</v>
      </c>
      <c r="M299" s="56">
        <v>35.42</v>
      </c>
      <c r="N299" s="58">
        <v>9992.69</v>
      </c>
      <c r="AF299" s="39"/>
      <c r="AG299" s="48"/>
      <c r="AI299" s="3" t="s">
        <v>66</v>
      </c>
      <c r="AL299" s="48"/>
      <c r="AM299" s="82"/>
      <c r="AN299" s="85"/>
      <c r="AO299" s="85"/>
      <c r="AP299" s="85"/>
      <c r="AQ299" s="85"/>
      <c r="AR299" s="85"/>
      <c r="AS299" s="82"/>
      <c r="AT299" s="48"/>
      <c r="AV299" s="48"/>
      <c r="AW299" s="48"/>
    </row>
    <row r="300" spans="1:49" s="4" customFormat="1" ht="15" x14ac:dyDescent="0.25">
      <c r="A300" s="60"/>
      <c r="B300" s="50"/>
      <c r="C300" s="853" t="s">
        <v>71</v>
      </c>
      <c r="D300" s="853"/>
      <c r="E300" s="853"/>
      <c r="F300" s="53" t="s">
        <v>72</v>
      </c>
      <c r="G300" s="61">
        <v>88.5</v>
      </c>
      <c r="H300" s="56">
        <v>1.1499999999999999</v>
      </c>
      <c r="I300" s="64">
        <v>37.616039999999998</v>
      </c>
      <c r="J300" s="63"/>
      <c r="K300" s="54"/>
      <c r="L300" s="63"/>
      <c r="M300" s="54"/>
      <c r="N300" s="59"/>
      <c r="AF300" s="39"/>
      <c r="AG300" s="48"/>
      <c r="AJ300" s="3" t="s">
        <v>71</v>
      </c>
      <c r="AL300" s="48"/>
      <c r="AM300" s="82"/>
      <c r="AN300" s="85"/>
      <c r="AO300" s="85"/>
      <c r="AP300" s="85"/>
      <c r="AQ300" s="85"/>
      <c r="AR300" s="85"/>
      <c r="AS300" s="82"/>
      <c r="AT300" s="48"/>
      <c r="AV300" s="48"/>
      <c r="AW300" s="48"/>
    </row>
    <row r="301" spans="1:49" s="4" customFormat="1" ht="15" x14ac:dyDescent="0.25">
      <c r="A301" s="51"/>
      <c r="B301" s="50"/>
      <c r="C301" s="854" t="s">
        <v>74</v>
      </c>
      <c r="D301" s="854"/>
      <c r="E301" s="854"/>
      <c r="F301" s="65"/>
      <c r="G301" s="66"/>
      <c r="H301" s="66"/>
      <c r="I301" s="66"/>
      <c r="J301" s="68">
        <v>663.75</v>
      </c>
      <c r="K301" s="66"/>
      <c r="L301" s="68">
        <v>282.12</v>
      </c>
      <c r="M301" s="66"/>
      <c r="N301" s="69"/>
      <c r="AF301" s="39"/>
      <c r="AG301" s="48"/>
      <c r="AK301" s="3" t="s">
        <v>74</v>
      </c>
      <c r="AL301" s="48"/>
      <c r="AM301" s="82"/>
      <c r="AN301" s="85"/>
      <c r="AO301" s="85"/>
      <c r="AP301" s="85"/>
      <c r="AQ301" s="85"/>
      <c r="AR301" s="85"/>
      <c r="AS301" s="82"/>
      <c r="AT301" s="48"/>
      <c r="AV301" s="48"/>
      <c r="AW301" s="48"/>
    </row>
    <row r="302" spans="1:49" s="4" customFormat="1" ht="15" x14ac:dyDescent="0.25">
      <c r="A302" s="60"/>
      <c r="B302" s="50"/>
      <c r="C302" s="853" t="s">
        <v>75</v>
      </c>
      <c r="D302" s="853"/>
      <c r="E302" s="853"/>
      <c r="F302" s="53"/>
      <c r="G302" s="54"/>
      <c r="H302" s="54"/>
      <c r="I302" s="54"/>
      <c r="J302" s="63"/>
      <c r="K302" s="54"/>
      <c r="L302" s="57">
        <v>282.12</v>
      </c>
      <c r="M302" s="54"/>
      <c r="N302" s="58">
        <v>9992.69</v>
      </c>
      <c r="AF302" s="39"/>
      <c r="AG302" s="48"/>
      <c r="AJ302" s="3" t="s">
        <v>75</v>
      </c>
      <c r="AL302" s="48"/>
      <c r="AM302" s="82"/>
      <c r="AN302" s="85"/>
      <c r="AO302" s="85"/>
      <c r="AP302" s="85"/>
      <c r="AQ302" s="85"/>
      <c r="AR302" s="85"/>
      <c r="AS302" s="82"/>
      <c r="AT302" s="48"/>
      <c r="AV302" s="48"/>
      <c r="AW302" s="48"/>
    </row>
    <row r="303" spans="1:49" s="4" customFormat="1" ht="23.25" x14ac:dyDescent="0.25">
      <c r="A303" s="60"/>
      <c r="B303" s="50" t="s">
        <v>94</v>
      </c>
      <c r="C303" s="853" t="s">
        <v>95</v>
      </c>
      <c r="D303" s="853"/>
      <c r="E303" s="853"/>
      <c r="F303" s="53" t="s">
        <v>78</v>
      </c>
      <c r="G303" s="70">
        <v>89</v>
      </c>
      <c r="H303" s="54"/>
      <c r="I303" s="70">
        <v>89</v>
      </c>
      <c r="J303" s="63"/>
      <c r="K303" s="54"/>
      <c r="L303" s="57">
        <v>251.09</v>
      </c>
      <c r="M303" s="54"/>
      <c r="N303" s="58">
        <v>8893.49</v>
      </c>
      <c r="AF303" s="39"/>
      <c r="AG303" s="48"/>
      <c r="AJ303" s="3" t="s">
        <v>95</v>
      </c>
      <c r="AL303" s="48"/>
      <c r="AM303" s="82"/>
      <c r="AN303" s="85"/>
      <c r="AO303" s="85"/>
      <c r="AP303" s="85"/>
      <c r="AQ303" s="85"/>
      <c r="AR303" s="85"/>
      <c r="AS303" s="82"/>
      <c r="AT303" s="48"/>
      <c r="AV303" s="48"/>
      <c r="AW303" s="48"/>
    </row>
    <row r="304" spans="1:49" s="4" customFormat="1" ht="23.25" x14ac:dyDescent="0.25">
      <c r="A304" s="60"/>
      <c r="B304" s="50" t="s">
        <v>96</v>
      </c>
      <c r="C304" s="853" t="s">
        <v>97</v>
      </c>
      <c r="D304" s="853"/>
      <c r="E304" s="853"/>
      <c r="F304" s="53" t="s">
        <v>78</v>
      </c>
      <c r="G304" s="70">
        <v>40</v>
      </c>
      <c r="H304" s="54"/>
      <c r="I304" s="70">
        <v>40</v>
      </c>
      <c r="J304" s="63"/>
      <c r="K304" s="54"/>
      <c r="L304" s="57">
        <v>112.85</v>
      </c>
      <c r="M304" s="54"/>
      <c r="N304" s="58">
        <v>3997.08</v>
      </c>
      <c r="AF304" s="39"/>
      <c r="AG304" s="48"/>
      <c r="AJ304" s="3" t="s">
        <v>97</v>
      </c>
      <c r="AL304" s="48"/>
      <c r="AM304" s="82"/>
      <c r="AN304" s="85"/>
      <c r="AO304" s="85"/>
      <c r="AP304" s="85"/>
      <c r="AQ304" s="85"/>
      <c r="AR304" s="85"/>
      <c r="AS304" s="82"/>
      <c r="AT304" s="48"/>
      <c r="AV304" s="48"/>
      <c r="AW304" s="48"/>
    </row>
    <row r="305" spans="1:49" s="4" customFormat="1" ht="15" x14ac:dyDescent="0.25">
      <c r="A305" s="71"/>
      <c r="B305" s="72"/>
      <c r="C305" s="847" t="s">
        <v>81</v>
      </c>
      <c r="D305" s="847"/>
      <c r="E305" s="847"/>
      <c r="F305" s="42"/>
      <c r="G305" s="43"/>
      <c r="H305" s="43"/>
      <c r="I305" s="43"/>
      <c r="J305" s="46"/>
      <c r="K305" s="43"/>
      <c r="L305" s="131">
        <v>646.05999999999995</v>
      </c>
      <c r="M305" s="66"/>
      <c r="N305" s="47"/>
      <c r="AF305" s="39"/>
      <c r="AG305" s="48"/>
      <c r="AL305" s="48" t="s">
        <v>81</v>
      </c>
      <c r="AM305" s="82"/>
      <c r="AN305" s="85"/>
      <c r="AO305" s="85"/>
      <c r="AP305" s="85"/>
      <c r="AQ305" s="85"/>
      <c r="AR305" s="85"/>
      <c r="AS305" s="82"/>
      <c r="AT305" s="48"/>
      <c r="AV305" s="48"/>
      <c r="AW305" s="48"/>
    </row>
    <row r="306" spans="1:49" s="4" customFormat="1" ht="23.25" x14ac:dyDescent="0.25">
      <c r="A306" s="40" t="s">
        <v>187</v>
      </c>
      <c r="B306" s="41" t="s">
        <v>128</v>
      </c>
      <c r="C306" s="847" t="s">
        <v>589</v>
      </c>
      <c r="D306" s="847"/>
      <c r="E306" s="847"/>
      <c r="F306" s="42" t="s">
        <v>130</v>
      </c>
      <c r="G306" s="43">
        <v>36.96</v>
      </c>
      <c r="H306" s="44">
        <v>1</v>
      </c>
      <c r="I306" s="109">
        <v>36.96</v>
      </c>
      <c r="J306" s="131">
        <v>59.99</v>
      </c>
      <c r="K306" s="43"/>
      <c r="L306" s="73">
        <v>2217.23</v>
      </c>
      <c r="M306" s="43"/>
      <c r="N306" s="47"/>
      <c r="AF306" s="39"/>
      <c r="AG306" s="48" t="s">
        <v>589</v>
      </c>
      <c r="AL306" s="48"/>
      <c r="AM306" s="82"/>
      <c r="AN306" s="85"/>
      <c r="AO306" s="85"/>
      <c r="AP306" s="85"/>
      <c r="AQ306" s="85"/>
      <c r="AR306" s="85"/>
      <c r="AS306" s="82"/>
      <c r="AT306" s="48"/>
      <c r="AV306" s="48"/>
      <c r="AW306" s="48"/>
    </row>
    <row r="307" spans="1:49" s="4" customFormat="1" ht="15" x14ac:dyDescent="0.25">
      <c r="A307" s="71"/>
      <c r="B307" s="72"/>
      <c r="C307" s="847" t="s">
        <v>81</v>
      </c>
      <c r="D307" s="847"/>
      <c r="E307" s="847"/>
      <c r="F307" s="42"/>
      <c r="G307" s="43"/>
      <c r="H307" s="43"/>
      <c r="I307" s="43"/>
      <c r="J307" s="46"/>
      <c r="K307" s="43"/>
      <c r="L307" s="73">
        <v>2217.23</v>
      </c>
      <c r="M307" s="66"/>
      <c r="N307" s="47"/>
      <c r="AF307" s="39"/>
      <c r="AG307" s="48"/>
      <c r="AL307" s="48" t="s">
        <v>81</v>
      </c>
      <c r="AM307" s="82"/>
      <c r="AN307" s="85"/>
      <c r="AO307" s="85"/>
      <c r="AP307" s="85"/>
      <c r="AQ307" s="85"/>
      <c r="AR307" s="85"/>
      <c r="AS307" s="82"/>
      <c r="AT307" s="48"/>
      <c r="AV307" s="48"/>
      <c r="AW307" s="48"/>
    </row>
    <row r="308" spans="1:49" s="4" customFormat="1" ht="57" x14ac:dyDescent="0.25">
      <c r="A308" s="40" t="s">
        <v>189</v>
      </c>
      <c r="B308" s="41" t="s">
        <v>132</v>
      </c>
      <c r="C308" s="847" t="s">
        <v>554</v>
      </c>
      <c r="D308" s="847"/>
      <c r="E308" s="847"/>
      <c r="F308" s="42" t="s">
        <v>84</v>
      </c>
      <c r="G308" s="43">
        <v>7.8399999999999997E-2</v>
      </c>
      <c r="H308" s="44">
        <v>1</v>
      </c>
      <c r="I308" s="135">
        <v>7.8399999999999997E-2</v>
      </c>
      <c r="J308" s="46"/>
      <c r="K308" s="43"/>
      <c r="L308" s="46"/>
      <c r="M308" s="43"/>
      <c r="N308" s="47"/>
      <c r="AF308" s="39"/>
      <c r="AG308" s="48" t="s">
        <v>554</v>
      </c>
      <c r="AL308" s="48"/>
      <c r="AM308" s="82"/>
      <c r="AN308" s="85"/>
      <c r="AO308" s="85"/>
      <c r="AP308" s="85"/>
      <c r="AQ308" s="85"/>
      <c r="AR308" s="85"/>
      <c r="AS308" s="82"/>
      <c r="AT308" s="48"/>
      <c r="AV308" s="48"/>
      <c r="AW308" s="48"/>
    </row>
    <row r="309" spans="1:49" s="4" customFormat="1" ht="22.5" x14ac:dyDescent="0.25">
      <c r="A309" s="49"/>
      <c r="B309" s="50" t="s">
        <v>64</v>
      </c>
      <c r="C309" s="848" t="s">
        <v>65</v>
      </c>
      <c r="D309" s="848"/>
      <c r="E309" s="848"/>
      <c r="F309" s="848"/>
      <c r="G309" s="848"/>
      <c r="H309" s="848"/>
      <c r="I309" s="848"/>
      <c r="J309" s="848"/>
      <c r="K309" s="848"/>
      <c r="L309" s="848"/>
      <c r="M309" s="848"/>
      <c r="N309" s="849"/>
      <c r="AF309" s="39"/>
      <c r="AG309" s="48"/>
      <c r="AH309" s="3" t="s">
        <v>65</v>
      </c>
      <c r="AL309" s="48"/>
      <c r="AM309" s="82"/>
      <c r="AN309" s="85"/>
      <c r="AO309" s="85"/>
      <c r="AP309" s="85"/>
      <c r="AQ309" s="85"/>
      <c r="AR309" s="85"/>
      <c r="AS309" s="82"/>
      <c r="AT309" s="48"/>
      <c r="AV309" s="48"/>
      <c r="AW309" s="48"/>
    </row>
    <row r="310" spans="1:49" s="4" customFormat="1" ht="15" x14ac:dyDescent="0.25">
      <c r="A310" s="51"/>
      <c r="B310" s="50" t="s">
        <v>67</v>
      </c>
      <c r="C310" s="853" t="s">
        <v>68</v>
      </c>
      <c r="D310" s="853"/>
      <c r="E310" s="853"/>
      <c r="F310" s="53"/>
      <c r="G310" s="54"/>
      <c r="H310" s="54"/>
      <c r="I310" s="54"/>
      <c r="J310" s="57">
        <v>284.17</v>
      </c>
      <c r="K310" s="56">
        <v>1.1499999999999999</v>
      </c>
      <c r="L310" s="57">
        <v>25.62</v>
      </c>
      <c r="M310" s="54"/>
      <c r="N310" s="59"/>
      <c r="AF310" s="39"/>
      <c r="AG310" s="48"/>
      <c r="AI310" s="3" t="s">
        <v>68</v>
      </c>
      <c r="AL310" s="48"/>
      <c r="AM310" s="82"/>
      <c r="AN310" s="85"/>
      <c r="AO310" s="85"/>
      <c r="AP310" s="85"/>
      <c r="AQ310" s="85"/>
      <c r="AR310" s="85"/>
      <c r="AS310" s="82"/>
      <c r="AT310" s="48"/>
      <c r="AV310" s="48"/>
      <c r="AW310" s="48"/>
    </row>
    <row r="311" spans="1:49" s="4" customFormat="1" ht="15" x14ac:dyDescent="0.25">
      <c r="A311" s="51"/>
      <c r="B311" s="50" t="s">
        <v>69</v>
      </c>
      <c r="C311" s="853" t="s">
        <v>70</v>
      </c>
      <c r="D311" s="853"/>
      <c r="E311" s="853"/>
      <c r="F311" s="53"/>
      <c r="G311" s="54"/>
      <c r="H311" s="54"/>
      <c r="I311" s="54"/>
      <c r="J311" s="57">
        <v>28.89</v>
      </c>
      <c r="K311" s="56">
        <v>1.1499999999999999</v>
      </c>
      <c r="L311" s="57">
        <v>2.6</v>
      </c>
      <c r="M311" s="56">
        <v>35.42</v>
      </c>
      <c r="N311" s="133">
        <v>92.09</v>
      </c>
      <c r="AF311" s="39"/>
      <c r="AG311" s="48"/>
      <c r="AI311" s="3" t="s">
        <v>70</v>
      </c>
      <c r="AL311" s="48"/>
      <c r="AM311" s="82"/>
      <c r="AN311" s="85"/>
      <c r="AO311" s="85"/>
      <c r="AP311" s="85"/>
      <c r="AQ311" s="85"/>
      <c r="AR311" s="85"/>
      <c r="AS311" s="82"/>
      <c r="AT311" s="48"/>
      <c r="AV311" s="48"/>
      <c r="AW311" s="48"/>
    </row>
    <row r="312" spans="1:49" s="4" customFormat="1" ht="15" x14ac:dyDescent="0.25">
      <c r="A312" s="60"/>
      <c r="B312" s="50"/>
      <c r="C312" s="853" t="s">
        <v>73</v>
      </c>
      <c r="D312" s="853"/>
      <c r="E312" s="853"/>
      <c r="F312" s="53" t="s">
        <v>72</v>
      </c>
      <c r="G312" s="56">
        <v>2.14</v>
      </c>
      <c r="H312" s="56">
        <v>1.1499999999999999</v>
      </c>
      <c r="I312" s="136">
        <v>0.19294239999999999</v>
      </c>
      <c r="J312" s="63"/>
      <c r="K312" s="54"/>
      <c r="L312" s="63"/>
      <c r="M312" s="54"/>
      <c r="N312" s="59"/>
      <c r="AF312" s="39"/>
      <c r="AG312" s="48"/>
      <c r="AJ312" s="3" t="s">
        <v>73</v>
      </c>
      <c r="AL312" s="48"/>
      <c r="AM312" s="82"/>
      <c r="AN312" s="85"/>
      <c r="AO312" s="85"/>
      <c r="AP312" s="85"/>
      <c r="AQ312" s="85"/>
      <c r="AR312" s="85"/>
      <c r="AS312" s="82"/>
      <c r="AT312" s="48"/>
      <c r="AV312" s="48"/>
      <c r="AW312" s="48"/>
    </row>
    <row r="313" spans="1:49" s="4" customFormat="1" ht="15" x14ac:dyDescent="0.25">
      <c r="A313" s="51"/>
      <c r="B313" s="50"/>
      <c r="C313" s="854" t="s">
        <v>74</v>
      </c>
      <c r="D313" s="854"/>
      <c r="E313" s="854"/>
      <c r="F313" s="65"/>
      <c r="G313" s="66"/>
      <c r="H313" s="66"/>
      <c r="I313" s="66"/>
      <c r="J313" s="68">
        <v>284.17</v>
      </c>
      <c r="K313" s="66"/>
      <c r="L313" s="68">
        <v>25.62</v>
      </c>
      <c r="M313" s="66"/>
      <c r="N313" s="69"/>
      <c r="AF313" s="39"/>
      <c r="AG313" s="48"/>
      <c r="AK313" s="3" t="s">
        <v>74</v>
      </c>
      <c r="AL313" s="48"/>
      <c r="AM313" s="82"/>
      <c r="AN313" s="85"/>
      <c r="AO313" s="85"/>
      <c r="AP313" s="85"/>
      <c r="AQ313" s="85"/>
      <c r="AR313" s="85"/>
      <c r="AS313" s="82"/>
      <c r="AT313" s="48"/>
      <c r="AV313" s="48"/>
      <c r="AW313" s="48"/>
    </row>
    <row r="314" spans="1:49" s="4" customFormat="1" ht="15" x14ac:dyDescent="0.25">
      <c r="A314" s="60"/>
      <c r="B314" s="50"/>
      <c r="C314" s="853" t="s">
        <v>75</v>
      </c>
      <c r="D314" s="853"/>
      <c r="E314" s="853"/>
      <c r="F314" s="53"/>
      <c r="G314" s="54"/>
      <c r="H314" s="54"/>
      <c r="I314" s="54"/>
      <c r="J314" s="63"/>
      <c r="K314" s="54"/>
      <c r="L314" s="57">
        <v>2.6</v>
      </c>
      <c r="M314" s="54"/>
      <c r="N314" s="133">
        <v>92.09</v>
      </c>
      <c r="AF314" s="39"/>
      <c r="AG314" s="48"/>
      <c r="AJ314" s="3" t="s">
        <v>75</v>
      </c>
      <c r="AL314" s="48"/>
      <c r="AM314" s="82"/>
      <c r="AN314" s="85"/>
      <c r="AO314" s="85"/>
      <c r="AP314" s="85"/>
      <c r="AQ314" s="85"/>
      <c r="AR314" s="85"/>
      <c r="AS314" s="82"/>
      <c r="AT314" s="48"/>
      <c r="AV314" s="48"/>
      <c r="AW314" s="48"/>
    </row>
    <row r="315" spans="1:49" s="4" customFormat="1" ht="23.25" x14ac:dyDescent="0.25">
      <c r="A315" s="60"/>
      <c r="B315" s="50" t="s">
        <v>88</v>
      </c>
      <c r="C315" s="853" t="s">
        <v>89</v>
      </c>
      <c r="D315" s="853"/>
      <c r="E315" s="853"/>
      <c r="F315" s="53" t="s">
        <v>78</v>
      </c>
      <c r="G315" s="70">
        <v>92</v>
      </c>
      <c r="H315" s="54"/>
      <c r="I315" s="70">
        <v>92</v>
      </c>
      <c r="J315" s="63"/>
      <c r="K315" s="54"/>
      <c r="L315" s="57">
        <v>2.39</v>
      </c>
      <c r="M315" s="54"/>
      <c r="N315" s="133">
        <v>84.72</v>
      </c>
      <c r="AF315" s="39"/>
      <c r="AG315" s="48"/>
      <c r="AJ315" s="3" t="s">
        <v>89</v>
      </c>
      <c r="AL315" s="48"/>
      <c r="AM315" s="82"/>
      <c r="AN315" s="85"/>
      <c r="AO315" s="85"/>
      <c r="AP315" s="85"/>
      <c r="AQ315" s="85"/>
      <c r="AR315" s="85"/>
      <c r="AS315" s="82"/>
      <c r="AT315" s="48"/>
      <c r="AV315" s="48"/>
      <c r="AW315" s="48"/>
    </row>
    <row r="316" spans="1:49" s="4" customFormat="1" ht="23.25" x14ac:dyDescent="0.25">
      <c r="A316" s="60"/>
      <c r="B316" s="50" t="s">
        <v>90</v>
      </c>
      <c r="C316" s="853" t="s">
        <v>91</v>
      </c>
      <c r="D316" s="853"/>
      <c r="E316" s="853"/>
      <c r="F316" s="53" t="s">
        <v>78</v>
      </c>
      <c r="G316" s="70">
        <v>46</v>
      </c>
      <c r="H316" s="54"/>
      <c r="I316" s="70">
        <v>46</v>
      </c>
      <c r="J316" s="63"/>
      <c r="K316" s="54"/>
      <c r="L316" s="57">
        <v>1.2</v>
      </c>
      <c r="M316" s="54"/>
      <c r="N316" s="133">
        <v>42.36</v>
      </c>
      <c r="AF316" s="39"/>
      <c r="AG316" s="48"/>
      <c r="AJ316" s="3" t="s">
        <v>91</v>
      </c>
      <c r="AL316" s="48"/>
      <c r="AM316" s="82"/>
      <c r="AN316" s="85"/>
      <c r="AO316" s="85"/>
      <c r="AP316" s="85"/>
      <c r="AQ316" s="85"/>
      <c r="AR316" s="85"/>
      <c r="AS316" s="82"/>
      <c r="AT316" s="48"/>
      <c r="AV316" s="48"/>
      <c r="AW316" s="48"/>
    </row>
    <row r="317" spans="1:49" s="4" customFormat="1" ht="15" x14ac:dyDescent="0.25">
      <c r="A317" s="71"/>
      <c r="B317" s="72"/>
      <c r="C317" s="847" t="s">
        <v>81</v>
      </c>
      <c r="D317" s="847"/>
      <c r="E317" s="847"/>
      <c r="F317" s="42"/>
      <c r="G317" s="43"/>
      <c r="H317" s="43"/>
      <c r="I317" s="43"/>
      <c r="J317" s="46"/>
      <c r="K317" s="43"/>
      <c r="L317" s="131">
        <v>29.21</v>
      </c>
      <c r="M317" s="66"/>
      <c r="N317" s="47"/>
      <c r="AF317" s="39"/>
      <c r="AG317" s="48"/>
      <c r="AL317" s="48" t="s">
        <v>81</v>
      </c>
      <c r="AM317" s="82"/>
      <c r="AN317" s="85"/>
      <c r="AO317" s="85"/>
      <c r="AP317" s="85"/>
      <c r="AQ317" s="85"/>
      <c r="AR317" s="85"/>
      <c r="AS317" s="82"/>
      <c r="AT317" s="48"/>
      <c r="AV317" s="48"/>
      <c r="AW317" s="48"/>
    </row>
    <row r="318" spans="1:49" s="4" customFormat="1" ht="23.25" x14ac:dyDescent="0.25">
      <c r="A318" s="40" t="s">
        <v>191</v>
      </c>
      <c r="B318" s="41" t="s">
        <v>135</v>
      </c>
      <c r="C318" s="847" t="s">
        <v>136</v>
      </c>
      <c r="D318" s="847"/>
      <c r="E318" s="847"/>
      <c r="F318" s="42" t="s">
        <v>63</v>
      </c>
      <c r="G318" s="43">
        <v>0.78400000000000003</v>
      </c>
      <c r="H318" s="44">
        <v>1</v>
      </c>
      <c r="I318" s="129">
        <v>0.78400000000000003</v>
      </c>
      <c r="J318" s="46"/>
      <c r="K318" s="43"/>
      <c r="L318" s="46"/>
      <c r="M318" s="43"/>
      <c r="N318" s="47"/>
      <c r="AF318" s="39"/>
      <c r="AG318" s="48" t="s">
        <v>136</v>
      </c>
      <c r="AL318" s="48"/>
      <c r="AM318" s="82"/>
      <c r="AN318" s="85"/>
      <c r="AO318" s="85"/>
      <c r="AP318" s="85"/>
      <c r="AQ318" s="85"/>
      <c r="AR318" s="85"/>
      <c r="AS318" s="82"/>
      <c r="AT318" s="48"/>
      <c r="AV318" s="48"/>
      <c r="AW318" s="48"/>
    </row>
    <row r="319" spans="1:49" s="4" customFormat="1" ht="22.5" x14ac:dyDescent="0.25">
      <c r="A319" s="49"/>
      <c r="B319" s="50" t="s">
        <v>64</v>
      </c>
      <c r="C319" s="848" t="s">
        <v>65</v>
      </c>
      <c r="D319" s="848"/>
      <c r="E319" s="848"/>
      <c r="F319" s="848"/>
      <c r="G319" s="848"/>
      <c r="H319" s="848"/>
      <c r="I319" s="848"/>
      <c r="J319" s="848"/>
      <c r="K319" s="848"/>
      <c r="L319" s="848"/>
      <c r="M319" s="848"/>
      <c r="N319" s="849"/>
      <c r="AF319" s="39"/>
      <c r="AG319" s="48"/>
      <c r="AH319" s="3" t="s">
        <v>65</v>
      </c>
      <c r="AL319" s="48"/>
      <c r="AM319" s="82"/>
      <c r="AN319" s="85"/>
      <c r="AO319" s="85"/>
      <c r="AP319" s="85"/>
      <c r="AQ319" s="85"/>
      <c r="AR319" s="85"/>
      <c r="AS319" s="82"/>
      <c r="AT319" s="48"/>
      <c r="AV319" s="48"/>
      <c r="AW319" s="48"/>
    </row>
    <row r="320" spans="1:49" s="4" customFormat="1" ht="15" x14ac:dyDescent="0.25">
      <c r="A320" s="51"/>
      <c r="B320" s="50" t="s">
        <v>60</v>
      </c>
      <c r="C320" s="853" t="s">
        <v>66</v>
      </c>
      <c r="D320" s="853"/>
      <c r="E320" s="853"/>
      <c r="F320" s="53"/>
      <c r="G320" s="54"/>
      <c r="H320" s="54"/>
      <c r="I320" s="54"/>
      <c r="J320" s="57">
        <v>106.88</v>
      </c>
      <c r="K320" s="56">
        <v>1.1499999999999999</v>
      </c>
      <c r="L320" s="57">
        <v>96.36</v>
      </c>
      <c r="M320" s="56">
        <v>35.42</v>
      </c>
      <c r="N320" s="58">
        <v>3413.07</v>
      </c>
      <c r="AF320" s="39"/>
      <c r="AG320" s="48"/>
      <c r="AI320" s="3" t="s">
        <v>66</v>
      </c>
      <c r="AL320" s="48"/>
      <c r="AM320" s="82"/>
      <c r="AN320" s="85"/>
      <c r="AO320" s="85"/>
      <c r="AP320" s="85"/>
      <c r="AQ320" s="85"/>
      <c r="AR320" s="85"/>
      <c r="AS320" s="82"/>
      <c r="AT320" s="48"/>
      <c r="AV320" s="48"/>
      <c r="AW320" s="48"/>
    </row>
    <row r="321" spans="1:50" s="4" customFormat="1" ht="15" x14ac:dyDescent="0.25">
      <c r="A321" s="51"/>
      <c r="B321" s="50" t="s">
        <v>67</v>
      </c>
      <c r="C321" s="853" t="s">
        <v>68</v>
      </c>
      <c r="D321" s="853"/>
      <c r="E321" s="853"/>
      <c r="F321" s="53"/>
      <c r="G321" s="54"/>
      <c r="H321" s="54"/>
      <c r="I321" s="54"/>
      <c r="J321" s="57">
        <v>241.58</v>
      </c>
      <c r="K321" s="56">
        <v>1.1499999999999999</v>
      </c>
      <c r="L321" s="57">
        <v>217.81</v>
      </c>
      <c r="M321" s="54"/>
      <c r="N321" s="59"/>
      <c r="AF321" s="39"/>
      <c r="AG321" s="48"/>
      <c r="AI321" s="3" t="s">
        <v>68</v>
      </c>
      <c r="AL321" s="48"/>
      <c r="AM321" s="82"/>
      <c r="AN321" s="85"/>
      <c r="AO321" s="85"/>
      <c r="AP321" s="85"/>
      <c r="AQ321" s="85"/>
      <c r="AR321" s="85"/>
      <c r="AS321" s="82"/>
      <c r="AT321" s="48"/>
      <c r="AV321" s="48"/>
      <c r="AW321" s="48"/>
    </row>
    <row r="322" spans="1:50" s="4" customFormat="1" ht="15" x14ac:dyDescent="0.25">
      <c r="A322" s="51"/>
      <c r="B322" s="50" t="s">
        <v>69</v>
      </c>
      <c r="C322" s="853" t="s">
        <v>70</v>
      </c>
      <c r="D322" s="853"/>
      <c r="E322" s="853"/>
      <c r="F322" s="53"/>
      <c r="G322" s="54"/>
      <c r="H322" s="54"/>
      <c r="I322" s="54"/>
      <c r="J322" s="57">
        <v>26.36</v>
      </c>
      <c r="K322" s="56">
        <v>1.1499999999999999</v>
      </c>
      <c r="L322" s="57">
        <v>23.77</v>
      </c>
      <c r="M322" s="56">
        <v>35.42</v>
      </c>
      <c r="N322" s="133">
        <v>841.93</v>
      </c>
      <c r="AF322" s="39"/>
      <c r="AG322" s="48"/>
      <c r="AI322" s="3" t="s">
        <v>70</v>
      </c>
      <c r="AL322" s="48"/>
      <c r="AM322" s="82"/>
      <c r="AN322" s="85"/>
      <c r="AO322" s="85"/>
      <c r="AP322" s="85"/>
      <c r="AQ322" s="85"/>
      <c r="AR322" s="85"/>
      <c r="AS322" s="82"/>
      <c r="AT322" s="48"/>
      <c r="AV322" s="48"/>
      <c r="AW322" s="48"/>
    </row>
    <row r="323" spans="1:50" s="4" customFormat="1" ht="15" x14ac:dyDescent="0.25">
      <c r="A323" s="60"/>
      <c r="B323" s="50"/>
      <c r="C323" s="853" t="s">
        <v>71</v>
      </c>
      <c r="D323" s="853"/>
      <c r="E323" s="853"/>
      <c r="F323" s="53" t="s">
        <v>72</v>
      </c>
      <c r="G323" s="56">
        <v>12.53</v>
      </c>
      <c r="H323" s="56">
        <v>1.1499999999999999</v>
      </c>
      <c r="I323" s="132">
        <v>11.297048</v>
      </c>
      <c r="J323" s="63"/>
      <c r="K323" s="54"/>
      <c r="L323" s="63"/>
      <c r="M323" s="54"/>
      <c r="N323" s="59"/>
      <c r="AF323" s="39"/>
      <c r="AG323" s="48"/>
      <c r="AJ323" s="3" t="s">
        <v>71</v>
      </c>
      <c r="AL323" s="48"/>
      <c r="AM323" s="82"/>
      <c r="AN323" s="85"/>
      <c r="AO323" s="85"/>
      <c r="AP323" s="85"/>
      <c r="AQ323" s="85"/>
      <c r="AR323" s="85"/>
      <c r="AS323" s="82"/>
      <c r="AT323" s="48"/>
      <c r="AV323" s="48"/>
      <c r="AW323" s="48"/>
    </row>
    <row r="324" spans="1:50" s="4" customFormat="1" ht="15" x14ac:dyDescent="0.25">
      <c r="A324" s="60"/>
      <c r="B324" s="50"/>
      <c r="C324" s="853" t="s">
        <v>73</v>
      </c>
      <c r="D324" s="853"/>
      <c r="E324" s="853"/>
      <c r="F324" s="53" t="s">
        <v>72</v>
      </c>
      <c r="G324" s="56">
        <v>2.62</v>
      </c>
      <c r="H324" s="56">
        <v>1.1499999999999999</v>
      </c>
      <c r="I324" s="132">
        <v>2.3621919999999998</v>
      </c>
      <c r="J324" s="63"/>
      <c r="K324" s="54"/>
      <c r="L324" s="63"/>
      <c r="M324" s="54"/>
      <c r="N324" s="59"/>
      <c r="AF324" s="39"/>
      <c r="AG324" s="48"/>
      <c r="AJ324" s="3" t="s">
        <v>73</v>
      </c>
      <c r="AL324" s="48"/>
      <c r="AM324" s="82"/>
      <c r="AN324" s="85"/>
      <c r="AO324" s="85"/>
      <c r="AP324" s="85"/>
      <c r="AQ324" s="85"/>
      <c r="AR324" s="85"/>
      <c r="AS324" s="82"/>
      <c r="AT324" s="48"/>
      <c r="AV324" s="48"/>
      <c r="AW324" s="48"/>
    </row>
    <row r="325" spans="1:50" s="4" customFormat="1" ht="15" x14ac:dyDescent="0.25">
      <c r="A325" s="51"/>
      <c r="B325" s="50"/>
      <c r="C325" s="854" t="s">
        <v>74</v>
      </c>
      <c r="D325" s="854"/>
      <c r="E325" s="854"/>
      <c r="F325" s="65"/>
      <c r="G325" s="66"/>
      <c r="H325" s="66"/>
      <c r="I325" s="66"/>
      <c r="J325" s="68">
        <v>348.46</v>
      </c>
      <c r="K325" s="66"/>
      <c r="L325" s="68">
        <v>314.17</v>
      </c>
      <c r="M325" s="66"/>
      <c r="N325" s="69"/>
      <c r="AF325" s="39"/>
      <c r="AG325" s="48"/>
      <c r="AK325" s="3" t="s">
        <v>74</v>
      </c>
      <c r="AL325" s="48"/>
      <c r="AM325" s="82"/>
      <c r="AN325" s="85"/>
      <c r="AO325" s="85"/>
      <c r="AP325" s="85"/>
      <c r="AQ325" s="85"/>
      <c r="AR325" s="85"/>
      <c r="AS325" s="82"/>
      <c r="AT325" s="48"/>
      <c r="AV325" s="48"/>
      <c r="AW325" s="48"/>
    </row>
    <row r="326" spans="1:50" s="4" customFormat="1" ht="15" x14ac:dyDescent="0.25">
      <c r="A326" s="60"/>
      <c r="B326" s="50"/>
      <c r="C326" s="853" t="s">
        <v>75</v>
      </c>
      <c r="D326" s="853"/>
      <c r="E326" s="853"/>
      <c r="F326" s="53"/>
      <c r="G326" s="54"/>
      <c r="H326" s="54"/>
      <c r="I326" s="54"/>
      <c r="J326" s="63"/>
      <c r="K326" s="54"/>
      <c r="L326" s="57">
        <v>120.13</v>
      </c>
      <c r="M326" s="54"/>
      <c r="N326" s="58">
        <v>4255</v>
      </c>
      <c r="AF326" s="39"/>
      <c r="AG326" s="48"/>
      <c r="AJ326" s="3" t="s">
        <v>75</v>
      </c>
      <c r="AL326" s="48"/>
      <c r="AM326" s="82"/>
      <c r="AN326" s="85"/>
      <c r="AO326" s="85"/>
      <c r="AP326" s="85"/>
      <c r="AQ326" s="85"/>
      <c r="AR326" s="85"/>
      <c r="AS326" s="82"/>
      <c r="AT326" s="48"/>
      <c r="AV326" s="48"/>
      <c r="AW326" s="48"/>
    </row>
    <row r="327" spans="1:50" s="4" customFormat="1" ht="23.25" x14ac:dyDescent="0.25">
      <c r="A327" s="60"/>
      <c r="B327" s="50" t="s">
        <v>88</v>
      </c>
      <c r="C327" s="853" t="s">
        <v>89</v>
      </c>
      <c r="D327" s="853"/>
      <c r="E327" s="853"/>
      <c r="F327" s="53" t="s">
        <v>78</v>
      </c>
      <c r="G327" s="70">
        <v>92</v>
      </c>
      <c r="H327" s="54"/>
      <c r="I327" s="70">
        <v>92</v>
      </c>
      <c r="J327" s="63"/>
      <c r="K327" s="54"/>
      <c r="L327" s="57">
        <v>110.52</v>
      </c>
      <c r="M327" s="54"/>
      <c r="N327" s="58">
        <v>3914.6</v>
      </c>
      <c r="AF327" s="39"/>
      <c r="AG327" s="48"/>
      <c r="AJ327" s="3" t="s">
        <v>89</v>
      </c>
      <c r="AL327" s="48"/>
      <c r="AM327" s="82"/>
      <c r="AN327" s="85"/>
      <c r="AO327" s="85"/>
      <c r="AP327" s="85"/>
      <c r="AQ327" s="85"/>
      <c r="AR327" s="85"/>
      <c r="AS327" s="82"/>
      <c r="AT327" s="48"/>
      <c r="AV327" s="48"/>
      <c r="AW327" s="48"/>
    </row>
    <row r="328" spans="1:50" s="4" customFormat="1" ht="23.25" x14ac:dyDescent="0.25">
      <c r="A328" s="60"/>
      <c r="B328" s="50" t="s">
        <v>90</v>
      </c>
      <c r="C328" s="853" t="s">
        <v>91</v>
      </c>
      <c r="D328" s="853"/>
      <c r="E328" s="853"/>
      <c r="F328" s="53" t="s">
        <v>78</v>
      </c>
      <c r="G328" s="70">
        <v>46</v>
      </c>
      <c r="H328" s="54"/>
      <c r="I328" s="70">
        <v>46</v>
      </c>
      <c r="J328" s="63"/>
      <c r="K328" s="54"/>
      <c r="L328" s="57">
        <v>55.26</v>
      </c>
      <c r="M328" s="54"/>
      <c r="N328" s="58">
        <v>1957.3</v>
      </c>
      <c r="AF328" s="39"/>
      <c r="AG328" s="48"/>
      <c r="AJ328" s="3" t="s">
        <v>91</v>
      </c>
      <c r="AL328" s="48"/>
      <c r="AM328" s="82"/>
      <c r="AN328" s="85"/>
      <c r="AO328" s="85"/>
      <c r="AP328" s="85"/>
      <c r="AQ328" s="85"/>
      <c r="AR328" s="85"/>
      <c r="AS328" s="82"/>
      <c r="AT328" s="48"/>
      <c r="AV328" s="48"/>
      <c r="AW328" s="48"/>
    </row>
    <row r="329" spans="1:50" s="4" customFormat="1" ht="15" x14ac:dyDescent="0.25">
      <c r="A329" s="71"/>
      <c r="B329" s="72"/>
      <c r="C329" s="847" t="s">
        <v>81</v>
      </c>
      <c r="D329" s="847"/>
      <c r="E329" s="847"/>
      <c r="F329" s="42"/>
      <c r="G329" s="43"/>
      <c r="H329" s="43"/>
      <c r="I329" s="43"/>
      <c r="J329" s="46"/>
      <c r="K329" s="43"/>
      <c r="L329" s="131">
        <v>479.95</v>
      </c>
      <c r="M329" s="66"/>
      <c r="N329" s="47"/>
      <c r="AF329" s="39"/>
      <c r="AG329" s="48"/>
      <c r="AL329" s="48" t="s">
        <v>81</v>
      </c>
      <c r="AM329" s="82"/>
      <c r="AN329" s="85"/>
      <c r="AO329" s="85"/>
      <c r="AP329" s="85"/>
      <c r="AQ329" s="85"/>
      <c r="AR329" s="85"/>
      <c r="AS329" s="82"/>
      <c r="AT329" s="48"/>
      <c r="AV329" s="48"/>
      <c r="AW329" s="48"/>
    </row>
    <row r="330" spans="1:50" s="4" customFormat="1" ht="15" x14ac:dyDescent="0.25">
      <c r="A330" s="882" t="s">
        <v>190</v>
      </c>
      <c r="B330" s="883"/>
      <c r="C330" s="883"/>
      <c r="D330" s="883"/>
      <c r="E330" s="883"/>
      <c r="F330" s="883"/>
      <c r="G330" s="883"/>
      <c r="H330" s="883"/>
      <c r="I330" s="883"/>
      <c r="J330" s="883"/>
      <c r="K330" s="883"/>
      <c r="L330" s="883"/>
      <c r="M330" s="883"/>
      <c r="N330" s="884"/>
      <c r="AF330" s="39"/>
      <c r="AG330" s="48"/>
      <c r="AL330" s="48"/>
      <c r="AM330" s="82"/>
      <c r="AN330" s="85"/>
      <c r="AO330" s="85"/>
      <c r="AP330" s="85"/>
      <c r="AQ330" s="85"/>
      <c r="AR330" s="85"/>
      <c r="AS330" s="82"/>
      <c r="AT330" s="48"/>
      <c r="AV330" s="48"/>
      <c r="AW330" s="48"/>
      <c r="AX330" s="3" t="s">
        <v>190</v>
      </c>
    </row>
    <row r="331" spans="1:50" s="4" customFormat="1" ht="23.25" x14ac:dyDescent="0.25">
      <c r="A331" s="40" t="s">
        <v>198</v>
      </c>
      <c r="B331" s="41" t="s">
        <v>192</v>
      </c>
      <c r="C331" s="847" t="s">
        <v>193</v>
      </c>
      <c r="D331" s="847"/>
      <c r="E331" s="847"/>
      <c r="F331" s="42" t="s">
        <v>174</v>
      </c>
      <c r="G331" s="43">
        <v>14</v>
      </c>
      <c r="H331" s="44">
        <v>1</v>
      </c>
      <c r="I331" s="44">
        <v>14</v>
      </c>
      <c r="J331" s="46"/>
      <c r="K331" s="43"/>
      <c r="L331" s="46"/>
      <c r="M331" s="43"/>
      <c r="N331" s="47"/>
      <c r="AF331" s="39"/>
      <c r="AG331" s="48" t="s">
        <v>193</v>
      </c>
      <c r="AL331" s="48"/>
      <c r="AM331" s="82"/>
      <c r="AN331" s="85"/>
      <c r="AO331" s="85"/>
      <c r="AP331" s="85"/>
      <c r="AQ331" s="85"/>
      <c r="AR331" s="85"/>
      <c r="AS331" s="82"/>
      <c r="AT331" s="48"/>
      <c r="AV331" s="48"/>
      <c r="AW331" s="48"/>
    </row>
    <row r="332" spans="1:50" s="4" customFormat="1" ht="22.5" x14ac:dyDescent="0.25">
      <c r="A332" s="49"/>
      <c r="B332" s="50" t="s">
        <v>64</v>
      </c>
      <c r="C332" s="848" t="s">
        <v>65</v>
      </c>
      <c r="D332" s="848"/>
      <c r="E332" s="848"/>
      <c r="F332" s="848"/>
      <c r="G332" s="848"/>
      <c r="H332" s="848"/>
      <c r="I332" s="848"/>
      <c r="J332" s="848"/>
      <c r="K332" s="848"/>
      <c r="L332" s="848"/>
      <c r="M332" s="848"/>
      <c r="N332" s="849"/>
      <c r="AF332" s="39"/>
      <c r="AG332" s="48"/>
      <c r="AH332" s="3" t="s">
        <v>65</v>
      </c>
      <c r="AL332" s="48"/>
      <c r="AM332" s="82"/>
      <c r="AN332" s="85"/>
      <c r="AO332" s="85"/>
      <c r="AP332" s="85"/>
      <c r="AQ332" s="85"/>
      <c r="AR332" s="85"/>
      <c r="AS332" s="82"/>
      <c r="AT332" s="48"/>
      <c r="AV332" s="48"/>
      <c r="AW332" s="48"/>
    </row>
    <row r="333" spans="1:50" s="4" customFormat="1" ht="15" x14ac:dyDescent="0.25">
      <c r="A333" s="51"/>
      <c r="B333" s="50" t="s">
        <v>60</v>
      </c>
      <c r="C333" s="853" t="s">
        <v>66</v>
      </c>
      <c r="D333" s="853"/>
      <c r="E333" s="853"/>
      <c r="F333" s="53"/>
      <c r="G333" s="54"/>
      <c r="H333" s="54"/>
      <c r="I333" s="54"/>
      <c r="J333" s="57">
        <v>266.69</v>
      </c>
      <c r="K333" s="56">
        <v>1.1499999999999999</v>
      </c>
      <c r="L333" s="55">
        <v>4293.71</v>
      </c>
      <c r="M333" s="56">
        <v>35.42</v>
      </c>
      <c r="N333" s="58">
        <v>152083.21</v>
      </c>
      <c r="AF333" s="39"/>
      <c r="AG333" s="48"/>
      <c r="AI333" s="3" t="s">
        <v>66</v>
      </c>
      <c r="AL333" s="48"/>
      <c r="AM333" s="82"/>
      <c r="AN333" s="85"/>
      <c r="AO333" s="85"/>
      <c r="AP333" s="85"/>
      <c r="AQ333" s="85"/>
      <c r="AR333" s="85"/>
      <c r="AS333" s="82"/>
      <c r="AT333" s="48"/>
      <c r="AV333" s="48"/>
      <c r="AW333" s="48"/>
    </row>
    <row r="334" spans="1:50" s="4" customFormat="1" ht="15" x14ac:dyDescent="0.25">
      <c r="A334" s="51"/>
      <c r="B334" s="50" t="s">
        <v>67</v>
      </c>
      <c r="C334" s="853" t="s">
        <v>68</v>
      </c>
      <c r="D334" s="853"/>
      <c r="E334" s="853"/>
      <c r="F334" s="53"/>
      <c r="G334" s="54"/>
      <c r="H334" s="54"/>
      <c r="I334" s="54"/>
      <c r="J334" s="57">
        <v>854.61</v>
      </c>
      <c r="K334" s="56">
        <v>1.1499999999999999</v>
      </c>
      <c r="L334" s="55">
        <v>13759.22</v>
      </c>
      <c r="M334" s="54"/>
      <c r="N334" s="59"/>
      <c r="AF334" s="39"/>
      <c r="AG334" s="48"/>
      <c r="AI334" s="3" t="s">
        <v>68</v>
      </c>
      <c r="AL334" s="48"/>
      <c r="AM334" s="82"/>
      <c r="AN334" s="85"/>
      <c r="AO334" s="85"/>
      <c r="AP334" s="85"/>
      <c r="AQ334" s="85"/>
      <c r="AR334" s="85"/>
      <c r="AS334" s="82"/>
      <c r="AT334" s="48"/>
      <c r="AV334" s="48"/>
      <c r="AW334" s="48"/>
    </row>
    <row r="335" spans="1:50" s="4" customFormat="1" ht="15" x14ac:dyDescent="0.25">
      <c r="A335" s="51"/>
      <c r="B335" s="50" t="s">
        <v>69</v>
      </c>
      <c r="C335" s="853" t="s">
        <v>70</v>
      </c>
      <c r="D335" s="853"/>
      <c r="E335" s="853"/>
      <c r="F335" s="53"/>
      <c r="G335" s="54"/>
      <c r="H335" s="54"/>
      <c r="I335" s="54"/>
      <c r="J335" s="57">
        <v>100.31</v>
      </c>
      <c r="K335" s="56">
        <v>1.1499999999999999</v>
      </c>
      <c r="L335" s="55">
        <v>1614.99</v>
      </c>
      <c r="M335" s="56">
        <v>35.42</v>
      </c>
      <c r="N335" s="58">
        <v>57202.95</v>
      </c>
      <c r="AF335" s="39"/>
      <c r="AG335" s="48"/>
      <c r="AI335" s="3" t="s">
        <v>70</v>
      </c>
      <c r="AL335" s="48"/>
      <c r="AM335" s="82"/>
      <c r="AN335" s="85"/>
      <c r="AO335" s="85"/>
      <c r="AP335" s="85"/>
      <c r="AQ335" s="85"/>
      <c r="AR335" s="85"/>
      <c r="AS335" s="82"/>
      <c r="AT335" s="48"/>
      <c r="AV335" s="48"/>
      <c r="AW335" s="48"/>
    </row>
    <row r="336" spans="1:50" s="4" customFormat="1" ht="15" x14ac:dyDescent="0.25">
      <c r="A336" s="60"/>
      <c r="B336" s="50"/>
      <c r="C336" s="853" t="s">
        <v>71</v>
      </c>
      <c r="D336" s="853"/>
      <c r="E336" s="853"/>
      <c r="F336" s="53" t="s">
        <v>72</v>
      </c>
      <c r="G336" s="56">
        <v>26.51</v>
      </c>
      <c r="H336" s="56">
        <v>1.1499999999999999</v>
      </c>
      <c r="I336" s="62">
        <v>426.81099999999998</v>
      </c>
      <c r="J336" s="63"/>
      <c r="K336" s="54"/>
      <c r="L336" s="63"/>
      <c r="M336" s="54"/>
      <c r="N336" s="59"/>
      <c r="AF336" s="39"/>
      <c r="AG336" s="48"/>
      <c r="AJ336" s="3" t="s">
        <v>71</v>
      </c>
      <c r="AL336" s="48"/>
      <c r="AM336" s="82"/>
      <c r="AN336" s="85"/>
      <c r="AO336" s="85"/>
      <c r="AP336" s="85"/>
      <c r="AQ336" s="85"/>
      <c r="AR336" s="85"/>
      <c r="AS336" s="82"/>
      <c r="AT336" s="48"/>
      <c r="AV336" s="48"/>
      <c r="AW336" s="48"/>
    </row>
    <row r="337" spans="1:49" s="4" customFormat="1" ht="15" x14ac:dyDescent="0.25">
      <c r="A337" s="60"/>
      <c r="B337" s="50"/>
      <c r="C337" s="853" t="s">
        <v>73</v>
      </c>
      <c r="D337" s="853"/>
      <c r="E337" s="853"/>
      <c r="F337" s="53" t="s">
        <v>72</v>
      </c>
      <c r="G337" s="56">
        <v>7.43</v>
      </c>
      <c r="H337" s="56">
        <v>1.1499999999999999</v>
      </c>
      <c r="I337" s="62">
        <v>119.623</v>
      </c>
      <c r="J337" s="63"/>
      <c r="K337" s="54"/>
      <c r="L337" s="63"/>
      <c r="M337" s="54"/>
      <c r="N337" s="59"/>
      <c r="AF337" s="39"/>
      <c r="AG337" s="48"/>
      <c r="AJ337" s="3" t="s">
        <v>73</v>
      </c>
      <c r="AL337" s="48"/>
      <c r="AM337" s="82"/>
      <c r="AN337" s="85"/>
      <c r="AO337" s="85"/>
      <c r="AP337" s="85"/>
      <c r="AQ337" s="85"/>
      <c r="AR337" s="85"/>
      <c r="AS337" s="82"/>
      <c r="AT337" s="48"/>
      <c r="AV337" s="48"/>
      <c r="AW337" s="48"/>
    </row>
    <row r="338" spans="1:49" s="4" customFormat="1" ht="15" x14ac:dyDescent="0.25">
      <c r="A338" s="51"/>
      <c r="B338" s="50"/>
      <c r="C338" s="854" t="s">
        <v>74</v>
      </c>
      <c r="D338" s="854"/>
      <c r="E338" s="854"/>
      <c r="F338" s="65"/>
      <c r="G338" s="66"/>
      <c r="H338" s="66"/>
      <c r="I338" s="66"/>
      <c r="J338" s="67">
        <v>1121.3</v>
      </c>
      <c r="K338" s="66"/>
      <c r="L338" s="67">
        <v>18052.93</v>
      </c>
      <c r="M338" s="66"/>
      <c r="N338" s="69"/>
      <c r="AF338" s="39"/>
      <c r="AG338" s="48"/>
      <c r="AK338" s="3" t="s">
        <v>74</v>
      </c>
      <c r="AL338" s="48"/>
      <c r="AM338" s="82"/>
      <c r="AN338" s="85"/>
      <c r="AO338" s="85"/>
      <c r="AP338" s="85"/>
      <c r="AQ338" s="85"/>
      <c r="AR338" s="85"/>
      <c r="AS338" s="82"/>
      <c r="AT338" s="48"/>
      <c r="AV338" s="48"/>
      <c r="AW338" s="48"/>
    </row>
    <row r="339" spans="1:49" s="4" customFormat="1" ht="15" x14ac:dyDescent="0.25">
      <c r="A339" s="60"/>
      <c r="B339" s="50"/>
      <c r="C339" s="853" t="s">
        <v>75</v>
      </c>
      <c r="D339" s="853"/>
      <c r="E339" s="853"/>
      <c r="F339" s="53"/>
      <c r="G339" s="54"/>
      <c r="H339" s="54"/>
      <c r="I339" s="54"/>
      <c r="J339" s="63"/>
      <c r="K339" s="54"/>
      <c r="L339" s="55">
        <v>5908.7</v>
      </c>
      <c r="M339" s="54"/>
      <c r="N339" s="58">
        <v>209286.16</v>
      </c>
      <c r="AF339" s="39"/>
      <c r="AG339" s="48"/>
      <c r="AJ339" s="3" t="s">
        <v>75</v>
      </c>
      <c r="AL339" s="48"/>
      <c r="AM339" s="82"/>
      <c r="AN339" s="85"/>
      <c r="AO339" s="85"/>
      <c r="AP339" s="85"/>
      <c r="AQ339" s="85"/>
      <c r="AR339" s="85"/>
      <c r="AS339" s="82"/>
      <c r="AT339" s="48"/>
      <c r="AV339" s="48"/>
      <c r="AW339" s="48"/>
    </row>
    <row r="340" spans="1:49" s="4" customFormat="1" ht="15" x14ac:dyDescent="0.25">
      <c r="A340" s="60"/>
      <c r="B340" s="50" t="s">
        <v>194</v>
      </c>
      <c r="C340" s="853" t="s">
        <v>195</v>
      </c>
      <c r="D340" s="853"/>
      <c r="E340" s="853"/>
      <c r="F340" s="53" t="s">
        <v>78</v>
      </c>
      <c r="G340" s="70">
        <v>106</v>
      </c>
      <c r="H340" s="54"/>
      <c r="I340" s="70">
        <v>106</v>
      </c>
      <c r="J340" s="63"/>
      <c r="K340" s="54"/>
      <c r="L340" s="55">
        <v>6263.22</v>
      </c>
      <c r="M340" s="54"/>
      <c r="N340" s="58">
        <v>221843.33</v>
      </c>
      <c r="AF340" s="39"/>
      <c r="AG340" s="48"/>
      <c r="AJ340" s="3" t="s">
        <v>195</v>
      </c>
      <c r="AL340" s="48"/>
      <c r="AM340" s="82"/>
      <c r="AN340" s="85"/>
      <c r="AO340" s="85"/>
      <c r="AP340" s="85"/>
      <c r="AQ340" s="85"/>
      <c r="AR340" s="85"/>
      <c r="AS340" s="82"/>
      <c r="AT340" s="48"/>
      <c r="AV340" s="48"/>
      <c r="AW340" s="48"/>
    </row>
    <row r="341" spans="1:49" s="4" customFormat="1" ht="15" x14ac:dyDescent="0.25">
      <c r="A341" s="60"/>
      <c r="B341" s="50" t="s">
        <v>196</v>
      </c>
      <c r="C341" s="853" t="s">
        <v>197</v>
      </c>
      <c r="D341" s="853"/>
      <c r="E341" s="853"/>
      <c r="F341" s="53" t="s">
        <v>78</v>
      </c>
      <c r="G341" s="70">
        <v>45</v>
      </c>
      <c r="H341" s="54"/>
      <c r="I341" s="70">
        <v>45</v>
      </c>
      <c r="J341" s="63"/>
      <c r="K341" s="54"/>
      <c r="L341" s="55">
        <v>2658.92</v>
      </c>
      <c r="M341" s="54"/>
      <c r="N341" s="58">
        <v>94178.77</v>
      </c>
      <c r="AF341" s="39"/>
      <c r="AG341" s="48"/>
      <c r="AJ341" s="3" t="s">
        <v>197</v>
      </c>
      <c r="AL341" s="48"/>
      <c r="AM341" s="82"/>
      <c r="AN341" s="85"/>
      <c r="AO341" s="85"/>
      <c r="AP341" s="85"/>
      <c r="AQ341" s="85"/>
      <c r="AR341" s="85"/>
      <c r="AS341" s="82"/>
      <c r="AT341" s="48"/>
      <c r="AV341" s="48"/>
      <c r="AW341" s="48"/>
    </row>
    <row r="342" spans="1:49" s="4" customFormat="1" ht="15" x14ac:dyDescent="0.25">
      <c r="A342" s="71"/>
      <c r="B342" s="72"/>
      <c r="C342" s="847" t="s">
        <v>81</v>
      </c>
      <c r="D342" s="847"/>
      <c r="E342" s="847"/>
      <c r="F342" s="42"/>
      <c r="G342" s="43"/>
      <c r="H342" s="43"/>
      <c r="I342" s="43"/>
      <c r="J342" s="46"/>
      <c r="K342" s="43"/>
      <c r="L342" s="73">
        <v>26975.07</v>
      </c>
      <c r="M342" s="66"/>
      <c r="N342" s="47"/>
      <c r="AF342" s="39"/>
      <c r="AG342" s="48"/>
      <c r="AL342" s="48" t="s">
        <v>81</v>
      </c>
      <c r="AM342" s="82"/>
      <c r="AN342" s="85"/>
      <c r="AO342" s="85"/>
      <c r="AP342" s="85"/>
      <c r="AQ342" s="85"/>
      <c r="AR342" s="85"/>
      <c r="AS342" s="82"/>
      <c r="AT342" s="48"/>
      <c r="AV342" s="48"/>
      <c r="AW342" s="48"/>
    </row>
    <row r="343" spans="1:49" s="4" customFormat="1" ht="23.25" x14ac:dyDescent="0.25">
      <c r="A343" s="40" t="s">
        <v>201</v>
      </c>
      <c r="B343" s="41" t="s">
        <v>199</v>
      </c>
      <c r="C343" s="847" t="s">
        <v>200</v>
      </c>
      <c r="D343" s="847"/>
      <c r="E343" s="847"/>
      <c r="F343" s="42" t="s">
        <v>174</v>
      </c>
      <c r="G343" s="43">
        <v>14</v>
      </c>
      <c r="H343" s="44">
        <v>1</v>
      </c>
      <c r="I343" s="44">
        <v>14</v>
      </c>
      <c r="J343" s="46"/>
      <c r="K343" s="43"/>
      <c r="L343" s="46"/>
      <c r="M343" s="43"/>
      <c r="N343" s="47"/>
      <c r="AF343" s="39"/>
      <c r="AG343" s="48" t="s">
        <v>200</v>
      </c>
      <c r="AL343" s="48"/>
      <c r="AM343" s="82"/>
      <c r="AN343" s="85"/>
      <c r="AO343" s="85"/>
      <c r="AP343" s="85"/>
      <c r="AQ343" s="85"/>
      <c r="AR343" s="85"/>
      <c r="AS343" s="82"/>
      <c r="AT343" s="48"/>
      <c r="AV343" s="48"/>
      <c r="AW343" s="48"/>
    </row>
    <row r="344" spans="1:49" s="4" customFormat="1" ht="22.5" x14ac:dyDescent="0.25">
      <c r="A344" s="49"/>
      <c r="B344" s="50" t="s">
        <v>64</v>
      </c>
      <c r="C344" s="848" t="s">
        <v>65</v>
      </c>
      <c r="D344" s="848"/>
      <c r="E344" s="848"/>
      <c r="F344" s="848"/>
      <c r="G344" s="848"/>
      <c r="H344" s="848"/>
      <c r="I344" s="848"/>
      <c r="J344" s="848"/>
      <c r="K344" s="848"/>
      <c r="L344" s="848"/>
      <c r="M344" s="848"/>
      <c r="N344" s="849"/>
      <c r="AF344" s="39"/>
      <c r="AG344" s="48"/>
      <c r="AH344" s="3" t="s">
        <v>65</v>
      </c>
      <c r="AL344" s="48"/>
      <c r="AM344" s="82"/>
      <c r="AN344" s="85"/>
      <c r="AO344" s="85"/>
      <c r="AP344" s="85"/>
      <c r="AQ344" s="85"/>
      <c r="AR344" s="85"/>
      <c r="AS344" s="82"/>
      <c r="AT344" s="48"/>
      <c r="AV344" s="48"/>
      <c r="AW344" s="48"/>
    </row>
    <row r="345" spans="1:49" s="4" customFormat="1" ht="15" x14ac:dyDescent="0.25">
      <c r="A345" s="51"/>
      <c r="B345" s="50" t="s">
        <v>60</v>
      </c>
      <c r="C345" s="853" t="s">
        <v>66</v>
      </c>
      <c r="D345" s="853"/>
      <c r="E345" s="853"/>
      <c r="F345" s="53"/>
      <c r="G345" s="54"/>
      <c r="H345" s="54"/>
      <c r="I345" s="54"/>
      <c r="J345" s="57">
        <v>139.47999999999999</v>
      </c>
      <c r="K345" s="56">
        <v>1.1499999999999999</v>
      </c>
      <c r="L345" s="55">
        <v>2245.63</v>
      </c>
      <c r="M345" s="56">
        <v>35.42</v>
      </c>
      <c r="N345" s="58">
        <v>79540.210000000006</v>
      </c>
      <c r="AF345" s="39"/>
      <c r="AG345" s="48"/>
      <c r="AI345" s="3" t="s">
        <v>66</v>
      </c>
      <c r="AL345" s="48"/>
      <c r="AM345" s="82"/>
      <c r="AN345" s="85"/>
      <c r="AO345" s="85"/>
      <c r="AP345" s="85"/>
      <c r="AQ345" s="85"/>
      <c r="AR345" s="85"/>
      <c r="AS345" s="82"/>
      <c r="AT345" s="48"/>
      <c r="AV345" s="48"/>
      <c r="AW345" s="48"/>
    </row>
    <row r="346" spans="1:49" s="4" customFormat="1" ht="15" x14ac:dyDescent="0.25">
      <c r="A346" s="51"/>
      <c r="B346" s="50" t="s">
        <v>67</v>
      </c>
      <c r="C346" s="853" t="s">
        <v>68</v>
      </c>
      <c r="D346" s="853"/>
      <c r="E346" s="853"/>
      <c r="F346" s="53"/>
      <c r="G346" s="54"/>
      <c r="H346" s="54"/>
      <c r="I346" s="54"/>
      <c r="J346" s="57">
        <v>516.88</v>
      </c>
      <c r="K346" s="56">
        <v>1.1499999999999999</v>
      </c>
      <c r="L346" s="55">
        <v>8321.77</v>
      </c>
      <c r="M346" s="54"/>
      <c r="N346" s="59"/>
      <c r="AF346" s="39"/>
      <c r="AG346" s="48"/>
      <c r="AI346" s="3" t="s">
        <v>68</v>
      </c>
      <c r="AL346" s="48"/>
      <c r="AM346" s="82"/>
      <c r="AN346" s="85"/>
      <c r="AO346" s="85"/>
      <c r="AP346" s="85"/>
      <c r="AQ346" s="85"/>
      <c r="AR346" s="85"/>
      <c r="AS346" s="82"/>
      <c r="AT346" s="48"/>
      <c r="AV346" s="48"/>
      <c r="AW346" s="48"/>
    </row>
    <row r="347" spans="1:49" s="4" customFormat="1" ht="15" x14ac:dyDescent="0.25">
      <c r="A347" s="51"/>
      <c r="B347" s="50" t="s">
        <v>69</v>
      </c>
      <c r="C347" s="853" t="s">
        <v>70</v>
      </c>
      <c r="D347" s="853"/>
      <c r="E347" s="853"/>
      <c r="F347" s="53"/>
      <c r="G347" s="54"/>
      <c r="H347" s="54"/>
      <c r="I347" s="54"/>
      <c r="J347" s="57">
        <v>60.75</v>
      </c>
      <c r="K347" s="56">
        <v>1.1499999999999999</v>
      </c>
      <c r="L347" s="57">
        <v>978.08</v>
      </c>
      <c r="M347" s="56">
        <v>35.42</v>
      </c>
      <c r="N347" s="58">
        <v>34643.589999999997</v>
      </c>
      <c r="AF347" s="39"/>
      <c r="AG347" s="48"/>
      <c r="AI347" s="3" t="s">
        <v>70</v>
      </c>
      <c r="AL347" s="48"/>
      <c r="AM347" s="82"/>
      <c r="AN347" s="85"/>
      <c r="AO347" s="85"/>
      <c r="AP347" s="85"/>
      <c r="AQ347" s="85"/>
      <c r="AR347" s="85"/>
      <c r="AS347" s="82"/>
      <c r="AT347" s="48"/>
      <c r="AV347" s="48"/>
      <c r="AW347" s="48"/>
    </row>
    <row r="348" spans="1:49" s="4" customFormat="1" ht="15" x14ac:dyDescent="0.25">
      <c r="A348" s="60"/>
      <c r="B348" s="50"/>
      <c r="C348" s="853" t="s">
        <v>71</v>
      </c>
      <c r="D348" s="853"/>
      <c r="E348" s="853"/>
      <c r="F348" s="53" t="s">
        <v>72</v>
      </c>
      <c r="G348" s="56">
        <v>14.06</v>
      </c>
      <c r="H348" s="56">
        <v>1.1499999999999999</v>
      </c>
      <c r="I348" s="62">
        <v>226.36600000000001</v>
      </c>
      <c r="J348" s="63"/>
      <c r="K348" s="54"/>
      <c r="L348" s="63"/>
      <c r="M348" s="54"/>
      <c r="N348" s="59"/>
      <c r="AF348" s="39"/>
      <c r="AG348" s="48"/>
      <c r="AJ348" s="3" t="s">
        <v>71</v>
      </c>
      <c r="AL348" s="48"/>
      <c r="AM348" s="82"/>
      <c r="AN348" s="85"/>
      <c r="AO348" s="85"/>
      <c r="AP348" s="85"/>
      <c r="AQ348" s="85"/>
      <c r="AR348" s="85"/>
      <c r="AS348" s="82"/>
      <c r="AT348" s="48"/>
      <c r="AV348" s="48"/>
      <c r="AW348" s="48"/>
    </row>
    <row r="349" spans="1:49" s="4" customFormat="1" ht="15" x14ac:dyDescent="0.25">
      <c r="A349" s="60"/>
      <c r="B349" s="50"/>
      <c r="C349" s="853" t="s">
        <v>73</v>
      </c>
      <c r="D349" s="853"/>
      <c r="E349" s="853"/>
      <c r="F349" s="53" t="s">
        <v>72</v>
      </c>
      <c r="G349" s="61">
        <v>4.5</v>
      </c>
      <c r="H349" s="56">
        <v>1.1499999999999999</v>
      </c>
      <c r="I349" s="56">
        <v>72.45</v>
      </c>
      <c r="J349" s="63"/>
      <c r="K349" s="54"/>
      <c r="L349" s="63"/>
      <c r="M349" s="54"/>
      <c r="N349" s="59"/>
      <c r="AF349" s="39"/>
      <c r="AG349" s="48"/>
      <c r="AJ349" s="3" t="s">
        <v>73</v>
      </c>
      <c r="AL349" s="48"/>
      <c r="AM349" s="82"/>
      <c r="AN349" s="85"/>
      <c r="AO349" s="85"/>
      <c r="AP349" s="85"/>
      <c r="AQ349" s="85"/>
      <c r="AR349" s="85"/>
      <c r="AS349" s="82"/>
      <c r="AT349" s="48"/>
      <c r="AV349" s="48"/>
      <c r="AW349" s="48"/>
    </row>
    <row r="350" spans="1:49" s="4" customFormat="1" ht="15" x14ac:dyDescent="0.25">
      <c r="A350" s="51"/>
      <c r="B350" s="50"/>
      <c r="C350" s="854" t="s">
        <v>74</v>
      </c>
      <c r="D350" s="854"/>
      <c r="E350" s="854"/>
      <c r="F350" s="65"/>
      <c r="G350" s="66"/>
      <c r="H350" s="66"/>
      <c r="I350" s="66"/>
      <c r="J350" s="68">
        <v>656.36</v>
      </c>
      <c r="K350" s="66"/>
      <c r="L350" s="67">
        <v>10567.4</v>
      </c>
      <c r="M350" s="66"/>
      <c r="N350" s="69"/>
      <c r="AF350" s="39"/>
      <c r="AG350" s="48"/>
      <c r="AK350" s="3" t="s">
        <v>74</v>
      </c>
      <c r="AL350" s="48"/>
      <c r="AM350" s="82"/>
      <c r="AN350" s="85"/>
      <c r="AO350" s="85"/>
      <c r="AP350" s="85"/>
      <c r="AQ350" s="85"/>
      <c r="AR350" s="85"/>
      <c r="AS350" s="82"/>
      <c r="AT350" s="48"/>
      <c r="AV350" s="48"/>
      <c r="AW350" s="48"/>
    </row>
    <row r="351" spans="1:49" s="4" customFormat="1" ht="15" x14ac:dyDescent="0.25">
      <c r="A351" s="60"/>
      <c r="B351" s="50"/>
      <c r="C351" s="853" t="s">
        <v>75</v>
      </c>
      <c r="D351" s="853"/>
      <c r="E351" s="853"/>
      <c r="F351" s="53"/>
      <c r="G351" s="54"/>
      <c r="H351" s="54"/>
      <c r="I351" s="54"/>
      <c r="J351" s="63"/>
      <c r="K351" s="54"/>
      <c r="L351" s="55">
        <v>3223.71</v>
      </c>
      <c r="M351" s="54"/>
      <c r="N351" s="58">
        <v>114183.8</v>
      </c>
      <c r="AF351" s="39"/>
      <c r="AG351" s="48"/>
      <c r="AJ351" s="3" t="s">
        <v>75</v>
      </c>
      <c r="AL351" s="48"/>
      <c r="AM351" s="82"/>
      <c r="AN351" s="85"/>
      <c r="AO351" s="85"/>
      <c r="AP351" s="85"/>
      <c r="AQ351" s="85"/>
      <c r="AR351" s="85"/>
      <c r="AS351" s="82"/>
      <c r="AT351" s="48"/>
      <c r="AV351" s="48"/>
      <c r="AW351" s="48"/>
    </row>
    <row r="352" spans="1:49" s="4" customFormat="1" ht="15" x14ac:dyDescent="0.25">
      <c r="A352" s="60"/>
      <c r="B352" s="50" t="s">
        <v>194</v>
      </c>
      <c r="C352" s="853" t="s">
        <v>195</v>
      </c>
      <c r="D352" s="853"/>
      <c r="E352" s="853"/>
      <c r="F352" s="53" t="s">
        <v>78</v>
      </c>
      <c r="G352" s="70">
        <v>106</v>
      </c>
      <c r="H352" s="54"/>
      <c r="I352" s="70">
        <v>106</v>
      </c>
      <c r="J352" s="63"/>
      <c r="K352" s="54"/>
      <c r="L352" s="55">
        <v>3417.13</v>
      </c>
      <c r="M352" s="54"/>
      <c r="N352" s="58">
        <v>121034.83</v>
      </c>
      <c r="AF352" s="39"/>
      <c r="AG352" s="48"/>
      <c r="AJ352" s="3" t="s">
        <v>195</v>
      </c>
      <c r="AL352" s="48"/>
      <c r="AM352" s="82"/>
      <c r="AN352" s="85"/>
      <c r="AO352" s="85"/>
      <c r="AP352" s="85"/>
      <c r="AQ352" s="85"/>
      <c r="AR352" s="85"/>
      <c r="AS352" s="82"/>
      <c r="AT352" s="48"/>
      <c r="AV352" s="48"/>
      <c r="AW352" s="48"/>
    </row>
    <row r="353" spans="1:49" s="4" customFormat="1" ht="15" x14ac:dyDescent="0.25">
      <c r="A353" s="60"/>
      <c r="B353" s="50" t="s">
        <v>196</v>
      </c>
      <c r="C353" s="853" t="s">
        <v>197</v>
      </c>
      <c r="D353" s="853"/>
      <c r="E353" s="853"/>
      <c r="F353" s="53" t="s">
        <v>78</v>
      </c>
      <c r="G353" s="70">
        <v>45</v>
      </c>
      <c r="H353" s="54"/>
      <c r="I353" s="70">
        <v>45</v>
      </c>
      <c r="J353" s="63"/>
      <c r="K353" s="54"/>
      <c r="L353" s="55">
        <v>1450.67</v>
      </c>
      <c r="M353" s="54"/>
      <c r="N353" s="58">
        <v>51382.71</v>
      </c>
      <c r="AF353" s="39"/>
      <c r="AG353" s="48"/>
      <c r="AJ353" s="3" t="s">
        <v>197</v>
      </c>
      <c r="AL353" s="48"/>
      <c r="AM353" s="82"/>
      <c r="AN353" s="85"/>
      <c r="AO353" s="85"/>
      <c r="AP353" s="85"/>
      <c r="AQ353" s="85"/>
      <c r="AR353" s="85"/>
      <c r="AS353" s="82"/>
      <c r="AT353" s="48"/>
      <c r="AV353" s="48"/>
      <c r="AW353" s="48"/>
    </row>
    <row r="354" spans="1:49" s="4" customFormat="1" ht="15" x14ac:dyDescent="0.25">
      <c r="A354" s="71"/>
      <c r="B354" s="72"/>
      <c r="C354" s="847" t="s">
        <v>81</v>
      </c>
      <c r="D354" s="847"/>
      <c r="E354" s="847"/>
      <c r="F354" s="42"/>
      <c r="G354" s="43"/>
      <c r="H354" s="43"/>
      <c r="I354" s="43"/>
      <c r="J354" s="46"/>
      <c r="K354" s="43"/>
      <c r="L354" s="73">
        <v>15435.2</v>
      </c>
      <c r="M354" s="66"/>
      <c r="N354" s="47"/>
      <c r="AF354" s="39"/>
      <c r="AG354" s="48"/>
      <c r="AL354" s="48" t="s">
        <v>81</v>
      </c>
      <c r="AM354" s="82"/>
      <c r="AN354" s="85"/>
      <c r="AO354" s="85"/>
      <c r="AP354" s="85"/>
      <c r="AQ354" s="85"/>
      <c r="AR354" s="85"/>
      <c r="AS354" s="82"/>
      <c r="AT354" s="48"/>
      <c r="AV354" s="48"/>
      <c r="AW354" s="48"/>
    </row>
    <row r="355" spans="1:49" s="4" customFormat="1" ht="68.25" x14ac:dyDescent="0.25">
      <c r="A355" s="40" t="s">
        <v>204</v>
      </c>
      <c r="B355" s="41" t="s">
        <v>202</v>
      </c>
      <c r="C355" s="847" t="s">
        <v>203</v>
      </c>
      <c r="D355" s="847"/>
      <c r="E355" s="847"/>
      <c r="F355" s="42" t="s">
        <v>164</v>
      </c>
      <c r="G355" s="43">
        <v>310</v>
      </c>
      <c r="H355" s="44">
        <v>1</v>
      </c>
      <c r="I355" s="44">
        <v>310</v>
      </c>
      <c r="J355" s="46"/>
      <c r="K355" s="43"/>
      <c r="L355" s="46"/>
      <c r="M355" s="43"/>
      <c r="N355" s="47"/>
      <c r="AF355" s="39"/>
      <c r="AG355" s="48" t="s">
        <v>203</v>
      </c>
      <c r="AL355" s="48"/>
      <c r="AM355" s="82"/>
      <c r="AN355" s="85"/>
      <c r="AO355" s="85"/>
      <c r="AP355" s="85"/>
      <c r="AQ355" s="85"/>
      <c r="AR355" s="85"/>
      <c r="AS355" s="82"/>
      <c r="AT355" s="48"/>
      <c r="AV355" s="48"/>
      <c r="AW355" s="48"/>
    </row>
    <row r="356" spans="1:49" s="4" customFormat="1" ht="22.5" x14ac:dyDescent="0.25">
      <c r="A356" s="49"/>
      <c r="B356" s="50" t="s">
        <v>64</v>
      </c>
      <c r="C356" s="848" t="s">
        <v>65</v>
      </c>
      <c r="D356" s="848"/>
      <c r="E356" s="848"/>
      <c r="F356" s="848"/>
      <c r="G356" s="848"/>
      <c r="H356" s="848"/>
      <c r="I356" s="848"/>
      <c r="J356" s="848"/>
      <c r="K356" s="848"/>
      <c r="L356" s="848"/>
      <c r="M356" s="848"/>
      <c r="N356" s="849"/>
      <c r="AF356" s="39"/>
      <c r="AG356" s="48"/>
      <c r="AH356" s="3" t="s">
        <v>65</v>
      </c>
      <c r="AL356" s="48"/>
      <c r="AM356" s="82"/>
      <c r="AN356" s="85"/>
      <c r="AO356" s="85"/>
      <c r="AP356" s="85"/>
      <c r="AQ356" s="85"/>
      <c r="AR356" s="85"/>
      <c r="AS356" s="82"/>
      <c r="AT356" s="48"/>
      <c r="AV356" s="48"/>
      <c r="AW356" s="48"/>
    </row>
    <row r="357" spans="1:49" s="4" customFormat="1" ht="15" x14ac:dyDescent="0.25">
      <c r="A357" s="51"/>
      <c r="B357" s="50" t="s">
        <v>60</v>
      </c>
      <c r="C357" s="853" t="s">
        <v>66</v>
      </c>
      <c r="D357" s="853"/>
      <c r="E357" s="853"/>
      <c r="F357" s="53"/>
      <c r="G357" s="54"/>
      <c r="H357" s="54"/>
      <c r="I357" s="54"/>
      <c r="J357" s="57">
        <v>14.06</v>
      </c>
      <c r="K357" s="56">
        <v>1.1499999999999999</v>
      </c>
      <c r="L357" s="55">
        <v>5012.3900000000003</v>
      </c>
      <c r="M357" s="56">
        <v>35.42</v>
      </c>
      <c r="N357" s="58">
        <v>177538.85</v>
      </c>
      <c r="AF357" s="39"/>
      <c r="AG357" s="48"/>
      <c r="AI357" s="3" t="s">
        <v>66</v>
      </c>
      <c r="AL357" s="48"/>
      <c r="AM357" s="82"/>
      <c r="AN357" s="85"/>
      <c r="AO357" s="85"/>
      <c r="AP357" s="85"/>
      <c r="AQ357" s="85"/>
      <c r="AR357" s="85"/>
      <c r="AS357" s="82"/>
      <c r="AT357" s="48"/>
      <c r="AV357" s="48"/>
      <c r="AW357" s="48"/>
    </row>
    <row r="358" spans="1:49" s="4" customFormat="1" ht="15" x14ac:dyDescent="0.25">
      <c r="A358" s="51"/>
      <c r="B358" s="50" t="s">
        <v>67</v>
      </c>
      <c r="C358" s="853" t="s">
        <v>68</v>
      </c>
      <c r="D358" s="853"/>
      <c r="E358" s="853"/>
      <c r="F358" s="53"/>
      <c r="G358" s="54"/>
      <c r="H358" s="54"/>
      <c r="I358" s="54"/>
      <c r="J358" s="57">
        <v>813.09</v>
      </c>
      <c r="K358" s="56">
        <v>1.1499999999999999</v>
      </c>
      <c r="L358" s="55">
        <v>289866.59000000003</v>
      </c>
      <c r="M358" s="54"/>
      <c r="N358" s="59"/>
      <c r="AF358" s="39"/>
      <c r="AG358" s="48"/>
      <c r="AI358" s="3" t="s">
        <v>68</v>
      </c>
      <c r="AL358" s="48"/>
      <c r="AM358" s="82"/>
      <c r="AN358" s="85"/>
      <c r="AO358" s="85"/>
      <c r="AP358" s="85"/>
      <c r="AQ358" s="85"/>
      <c r="AR358" s="85"/>
      <c r="AS358" s="82"/>
      <c r="AT358" s="48"/>
      <c r="AV358" s="48"/>
      <c r="AW358" s="48"/>
    </row>
    <row r="359" spans="1:49" s="4" customFormat="1" ht="15" x14ac:dyDescent="0.25">
      <c r="A359" s="51"/>
      <c r="B359" s="50" t="s">
        <v>69</v>
      </c>
      <c r="C359" s="853" t="s">
        <v>70</v>
      </c>
      <c r="D359" s="853"/>
      <c r="E359" s="853"/>
      <c r="F359" s="53"/>
      <c r="G359" s="54"/>
      <c r="H359" s="54"/>
      <c r="I359" s="54"/>
      <c r="J359" s="57">
        <v>21.29</v>
      </c>
      <c r="K359" s="56">
        <v>1.1499999999999999</v>
      </c>
      <c r="L359" s="55">
        <v>7589.89</v>
      </c>
      <c r="M359" s="56">
        <v>35.42</v>
      </c>
      <c r="N359" s="58">
        <v>268833.90000000002</v>
      </c>
      <c r="AF359" s="39"/>
      <c r="AG359" s="48"/>
      <c r="AI359" s="3" t="s">
        <v>70</v>
      </c>
      <c r="AL359" s="48"/>
      <c r="AM359" s="82"/>
      <c r="AN359" s="85"/>
      <c r="AO359" s="85"/>
      <c r="AP359" s="85"/>
      <c r="AQ359" s="85"/>
      <c r="AR359" s="85"/>
      <c r="AS359" s="82"/>
      <c r="AT359" s="48"/>
      <c r="AV359" s="48"/>
      <c r="AW359" s="48"/>
    </row>
    <row r="360" spans="1:49" s="4" customFormat="1" ht="15" x14ac:dyDescent="0.25">
      <c r="A360" s="51"/>
      <c r="B360" s="50" t="s">
        <v>86</v>
      </c>
      <c r="C360" s="853" t="s">
        <v>87</v>
      </c>
      <c r="D360" s="853"/>
      <c r="E360" s="853"/>
      <c r="F360" s="53"/>
      <c r="G360" s="54"/>
      <c r="H360" s="54"/>
      <c r="I360" s="54"/>
      <c r="J360" s="57">
        <v>3.18</v>
      </c>
      <c r="K360" s="54"/>
      <c r="L360" s="57">
        <v>985.8</v>
      </c>
      <c r="M360" s="54"/>
      <c r="N360" s="59"/>
      <c r="AF360" s="39"/>
      <c r="AG360" s="48"/>
      <c r="AI360" s="3" t="s">
        <v>87</v>
      </c>
      <c r="AL360" s="48"/>
      <c r="AM360" s="82"/>
      <c r="AN360" s="85"/>
      <c r="AO360" s="85"/>
      <c r="AP360" s="85"/>
      <c r="AQ360" s="85"/>
      <c r="AR360" s="85"/>
      <c r="AS360" s="82"/>
      <c r="AT360" s="48"/>
      <c r="AV360" s="48"/>
      <c r="AW360" s="48"/>
    </row>
    <row r="361" spans="1:49" s="4" customFormat="1" ht="15" x14ac:dyDescent="0.25">
      <c r="A361" s="60"/>
      <c r="B361" s="50"/>
      <c r="C361" s="853" t="s">
        <v>71</v>
      </c>
      <c r="D361" s="853"/>
      <c r="E361" s="853"/>
      <c r="F361" s="53" t="s">
        <v>72</v>
      </c>
      <c r="G361" s="56">
        <v>1.32</v>
      </c>
      <c r="H361" s="56">
        <v>1.1499999999999999</v>
      </c>
      <c r="I361" s="56">
        <v>470.58</v>
      </c>
      <c r="J361" s="63"/>
      <c r="K361" s="54"/>
      <c r="L361" s="63"/>
      <c r="M361" s="54"/>
      <c r="N361" s="59"/>
      <c r="AF361" s="39"/>
      <c r="AG361" s="48"/>
      <c r="AJ361" s="3" t="s">
        <v>71</v>
      </c>
      <c r="AL361" s="48"/>
      <c r="AM361" s="82"/>
      <c r="AN361" s="85"/>
      <c r="AO361" s="85"/>
      <c r="AP361" s="85"/>
      <c r="AQ361" s="85"/>
      <c r="AR361" s="85"/>
      <c r="AS361" s="82"/>
      <c r="AT361" s="48"/>
      <c r="AV361" s="48"/>
      <c r="AW361" s="48"/>
    </row>
    <row r="362" spans="1:49" s="4" customFormat="1" ht="15" x14ac:dyDescent="0.25">
      <c r="A362" s="60"/>
      <c r="B362" s="50"/>
      <c r="C362" s="853" t="s">
        <v>73</v>
      </c>
      <c r="D362" s="853"/>
      <c r="E362" s="853"/>
      <c r="F362" s="53" t="s">
        <v>72</v>
      </c>
      <c r="G362" s="56">
        <v>1.56</v>
      </c>
      <c r="H362" s="56">
        <v>1.1499999999999999</v>
      </c>
      <c r="I362" s="56">
        <v>556.14</v>
      </c>
      <c r="J362" s="63"/>
      <c r="K362" s="54"/>
      <c r="L362" s="63"/>
      <c r="M362" s="54"/>
      <c r="N362" s="59"/>
      <c r="AF362" s="39"/>
      <c r="AG362" s="48"/>
      <c r="AJ362" s="3" t="s">
        <v>73</v>
      </c>
      <c r="AL362" s="48"/>
      <c r="AM362" s="82"/>
      <c r="AN362" s="85"/>
      <c r="AO362" s="85"/>
      <c r="AP362" s="85"/>
      <c r="AQ362" s="85"/>
      <c r="AR362" s="85"/>
      <c r="AS362" s="82"/>
      <c r="AT362" s="48"/>
      <c r="AV362" s="48"/>
      <c r="AW362" s="48"/>
    </row>
    <row r="363" spans="1:49" s="4" customFormat="1" ht="15" x14ac:dyDescent="0.25">
      <c r="A363" s="51"/>
      <c r="B363" s="50"/>
      <c r="C363" s="854" t="s">
        <v>74</v>
      </c>
      <c r="D363" s="854"/>
      <c r="E363" s="854"/>
      <c r="F363" s="65"/>
      <c r="G363" s="66"/>
      <c r="H363" s="66"/>
      <c r="I363" s="66"/>
      <c r="J363" s="68">
        <v>830.33</v>
      </c>
      <c r="K363" s="66"/>
      <c r="L363" s="67">
        <v>295864.78000000003</v>
      </c>
      <c r="M363" s="66"/>
      <c r="N363" s="69"/>
      <c r="AF363" s="39"/>
      <c r="AG363" s="48"/>
      <c r="AK363" s="3" t="s">
        <v>74</v>
      </c>
      <c r="AL363" s="48"/>
      <c r="AM363" s="82"/>
      <c r="AN363" s="85"/>
      <c r="AO363" s="85"/>
      <c r="AP363" s="85"/>
      <c r="AQ363" s="85"/>
      <c r="AR363" s="85"/>
      <c r="AS363" s="82"/>
      <c r="AT363" s="48"/>
      <c r="AV363" s="48"/>
      <c r="AW363" s="48"/>
    </row>
    <row r="364" spans="1:49" s="4" customFormat="1" ht="15" x14ac:dyDescent="0.25">
      <c r="A364" s="60"/>
      <c r="B364" s="50"/>
      <c r="C364" s="853" t="s">
        <v>75</v>
      </c>
      <c r="D364" s="853"/>
      <c r="E364" s="853"/>
      <c r="F364" s="53"/>
      <c r="G364" s="54"/>
      <c r="H364" s="54"/>
      <c r="I364" s="54"/>
      <c r="J364" s="63"/>
      <c r="K364" s="54"/>
      <c r="L364" s="55">
        <v>12602.28</v>
      </c>
      <c r="M364" s="54"/>
      <c r="N364" s="58">
        <v>446372.75</v>
      </c>
      <c r="AF364" s="39"/>
      <c r="AG364" s="48"/>
      <c r="AJ364" s="3" t="s">
        <v>75</v>
      </c>
      <c r="AL364" s="48"/>
      <c r="AM364" s="82"/>
      <c r="AN364" s="85"/>
      <c r="AO364" s="85"/>
      <c r="AP364" s="85"/>
      <c r="AQ364" s="85"/>
      <c r="AR364" s="85"/>
      <c r="AS364" s="82"/>
      <c r="AT364" s="48"/>
      <c r="AV364" s="48"/>
      <c r="AW364" s="48"/>
    </row>
    <row r="365" spans="1:49" s="4" customFormat="1" ht="15" x14ac:dyDescent="0.25">
      <c r="A365" s="60"/>
      <c r="B365" s="50" t="s">
        <v>194</v>
      </c>
      <c r="C365" s="853" t="s">
        <v>195</v>
      </c>
      <c r="D365" s="853"/>
      <c r="E365" s="853"/>
      <c r="F365" s="53" t="s">
        <v>78</v>
      </c>
      <c r="G365" s="70">
        <v>106</v>
      </c>
      <c r="H365" s="54"/>
      <c r="I365" s="70">
        <v>106</v>
      </c>
      <c r="J365" s="63"/>
      <c r="K365" s="54"/>
      <c r="L365" s="55">
        <v>13358.42</v>
      </c>
      <c r="M365" s="54"/>
      <c r="N365" s="58">
        <v>473155.12</v>
      </c>
      <c r="AF365" s="39"/>
      <c r="AG365" s="48"/>
      <c r="AJ365" s="3" t="s">
        <v>195</v>
      </c>
      <c r="AL365" s="48"/>
      <c r="AM365" s="82"/>
      <c r="AN365" s="85"/>
      <c r="AO365" s="85"/>
      <c r="AP365" s="85"/>
      <c r="AQ365" s="85"/>
      <c r="AR365" s="85"/>
      <c r="AS365" s="82"/>
      <c r="AT365" s="48"/>
      <c r="AV365" s="48"/>
      <c r="AW365" s="48"/>
    </row>
    <row r="366" spans="1:49" s="4" customFormat="1" ht="15" x14ac:dyDescent="0.25">
      <c r="A366" s="60"/>
      <c r="B366" s="50" t="s">
        <v>196</v>
      </c>
      <c r="C366" s="853" t="s">
        <v>197</v>
      </c>
      <c r="D366" s="853"/>
      <c r="E366" s="853"/>
      <c r="F366" s="53" t="s">
        <v>78</v>
      </c>
      <c r="G366" s="70">
        <v>45</v>
      </c>
      <c r="H366" s="54"/>
      <c r="I366" s="70">
        <v>45</v>
      </c>
      <c r="J366" s="63"/>
      <c r="K366" s="54"/>
      <c r="L366" s="55">
        <v>5671.03</v>
      </c>
      <c r="M366" s="54"/>
      <c r="N366" s="58">
        <v>200867.74</v>
      </c>
      <c r="AF366" s="39"/>
      <c r="AG366" s="48"/>
      <c r="AJ366" s="3" t="s">
        <v>197</v>
      </c>
      <c r="AL366" s="48"/>
      <c r="AM366" s="82"/>
      <c r="AN366" s="85"/>
      <c r="AO366" s="85"/>
      <c r="AP366" s="85"/>
      <c r="AQ366" s="85"/>
      <c r="AR366" s="85"/>
      <c r="AS366" s="82"/>
      <c r="AT366" s="48"/>
      <c r="AV366" s="48"/>
      <c r="AW366" s="48"/>
    </row>
    <row r="367" spans="1:49" s="4" customFormat="1" ht="15" x14ac:dyDescent="0.25">
      <c r="A367" s="71"/>
      <c r="B367" s="72"/>
      <c r="C367" s="847" t="s">
        <v>81</v>
      </c>
      <c r="D367" s="847"/>
      <c r="E367" s="847"/>
      <c r="F367" s="42"/>
      <c r="G367" s="43"/>
      <c r="H367" s="43"/>
      <c r="I367" s="43"/>
      <c r="J367" s="46"/>
      <c r="K367" s="43"/>
      <c r="L367" s="73">
        <v>314894.23</v>
      </c>
      <c r="M367" s="66"/>
      <c r="N367" s="47"/>
      <c r="AF367" s="39"/>
      <c r="AG367" s="48"/>
      <c r="AL367" s="48" t="s">
        <v>81</v>
      </c>
      <c r="AM367" s="82"/>
      <c r="AN367" s="85"/>
      <c r="AO367" s="85"/>
      <c r="AP367" s="85"/>
      <c r="AQ367" s="85"/>
      <c r="AR367" s="85"/>
      <c r="AS367" s="82"/>
      <c r="AT367" s="48"/>
      <c r="AV367" s="48"/>
      <c r="AW367" s="48"/>
    </row>
    <row r="368" spans="1:49" s="4" customFormat="1" ht="15" x14ac:dyDescent="0.25">
      <c r="A368" s="40" t="s">
        <v>208</v>
      </c>
      <c r="B368" s="41" t="s">
        <v>205</v>
      </c>
      <c r="C368" s="847" t="s">
        <v>393</v>
      </c>
      <c r="D368" s="847"/>
      <c r="E368" s="847"/>
      <c r="F368" s="42" t="s">
        <v>207</v>
      </c>
      <c r="G368" s="43">
        <v>7.4999999999999997E-2</v>
      </c>
      <c r="H368" s="44">
        <v>1</v>
      </c>
      <c r="I368" s="129">
        <v>7.4999999999999997E-2</v>
      </c>
      <c r="J368" s="73">
        <v>30599.52</v>
      </c>
      <c r="K368" s="43"/>
      <c r="L368" s="73">
        <v>2294.96</v>
      </c>
      <c r="M368" s="43"/>
      <c r="N368" s="47"/>
      <c r="AF368" s="39"/>
      <c r="AG368" s="48" t="s">
        <v>393</v>
      </c>
      <c r="AL368" s="48"/>
      <c r="AM368" s="82"/>
      <c r="AN368" s="85"/>
      <c r="AO368" s="85"/>
      <c r="AP368" s="85"/>
      <c r="AQ368" s="85"/>
      <c r="AR368" s="85"/>
      <c r="AS368" s="82"/>
      <c r="AT368" s="48"/>
      <c r="AV368" s="48"/>
      <c r="AW368" s="48"/>
    </row>
    <row r="369" spans="1:49" s="4" customFormat="1" ht="15" x14ac:dyDescent="0.25">
      <c r="A369" s="71"/>
      <c r="B369" s="72"/>
      <c r="C369" s="847" t="s">
        <v>81</v>
      </c>
      <c r="D369" s="847"/>
      <c r="E369" s="847"/>
      <c r="F369" s="42"/>
      <c r="G369" s="43"/>
      <c r="H369" s="43"/>
      <c r="I369" s="43"/>
      <c r="J369" s="46"/>
      <c r="K369" s="43"/>
      <c r="L369" s="73">
        <v>2294.96</v>
      </c>
      <c r="M369" s="66"/>
      <c r="N369" s="47"/>
      <c r="AF369" s="39"/>
      <c r="AG369" s="48"/>
      <c r="AL369" s="48" t="s">
        <v>81</v>
      </c>
      <c r="AM369" s="82"/>
      <c r="AN369" s="85"/>
      <c r="AO369" s="85"/>
      <c r="AP369" s="85"/>
      <c r="AQ369" s="85"/>
      <c r="AR369" s="85"/>
      <c r="AS369" s="82"/>
      <c r="AT369" s="48"/>
      <c r="AV369" s="48"/>
      <c r="AW369" s="48"/>
    </row>
    <row r="370" spans="1:49" s="4" customFormat="1" ht="15" x14ac:dyDescent="0.25">
      <c r="A370" s="40" t="s">
        <v>211</v>
      </c>
      <c r="B370" s="41" t="s">
        <v>209</v>
      </c>
      <c r="C370" s="847" t="s">
        <v>394</v>
      </c>
      <c r="D370" s="847"/>
      <c r="E370" s="847"/>
      <c r="F370" s="42" t="s">
        <v>207</v>
      </c>
      <c r="G370" s="43">
        <v>1.8</v>
      </c>
      <c r="H370" s="44">
        <v>1</v>
      </c>
      <c r="I370" s="45">
        <v>1.8</v>
      </c>
      <c r="J370" s="73">
        <v>4848.1499999999996</v>
      </c>
      <c r="K370" s="43"/>
      <c r="L370" s="73">
        <v>8726.67</v>
      </c>
      <c r="M370" s="43"/>
      <c r="N370" s="47"/>
      <c r="AF370" s="39"/>
      <c r="AG370" s="48" t="s">
        <v>394</v>
      </c>
      <c r="AL370" s="48"/>
      <c r="AM370" s="82"/>
      <c r="AN370" s="85"/>
      <c r="AO370" s="85"/>
      <c r="AP370" s="85"/>
      <c r="AQ370" s="85"/>
      <c r="AR370" s="85"/>
      <c r="AS370" s="82"/>
      <c r="AT370" s="48"/>
      <c r="AV370" s="48"/>
      <c r="AW370" s="48"/>
    </row>
    <row r="371" spans="1:49" s="4" customFormat="1" ht="15" x14ac:dyDescent="0.25">
      <c r="A371" s="71"/>
      <c r="B371" s="72"/>
      <c r="C371" s="847" t="s">
        <v>81</v>
      </c>
      <c r="D371" s="847"/>
      <c r="E371" s="847"/>
      <c r="F371" s="42"/>
      <c r="G371" s="43"/>
      <c r="H371" s="43"/>
      <c r="I371" s="43"/>
      <c r="J371" s="46"/>
      <c r="K371" s="43"/>
      <c r="L371" s="73">
        <v>8726.67</v>
      </c>
      <c r="M371" s="66"/>
      <c r="N371" s="47"/>
      <c r="AF371" s="39"/>
      <c r="AG371" s="48"/>
      <c r="AL371" s="48" t="s">
        <v>81</v>
      </c>
      <c r="AM371" s="82"/>
      <c r="AN371" s="85"/>
      <c r="AO371" s="85"/>
      <c r="AP371" s="85"/>
      <c r="AQ371" s="85"/>
      <c r="AR371" s="85"/>
      <c r="AS371" s="82"/>
      <c r="AT371" s="48"/>
      <c r="AV371" s="48"/>
      <c r="AW371" s="48"/>
    </row>
    <row r="372" spans="1:49" s="4" customFormat="1" ht="56.25" x14ac:dyDescent="0.25">
      <c r="A372" s="40" t="s">
        <v>219</v>
      </c>
      <c r="B372" s="41" t="s">
        <v>212</v>
      </c>
      <c r="C372" s="847" t="s">
        <v>213</v>
      </c>
      <c r="D372" s="847"/>
      <c r="E372" s="847"/>
      <c r="F372" s="42" t="s">
        <v>214</v>
      </c>
      <c r="G372" s="43">
        <v>6.2</v>
      </c>
      <c r="H372" s="44">
        <v>1</v>
      </c>
      <c r="I372" s="45">
        <v>6.2</v>
      </c>
      <c r="J372" s="46"/>
      <c r="K372" s="43"/>
      <c r="L372" s="46"/>
      <c r="M372" s="43"/>
      <c r="N372" s="47"/>
      <c r="AF372" s="39"/>
      <c r="AG372" s="48" t="s">
        <v>213</v>
      </c>
      <c r="AL372" s="48"/>
      <c r="AM372" s="82"/>
      <c r="AN372" s="85"/>
      <c r="AO372" s="85"/>
      <c r="AP372" s="85"/>
      <c r="AQ372" s="85"/>
      <c r="AR372" s="85"/>
      <c r="AS372" s="82"/>
      <c r="AT372" s="48"/>
      <c r="AV372" s="48"/>
      <c r="AW372" s="48"/>
    </row>
    <row r="373" spans="1:49" s="4" customFormat="1" ht="22.5" x14ac:dyDescent="0.25">
      <c r="A373" s="49"/>
      <c r="B373" s="50" t="s">
        <v>64</v>
      </c>
      <c r="C373" s="848" t="s">
        <v>65</v>
      </c>
      <c r="D373" s="848"/>
      <c r="E373" s="848"/>
      <c r="F373" s="848"/>
      <c r="G373" s="848"/>
      <c r="H373" s="848"/>
      <c r="I373" s="848"/>
      <c r="J373" s="848"/>
      <c r="K373" s="848"/>
      <c r="L373" s="848"/>
      <c r="M373" s="848"/>
      <c r="N373" s="849"/>
      <c r="AF373" s="39"/>
      <c r="AG373" s="48"/>
      <c r="AH373" s="3" t="s">
        <v>65</v>
      </c>
      <c r="AL373" s="48"/>
      <c r="AM373" s="82"/>
      <c r="AN373" s="85"/>
      <c r="AO373" s="85"/>
      <c r="AP373" s="85"/>
      <c r="AQ373" s="85"/>
      <c r="AR373" s="85"/>
      <c r="AS373" s="82"/>
      <c r="AT373" s="48"/>
      <c r="AV373" s="48"/>
      <c r="AW373" s="48"/>
    </row>
    <row r="374" spans="1:49" s="4" customFormat="1" ht="15" x14ac:dyDescent="0.25">
      <c r="A374" s="51"/>
      <c r="B374" s="50" t="s">
        <v>60</v>
      </c>
      <c r="C374" s="853" t="s">
        <v>66</v>
      </c>
      <c r="D374" s="853"/>
      <c r="E374" s="853"/>
      <c r="F374" s="53"/>
      <c r="G374" s="54"/>
      <c r="H374" s="54"/>
      <c r="I374" s="54"/>
      <c r="J374" s="57">
        <v>731.31</v>
      </c>
      <c r="K374" s="56">
        <v>1.1499999999999999</v>
      </c>
      <c r="L374" s="55">
        <v>5214.24</v>
      </c>
      <c r="M374" s="56">
        <v>35.42</v>
      </c>
      <c r="N374" s="58">
        <v>184688.38</v>
      </c>
      <c r="AF374" s="39"/>
      <c r="AG374" s="48"/>
      <c r="AI374" s="3" t="s">
        <v>66</v>
      </c>
      <c r="AL374" s="48"/>
      <c r="AM374" s="82"/>
      <c r="AN374" s="85"/>
      <c r="AO374" s="85"/>
      <c r="AP374" s="85"/>
      <c r="AQ374" s="85"/>
      <c r="AR374" s="85"/>
      <c r="AS374" s="82"/>
      <c r="AT374" s="48"/>
      <c r="AV374" s="48"/>
      <c r="AW374" s="48"/>
    </row>
    <row r="375" spans="1:49" s="4" customFormat="1" ht="15" x14ac:dyDescent="0.25">
      <c r="A375" s="51"/>
      <c r="B375" s="50" t="s">
        <v>67</v>
      </c>
      <c r="C375" s="853" t="s">
        <v>68</v>
      </c>
      <c r="D375" s="853"/>
      <c r="E375" s="853"/>
      <c r="F375" s="53"/>
      <c r="G375" s="54"/>
      <c r="H375" s="54"/>
      <c r="I375" s="54"/>
      <c r="J375" s="57">
        <v>78.42</v>
      </c>
      <c r="K375" s="56">
        <v>1.1499999999999999</v>
      </c>
      <c r="L375" s="57">
        <v>559.13</v>
      </c>
      <c r="M375" s="54"/>
      <c r="N375" s="59"/>
      <c r="AF375" s="39"/>
      <c r="AG375" s="48"/>
      <c r="AI375" s="3" t="s">
        <v>68</v>
      </c>
      <c r="AL375" s="48"/>
      <c r="AM375" s="82"/>
      <c r="AN375" s="85"/>
      <c r="AO375" s="85"/>
      <c r="AP375" s="85"/>
      <c r="AQ375" s="85"/>
      <c r="AR375" s="85"/>
      <c r="AS375" s="82"/>
      <c r="AT375" s="48"/>
      <c r="AV375" s="48"/>
      <c r="AW375" s="48"/>
    </row>
    <row r="376" spans="1:49" s="4" customFormat="1" ht="15" x14ac:dyDescent="0.25">
      <c r="A376" s="51"/>
      <c r="B376" s="50" t="s">
        <v>69</v>
      </c>
      <c r="C376" s="853" t="s">
        <v>70</v>
      </c>
      <c r="D376" s="853"/>
      <c r="E376" s="853"/>
      <c r="F376" s="53"/>
      <c r="G376" s="54"/>
      <c r="H376" s="54"/>
      <c r="I376" s="54"/>
      <c r="J376" s="57">
        <v>0.54</v>
      </c>
      <c r="K376" s="56">
        <v>1.1499999999999999</v>
      </c>
      <c r="L376" s="57">
        <v>3.85</v>
      </c>
      <c r="M376" s="56">
        <v>35.42</v>
      </c>
      <c r="N376" s="133">
        <v>136.37</v>
      </c>
      <c r="AF376" s="39"/>
      <c r="AG376" s="48"/>
      <c r="AI376" s="3" t="s">
        <v>70</v>
      </c>
      <c r="AL376" s="48"/>
      <c r="AM376" s="82"/>
      <c r="AN376" s="85"/>
      <c r="AO376" s="85"/>
      <c r="AP376" s="85"/>
      <c r="AQ376" s="85"/>
      <c r="AR376" s="85"/>
      <c r="AS376" s="82"/>
      <c r="AT376" s="48"/>
      <c r="AV376" s="48"/>
      <c r="AW376" s="48"/>
    </row>
    <row r="377" spans="1:49" s="4" customFormat="1" ht="15" x14ac:dyDescent="0.25">
      <c r="A377" s="51"/>
      <c r="B377" s="50" t="s">
        <v>86</v>
      </c>
      <c r="C377" s="853" t="s">
        <v>87</v>
      </c>
      <c r="D377" s="853"/>
      <c r="E377" s="853"/>
      <c r="F377" s="53"/>
      <c r="G377" s="54"/>
      <c r="H377" s="54"/>
      <c r="I377" s="54"/>
      <c r="J377" s="57">
        <v>606.88</v>
      </c>
      <c r="K377" s="54"/>
      <c r="L377" s="55">
        <v>3762.66</v>
      </c>
      <c r="M377" s="54"/>
      <c r="N377" s="59"/>
      <c r="AF377" s="39"/>
      <c r="AG377" s="48"/>
      <c r="AI377" s="3" t="s">
        <v>87</v>
      </c>
      <c r="AL377" s="48"/>
      <c r="AM377" s="82"/>
      <c r="AN377" s="85"/>
      <c r="AO377" s="85"/>
      <c r="AP377" s="85"/>
      <c r="AQ377" s="85"/>
      <c r="AR377" s="85"/>
      <c r="AS377" s="82"/>
      <c r="AT377" s="48"/>
      <c r="AV377" s="48"/>
      <c r="AW377" s="48"/>
    </row>
    <row r="378" spans="1:49" s="4" customFormat="1" ht="15" x14ac:dyDescent="0.25">
      <c r="A378" s="60"/>
      <c r="B378" s="50"/>
      <c r="C378" s="853" t="s">
        <v>71</v>
      </c>
      <c r="D378" s="853"/>
      <c r="E378" s="853"/>
      <c r="F378" s="53" t="s">
        <v>72</v>
      </c>
      <c r="G378" s="56">
        <v>76.02</v>
      </c>
      <c r="H378" s="56">
        <v>1.1499999999999999</v>
      </c>
      <c r="I378" s="130">
        <v>542.02260000000001</v>
      </c>
      <c r="J378" s="63"/>
      <c r="K378" s="54"/>
      <c r="L378" s="63"/>
      <c r="M378" s="54"/>
      <c r="N378" s="59"/>
      <c r="AF378" s="39"/>
      <c r="AG378" s="48"/>
      <c r="AJ378" s="3" t="s">
        <v>71</v>
      </c>
      <c r="AL378" s="48"/>
      <c r="AM378" s="82"/>
      <c r="AN378" s="85"/>
      <c r="AO378" s="85"/>
      <c r="AP378" s="85"/>
      <c r="AQ378" s="85"/>
      <c r="AR378" s="85"/>
      <c r="AS378" s="82"/>
      <c r="AT378" s="48"/>
      <c r="AV378" s="48"/>
      <c r="AW378" s="48"/>
    </row>
    <row r="379" spans="1:49" s="4" customFormat="1" ht="15" x14ac:dyDescent="0.25">
      <c r="A379" s="60"/>
      <c r="B379" s="50"/>
      <c r="C379" s="853" t="s">
        <v>73</v>
      </c>
      <c r="D379" s="853"/>
      <c r="E379" s="853"/>
      <c r="F379" s="53" t="s">
        <v>72</v>
      </c>
      <c r="G379" s="56">
        <v>0.04</v>
      </c>
      <c r="H379" s="56">
        <v>1.1499999999999999</v>
      </c>
      <c r="I379" s="130">
        <v>0.28520000000000001</v>
      </c>
      <c r="J379" s="63"/>
      <c r="K379" s="54"/>
      <c r="L379" s="63"/>
      <c r="M379" s="54"/>
      <c r="N379" s="59"/>
      <c r="AF379" s="39"/>
      <c r="AG379" s="48"/>
      <c r="AJ379" s="3" t="s">
        <v>73</v>
      </c>
      <c r="AL379" s="48"/>
      <c r="AM379" s="82"/>
      <c r="AN379" s="85"/>
      <c r="AO379" s="85"/>
      <c r="AP379" s="85"/>
      <c r="AQ379" s="85"/>
      <c r="AR379" s="85"/>
      <c r="AS379" s="82"/>
      <c r="AT379" s="48"/>
      <c r="AV379" s="48"/>
      <c r="AW379" s="48"/>
    </row>
    <row r="380" spans="1:49" s="4" customFormat="1" ht="15" x14ac:dyDescent="0.25">
      <c r="A380" s="51"/>
      <c r="B380" s="50"/>
      <c r="C380" s="854" t="s">
        <v>74</v>
      </c>
      <c r="D380" s="854"/>
      <c r="E380" s="854"/>
      <c r="F380" s="65"/>
      <c r="G380" s="66"/>
      <c r="H380" s="66"/>
      <c r="I380" s="66"/>
      <c r="J380" s="67">
        <v>1416.61</v>
      </c>
      <c r="K380" s="66"/>
      <c r="L380" s="67">
        <v>9536.0300000000007</v>
      </c>
      <c r="M380" s="66"/>
      <c r="N380" s="69"/>
      <c r="AF380" s="39"/>
      <c r="AG380" s="48"/>
      <c r="AK380" s="3" t="s">
        <v>74</v>
      </c>
      <c r="AL380" s="48"/>
      <c r="AM380" s="82"/>
      <c r="AN380" s="85"/>
      <c r="AO380" s="85"/>
      <c r="AP380" s="85"/>
      <c r="AQ380" s="85"/>
      <c r="AR380" s="85"/>
      <c r="AS380" s="82"/>
      <c r="AT380" s="48"/>
      <c r="AV380" s="48"/>
      <c r="AW380" s="48"/>
    </row>
    <row r="381" spans="1:49" s="4" customFormat="1" ht="15" x14ac:dyDescent="0.25">
      <c r="A381" s="60"/>
      <c r="B381" s="50"/>
      <c r="C381" s="853" t="s">
        <v>75</v>
      </c>
      <c r="D381" s="853"/>
      <c r="E381" s="853"/>
      <c r="F381" s="53"/>
      <c r="G381" s="54"/>
      <c r="H381" s="54"/>
      <c r="I381" s="54"/>
      <c r="J381" s="63"/>
      <c r="K381" s="54"/>
      <c r="L381" s="55">
        <v>5218.09</v>
      </c>
      <c r="M381" s="54"/>
      <c r="N381" s="58">
        <v>184824.75</v>
      </c>
      <c r="AF381" s="39"/>
      <c r="AG381" s="48"/>
      <c r="AJ381" s="3" t="s">
        <v>75</v>
      </c>
      <c r="AL381" s="48"/>
      <c r="AM381" s="82"/>
      <c r="AN381" s="85"/>
      <c r="AO381" s="85"/>
      <c r="AP381" s="85"/>
      <c r="AQ381" s="85"/>
      <c r="AR381" s="85"/>
      <c r="AS381" s="82"/>
      <c r="AT381" s="48"/>
      <c r="AV381" s="48"/>
      <c r="AW381" s="48"/>
    </row>
    <row r="382" spans="1:49" s="4" customFormat="1" ht="23.25" x14ac:dyDescent="0.25">
      <c r="A382" s="60"/>
      <c r="B382" s="50" t="s">
        <v>215</v>
      </c>
      <c r="C382" s="853" t="s">
        <v>216</v>
      </c>
      <c r="D382" s="853"/>
      <c r="E382" s="853"/>
      <c r="F382" s="53" t="s">
        <v>78</v>
      </c>
      <c r="G382" s="70">
        <v>117</v>
      </c>
      <c r="H382" s="54"/>
      <c r="I382" s="70">
        <v>117</v>
      </c>
      <c r="J382" s="63"/>
      <c r="K382" s="54"/>
      <c r="L382" s="55">
        <v>6105.17</v>
      </c>
      <c r="M382" s="54"/>
      <c r="N382" s="58">
        <v>216244.96</v>
      </c>
      <c r="AF382" s="39"/>
      <c r="AG382" s="48"/>
      <c r="AJ382" s="3" t="s">
        <v>216</v>
      </c>
      <c r="AL382" s="48"/>
      <c r="AM382" s="82"/>
      <c r="AN382" s="85"/>
      <c r="AO382" s="85"/>
      <c r="AP382" s="85"/>
      <c r="AQ382" s="85"/>
      <c r="AR382" s="85"/>
      <c r="AS382" s="82"/>
      <c r="AT382" s="48"/>
      <c r="AV382" s="48"/>
      <c r="AW382" s="48"/>
    </row>
    <row r="383" spans="1:49" s="4" customFormat="1" ht="23.25" x14ac:dyDescent="0.25">
      <c r="A383" s="60"/>
      <c r="B383" s="50" t="s">
        <v>217</v>
      </c>
      <c r="C383" s="853" t="s">
        <v>218</v>
      </c>
      <c r="D383" s="853"/>
      <c r="E383" s="853"/>
      <c r="F383" s="53" t="s">
        <v>78</v>
      </c>
      <c r="G383" s="70">
        <v>74</v>
      </c>
      <c r="H383" s="54"/>
      <c r="I383" s="70">
        <v>74</v>
      </c>
      <c r="J383" s="63"/>
      <c r="K383" s="54"/>
      <c r="L383" s="55">
        <v>3861.39</v>
      </c>
      <c r="M383" s="54"/>
      <c r="N383" s="58">
        <v>136770.32</v>
      </c>
      <c r="AF383" s="39"/>
      <c r="AG383" s="48"/>
      <c r="AJ383" s="3" t="s">
        <v>218</v>
      </c>
      <c r="AL383" s="48"/>
      <c r="AM383" s="82"/>
      <c r="AN383" s="85"/>
      <c r="AO383" s="85"/>
      <c r="AP383" s="85"/>
      <c r="AQ383" s="85"/>
      <c r="AR383" s="85"/>
      <c r="AS383" s="82"/>
      <c r="AT383" s="48"/>
      <c r="AV383" s="48"/>
      <c r="AW383" s="48"/>
    </row>
    <row r="384" spans="1:49" s="4" customFormat="1" ht="15" x14ac:dyDescent="0.25">
      <c r="A384" s="71"/>
      <c r="B384" s="72"/>
      <c r="C384" s="847" t="s">
        <v>81</v>
      </c>
      <c r="D384" s="847"/>
      <c r="E384" s="847"/>
      <c r="F384" s="42"/>
      <c r="G384" s="43"/>
      <c r="H384" s="43"/>
      <c r="I384" s="43"/>
      <c r="J384" s="46"/>
      <c r="K384" s="43"/>
      <c r="L384" s="73">
        <v>19502.59</v>
      </c>
      <c r="M384" s="66"/>
      <c r="N384" s="47"/>
      <c r="AF384" s="39"/>
      <c r="AG384" s="48"/>
      <c r="AL384" s="48" t="s">
        <v>81</v>
      </c>
      <c r="AM384" s="82"/>
      <c r="AN384" s="85"/>
      <c r="AO384" s="85"/>
      <c r="AP384" s="85"/>
      <c r="AQ384" s="85"/>
      <c r="AR384" s="85"/>
      <c r="AS384" s="82"/>
      <c r="AT384" s="48"/>
      <c r="AV384" s="48"/>
      <c r="AW384" s="48"/>
    </row>
    <row r="385" spans="1:49" s="4" customFormat="1" ht="23.25" x14ac:dyDescent="0.25">
      <c r="A385" s="40" t="s">
        <v>223</v>
      </c>
      <c r="B385" s="41" t="s">
        <v>220</v>
      </c>
      <c r="C385" s="847" t="s">
        <v>221</v>
      </c>
      <c r="D385" s="847"/>
      <c r="E385" s="847"/>
      <c r="F385" s="42" t="s">
        <v>164</v>
      </c>
      <c r="G385" s="43">
        <v>930</v>
      </c>
      <c r="H385" s="44">
        <v>1</v>
      </c>
      <c r="I385" s="44">
        <v>930</v>
      </c>
      <c r="J385" s="73">
        <v>1564</v>
      </c>
      <c r="K385" s="43"/>
      <c r="L385" s="73">
        <v>168933.8</v>
      </c>
      <c r="M385" s="109">
        <v>8.61</v>
      </c>
      <c r="N385" s="134">
        <v>1454520</v>
      </c>
      <c r="AF385" s="39"/>
      <c r="AG385" s="48" t="s">
        <v>221</v>
      </c>
      <c r="AL385" s="48"/>
      <c r="AM385" s="82"/>
      <c r="AN385" s="85"/>
      <c r="AO385" s="85"/>
      <c r="AP385" s="85"/>
      <c r="AQ385" s="85"/>
      <c r="AR385" s="85"/>
      <c r="AS385" s="82"/>
      <c r="AT385" s="48"/>
      <c r="AV385" s="48"/>
      <c r="AW385" s="48"/>
    </row>
    <row r="386" spans="1:49" s="4" customFormat="1" ht="15" x14ac:dyDescent="0.25">
      <c r="A386" s="71"/>
      <c r="B386" s="72"/>
      <c r="C386" s="847" t="s">
        <v>81</v>
      </c>
      <c r="D386" s="847"/>
      <c r="E386" s="847"/>
      <c r="F386" s="42"/>
      <c r="G386" s="43"/>
      <c r="H386" s="43"/>
      <c r="I386" s="43"/>
      <c r="J386" s="46"/>
      <c r="K386" s="43"/>
      <c r="L386" s="73">
        <v>168933.8</v>
      </c>
      <c r="M386" s="66"/>
      <c r="N386" s="134">
        <v>1454520</v>
      </c>
      <c r="AF386" s="39"/>
      <c r="AG386" s="48"/>
      <c r="AL386" s="48" t="s">
        <v>81</v>
      </c>
      <c r="AM386" s="82"/>
      <c r="AN386" s="85"/>
      <c r="AO386" s="85"/>
      <c r="AP386" s="85"/>
      <c r="AQ386" s="85"/>
      <c r="AR386" s="85"/>
      <c r="AS386" s="82"/>
      <c r="AT386" s="48"/>
      <c r="AV386" s="48"/>
      <c r="AW386" s="48"/>
    </row>
    <row r="387" spans="1:49" s="4" customFormat="1" ht="15" x14ac:dyDescent="0.25">
      <c r="A387" s="855" t="s">
        <v>395</v>
      </c>
      <c r="B387" s="856"/>
      <c r="C387" s="856"/>
      <c r="D387" s="856"/>
      <c r="E387" s="856"/>
      <c r="F387" s="856"/>
      <c r="G387" s="856"/>
      <c r="H387" s="856"/>
      <c r="I387" s="856"/>
      <c r="J387" s="856"/>
      <c r="K387" s="856"/>
      <c r="L387" s="856"/>
      <c r="M387" s="856"/>
      <c r="N387" s="857"/>
      <c r="AF387" s="39"/>
      <c r="AG387" s="48"/>
      <c r="AL387" s="48"/>
      <c r="AM387" s="82"/>
      <c r="AN387" s="85"/>
      <c r="AO387" s="85"/>
      <c r="AP387" s="85"/>
      <c r="AQ387" s="85"/>
      <c r="AR387" s="85"/>
      <c r="AS387" s="82"/>
      <c r="AT387" s="48"/>
      <c r="AV387" s="48"/>
      <c r="AW387" s="48" t="s">
        <v>395</v>
      </c>
    </row>
    <row r="388" spans="1:49" s="4" customFormat="1" ht="45.75" x14ac:dyDescent="0.25">
      <c r="A388" s="40" t="s">
        <v>226</v>
      </c>
      <c r="B388" s="41" t="s">
        <v>224</v>
      </c>
      <c r="C388" s="847" t="s">
        <v>590</v>
      </c>
      <c r="D388" s="847"/>
      <c r="E388" s="847"/>
      <c r="F388" s="42" t="s">
        <v>146</v>
      </c>
      <c r="G388" s="43">
        <v>74.659199999999998</v>
      </c>
      <c r="H388" s="44">
        <v>1</v>
      </c>
      <c r="I388" s="135">
        <v>74.659199999999998</v>
      </c>
      <c r="J388" s="131">
        <v>3.96</v>
      </c>
      <c r="K388" s="43"/>
      <c r="L388" s="131">
        <v>295.64999999999998</v>
      </c>
      <c r="M388" s="109">
        <v>8.61</v>
      </c>
      <c r="N388" s="134">
        <v>2545.5500000000002</v>
      </c>
      <c r="AF388" s="39"/>
      <c r="AG388" s="48" t="s">
        <v>590</v>
      </c>
      <c r="AL388" s="48"/>
      <c r="AM388" s="82"/>
      <c r="AN388" s="85"/>
      <c r="AO388" s="85"/>
      <c r="AP388" s="85"/>
      <c r="AQ388" s="85"/>
      <c r="AR388" s="85"/>
      <c r="AS388" s="82"/>
      <c r="AT388" s="48"/>
      <c r="AV388" s="48"/>
      <c r="AW388" s="48"/>
    </row>
    <row r="389" spans="1:49" s="4" customFormat="1" ht="15" x14ac:dyDescent="0.25">
      <c r="A389" s="71"/>
      <c r="B389" s="72"/>
      <c r="C389" s="847" t="s">
        <v>81</v>
      </c>
      <c r="D389" s="847"/>
      <c r="E389" s="847"/>
      <c r="F389" s="42"/>
      <c r="G389" s="43"/>
      <c r="H389" s="43"/>
      <c r="I389" s="43"/>
      <c r="J389" s="46"/>
      <c r="K389" s="43"/>
      <c r="L389" s="131">
        <v>295.64999999999998</v>
      </c>
      <c r="M389" s="66"/>
      <c r="N389" s="134">
        <v>2545.5500000000002</v>
      </c>
      <c r="AF389" s="39"/>
      <c r="AG389" s="48"/>
      <c r="AL389" s="48" t="s">
        <v>81</v>
      </c>
      <c r="AM389" s="82"/>
      <c r="AN389" s="85"/>
      <c r="AO389" s="85"/>
      <c r="AP389" s="85"/>
      <c r="AQ389" s="85"/>
      <c r="AR389" s="85"/>
      <c r="AS389" s="82"/>
      <c r="AT389" s="48"/>
      <c r="AV389" s="48"/>
      <c r="AW389" s="48"/>
    </row>
    <row r="390" spans="1:49" s="4" customFormat="1" ht="45.75" x14ac:dyDescent="0.25">
      <c r="A390" s="40" t="s">
        <v>239</v>
      </c>
      <c r="B390" s="41" t="s">
        <v>148</v>
      </c>
      <c r="C390" s="847" t="s">
        <v>149</v>
      </c>
      <c r="D390" s="847"/>
      <c r="E390" s="847"/>
      <c r="F390" s="42" t="s">
        <v>146</v>
      </c>
      <c r="G390" s="43">
        <v>74.659199999999998</v>
      </c>
      <c r="H390" s="44">
        <v>1</v>
      </c>
      <c r="I390" s="135">
        <v>74.659199999999998</v>
      </c>
      <c r="J390" s="131">
        <v>15.35</v>
      </c>
      <c r="K390" s="43"/>
      <c r="L390" s="73">
        <v>1146.02</v>
      </c>
      <c r="M390" s="109">
        <v>12.22</v>
      </c>
      <c r="N390" s="134">
        <v>14004.36</v>
      </c>
      <c r="AF390" s="39"/>
      <c r="AG390" s="48" t="s">
        <v>149</v>
      </c>
      <c r="AL390" s="48"/>
      <c r="AM390" s="82"/>
      <c r="AN390" s="85"/>
      <c r="AO390" s="85"/>
      <c r="AP390" s="85"/>
      <c r="AQ390" s="85"/>
      <c r="AR390" s="85"/>
      <c r="AS390" s="82"/>
      <c r="AT390" s="48"/>
      <c r="AV390" s="48"/>
      <c r="AW390" s="48"/>
    </row>
    <row r="391" spans="1:49" s="4" customFormat="1" ht="15" x14ac:dyDescent="0.25">
      <c r="A391" s="71"/>
      <c r="B391" s="72"/>
      <c r="C391" s="847" t="s">
        <v>81</v>
      </c>
      <c r="D391" s="847"/>
      <c r="E391" s="847"/>
      <c r="F391" s="42"/>
      <c r="G391" s="43"/>
      <c r="H391" s="43"/>
      <c r="I391" s="43"/>
      <c r="J391" s="46"/>
      <c r="K391" s="43"/>
      <c r="L391" s="73">
        <v>1146.02</v>
      </c>
      <c r="M391" s="66"/>
      <c r="N391" s="134">
        <v>14004.36</v>
      </c>
      <c r="AF391" s="39"/>
      <c r="AG391" s="48"/>
      <c r="AL391" s="48" t="s">
        <v>81</v>
      </c>
      <c r="AM391" s="82"/>
      <c r="AN391" s="85"/>
      <c r="AO391" s="85"/>
      <c r="AP391" s="85"/>
      <c r="AQ391" s="85"/>
      <c r="AR391" s="85"/>
      <c r="AS391" s="82"/>
      <c r="AT391" s="48"/>
      <c r="AV391" s="48"/>
      <c r="AW391" s="48"/>
    </row>
    <row r="392" spans="1:49" s="4" customFormat="1" ht="0" hidden="1" customHeight="1" x14ac:dyDescent="0.25">
      <c r="A392" s="110"/>
      <c r="B392" s="111"/>
      <c r="C392" s="111"/>
      <c r="D392" s="111"/>
      <c r="E392" s="111"/>
      <c r="F392" s="112"/>
      <c r="G392" s="112"/>
      <c r="H392" s="112"/>
      <c r="I392" s="112"/>
      <c r="J392" s="113"/>
      <c r="K392" s="112"/>
      <c r="L392" s="113"/>
      <c r="M392" s="54"/>
      <c r="N392" s="113"/>
      <c r="AF392" s="39"/>
      <c r="AG392" s="48"/>
      <c r="AL392" s="48"/>
      <c r="AM392" s="82"/>
      <c r="AN392" s="85"/>
      <c r="AO392" s="85"/>
      <c r="AP392" s="85"/>
      <c r="AQ392" s="85"/>
      <c r="AR392" s="85"/>
      <c r="AS392" s="82"/>
      <c r="AT392" s="48"/>
      <c r="AV392" s="48"/>
      <c r="AW392" s="48"/>
    </row>
    <row r="393" spans="1:49" s="4" customFormat="1" ht="15" x14ac:dyDescent="0.25">
      <c r="A393" s="114"/>
      <c r="B393" s="115"/>
      <c r="C393" s="847" t="s">
        <v>227</v>
      </c>
      <c r="D393" s="847"/>
      <c r="E393" s="847"/>
      <c r="F393" s="847"/>
      <c r="G393" s="847"/>
      <c r="H393" s="847"/>
      <c r="I393" s="847"/>
      <c r="J393" s="847"/>
      <c r="K393" s="847"/>
      <c r="L393" s="116"/>
      <c r="M393" s="117"/>
      <c r="N393" s="118"/>
      <c r="AF393" s="39"/>
      <c r="AG393" s="48"/>
      <c r="AL393" s="48"/>
      <c r="AM393" s="82"/>
      <c r="AN393" s="85"/>
      <c r="AO393" s="85"/>
      <c r="AP393" s="85"/>
      <c r="AQ393" s="85"/>
      <c r="AR393" s="85"/>
      <c r="AS393" s="82"/>
      <c r="AT393" s="48" t="s">
        <v>227</v>
      </c>
      <c r="AV393" s="48"/>
      <c r="AW393" s="48"/>
    </row>
    <row r="394" spans="1:49" s="4" customFormat="1" ht="15" x14ac:dyDescent="0.25">
      <c r="A394" s="119"/>
      <c r="B394" s="50"/>
      <c r="C394" s="853" t="s">
        <v>99</v>
      </c>
      <c r="D394" s="853"/>
      <c r="E394" s="853"/>
      <c r="F394" s="853"/>
      <c r="G394" s="853"/>
      <c r="H394" s="853"/>
      <c r="I394" s="853"/>
      <c r="J394" s="853"/>
      <c r="K394" s="853"/>
      <c r="L394" s="120">
        <v>520297.34</v>
      </c>
      <c r="M394" s="121"/>
      <c r="N394" s="122"/>
      <c r="AF394" s="39"/>
      <c r="AG394" s="48"/>
      <c r="AL394" s="48"/>
      <c r="AM394" s="82"/>
      <c r="AN394" s="85"/>
      <c r="AO394" s="85"/>
      <c r="AP394" s="85"/>
      <c r="AQ394" s="85"/>
      <c r="AR394" s="85"/>
      <c r="AS394" s="82"/>
      <c r="AT394" s="48"/>
      <c r="AU394" s="3" t="s">
        <v>99</v>
      </c>
      <c r="AV394" s="48"/>
      <c r="AW394" s="48"/>
    </row>
    <row r="395" spans="1:49" s="4" customFormat="1" ht="15" x14ac:dyDescent="0.25">
      <c r="A395" s="119"/>
      <c r="B395" s="50"/>
      <c r="C395" s="853" t="s">
        <v>100</v>
      </c>
      <c r="D395" s="853"/>
      <c r="E395" s="853"/>
      <c r="F395" s="853"/>
      <c r="G395" s="853"/>
      <c r="H395" s="853"/>
      <c r="I395" s="853"/>
      <c r="J395" s="853"/>
      <c r="K395" s="853"/>
      <c r="L395" s="123"/>
      <c r="M395" s="121"/>
      <c r="N395" s="122"/>
      <c r="AF395" s="39"/>
      <c r="AG395" s="48"/>
      <c r="AL395" s="48"/>
      <c r="AM395" s="82"/>
      <c r="AN395" s="85"/>
      <c r="AO395" s="85"/>
      <c r="AP395" s="85"/>
      <c r="AQ395" s="85"/>
      <c r="AR395" s="85"/>
      <c r="AS395" s="82"/>
      <c r="AT395" s="48"/>
      <c r="AU395" s="3" t="s">
        <v>100</v>
      </c>
      <c r="AV395" s="48"/>
      <c r="AW395" s="48"/>
    </row>
    <row r="396" spans="1:49" s="4" customFormat="1" ht="15" x14ac:dyDescent="0.25">
      <c r="A396" s="119"/>
      <c r="B396" s="50"/>
      <c r="C396" s="853" t="s">
        <v>101</v>
      </c>
      <c r="D396" s="853"/>
      <c r="E396" s="853"/>
      <c r="F396" s="853"/>
      <c r="G396" s="853"/>
      <c r="H396" s="853"/>
      <c r="I396" s="853"/>
      <c r="J396" s="853"/>
      <c r="K396" s="853"/>
      <c r="L396" s="120">
        <v>19184.41</v>
      </c>
      <c r="M396" s="121"/>
      <c r="N396" s="122"/>
      <c r="AF396" s="39"/>
      <c r="AG396" s="48"/>
      <c r="AL396" s="48"/>
      <c r="AM396" s="82"/>
      <c r="AN396" s="85"/>
      <c r="AO396" s="85"/>
      <c r="AP396" s="85"/>
      <c r="AQ396" s="85"/>
      <c r="AR396" s="85"/>
      <c r="AS396" s="82"/>
      <c r="AT396" s="48"/>
      <c r="AU396" s="3" t="s">
        <v>101</v>
      </c>
      <c r="AV396" s="48"/>
      <c r="AW396" s="48"/>
    </row>
    <row r="397" spans="1:49" s="4" customFormat="1" ht="15" x14ac:dyDescent="0.25">
      <c r="A397" s="119"/>
      <c r="B397" s="50"/>
      <c r="C397" s="853" t="s">
        <v>102</v>
      </c>
      <c r="D397" s="853"/>
      <c r="E397" s="853"/>
      <c r="F397" s="853"/>
      <c r="G397" s="853"/>
      <c r="H397" s="853"/>
      <c r="I397" s="853"/>
      <c r="J397" s="853"/>
      <c r="K397" s="853"/>
      <c r="L397" s="120">
        <v>312750.14</v>
      </c>
      <c r="M397" s="121"/>
      <c r="N397" s="122"/>
      <c r="AF397" s="39"/>
      <c r="AG397" s="48"/>
      <c r="AL397" s="48"/>
      <c r="AM397" s="82"/>
      <c r="AN397" s="85"/>
      <c r="AO397" s="85"/>
      <c r="AP397" s="85"/>
      <c r="AQ397" s="85"/>
      <c r="AR397" s="85"/>
      <c r="AS397" s="82"/>
      <c r="AT397" s="48"/>
      <c r="AU397" s="3" t="s">
        <v>102</v>
      </c>
      <c r="AV397" s="48"/>
      <c r="AW397" s="48"/>
    </row>
    <row r="398" spans="1:49" s="4" customFormat="1" ht="15" x14ac:dyDescent="0.25">
      <c r="A398" s="119"/>
      <c r="B398" s="50"/>
      <c r="C398" s="853" t="s">
        <v>103</v>
      </c>
      <c r="D398" s="853"/>
      <c r="E398" s="853"/>
      <c r="F398" s="853"/>
      <c r="G398" s="853"/>
      <c r="H398" s="853"/>
      <c r="I398" s="853"/>
      <c r="J398" s="853"/>
      <c r="K398" s="853"/>
      <c r="L398" s="120">
        <v>10213.18</v>
      </c>
      <c r="M398" s="121"/>
      <c r="N398" s="122"/>
      <c r="AF398" s="39"/>
      <c r="AG398" s="48"/>
      <c r="AL398" s="48"/>
      <c r="AM398" s="82"/>
      <c r="AN398" s="85"/>
      <c r="AO398" s="85"/>
      <c r="AP398" s="85"/>
      <c r="AQ398" s="85"/>
      <c r="AR398" s="85"/>
      <c r="AS398" s="82"/>
      <c r="AT398" s="48"/>
      <c r="AU398" s="3" t="s">
        <v>103</v>
      </c>
      <c r="AV398" s="48"/>
      <c r="AW398" s="48"/>
    </row>
    <row r="399" spans="1:49" s="4" customFormat="1" ht="15" x14ac:dyDescent="0.25">
      <c r="A399" s="119"/>
      <c r="B399" s="50"/>
      <c r="C399" s="853" t="s">
        <v>138</v>
      </c>
      <c r="D399" s="853"/>
      <c r="E399" s="853"/>
      <c r="F399" s="853"/>
      <c r="G399" s="853"/>
      <c r="H399" s="853"/>
      <c r="I399" s="853"/>
      <c r="J399" s="853"/>
      <c r="K399" s="853"/>
      <c r="L399" s="120">
        <v>186921.12</v>
      </c>
      <c r="M399" s="121"/>
      <c r="N399" s="122"/>
      <c r="AF399" s="39"/>
      <c r="AG399" s="48"/>
      <c r="AL399" s="48"/>
      <c r="AM399" s="82"/>
      <c r="AN399" s="85"/>
      <c r="AO399" s="85"/>
      <c r="AP399" s="85"/>
      <c r="AQ399" s="85"/>
      <c r="AR399" s="85"/>
      <c r="AS399" s="82"/>
      <c r="AT399" s="48"/>
      <c r="AU399" s="3" t="s">
        <v>138</v>
      </c>
      <c r="AV399" s="48"/>
      <c r="AW399" s="48"/>
    </row>
    <row r="400" spans="1:49" s="4" customFormat="1" ht="15" x14ac:dyDescent="0.25">
      <c r="A400" s="119"/>
      <c r="B400" s="50"/>
      <c r="C400" s="853" t="s">
        <v>151</v>
      </c>
      <c r="D400" s="853"/>
      <c r="E400" s="853"/>
      <c r="F400" s="853"/>
      <c r="G400" s="853"/>
      <c r="H400" s="853"/>
      <c r="I400" s="853"/>
      <c r="J400" s="853"/>
      <c r="K400" s="853"/>
      <c r="L400" s="120">
        <v>1441.67</v>
      </c>
      <c r="M400" s="121"/>
      <c r="N400" s="122"/>
      <c r="AF400" s="39"/>
      <c r="AG400" s="48"/>
      <c r="AL400" s="48"/>
      <c r="AM400" s="82"/>
      <c r="AN400" s="85"/>
      <c r="AO400" s="85"/>
      <c r="AP400" s="85"/>
      <c r="AQ400" s="85"/>
      <c r="AR400" s="85"/>
      <c r="AS400" s="82"/>
      <c r="AT400" s="48"/>
      <c r="AU400" s="3" t="s">
        <v>151</v>
      </c>
      <c r="AV400" s="48"/>
      <c r="AW400" s="48"/>
    </row>
    <row r="401" spans="1:49" s="4" customFormat="1" ht="15" x14ac:dyDescent="0.25">
      <c r="A401" s="119"/>
      <c r="B401" s="50"/>
      <c r="C401" s="853" t="s">
        <v>104</v>
      </c>
      <c r="D401" s="853"/>
      <c r="E401" s="853"/>
      <c r="F401" s="853"/>
      <c r="G401" s="853"/>
      <c r="H401" s="853"/>
      <c r="I401" s="853"/>
      <c r="J401" s="853"/>
      <c r="K401" s="853"/>
      <c r="L401" s="120">
        <v>566248.14</v>
      </c>
      <c r="M401" s="121"/>
      <c r="N401" s="122"/>
      <c r="AF401" s="39"/>
      <c r="AG401" s="48"/>
      <c r="AL401" s="48"/>
      <c r="AM401" s="82"/>
      <c r="AN401" s="85"/>
      <c r="AO401" s="85"/>
      <c r="AP401" s="85"/>
      <c r="AQ401" s="85"/>
      <c r="AR401" s="85"/>
      <c r="AS401" s="82"/>
      <c r="AT401" s="48"/>
      <c r="AU401" s="3" t="s">
        <v>104</v>
      </c>
      <c r="AV401" s="48"/>
      <c r="AW401" s="48"/>
    </row>
    <row r="402" spans="1:49" s="4" customFormat="1" ht="15" x14ac:dyDescent="0.25">
      <c r="A402" s="119"/>
      <c r="B402" s="50"/>
      <c r="C402" s="853" t="s">
        <v>228</v>
      </c>
      <c r="D402" s="853"/>
      <c r="E402" s="853"/>
      <c r="F402" s="853"/>
      <c r="G402" s="853"/>
      <c r="H402" s="853"/>
      <c r="I402" s="853"/>
      <c r="J402" s="853"/>
      <c r="K402" s="853"/>
      <c r="L402" s="120">
        <v>564806.47</v>
      </c>
      <c r="M402" s="121"/>
      <c r="N402" s="122"/>
      <c r="AF402" s="39"/>
      <c r="AG402" s="48"/>
      <c r="AL402" s="48"/>
      <c r="AM402" s="82"/>
      <c r="AN402" s="85"/>
      <c r="AO402" s="85"/>
      <c r="AP402" s="85"/>
      <c r="AQ402" s="85"/>
      <c r="AR402" s="85"/>
      <c r="AS402" s="82"/>
      <c r="AT402" s="48"/>
      <c r="AU402" s="3" t="s">
        <v>228</v>
      </c>
      <c r="AV402" s="48"/>
      <c r="AW402" s="48"/>
    </row>
    <row r="403" spans="1:49" s="4" customFormat="1" ht="15" x14ac:dyDescent="0.25">
      <c r="A403" s="119"/>
      <c r="B403" s="50"/>
      <c r="C403" s="853" t="s">
        <v>229</v>
      </c>
      <c r="D403" s="853"/>
      <c r="E403" s="853"/>
      <c r="F403" s="853"/>
      <c r="G403" s="853"/>
      <c r="H403" s="853"/>
      <c r="I403" s="853"/>
      <c r="J403" s="853"/>
      <c r="K403" s="853"/>
      <c r="L403" s="123"/>
      <c r="M403" s="121"/>
      <c r="N403" s="122"/>
      <c r="AF403" s="39"/>
      <c r="AG403" s="48"/>
      <c r="AL403" s="48"/>
      <c r="AM403" s="82"/>
      <c r="AN403" s="85"/>
      <c r="AO403" s="85"/>
      <c r="AP403" s="85"/>
      <c r="AQ403" s="85"/>
      <c r="AR403" s="85"/>
      <c r="AS403" s="82"/>
      <c r="AT403" s="48"/>
      <c r="AU403" s="3" t="s">
        <v>229</v>
      </c>
      <c r="AV403" s="48"/>
      <c r="AW403" s="48"/>
    </row>
    <row r="404" spans="1:49" s="4" customFormat="1" ht="15" x14ac:dyDescent="0.25">
      <c r="A404" s="119"/>
      <c r="B404" s="50"/>
      <c r="C404" s="853" t="s">
        <v>230</v>
      </c>
      <c r="D404" s="853"/>
      <c r="E404" s="853"/>
      <c r="F404" s="853"/>
      <c r="G404" s="853"/>
      <c r="H404" s="853"/>
      <c r="I404" s="853"/>
      <c r="J404" s="853"/>
      <c r="K404" s="853"/>
      <c r="L404" s="120">
        <v>19184.41</v>
      </c>
      <c r="M404" s="121"/>
      <c r="N404" s="122"/>
      <c r="AF404" s="39"/>
      <c r="AG404" s="48"/>
      <c r="AL404" s="48"/>
      <c r="AM404" s="82"/>
      <c r="AN404" s="85"/>
      <c r="AO404" s="85"/>
      <c r="AP404" s="85"/>
      <c r="AQ404" s="85"/>
      <c r="AR404" s="85"/>
      <c r="AS404" s="82"/>
      <c r="AT404" s="48"/>
      <c r="AU404" s="3" t="s">
        <v>230</v>
      </c>
      <c r="AV404" s="48"/>
      <c r="AW404" s="48"/>
    </row>
    <row r="405" spans="1:49" s="4" customFormat="1" ht="15" x14ac:dyDescent="0.25">
      <c r="A405" s="119"/>
      <c r="B405" s="50"/>
      <c r="C405" s="853" t="s">
        <v>231</v>
      </c>
      <c r="D405" s="853"/>
      <c r="E405" s="853"/>
      <c r="F405" s="853"/>
      <c r="G405" s="853"/>
      <c r="H405" s="853"/>
      <c r="I405" s="853"/>
      <c r="J405" s="853"/>
      <c r="K405" s="853"/>
      <c r="L405" s="120">
        <v>312750.14</v>
      </c>
      <c r="M405" s="121"/>
      <c r="N405" s="122"/>
      <c r="AF405" s="39"/>
      <c r="AG405" s="48"/>
      <c r="AL405" s="48"/>
      <c r="AM405" s="82"/>
      <c r="AN405" s="85"/>
      <c r="AO405" s="85"/>
      <c r="AP405" s="85"/>
      <c r="AQ405" s="85"/>
      <c r="AR405" s="85"/>
      <c r="AS405" s="82"/>
      <c r="AT405" s="48"/>
      <c r="AU405" s="3" t="s">
        <v>231</v>
      </c>
      <c r="AV405" s="48"/>
      <c r="AW405" s="48"/>
    </row>
    <row r="406" spans="1:49" s="4" customFormat="1" ht="15" x14ac:dyDescent="0.25">
      <c r="A406" s="119"/>
      <c r="B406" s="50"/>
      <c r="C406" s="853" t="s">
        <v>232</v>
      </c>
      <c r="D406" s="853"/>
      <c r="E406" s="853"/>
      <c r="F406" s="853"/>
      <c r="G406" s="853"/>
      <c r="H406" s="853"/>
      <c r="I406" s="853"/>
      <c r="J406" s="853"/>
      <c r="K406" s="853"/>
      <c r="L406" s="120">
        <v>10213.18</v>
      </c>
      <c r="M406" s="121"/>
      <c r="N406" s="122"/>
      <c r="AF406" s="39"/>
      <c r="AG406" s="48"/>
      <c r="AL406" s="48"/>
      <c r="AM406" s="82"/>
      <c r="AN406" s="85"/>
      <c r="AO406" s="85"/>
      <c r="AP406" s="85"/>
      <c r="AQ406" s="85"/>
      <c r="AR406" s="85"/>
      <c r="AS406" s="82"/>
      <c r="AT406" s="48"/>
      <c r="AU406" s="3" t="s">
        <v>232</v>
      </c>
      <c r="AV406" s="48"/>
      <c r="AW406" s="48"/>
    </row>
    <row r="407" spans="1:49" s="4" customFormat="1" ht="15" x14ac:dyDescent="0.25">
      <c r="A407" s="119"/>
      <c r="B407" s="50"/>
      <c r="C407" s="853" t="s">
        <v>233</v>
      </c>
      <c r="D407" s="853"/>
      <c r="E407" s="853"/>
      <c r="F407" s="853"/>
      <c r="G407" s="853"/>
      <c r="H407" s="853"/>
      <c r="I407" s="853"/>
      <c r="J407" s="853"/>
      <c r="K407" s="853"/>
      <c r="L407" s="120">
        <v>186921.12</v>
      </c>
      <c r="M407" s="121"/>
      <c r="N407" s="122"/>
      <c r="AF407" s="39"/>
      <c r="AG407" s="48"/>
      <c r="AL407" s="48"/>
      <c r="AM407" s="82"/>
      <c r="AN407" s="85"/>
      <c r="AO407" s="85"/>
      <c r="AP407" s="85"/>
      <c r="AQ407" s="85"/>
      <c r="AR407" s="85"/>
      <c r="AS407" s="82"/>
      <c r="AT407" s="48"/>
      <c r="AU407" s="3" t="s">
        <v>233</v>
      </c>
      <c r="AV407" s="48"/>
      <c r="AW407" s="48"/>
    </row>
    <row r="408" spans="1:49" s="4" customFormat="1" ht="15" x14ac:dyDescent="0.25">
      <c r="A408" s="119"/>
      <c r="B408" s="50"/>
      <c r="C408" s="853" t="s">
        <v>234</v>
      </c>
      <c r="D408" s="853"/>
      <c r="E408" s="853"/>
      <c r="F408" s="853"/>
      <c r="G408" s="853"/>
      <c r="H408" s="853"/>
      <c r="I408" s="853"/>
      <c r="J408" s="853"/>
      <c r="K408" s="853"/>
      <c r="L408" s="120">
        <v>31323.5</v>
      </c>
      <c r="M408" s="121"/>
      <c r="N408" s="122"/>
      <c r="AF408" s="39"/>
      <c r="AG408" s="48"/>
      <c r="AL408" s="48"/>
      <c r="AM408" s="82"/>
      <c r="AN408" s="85"/>
      <c r="AO408" s="85"/>
      <c r="AP408" s="85"/>
      <c r="AQ408" s="85"/>
      <c r="AR408" s="85"/>
      <c r="AS408" s="82"/>
      <c r="AT408" s="48"/>
      <c r="AU408" s="3" t="s">
        <v>234</v>
      </c>
      <c r="AV408" s="48"/>
      <c r="AW408" s="48"/>
    </row>
    <row r="409" spans="1:49" s="4" customFormat="1" ht="15" x14ac:dyDescent="0.25">
      <c r="A409" s="119"/>
      <c r="B409" s="50"/>
      <c r="C409" s="853" t="s">
        <v>235</v>
      </c>
      <c r="D409" s="853"/>
      <c r="E409" s="853"/>
      <c r="F409" s="853"/>
      <c r="G409" s="853"/>
      <c r="H409" s="853"/>
      <c r="I409" s="853"/>
      <c r="J409" s="853"/>
      <c r="K409" s="853"/>
      <c r="L409" s="120">
        <v>14627.3</v>
      </c>
      <c r="M409" s="121"/>
      <c r="N409" s="122"/>
      <c r="AF409" s="39"/>
      <c r="AG409" s="48"/>
      <c r="AL409" s="48"/>
      <c r="AM409" s="82"/>
      <c r="AN409" s="85"/>
      <c r="AO409" s="85"/>
      <c r="AP409" s="85"/>
      <c r="AQ409" s="85"/>
      <c r="AR409" s="85"/>
      <c r="AS409" s="82"/>
      <c r="AT409" s="48"/>
      <c r="AU409" s="3" t="s">
        <v>235</v>
      </c>
      <c r="AV409" s="48"/>
      <c r="AW409" s="48"/>
    </row>
    <row r="410" spans="1:49" s="4" customFormat="1" ht="15" x14ac:dyDescent="0.25">
      <c r="A410" s="119"/>
      <c r="B410" s="50"/>
      <c r="C410" s="853" t="s">
        <v>152</v>
      </c>
      <c r="D410" s="853"/>
      <c r="E410" s="853"/>
      <c r="F410" s="853"/>
      <c r="G410" s="853"/>
      <c r="H410" s="853"/>
      <c r="I410" s="853"/>
      <c r="J410" s="853"/>
      <c r="K410" s="853"/>
      <c r="L410" s="120">
        <v>1441.67</v>
      </c>
      <c r="M410" s="121"/>
      <c r="N410" s="122"/>
      <c r="AF410" s="39"/>
      <c r="AG410" s="48"/>
      <c r="AL410" s="48"/>
      <c r="AM410" s="82"/>
      <c r="AN410" s="85"/>
      <c r="AO410" s="85"/>
      <c r="AP410" s="85"/>
      <c r="AQ410" s="85"/>
      <c r="AR410" s="85"/>
      <c r="AS410" s="82"/>
      <c r="AT410" s="48"/>
      <c r="AU410" s="3" t="s">
        <v>152</v>
      </c>
      <c r="AV410" s="48"/>
      <c r="AW410" s="48"/>
    </row>
    <row r="411" spans="1:49" s="4" customFormat="1" ht="15" x14ac:dyDescent="0.25">
      <c r="A411" s="119"/>
      <c r="B411" s="50"/>
      <c r="C411" s="853" t="s">
        <v>110</v>
      </c>
      <c r="D411" s="853"/>
      <c r="E411" s="853"/>
      <c r="F411" s="853"/>
      <c r="G411" s="853"/>
      <c r="H411" s="853"/>
      <c r="I411" s="853"/>
      <c r="J411" s="853"/>
      <c r="K411" s="853"/>
      <c r="L411" s="120">
        <v>29397.59</v>
      </c>
      <c r="M411" s="121"/>
      <c r="N411" s="122"/>
      <c r="AF411" s="39"/>
      <c r="AG411" s="48"/>
      <c r="AL411" s="48"/>
      <c r="AM411" s="82"/>
      <c r="AN411" s="85"/>
      <c r="AO411" s="85"/>
      <c r="AP411" s="85"/>
      <c r="AQ411" s="85"/>
      <c r="AR411" s="85"/>
      <c r="AS411" s="82"/>
      <c r="AT411" s="48"/>
      <c r="AU411" s="3" t="s">
        <v>110</v>
      </c>
      <c r="AV411" s="48"/>
      <c r="AW411" s="48"/>
    </row>
    <row r="412" spans="1:49" s="4" customFormat="1" ht="15" x14ac:dyDescent="0.25">
      <c r="A412" s="119"/>
      <c r="B412" s="50"/>
      <c r="C412" s="853" t="s">
        <v>111</v>
      </c>
      <c r="D412" s="853"/>
      <c r="E412" s="853"/>
      <c r="F412" s="853"/>
      <c r="G412" s="853"/>
      <c r="H412" s="853"/>
      <c r="I412" s="853"/>
      <c r="J412" s="853"/>
      <c r="K412" s="853"/>
      <c r="L412" s="120">
        <v>31323.5</v>
      </c>
      <c r="M412" s="121"/>
      <c r="N412" s="122"/>
      <c r="AF412" s="39"/>
      <c r="AG412" s="48"/>
      <c r="AL412" s="48"/>
      <c r="AM412" s="82"/>
      <c r="AN412" s="85"/>
      <c r="AO412" s="85"/>
      <c r="AP412" s="85"/>
      <c r="AQ412" s="85"/>
      <c r="AR412" s="85"/>
      <c r="AS412" s="82"/>
      <c r="AT412" s="48"/>
      <c r="AU412" s="3" t="s">
        <v>111</v>
      </c>
      <c r="AV412" s="48"/>
      <c r="AW412" s="48"/>
    </row>
    <row r="413" spans="1:49" s="4" customFormat="1" ht="15" x14ac:dyDescent="0.25">
      <c r="A413" s="119"/>
      <c r="B413" s="50"/>
      <c r="C413" s="853" t="s">
        <v>112</v>
      </c>
      <c r="D413" s="853"/>
      <c r="E413" s="853"/>
      <c r="F413" s="853"/>
      <c r="G413" s="853"/>
      <c r="H413" s="853"/>
      <c r="I413" s="853"/>
      <c r="J413" s="853"/>
      <c r="K413" s="853"/>
      <c r="L413" s="120">
        <v>14627.3</v>
      </c>
      <c r="M413" s="121"/>
      <c r="N413" s="122"/>
      <c r="AF413" s="39"/>
      <c r="AG413" s="48"/>
      <c r="AL413" s="48"/>
      <c r="AM413" s="82"/>
      <c r="AN413" s="85"/>
      <c r="AO413" s="85"/>
      <c r="AP413" s="85"/>
      <c r="AQ413" s="85"/>
      <c r="AR413" s="85"/>
      <c r="AS413" s="82"/>
      <c r="AT413" s="48"/>
      <c r="AU413" s="3" t="s">
        <v>112</v>
      </c>
      <c r="AV413" s="48"/>
      <c r="AW413" s="48"/>
    </row>
    <row r="414" spans="1:49" s="4" customFormat="1" ht="15" x14ac:dyDescent="0.25">
      <c r="A414" s="119"/>
      <c r="B414" s="125"/>
      <c r="C414" s="861" t="s">
        <v>236</v>
      </c>
      <c r="D414" s="861"/>
      <c r="E414" s="861"/>
      <c r="F414" s="861"/>
      <c r="G414" s="861"/>
      <c r="H414" s="861"/>
      <c r="I414" s="861"/>
      <c r="J414" s="861"/>
      <c r="K414" s="861"/>
      <c r="L414" s="126">
        <v>566248.14</v>
      </c>
      <c r="M414" s="127"/>
      <c r="N414" s="128"/>
      <c r="AF414" s="39"/>
      <c r="AG414" s="48"/>
      <c r="AL414" s="48"/>
      <c r="AM414" s="82"/>
      <c r="AN414" s="85"/>
      <c r="AO414" s="85"/>
      <c r="AP414" s="85"/>
      <c r="AQ414" s="85"/>
      <c r="AR414" s="85"/>
      <c r="AS414" s="82"/>
      <c r="AT414" s="48"/>
      <c r="AV414" s="48" t="s">
        <v>236</v>
      </c>
      <c r="AW414" s="48"/>
    </row>
    <row r="415" spans="1:49" s="4" customFormat="1" ht="15" x14ac:dyDescent="0.25">
      <c r="A415" s="119"/>
      <c r="B415" s="50"/>
      <c r="C415" s="853" t="s">
        <v>100</v>
      </c>
      <c r="D415" s="853"/>
      <c r="E415" s="853"/>
      <c r="F415" s="853"/>
      <c r="G415" s="853"/>
      <c r="H415" s="853"/>
      <c r="I415" s="853"/>
      <c r="J415" s="853"/>
      <c r="K415" s="853"/>
      <c r="L415" s="123"/>
      <c r="M415" s="121"/>
      <c r="N415" s="122"/>
      <c r="AF415" s="39"/>
      <c r="AG415" s="48"/>
      <c r="AL415" s="48"/>
      <c r="AM415" s="82"/>
      <c r="AN415" s="85"/>
      <c r="AO415" s="85"/>
      <c r="AP415" s="85"/>
      <c r="AQ415" s="85"/>
      <c r="AR415" s="85"/>
      <c r="AS415" s="82"/>
      <c r="AT415" s="48"/>
      <c r="AU415" s="3" t="s">
        <v>100</v>
      </c>
      <c r="AV415" s="48"/>
      <c r="AW415" s="48"/>
    </row>
    <row r="416" spans="1:49" s="4" customFormat="1" ht="15" x14ac:dyDescent="0.25">
      <c r="A416" s="119"/>
      <c r="B416" s="50"/>
      <c r="C416" s="853" t="s">
        <v>177</v>
      </c>
      <c r="D416" s="853"/>
      <c r="E416" s="853"/>
      <c r="F416" s="853"/>
      <c r="G416" s="853"/>
      <c r="H416" s="853"/>
      <c r="I416" s="853"/>
      <c r="J416" s="853"/>
      <c r="K416" s="853"/>
      <c r="L416" s="120">
        <v>168933.8</v>
      </c>
      <c r="M416" s="121"/>
      <c r="N416" s="122"/>
      <c r="AF416" s="39"/>
      <c r="AG416" s="48"/>
      <c r="AL416" s="48"/>
      <c r="AM416" s="82"/>
      <c r="AN416" s="85"/>
      <c r="AO416" s="85"/>
      <c r="AP416" s="85"/>
      <c r="AQ416" s="85"/>
      <c r="AR416" s="85"/>
      <c r="AS416" s="82"/>
      <c r="AT416" s="48"/>
      <c r="AU416" s="3" t="s">
        <v>177</v>
      </c>
      <c r="AV416" s="48"/>
      <c r="AW416" s="48"/>
    </row>
    <row r="417" spans="1:49" s="4" customFormat="1" ht="15" x14ac:dyDescent="0.25">
      <c r="A417" s="844" t="s">
        <v>237</v>
      </c>
      <c r="B417" s="845"/>
      <c r="C417" s="845"/>
      <c r="D417" s="845"/>
      <c r="E417" s="845"/>
      <c r="F417" s="845"/>
      <c r="G417" s="845"/>
      <c r="H417" s="845"/>
      <c r="I417" s="845"/>
      <c r="J417" s="845"/>
      <c r="K417" s="845"/>
      <c r="L417" s="845"/>
      <c r="M417" s="845"/>
      <c r="N417" s="846"/>
      <c r="AF417" s="39" t="s">
        <v>237</v>
      </c>
      <c r="AG417" s="48"/>
      <c r="AL417" s="48"/>
      <c r="AM417" s="82"/>
      <c r="AN417" s="85"/>
      <c r="AO417" s="85"/>
      <c r="AP417" s="85"/>
      <c r="AQ417" s="85"/>
      <c r="AR417" s="85"/>
      <c r="AS417" s="82"/>
      <c r="AT417" s="48"/>
      <c r="AV417" s="48"/>
      <c r="AW417" s="48"/>
    </row>
    <row r="418" spans="1:49" s="4" customFormat="1" ht="15" x14ac:dyDescent="0.25">
      <c r="A418" s="855" t="s">
        <v>238</v>
      </c>
      <c r="B418" s="856"/>
      <c r="C418" s="856"/>
      <c r="D418" s="856"/>
      <c r="E418" s="856"/>
      <c r="F418" s="856"/>
      <c r="G418" s="856"/>
      <c r="H418" s="856"/>
      <c r="I418" s="856"/>
      <c r="J418" s="856"/>
      <c r="K418" s="856"/>
      <c r="L418" s="856"/>
      <c r="M418" s="856"/>
      <c r="N418" s="857"/>
      <c r="AF418" s="39"/>
      <c r="AG418" s="48"/>
      <c r="AL418" s="48"/>
      <c r="AM418" s="82"/>
      <c r="AN418" s="85"/>
      <c r="AO418" s="85"/>
      <c r="AP418" s="85"/>
      <c r="AQ418" s="85"/>
      <c r="AR418" s="85"/>
      <c r="AS418" s="82"/>
      <c r="AT418" s="48"/>
      <c r="AV418" s="48"/>
      <c r="AW418" s="48" t="s">
        <v>238</v>
      </c>
    </row>
    <row r="419" spans="1:49" s="4" customFormat="1" ht="57" x14ac:dyDescent="0.25">
      <c r="A419" s="40" t="s">
        <v>242</v>
      </c>
      <c r="B419" s="41" t="s">
        <v>240</v>
      </c>
      <c r="C419" s="847" t="s">
        <v>591</v>
      </c>
      <c r="D419" s="847"/>
      <c r="E419" s="847"/>
      <c r="F419" s="42" t="s">
        <v>119</v>
      </c>
      <c r="G419" s="43">
        <v>10.26</v>
      </c>
      <c r="H419" s="44">
        <v>1</v>
      </c>
      <c r="I419" s="109">
        <v>10.26</v>
      </c>
      <c r="J419" s="46"/>
      <c r="K419" s="43"/>
      <c r="L419" s="46"/>
      <c r="M419" s="43"/>
      <c r="N419" s="47"/>
      <c r="AF419" s="39"/>
      <c r="AG419" s="48" t="s">
        <v>591</v>
      </c>
      <c r="AL419" s="48"/>
      <c r="AM419" s="82"/>
      <c r="AN419" s="85"/>
      <c r="AO419" s="85"/>
      <c r="AP419" s="85"/>
      <c r="AQ419" s="85"/>
      <c r="AR419" s="85"/>
      <c r="AS419" s="82"/>
      <c r="AT419" s="48"/>
      <c r="AV419" s="48"/>
      <c r="AW419" s="48"/>
    </row>
    <row r="420" spans="1:49" s="4" customFormat="1" ht="22.5" x14ac:dyDescent="0.25">
      <c r="A420" s="49"/>
      <c r="B420" s="50" t="s">
        <v>64</v>
      </c>
      <c r="C420" s="848" t="s">
        <v>65</v>
      </c>
      <c r="D420" s="848"/>
      <c r="E420" s="848"/>
      <c r="F420" s="848"/>
      <c r="G420" s="848"/>
      <c r="H420" s="848"/>
      <c r="I420" s="848"/>
      <c r="J420" s="848"/>
      <c r="K420" s="848"/>
      <c r="L420" s="848"/>
      <c r="M420" s="848"/>
      <c r="N420" s="849"/>
      <c r="AF420" s="39"/>
      <c r="AG420" s="48"/>
      <c r="AH420" s="3" t="s">
        <v>65</v>
      </c>
      <c r="AL420" s="48"/>
      <c r="AM420" s="82"/>
      <c r="AN420" s="85"/>
      <c r="AO420" s="85"/>
      <c r="AP420" s="85"/>
      <c r="AQ420" s="85"/>
      <c r="AR420" s="85"/>
      <c r="AS420" s="82"/>
      <c r="AT420" s="48"/>
      <c r="AV420" s="48"/>
      <c r="AW420" s="48"/>
    </row>
    <row r="421" spans="1:49" s="4" customFormat="1" ht="15" x14ac:dyDescent="0.25">
      <c r="A421" s="51"/>
      <c r="B421" s="50" t="s">
        <v>60</v>
      </c>
      <c r="C421" s="853" t="s">
        <v>66</v>
      </c>
      <c r="D421" s="853"/>
      <c r="E421" s="853"/>
      <c r="F421" s="53"/>
      <c r="G421" s="54"/>
      <c r="H421" s="54"/>
      <c r="I421" s="54"/>
      <c r="J421" s="57">
        <v>216.58</v>
      </c>
      <c r="K421" s="56">
        <v>1.1499999999999999</v>
      </c>
      <c r="L421" s="55">
        <v>2555.4299999999998</v>
      </c>
      <c r="M421" s="56">
        <v>35.42</v>
      </c>
      <c r="N421" s="58">
        <v>90513.33</v>
      </c>
      <c r="AF421" s="39"/>
      <c r="AG421" s="48"/>
      <c r="AI421" s="3" t="s">
        <v>66</v>
      </c>
      <c r="AL421" s="48"/>
      <c r="AM421" s="82"/>
      <c r="AN421" s="85"/>
      <c r="AO421" s="85"/>
      <c r="AP421" s="85"/>
      <c r="AQ421" s="85"/>
      <c r="AR421" s="85"/>
      <c r="AS421" s="82"/>
      <c r="AT421" s="48"/>
      <c r="AV421" s="48"/>
      <c r="AW421" s="48"/>
    </row>
    <row r="422" spans="1:49" s="4" customFormat="1" ht="15" x14ac:dyDescent="0.25">
      <c r="A422" s="51"/>
      <c r="B422" s="50" t="s">
        <v>67</v>
      </c>
      <c r="C422" s="853" t="s">
        <v>68</v>
      </c>
      <c r="D422" s="853"/>
      <c r="E422" s="853"/>
      <c r="F422" s="53"/>
      <c r="G422" s="54"/>
      <c r="H422" s="54"/>
      <c r="I422" s="54"/>
      <c r="J422" s="57">
        <v>76.319999999999993</v>
      </c>
      <c r="K422" s="56">
        <v>1.1499999999999999</v>
      </c>
      <c r="L422" s="57">
        <v>900.5</v>
      </c>
      <c r="M422" s="54"/>
      <c r="N422" s="59"/>
      <c r="AF422" s="39"/>
      <c r="AG422" s="48"/>
      <c r="AI422" s="3" t="s">
        <v>68</v>
      </c>
      <c r="AL422" s="48"/>
      <c r="AM422" s="82"/>
      <c r="AN422" s="85"/>
      <c r="AO422" s="85"/>
      <c r="AP422" s="85"/>
      <c r="AQ422" s="85"/>
      <c r="AR422" s="85"/>
      <c r="AS422" s="82"/>
      <c r="AT422" s="48"/>
      <c r="AV422" s="48"/>
      <c r="AW422" s="48"/>
    </row>
    <row r="423" spans="1:49" s="4" customFormat="1" ht="15" x14ac:dyDescent="0.25">
      <c r="A423" s="51"/>
      <c r="B423" s="50" t="s">
        <v>69</v>
      </c>
      <c r="C423" s="853" t="s">
        <v>70</v>
      </c>
      <c r="D423" s="853"/>
      <c r="E423" s="853"/>
      <c r="F423" s="53"/>
      <c r="G423" s="54"/>
      <c r="H423" s="54"/>
      <c r="I423" s="54"/>
      <c r="J423" s="57">
        <v>5.0199999999999996</v>
      </c>
      <c r="K423" s="56">
        <v>1.1499999999999999</v>
      </c>
      <c r="L423" s="57">
        <v>59.23</v>
      </c>
      <c r="M423" s="56">
        <v>35.42</v>
      </c>
      <c r="N423" s="58">
        <v>2097.9299999999998</v>
      </c>
      <c r="AF423" s="39"/>
      <c r="AG423" s="48"/>
      <c r="AI423" s="3" t="s">
        <v>70</v>
      </c>
      <c r="AL423" s="48"/>
      <c r="AM423" s="82"/>
      <c r="AN423" s="85"/>
      <c r="AO423" s="85"/>
      <c r="AP423" s="85"/>
      <c r="AQ423" s="85"/>
      <c r="AR423" s="85"/>
      <c r="AS423" s="82"/>
      <c r="AT423" s="48"/>
      <c r="AV423" s="48"/>
      <c r="AW423" s="48"/>
    </row>
    <row r="424" spans="1:49" s="4" customFormat="1" ht="15" x14ac:dyDescent="0.25">
      <c r="A424" s="51"/>
      <c r="B424" s="50" t="s">
        <v>86</v>
      </c>
      <c r="C424" s="853" t="s">
        <v>87</v>
      </c>
      <c r="D424" s="853"/>
      <c r="E424" s="853"/>
      <c r="F424" s="53"/>
      <c r="G424" s="54"/>
      <c r="H424" s="54"/>
      <c r="I424" s="54"/>
      <c r="J424" s="57">
        <v>39.49</v>
      </c>
      <c r="K424" s="54"/>
      <c r="L424" s="57">
        <v>405.17</v>
      </c>
      <c r="M424" s="54"/>
      <c r="N424" s="59"/>
      <c r="AF424" s="39"/>
      <c r="AG424" s="48"/>
      <c r="AI424" s="3" t="s">
        <v>87</v>
      </c>
      <c r="AL424" s="48"/>
      <c r="AM424" s="82"/>
      <c r="AN424" s="85"/>
      <c r="AO424" s="85"/>
      <c r="AP424" s="85"/>
      <c r="AQ424" s="85"/>
      <c r="AR424" s="85"/>
      <c r="AS424" s="82"/>
      <c r="AT424" s="48"/>
      <c r="AV424" s="48"/>
      <c r="AW424" s="48"/>
    </row>
    <row r="425" spans="1:49" s="4" customFormat="1" ht="15" x14ac:dyDescent="0.25">
      <c r="A425" s="60"/>
      <c r="B425" s="50"/>
      <c r="C425" s="853" t="s">
        <v>71</v>
      </c>
      <c r="D425" s="853"/>
      <c r="E425" s="853"/>
      <c r="F425" s="53" t="s">
        <v>72</v>
      </c>
      <c r="G425" s="56">
        <v>23.04</v>
      </c>
      <c r="H425" s="56">
        <v>1.1499999999999999</v>
      </c>
      <c r="I425" s="64">
        <v>271.84895999999998</v>
      </c>
      <c r="J425" s="63"/>
      <c r="K425" s="54"/>
      <c r="L425" s="63"/>
      <c r="M425" s="54"/>
      <c r="N425" s="59"/>
      <c r="AF425" s="39"/>
      <c r="AG425" s="48"/>
      <c r="AJ425" s="3" t="s">
        <v>71</v>
      </c>
      <c r="AL425" s="48"/>
      <c r="AM425" s="82"/>
      <c r="AN425" s="85"/>
      <c r="AO425" s="85"/>
      <c r="AP425" s="85"/>
      <c r="AQ425" s="85"/>
      <c r="AR425" s="85"/>
      <c r="AS425" s="82"/>
      <c r="AT425" s="48"/>
      <c r="AV425" s="48"/>
      <c r="AW425" s="48"/>
    </row>
    <row r="426" spans="1:49" s="4" customFormat="1" ht="15" x14ac:dyDescent="0.25">
      <c r="A426" s="60"/>
      <c r="B426" s="50"/>
      <c r="C426" s="853" t="s">
        <v>73</v>
      </c>
      <c r="D426" s="853"/>
      <c r="E426" s="853"/>
      <c r="F426" s="53" t="s">
        <v>72</v>
      </c>
      <c r="G426" s="61">
        <v>0.4</v>
      </c>
      <c r="H426" s="56">
        <v>1.1499999999999999</v>
      </c>
      <c r="I426" s="130">
        <v>4.7195999999999998</v>
      </c>
      <c r="J426" s="63"/>
      <c r="K426" s="54"/>
      <c r="L426" s="63"/>
      <c r="M426" s="54"/>
      <c r="N426" s="59"/>
      <c r="AF426" s="39"/>
      <c r="AG426" s="48"/>
      <c r="AJ426" s="3" t="s">
        <v>73</v>
      </c>
      <c r="AL426" s="48"/>
      <c r="AM426" s="82"/>
      <c r="AN426" s="85"/>
      <c r="AO426" s="85"/>
      <c r="AP426" s="85"/>
      <c r="AQ426" s="85"/>
      <c r="AR426" s="85"/>
      <c r="AS426" s="82"/>
      <c r="AT426" s="48"/>
      <c r="AV426" s="48"/>
      <c r="AW426" s="48"/>
    </row>
    <row r="427" spans="1:49" s="4" customFormat="1" ht="15" x14ac:dyDescent="0.25">
      <c r="A427" s="51"/>
      <c r="B427" s="50"/>
      <c r="C427" s="854" t="s">
        <v>74</v>
      </c>
      <c r="D427" s="854"/>
      <c r="E427" s="854"/>
      <c r="F427" s="65"/>
      <c r="G427" s="66"/>
      <c r="H427" s="66"/>
      <c r="I427" s="66"/>
      <c r="J427" s="68">
        <v>332.39</v>
      </c>
      <c r="K427" s="66"/>
      <c r="L427" s="67">
        <v>3861.1</v>
      </c>
      <c r="M427" s="66"/>
      <c r="N427" s="69"/>
      <c r="AF427" s="39"/>
      <c r="AG427" s="48"/>
      <c r="AK427" s="3" t="s">
        <v>74</v>
      </c>
      <c r="AL427" s="48"/>
      <c r="AM427" s="82"/>
      <c r="AN427" s="85"/>
      <c r="AO427" s="85"/>
      <c r="AP427" s="85"/>
      <c r="AQ427" s="85"/>
      <c r="AR427" s="85"/>
      <c r="AS427" s="82"/>
      <c r="AT427" s="48"/>
      <c r="AV427" s="48"/>
      <c r="AW427" s="48"/>
    </row>
    <row r="428" spans="1:49" s="4" customFormat="1" ht="15" x14ac:dyDescent="0.25">
      <c r="A428" s="60"/>
      <c r="B428" s="50"/>
      <c r="C428" s="853" t="s">
        <v>75</v>
      </c>
      <c r="D428" s="853"/>
      <c r="E428" s="853"/>
      <c r="F428" s="53"/>
      <c r="G428" s="54"/>
      <c r="H428" s="54"/>
      <c r="I428" s="54"/>
      <c r="J428" s="63"/>
      <c r="K428" s="54"/>
      <c r="L428" s="55">
        <v>2614.66</v>
      </c>
      <c r="M428" s="54"/>
      <c r="N428" s="58">
        <v>92611.26</v>
      </c>
      <c r="AF428" s="39"/>
      <c r="AG428" s="48"/>
      <c r="AJ428" s="3" t="s">
        <v>75</v>
      </c>
      <c r="AL428" s="48"/>
      <c r="AM428" s="82"/>
      <c r="AN428" s="85"/>
      <c r="AO428" s="85"/>
      <c r="AP428" s="85"/>
      <c r="AQ428" s="85"/>
      <c r="AR428" s="85"/>
      <c r="AS428" s="82"/>
      <c r="AT428" s="48"/>
      <c r="AV428" s="48"/>
      <c r="AW428" s="48"/>
    </row>
    <row r="429" spans="1:49" s="4" customFormat="1" ht="23.25" x14ac:dyDescent="0.25">
      <c r="A429" s="60"/>
      <c r="B429" s="50" t="s">
        <v>120</v>
      </c>
      <c r="C429" s="853" t="s">
        <v>121</v>
      </c>
      <c r="D429" s="853"/>
      <c r="E429" s="853"/>
      <c r="F429" s="53" t="s">
        <v>78</v>
      </c>
      <c r="G429" s="70">
        <v>97</v>
      </c>
      <c r="H429" s="54"/>
      <c r="I429" s="70">
        <v>97</v>
      </c>
      <c r="J429" s="63"/>
      <c r="K429" s="54"/>
      <c r="L429" s="55">
        <v>2536.2199999999998</v>
      </c>
      <c r="M429" s="54"/>
      <c r="N429" s="58">
        <v>89832.92</v>
      </c>
      <c r="AF429" s="39"/>
      <c r="AG429" s="48"/>
      <c r="AJ429" s="3" t="s">
        <v>121</v>
      </c>
      <c r="AL429" s="48"/>
      <c r="AM429" s="82"/>
      <c r="AN429" s="85"/>
      <c r="AO429" s="85"/>
      <c r="AP429" s="85"/>
      <c r="AQ429" s="85"/>
      <c r="AR429" s="85"/>
      <c r="AS429" s="82"/>
      <c r="AT429" s="48"/>
      <c r="AV429" s="48"/>
      <c r="AW429" s="48"/>
    </row>
    <row r="430" spans="1:49" s="4" customFormat="1" ht="23.25" x14ac:dyDescent="0.25">
      <c r="A430" s="60"/>
      <c r="B430" s="50" t="s">
        <v>122</v>
      </c>
      <c r="C430" s="853" t="s">
        <v>123</v>
      </c>
      <c r="D430" s="853"/>
      <c r="E430" s="853"/>
      <c r="F430" s="53" t="s">
        <v>78</v>
      </c>
      <c r="G430" s="70">
        <v>51</v>
      </c>
      <c r="H430" s="54"/>
      <c r="I430" s="70">
        <v>51</v>
      </c>
      <c r="J430" s="63"/>
      <c r="K430" s="54"/>
      <c r="L430" s="55">
        <v>1333.48</v>
      </c>
      <c r="M430" s="54"/>
      <c r="N430" s="58">
        <v>47231.74</v>
      </c>
      <c r="AF430" s="39"/>
      <c r="AG430" s="48"/>
      <c r="AJ430" s="3" t="s">
        <v>123</v>
      </c>
      <c r="AL430" s="48"/>
      <c r="AM430" s="82"/>
      <c r="AN430" s="85"/>
      <c r="AO430" s="85"/>
      <c r="AP430" s="85"/>
      <c r="AQ430" s="85"/>
      <c r="AR430" s="85"/>
      <c r="AS430" s="82"/>
      <c r="AT430" s="48"/>
      <c r="AV430" s="48"/>
      <c r="AW430" s="48"/>
    </row>
    <row r="431" spans="1:49" s="4" customFormat="1" ht="15" x14ac:dyDescent="0.25">
      <c r="A431" s="71"/>
      <c r="B431" s="72"/>
      <c r="C431" s="847" t="s">
        <v>81</v>
      </c>
      <c r="D431" s="847"/>
      <c r="E431" s="847"/>
      <c r="F431" s="42"/>
      <c r="G431" s="43"/>
      <c r="H431" s="43"/>
      <c r="I431" s="43"/>
      <c r="J431" s="46"/>
      <c r="K431" s="43"/>
      <c r="L431" s="73">
        <v>7730.8</v>
      </c>
      <c r="M431" s="66"/>
      <c r="N431" s="47"/>
      <c r="AF431" s="39"/>
      <c r="AG431" s="48"/>
      <c r="AL431" s="48" t="s">
        <v>81</v>
      </c>
      <c r="AM431" s="82"/>
      <c r="AN431" s="85"/>
      <c r="AO431" s="85"/>
      <c r="AP431" s="85"/>
      <c r="AQ431" s="85"/>
      <c r="AR431" s="85"/>
      <c r="AS431" s="82"/>
      <c r="AT431" s="48"/>
      <c r="AV431" s="48"/>
      <c r="AW431" s="48"/>
    </row>
    <row r="432" spans="1:49" s="4" customFormat="1" ht="23.25" x14ac:dyDescent="0.25">
      <c r="A432" s="40" t="s">
        <v>245</v>
      </c>
      <c r="B432" s="41" t="s">
        <v>243</v>
      </c>
      <c r="C432" s="847" t="s">
        <v>244</v>
      </c>
      <c r="D432" s="847"/>
      <c r="E432" s="847"/>
      <c r="F432" s="42" t="s">
        <v>119</v>
      </c>
      <c r="G432" s="43">
        <v>14.94</v>
      </c>
      <c r="H432" s="44">
        <v>1</v>
      </c>
      <c r="I432" s="109">
        <v>14.94</v>
      </c>
      <c r="J432" s="46"/>
      <c r="K432" s="43"/>
      <c r="L432" s="46"/>
      <c r="M432" s="43"/>
      <c r="N432" s="47"/>
      <c r="AF432" s="39"/>
      <c r="AG432" s="48" t="s">
        <v>244</v>
      </c>
      <c r="AL432" s="48"/>
      <c r="AM432" s="82"/>
      <c r="AN432" s="85"/>
      <c r="AO432" s="85"/>
      <c r="AP432" s="85"/>
      <c r="AQ432" s="85"/>
      <c r="AR432" s="85"/>
      <c r="AS432" s="82"/>
      <c r="AT432" s="48"/>
      <c r="AV432" s="48"/>
      <c r="AW432" s="48"/>
    </row>
    <row r="433" spans="1:49" s="4" customFormat="1" ht="22.5" x14ac:dyDescent="0.25">
      <c r="A433" s="49"/>
      <c r="B433" s="50" t="s">
        <v>64</v>
      </c>
      <c r="C433" s="848" t="s">
        <v>65</v>
      </c>
      <c r="D433" s="848"/>
      <c r="E433" s="848"/>
      <c r="F433" s="848"/>
      <c r="G433" s="848"/>
      <c r="H433" s="848"/>
      <c r="I433" s="848"/>
      <c r="J433" s="848"/>
      <c r="K433" s="848"/>
      <c r="L433" s="848"/>
      <c r="M433" s="848"/>
      <c r="N433" s="849"/>
      <c r="AF433" s="39"/>
      <c r="AG433" s="48"/>
      <c r="AH433" s="3" t="s">
        <v>65</v>
      </c>
      <c r="AL433" s="48"/>
      <c r="AM433" s="82"/>
      <c r="AN433" s="85"/>
      <c r="AO433" s="85"/>
      <c r="AP433" s="85"/>
      <c r="AQ433" s="85"/>
      <c r="AR433" s="85"/>
      <c r="AS433" s="82"/>
      <c r="AT433" s="48"/>
      <c r="AV433" s="48"/>
      <c r="AW433" s="48"/>
    </row>
    <row r="434" spans="1:49" s="4" customFormat="1" ht="15" x14ac:dyDescent="0.25">
      <c r="A434" s="51"/>
      <c r="B434" s="50" t="s">
        <v>60</v>
      </c>
      <c r="C434" s="853" t="s">
        <v>66</v>
      </c>
      <c r="D434" s="853"/>
      <c r="E434" s="853"/>
      <c r="F434" s="53"/>
      <c r="G434" s="54"/>
      <c r="H434" s="54"/>
      <c r="I434" s="54"/>
      <c r="J434" s="57">
        <v>163.94</v>
      </c>
      <c r="K434" s="56">
        <v>1.1499999999999999</v>
      </c>
      <c r="L434" s="55">
        <v>2816.65</v>
      </c>
      <c r="M434" s="56">
        <v>35.42</v>
      </c>
      <c r="N434" s="58">
        <v>99765.74</v>
      </c>
      <c r="AF434" s="39"/>
      <c r="AG434" s="48"/>
      <c r="AI434" s="3" t="s">
        <v>66</v>
      </c>
      <c r="AL434" s="48"/>
      <c r="AM434" s="82"/>
      <c r="AN434" s="85"/>
      <c r="AO434" s="85"/>
      <c r="AP434" s="85"/>
      <c r="AQ434" s="85"/>
      <c r="AR434" s="85"/>
      <c r="AS434" s="82"/>
      <c r="AT434" s="48"/>
      <c r="AV434" s="48"/>
      <c r="AW434" s="48"/>
    </row>
    <row r="435" spans="1:49" s="4" customFormat="1" ht="15" x14ac:dyDescent="0.25">
      <c r="A435" s="51"/>
      <c r="B435" s="50" t="s">
        <v>67</v>
      </c>
      <c r="C435" s="853" t="s">
        <v>68</v>
      </c>
      <c r="D435" s="853"/>
      <c r="E435" s="853"/>
      <c r="F435" s="53"/>
      <c r="G435" s="54"/>
      <c r="H435" s="54"/>
      <c r="I435" s="54"/>
      <c r="J435" s="57">
        <v>270.02999999999997</v>
      </c>
      <c r="K435" s="56">
        <v>1.1499999999999999</v>
      </c>
      <c r="L435" s="55">
        <v>4639.3900000000003</v>
      </c>
      <c r="M435" s="54"/>
      <c r="N435" s="59"/>
      <c r="AF435" s="39"/>
      <c r="AG435" s="48"/>
      <c r="AI435" s="3" t="s">
        <v>68</v>
      </c>
      <c r="AL435" s="48"/>
      <c r="AM435" s="82"/>
      <c r="AN435" s="85"/>
      <c r="AO435" s="85"/>
      <c r="AP435" s="85"/>
      <c r="AQ435" s="85"/>
      <c r="AR435" s="85"/>
      <c r="AS435" s="82"/>
      <c r="AT435" s="48"/>
      <c r="AV435" s="48"/>
      <c r="AW435" s="48"/>
    </row>
    <row r="436" spans="1:49" s="4" customFormat="1" ht="15" x14ac:dyDescent="0.25">
      <c r="A436" s="51"/>
      <c r="B436" s="50" t="s">
        <v>69</v>
      </c>
      <c r="C436" s="853" t="s">
        <v>70</v>
      </c>
      <c r="D436" s="853"/>
      <c r="E436" s="853"/>
      <c r="F436" s="53"/>
      <c r="G436" s="54"/>
      <c r="H436" s="54"/>
      <c r="I436" s="54"/>
      <c r="J436" s="57">
        <v>33.130000000000003</v>
      </c>
      <c r="K436" s="56">
        <v>1.1499999999999999</v>
      </c>
      <c r="L436" s="57">
        <v>569.21</v>
      </c>
      <c r="M436" s="56">
        <v>35.42</v>
      </c>
      <c r="N436" s="58">
        <v>20161.419999999998</v>
      </c>
      <c r="AF436" s="39"/>
      <c r="AG436" s="48"/>
      <c r="AI436" s="3" t="s">
        <v>70</v>
      </c>
      <c r="AL436" s="48"/>
      <c r="AM436" s="82"/>
      <c r="AN436" s="85"/>
      <c r="AO436" s="85"/>
      <c r="AP436" s="85"/>
      <c r="AQ436" s="85"/>
      <c r="AR436" s="85"/>
      <c r="AS436" s="82"/>
      <c r="AT436" s="48"/>
      <c r="AV436" s="48"/>
      <c r="AW436" s="48"/>
    </row>
    <row r="437" spans="1:49" s="4" customFormat="1" ht="15" x14ac:dyDescent="0.25">
      <c r="A437" s="51"/>
      <c r="B437" s="50" t="s">
        <v>86</v>
      </c>
      <c r="C437" s="853" t="s">
        <v>87</v>
      </c>
      <c r="D437" s="853"/>
      <c r="E437" s="853"/>
      <c r="F437" s="53"/>
      <c r="G437" s="54"/>
      <c r="H437" s="54"/>
      <c r="I437" s="54"/>
      <c r="J437" s="57">
        <v>74.19</v>
      </c>
      <c r="K437" s="54"/>
      <c r="L437" s="55">
        <v>1108.4000000000001</v>
      </c>
      <c r="M437" s="54"/>
      <c r="N437" s="59"/>
      <c r="AF437" s="39"/>
      <c r="AG437" s="48"/>
      <c r="AI437" s="3" t="s">
        <v>87</v>
      </c>
      <c r="AL437" s="48"/>
      <c r="AM437" s="82"/>
      <c r="AN437" s="85"/>
      <c r="AO437" s="85"/>
      <c r="AP437" s="85"/>
      <c r="AQ437" s="85"/>
      <c r="AR437" s="85"/>
      <c r="AS437" s="82"/>
      <c r="AT437" s="48"/>
      <c r="AV437" s="48"/>
      <c r="AW437" s="48"/>
    </row>
    <row r="438" spans="1:49" s="4" customFormat="1" ht="15" x14ac:dyDescent="0.25">
      <c r="A438" s="60"/>
      <c r="B438" s="50"/>
      <c r="C438" s="853" t="s">
        <v>71</v>
      </c>
      <c r="D438" s="853"/>
      <c r="E438" s="853"/>
      <c r="F438" s="53" t="s">
        <v>72</v>
      </c>
      <c r="G438" s="56">
        <v>17.440000000000001</v>
      </c>
      <c r="H438" s="56">
        <v>1.1499999999999999</v>
      </c>
      <c r="I438" s="64">
        <v>299.63664</v>
      </c>
      <c r="J438" s="63"/>
      <c r="K438" s="54"/>
      <c r="L438" s="63"/>
      <c r="M438" s="54"/>
      <c r="N438" s="59"/>
      <c r="AF438" s="39"/>
      <c r="AG438" s="48"/>
      <c r="AJ438" s="3" t="s">
        <v>71</v>
      </c>
      <c r="AL438" s="48"/>
      <c r="AM438" s="82"/>
      <c r="AN438" s="85"/>
      <c r="AO438" s="85"/>
      <c r="AP438" s="85"/>
      <c r="AQ438" s="85"/>
      <c r="AR438" s="85"/>
      <c r="AS438" s="82"/>
      <c r="AT438" s="48"/>
      <c r="AV438" s="48"/>
      <c r="AW438" s="48"/>
    </row>
    <row r="439" spans="1:49" s="4" customFormat="1" ht="15" x14ac:dyDescent="0.25">
      <c r="A439" s="60"/>
      <c r="B439" s="50"/>
      <c r="C439" s="853" t="s">
        <v>73</v>
      </c>
      <c r="D439" s="853"/>
      <c r="E439" s="853"/>
      <c r="F439" s="53" t="s">
        <v>72</v>
      </c>
      <c r="G439" s="56">
        <v>2.64</v>
      </c>
      <c r="H439" s="56">
        <v>1.1499999999999999</v>
      </c>
      <c r="I439" s="64">
        <v>45.357840000000003</v>
      </c>
      <c r="J439" s="63"/>
      <c r="K439" s="54"/>
      <c r="L439" s="63"/>
      <c r="M439" s="54"/>
      <c r="N439" s="59"/>
      <c r="AF439" s="39"/>
      <c r="AG439" s="48"/>
      <c r="AJ439" s="3" t="s">
        <v>73</v>
      </c>
      <c r="AL439" s="48"/>
      <c r="AM439" s="82"/>
      <c r="AN439" s="85"/>
      <c r="AO439" s="85"/>
      <c r="AP439" s="85"/>
      <c r="AQ439" s="85"/>
      <c r="AR439" s="85"/>
      <c r="AS439" s="82"/>
      <c r="AT439" s="48"/>
      <c r="AV439" s="48"/>
      <c r="AW439" s="48"/>
    </row>
    <row r="440" spans="1:49" s="4" customFormat="1" ht="15" x14ac:dyDescent="0.25">
      <c r="A440" s="51"/>
      <c r="B440" s="50"/>
      <c r="C440" s="854" t="s">
        <v>74</v>
      </c>
      <c r="D440" s="854"/>
      <c r="E440" s="854"/>
      <c r="F440" s="65"/>
      <c r="G440" s="66"/>
      <c r="H440" s="66"/>
      <c r="I440" s="66"/>
      <c r="J440" s="68">
        <v>508.16</v>
      </c>
      <c r="K440" s="66"/>
      <c r="L440" s="67">
        <v>8564.44</v>
      </c>
      <c r="M440" s="66"/>
      <c r="N440" s="69"/>
      <c r="AF440" s="39"/>
      <c r="AG440" s="48"/>
      <c r="AK440" s="3" t="s">
        <v>74</v>
      </c>
      <c r="AL440" s="48"/>
      <c r="AM440" s="82"/>
      <c r="AN440" s="85"/>
      <c r="AO440" s="85"/>
      <c r="AP440" s="85"/>
      <c r="AQ440" s="85"/>
      <c r="AR440" s="85"/>
      <c r="AS440" s="82"/>
      <c r="AT440" s="48"/>
      <c r="AV440" s="48"/>
      <c r="AW440" s="48"/>
    </row>
    <row r="441" spans="1:49" s="4" customFormat="1" ht="15" x14ac:dyDescent="0.25">
      <c r="A441" s="60"/>
      <c r="B441" s="50"/>
      <c r="C441" s="853" t="s">
        <v>75</v>
      </c>
      <c r="D441" s="853"/>
      <c r="E441" s="853"/>
      <c r="F441" s="53"/>
      <c r="G441" s="54"/>
      <c r="H441" s="54"/>
      <c r="I441" s="54"/>
      <c r="J441" s="63"/>
      <c r="K441" s="54"/>
      <c r="L441" s="55">
        <v>3385.86</v>
      </c>
      <c r="M441" s="54"/>
      <c r="N441" s="58">
        <v>119927.16</v>
      </c>
      <c r="AF441" s="39"/>
      <c r="AG441" s="48"/>
      <c r="AJ441" s="3" t="s">
        <v>75</v>
      </c>
      <c r="AL441" s="48"/>
      <c r="AM441" s="82"/>
      <c r="AN441" s="85"/>
      <c r="AO441" s="85"/>
      <c r="AP441" s="85"/>
      <c r="AQ441" s="85"/>
      <c r="AR441" s="85"/>
      <c r="AS441" s="82"/>
      <c r="AT441" s="48"/>
      <c r="AV441" s="48"/>
      <c r="AW441" s="48"/>
    </row>
    <row r="442" spans="1:49" s="4" customFormat="1" ht="23.25" x14ac:dyDescent="0.25">
      <c r="A442" s="60"/>
      <c r="B442" s="50" t="s">
        <v>120</v>
      </c>
      <c r="C442" s="853" t="s">
        <v>121</v>
      </c>
      <c r="D442" s="853"/>
      <c r="E442" s="853"/>
      <c r="F442" s="53" t="s">
        <v>78</v>
      </c>
      <c r="G442" s="70">
        <v>97</v>
      </c>
      <c r="H442" s="54"/>
      <c r="I442" s="70">
        <v>97</v>
      </c>
      <c r="J442" s="63"/>
      <c r="K442" s="54"/>
      <c r="L442" s="55">
        <v>3284.28</v>
      </c>
      <c r="M442" s="54"/>
      <c r="N442" s="58">
        <v>116329.35</v>
      </c>
      <c r="AF442" s="39"/>
      <c r="AG442" s="48"/>
      <c r="AJ442" s="3" t="s">
        <v>121</v>
      </c>
      <c r="AL442" s="48"/>
      <c r="AM442" s="82"/>
      <c r="AN442" s="85"/>
      <c r="AO442" s="85"/>
      <c r="AP442" s="85"/>
      <c r="AQ442" s="85"/>
      <c r="AR442" s="85"/>
      <c r="AS442" s="82"/>
      <c r="AT442" s="48"/>
      <c r="AV442" s="48"/>
      <c r="AW442" s="48"/>
    </row>
    <row r="443" spans="1:49" s="4" customFormat="1" ht="23.25" x14ac:dyDescent="0.25">
      <c r="A443" s="60"/>
      <c r="B443" s="50" t="s">
        <v>122</v>
      </c>
      <c r="C443" s="853" t="s">
        <v>123</v>
      </c>
      <c r="D443" s="853"/>
      <c r="E443" s="853"/>
      <c r="F443" s="53" t="s">
        <v>78</v>
      </c>
      <c r="G443" s="70">
        <v>51</v>
      </c>
      <c r="H443" s="54"/>
      <c r="I443" s="70">
        <v>51</v>
      </c>
      <c r="J443" s="63"/>
      <c r="K443" s="54"/>
      <c r="L443" s="55">
        <v>1726.79</v>
      </c>
      <c r="M443" s="54"/>
      <c r="N443" s="58">
        <v>61162.85</v>
      </c>
      <c r="AF443" s="39"/>
      <c r="AG443" s="48"/>
      <c r="AJ443" s="3" t="s">
        <v>123</v>
      </c>
      <c r="AL443" s="48"/>
      <c r="AM443" s="82"/>
      <c r="AN443" s="85"/>
      <c r="AO443" s="85"/>
      <c r="AP443" s="85"/>
      <c r="AQ443" s="85"/>
      <c r="AR443" s="85"/>
      <c r="AS443" s="82"/>
      <c r="AT443" s="48"/>
      <c r="AV443" s="48"/>
      <c r="AW443" s="48"/>
    </row>
    <row r="444" spans="1:49" s="4" customFormat="1" ht="15" x14ac:dyDescent="0.25">
      <c r="A444" s="71"/>
      <c r="B444" s="72"/>
      <c r="C444" s="847" t="s">
        <v>81</v>
      </c>
      <c r="D444" s="847"/>
      <c r="E444" s="847"/>
      <c r="F444" s="42"/>
      <c r="G444" s="43"/>
      <c r="H444" s="43"/>
      <c r="I444" s="43"/>
      <c r="J444" s="46"/>
      <c r="K444" s="43"/>
      <c r="L444" s="73">
        <v>13575.51</v>
      </c>
      <c r="M444" s="66"/>
      <c r="N444" s="47"/>
      <c r="AF444" s="39"/>
      <c r="AG444" s="48"/>
      <c r="AL444" s="48" t="s">
        <v>81</v>
      </c>
      <c r="AM444" s="82"/>
      <c r="AN444" s="85"/>
      <c r="AO444" s="85"/>
      <c r="AP444" s="85"/>
      <c r="AQ444" s="85"/>
      <c r="AR444" s="85"/>
      <c r="AS444" s="82"/>
      <c r="AT444" s="48"/>
      <c r="AV444" s="48"/>
      <c r="AW444" s="48"/>
    </row>
    <row r="445" spans="1:49" s="4" customFormat="1" ht="45.75" x14ac:dyDescent="0.25">
      <c r="A445" s="40" t="s">
        <v>248</v>
      </c>
      <c r="B445" s="41" t="s">
        <v>246</v>
      </c>
      <c r="C445" s="847" t="s">
        <v>556</v>
      </c>
      <c r="D445" s="847"/>
      <c r="E445" s="847"/>
      <c r="F445" s="42" t="s">
        <v>119</v>
      </c>
      <c r="G445" s="43">
        <v>0.105</v>
      </c>
      <c r="H445" s="44">
        <v>1</v>
      </c>
      <c r="I445" s="129">
        <v>0.105</v>
      </c>
      <c r="J445" s="46"/>
      <c r="K445" s="43"/>
      <c r="L445" s="46"/>
      <c r="M445" s="43"/>
      <c r="N445" s="47"/>
      <c r="AF445" s="39"/>
      <c r="AG445" s="48" t="s">
        <v>556</v>
      </c>
      <c r="AL445" s="48"/>
      <c r="AM445" s="82"/>
      <c r="AN445" s="85"/>
      <c r="AO445" s="85"/>
      <c r="AP445" s="85"/>
      <c r="AQ445" s="85"/>
      <c r="AR445" s="85"/>
      <c r="AS445" s="82"/>
      <c r="AT445" s="48"/>
      <c r="AV445" s="48"/>
      <c r="AW445" s="48"/>
    </row>
    <row r="446" spans="1:49" s="4" customFormat="1" ht="22.5" x14ac:dyDescent="0.25">
      <c r="A446" s="49"/>
      <c r="B446" s="50" t="s">
        <v>64</v>
      </c>
      <c r="C446" s="848" t="s">
        <v>65</v>
      </c>
      <c r="D446" s="848"/>
      <c r="E446" s="848"/>
      <c r="F446" s="848"/>
      <c r="G446" s="848"/>
      <c r="H446" s="848"/>
      <c r="I446" s="848"/>
      <c r="J446" s="848"/>
      <c r="K446" s="848"/>
      <c r="L446" s="848"/>
      <c r="M446" s="848"/>
      <c r="N446" s="849"/>
      <c r="AF446" s="39"/>
      <c r="AG446" s="48"/>
      <c r="AH446" s="3" t="s">
        <v>65</v>
      </c>
      <c r="AL446" s="48"/>
      <c r="AM446" s="82"/>
      <c r="AN446" s="85"/>
      <c r="AO446" s="85"/>
      <c r="AP446" s="85"/>
      <c r="AQ446" s="85"/>
      <c r="AR446" s="85"/>
      <c r="AS446" s="82"/>
      <c r="AT446" s="48"/>
      <c r="AV446" s="48"/>
      <c r="AW446" s="48"/>
    </row>
    <row r="447" spans="1:49" s="4" customFormat="1" ht="15" x14ac:dyDescent="0.25">
      <c r="A447" s="51"/>
      <c r="B447" s="50" t="s">
        <v>60</v>
      </c>
      <c r="C447" s="853" t="s">
        <v>66</v>
      </c>
      <c r="D447" s="853"/>
      <c r="E447" s="853"/>
      <c r="F447" s="53"/>
      <c r="G447" s="54"/>
      <c r="H447" s="54"/>
      <c r="I447" s="54"/>
      <c r="J447" s="57">
        <v>190.26</v>
      </c>
      <c r="K447" s="56">
        <v>1.1499999999999999</v>
      </c>
      <c r="L447" s="57">
        <v>22.97</v>
      </c>
      <c r="M447" s="56">
        <v>35.42</v>
      </c>
      <c r="N447" s="133">
        <v>813.6</v>
      </c>
      <c r="AF447" s="39"/>
      <c r="AG447" s="48"/>
      <c r="AI447" s="3" t="s">
        <v>66</v>
      </c>
      <c r="AL447" s="48"/>
      <c r="AM447" s="82"/>
      <c r="AN447" s="85"/>
      <c r="AO447" s="85"/>
      <c r="AP447" s="85"/>
      <c r="AQ447" s="85"/>
      <c r="AR447" s="85"/>
      <c r="AS447" s="82"/>
      <c r="AT447" s="48"/>
      <c r="AV447" s="48"/>
      <c r="AW447" s="48"/>
    </row>
    <row r="448" spans="1:49" s="4" customFormat="1" ht="15" x14ac:dyDescent="0.25">
      <c r="A448" s="51"/>
      <c r="B448" s="50" t="s">
        <v>67</v>
      </c>
      <c r="C448" s="853" t="s">
        <v>68</v>
      </c>
      <c r="D448" s="853"/>
      <c r="E448" s="853"/>
      <c r="F448" s="53"/>
      <c r="G448" s="54"/>
      <c r="H448" s="54"/>
      <c r="I448" s="54"/>
      <c r="J448" s="57">
        <v>72.64</v>
      </c>
      <c r="K448" s="56">
        <v>1.1499999999999999</v>
      </c>
      <c r="L448" s="57">
        <v>8.77</v>
      </c>
      <c r="M448" s="54"/>
      <c r="N448" s="59"/>
      <c r="AF448" s="39"/>
      <c r="AG448" s="48"/>
      <c r="AI448" s="3" t="s">
        <v>68</v>
      </c>
      <c r="AL448" s="48"/>
      <c r="AM448" s="82"/>
      <c r="AN448" s="85"/>
      <c r="AO448" s="85"/>
      <c r="AP448" s="85"/>
      <c r="AQ448" s="85"/>
      <c r="AR448" s="85"/>
      <c r="AS448" s="82"/>
      <c r="AT448" s="48"/>
      <c r="AV448" s="48"/>
      <c r="AW448" s="48"/>
    </row>
    <row r="449" spans="1:49" s="4" customFormat="1" ht="15" x14ac:dyDescent="0.25">
      <c r="A449" s="51"/>
      <c r="B449" s="50" t="s">
        <v>69</v>
      </c>
      <c r="C449" s="853" t="s">
        <v>70</v>
      </c>
      <c r="D449" s="853"/>
      <c r="E449" s="853"/>
      <c r="F449" s="53"/>
      <c r="G449" s="54"/>
      <c r="H449" s="54"/>
      <c r="I449" s="54"/>
      <c r="J449" s="57">
        <v>5.0199999999999996</v>
      </c>
      <c r="K449" s="56">
        <v>1.1499999999999999</v>
      </c>
      <c r="L449" s="57">
        <v>0.61</v>
      </c>
      <c r="M449" s="56">
        <v>35.42</v>
      </c>
      <c r="N449" s="133">
        <v>21.61</v>
      </c>
      <c r="AF449" s="39"/>
      <c r="AG449" s="48"/>
      <c r="AI449" s="3" t="s">
        <v>70</v>
      </c>
      <c r="AL449" s="48"/>
      <c r="AM449" s="82"/>
      <c r="AN449" s="85"/>
      <c r="AO449" s="85"/>
      <c r="AP449" s="85"/>
      <c r="AQ449" s="85"/>
      <c r="AR449" s="85"/>
      <c r="AS449" s="82"/>
      <c r="AT449" s="48"/>
      <c r="AV449" s="48"/>
      <c r="AW449" s="48"/>
    </row>
    <row r="450" spans="1:49" s="4" customFormat="1" ht="15" x14ac:dyDescent="0.25">
      <c r="A450" s="51"/>
      <c r="B450" s="50" t="s">
        <v>86</v>
      </c>
      <c r="C450" s="853" t="s">
        <v>87</v>
      </c>
      <c r="D450" s="853"/>
      <c r="E450" s="853"/>
      <c r="F450" s="53"/>
      <c r="G450" s="54"/>
      <c r="H450" s="54"/>
      <c r="I450" s="54"/>
      <c r="J450" s="57">
        <v>29.52</v>
      </c>
      <c r="K450" s="54"/>
      <c r="L450" s="57">
        <v>3.1</v>
      </c>
      <c r="M450" s="54"/>
      <c r="N450" s="59"/>
      <c r="AF450" s="39"/>
      <c r="AG450" s="48"/>
      <c r="AI450" s="3" t="s">
        <v>87</v>
      </c>
      <c r="AL450" s="48"/>
      <c r="AM450" s="82"/>
      <c r="AN450" s="85"/>
      <c r="AO450" s="85"/>
      <c r="AP450" s="85"/>
      <c r="AQ450" s="85"/>
      <c r="AR450" s="85"/>
      <c r="AS450" s="82"/>
      <c r="AT450" s="48"/>
      <c r="AV450" s="48"/>
      <c r="AW450" s="48"/>
    </row>
    <row r="451" spans="1:49" s="4" customFormat="1" ht="15" x14ac:dyDescent="0.25">
      <c r="A451" s="60"/>
      <c r="B451" s="50"/>
      <c r="C451" s="853" t="s">
        <v>71</v>
      </c>
      <c r="D451" s="853"/>
      <c r="E451" s="853"/>
      <c r="F451" s="53" t="s">
        <v>72</v>
      </c>
      <c r="G451" s="56">
        <v>20.239999999999998</v>
      </c>
      <c r="H451" s="56">
        <v>1.1499999999999999</v>
      </c>
      <c r="I451" s="64">
        <v>2.4439799999999998</v>
      </c>
      <c r="J451" s="63"/>
      <c r="K451" s="54"/>
      <c r="L451" s="63"/>
      <c r="M451" s="54"/>
      <c r="N451" s="59"/>
      <c r="AF451" s="39"/>
      <c r="AG451" s="48"/>
      <c r="AJ451" s="3" t="s">
        <v>71</v>
      </c>
      <c r="AL451" s="48"/>
      <c r="AM451" s="82"/>
      <c r="AN451" s="85"/>
      <c r="AO451" s="85"/>
      <c r="AP451" s="85"/>
      <c r="AQ451" s="85"/>
      <c r="AR451" s="85"/>
      <c r="AS451" s="82"/>
      <c r="AT451" s="48"/>
      <c r="AV451" s="48"/>
      <c r="AW451" s="48"/>
    </row>
    <row r="452" spans="1:49" s="4" customFormat="1" ht="15" x14ac:dyDescent="0.25">
      <c r="A452" s="60"/>
      <c r="B452" s="50"/>
      <c r="C452" s="853" t="s">
        <v>73</v>
      </c>
      <c r="D452" s="853"/>
      <c r="E452" s="853"/>
      <c r="F452" s="53" t="s">
        <v>72</v>
      </c>
      <c r="G452" s="61">
        <v>0.4</v>
      </c>
      <c r="H452" s="56">
        <v>1.1499999999999999</v>
      </c>
      <c r="I452" s="130">
        <v>4.8300000000000003E-2</v>
      </c>
      <c r="J452" s="63"/>
      <c r="K452" s="54"/>
      <c r="L452" s="63"/>
      <c r="M452" s="54"/>
      <c r="N452" s="59"/>
      <c r="AF452" s="39"/>
      <c r="AG452" s="48"/>
      <c r="AJ452" s="3" t="s">
        <v>73</v>
      </c>
      <c r="AL452" s="48"/>
      <c r="AM452" s="82"/>
      <c r="AN452" s="85"/>
      <c r="AO452" s="85"/>
      <c r="AP452" s="85"/>
      <c r="AQ452" s="85"/>
      <c r="AR452" s="85"/>
      <c r="AS452" s="82"/>
      <c r="AT452" s="48"/>
      <c r="AV452" s="48"/>
      <c r="AW452" s="48"/>
    </row>
    <row r="453" spans="1:49" s="4" customFormat="1" ht="15" x14ac:dyDescent="0.25">
      <c r="A453" s="51"/>
      <c r="B453" s="50"/>
      <c r="C453" s="854" t="s">
        <v>74</v>
      </c>
      <c r="D453" s="854"/>
      <c r="E453" s="854"/>
      <c r="F453" s="65"/>
      <c r="G453" s="66"/>
      <c r="H453" s="66"/>
      <c r="I453" s="66"/>
      <c r="J453" s="68">
        <v>292.42</v>
      </c>
      <c r="K453" s="66"/>
      <c r="L453" s="68">
        <v>34.840000000000003</v>
      </c>
      <c r="M453" s="66"/>
      <c r="N453" s="69"/>
      <c r="AF453" s="39"/>
      <c r="AG453" s="48"/>
      <c r="AK453" s="3" t="s">
        <v>74</v>
      </c>
      <c r="AL453" s="48"/>
      <c r="AM453" s="82"/>
      <c r="AN453" s="85"/>
      <c r="AO453" s="85"/>
      <c r="AP453" s="85"/>
      <c r="AQ453" s="85"/>
      <c r="AR453" s="85"/>
      <c r="AS453" s="82"/>
      <c r="AT453" s="48"/>
      <c r="AV453" s="48"/>
      <c r="AW453" s="48"/>
    </row>
    <row r="454" spans="1:49" s="4" customFormat="1" ht="15" x14ac:dyDescent="0.25">
      <c r="A454" s="60"/>
      <c r="B454" s="50"/>
      <c r="C454" s="853" t="s">
        <v>75</v>
      </c>
      <c r="D454" s="853"/>
      <c r="E454" s="853"/>
      <c r="F454" s="53"/>
      <c r="G454" s="54"/>
      <c r="H454" s="54"/>
      <c r="I454" s="54"/>
      <c r="J454" s="63"/>
      <c r="K454" s="54"/>
      <c r="L454" s="57">
        <v>23.58</v>
      </c>
      <c r="M454" s="54"/>
      <c r="N454" s="133">
        <v>835.21</v>
      </c>
      <c r="AF454" s="39"/>
      <c r="AG454" s="48"/>
      <c r="AJ454" s="3" t="s">
        <v>75</v>
      </c>
      <c r="AL454" s="48"/>
      <c r="AM454" s="82"/>
      <c r="AN454" s="85"/>
      <c r="AO454" s="85"/>
      <c r="AP454" s="85"/>
      <c r="AQ454" s="85"/>
      <c r="AR454" s="85"/>
      <c r="AS454" s="82"/>
      <c r="AT454" s="48"/>
      <c r="AV454" s="48"/>
      <c r="AW454" s="48"/>
    </row>
    <row r="455" spans="1:49" s="4" customFormat="1" ht="23.25" x14ac:dyDescent="0.25">
      <c r="A455" s="60"/>
      <c r="B455" s="50" t="s">
        <v>120</v>
      </c>
      <c r="C455" s="853" t="s">
        <v>121</v>
      </c>
      <c r="D455" s="853"/>
      <c r="E455" s="853"/>
      <c r="F455" s="53" t="s">
        <v>78</v>
      </c>
      <c r="G455" s="70">
        <v>97</v>
      </c>
      <c r="H455" s="54"/>
      <c r="I455" s="70">
        <v>97</v>
      </c>
      <c r="J455" s="63"/>
      <c r="K455" s="54"/>
      <c r="L455" s="57">
        <v>22.87</v>
      </c>
      <c r="M455" s="54"/>
      <c r="N455" s="133">
        <v>810.15</v>
      </c>
      <c r="AF455" s="39"/>
      <c r="AG455" s="48"/>
      <c r="AJ455" s="3" t="s">
        <v>121</v>
      </c>
      <c r="AL455" s="48"/>
      <c r="AM455" s="82"/>
      <c r="AN455" s="85"/>
      <c r="AO455" s="85"/>
      <c r="AP455" s="85"/>
      <c r="AQ455" s="85"/>
      <c r="AR455" s="85"/>
      <c r="AS455" s="82"/>
      <c r="AT455" s="48"/>
      <c r="AV455" s="48"/>
      <c r="AW455" s="48"/>
    </row>
    <row r="456" spans="1:49" s="4" customFormat="1" ht="23.25" x14ac:dyDescent="0.25">
      <c r="A456" s="60"/>
      <c r="B456" s="50" t="s">
        <v>122</v>
      </c>
      <c r="C456" s="853" t="s">
        <v>123</v>
      </c>
      <c r="D456" s="853"/>
      <c r="E456" s="853"/>
      <c r="F456" s="53" t="s">
        <v>78</v>
      </c>
      <c r="G456" s="70">
        <v>51</v>
      </c>
      <c r="H456" s="54"/>
      <c r="I456" s="70">
        <v>51</v>
      </c>
      <c r="J456" s="63"/>
      <c r="K456" s="54"/>
      <c r="L456" s="57">
        <v>12.03</v>
      </c>
      <c r="M456" s="54"/>
      <c r="N456" s="133">
        <v>425.96</v>
      </c>
      <c r="AF456" s="39"/>
      <c r="AG456" s="48"/>
      <c r="AJ456" s="3" t="s">
        <v>123</v>
      </c>
      <c r="AL456" s="48"/>
      <c r="AM456" s="82"/>
      <c r="AN456" s="85"/>
      <c r="AO456" s="85"/>
      <c r="AP456" s="85"/>
      <c r="AQ456" s="85"/>
      <c r="AR456" s="85"/>
      <c r="AS456" s="82"/>
      <c r="AT456" s="48"/>
      <c r="AV456" s="48"/>
      <c r="AW456" s="48"/>
    </row>
    <row r="457" spans="1:49" s="4" customFormat="1" ht="15" x14ac:dyDescent="0.25">
      <c r="A457" s="71"/>
      <c r="B457" s="72"/>
      <c r="C457" s="847" t="s">
        <v>81</v>
      </c>
      <c r="D457" s="847"/>
      <c r="E457" s="847"/>
      <c r="F457" s="42"/>
      <c r="G457" s="43"/>
      <c r="H457" s="43"/>
      <c r="I457" s="43"/>
      <c r="J457" s="46"/>
      <c r="K457" s="43"/>
      <c r="L457" s="131">
        <v>69.739999999999995</v>
      </c>
      <c r="M457" s="66"/>
      <c r="N457" s="47"/>
      <c r="AF457" s="39"/>
      <c r="AG457" s="48"/>
      <c r="AL457" s="48" t="s">
        <v>81</v>
      </c>
      <c r="AM457" s="82"/>
      <c r="AN457" s="85"/>
      <c r="AO457" s="85"/>
      <c r="AP457" s="85"/>
      <c r="AQ457" s="85"/>
      <c r="AR457" s="85"/>
      <c r="AS457" s="82"/>
      <c r="AT457" s="48"/>
      <c r="AV457" s="48"/>
      <c r="AW457" s="48"/>
    </row>
    <row r="458" spans="1:49" s="4" customFormat="1" ht="45.75" x14ac:dyDescent="0.25">
      <c r="A458" s="40" t="s">
        <v>251</v>
      </c>
      <c r="B458" s="41" t="s">
        <v>240</v>
      </c>
      <c r="C458" s="847" t="s">
        <v>397</v>
      </c>
      <c r="D458" s="847"/>
      <c r="E458" s="847"/>
      <c r="F458" s="42" t="s">
        <v>119</v>
      </c>
      <c r="G458" s="43">
        <v>0.3</v>
      </c>
      <c r="H458" s="44">
        <v>1</v>
      </c>
      <c r="I458" s="45">
        <v>0.3</v>
      </c>
      <c r="J458" s="46"/>
      <c r="K458" s="43"/>
      <c r="L458" s="46"/>
      <c r="M458" s="43"/>
      <c r="N458" s="47"/>
      <c r="AF458" s="39"/>
      <c r="AG458" s="48" t="s">
        <v>397</v>
      </c>
      <c r="AL458" s="48"/>
      <c r="AM458" s="82"/>
      <c r="AN458" s="85"/>
      <c r="AO458" s="85"/>
      <c r="AP458" s="85"/>
      <c r="AQ458" s="85"/>
      <c r="AR458" s="85"/>
      <c r="AS458" s="82"/>
      <c r="AT458" s="48"/>
      <c r="AV458" s="48"/>
      <c r="AW458" s="48"/>
    </row>
    <row r="459" spans="1:49" s="4" customFormat="1" ht="22.5" x14ac:dyDescent="0.25">
      <c r="A459" s="49"/>
      <c r="B459" s="50" t="s">
        <v>64</v>
      </c>
      <c r="C459" s="848" t="s">
        <v>65</v>
      </c>
      <c r="D459" s="848"/>
      <c r="E459" s="848"/>
      <c r="F459" s="848"/>
      <c r="G459" s="848"/>
      <c r="H459" s="848"/>
      <c r="I459" s="848"/>
      <c r="J459" s="848"/>
      <c r="K459" s="848"/>
      <c r="L459" s="848"/>
      <c r="M459" s="848"/>
      <c r="N459" s="849"/>
      <c r="AF459" s="39"/>
      <c r="AG459" s="48"/>
      <c r="AH459" s="3" t="s">
        <v>65</v>
      </c>
      <c r="AL459" s="48"/>
      <c r="AM459" s="82"/>
      <c r="AN459" s="85"/>
      <c r="AO459" s="85"/>
      <c r="AP459" s="85"/>
      <c r="AQ459" s="85"/>
      <c r="AR459" s="85"/>
      <c r="AS459" s="82"/>
      <c r="AT459" s="48"/>
      <c r="AV459" s="48"/>
      <c r="AW459" s="48"/>
    </row>
    <row r="460" spans="1:49" s="4" customFormat="1" ht="15" x14ac:dyDescent="0.25">
      <c r="A460" s="51"/>
      <c r="B460" s="50" t="s">
        <v>60</v>
      </c>
      <c r="C460" s="853" t="s">
        <v>66</v>
      </c>
      <c r="D460" s="853"/>
      <c r="E460" s="853"/>
      <c r="F460" s="53"/>
      <c r="G460" s="54"/>
      <c r="H460" s="54"/>
      <c r="I460" s="54"/>
      <c r="J460" s="57">
        <v>216.58</v>
      </c>
      <c r="K460" s="56">
        <v>1.1499999999999999</v>
      </c>
      <c r="L460" s="57">
        <v>74.72</v>
      </c>
      <c r="M460" s="56">
        <v>35.42</v>
      </c>
      <c r="N460" s="58">
        <v>2646.58</v>
      </c>
      <c r="AF460" s="39"/>
      <c r="AG460" s="48"/>
      <c r="AI460" s="3" t="s">
        <v>66</v>
      </c>
      <c r="AL460" s="48"/>
      <c r="AM460" s="82"/>
      <c r="AN460" s="85"/>
      <c r="AO460" s="85"/>
      <c r="AP460" s="85"/>
      <c r="AQ460" s="85"/>
      <c r="AR460" s="85"/>
      <c r="AS460" s="82"/>
      <c r="AT460" s="48"/>
      <c r="AV460" s="48"/>
      <c r="AW460" s="48"/>
    </row>
    <row r="461" spans="1:49" s="4" customFormat="1" ht="15" x14ac:dyDescent="0.25">
      <c r="A461" s="51"/>
      <c r="B461" s="50" t="s">
        <v>67</v>
      </c>
      <c r="C461" s="853" t="s">
        <v>68</v>
      </c>
      <c r="D461" s="853"/>
      <c r="E461" s="853"/>
      <c r="F461" s="53"/>
      <c r="G461" s="54"/>
      <c r="H461" s="54"/>
      <c r="I461" s="54"/>
      <c r="J461" s="57">
        <v>76.319999999999993</v>
      </c>
      <c r="K461" s="56">
        <v>1.1499999999999999</v>
      </c>
      <c r="L461" s="57">
        <v>26.33</v>
      </c>
      <c r="M461" s="54"/>
      <c r="N461" s="59"/>
      <c r="AF461" s="39"/>
      <c r="AG461" s="48"/>
      <c r="AI461" s="3" t="s">
        <v>68</v>
      </c>
      <c r="AL461" s="48"/>
      <c r="AM461" s="82"/>
      <c r="AN461" s="85"/>
      <c r="AO461" s="85"/>
      <c r="AP461" s="85"/>
      <c r="AQ461" s="85"/>
      <c r="AR461" s="85"/>
      <c r="AS461" s="82"/>
      <c r="AT461" s="48"/>
      <c r="AV461" s="48"/>
      <c r="AW461" s="48"/>
    </row>
    <row r="462" spans="1:49" s="4" customFormat="1" ht="15" x14ac:dyDescent="0.25">
      <c r="A462" s="51"/>
      <c r="B462" s="50" t="s">
        <v>69</v>
      </c>
      <c r="C462" s="853" t="s">
        <v>70</v>
      </c>
      <c r="D462" s="853"/>
      <c r="E462" s="853"/>
      <c r="F462" s="53"/>
      <c r="G462" s="54"/>
      <c r="H462" s="54"/>
      <c r="I462" s="54"/>
      <c r="J462" s="57">
        <v>5.0199999999999996</v>
      </c>
      <c r="K462" s="56">
        <v>1.1499999999999999</v>
      </c>
      <c r="L462" s="57">
        <v>1.73</v>
      </c>
      <c r="M462" s="56">
        <v>35.42</v>
      </c>
      <c r="N462" s="133">
        <v>61.28</v>
      </c>
      <c r="AF462" s="39"/>
      <c r="AG462" s="48"/>
      <c r="AI462" s="3" t="s">
        <v>70</v>
      </c>
      <c r="AL462" s="48"/>
      <c r="AM462" s="82"/>
      <c r="AN462" s="85"/>
      <c r="AO462" s="85"/>
      <c r="AP462" s="85"/>
      <c r="AQ462" s="85"/>
      <c r="AR462" s="85"/>
      <c r="AS462" s="82"/>
      <c r="AT462" s="48"/>
      <c r="AV462" s="48"/>
      <c r="AW462" s="48"/>
    </row>
    <row r="463" spans="1:49" s="4" customFormat="1" ht="15" x14ac:dyDescent="0.25">
      <c r="A463" s="51"/>
      <c r="B463" s="50" t="s">
        <v>86</v>
      </c>
      <c r="C463" s="853" t="s">
        <v>87</v>
      </c>
      <c r="D463" s="853"/>
      <c r="E463" s="853"/>
      <c r="F463" s="53"/>
      <c r="G463" s="54"/>
      <c r="H463" s="54"/>
      <c r="I463" s="54"/>
      <c r="J463" s="57">
        <v>39.49</v>
      </c>
      <c r="K463" s="54"/>
      <c r="L463" s="57">
        <v>11.85</v>
      </c>
      <c r="M463" s="54"/>
      <c r="N463" s="59"/>
      <c r="AF463" s="39"/>
      <c r="AG463" s="48"/>
      <c r="AI463" s="3" t="s">
        <v>87</v>
      </c>
      <c r="AL463" s="48"/>
      <c r="AM463" s="82"/>
      <c r="AN463" s="85"/>
      <c r="AO463" s="85"/>
      <c r="AP463" s="85"/>
      <c r="AQ463" s="85"/>
      <c r="AR463" s="85"/>
      <c r="AS463" s="82"/>
      <c r="AT463" s="48"/>
      <c r="AV463" s="48"/>
      <c r="AW463" s="48"/>
    </row>
    <row r="464" spans="1:49" s="4" customFormat="1" ht="15" x14ac:dyDescent="0.25">
      <c r="A464" s="60"/>
      <c r="B464" s="50"/>
      <c r="C464" s="853" t="s">
        <v>71</v>
      </c>
      <c r="D464" s="853"/>
      <c r="E464" s="853"/>
      <c r="F464" s="53" t="s">
        <v>72</v>
      </c>
      <c r="G464" s="56">
        <v>23.04</v>
      </c>
      <c r="H464" s="56">
        <v>1.1499999999999999</v>
      </c>
      <c r="I464" s="130">
        <v>7.9488000000000003</v>
      </c>
      <c r="J464" s="63"/>
      <c r="K464" s="54"/>
      <c r="L464" s="63"/>
      <c r="M464" s="54"/>
      <c r="N464" s="59"/>
      <c r="AF464" s="39"/>
      <c r="AG464" s="48"/>
      <c r="AJ464" s="3" t="s">
        <v>71</v>
      </c>
      <c r="AL464" s="48"/>
      <c r="AM464" s="82"/>
      <c r="AN464" s="85"/>
      <c r="AO464" s="85"/>
      <c r="AP464" s="85"/>
      <c r="AQ464" s="85"/>
      <c r="AR464" s="85"/>
      <c r="AS464" s="82"/>
      <c r="AT464" s="48"/>
      <c r="AV464" s="48"/>
      <c r="AW464" s="48"/>
    </row>
    <row r="465" spans="1:49" s="4" customFormat="1" ht="15" x14ac:dyDescent="0.25">
      <c r="A465" s="60"/>
      <c r="B465" s="50"/>
      <c r="C465" s="853" t="s">
        <v>73</v>
      </c>
      <c r="D465" s="853"/>
      <c r="E465" s="853"/>
      <c r="F465" s="53" t="s">
        <v>72</v>
      </c>
      <c r="G465" s="61">
        <v>0.4</v>
      </c>
      <c r="H465" s="56">
        <v>1.1499999999999999</v>
      </c>
      <c r="I465" s="62">
        <v>0.13800000000000001</v>
      </c>
      <c r="J465" s="63"/>
      <c r="K465" s="54"/>
      <c r="L465" s="63"/>
      <c r="M465" s="54"/>
      <c r="N465" s="59"/>
      <c r="AF465" s="39"/>
      <c r="AG465" s="48"/>
      <c r="AJ465" s="3" t="s">
        <v>73</v>
      </c>
      <c r="AL465" s="48"/>
      <c r="AM465" s="82"/>
      <c r="AN465" s="85"/>
      <c r="AO465" s="85"/>
      <c r="AP465" s="85"/>
      <c r="AQ465" s="85"/>
      <c r="AR465" s="85"/>
      <c r="AS465" s="82"/>
      <c r="AT465" s="48"/>
      <c r="AV465" s="48"/>
      <c r="AW465" s="48"/>
    </row>
    <row r="466" spans="1:49" s="4" customFormat="1" ht="15" x14ac:dyDescent="0.25">
      <c r="A466" s="51"/>
      <c r="B466" s="50"/>
      <c r="C466" s="854" t="s">
        <v>74</v>
      </c>
      <c r="D466" s="854"/>
      <c r="E466" s="854"/>
      <c r="F466" s="65"/>
      <c r="G466" s="66"/>
      <c r="H466" s="66"/>
      <c r="I466" s="66"/>
      <c r="J466" s="68">
        <v>332.39</v>
      </c>
      <c r="K466" s="66"/>
      <c r="L466" s="68">
        <v>112.9</v>
      </c>
      <c r="M466" s="66"/>
      <c r="N466" s="69"/>
      <c r="AF466" s="39"/>
      <c r="AG466" s="48"/>
      <c r="AK466" s="3" t="s">
        <v>74</v>
      </c>
      <c r="AL466" s="48"/>
      <c r="AM466" s="82"/>
      <c r="AN466" s="85"/>
      <c r="AO466" s="85"/>
      <c r="AP466" s="85"/>
      <c r="AQ466" s="85"/>
      <c r="AR466" s="85"/>
      <c r="AS466" s="82"/>
      <c r="AT466" s="48"/>
      <c r="AV466" s="48"/>
      <c r="AW466" s="48"/>
    </row>
    <row r="467" spans="1:49" s="4" customFormat="1" ht="15" x14ac:dyDescent="0.25">
      <c r="A467" s="60"/>
      <c r="B467" s="50"/>
      <c r="C467" s="853" t="s">
        <v>75</v>
      </c>
      <c r="D467" s="853"/>
      <c r="E467" s="853"/>
      <c r="F467" s="53"/>
      <c r="G467" s="54"/>
      <c r="H467" s="54"/>
      <c r="I467" s="54"/>
      <c r="J467" s="63"/>
      <c r="K467" s="54"/>
      <c r="L467" s="57">
        <v>76.45</v>
      </c>
      <c r="M467" s="54"/>
      <c r="N467" s="58">
        <v>2707.86</v>
      </c>
      <c r="AF467" s="39"/>
      <c r="AG467" s="48"/>
      <c r="AJ467" s="3" t="s">
        <v>75</v>
      </c>
      <c r="AL467" s="48"/>
      <c r="AM467" s="82"/>
      <c r="AN467" s="85"/>
      <c r="AO467" s="85"/>
      <c r="AP467" s="85"/>
      <c r="AQ467" s="85"/>
      <c r="AR467" s="85"/>
      <c r="AS467" s="82"/>
      <c r="AT467" s="48"/>
      <c r="AV467" s="48"/>
      <c r="AW467" s="48"/>
    </row>
    <row r="468" spans="1:49" s="4" customFormat="1" ht="23.25" x14ac:dyDescent="0.25">
      <c r="A468" s="60"/>
      <c r="B468" s="50" t="s">
        <v>120</v>
      </c>
      <c r="C468" s="853" t="s">
        <v>121</v>
      </c>
      <c r="D468" s="853"/>
      <c r="E468" s="853"/>
      <c r="F468" s="53" t="s">
        <v>78</v>
      </c>
      <c r="G468" s="70">
        <v>97</v>
      </c>
      <c r="H468" s="54"/>
      <c r="I468" s="70">
        <v>97</v>
      </c>
      <c r="J468" s="63"/>
      <c r="K468" s="54"/>
      <c r="L468" s="57">
        <v>74.16</v>
      </c>
      <c r="M468" s="54"/>
      <c r="N468" s="58">
        <v>2626.62</v>
      </c>
      <c r="AF468" s="39"/>
      <c r="AG468" s="48"/>
      <c r="AJ468" s="3" t="s">
        <v>121</v>
      </c>
      <c r="AL468" s="48"/>
      <c r="AM468" s="82"/>
      <c r="AN468" s="85"/>
      <c r="AO468" s="85"/>
      <c r="AP468" s="85"/>
      <c r="AQ468" s="85"/>
      <c r="AR468" s="85"/>
      <c r="AS468" s="82"/>
      <c r="AT468" s="48"/>
      <c r="AV468" s="48"/>
      <c r="AW468" s="48"/>
    </row>
    <row r="469" spans="1:49" s="4" customFormat="1" ht="23.25" x14ac:dyDescent="0.25">
      <c r="A469" s="60"/>
      <c r="B469" s="50" t="s">
        <v>122</v>
      </c>
      <c r="C469" s="853" t="s">
        <v>123</v>
      </c>
      <c r="D469" s="853"/>
      <c r="E469" s="853"/>
      <c r="F469" s="53" t="s">
        <v>78</v>
      </c>
      <c r="G469" s="70">
        <v>51</v>
      </c>
      <c r="H469" s="54"/>
      <c r="I469" s="70">
        <v>51</v>
      </c>
      <c r="J469" s="63"/>
      <c r="K469" s="54"/>
      <c r="L469" s="57">
        <v>38.99</v>
      </c>
      <c r="M469" s="54"/>
      <c r="N469" s="58">
        <v>1381.01</v>
      </c>
      <c r="AF469" s="39"/>
      <c r="AG469" s="48"/>
      <c r="AJ469" s="3" t="s">
        <v>123</v>
      </c>
      <c r="AL469" s="48"/>
      <c r="AM469" s="82"/>
      <c r="AN469" s="85"/>
      <c r="AO469" s="85"/>
      <c r="AP469" s="85"/>
      <c r="AQ469" s="85"/>
      <c r="AR469" s="85"/>
      <c r="AS469" s="82"/>
      <c r="AT469" s="48"/>
      <c r="AV469" s="48"/>
      <c r="AW469" s="48"/>
    </row>
    <row r="470" spans="1:49" s="4" customFormat="1" ht="15" x14ac:dyDescent="0.25">
      <c r="A470" s="71"/>
      <c r="B470" s="72"/>
      <c r="C470" s="847" t="s">
        <v>81</v>
      </c>
      <c r="D470" s="847"/>
      <c r="E470" s="847"/>
      <c r="F470" s="42"/>
      <c r="G470" s="43"/>
      <c r="H470" s="43"/>
      <c r="I470" s="43"/>
      <c r="J470" s="46"/>
      <c r="K470" s="43"/>
      <c r="L470" s="131">
        <v>226.05</v>
      </c>
      <c r="M470" s="66"/>
      <c r="N470" s="47"/>
      <c r="AF470" s="39"/>
      <c r="AG470" s="48"/>
      <c r="AL470" s="48" t="s">
        <v>81</v>
      </c>
      <c r="AM470" s="82"/>
      <c r="AN470" s="85"/>
      <c r="AO470" s="85"/>
      <c r="AP470" s="85"/>
      <c r="AQ470" s="85"/>
      <c r="AR470" s="85"/>
      <c r="AS470" s="82"/>
      <c r="AT470" s="48"/>
      <c r="AV470" s="48"/>
      <c r="AW470" s="48"/>
    </row>
    <row r="471" spans="1:49" s="4" customFormat="1" ht="57" x14ac:dyDescent="0.25">
      <c r="A471" s="40" t="s">
        <v>259</v>
      </c>
      <c r="B471" s="41" t="s">
        <v>398</v>
      </c>
      <c r="C471" s="847" t="s">
        <v>399</v>
      </c>
      <c r="D471" s="847"/>
      <c r="E471" s="847"/>
      <c r="F471" s="42" t="s">
        <v>119</v>
      </c>
      <c r="G471" s="43">
        <v>0.9</v>
      </c>
      <c r="H471" s="44">
        <v>1</v>
      </c>
      <c r="I471" s="45">
        <v>0.9</v>
      </c>
      <c r="J471" s="46"/>
      <c r="K471" s="43"/>
      <c r="L471" s="46"/>
      <c r="M471" s="43"/>
      <c r="N471" s="47"/>
      <c r="AF471" s="39"/>
      <c r="AG471" s="48" t="s">
        <v>399</v>
      </c>
      <c r="AL471" s="48"/>
      <c r="AM471" s="82"/>
      <c r="AN471" s="85"/>
      <c r="AO471" s="85"/>
      <c r="AP471" s="85"/>
      <c r="AQ471" s="85"/>
      <c r="AR471" s="85"/>
      <c r="AS471" s="82"/>
      <c r="AT471" s="48"/>
      <c r="AV471" s="48"/>
      <c r="AW471" s="48"/>
    </row>
    <row r="472" spans="1:49" s="4" customFormat="1" ht="22.5" x14ac:dyDescent="0.25">
      <c r="A472" s="49"/>
      <c r="B472" s="50" t="s">
        <v>64</v>
      </c>
      <c r="C472" s="848" t="s">
        <v>65</v>
      </c>
      <c r="D472" s="848"/>
      <c r="E472" s="848"/>
      <c r="F472" s="848"/>
      <c r="G472" s="848"/>
      <c r="H472" s="848"/>
      <c r="I472" s="848"/>
      <c r="J472" s="848"/>
      <c r="K472" s="848"/>
      <c r="L472" s="848"/>
      <c r="M472" s="848"/>
      <c r="N472" s="849"/>
      <c r="AF472" s="39"/>
      <c r="AG472" s="48"/>
      <c r="AH472" s="3" t="s">
        <v>65</v>
      </c>
      <c r="AL472" s="48"/>
      <c r="AM472" s="82"/>
      <c r="AN472" s="85"/>
      <c r="AO472" s="85"/>
      <c r="AP472" s="85"/>
      <c r="AQ472" s="85"/>
      <c r="AR472" s="85"/>
      <c r="AS472" s="82"/>
      <c r="AT472" s="48"/>
      <c r="AV472" s="48"/>
      <c r="AW472" s="48"/>
    </row>
    <row r="473" spans="1:49" s="4" customFormat="1" ht="15" x14ac:dyDescent="0.25">
      <c r="A473" s="51"/>
      <c r="B473" s="50" t="s">
        <v>60</v>
      </c>
      <c r="C473" s="853" t="s">
        <v>66</v>
      </c>
      <c r="D473" s="853"/>
      <c r="E473" s="853"/>
      <c r="F473" s="53"/>
      <c r="G473" s="54"/>
      <c r="H473" s="54"/>
      <c r="I473" s="54"/>
      <c r="J473" s="57">
        <v>278.99</v>
      </c>
      <c r="K473" s="56">
        <v>1.1499999999999999</v>
      </c>
      <c r="L473" s="57">
        <v>288.75</v>
      </c>
      <c r="M473" s="56">
        <v>35.42</v>
      </c>
      <c r="N473" s="58">
        <v>10227.530000000001</v>
      </c>
      <c r="AF473" s="39"/>
      <c r="AG473" s="48"/>
      <c r="AI473" s="3" t="s">
        <v>66</v>
      </c>
      <c r="AL473" s="48"/>
      <c r="AM473" s="82"/>
      <c r="AN473" s="85"/>
      <c r="AO473" s="85"/>
      <c r="AP473" s="85"/>
      <c r="AQ473" s="85"/>
      <c r="AR473" s="85"/>
      <c r="AS473" s="82"/>
      <c r="AT473" s="48"/>
      <c r="AV473" s="48"/>
      <c r="AW473" s="48"/>
    </row>
    <row r="474" spans="1:49" s="4" customFormat="1" ht="15" x14ac:dyDescent="0.25">
      <c r="A474" s="51"/>
      <c r="B474" s="50" t="s">
        <v>67</v>
      </c>
      <c r="C474" s="853" t="s">
        <v>68</v>
      </c>
      <c r="D474" s="853"/>
      <c r="E474" s="853"/>
      <c r="F474" s="53"/>
      <c r="G474" s="54"/>
      <c r="H474" s="54"/>
      <c r="I474" s="54"/>
      <c r="J474" s="57">
        <v>90.04</v>
      </c>
      <c r="K474" s="56">
        <v>1.1499999999999999</v>
      </c>
      <c r="L474" s="57">
        <v>93.19</v>
      </c>
      <c r="M474" s="54"/>
      <c r="N474" s="59"/>
      <c r="AF474" s="39"/>
      <c r="AG474" s="48"/>
      <c r="AI474" s="3" t="s">
        <v>68</v>
      </c>
      <c r="AL474" s="48"/>
      <c r="AM474" s="82"/>
      <c r="AN474" s="85"/>
      <c r="AO474" s="85"/>
      <c r="AP474" s="85"/>
      <c r="AQ474" s="85"/>
      <c r="AR474" s="85"/>
      <c r="AS474" s="82"/>
      <c r="AT474" s="48"/>
      <c r="AV474" s="48"/>
      <c r="AW474" s="48"/>
    </row>
    <row r="475" spans="1:49" s="4" customFormat="1" ht="15" x14ac:dyDescent="0.25">
      <c r="A475" s="51"/>
      <c r="B475" s="50" t="s">
        <v>69</v>
      </c>
      <c r="C475" s="853" t="s">
        <v>70</v>
      </c>
      <c r="D475" s="853"/>
      <c r="E475" s="853"/>
      <c r="F475" s="53"/>
      <c r="G475" s="54"/>
      <c r="H475" s="54"/>
      <c r="I475" s="54"/>
      <c r="J475" s="57">
        <v>5.0199999999999996</v>
      </c>
      <c r="K475" s="56">
        <v>1.1499999999999999</v>
      </c>
      <c r="L475" s="57">
        <v>5.2</v>
      </c>
      <c r="M475" s="56">
        <v>35.42</v>
      </c>
      <c r="N475" s="133">
        <v>184.18</v>
      </c>
      <c r="AF475" s="39"/>
      <c r="AG475" s="48"/>
      <c r="AI475" s="3" t="s">
        <v>70</v>
      </c>
      <c r="AL475" s="48"/>
      <c r="AM475" s="82"/>
      <c r="AN475" s="85"/>
      <c r="AO475" s="85"/>
      <c r="AP475" s="85"/>
      <c r="AQ475" s="85"/>
      <c r="AR475" s="85"/>
      <c r="AS475" s="82"/>
      <c r="AT475" s="48"/>
      <c r="AV475" s="48"/>
      <c r="AW475" s="48"/>
    </row>
    <row r="476" spans="1:49" s="4" customFormat="1" ht="15" x14ac:dyDescent="0.25">
      <c r="A476" s="51"/>
      <c r="B476" s="50" t="s">
        <v>86</v>
      </c>
      <c r="C476" s="853" t="s">
        <v>87</v>
      </c>
      <c r="D476" s="853"/>
      <c r="E476" s="853"/>
      <c r="F476" s="53"/>
      <c r="G476" s="54"/>
      <c r="H476" s="54"/>
      <c r="I476" s="54"/>
      <c r="J476" s="57">
        <v>37.630000000000003</v>
      </c>
      <c r="K476" s="54"/>
      <c r="L476" s="57">
        <v>33.869999999999997</v>
      </c>
      <c r="M476" s="54"/>
      <c r="N476" s="59"/>
      <c r="AF476" s="39"/>
      <c r="AG476" s="48"/>
      <c r="AI476" s="3" t="s">
        <v>87</v>
      </c>
      <c r="AL476" s="48"/>
      <c r="AM476" s="82"/>
      <c r="AN476" s="85"/>
      <c r="AO476" s="85"/>
      <c r="AP476" s="85"/>
      <c r="AQ476" s="85"/>
      <c r="AR476" s="85"/>
      <c r="AS476" s="82"/>
      <c r="AT476" s="48"/>
      <c r="AV476" s="48"/>
      <c r="AW476" s="48"/>
    </row>
    <row r="477" spans="1:49" s="4" customFormat="1" ht="15" x14ac:dyDescent="0.25">
      <c r="A477" s="60"/>
      <c r="B477" s="50"/>
      <c r="C477" s="853" t="s">
        <v>71</v>
      </c>
      <c r="D477" s="853"/>
      <c r="E477" s="853"/>
      <c r="F477" s="53" t="s">
        <v>72</v>
      </c>
      <c r="G477" s="56">
        <v>29.68</v>
      </c>
      <c r="H477" s="56">
        <v>1.1499999999999999</v>
      </c>
      <c r="I477" s="130">
        <v>30.718800000000002</v>
      </c>
      <c r="J477" s="63"/>
      <c r="K477" s="54"/>
      <c r="L477" s="63"/>
      <c r="M477" s="54"/>
      <c r="N477" s="59"/>
      <c r="AF477" s="39"/>
      <c r="AG477" s="48"/>
      <c r="AJ477" s="3" t="s">
        <v>71</v>
      </c>
      <c r="AL477" s="48"/>
      <c r="AM477" s="82"/>
      <c r="AN477" s="85"/>
      <c r="AO477" s="85"/>
      <c r="AP477" s="85"/>
      <c r="AQ477" s="85"/>
      <c r="AR477" s="85"/>
      <c r="AS477" s="82"/>
      <c r="AT477" s="48"/>
      <c r="AV477" s="48"/>
      <c r="AW477" s="48"/>
    </row>
    <row r="478" spans="1:49" s="4" customFormat="1" ht="15" x14ac:dyDescent="0.25">
      <c r="A478" s="60"/>
      <c r="B478" s="50"/>
      <c r="C478" s="853" t="s">
        <v>73</v>
      </c>
      <c r="D478" s="853"/>
      <c r="E478" s="853"/>
      <c r="F478" s="53" t="s">
        <v>72</v>
      </c>
      <c r="G478" s="61">
        <v>0.4</v>
      </c>
      <c r="H478" s="56">
        <v>1.1499999999999999</v>
      </c>
      <c r="I478" s="62">
        <v>0.41399999999999998</v>
      </c>
      <c r="J478" s="63"/>
      <c r="K478" s="54"/>
      <c r="L478" s="63"/>
      <c r="M478" s="54"/>
      <c r="N478" s="59"/>
      <c r="AF478" s="39"/>
      <c r="AG478" s="48"/>
      <c r="AJ478" s="3" t="s">
        <v>73</v>
      </c>
      <c r="AL478" s="48"/>
      <c r="AM478" s="82"/>
      <c r="AN478" s="85"/>
      <c r="AO478" s="85"/>
      <c r="AP478" s="85"/>
      <c r="AQ478" s="85"/>
      <c r="AR478" s="85"/>
      <c r="AS478" s="82"/>
      <c r="AT478" s="48"/>
      <c r="AV478" s="48"/>
      <c r="AW478" s="48"/>
    </row>
    <row r="479" spans="1:49" s="4" customFormat="1" ht="15" x14ac:dyDescent="0.25">
      <c r="A479" s="51"/>
      <c r="B479" s="50"/>
      <c r="C479" s="854" t="s">
        <v>74</v>
      </c>
      <c r="D479" s="854"/>
      <c r="E479" s="854"/>
      <c r="F479" s="65"/>
      <c r="G479" s="66"/>
      <c r="H479" s="66"/>
      <c r="I479" s="66"/>
      <c r="J479" s="68">
        <v>406.66</v>
      </c>
      <c r="K479" s="66"/>
      <c r="L479" s="68">
        <v>415.81</v>
      </c>
      <c r="M479" s="66"/>
      <c r="N479" s="69"/>
      <c r="AF479" s="39"/>
      <c r="AG479" s="48"/>
      <c r="AK479" s="3" t="s">
        <v>74</v>
      </c>
      <c r="AL479" s="48"/>
      <c r="AM479" s="82"/>
      <c r="AN479" s="85"/>
      <c r="AO479" s="85"/>
      <c r="AP479" s="85"/>
      <c r="AQ479" s="85"/>
      <c r="AR479" s="85"/>
      <c r="AS479" s="82"/>
      <c r="AT479" s="48"/>
      <c r="AV479" s="48"/>
      <c r="AW479" s="48"/>
    </row>
    <row r="480" spans="1:49" s="4" customFormat="1" ht="15" x14ac:dyDescent="0.25">
      <c r="A480" s="60"/>
      <c r="B480" s="50"/>
      <c r="C480" s="853" t="s">
        <v>75</v>
      </c>
      <c r="D480" s="853"/>
      <c r="E480" s="853"/>
      <c r="F480" s="53"/>
      <c r="G480" s="54"/>
      <c r="H480" s="54"/>
      <c r="I480" s="54"/>
      <c r="J480" s="63"/>
      <c r="K480" s="54"/>
      <c r="L480" s="57">
        <v>293.95</v>
      </c>
      <c r="M480" s="54"/>
      <c r="N480" s="58">
        <v>10411.709999999999</v>
      </c>
      <c r="AF480" s="39"/>
      <c r="AG480" s="48"/>
      <c r="AJ480" s="3" t="s">
        <v>75</v>
      </c>
      <c r="AL480" s="48"/>
      <c r="AM480" s="82"/>
      <c r="AN480" s="85"/>
      <c r="AO480" s="85"/>
      <c r="AP480" s="85"/>
      <c r="AQ480" s="85"/>
      <c r="AR480" s="85"/>
      <c r="AS480" s="82"/>
      <c r="AT480" s="48"/>
      <c r="AV480" s="48"/>
      <c r="AW480" s="48"/>
    </row>
    <row r="481" spans="1:49" s="4" customFormat="1" ht="23.25" x14ac:dyDescent="0.25">
      <c r="A481" s="60"/>
      <c r="B481" s="50" t="s">
        <v>120</v>
      </c>
      <c r="C481" s="853" t="s">
        <v>121</v>
      </c>
      <c r="D481" s="853"/>
      <c r="E481" s="853"/>
      <c r="F481" s="53" t="s">
        <v>78</v>
      </c>
      <c r="G481" s="70">
        <v>97</v>
      </c>
      <c r="H481" s="54"/>
      <c r="I481" s="70">
        <v>97</v>
      </c>
      <c r="J481" s="63"/>
      <c r="K481" s="54"/>
      <c r="L481" s="57">
        <v>285.13</v>
      </c>
      <c r="M481" s="54"/>
      <c r="N481" s="58">
        <v>10099.36</v>
      </c>
      <c r="AF481" s="39"/>
      <c r="AG481" s="48"/>
      <c r="AJ481" s="3" t="s">
        <v>121</v>
      </c>
      <c r="AL481" s="48"/>
      <c r="AM481" s="82"/>
      <c r="AN481" s="85"/>
      <c r="AO481" s="85"/>
      <c r="AP481" s="85"/>
      <c r="AQ481" s="85"/>
      <c r="AR481" s="85"/>
      <c r="AS481" s="82"/>
      <c r="AT481" s="48"/>
      <c r="AV481" s="48"/>
      <c r="AW481" s="48"/>
    </row>
    <row r="482" spans="1:49" s="4" customFormat="1" ht="23.25" x14ac:dyDescent="0.25">
      <c r="A482" s="60"/>
      <c r="B482" s="50" t="s">
        <v>122</v>
      </c>
      <c r="C482" s="853" t="s">
        <v>123</v>
      </c>
      <c r="D482" s="853"/>
      <c r="E482" s="853"/>
      <c r="F482" s="53" t="s">
        <v>78</v>
      </c>
      <c r="G482" s="70">
        <v>51</v>
      </c>
      <c r="H482" s="54"/>
      <c r="I482" s="70">
        <v>51</v>
      </c>
      <c r="J482" s="63"/>
      <c r="K482" s="54"/>
      <c r="L482" s="57">
        <v>149.91</v>
      </c>
      <c r="M482" s="54"/>
      <c r="N482" s="58">
        <v>5309.97</v>
      </c>
      <c r="AF482" s="39"/>
      <c r="AG482" s="48"/>
      <c r="AJ482" s="3" t="s">
        <v>123</v>
      </c>
      <c r="AL482" s="48"/>
      <c r="AM482" s="82"/>
      <c r="AN482" s="85"/>
      <c r="AO482" s="85"/>
      <c r="AP482" s="85"/>
      <c r="AQ482" s="85"/>
      <c r="AR482" s="85"/>
      <c r="AS482" s="82"/>
      <c r="AT482" s="48"/>
      <c r="AV482" s="48"/>
      <c r="AW482" s="48"/>
    </row>
    <row r="483" spans="1:49" s="4" customFormat="1" ht="15" x14ac:dyDescent="0.25">
      <c r="A483" s="71"/>
      <c r="B483" s="72"/>
      <c r="C483" s="847" t="s">
        <v>81</v>
      </c>
      <c r="D483" s="847"/>
      <c r="E483" s="847"/>
      <c r="F483" s="42"/>
      <c r="G483" s="43"/>
      <c r="H483" s="43"/>
      <c r="I483" s="43"/>
      <c r="J483" s="46"/>
      <c r="K483" s="43"/>
      <c r="L483" s="131">
        <v>850.85</v>
      </c>
      <c r="M483" s="66"/>
      <c r="N483" s="47"/>
      <c r="AF483" s="39"/>
      <c r="AG483" s="48"/>
      <c r="AL483" s="48" t="s">
        <v>81</v>
      </c>
      <c r="AM483" s="82"/>
      <c r="AN483" s="85"/>
      <c r="AO483" s="85"/>
      <c r="AP483" s="85"/>
      <c r="AQ483" s="85"/>
      <c r="AR483" s="85"/>
      <c r="AS483" s="82"/>
      <c r="AT483" s="48"/>
      <c r="AV483" s="48"/>
      <c r="AW483" s="48"/>
    </row>
    <row r="484" spans="1:49" s="4" customFormat="1" ht="34.5" x14ac:dyDescent="0.25">
      <c r="A484" s="40" t="s">
        <v>263</v>
      </c>
      <c r="B484" s="41" t="s">
        <v>401</v>
      </c>
      <c r="C484" s="847" t="s">
        <v>402</v>
      </c>
      <c r="D484" s="847"/>
      <c r="E484" s="847"/>
      <c r="F484" s="42" t="s">
        <v>164</v>
      </c>
      <c r="G484" s="43">
        <v>2662.2</v>
      </c>
      <c r="H484" s="44">
        <v>1</v>
      </c>
      <c r="I484" s="45">
        <v>2662.2</v>
      </c>
      <c r="J484" s="73">
        <v>2303.5</v>
      </c>
      <c r="K484" s="43"/>
      <c r="L484" s="73">
        <v>712238.99</v>
      </c>
      <c r="M484" s="109">
        <v>8.61</v>
      </c>
      <c r="N484" s="134">
        <v>6132377.7000000002</v>
      </c>
      <c r="AF484" s="39"/>
      <c r="AG484" s="48" t="s">
        <v>402</v>
      </c>
      <c r="AL484" s="48"/>
      <c r="AM484" s="82"/>
      <c r="AN484" s="85"/>
      <c r="AO484" s="85"/>
      <c r="AP484" s="85"/>
      <c r="AQ484" s="85"/>
      <c r="AR484" s="85"/>
      <c r="AS484" s="82"/>
      <c r="AT484" s="48"/>
      <c r="AV484" s="48"/>
      <c r="AW484" s="48"/>
    </row>
    <row r="485" spans="1:49" s="4" customFormat="1" ht="15" x14ac:dyDescent="0.25">
      <c r="A485" s="71"/>
      <c r="B485" s="72"/>
      <c r="C485" s="847" t="s">
        <v>81</v>
      </c>
      <c r="D485" s="847"/>
      <c r="E485" s="847"/>
      <c r="F485" s="42"/>
      <c r="G485" s="43"/>
      <c r="H485" s="43"/>
      <c r="I485" s="43"/>
      <c r="J485" s="46"/>
      <c r="K485" s="43"/>
      <c r="L485" s="73">
        <v>712238.99</v>
      </c>
      <c r="M485" s="66"/>
      <c r="N485" s="134">
        <v>6132377.7000000002</v>
      </c>
      <c r="AF485" s="39"/>
      <c r="AG485" s="48"/>
      <c r="AL485" s="48" t="s">
        <v>81</v>
      </c>
      <c r="AM485" s="82"/>
      <c r="AN485" s="85"/>
      <c r="AO485" s="85"/>
      <c r="AP485" s="85"/>
      <c r="AQ485" s="85"/>
      <c r="AR485" s="85"/>
      <c r="AS485" s="82"/>
      <c r="AT485" s="48"/>
      <c r="AV485" s="48"/>
      <c r="AW485" s="48"/>
    </row>
    <row r="486" spans="1:49" s="4" customFormat="1" ht="22.5" x14ac:dyDescent="0.25">
      <c r="A486" s="40" t="s">
        <v>266</v>
      </c>
      <c r="B486" s="41" t="s">
        <v>403</v>
      </c>
      <c r="C486" s="847" t="s">
        <v>404</v>
      </c>
      <c r="D486" s="847"/>
      <c r="E486" s="847"/>
      <c r="F486" s="42" t="s">
        <v>164</v>
      </c>
      <c r="G486" s="43">
        <v>41.31</v>
      </c>
      <c r="H486" s="44">
        <v>1</v>
      </c>
      <c r="I486" s="109">
        <v>41.31</v>
      </c>
      <c r="J486" s="73">
        <v>10200</v>
      </c>
      <c r="K486" s="43"/>
      <c r="L486" s="73">
        <v>48938.68</v>
      </c>
      <c r="M486" s="109">
        <v>8.61</v>
      </c>
      <c r="N486" s="134">
        <v>421362</v>
      </c>
      <c r="AF486" s="39"/>
      <c r="AG486" s="48" t="s">
        <v>404</v>
      </c>
      <c r="AL486" s="48"/>
      <c r="AM486" s="82"/>
      <c r="AN486" s="85"/>
      <c r="AO486" s="85"/>
      <c r="AP486" s="85"/>
      <c r="AQ486" s="85"/>
      <c r="AR486" s="85"/>
      <c r="AS486" s="82"/>
      <c r="AT486" s="48"/>
      <c r="AV486" s="48"/>
      <c r="AW486" s="48"/>
    </row>
    <row r="487" spans="1:49" s="4" customFormat="1" ht="15" x14ac:dyDescent="0.25">
      <c r="A487" s="71"/>
      <c r="B487" s="72"/>
      <c r="C487" s="847" t="s">
        <v>81</v>
      </c>
      <c r="D487" s="847"/>
      <c r="E487" s="847"/>
      <c r="F487" s="42"/>
      <c r="G487" s="43"/>
      <c r="H487" s="43"/>
      <c r="I487" s="43"/>
      <c r="J487" s="46"/>
      <c r="K487" s="43"/>
      <c r="L487" s="73">
        <v>48938.68</v>
      </c>
      <c r="M487" s="66"/>
      <c r="N487" s="134">
        <v>421362</v>
      </c>
      <c r="AF487" s="39"/>
      <c r="AG487" s="48"/>
      <c r="AL487" s="48" t="s">
        <v>81</v>
      </c>
      <c r="AM487" s="82"/>
      <c r="AN487" s="85"/>
      <c r="AO487" s="85"/>
      <c r="AP487" s="85"/>
      <c r="AQ487" s="85"/>
      <c r="AR487" s="85"/>
      <c r="AS487" s="82"/>
      <c r="AT487" s="48"/>
      <c r="AV487" s="48"/>
      <c r="AW487" s="48"/>
    </row>
    <row r="488" spans="1:49" s="4" customFormat="1" ht="23.25" x14ac:dyDescent="0.25">
      <c r="A488" s="40" t="s">
        <v>270</v>
      </c>
      <c r="B488" s="41" t="s">
        <v>252</v>
      </c>
      <c r="C488" s="847" t="s">
        <v>253</v>
      </c>
      <c r="D488" s="847"/>
      <c r="E488" s="847"/>
      <c r="F488" s="42" t="s">
        <v>254</v>
      </c>
      <c r="G488" s="43">
        <v>0.02</v>
      </c>
      <c r="H488" s="44">
        <v>1</v>
      </c>
      <c r="I488" s="109">
        <v>0.02</v>
      </c>
      <c r="J488" s="46"/>
      <c r="K488" s="43"/>
      <c r="L488" s="46"/>
      <c r="M488" s="43"/>
      <c r="N488" s="47"/>
      <c r="AF488" s="39"/>
      <c r="AG488" s="48" t="s">
        <v>253</v>
      </c>
      <c r="AL488" s="48"/>
      <c r="AM488" s="82"/>
      <c r="AN488" s="85"/>
      <c r="AO488" s="85"/>
      <c r="AP488" s="85"/>
      <c r="AQ488" s="85"/>
      <c r="AR488" s="85"/>
      <c r="AS488" s="82"/>
      <c r="AT488" s="48"/>
      <c r="AV488" s="48"/>
      <c r="AW488" s="48"/>
    </row>
    <row r="489" spans="1:49" s="4" customFormat="1" ht="15" x14ac:dyDescent="0.25">
      <c r="A489" s="51"/>
      <c r="B489" s="50" t="s">
        <v>60</v>
      </c>
      <c r="C489" s="853" t="s">
        <v>66</v>
      </c>
      <c r="D489" s="853"/>
      <c r="E489" s="853"/>
      <c r="F489" s="53"/>
      <c r="G489" s="54"/>
      <c r="H489" s="54"/>
      <c r="I489" s="54"/>
      <c r="J489" s="57">
        <v>566.05999999999995</v>
      </c>
      <c r="K489" s="54"/>
      <c r="L489" s="57">
        <v>11.32</v>
      </c>
      <c r="M489" s="56">
        <v>35.42</v>
      </c>
      <c r="N489" s="133">
        <v>400.95</v>
      </c>
      <c r="AF489" s="39"/>
      <c r="AG489" s="48"/>
      <c r="AI489" s="3" t="s">
        <v>66</v>
      </c>
      <c r="AL489" s="48"/>
      <c r="AM489" s="82"/>
      <c r="AN489" s="85"/>
      <c r="AO489" s="85"/>
      <c r="AP489" s="85"/>
      <c r="AQ489" s="85"/>
      <c r="AR489" s="85"/>
      <c r="AS489" s="82"/>
      <c r="AT489" s="48"/>
      <c r="AV489" s="48"/>
      <c r="AW489" s="48"/>
    </row>
    <row r="490" spans="1:49" s="4" customFormat="1" ht="15" x14ac:dyDescent="0.25">
      <c r="A490" s="51"/>
      <c r="B490" s="50" t="s">
        <v>67</v>
      </c>
      <c r="C490" s="853" t="s">
        <v>68</v>
      </c>
      <c r="D490" s="853"/>
      <c r="E490" s="853"/>
      <c r="F490" s="53"/>
      <c r="G490" s="54"/>
      <c r="H490" s="54"/>
      <c r="I490" s="54"/>
      <c r="J490" s="57">
        <v>188.94</v>
      </c>
      <c r="K490" s="54"/>
      <c r="L490" s="57">
        <v>3.78</v>
      </c>
      <c r="M490" s="54"/>
      <c r="N490" s="59"/>
      <c r="AF490" s="39"/>
      <c r="AG490" s="48"/>
      <c r="AI490" s="3" t="s">
        <v>68</v>
      </c>
      <c r="AL490" s="48"/>
      <c r="AM490" s="82"/>
      <c r="AN490" s="85"/>
      <c r="AO490" s="85"/>
      <c r="AP490" s="85"/>
      <c r="AQ490" s="85"/>
      <c r="AR490" s="85"/>
      <c r="AS490" s="82"/>
      <c r="AT490" s="48"/>
      <c r="AV490" s="48"/>
      <c r="AW490" s="48"/>
    </row>
    <row r="491" spans="1:49" s="4" customFormat="1" ht="15" x14ac:dyDescent="0.25">
      <c r="A491" s="51"/>
      <c r="B491" s="50" t="s">
        <v>69</v>
      </c>
      <c r="C491" s="853" t="s">
        <v>70</v>
      </c>
      <c r="D491" s="853"/>
      <c r="E491" s="853"/>
      <c r="F491" s="53"/>
      <c r="G491" s="54"/>
      <c r="H491" s="54"/>
      <c r="I491" s="54"/>
      <c r="J491" s="57">
        <v>3.02</v>
      </c>
      <c r="K491" s="54"/>
      <c r="L491" s="57">
        <v>0.06</v>
      </c>
      <c r="M491" s="56">
        <v>35.42</v>
      </c>
      <c r="N491" s="133">
        <v>2.13</v>
      </c>
      <c r="AF491" s="39"/>
      <c r="AG491" s="48"/>
      <c r="AI491" s="3" t="s">
        <v>70</v>
      </c>
      <c r="AL491" s="48"/>
      <c r="AM491" s="82"/>
      <c r="AN491" s="85"/>
      <c r="AO491" s="85"/>
      <c r="AP491" s="85"/>
      <c r="AQ491" s="85"/>
      <c r="AR491" s="85"/>
      <c r="AS491" s="82"/>
      <c r="AT491" s="48"/>
      <c r="AV491" s="48"/>
      <c r="AW491" s="48"/>
    </row>
    <row r="492" spans="1:49" s="4" customFormat="1" ht="15" x14ac:dyDescent="0.25">
      <c r="A492" s="51"/>
      <c r="B492" s="50" t="s">
        <v>86</v>
      </c>
      <c r="C492" s="853" t="s">
        <v>87</v>
      </c>
      <c r="D492" s="853"/>
      <c r="E492" s="853"/>
      <c r="F492" s="53"/>
      <c r="G492" s="54"/>
      <c r="H492" s="54"/>
      <c r="I492" s="54"/>
      <c r="J492" s="57">
        <v>63.71</v>
      </c>
      <c r="K492" s="54"/>
      <c r="L492" s="57">
        <v>1.27</v>
      </c>
      <c r="M492" s="54"/>
      <c r="N492" s="59"/>
      <c r="AF492" s="39"/>
      <c r="AG492" s="48"/>
      <c r="AI492" s="3" t="s">
        <v>87</v>
      </c>
      <c r="AL492" s="48"/>
      <c r="AM492" s="82"/>
      <c r="AN492" s="85"/>
      <c r="AO492" s="85"/>
      <c r="AP492" s="85"/>
      <c r="AQ492" s="85"/>
      <c r="AR492" s="85"/>
      <c r="AS492" s="82"/>
      <c r="AT492" s="48"/>
      <c r="AV492" s="48"/>
      <c r="AW492" s="48"/>
    </row>
    <row r="493" spans="1:49" s="4" customFormat="1" ht="15" x14ac:dyDescent="0.25">
      <c r="A493" s="60"/>
      <c r="B493" s="50"/>
      <c r="C493" s="853" t="s">
        <v>71</v>
      </c>
      <c r="D493" s="853"/>
      <c r="E493" s="853"/>
      <c r="F493" s="53" t="s">
        <v>72</v>
      </c>
      <c r="G493" s="56">
        <v>62.41</v>
      </c>
      <c r="H493" s="54"/>
      <c r="I493" s="130">
        <v>1.2482</v>
      </c>
      <c r="J493" s="63"/>
      <c r="K493" s="54"/>
      <c r="L493" s="63"/>
      <c r="M493" s="54"/>
      <c r="N493" s="59"/>
      <c r="AF493" s="39"/>
      <c r="AG493" s="48"/>
      <c r="AJ493" s="3" t="s">
        <v>71</v>
      </c>
      <c r="AL493" s="48"/>
      <c r="AM493" s="82"/>
      <c r="AN493" s="85"/>
      <c r="AO493" s="85"/>
      <c r="AP493" s="85"/>
      <c r="AQ493" s="85"/>
      <c r="AR493" s="85"/>
      <c r="AS493" s="82"/>
      <c r="AT493" s="48"/>
      <c r="AV493" s="48"/>
      <c r="AW493" s="48"/>
    </row>
    <row r="494" spans="1:49" s="4" customFormat="1" ht="15" x14ac:dyDescent="0.25">
      <c r="A494" s="60"/>
      <c r="B494" s="50"/>
      <c r="C494" s="853" t="s">
        <v>73</v>
      </c>
      <c r="D494" s="853"/>
      <c r="E494" s="853"/>
      <c r="F494" s="53" t="s">
        <v>72</v>
      </c>
      <c r="G494" s="56">
        <v>0.26</v>
      </c>
      <c r="H494" s="54"/>
      <c r="I494" s="130">
        <v>5.1999999999999998E-3</v>
      </c>
      <c r="J494" s="63"/>
      <c r="K494" s="54"/>
      <c r="L494" s="63"/>
      <c r="M494" s="54"/>
      <c r="N494" s="59"/>
      <c r="AF494" s="39"/>
      <c r="AG494" s="48"/>
      <c r="AJ494" s="3" t="s">
        <v>73</v>
      </c>
      <c r="AL494" s="48"/>
      <c r="AM494" s="82"/>
      <c r="AN494" s="85"/>
      <c r="AO494" s="85"/>
      <c r="AP494" s="85"/>
      <c r="AQ494" s="85"/>
      <c r="AR494" s="85"/>
      <c r="AS494" s="82"/>
      <c r="AT494" s="48"/>
      <c r="AV494" s="48"/>
      <c r="AW494" s="48"/>
    </row>
    <row r="495" spans="1:49" s="4" customFormat="1" ht="15" x14ac:dyDescent="0.25">
      <c r="A495" s="51"/>
      <c r="B495" s="50"/>
      <c r="C495" s="854" t="s">
        <v>74</v>
      </c>
      <c r="D495" s="854"/>
      <c r="E495" s="854"/>
      <c r="F495" s="65"/>
      <c r="G495" s="66"/>
      <c r="H495" s="66"/>
      <c r="I495" s="66"/>
      <c r="J495" s="68">
        <v>818.71</v>
      </c>
      <c r="K495" s="66"/>
      <c r="L495" s="68">
        <v>16.37</v>
      </c>
      <c r="M495" s="66"/>
      <c r="N495" s="69"/>
      <c r="AF495" s="39"/>
      <c r="AG495" s="48"/>
      <c r="AK495" s="3" t="s">
        <v>74</v>
      </c>
      <c r="AL495" s="48"/>
      <c r="AM495" s="82"/>
      <c r="AN495" s="85"/>
      <c r="AO495" s="85"/>
      <c r="AP495" s="85"/>
      <c r="AQ495" s="85"/>
      <c r="AR495" s="85"/>
      <c r="AS495" s="82"/>
      <c r="AT495" s="48"/>
      <c r="AV495" s="48"/>
      <c r="AW495" s="48"/>
    </row>
    <row r="496" spans="1:49" s="4" customFormat="1" ht="15" x14ac:dyDescent="0.25">
      <c r="A496" s="60"/>
      <c r="B496" s="50"/>
      <c r="C496" s="853" t="s">
        <v>75</v>
      </c>
      <c r="D496" s="853"/>
      <c r="E496" s="853"/>
      <c r="F496" s="53"/>
      <c r="G496" s="54"/>
      <c r="H496" s="54"/>
      <c r="I496" s="54"/>
      <c r="J496" s="63"/>
      <c r="K496" s="54"/>
      <c r="L496" s="57">
        <v>11.38</v>
      </c>
      <c r="M496" s="54"/>
      <c r="N496" s="133">
        <v>403.08</v>
      </c>
      <c r="AF496" s="39"/>
      <c r="AG496" s="48"/>
      <c r="AJ496" s="3" t="s">
        <v>75</v>
      </c>
      <c r="AL496" s="48"/>
      <c r="AM496" s="82"/>
      <c r="AN496" s="85"/>
      <c r="AO496" s="85"/>
      <c r="AP496" s="85"/>
      <c r="AQ496" s="85"/>
      <c r="AR496" s="85"/>
      <c r="AS496" s="82"/>
      <c r="AT496" s="48"/>
      <c r="AV496" s="48"/>
      <c r="AW496" s="48"/>
    </row>
    <row r="497" spans="1:49" s="4" customFormat="1" ht="15" x14ac:dyDescent="0.25">
      <c r="A497" s="60"/>
      <c r="B497" s="50" t="s">
        <v>255</v>
      </c>
      <c r="C497" s="853" t="s">
        <v>256</v>
      </c>
      <c r="D497" s="853"/>
      <c r="E497" s="853"/>
      <c r="F497" s="53" t="s">
        <v>78</v>
      </c>
      <c r="G497" s="70">
        <v>97</v>
      </c>
      <c r="H497" s="54"/>
      <c r="I497" s="70">
        <v>97</v>
      </c>
      <c r="J497" s="63"/>
      <c r="K497" s="54"/>
      <c r="L497" s="57">
        <v>11.04</v>
      </c>
      <c r="M497" s="54"/>
      <c r="N497" s="133">
        <v>390.99</v>
      </c>
      <c r="AF497" s="39"/>
      <c r="AG497" s="48"/>
      <c r="AJ497" s="3" t="s">
        <v>256</v>
      </c>
      <c r="AL497" s="48"/>
      <c r="AM497" s="82"/>
      <c r="AN497" s="85"/>
      <c r="AO497" s="85"/>
      <c r="AP497" s="85"/>
      <c r="AQ497" s="85"/>
      <c r="AR497" s="85"/>
      <c r="AS497" s="82"/>
      <c r="AT497" s="48"/>
      <c r="AV497" s="48"/>
      <c r="AW497" s="48"/>
    </row>
    <row r="498" spans="1:49" s="4" customFormat="1" ht="15" x14ac:dyDescent="0.25">
      <c r="A498" s="60"/>
      <c r="B498" s="50" t="s">
        <v>257</v>
      </c>
      <c r="C498" s="853" t="s">
        <v>258</v>
      </c>
      <c r="D498" s="853"/>
      <c r="E498" s="853"/>
      <c r="F498" s="53" t="s">
        <v>78</v>
      </c>
      <c r="G498" s="70">
        <v>55</v>
      </c>
      <c r="H498" s="54"/>
      <c r="I498" s="70">
        <v>55</v>
      </c>
      <c r="J498" s="63"/>
      <c r="K498" s="54"/>
      <c r="L498" s="57">
        <v>6.26</v>
      </c>
      <c r="M498" s="54"/>
      <c r="N498" s="133">
        <v>221.69</v>
      </c>
      <c r="AF498" s="39"/>
      <c r="AG498" s="48"/>
      <c r="AJ498" s="3" t="s">
        <v>258</v>
      </c>
      <c r="AL498" s="48"/>
      <c r="AM498" s="82"/>
      <c r="AN498" s="85"/>
      <c r="AO498" s="85"/>
      <c r="AP498" s="85"/>
      <c r="AQ498" s="85"/>
      <c r="AR498" s="85"/>
      <c r="AS498" s="82"/>
      <c r="AT498" s="48"/>
      <c r="AV498" s="48"/>
      <c r="AW498" s="48"/>
    </row>
    <row r="499" spans="1:49" s="4" customFormat="1" ht="15" x14ac:dyDescent="0.25">
      <c r="A499" s="71"/>
      <c r="B499" s="72"/>
      <c r="C499" s="847" t="s">
        <v>81</v>
      </c>
      <c r="D499" s="847"/>
      <c r="E499" s="847"/>
      <c r="F499" s="42"/>
      <c r="G499" s="43"/>
      <c r="H499" s="43"/>
      <c r="I499" s="43"/>
      <c r="J499" s="46"/>
      <c r="K499" s="43"/>
      <c r="L499" s="131">
        <v>33.67</v>
      </c>
      <c r="M499" s="66"/>
      <c r="N499" s="47"/>
      <c r="AF499" s="39"/>
      <c r="AG499" s="48"/>
      <c r="AL499" s="48" t="s">
        <v>81</v>
      </c>
      <c r="AM499" s="82"/>
      <c r="AN499" s="85"/>
      <c r="AO499" s="85"/>
      <c r="AP499" s="85"/>
      <c r="AQ499" s="85"/>
      <c r="AR499" s="85"/>
      <c r="AS499" s="82"/>
      <c r="AT499" s="48"/>
      <c r="AV499" s="48"/>
      <c r="AW499" s="48"/>
    </row>
    <row r="500" spans="1:49" s="4" customFormat="1" ht="23.25" x14ac:dyDescent="0.25">
      <c r="A500" s="40" t="s">
        <v>273</v>
      </c>
      <c r="B500" s="41" t="s">
        <v>260</v>
      </c>
      <c r="C500" s="847" t="s">
        <v>261</v>
      </c>
      <c r="D500" s="847"/>
      <c r="E500" s="847"/>
      <c r="F500" s="42" t="s">
        <v>262</v>
      </c>
      <c r="G500" s="43">
        <v>3</v>
      </c>
      <c r="H500" s="44">
        <v>1</v>
      </c>
      <c r="I500" s="44">
        <v>3</v>
      </c>
      <c r="J500" s="73">
        <v>1593.75</v>
      </c>
      <c r="K500" s="43"/>
      <c r="L500" s="131">
        <v>555.30999999999995</v>
      </c>
      <c r="M500" s="109">
        <v>8.61</v>
      </c>
      <c r="N500" s="134">
        <v>4781.25</v>
      </c>
      <c r="AF500" s="39"/>
      <c r="AG500" s="48" t="s">
        <v>261</v>
      </c>
      <c r="AL500" s="48"/>
      <c r="AM500" s="82"/>
      <c r="AN500" s="85"/>
      <c r="AO500" s="85"/>
      <c r="AP500" s="85"/>
      <c r="AQ500" s="85"/>
      <c r="AR500" s="85"/>
      <c r="AS500" s="82"/>
      <c r="AT500" s="48"/>
      <c r="AV500" s="48"/>
      <c r="AW500" s="48"/>
    </row>
    <row r="501" spans="1:49" s="4" customFormat="1" ht="15" x14ac:dyDescent="0.25">
      <c r="A501" s="71"/>
      <c r="B501" s="72"/>
      <c r="C501" s="847" t="s">
        <v>81</v>
      </c>
      <c r="D501" s="847"/>
      <c r="E501" s="847"/>
      <c r="F501" s="42"/>
      <c r="G501" s="43"/>
      <c r="H501" s="43"/>
      <c r="I501" s="43"/>
      <c r="J501" s="46"/>
      <c r="K501" s="43"/>
      <c r="L501" s="131">
        <v>555.30999999999995</v>
      </c>
      <c r="M501" s="66"/>
      <c r="N501" s="134">
        <v>4781.25</v>
      </c>
      <c r="AF501" s="39"/>
      <c r="AG501" s="48"/>
      <c r="AL501" s="48" t="s">
        <v>81</v>
      </c>
      <c r="AM501" s="82"/>
      <c r="AN501" s="85"/>
      <c r="AO501" s="85"/>
      <c r="AP501" s="85"/>
      <c r="AQ501" s="85"/>
      <c r="AR501" s="85"/>
      <c r="AS501" s="82"/>
      <c r="AT501" s="48"/>
      <c r="AV501" s="48"/>
      <c r="AW501" s="48"/>
    </row>
    <row r="502" spans="1:49" s="4" customFormat="1" ht="45.75" x14ac:dyDescent="0.25">
      <c r="A502" s="40" t="s">
        <v>276</v>
      </c>
      <c r="B502" s="41" t="s">
        <v>264</v>
      </c>
      <c r="C502" s="847" t="s">
        <v>592</v>
      </c>
      <c r="D502" s="847"/>
      <c r="E502" s="847"/>
      <c r="F502" s="42" t="s">
        <v>174</v>
      </c>
      <c r="G502" s="43">
        <v>6</v>
      </c>
      <c r="H502" s="44">
        <v>1</v>
      </c>
      <c r="I502" s="44">
        <v>6</v>
      </c>
      <c r="J502" s="46"/>
      <c r="K502" s="43"/>
      <c r="L502" s="46"/>
      <c r="M502" s="43"/>
      <c r="N502" s="47"/>
      <c r="AF502" s="39"/>
      <c r="AG502" s="48" t="s">
        <v>592</v>
      </c>
      <c r="AL502" s="48"/>
      <c r="AM502" s="82"/>
      <c r="AN502" s="85"/>
      <c r="AO502" s="85"/>
      <c r="AP502" s="85"/>
      <c r="AQ502" s="85"/>
      <c r="AR502" s="85"/>
      <c r="AS502" s="82"/>
      <c r="AT502" s="48"/>
      <c r="AV502" s="48"/>
      <c r="AW502" s="48"/>
    </row>
    <row r="503" spans="1:49" s="4" customFormat="1" ht="22.5" x14ac:dyDescent="0.25">
      <c r="A503" s="49"/>
      <c r="B503" s="50" t="s">
        <v>64</v>
      </c>
      <c r="C503" s="848" t="s">
        <v>65</v>
      </c>
      <c r="D503" s="848"/>
      <c r="E503" s="848"/>
      <c r="F503" s="848"/>
      <c r="G503" s="848"/>
      <c r="H503" s="848"/>
      <c r="I503" s="848"/>
      <c r="J503" s="848"/>
      <c r="K503" s="848"/>
      <c r="L503" s="848"/>
      <c r="M503" s="848"/>
      <c r="N503" s="849"/>
      <c r="AF503" s="39"/>
      <c r="AG503" s="48"/>
      <c r="AH503" s="3" t="s">
        <v>65</v>
      </c>
      <c r="AL503" s="48"/>
      <c r="AM503" s="82"/>
      <c r="AN503" s="85"/>
      <c r="AO503" s="85"/>
      <c r="AP503" s="85"/>
      <c r="AQ503" s="85"/>
      <c r="AR503" s="85"/>
      <c r="AS503" s="82"/>
      <c r="AT503" s="48"/>
      <c r="AV503" s="48"/>
      <c r="AW503" s="48"/>
    </row>
    <row r="504" spans="1:49" s="4" customFormat="1" ht="15" x14ac:dyDescent="0.25">
      <c r="A504" s="51"/>
      <c r="B504" s="50" t="s">
        <v>60</v>
      </c>
      <c r="C504" s="853" t="s">
        <v>66</v>
      </c>
      <c r="D504" s="853"/>
      <c r="E504" s="853"/>
      <c r="F504" s="53"/>
      <c r="G504" s="54"/>
      <c r="H504" s="54"/>
      <c r="I504" s="54"/>
      <c r="J504" s="57">
        <v>3.57</v>
      </c>
      <c r="K504" s="56">
        <v>1.1499999999999999</v>
      </c>
      <c r="L504" s="57">
        <v>24.63</v>
      </c>
      <c r="M504" s="56">
        <v>35.42</v>
      </c>
      <c r="N504" s="133">
        <v>872.39</v>
      </c>
      <c r="AF504" s="39"/>
      <c r="AG504" s="48"/>
      <c r="AI504" s="3" t="s">
        <v>66</v>
      </c>
      <c r="AL504" s="48"/>
      <c r="AM504" s="82"/>
      <c r="AN504" s="85"/>
      <c r="AO504" s="85"/>
      <c r="AP504" s="85"/>
      <c r="AQ504" s="85"/>
      <c r="AR504" s="85"/>
      <c r="AS504" s="82"/>
      <c r="AT504" s="48"/>
      <c r="AV504" s="48"/>
      <c r="AW504" s="48"/>
    </row>
    <row r="505" spans="1:49" s="4" customFormat="1" ht="15" x14ac:dyDescent="0.25">
      <c r="A505" s="51"/>
      <c r="B505" s="50" t="s">
        <v>86</v>
      </c>
      <c r="C505" s="853" t="s">
        <v>87</v>
      </c>
      <c r="D505" s="853"/>
      <c r="E505" s="853"/>
      <c r="F505" s="53"/>
      <c r="G505" s="54"/>
      <c r="H505" s="54"/>
      <c r="I505" s="54"/>
      <c r="J505" s="57">
        <v>15.07</v>
      </c>
      <c r="K505" s="54"/>
      <c r="L505" s="57">
        <v>90.42</v>
      </c>
      <c r="M505" s="54"/>
      <c r="N505" s="59"/>
      <c r="AF505" s="39"/>
      <c r="AG505" s="48"/>
      <c r="AI505" s="3" t="s">
        <v>87</v>
      </c>
      <c r="AL505" s="48"/>
      <c r="AM505" s="82"/>
      <c r="AN505" s="85"/>
      <c r="AO505" s="85"/>
      <c r="AP505" s="85"/>
      <c r="AQ505" s="85"/>
      <c r="AR505" s="85"/>
      <c r="AS505" s="82"/>
      <c r="AT505" s="48"/>
      <c r="AV505" s="48"/>
      <c r="AW505" s="48"/>
    </row>
    <row r="506" spans="1:49" s="4" customFormat="1" ht="15" x14ac:dyDescent="0.25">
      <c r="A506" s="60"/>
      <c r="B506" s="50"/>
      <c r="C506" s="853" t="s">
        <v>71</v>
      </c>
      <c r="D506" s="853"/>
      <c r="E506" s="853"/>
      <c r="F506" s="53" t="s">
        <v>72</v>
      </c>
      <c r="G506" s="56">
        <v>0.38</v>
      </c>
      <c r="H506" s="56">
        <v>1.1499999999999999</v>
      </c>
      <c r="I506" s="62">
        <v>2.6219999999999999</v>
      </c>
      <c r="J506" s="63"/>
      <c r="K506" s="54"/>
      <c r="L506" s="63"/>
      <c r="M506" s="54"/>
      <c r="N506" s="59"/>
      <c r="AF506" s="39"/>
      <c r="AG506" s="48"/>
      <c r="AJ506" s="3" t="s">
        <v>71</v>
      </c>
      <c r="AL506" s="48"/>
      <c r="AM506" s="82"/>
      <c r="AN506" s="85"/>
      <c r="AO506" s="85"/>
      <c r="AP506" s="85"/>
      <c r="AQ506" s="85"/>
      <c r="AR506" s="85"/>
      <c r="AS506" s="82"/>
      <c r="AT506" s="48"/>
      <c r="AV506" s="48"/>
      <c r="AW506" s="48"/>
    </row>
    <row r="507" spans="1:49" s="4" customFormat="1" ht="15" x14ac:dyDescent="0.25">
      <c r="A507" s="51"/>
      <c r="B507" s="50"/>
      <c r="C507" s="854" t="s">
        <v>74</v>
      </c>
      <c r="D507" s="854"/>
      <c r="E507" s="854"/>
      <c r="F507" s="65"/>
      <c r="G507" s="66"/>
      <c r="H507" s="66"/>
      <c r="I507" s="66"/>
      <c r="J507" s="68">
        <v>18.64</v>
      </c>
      <c r="K507" s="66"/>
      <c r="L507" s="68">
        <v>115.05</v>
      </c>
      <c r="M507" s="66"/>
      <c r="N507" s="69"/>
      <c r="AF507" s="39"/>
      <c r="AG507" s="48"/>
      <c r="AK507" s="3" t="s">
        <v>74</v>
      </c>
      <c r="AL507" s="48"/>
      <c r="AM507" s="82"/>
      <c r="AN507" s="85"/>
      <c r="AO507" s="85"/>
      <c r="AP507" s="85"/>
      <c r="AQ507" s="85"/>
      <c r="AR507" s="85"/>
      <c r="AS507" s="82"/>
      <c r="AT507" s="48"/>
      <c r="AV507" s="48"/>
      <c r="AW507" s="48"/>
    </row>
    <row r="508" spans="1:49" s="4" customFormat="1" ht="15" x14ac:dyDescent="0.25">
      <c r="A508" s="60"/>
      <c r="B508" s="50"/>
      <c r="C508" s="853" t="s">
        <v>75</v>
      </c>
      <c r="D508" s="853"/>
      <c r="E508" s="853"/>
      <c r="F508" s="53"/>
      <c r="G508" s="54"/>
      <c r="H508" s="54"/>
      <c r="I508" s="54"/>
      <c r="J508" s="63"/>
      <c r="K508" s="54"/>
      <c r="L508" s="57">
        <v>24.63</v>
      </c>
      <c r="M508" s="54"/>
      <c r="N508" s="133">
        <v>872.39</v>
      </c>
      <c r="AF508" s="39"/>
      <c r="AG508" s="48"/>
      <c r="AJ508" s="3" t="s">
        <v>75</v>
      </c>
      <c r="AL508" s="48"/>
      <c r="AM508" s="82"/>
      <c r="AN508" s="85"/>
      <c r="AO508" s="85"/>
      <c r="AP508" s="85"/>
      <c r="AQ508" s="85"/>
      <c r="AR508" s="85"/>
      <c r="AS508" s="82"/>
      <c r="AT508" s="48"/>
      <c r="AV508" s="48"/>
      <c r="AW508" s="48"/>
    </row>
    <row r="509" spans="1:49" s="4" customFormat="1" ht="23.25" x14ac:dyDescent="0.25">
      <c r="A509" s="60"/>
      <c r="B509" s="50" t="s">
        <v>120</v>
      </c>
      <c r="C509" s="853" t="s">
        <v>121</v>
      </c>
      <c r="D509" s="853"/>
      <c r="E509" s="853"/>
      <c r="F509" s="53" t="s">
        <v>78</v>
      </c>
      <c r="G509" s="70">
        <v>97</v>
      </c>
      <c r="H509" s="54"/>
      <c r="I509" s="70">
        <v>97</v>
      </c>
      <c r="J509" s="63"/>
      <c r="K509" s="54"/>
      <c r="L509" s="57">
        <v>23.89</v>
      </c>
      <c r="M509" s="54"/>
      <c r="N509" s="133">
        <v>846.22</v>
      </c>
      <c r="AF509" s="39"/>
      <c r="AG509" s="48"/>
      <c r="AJ509" s="3" t="s">
        <v>121</v>
      </c>
      <c r="AL509" s="48"/>
      <c r="AM509" s="82"/>
      <c r="AN509" s="85"/>
      <c r="AO509" s="85"/>
      <c r="AP509" s="85"/>
      <c r="AQ509" s="85"/>
      <c r="AR509" s="85"/>
      <c r="AS509" s="82"/>
      <c r="AT509" s="48"/>
      <c r="AV509" s="48"/>
      <c r="AW509" s="48"/>
    </row>
    <row r="510" spans="1:49" s="4" customFormat="1" ht="23.25" x14ac:dyDescent="0.25">
      <c r="A510" s="60"/>
      <c r="B510" s="50" t="s">
        <v>122</v>
      </c>
      <c r="C510" s="853" t="s">
        <v>123</v>
      </c>
      <c r="D510" s="853"/>
      <c r="E510" s="853"/>
      <c r="F510" s="53" t="s">
        <v>78</v>
      </c>
      <c r="G510" s="70">
        <v>51</v>
      </c>
      <c r="H510" s="54"/>
      <c r="I510" s="70">
        <v>51</v>
      </c>
      <c r="J510" s="63"/>
      <c r="K510" s="54"/>
      <c r="L510" s="57">
        <v>12.56</v>
      </c>
      <c r="M510" s="54"/>
      <c r="N510" s="133">
        <v>444.92</v>
      </c>
      <c r="AF510" s="39"/>
      <c r="AG510" s="48"/>
      <c r="AJ510" s="3" t="s">
        <v>123</v>
      </c>
      <c r="AL510" s="48"/>
      <c r="AM510" s="82"/>
      <c r="AN510" s="85"/>
      <c r="AO510" s="85"/>
      <c r="AP510" s="85"/>
      <c r="AQ510" s="85"/>
      <c r="AR510" s="85"/>
      <c r="AS510" s="82"/>
      <c r="AT510" s="48"/>
      <c r="AV510" s="48"/>
      <c r="AW510" s="48"/>
    </row>
    <row r="511" spans="1:49" s="4" customFormat="1" ht="15" x14ac:dyDescent="0.25">
      <c r="A511" s="71"/>
      <c r="B511" s="72"/>
      <c r="C511" s="847" t="s">
        <v>81</v>
      </c>
      <c r="D511" s="847"/>
      <c r="E511" s="847"/>
      <c r="F511" s="42"/>
      <c r="G511" s="43"/>
      <c r="H511" s="43"/>
      <c r="I511" s="43"/>
      <c r="J511" s="46"/>
      <c r="K511" s="43"/>
      <c r="L511" s="131">
        <v>151.5</v>
      </c>
      <c r="M511" s="66"/>
      <c r="N511" s="47"/>
      <c r="AF511" s="39"/>
      <c r="AG511" s="48"/>
      <c r="AL511" s="48" t="s">
        <v>81</v>
      </c>
      <c r="AM511" s="82"/>
      <c r="AN511" s="85"/>
      <c r="AO511" s="85"/>
      <c r="AP511" s="85"/>
      <c r="AQ511" s="85"/>
      <c r="AR511" s="85"/>
      <c r="AS511" s="82"/>
      <c r="AT511" s="48"/>
      <c r="AV511" s="48"/>
      <c r="AW511" s="48"/>
    </row>
    <row r="512" spans="1:49" s="4" customFormat="1" ht="23.25" x14ac:dyDescent="0.25">
      <c r="A512" s="40" t="s">
        <v>280</v>
      </c>
      <c r="B512" s="41" t="s">
        <v>274</v>
      </c>
      <c r="C512" s="847" t="s">
        <v>275</v>
      </c>
      <c r="D512" s="847"/>
      <c r="E512" s="847"/>
      <c r="F512" s="42" t="s">
        <v>207</v>
      </c>
      <c r="G512" s="43">
        <v>-3.6000000000000002E-4</v>
      </c>
      <c r="H512" s="44">
        <v>1</v>
      </c>
      <c r="I512" s="137">
        <v>-3.6000000000000002E-4</v>
      </c>
      <c r="J512" s="73">
        <v>26950</v>
      </c>
      <c r="K512" s="43"/>
      <c r="L512" s="131">
        <v>-9.6999999999999993</v>
      </c>
      <c r="M512" s="43"/>
      <c r="N512" s="47"/>
      <c r="AF512" s="39"/>
      <c r="AG512" s="48" t="s">
        <v>275</v>
      </c>
      <c r="AL512" s="48"/>
      <c r="AM512" s="82"/>
      <c r="AN512" s="85"/>
      <c r="AO512" s="85"/>
      <c r="AP512" s="85"/>
      <c r="AQ512" s="85"/>
      <c r="AR512" s="85"/>
      <c r="AS512" s="82"/>
      <c r="AT512" s="48"/>
      <c r="AV512" s="48"/>
      <c r="AW512" s="48"/>
    </row>
    <row r="513" spans="1:49" s="4" customFormat="1" ht="15" x14ac:dyDescent="0.25">
      <c r="A513" s="71"/>
      <c r="B513" s="72"/>
      <c r="C513" s="847" t="s">
        <v>81</v>
      </c>
      <c r="D513" s="847"/>
      <c r="E513" s="847"/>
      <c r="F513" s="42"/>
      <c r="G513" s="43"/>
      <c r="H513" s="43"/>
      <c r="I513" s="43"/>
      <c r="J513" s="46"/>
      <c r="K513" s="43"/>
      <c r="L513" s="131">
        <v>-9.6999999999999993</v>
      </c>
      <c r="M513" s="66"/>
      <c r="N513" s="47"/>
      <c r="AF513" s="39"/>
      <c r="AG513" s="48"/>
      <c r="AL513" s="48" t="s">
        <v>81</v>
      </c>
      <c r="AM513" s="82"/>
      <c r="AN513" s="85"/>
      <c r="AO513" s="85"/>
      <c r="AP513" s="85"/>
      <c r="AQ513" s="85"/>
      <c r="AR513" s="85"/>
      <c r="AS513" s="82"/>
      <c r="AT513" s="48"/>
      <c r="AV513" s="48"/>
      <c r="AW513" s="48"/>
    </row>
    <row r="514" spans="1:49" s="4" customFormat="1" ht="15" x14ac:dyDescent="0.25">
      <c r="A514" s="40" t="s">
        <v>283</v>
      </c>
      <c r="B514" s="41" t="s">
        <v>271</v>
      </c>
      <c r="C514" s="847" t="s">
        <v>272</v>
      </c>
      <c r="D514" s="847"/>
      <c r="E514" s="847"/>
      <c r="F514" s="42" t="s">
        <v>269</v>
      </c>
      <c r="G514" s="43">
        <v>-0.9</v>
      </c>
      <c r="H514" s="44">
        <v>1</v>
      </c>
      <c r="I514" s="45">
        <v>-0.9</v>
      </c>
      <c r="J514" s="131">
        <v>9.0399999999999991</v>
      </c>
      <c r="K514" s="43"/>
      <c r="L514" s="131">
        <v>-8.14</v>
      </c>
      <c r="M514" s="43"/>
      <c r="N514" s="47"/>
      <c r="AF514" s="39"/>
      <c r="AG514" s="48" t="s">
        <v>272</v>
      </c>
      <c r="AL514" s="48"/>
      <c r="AM514" s="82"/>
      <c r="AN514" s="85"/>
      <c r="AO514" s="85"/>
      <c r="AP514" s="85"/>
      <c r="AQ514" s="85"/>
      <c r="AR514" s="85"/>
      <c r="AS514" s="82"/>
      <c r="AT514" s="48"/>
      <c r="AV514" s="48"/>
      <c r="AW514" s="48"/>
    </row>
    <row r="515" spans="1:49" s="4" customFormat="1" ht="15" x14ac:dyDescent="0.25">
      <c r="A515" s="71"/>
      <c r="B515" s="72"/>
      <c r="C515" s="847" t="s">
        <v>81</v>
      </c>
      <c r="D515" s="847"/>
      <c r="E515" s="847"/>
      <c r="F515" s="42"/>
      <c r="G515" s="43"/>
      <c r="H515" s="43"/>
      <c r="I515" s="43"/>
      <c r="J515" s="46"/>
      <c r="K515" s="43"/>
      <c r="L515" s="131">
        <v>-8.14</v>
      </c>
      <c r="M515" s="66"/>
      <c r="N515" s="47"/>
      <c r="AF515" s="39"/>
      <c r="AG515" s="48"/>
      <c r="AL515" s="48" t="s">
        <v>81</v>
      </c>
      <c r="AM515" s="82"/>
      <c r="AN515" s="85"/>
      <c r="AO515" s="85"/>
      <c r="AP515" s="85"/>
      <c r="AQ515" s="85"/>
      <c r="AR515" s="85"/>
      <c r="AS515" s="82"/>
      <c r="AT515" s="48"/>
      <c r="AV515" s="48"/>
      <c r="AW515" s="48"/>
    </row>
    <row r="516" spans="1:49" s="4" customFormat="1" ht="15" x14ac:dyDescent="0.25">
      <c r="A516" s="40" t="s">
        <v>286</v>
      </c>
      <c r="B516" s="41" t="s">
        <v>267</v>
      </c>
      <c r="C516" s="847" t="s">
        <v>268</v>
      </c>
      <c r="D516" s="847"/>
      <c r="E516" s="847"/>
      <c r="F516" s="42" t="s">
        <v>269</v>
      </c>
      <c r="G516" s="43">
        <v>-4.32</v>
      </c>
      <c r="H516" s="44">
        <v>1</v>
      </c>
      <c r="I516" s="109">
        <v>-4.32</v>
      </c>
      <c r="J516" s="131">
        <v>16.7</v>
      </c>
      <c r="K516" s="43"/>
      <c r="L516" s="131">
        <v>-72.14</v>
      </c>
      <c r="M516" s="43"/>
      <c r="N516" s="47"/>
      <c r="AF516" s="39"/>
      <c r="AG516" s="48" t="s">
        <v>268</v>
      </c>
      <c r="AL516" s="48"/>
      <c r="AM516" s="82"/>
      <c r="AN516" s="85"/>
      <c r="AO516" s="85"/>
      <c r="AP516" s="85"/>
      <c r="AQ516" s="85"/>
      <c r="AR516" s="85"/>
      <c r="AS516" s="82"/>
      <c r="AT516" s="48"/>
      <c r="AV516" s="48"/>
      <c r="AW516" s="48"/>
    </row>
    <row r="517" spans="1:49" s="4" customFormat="1" ht="15" x14ac:dyDescent="0.25">
      <c r="A517" s="71"/>
      <c r="B517" s="72"/>
      <c r="C517" s="847" t="s">
        <v>81</v>
      </c>
      <c r="D517" s="847"/>
      <c r="E517" s="847"/>
      <c r="F517" s="42"/>
      <c r="G517" s="43"/>
      <c r="H517" s="43"/>
      <c r="I517" s="43"/>
      <c r="J517" s="46"/>
      <c r="K517" s="43"/>
      <c r="L517" s="131">
        <v>-72.14</v>
      </c>
      <c r="M517" s="66"/>
      <c r="N517" s="47"/>
      <c r="AF517" s="39"/>
      <c r="AG517" s="48"/>
      <c r="AL517" s="48" t="s">
        <v>81</v>
      </c>
      <c r="AM517" s="82"/>
      <c r="AN517" s="85"/>
      <c r="AO517" s="85"/>
      <c r="AP517" s="85"/>
      <c r="AQ517" s="85"/>
      <c r="AR517" s="85"/>
      <c r="AS517" s="82"/>
      <c r="AT517" s="48"/>
      <c r="AV517" s="48"/>
      <c r="AW517" s="48"/>
    </row>
    <row r="518" spans="1:49" s="4" customFormat="1" ht="23.25" x14ac:dyDescent="0.25">
      <c r="A518" s="40" t="s">
        <v>289</v>
      </c>
      <c r="B518" s="41" t="s">
        <v>277</v>
      </c>
      <c r="C518" s="847" t="s">
        <v>278</v>
      </c>
      <c r="D518" s="847"/>
      <c r="E518" s="847"/>
      <c r="F518" s="42" t="s">
        <v>279</v>
      </c>
      <c r="G518" s="43">
        <v>3</v>
      </c>
      <c r="H518" s="44">
        <v>1</v>
      </c>
      <c r="I518" s="44">
        <v>3</v>
      </c>
      <c r="J518" s="73">
        <v>3655</v>
      </c>
      <c r="K518" s="43"/>
      <c r="L518" s="73">
        <v>1273.52</v>
      </c>
      <c r="M518" s="109">
        <v>8.61</v>
      </c>
      <c r="N518" s="134">
        <v>10965</v>
      </c>
      <c r="AF518" s="39"/>
      <c r="AG518" s="48" t="s">
        <v>278</v>
      </c>
      <c r="AL518" s="48"/>
      <c r="AM518" s="82"/>
      <c r="AN518" s="85"/>
      <c r="AO518" s="85"/>
      <c r="AP518" s="85"/>
      <c r="AQ518" s="85"/>
      <c r="AR518" s="85"/>
      <c r="AS518" s="82"/>
      <c r="AT518" s="48"/>
      <c r="AV518" s="48"/>
      <c r="AW518" s="48"/>
    </row>
    <row r="519" spans="1:49" s="4" customFormat="1" ht="15" x14ac:dyDescent="0.25">
      <c r="A519" s="71"/>
      <c r="B519" s="72"/>
      <c r="C519" s="847" t="s">
        <v>81</v>
      </c>
      <c r="D519" s="847"/>
      <c r="E519" s="847"/>
      <c r="F519" s="42"/>
      <c r="G519" s="43"/>
      <c r="H519" s="43"/>
      <c r="I519" s="43"/>
      <c r="J519" s="46"/>
      <c r="K519" s="43"/>
      <c r="L519" s="73">
        <v>1273.52</v>
      </c>
      <c r="M519" s="66"/>
      <c r="N519" s="134">
        <v>10965</v>
      </c>
      <c r="AF519" s="39"/>
      <c r="AG519" s="48"/>
      <c r="AL519" s="48" t="s">
        <v>81</v>
      </c>
      <c r="AM519" s="82"/>
      <c r="AN519" s="85"/>
      <c r="AO519" s="85"/>
      <c r="AP519" s="85"/>
      <c r="AQ519" s="85"/>
      <c r="AR519" s="85"/>
      <c r="AS519" s="82"/>
      <c r="AT519" s="48"/>
      <c r="AV519" s="48"/>
      <c r="AW519" s="48"/>
    </row>
    <row r="520" spans="1:49" s="4" customFormat="1" ht="34.5" x14ac:dyDescent="0.25">
      <c r="A520" s="40" t="s">
        <v>292</v>
      </c>
      <c r="B520" s="41" t="s">
        <v>407</v>
      </c>
      <c r="C520" s="847" t="s">
        <v>408</v>
      </c>
      <c r="D520" s="847"/>
      <c r="E520" s="847"/>
      <c r="F520" s="42" t="s">
        <v>174</v>
      </c>
      <c r="G520" s="43">
        <v>6</v>
      </c>
      <c r="H520" s="44">
        <v>1</v>
      </c>
      <c r="I520" s="44">
        <v>6</v>
      </c>
      <c r="J520" s="46"/>
      <c r="K520" s="43"/>
      <c r="L520" s="46"/>
      <c r="M520" s="43"/>
      <c r="N520" s="47"/>
      <c r="AF520" s="39"/>
      <c r="AG520" s="48" t="s">
        <v>408</v>
      </c>
      <c r="AL520" s="48"/>
      <c r="AM520" s="82"/>
      <c r="AN520" s="85"/>
      <c r="AO520" s="85"/>
      <c r="AP520" s="85"/>
      <c r="AQ520" s="85"/>
      <c r="AR520" s="85"/>
      <c r="AS520" s="82"/>
      <c r="AT520" s="48"/>
      <c r="AV520" s="48"/>
      <c r="AW520" s="48"/>
    </row>
    <row r="521" spans="1:49" s="4" customFormat="1" ht="22.5" x14ac:dyDescent="0.25">
      <c r="A521" s="49"/>
      <c r="B521" s="50" t="s">
        <v>64</v>
      </c>
      <c r="C521" s="848" t="s">
        <v>65</v>
      </c>
      <c r="D521" s="848"/>
      <c r="E521" s="848"/>
      <c r="F521" s="848"/>
      <c r="G521" s="848"/>
      <c r="H521" s="848"/>
      <c r="I521" s="848"/>
      <c r="J521" s="848"/>
      <c r="K521" s="848"/>
      <c r="L521" s="848"/>
      <c r="M521" s="848"/>
      <c r="N521" s="849"/>
      <c r="AF521" s="39"/>
      <c r="AG521" s="48"/>
      <c r="AH521" s="3" t="s">
        <v>65</v>
      </c>
      <c r="AL521" s="48"/>
      <c r="AM521" s="82"/>
      <c r="AN521" s="85"/>
      <c r="AO521" s="85"/>
      <c r="AP521" s="85"/>
      <c r="AQ521" s="85"/>
      <c r="AR521" s="85"/>
      <c r="AS521" s="82"/>
      <c r="AT521" s="48"/>
      <c r="AV521" s="48"/>
      <c r="AW521" s="48"/>
    </row>
    <row r="522" spans="1:49" s="4" customFormat="1" ht="15" x14ac:dyDescent="0.25">
      <c r="A522" s="51"/>
      <c r="B522" s="50" t="s">
        <v>60</v>
      </c>
      <c r="C522" s="853" t="s">
        <v>66</v>
      </c>
      <c r="D522" s="853"/>
      <c r="E522" s="853"/>
      <c r="F522" s="53"/>
      <c r="G522" s="54"/>
      <c r="H522" s="54"/>
      <c r="I522" s="54"/>
      <c r="J522" s="57">
        <v>97.01</v>
      </c>
      <c r="K522" s="56">
        <v>1.1499999999999999</v>
      </c>
      <c r="L522" s="57">
        <v>669.37</v>
      </c>
      <c r="M522" s="56">
        <v>35.42</v>
      </c>
      <c r="N522" s="58">
        <v>23709.09</v>
      </c>
      <c r="AF522" s="39"/>
      <c r="AG522" s="48"/>
      <c r="AI522" s="3" t="s">
        <v>66</v>
      </c>
      <c r="AL522" s="48"/>
      <c r="AM522" s="82"/>
      <c r="AN522" s="85"/>
      <c r="AO522" s="85"/>
      <c r="AP522" s="85"/>
      <c r="AQ522" s="85"/>
      <c r="AR522" s="85"/>
      <c r="AS522" s="82"/>
      <c r="AT522" s="48"/>
      <c r="AV522" s="48"/>
      <c r="AW522" s="48"/>
    </row>
    <row r="523" spans="1:49" s="4" customFormat="1" ht="15" x14ac:dyDescent="0.25">
      <c r="A523" s="51"/>
      <c r="B523" s="50" t="s">
        <v>67</v>
      </c>
      <c r="C523" s="853" t="s">
        <v>68</v>
      </c>
      <c r="D523" s="853"/>
      <c r="E523" s="853"/>
      <c r="F523" s="53"/>
      <c r="G523" s="54"/>
      <c r="H523" s="54"/>
      <c r="I523" s="54"/>
      <c r="J523" s="57">
        <v>1.81</v>
      </c>
      <c r="K523" s="56">
        <v>1.1499999999999999</v>
      </c>
      <c r="L523" s="57">
        <v>12.49</v>
      </c>
      <c r="M523" s="54"/>
      <c r="N523" s="59"/>
      <c r="AF523" s="39"/>
      <c r="AG523" s="48"/>
      <c r="AI523" s="3" t="s">
        <v>68</v>
      </c>
      <c r="AL523" s="48"/>
      <c r="AM523" s="82"/>
      <c r="AN523" s="85"/>
      <c r="AO523" s="85"/>
      <c r="AP523" s="85"/>
      <c r="AQ523" s="85"/>
      <c r="AR523" s="85"/>
      <c r="AS523" s="82"/>
      <c r="AT523" s="48"/>
      <c r="AV523" s="48"/>
      <c r="AW523" s="48"/>
    </row>
    <row r="524" spans="1:49" s="4" customFormat="1" ht="15" x14ac:dyDescent="0.25">
      <c r="A524" s="51"/>
      <c r="B524" s="50" t="s">
        <v>69</v>
      </c>
      <c r="C524" s="853" t="s">
        <v>70</v>
      </c>
      <c r="D524" s="853"/>
      <c r="E524" s="853"/>
      <c r="F524" s="53"/>
      <c r="G524" s="54"/>
      <c r="H524" s="54"/>
      <c r="I524" s="54"/>
      <c r="J524" s="57">
        <v>0.26</v>
      </c>
      <c r="K524" s="56">
        <v>1.1499999999999999</v>
      </c>
      <c r="L524" s="57">
        <v>1.79</v>
      </c>
      <c r="M524" s="56">
        <v>35.42</v>
      </c>
      <c r="N524" s="133">
        <v>63.4</v>
      </c>
      <c r="AF524" s="39"/>
      <c r="AG524" s="48"/>
      <c r="AI524" s="3" t="s">
        <v>70</v>
      </c>
      <c r="AL524" s="48"/>
      <c r="AM524" s="82"/>
      <c r="AN524" s="85"/>
      <c r="AO524" s="85"/>
      <c r="AP524" s="85"/>
      <c r="AQ524" s="85"/>
      <c r="AR524" s="85"/>
      <c r="AS524" s="82"/>
      <c r="AT524" s="48"/>
      <c r="AV524" s="48"/>
      <c r="AW524" s="48"/>
    </row>
    <row r="525" spans="1:49" s="4" customFormat="1" ht="15" x14ac:dyDescent="0.25">
      <c r="A525" s="51"/>
      <c r="B525" s="50" t="s">
        <v>86</v>
      </c>
      <c r="C525" s="853" t="s">
        <v>87</v>
      </c>
      <c r="D525" s="853"/>
      <c r="E525" s="853"/>
      <c r="F525" s="53"/>
      <c r="G525" s="54"/>
      <c r="H525" s="54"/>
      <c r="I525" s="54"/>
      <c r="J525" s="57">
        <v>102.58</v>
      </c>
      <c r="K525" s="54"/>
      <c r="L525" s="57">
        <v>615.48</v>
      </c>
      <c r="M525" s="54"/>
      <c r="N525" s="59"/>
      <c r="AF525" s="39"/>
      <c r="AG525" s="48"/>
      <c r="AI525" s="3" t="s">
        <v>87</v>
      </c>
      <c r="AL525" s="48"/>
      <c r="AM525" s="82"/>
      <c r="AN525" s="85"/>
      <c r="AO525" s="85"/>
      <c r="AP525" s="85"/>
      <c r="AQ525" s="85"/>
      <c r="AR525" s="85"/>
      <c r="AS525" s="82"/>
      <c r="AT525" s="48"/>
      <c r="AV525" s="48"/>
      <c r="AW525" s="48"/>
    </row>
    <row r="526" spans="1:49" s="4" customFormat="1" ht="15" x14ac:dyDescent="0.25">
      <c r="A526" s="60"/>
      <c r="B526" s="50"/>
      <c r="C526" s="853" t="s">
        <v>71</v>
      </c>
      <c r="D526" s="853"/>
      <c r="E526" s="853"/>
      <c r="F526" s="53" t="s">
        <v>72</v>
      </c>
      <c r="G526" s="56">
        <v>10.32</v>
      </c>
      <c r="H526" s="56">
        <v>1.1499999999999999</v>
      </c>
      <c r="I526" s="62">
        <v>71.207999999999998</v>
      </c>
      <c r="J526" s="63"/>
      <c r="K526" s="54"/>
      <c r="L526" s="63"/>
      <c r="M526" s="54"/>
      <c r="N526" s="59"/>
      <c r="AF526" s="39"/>
      <c r="AG526" s="48"/>
      <c r="AJ526" s="3" t="s">
        <v>71</v>
      </c>
      <c r="AL526" s="48"/>
      <c r="AM526" s="82"/>
      <c r="AN526" s="85"/>
      <c r="AO526" s="85"/>
      <c r="AP526" s="85"/>
      <c r="AQ526" s="85"/>
      <c r="AR526" s="85"/>
      <c r="AS526" s="82"/>
      <c r="AT526" s="48"/>
      <c r="AV526" s="48"/>
      <c r="AW526" s="48"/>
    </row>
    <row r="527" spans="1:49" s="4" customFormat="1" ht="15" x14ac:dyDescent="0.25">
      <c r="A527" s="60"/>
      <c r="B527" s="50"/>
      <c r="C527" s="853" t="s">
        <v>73</v>
      </c>
      <c r="D527" s="853"/>
      <c r="E527" s="853"/>
      <c r="F527" s="53" t="s">
        <v>72</v>
      </c>
      <c r="G527" s="56">
        <v>0.02</v>
      </c>
      <c r="H527" s="56">
        <v>1.1499999999999999</v>
      </c>
      <c r="I527" s="62">
        <v>0.13800000000000001</v>
      </c>
      <c r="J527" s="63"/>
      <c r="K527" s="54"/>
      <c r="L527" s="63"/>
      <c r="M527" s="54"/>
      <c r="N527" s="59"/>
      <c r="AF527" s="39"/>
      <c r="AG527" s="48"/>
      <c r="AJ527" s="3" t="s">
        <v>73</v>
      </c>
      <c r="AL527" s="48"/>
      <c r="AM527" s="82"/>
      <c r="AN527" s="85"/>
      <c r="AO527" s="85"/>
      <c r="AP527" s="85"/>
      <c r="AQ527" s="85"/>
      <c r="AR527" s="85"/>
      <c r="AS527" s="82"/>
      <c r="AT527" s="48"/>
      <c r="AV527" s="48"/>
      <c r="AW527" s="48"/>
    </row>
    <row r="528" spans="1:49" s="4" customFormat="1" ht="15" x14ac:dyDescent="0.25">
      <c r="A528" s="51"/>
      <c r="B528" s="50"/>
      <c r="C528" s="854" t="s">
        <v>74</v>
      </c>
      <c r="D528" s="854"/>
      <c r="E528" s="854"/>
      <c r="F528" s="65"/>
      <c r="G528" s="66"/>
      <c r="H528" s="66"/>
      <c r="I528" s="66"/>
      <c r="J528" s="68">
        <v>201.4</v>
      </c>
      <c r="K528" s="66"/>
      <c r="L528" s="67">
        <v>1297.3399999999999</v>
      </c>
      <c r="M528" s="66"/>
      <c r="N528" s="69"/>
      <c r="AF528" s="39"/>
      <c r="AG528" s="48"/>
      <c r="AK528" s="3" t="s">
        <v>74</v>
      </c>
      <c r="AL528" s="48"/>
      <c r="AM528" s="82"/>
      <c r="AN528" s="85"/>
      <c r="AO528" s="85"/>
      <c r="AP528" s="85"/>
      <c r="AQ528" s="85"/>
      <c r="AR528" s="85"/>
      <c r="AS528" s="82"/>
      <c r="AT528" s="48"/>
      <c r="AV528" s="48"/>
      <c r="AW528" s="48"/>
    </row>
    <row r="529" spans="1:49" s="4" customFormat="1" ht="15" x14ac:dyDescent="0.25">
      <c r="A529" s="60"/>
      <c r="B529" s="50"/>
      <c r="C529" s="853" t="s">
        <v>75</v>
      </c>
      <c r="D529" s="853"/>
      <c r="E529" s="853"/>
      <c r="F529" s="53"/>
      <c r="G529" s="54"/>
      <c r="H529" s="54"/>
      <c r="I529" s="54"/>
      <c r="J529" s="63"/>
      <c r="K529" s="54"/>
      <c r="L529" s="57">
        <v>671.16</v>
      </c>
      <c r="M529" s="54"/>
      <c r="N529" s="58">
        <v>23772.49</v>
      </c>
      <c r="AF529" s="39"/>
      <c r="AG529" s="48"/>
      <c r="AJ529" s="3" t="s">
        <v>75</v>
      </c>
      <c r="AL529" s="48"/>
      <c r="AM529" s="82"/>
      <c r="AN529" s="85"/>
      <c r="AO529" s="85"/>
      <c r="AP529" s="85"/>
      <c r="AQ529" s="85"/>
      <c r="AR529" s="85"/>
      <c r="AS529" s="82"/>
      <c r="AT529" s="48"/>
      <c r="AV529" s="48"/>
      <c r="AW529" s="48"/>
    </row>
    <row r="530" spans="1:49" s="4" customFormat="1" ht="23.25" x14ac:dyDescent="0.25">
      <c r="A530" s="60"/>
      <c r="B530" s="50" t="s">
        <v>120</v>
      </c>
      <c r="C530" s="853" t="s">
        <v>121</v>
      </c>
      <c r="D530" s="853"/>
      <c r="E530" s="853"/>
      <c r="F530" s="53" t="s">
        <v>78</v>
      </c>
      <c r="G530" s="70">
        <v>97</v>
      </c>
      <c r="H530" s="54"/>
      <c r="I530" s="70">
        <v>97</v>
      </c>
      <c r="J530" s="63"/>
      <c r="K530" s="54"/>
      <c r="L530" s="57">
        <v>651.03</v>
      </c>
      <c r="M530" s="54"/>
      <c r="N530" s="58">
        <v>23059.32</v>
      </c>
      <c r="AF530" s="39"/>
      <c r="AG530" s="48"/>
      <c r="AJ530" s="3" t="s">
        <v>121</v>
      </c>
      <c r="AL530" s="48"/>
      <c r="AM530" s="82"/>
      <c r="AN530" s="85"/>
      <c r="AO530" s="85"/>
      <c r="AP530" s="85"/>
      <c r="AQ530" s="85"/>
      <c r="AR530" s="85"/>
      <c r="AS530" s="82"/>
      <c r="AT530" s="48"/>
      <c r="AV530" s="48"/>
      <c r="AW530" s="48"/>
    </row>
    <row r="531" spans="1:49" s="4" customFormat="1" ht="23.25" x14ac:dyDescent="0.25">
      <c r="A531" s="60"/>
      <c r="B531" s="50" t="s">
        <v>122</v>
      </c>
      <c r="C531" s="853" t="s">
        <v>123</v>
      </c>
      <c r="D531" s="853"/>
      <c r="E531" s="853"/>
      <c r="F531" s="53" t="s">
        <v>78</v>
      </c>
      <c r="G531" s="70">
        <v>51</v>
      </c>
      <c r="H531" s="54"/>
      <c r="I531" s="70">
        <v>51</v>
      </c>
      <c r="J531" s="63"/>
      <c r="K531" s="54"/>
      <c r="L531" s="57">
        <v>342.29</v>
      </c>
      <c r="M531" s="54"/>
      <c r="N531" s="58">
        <v>12123.97</v>
      </c>
      <c r="AF531" s="39"/>
      <c r="AG531" s="48"/>
      <c r="AJ531" s="3" t="s">
        <v>123</v>
      </c>
      <c r="AL531" s="48"/>
      <c r="AM531" s="82"/>
      <c r="AN531" s="85"/>
      <c r="AO531" s="85"/>
      <c r="AP531" s="85"/>
      <c r="AQ531" s="85"/>
      <c r="AR531" s="85"/>
      <c r="AS531" s="82"/>
      <c r="AT531" s="48"/>
      <c r="AV531" s="48"/>
      <c r="AW531" s="48"/>
    </row>
    <row r="532" spans="1:49" s="4" customFormat="1" ht="15" x14ac:dyDescent="0.25">
      <c r="A532" s="71"/>
      <c r="B532" s="72"/>
      <c r="C532" s="847" t="s">
        <v>81</v>
      </c>
      <c r="D532" s="847"/>
      <c r="E532" s="847"/>
      <c r="F532" s="42"/>
      <c r="G532" s="43"/>
      <c r="H532" s="43"/>
      <c r="I532" s="43"/>
      <c r="J532" s="46"/>
      <c r="K532" s="43"/>
      <c r="L532" s="73">
        <v>2290.66</v>
      </c>
      <c r="M532" s="66"/>
      <c r="N532" s="47"/>
      <c r="AF532" s="39"/>
      <c r="AG532" s="48"/>
      <c r="AL532" s="48" t="s">
        <v>81</v>
      </c>
      <c r="AM532" s="82"/>
      <c r="AN532" s="85"/>
      <c r="AO532" s="85"/>
      <c r="AP532" s="85"/>
      <c r="AQ532" s="85"/>
      <c r="AR532" s="85"/>
      <c r="AS532" s="82"/>
      <c r="AT532" s="48"/>
      <c r="AV532" s="48"/>
      <c r="AW532" s="48"/>
    </row>
    <row r="533" spans="1:49" s="4" customFormat="1" ht="23.25" x14ac:dyDescent="0.25">
      <c r="A533" s="40" t="s">
        <v>295</v>
      </c>
      <c r="B533" s="41" t="s">
        <v>409</v>
      </c>
      <c r="C533" s="847" t="s">
        <v>410</v>
      </c>
      <c r="D533" s="847"/>
      <c r="E533" s="847"/>
      <c r="F533" s="42" t="s">
        <v>279</v>
      </c>
      <c r="G533" s="43">
        <v>6</v>
      </c>
      <c r="H533" s="44">
        <v>1</v>
      </c>
      <c r="I533" s="44">
        <v>6</v>
      </c>
      <c r="J533" s="73">
        <v>12750</v>
      </c>
      <c r="K533" s="43"/>
      <c r="L533" s="73">
        <v>8885.02</v>
      </c>
      <c r="M533" s="109">
        <v>8.61</v>
      </c>
      <c r="N533" s="134">
        <v>76500</v>
      </c>
      <c r="AF533" s="39"/>
      <c r="AG533" s="48" t="s">
        <v>410</v>
      </c>
      <c r="AL533" s="48"/>
      <c r="AM533" s="82"/>
      <c r="AN533" s="85"/>
      <c r="AO533" s="85"/>
      <c r="AP533" s="85"/>
      <c r="AQ533" s="85"/>
      <c r="AR533" s="85"/>
      <c r="AS533" s="82"/>
      <c r="AT533" s="48"/>
      <c r="AV533" s="48"/>
      <c r="AW533" s="48"/>
    </row>
    <row r="534" spans="1:49" s="4" customFormat="1" ht="15" x14ac:dyDescent="0.25">
      <c r="A534" s="71"/>
      <c r="B534" s="72"/>
      <c r="C534" s="847" t="s">
        <v>81</v>
      </c>
      <c r="D534" s="847"/>
      <c r="E534" s="847"/>
      <c r="F534" s="42"/>
      <c r="G534" s="43"/>
      <c r="H534" s="43"/>
      <c r="I534" s="43"/>
      <c r="J534" s="46"/>
      <c r="K534" s="43"/>
      <c r="L534" s="73">
        <v>8885.02</v>
      </c>
      <c r="M534" s="66"/>
      <c r="N534" s="134">
        <v>76500</v>
      </c>
      <c r="AF534" s="39"/>
      <c r="AG534" s="48"/>
      <c r="AL534" s="48" t="s">
        <v>81</v>
      </c>
      <c r="AM534" s="82"/>
      <c r="AN534" s="85"/>
      <c r="AO534" s="85"/>
      <c r="AP534" s="85"/>
      <c r="AQ534" s="85"/>
      <c r="AR534" s="85"/>
      <c r="AS534" s="82"/>
      <c r="AT534" s="48"/>
      <c r="AV534" s="48"/>
      <c r="AW534" s="48"/>
    </row>
    <row r="535" spans="1:49" s="4" customFormat="1" ht="34.5" x14ac:dyDescent="0.25">
      <c r="A535" s="40" t="s">
        <v>298</v>
      </c>
      <c r="B535" s="41" t="s">
        <v>293</v>
      </c>
      <c r="C535" s="847" t="s">
        <v>593</v>
      </c>
      <c r="D535" s="847"/>
      <c r="E535" s="847"/>
      <c r="F535" s="42" t="s">
        <v>174</v>
      </c>
      <c r="G535" s="43">
        <v>50</v>
      </c>
      <c r="H535" s="44">
        <v>1</v>
      </c>
      <c r="I535" s="44">
        <v>50</v>
      </c>
      <c r="J535" s="46"/>
      <c r="K535" s="43"/>
      <c r="L535" s="46"/>
      <c r="M535" s="43"/>
      <c r="N535" s="47"/>
      <c r="AF535" s="39"/>
      <c r="AG535" s="48" t="s">
        <v>593</v>
      </c>
      <c r="AL535" s="48"/>
      <c r="AM535" s="82"/>
      <c r="AN535" s="85"/>
      <c r="AO535" s="85"/>
      <c r="AP535" s="85"/>
      <c r="AQ535" s="85"/>
      <c r="AR535" s="85"/>
      <c r="AS535" s="82"/>
      <c r="AT535" s="48"/>
      <c r="AV535" s="48"/>
      <c r="AW535" s="48"/>
    </row>
    <row r="536" spans="1:49" s="4" customFormat="1" ht="22.5" x14ac:dyDescent="0.25">
      <c r="A536" s="49"/>
      <c r="B536" s="50" t="s">
        <v>64</v>
      </c>
      <c r="C536" s="848" t="s">
        <v>65</v>
      </c>
      <c r="D536" s="848"/>
      <c r="E536" s="848"/>
      <c r="F536" s="848"/>
      <c r="G536" s="848"/>
      <c r="H536" s="848"/>
      <c r="I536" s="848"/>
      <c r="J536" s="848"/>
      <c r="K536" s="848"/>
      <c r="L536" s="848"/>
      <c r="M536" s="848"/>
      <c r="N536" s="849"/>
      <c r="AF536" s="39"/>
      <c r="AG536" s="48"/>
      <c r="AH536" s="3" t="s">
        <v>65</v>
      </c>
      <c r="AL536" s="48"/>
      <c r="AM536" s="82"/>
      <c r="AN536" s="85"/>
      <c r="AO536" s="85"/>
      <c r="AP536" s="85"/>
      <c r="AQ536" s="85"/>
      <c r="AR536" s="85"/>
      <c r="AS536" s="82"/>
      <c r="AT536" s="48"/>
      <c r="AV536" s="48"/>
      <c r="AW536" s="48"/>
    </row>
    <row r="537" spans="1:49" s="4" customFormat="1" ht="15" x14ac:dyDescent="0.25">
      <c r="A537" s="51"/>
      <c r="B537" s="50" t="s">
        <v>60</v>
      </c>
      <c r="C537" s="853" t="s">
        <v>66</v>
      </c>
      <c r="D537" s="853"/>
      <c r="E537" s="853"/>
      <c r="F537" s="53"/>
      <c r="G537" s="54"/>
      <c r="H537" s="54"/>
      <c r="I537" s="54"/>
      <c r="J537" s="57">
        <v>5.35</v>
      </c>
      <c r="K537" s="56">
        <v>1.1499999999999999</v>
      </c>
      <c r="L537" s="57">
        <v>307.63</v>
      </c>
      <c r="M537" s="56">
        <v>35.42</v>
      </c>
      <c r="N537" s="58">
        <v>10896.25</v>
      </c>
      <c r="AF537" s="39"/>
      <c r="AG537" s="48"/>
      <c r="AI537" s="3" t="s">
        <v>66</v>
      </c>
      <c r="AL537" s="48"/>
      <c r="AM537" s="82"/>
      <c r="AN537" s="85"/>
      <c r="AO537" s="85"/>
      <c r="AP537" s="85"/>
      <c r="AQ537" s="85"/>
      <c r="AR537" s="85"/>
      <c r="AS537" s="82"/>
      <c r="AT537" s="48"/>
      <c r="AV537" s="48"/>
      <c r="AW537" s="48"/>
    </row>
    <row r="538" spans="1:49" s="4" customFormat="1" ht="15" x14ac:dyDescent="0.25">
      <c r="A538" s="51"/>
      <c r="B538" s="50" t="s">
        <v>86</v>
      </c>
      <c r="C538" s="853" t="s">
        <v>87</v>
      </c>
      <c r="D538" s="853"/>
      <c r="E538" s="853"/>
      <c r="F538" s="53"/>
      <c r="G538" s="54"/>
      <c r="H538" s="54"/>
      <c r="I538" s="54"/>
      <c r="J538" s="57">
        <v>0.94</v>
      </c>
      <c r="K538" s="54"/>
      <c r="L538" s="57">
        <v>47</v>
      </c>
      <c r="M538" s="54"/>
      <c r="N538" s="59"/>
      <c r="AF538" s="39"/>
      <c r="AG538" s="48"/>
      <c r="AI538" s="3" t="s">
        <v>87</v>
      </c>
      <c r="AL538" s="48"/>
      <c r="AM538" s="82"/>
      <c r="AN538" s="85"/>
      <c r="AO538" s="85"/>
      <c r="AP538" s="85"/>
      <c r="AQ538" s="85"/>
      <c r="AR538" s="85"/>
      <c r="AS538" s="82"/>
      <c r="AT538" s="48"/>
      <c r="AV538" s="48"/>
      <c r="AW538" s="48"/>
    </row>
    <row r="539" spans="1:49" s="4" customFormat="1" ht="15" x14ac:dyDescent="0.25">
      <c r="A539" s="60"/>
      <c r="B539" s="50"/>
      <c r="C539" s="853" t="s">
        <v>71</v>
      </c>
      <c r="D539" s="853"/>
      <c r="E539" s="853"/>
      <c r="F539" s="53" t="s">
        <v>72</v>
      </c>
      <c r="G539" s="56">
        <v>0.59</v>
      </c>
      <c r="H539" s="56">
        <v>1.1499999999999999</v>
      </c>
      <c r="I539" s="62">
        <v>33.924999999999997</v>
      </c>
      <c r="J539" s="63"/>
      <c r="K539" s="54"/>
      <c r="L539" s="63"/>
      <c r="M539" s="54"/>
      <c r="N539" s="59"/>
      <c r="AF539" s="39"/>
      <c r="AG539" s="48"/>
      <c r="AJ539" s="3" t="s">
        <v>71</v>
      </c>
      <c r="AL539" s="48"/>
      <c r="AM539" s="82"/>
      <c r="AN539" s="85"/>
      <c r="AO539" s="85"/>
      <c r="AP539" s="85"/>
      <c r="AQ539" s="85"/>
      <c r="AR539" s="85"/>
      <c r="AS539" s="82"/>
      <c r="AT539" s="48"/>
      <c r="AV539" s="48"/>
      <c r="AW539" s="48"/>
    </row>
    <row r="540" spans="1:49" s="4" customFormat="1" ht="15" x14ac:dyDescent="0.25">
      <c r="A540" s="51"/>
      <c r="B540" s="50"/>
      <c r="C540" s="854" t="s">
        <v>74</v>
      </c>
      <c r="D540" s="854"/>
      <c r="E540" s="854"/>
      <c r="F540" s="65"/>
      <c r="G540" s="66"/>
      <c r="H540" s="66"/>
      <c r="I540" s="66"/>
      <c r="J540" s="68">
        <v>6.29</v>
      </c>
      <c r="K540" s="66"/>
      <c r="L540" s="68">
        <v>354.63</v>
      </c>
      <c r="M540" s="66"/>
      <c r="N540" s="69"/>
      <c r="AF540" s="39"/>
      <c r="AG540" s="48"/>
      <c r="AK540" s="3" t="s">
        <v>74</v>
      </c>
      <c r="AL540" s="48"/>
      <c r="AM540" s="82"/>
      <c r="AN540" s="85"/>
      <c r="AO540" s="85"/>
      <c r="AP540" s="85"/>
      <c r="AQ540" s="85"/>
      <c r="AR540" s="85"/>
      <c r="AS540" s="82"/>
      <c r="AT540" s="48"/>
      <c r="AV540" s="48"/>
      <c r="AW540" s="48"/>
    </row>
    <row r="541" spans="1:49" s="4" customFormat="1" ht="15" x14ac:dyDescent="0.25">
      <c r="A541" s="60"/>
      <c r="B541" s="50"/>
      <c r="C541" s="853" t="s">
        <v>75</v>
      </c>
      <c r="D541" s="853"/>
      <c r="E541" s="853"/>
      <c r="F541" s="53"/>
      <c r="G541" s="54"/>
      <c r="H541" s="54"/>
      <c r="I541" s="54"/>
      <c r="J541" s="63"/>
      <c r="K541" s="54"/>
      <c r="L541" s="57">
        <v>307.63</v>
      </c>
      <c r="M541" s="54"/>
      <c r="N541" s="58">
        <v>10896.25</v>
      </c>
      <c r="AF541" s="39"/>
      <c r="AG541" s="48"/>
      <c r="AJ541" s="3" t="s">
        <v>75</v>
      </c>
      <c r="AL541" s="48"/>
      <c r="AM541" s="82"/>
      <c r="AN541" s="85"/>
      <c r="AO541" s="85"/>
      <c r="AP541" s="85"/>
      <c r="AQ541" s="85"/>
      <c r="AR541" s="85"/>
      <c r="AS541" s="82"/>
      <c r="AT541" s="48"/>
      <c r="AV541" s="48"/>
      <c r="AW541" s="48"/>
    </row>
    <row r="542" spans="1:49" s="4" customFormat="1" ht="23.25" x14ac:dyDescent="0.25">
      <c r="A542" s="60"/>
      <c r="B542" s="50" t="s">
        <v>120</v>
      </c>
      <c r="C542" s="853" t="s">
        <v>121</v>
      </c>
      <c r="D542" s="853"/>
      <c r="E542" s="853"/>
      <c r="F542" s="53" t="s">
        <v>78</v>
      </c>
      <c r="G542" s="70">
        <v>97</v>
      </c>
      <c r="H542" s="54"/>
      <c r="I542" s="70">
        <v>97</v>
      </c>
      <c r="J542" s="63"/>
      <c r="K542" s="54"/>
      <c r="L542" s="57">
        <v>298.39999999999998</v>
      </c>
      <c r="M542" s="54"/>
      <c r="N542" s="58">
        <v>10569.36</v>
      </c>
      <c r="AF542" s="39"/>
      <c r="AG542" s="48"/>
      <c r="AJ542" s="3" t="s">
        <v>121</v>
      </c>
      <c r="AL542" s="48"/>
      <c r="AM542" s="82"/>
      <c r="AN542" s="85"/>
      <c r="AO542" s="85"/>
      <c r="AP542" s="85"/>
      <c r="AQ542" s="85"/>
      <c r="AR542" s="85"/>
      <c r="AS542" s="82"/>
      <c r="AT542" s="48"/>
      <c r="AV542" s="48"/>
      <c r="AW542" s="48"/>
    </row>
    <row r="543" spans="1:49" s="4" customFormat="1" ht="23.25" x14ac:dyDescent="0.25">
      <c r="A543" s="60"/>
      <c r="B543" s="50" t="s">
        <v>122</v>
      </c>
      <c r="C543" s="853" t="s">
        <v>123</v>
      </c>
      <c r="D543" s="853"/>
      <c r="E543" s="853"/>
      <c r="F543" s="53" t="s">
        <v>78</v>
      </c>
      <c r="G543" s="70">
        <v>51</v>
      </c>
      <c r="H543" s="54"/>
      <c r="I543" s="70">
        <v>51</v>
      </c>
      <c r="J543" s="63"/>
      <c r="K543" s="54"/>
      <c r="L543" s="57">
        <v>156.88999999999999</v>
      </c>
      <c r="M543" s="54"/>
      <c r="N543" s="58">
        <v>5557.09</v>
      </c>
      <c r="AF543" s="39"/>
      <c r="AG543" s="48"/>
      <c r="AJ543" s="3" t="s">
        <v>123</v>
      </c>
      <c r="AL543" s="48"/>
      <c r="AM543" s="82"/>
      <c r="AN543" s="85"/>
      <c r="AO543" s="85"/>
      <c r="AP543" s="85"/>
      <c r="AQ543" s="85"/>
      <c r="AR543" s="85"/>
      <c r="AS543" s="82"/>
      <c r="AT543" s="48"/>
      <c r="AV543" s="48"/>
      <c r="AW543" s="48"/>
    </row>
    <row r="544" spans="1:49" s="4" customFormat="1" ht="15" x14ac:dyDescent="0.25">
      <c r="A544" s="71"/>
      <c r="B544" s="72"/>
      <c r="C544" s="847" t="s">
        <v>81</v>
      </c>
      <c r="D544" s="847"/>
      <c r="E544" s="847"/>
      <c r="F544" s="42"/>
      <c r="G544" s="43"/>
      <c r="H544" s="43"/>
      <c r="I544" s="43"/>
      <c r="J544" s="46"/>
      <c r="K544" s="43"/>
      <c r="L544" s="131">
        <v>809.92</v>
      </c>
      <c r="M544" s="66"/>
      <c r="N544" s="47"/>
      <c r="AF544" s="39"/>
      <c r="AG544" s="48"/>
      <c r="AL544" s="48" t="s">
        <v>81</v>
      </c>
      <c r="AM544" s="82"/>
      <c r="AN544" s="85"/>
      <c r="AO544" s="85"/>
      <c r="AP544" s="85"/>
      <c r="AQ544" s="85"/>
      <c r="AR544" s="85"/>
      <c r="AS544" s="82"/>
      <c r="AT544" s="48"/>
      <c r="AV544" s="48"/>
      <c r="AW544" s="48"/>
    </row>
    <row r="545" spans="1:49" s="4" customFormat="1" ht="23.25" x14ac:dyDescent="0.25">
      <c r="A545" s="40" t="s">
        <v>301</v>
      </c>
      <c r="B545" s="41" t="s">
        <v>299</v>
      </c>
      <c r="C545" s="847" t="s">
        <v>300</v>
      </c>
      <c r="D545" s="847"/>
      <c r="E545" s="847"/>
      <c r="F545" s="42" t="s">
        <v>119</v>
      </c>
      <c r="G545" s="43">
        <v>-0.2</v>
      </c>
      <c r="H545" s="44">
        <v>1</v>
      </c>
      <c r="I545" s="45">
        <v>-0.2</v>
      </c>
      <c r="J545" s="131">
        <v>38.590000000000003</v>
      </c>
      <c r="K545" s="43"/>
      <c r="L545" s="131">
        <v>-7.72</v>
      </c>
      <c r="M545" s="43"/>
      <c r="N545" s="47"/>
      <c r="AF545" s="39"/>
      <c r="AG545" s="48" t="s">
        <v>300</v>
      </c>
      <c r="AL545" s="48"/>
      <c r="AM545" s="82"/>
      <c r="AN545" s="85"/>
      <c r="AO545" s="85"/>
      <c r="AP545" s="85"/>
      <c r="AQ545" s="85"/>
      <c r="AR545" s="85"/>
      <c r="AS545" s="82"/>
      <c r="AT545" s="48"/>
      <c r="AV545" s="48"/>
      <c r="AW545" s="48"/>
    </row>
    <row r="546" spans="1:49" s="4" customFormat="1" ht="15" x14ac:dyDescent="0.25">
      <c r="A546" s="71"/>
      <c r="B546" s="72"/>
      <c r="C546" s="847" t="s">
        <v>81</v>
      </c>
      <c r="D546" s="847"/>
      <c r="E546" s="847"/>
      <c r="F546" s="42"/>
      <c r="G546" s="43"/>
      <c r="H546" s="43"/>
      <c r="I546" s="43"/>
      <c r="J546" s="46"/>
      <c r="K546" s="43"/>
      <c r="L546" s="131">
        <v>-7.72</v>
      </c>
      <c r="M546" s="66"/>
      <c r="N546" s="47"/>
      <c r="AF546" s="39"/>
      <c r="AG546" s="48"/>
      <c r="AL546" s="48" t="s">
        <v>81</v>
      </c>
      <c r="AM546" s="82"/>
      <c r="AN546" s="85"/>
      <c r="AO546" s="85"/>
      <c r="AP546" s="85"/>
      <c r="AQ546" s="85"/>
      <c r="AR546" s="85"/>
      <c r="AS546" s="82"/>
      <c r="AT546" s="48"/>
      <c r="AV546" s="48"/>
      <c r="AW546" s="48"/>
    </row>
    <row r="547" spans="1:49" s="4" customFormat="1" ht="15" x14ac:dyDescent="0.25">
      <c r="A547" s="40" t="s">
        <v>304</v>
      </c>
      <c r="B547" s="41" t="s">
        <v>296</v>
      </c>
      <c r="C547" s="847" t="s">
        <v>297</v>
      </c>
      <c r="D547" s="847"/>
      <c r="E547" s="847"/>
      <c r="F547" s="42" t="s">
        <v>119</v>
      </c>
      <c r="G547" s="43">
        <v>-0.15</v>
      </c>
      <c r="H547" s="44">
        <v>1</v>
      </c>
      <c r="I547" s="109">
        <v>-0.15</v>
      </c>
      <c r="J547" s="131">
        <v>143.97999999999999</v>
      </c>
      <c r="K547" s="43"/>
      <c r="L547" s="131">
        <v>-21.6</v>
      </c>
      <c r="M547" s="43"/>
      <c r="N547" s="47"/>
      <c r="AF547" s="39"/>
      <c r="AG547" s="48" t="s">
        <v>297</v>
      </c>
      <c r="AL547" s="48"/>
      <c r="AM547" s="82"/>
      <c r="AN547" s="85"/>
      <c r="AO547" s="85"/>
      <c r="AP547" s="85"/>
      <c r="AQ547" s="85"/>
      <c r="AR547" s="85"/>
      <c r="AS547" s="82"/>
      <c r="AT547" s="48"/>
      <c r="AV547" s="48"/>
      <c r="AW547" s="48"/>
    </row>
    <row r="548" spans="1:49" s="4" customFormat="1" ht="15" x14ac:dyDescent="0.25">
      <c r="A548" s="71"/>
      <c r="B548" s="72"/>
      <c r="C548" s="847" t="s">
        <v>81</v>
      </c>
      <c r="D548" s="847"/>
      <c r="E548" s="847"/>
      <c r="F548" s="42"/>
      <c r="G548" s="43"/>
      <c r="H548" s="43"/>
      <c r="I548" s="43"/>
      <c r="J548" s="46"/>
      <c r="K548" s="43"/>
      <c r="L548" s="131">
        <v>-21.6</v>
      </c>
      <c r="M548" s="66"/>
      <c r="N548" s="47"/>
      <c r="AF548" s="39"/>
      <c r="AG548" s="48"/>
      <c r="AL548" s="48" t="s">
        <v>81</v>
      </c>
      <c r="AM548" s="82"/>
      <c r="AN548" s="85"/>
      <c r="AO548" s="85"/>
      <c r="AP548" s="85"/>
      <c r="AQ548" s="85"/>
      <c r="AR548" s="85"/>
      <c r="AS548" s="82"/>
      <c r="AT548" s="48"/>
      <c r="AV548" s="48"/>
      <c r="AW548" s="48"/>
    </row>
    <row r="549" spans="1:49" s="4" customFormat="1" ht="23.25" x14ac:dyDescent="0.25">
      <c r="A549" s="40" t="s">
        <v>307</v>
      </c>
      <c r="B549" s="41" t="s">
        <v>302</v>
      </c>
      <c r="C549" s="847" t="s">
        <v>303</v>
      </c>
      <c r="D549" s="847"/>
      <c r="E549" s="847"/>
      <c r="F549" s="42" t="s">
        <v>174</v>
      </c>
      <c r="G549" s="43">
        <v>50</v>
      </c>
      <c r="H549" s="44">
        <v>1</v>
      </c>
      <c r="I549" s="44">
        <v>50</v>
      </c>
      <c r="J549" s="131">
        <v>828.75</v>
      </c>
      <c r="K549" s="43"/>
      <c r="L549" s="73">
        <v>4812.72</v>
      </c>
      <c r="M549" s="109">
        <v>8.61</v>
      </c>
      <c r="N549" s="134">
        <v>41437.5</v>
      </c>
      <c r="AF549" s="39"/>
      <c r="AG549" s="48" t="s">
        <v>303</v>
      </c>
      <c r="AL549" s="48"/>
      <c r="AM549" s="82"/>
      <c r="AN549" s="85"/>
      <c r="AO549" s="85"/>
      <c r="AP549" s="85"/>
      <c r="AQ549" s="85"/>
      <c r="AR549" s="85"/>
      <c r="AS549" s="82"/>
      <c r="AT549" s="48"/>
      <c r="AV549" s="48"/>
      <c r="AW549" s="48"/>
    </row>
    <row r="550" spans="1:49" s="4" customFormat="1" ht="15" x14ac:dyDescent="0.25">
      <c r="A550" s="71"/>
      <c r="B550" s="72"/>
      <c r="C550" s="847" t="s">
        <v>81</v>
      </c>
      <c r="D550" s="847"/>
      <c r="E550" s="847"/>
      <c r="F550" s="42"/>
      <c r="G550" s="43"/>
      <c r="H550" s="43"/>
      <c r="I550" s="43"/>
      <c r="J550" s="46"/>
      <c r="K550" s="43"/>
      <c r="L550" s="73">
        <v>4812.72</v>
      </c>
      <c r="M550" s="66"/>
      <c r="N550" s="134">
        <v>41437.5</v>
      </c>
      <c r="AF550" s="39"/>
      <c r="AG550" s="48"/>
      <c r="AL550" s="48" t="s">
        <v>81</v>
      </c>
      <c r="AM550" s="82"/>
      <c r="AN550" s="85"/>
      <c r="AO550" s="85"/>
      <c r="AP550" s="85"/>
      <c r="AQ550" s="85"/>
      <c r="AR550" s="85"/>
      <c r="AS550" s="82"/>
      <c r="AT550" s="48"/>
      <c r="AV550" s="48"/>
      <c r="AW550" s="48"/>
    </row>
    <row r="551" spans="1:49" s="4" customFormat="1" ht="23.25" x14ac:dyDescent="0.25">
      <c r="A551" s="40" t="s">
        <v>310</v>
      </c>
      <c r="B551" s="41" t="s">
        <v>305</v>
      </c>
      <c r="C551" s="847" t="s">
        <v>306</v>
      </c>
      <c r="D551" s="847"/>
      <c r="E551" s="847"/>
      <c r="F551" s="42" t="s">
        <v>174</v>
      </c>
      <c r="G551" s="43">
        <v>25</v>
      </c>
      <c r="H551" s="44">
        <v>1</v>
      </c>
      <c r="I551" s="44">
        <v>25</v>
      </c>
      <c r="J551" s="46"/>
      <c r="K551" s="43"/>
      <c r="L551" s="46"/>
      <c r="M551" s="43"/>
      <c r="N551" s="47"/>
      <c r="AF551" s="39"/>
      <c r="AG551" s="48" t="s">
        <v>306</v>
      </c>
      <c r="AL551" s="48"/>
      <c r="AM551" s="82"/>
      <c r="AN551" s="85"/>
      <c r="AO551" s="85"/>
      <c r="AP551" s="85"/>
      <c r="AQ551" s="85"/>
      <c r="AR551" s="85"/>
      <c r="AS551" s="82"/>
      <c r="AT551" s="48"/>
      <c r="AV551" s="48"/>
      <c r="AW551" s="48"/>
    </row>
    <row r="552" spans="1:49" s="4" customFormat="1" ht="22.5" x14ac:dyDescent="0.25">
      <c r="A552" s="49"/>
      <c r="B552" s="50" t="s">
        <v>64</v>
      </c>
      <c r="C552" s="848" t="s">
        <v>65</v>
      </c>
      <c r="D552" s="848"/>
      <c r="E552" s="848"/>
      <c r="F552" s="848"/>
      <c r="G552" s="848"/>
      <c r="H552" s="848"/>
      <c r="I552" s="848"/>
      <c r="J552" s="848"/>
      <c r="K552" s="848"/>
      <c r="L552" s="848"/>
      <c r="M552" s="848"/>
      <c r="N552" s="849"/>
      <c r="AF552" s="39"/>
      <c r="AG552" s="48"/>
      <c r="AH552" s="3" t="s">
        <v>65</v>
      </c>
      <c r="AL552" s="48"/>
      <c r="AM552" s="82"/>
      <c r="AN552" s="85"/>
      <c r="AO552" s="85"/>
      <c r="AP552" s="85"/>
      <c r="AQ552" s="85"/>
      <c r="AR552" s="85"/>
      <c r="AS552" s="82"/>
      <c r="AT552" s="48"/>
      <c r="AV552" s="48"/>
      <c r="AW552" s="48"/>
    </row>
    <row r="553" spans="1:49" s="4" customFormat="1" ht="15" x14ac:dyDescent="0.25">
      <c r="A553" s="51"/>
      <c r="B553" s="50" t="s">
        <v>60</v>
      </c>
      <c r="C553" s="853" t="s">
        <v>66</v>
      </c>
      <c r="D553" s="853"/>
      <c r="E553" s="853"/>
      <c r="F553" s="53"/>
      <c r="G553" s="54"/>
      <c r="H553" s="54"/>
      <c r="I553" s="54"/>
      <c r="J553" s="57">
        <v>4.79</v>
      </c>
      <c r="K553" s="56">
        <v>1.1499999999999999</v>
      </c>
      <c r="L553" s="57">
        <v>137.71</v>
      </c>
      <c r="M553" s="56">
        <v>35.42</v>
      </c>
      <c r="N553" s="58">
        <v>4877.6899999999996</v>
      </c>
      <c r="AF553" s="39"/>
      <c r="AG553" s="48"/>
      <c r="AI553" s="3" t="s">
        <v>66</v>
      </c>
      <c r="AL553" s="48"/>
      <c r="AM553" s="82"/>
      <c r="AN553" s="85"/>
      <c r="AO553" s="85"/>
      <c r="AP553" s="85"/>
      <c r="AQ553" s="85"/>
      <c r="AR553" s="85"/>
      <c r="AS553" s="82"/>
      <c r="AT553" s="48"/>
      <c r="AV553" s="48"/>
      <c r="AW553" s="48"/>
    </row>
    <row r="554" spans="1:49" s="4" customFormat="1" ht="15" x14ac:dyDescent="0.25">
      <c r="A554" s="51"/>
      <c r="B554" s="50" t="s">
        <v>86</v>
      </c>
      <c r="C554" s="853" t="s">
        <v>87</v>
      </c>
      <c r="D554" s="853"/>
      <c r="E554" s="853"/>
      <c r="F554" s="53"/>
      <c r="G554" s="54"/>
      <c r="H554" s="54"/>
      <c r="I554" s="54"/>
      <c r="J554" s="57">
        <v>42.54</v>
      </c>
      <c r="K554" s="54"/>
      <c r="L554" s="55">
        <v>1063.5</v>
      </c>
      <c r="M554" s="54"/>
      <c r="N554" s="59"/>
      <c r="AF554" s="39"/>
      <c r="AG554" s="48"/>
      <c r="AI554" s="3" t="s">
        <v>87</v>
      </c>
      <c r="AL554" s="48"/>
      <c r="AM554" s="82"/>
      <c r="AN554" s="85"/>
      <c r="AO554" s="85"/>
      <c r="AP554" s="85"/>
      <c r="AQ554" s="85"/>
      <c r="AR554" s="85"/>
      <c r="AS554" s="82"/>
      <c r="AT554" s="48"/>
      <c r="AV554" s="48"/>
      <c r="AW554" s="48"/>
    </row>
    <row r="555" spans="1:49" s="4" customFormat="1" ht="15" x14ac:dyDescent="0.25">
      <c r="A555" s="60"/>
      <c r="B555" s="50"/>
      <c r="C555" s="853" t="s">
        <v>71</v>
      </c>
      <c r="D555" s="853"/>
      <c r="E555" s="853"/>
      <c r="F555" s="53" t="s">
        <v>72</v>
      </c>
      <c r="G555" s="56">
        <v>0.51</v>
      </c>
      <c r="H555" s="56">
        <v>1.1499999999999999</v>
      </c>
      <c r="I555" s="130">
        <v>14.6625</v>
      </c>
      <c r="J555" s="63"/>
      <c r="K555" s="54"/>
      <c r="L555" s="63"/>
      <c r="M555" s="54"/>
      <c r="N555" s="59"/>
      <c r="AF555" s="39"/>
      <c r="AG555" s="48"/>
      <c r="AJ555" s="3" t="s">
        <v>71</v>
      </c>
      <c r="AL555" s="48"/>
      <c r="AM555" s="82"/>
      <c r="AN555" s="85"/>
      <c r="AO555" s="85"/>
      <c r="AP555" s="85"/>
      <c r="AQ555" s="85"/>
      <c r="AR555" s="85"/>
      <c r="AS555" s="82"/>
      <c r="AT555" s="48"/>
      <c r="AV555" s="48"/>
      <c r="AW555" s="48"/>
    </row>
    <row r="556" spans="1:49" s="4" customFormat="1" ht="15" x14ac:dyDescent="0.25">
      <c r="A556" s="51"/>
      <c r="B556" s="50"/>
      <c r="C556" s="854" t="s">
        <v>74</v>
      </c>
      <c r="D556" s="854"/>
      <c r="E556" s="854"/>
      <c r="F556" s="65"/>
      <c r="G556" s="66"/>
      <c r="H556" s="66"/>
      <c r="I556" s="66"/>
      <c r="J556" s="68">
        <v>47.33</v>
      </c>
      <c r="K556" s="66"/>
      <c r="L556" s="67">
        <v>1201.21</v>
      </c>
      <c r="M556" s="66"/>
      <c r="N556" s="69"/>
      <c r="AF556" s="39"/>
      <c r="AG556" s="48"/>
      <c r="AK556" s="3" t="s">
        <v>74</v>
      </c>
      <c r="AL556" s="48"/>
      <c r="AM556" s="82"/>
      <c r="AN556" s="85"/>
      <c r="AO556" s="85"/>
      <c r="AP556" s="85"/>
      <c r="AQ556" s="85"/>
      <c r="AR556" s="85"/>
      <c r="AS556" s="82"/>
      <c r="AT556" s="48"/>
      <c r="AV556" s="48"/>
      <c r="AW556" s="48"/>
    </row>
    <row r="557" spans="1:49" s="4" customFormat="1" ht="15" x14ac:dyDescent="0.25">
      <c r="A557" s="60"/>
      <c r="B557" s="50"/>
      <c r="C557" s="853" t="s">
        <v>75</v>
      </c>
      <c r="D557" s="853"/>
      <c r="E557" s="853"/>
      <c r="F557" s="53"/>
      <c r="G557" s="54"/>
      <c r="H557" s="54"/>
      <c r="I557" s="54"/>
      <c r="J557" s="63"/>
      <c r="K557" s="54"/>
      <c r="L557" s="57">
        <v>137.71</v>
      </c>
      <c r="M557" s="54"/>
      <c r="N557" s="58">
        <v>4877.6899999999996</v>
      </c>
      <c r="AF557" s="39"/>
      <c r="AG557" s="48"/>
      <c r="AJ557" s="3" t="s">
        <v>75</v>
      </c>
      <c r="AL557" s="48"/>
      <c r="AM557" s="82"/>
      <c r="AN557" s="85"/>
      <c r="AO557" s="85"/>
      <c r="AP557" s="85"/>
      <c r="AQ557" s="85"/>
      <c r="AR557" s="85"/>
      <c r="AS557" s="82"/>
      <c r="AT557" s="48"/>
      <c r="AV557" s="48"/>
      <c r="AW557" s="48"/>
    </row>
    <row r="558" spans="1:49" s="4" customFormat="1" ht="23.25" x14ac:dyDescent="0.25">
      <c r="A558" s="60"/>
      <c r="B558" s="50" t="s">
        <v>120</v>
      </c>
      <c r="C558" s="853" t="s">
        <v>121</v>
      </c>
      <c r="D558" s="853"/>
      <c r="E558" s="853"/>
      <c r="F558" s="53" t="s">
        <v>78</v>
      </c>
      <c r="G558" s="70">
        <v>97</v>
      </c>
      <c r="H558" s="54"/>
      <c r="I558" s="70">
        <v>97</v>
      </c>
      <c r="J558" s="63"/>
      <c r="K558" s="54"/>
      <c r="L558" s="57">
        <v>133.58000000000001</v>
      </c>
      <c r="M558" s="54"/>
      <c r="N558" s="58">
        <v>4731.3599999999997</v>
      </c>
      <c r="AF558" s="39"/>
      <c r="AG558" s="48"/>
      <c r="AJ558" s="3" t="s">
        <v>121</v>
      </c>
      <c r="AL558" s="48"/>
      <c r="AM558" s="82"/>
      <c r="AN558" s="85"/>
      <c r="AO558" s="85"/>
      <c r="AP558" s="85"/>
      <c r="AQ558" s="85"/>
      <c r="AR558" s="85"/>
      <c r="AS558" s="82"/>
      <c r="AT558" s="48"/>
      <c r="AV558" s="48"/>
      <c r="AW558" s="48"/>
    </row>
    <row r="559" spans="1:49" s="4" customFormat="1" ht="23.25" x14ac:dyDescent="0.25">
      <c r="A559" s="60"/>
      <c r="B559" s="50" t="s">
        <v>122</v>
      </c>
      <c r="C559" s="853" t="s">
        <v>123</v>
      </c>
      <c r="D559" s="853"/>
      <c r="E559" s="853"/>
      <c r="F559" s="53" t="s">
        <v>78</v>
      </c>
      <c r="G559" s="70">
        <v>51</v>
      </c>
      <c r="H559" s="54"/>
      <c r="I559" s="70">
        <v>51</v>
      </c>
      <c r="J559" s="63"/>
      <c r="K559" s="54"/>
      <c r="L559" s="57">
        <v>70.23</v>
      </c>
      <c r="M559" s="54"/>
      <c r="N559" s="58">
        <v>2487.62</v>
      </c>
      <c r="AF559" s="39"/>
      <c r="AG559" s="48"/>
      <c r="AJ559" s="3" t="s">
        <v>123</v>
      </c>
      <c r="AL559" s="48"/>
      <c r="AM559" s="82"/>
      <c r="AN559" s="85"/>
      <c r="AO559" s="85"/>
      <c r="AP559" s="85"/>
      <c r="AQ559" s="85"/>
      <c r="AR559" s="85"/>
      <c r="AS559" s="82"/>
      <c r="AT559" s="48"/>
      <c r="AV559" s="48"/>
      <c r="AW559" s="48"/>
    </row>
    <row r="560" spans="1:49" s="4" customFormat="1" ht="15" x14ac:dyDescent="0.25">
      <c r="A560" s="71"/>
      <c r="B560" s="72"/>
      <c r="C560" s="847" t="s">
        <v>81</v>
      </c>
      <c r="D560" s="847"/>
      <c r="E560" s="847"/>
      <c r="F560" s="42"/>
      <c r="G560" s="43"/>
      <c r="H560" s="43"/>
      <c r="I560" s="43"/>
      <c r="J560" s="46"/>
      <c r="K560" s="43"/>
      <c r="L560" s="73">
        <v>1405.02</v>
      </c>
      <c r="M560" s="66"/>
      <c r="N560" s="47"/>
      <c r="AF560" s="39"/>
      <c r="AG560" s="48"/>
      <c r="AL560" s="48" t="s">
        <v>81</v>
      </c>
      <c r="AM560" s="82"/>
      <c r="AN560" s="85"/>
      <c r="AO560" s="85"/>
      <c r="AP560" s="85"/>
      <c r="AQ560" s="85"/>
      <c r="AR560" s="85"/>
      <c r="AS560" s="82"/>
      <c r="AT560" s="48"/>
      <c r="AV560" s="48"/>
      <c r="AW560" s="48"/>
    </row>
    <row r="561" spans="1:49" s="4" customFormat="1" ht="23.25" x14ac:dyDescent="0.25">
      <c r="A561" s="40" t="s">
        <v>313</v>
      </c>
      <c r="B561" s="41" t="s">
        <v>308</v>
      </c>
      <c r="C561" s="847" t="s">
        <v>309</v>
      </c>
      <c r="D561" s="847"/>
      <c r="E561" s="847"/>
      <c r="F561" s="42" t="s">
        <v>207</v>
      </c>
      <c r="G561" s="43">
        <v>-0.12725</v>
      </c>
      <c r="H561" s="44">
        <v>1</v>
      </c>
      <c r="I561" s="137">
        <v>-0.12725</v>
      </c>
      <c r="J561" s="73">
        <v>5763</v>
      </c>
      <c r="K561" s="43"/>
      <c r="L561" s="131">
        <v>-733.34</v>
      </c>
      <c r="M561" s="43"/>
      <c r="N561" s="47"/>
      <c r="AF561" s="39"/>
      <c r="AG561" s="48" t="s">
        <v>309</v>
      </c>
      <c r="AL561" s="48"/>
      <c r="AM561" s="82"/>
      <c r="AN561" s="85"/>
      <c r="AO561" s="85"/>
      <c r="AP561" s="85"/>
      <c r="AQ561" s="85"/>
      <c r="AR561" s="85"/>
      <c r="AS561" s="82"/>
      <c r="AT561" s="48"/>
      <c r="AV561" s="48"/>
      <c r="AW561" s="48"/>
    </row>
    <row r="562" spans="1:49" s="4" customFormat="1" ht="15" x14ac:dyDescent="0.25">
      <c r="A562" s="71"/>
      <c r="B562" s="72"/>
      <c r="C562" s="847" t="s">
        <v>81</v>
      </c>
      <c r="D562" s="847"/>
      <c r="E562" s="847"/>
      <c r="F562" s="42"/>
      <c r="G562" s="43"/>
      <c r="H562" s="43"/>
      <c r="I562" s="43"/>
      <c r="J562" s="46"/>
      <c r="K562" s="43"/>
      <c r="L562" s="131">
        <v>-733.34</v>
      </c>
      <c r="M562" s="66"/>
      <c r="N562" s="47"/>
      <c r="AF562" s="39"/>
      <c r="AG562" s="48"/>
      <c r="AL562" s="48" t="s">
        <v>81</v>
      </c>
      <c r="AM562" s="82"/>
      <c r="AN562" s="85"/>
      <c r="AO562" s="85"/>
      <c r="AP562" s="85"/>
      <c r="AQ562" s="85"/>
      <c r="AR562" s="85"/>
      <c r="AS562" s="82"/>
      <c r="AT562" s="48"/>
      <c r="AV562" s="48"/>
      <c r="AW562" s="48"/>
    </row>
    <row r="563" spans="1:49" s="4" customFormat="1" ht="23.25" x14ac:dyDescent="0.25">
      <c r="A563" s="40" t="s">
        <v>319</v>
      </c>
      <c r="B563" s="41" t="s">
        <v>311</v>
      </c>
      <c r="C563" s="847" t="s">
        <v>312</v>
      </c>
      <c r="D563" s="847"/>
      <c r="E563" s="847"/>
      <c r="F563" s="42" t="s">
        <v>207</v>
      </c>
      <c r="G563" s="43">
        <v>-2.6499999999999999E-2</v>
      </c>
      <c r="H563" s="44">
        <v>1</v>
      </c>
      <c r="I563" s="135">
        <v>-2.6499999999999999E-2</v>
      </c>
      <c r="J563" s="73">
        <v>5763</v>
      </c>
      <c r="K563" s="43"/>
      <c r="L563" s="131">
        <v>-152.72</v>
      </c>
      <c r="M563" s="43"/>
      <c r="N563" s="47"/>
      <c r="AF563" s="39"/>
      <c r="AG563" s="48" t="s">
        <v>312</v>
      </c>
      <c r="AL563" s="48"/>
      <c r="AM563" s="82"/>
      <c r="AN563" s="85"/>
      <c r="AO563" s="85"/>
      <c r="AP563" s="85"/>
      <c r="AQ563" s="85"/>
      <c r="AR563" s="85"/>
      <c r="AS563" s="82"/>
      <c r="AT563" s="48"/>
      <c r="AV563" s="48"/>
      <c r="AW563" s="48"/>
    </row>
    <row r="564" spans="1:49" s="4" customFormat="1" ht="15" x14ac:dyDescent="0.25">
      <c r="A564" s="71"/>
      <c r="B564" s="72"/>
      <c r="C564" s="847" t="s">
        <v>81</v>
      </c>
      <c r="D564" s="847"/>
      <c r="E564" s="847"/>
      <c r="F564" s="42"/>
      <c r="G564" s="43"/>
      <c r="H564" s="43"/>
      <c r="I564" s="43"/>
      <c r="J564" s="46"/>
      <c r="K564" s="43"/>
      <c r="L564" s="131">
        <v>-152.72</v>
      </c>
      <c r="M564" s="66"/>
      <c r="N564" s="47"/>
      <c r="AF564" s="39"/>
      <c r="AG564" s="48"/>
      <c r="AL564" s="48" t="s">
        <v>81</v>
      </c>
      <c r="AM564" s="82"/>
      <c r="AN564" s="85"/>
      <c r="AO564" s="85"/>
      <c r="AP564" s="85"/>
      <c r="AQ564" s="85"/>
      <c r="AR564" s="85"/>
      <c r="AS564" s="82"/>
      <c r="AT564" s="48"/>
      <c r="AV564" s="48"/>
      <c r="AW564" s="48"/>
    </row>
    <row r="565" spans="1:49" s="4" customFormat="1" ht="23.25" x14ac:dyDescent="0.25">
      <c r="A565" s="40" t="s">
        <v>322</v>
      </c>
      <c r="B565" s="41" t="s">
        <v>314</v>
      </c>
      <c r="C565" s="847" t="s">
        <v>315</v>
      </c>
      <c r="D565" s="847"/>
      <c r="E565" s="847"/>
      <c r="F565" s="42" t="s">
        <v>174</v>
      </c>
      <c r="G565" s="43">
        <v>25</v>
      </c>
      <c r="H565" s="44">
        <v>1</v>
      </c>
      <c r="I565" s="44">
        <v>25</v>
      </c>
      <c r="J565" s="131">
        <v>765</v>
      </c>
      <c r="K565" s="43"/>
      <c r="L565" s="73">
        <v>2221.25</v>
      </c>
      <c r="M565" s="109">
        <v>8.61</v>
      </c>
      <c r="N565" s="134">
        <v>19125</v>
      </c>
      <c r="AF565" s="39"/>
      <c r="AG565" s="48" t="s">
        <v>315</v>
      </c>
      <c r="AL565" s="48"/>
      <c r="AM565" s="82"/>
      <c r="AN565" s="85"/>
      <c r="AO565" s="85"/>
      <c r="AP565" s="85"/>
      <c r="AQ565" s="85"/>
      <c r="AR565" s="85"/>
      <c r="AS565" s="82"/>
      <c r="AT565" s="48"/>
      <c r="AV565" s="48"/>
      <c r="AW565" s="48"/>
    </row>
    <row r="566" spans="1:49" s="4" customFormat="1" ht="15" x14ac:dyDescent="0.25">
      <c r="A566" s="71"/>
      <c r="B566" s="72"/>
      <c r="C566" s="847" t="s">
        <v>81</v>
      </c>
      <c r="D566" s="847"/>
      <c r="E566" s="847"/>
      <c r="F566" s="42"/>
      <c r="G566" s="43"/>
      <c r="H566" s="43"/>
      <c r="I566" s="43"/>
      <c r="J566" s="46"/>
      <c r="K566" s="43"/>
      <c r="L566" s="73">
        <v>2221.25</v>
      </c>
      <c r="M566" s="66"/>
      <c r="N566" s="134">
        <v>19125</v>
      </c>
      <c r="AF566" s="39"/>
      <c r="AG566" s="48"/>
      <c r="AL566" s="48" t="s">
        <v>81</v>
      </c>
      <c r="AM566" s="82"/>
      <c r="AN566" s="85"/>
      <c r="AO566" s="85"/>
      <c r="AP566" s="85"/>
      <c r="AQ566" s="85"/>
      <c r="AR566" s="85"/>
      <c r="AS566" s="82"/>
      <c r="AT566" s="48"/>
      <c r="AV566" s="48"/>
      <c r="AW566" s="48"/>
    </row>
    <row r="567" spans="1:49" s="4" customFormat="1" ht="15" x14ac:dyDescent="0.25">
      <c r="A567" s="855" t="s">
        <v>559</v>
      </c>
      <c r="B567" s="856"/>
      <c r="C567" s="856"/>
      <c r="D567" s="856"/>
      <c r="E567" s="856"/>
      <c r="F567" s="856"/>
      <c r="G567" s="856"/>
      <c r="H567" s="856"/>
      <c r="I567" s="856"/>
      <c r="J567" s="856"/>
      <c r="K567" s="856"/>
      <c r="L567" s="856"/>
      <c r="M567" s="856"/>
      <c r="N567" s="857"/>
      <c r="AF567" s="39"/>
      <c r="AG567" s="48"/>
      <c r="AL567" s="48"/>
      <c r="AM567" s="82"/>
      <c r="AN567" s="85"/>
      <c r="AO567" s="85"/>
      <c r="AP567" s="85"/>
      <c r="AQ567" s="85"/>
      <c r="AR567" s="85"/>
      <c r="AS567" s="82"/>
      <c r="AT567" s="48"/>
      <c r="AV567" s="48"/>
      <c r="AW567" s="48" t="s">
        <v>559</v>
      </c>
    </row>
    <row r="568" spans="1:49" s="4" customFormat="1" ht="57" x14ac:dyDescent="0.25">
      <c r="A568" s="40" t="s">
        <v>323</v>
      </c>
      <c r="B568" s="41" t="s">
        <v>442</v>
      </c>
      <c r="C568" s="847" t="s">
        <v>443</v>
      </c>
      <c r="D568" s="847"/>
      <c r="E568" s="847"/>
      <c r="F568" s="42" t="s">
        <v>174</v>
      </c>
      <c r="G568" s="43">
        <v>12</v>
      </c>
      <c r="H568" s="44">
        <v>1</v>
      </c>
      <c r="I568" s="44">
        <v>12</v>
      </c>
      <c r="J568" s="46"/>
      <c r="K568" s="43"/>
      <c r="L568" s="46"/>
      <c r="M568" s="43"/>
      <c r="N568" s="47"/>
      <c r="AF568" s="39"/>
      <c r="AG568" s="48" t="s">
        <v>443</v>
      </c>
      <c r="AL568" s="48"/>
      <c r="AM568" s="82"/>
      <c r="AN568" s="85"/>
      <c r="AO568" s="85"/>
      <c r="AP568" s="85"/>
      <c r="AQ568" s="85"/>
      <c r="AR568" s="85"/>
      <c r="AS568" s="82"/>
      <c r="AT568" s="48"/>
      <c r="AV568" s="48"/>
      <c r="AW568" s="48"/>
    </row>
    <row r="569" spans="1:49" s="4" customFormat="1" ht="22.5" x14ac:dyDescent="0.25">
      <c r="A569" s="49"/>
      <c r="B569" s="50" t="s">
        <v>64</v>
      </c>
      <c r="C569" s="848" t="s">
        <v>65</v>
      </c>
      <c r="D569" s="848"/>
      <c r="E569" s="848"/>
      <c r="F569" s="848"/>
      <c r="G569" s="848"/>
      <c r="H569" s="848"/>
      <c r="I569" s="848"/>
      <c r="J569" s="848"/>
      <c r="K569" s="848"/>
      <c r="L569" s="848"/>
      <c r="M569" s="848"/>
      <c r="N569" s="849"/>
      <c r="AF569" s="39"/>
      <c r="AG569" s="48"/>
      <c r="AH569" s="3" t="s">
        <v>65</v>
      </c>
      <c r="AL569" s="48"/>
      <c r="AM569" s="82"/>
      <c r="AN569" s="85"/>
      <c r="AO569" s="85"/>
      <c r="AP569" s="85"/>
      <c r="AQ569" s="85"/>
      <c r="AR569" s="85"/>
      <c r="AS569" s="82"/>
      <c r="AT569" s="48"/>
      <c r="AV569" s="48"/>
      <c r="AW569" s="48"/>
    </row>
    <row r="570" spans="1:49" s="4" customFormat="1" ht="15" x14ac:dyDescent="0.25">
      <c r="A570" s="51"/>
      <c r="B570" s="50" t="s">
        <v>60</v>
      </c>
      <c r="C570" s="853" t="s">
        <v>66</v>
      </c>
      <c r="D570" s="853"/>
      <c r="E570" s="853"/>
      <c r="F570" s="53"/>
      <c r="G570" s="54"/>
      <c r="H570" s="54"/>
      <c r="I570" s="54"/>
      <c r="J570" s="57">
        <v>15.04</v>
      </c>
      <c r="K570" s="56">
        <v>1.1499999999999999</v>
      </c>
      <c r="L570" s="57">
        <v>207.55</v>
      </c>
      <c r="M570" s="56">
        <v>35.42</v>
      </c>
      <c r="N570" s="58">
        <v>7351.42</v>
      </c>
      <c r="AF570" s="39"/>
      <c r="AG570" s="48"/>
      <c r="AI570" s="3" t="s">
        <v>66</v>
      </c>
      <c r="AL570" s="48"/>
      <c r="AM570" s="82"/>
      <c r="AN570" s="85"/>
      <c r="AO570" s="85"/>
      <c r="AP570" s="85"/>
      <c r="AQ570" s="85"/>
      <c r="AR570" s="85"/>
      <c r="AS570" s="82"/>
      <c r="AT570" s="48"/>
      <c r="AV570" s="48"/>
      <c r="AW570" s="48"/>
    </row>
    <row r="571" spans="1:49" s="4" customFormat="1" ht="15" x14ac:dyDescent="0.25">
      <c r="A571" s="51"/>
      <c r="B571" s="50" t="s">
        <v>86</v>
      </c>
      <c r="C571" s="853" t="s">
        <v>87</v>
      </c>
      <c r="D571" s="853"/>
      <c r="E571" s="853"/>
      <c r="F571" s="53"/>
      <c r="G571" s="54"/>
      <c r="H571" s="54"/>
      <c r="I571" s="54"/>
      <c r="J571" s="57">
        <v>4.1399999999999997</v>
      </c>
      <c r="K571" s="54"/>
      <c r="L571" s="57">
        <v>49.68</v>
      </c>
      <c r="M571" s="54"/>
      <c r="N571" s="59"/>
      <c r="AF571" s="39"/>
      <c r="AG571" s="48"/>
      <c r="AI571" s="3" t="s">
        <v>87</v>
      </c>
      <c r="AL571" s="48"/>
      <c r="AM571" s="82"/>
      <c r="AN571" s="85"/>
      <c r="AO571" s="85"/>
      <c r="AP571" s="85"/>
      <c r="AQ571" s="85"/>
      <c r="AR571" s="85"/>
      <c r="AS571" s="82"/>
      <c r="AT571" s="48"/>
      <c r="AV571" s="48"/>
      <c r="AW571" s="48"/>
    </row>
    <row r="572" spans="1:49" s="4" customFormat="1" ht="15" x14ac:dyDescent="0.25">
      <c r="A572" s="60"/>
      <c r="B572" s="50"/>
      <c r="C572" s="853" t="s">
        <v>71</v>
      </c>
      <c r="D572" s="853"/>
      <c r="E572" s="853"/>
      <c r="F572" s="53" t="s">
        <v>72</v>
      </c>
      <c r="G572" s="61">
        <v>1.6</v>
      </c>
      <c r="H572" s="56">
        <v>1.1499999999999999</v>
      </c>
      <c r="I572" s="56">
        <v>22.08</v>
      </c>
      <c r="J572" s="63"/>
      <c r="K572" s="54"/>
      <c r="L572" s="63"/>
      <c r="M572" s="54"/>
      <c r="N572" s="59"/>
      <c r="AF572" s="39"/>
      <c r="AG572" s="48"/>
      <c r="AJ572" s="3" t="s">
        <v>71</v>
      </c>
      <c r="AL572" s="48"/>
      <c r="AM572" s="82"/>
      <c r="AN572" s="85"/>
      <c r="AO572" s="85"/>
      <c r="AP572" s="85"/>
      <c r="AQ572" s="85"/>
      <c r="AR572" s="85"/>
      <c r="AS572" s="82"/>
      <c r="AT572" s="48"/>
      <c r="AV572" s="48"/>
      <c r="AW572" s="48"/>
    </row>
    <row r="573" spans="1:49" s="4" customFormat="1" ht="15" x14ac:dyDescent="0.25">
      <c r="A573" s="51"/>
      <c r="B573" s="50"/>
      <c r="C573" s="854" t="s">
        <v>74</v>
      </c>
      <c r="D573" s="854"/>
      <c r="E573" s="854"/>
      <c r="F573" s="65"/>
      <c r="G573" s="66"/>
      <c r="H573" s="66"/>
      <c r="I573" s="66"/>
      <c r="J573" s="68">
        <v>19.18</v>
      </c>
      <c r="K573" s="66"/>
      <c r="L573" s="68">
        <v>257.23</v>
      </c>
      <c r="M573" s="66"/>
      <c r="N573" s="69"/>
      <c r="AF573" s="39"/>
      <c r="AG573" s="48"/>
      <c r="AK573" s="3" t="s">
        <v>74</v>
      </c>
      <c r="AL573" s="48"/>
      <c r="AM573" s="82"/>
      <c r="AN573" s="85"/>
      <c r="AO573" s="85"/>
      <c r="AP573" s="85"/>
      <c r="AQ573" s="85"/>
      <c r="AR573" s="85"/>
      <c r="AS573" s="82"/>
      <c r="AT573" s="48"/>
      <c r="AV573" s="48"/>
      <c r="AW573" s="48"/>
    </row>
    <row r="574" spans="1:49" s="4" customFormat="1" ht="15" x14ac:dyDescent="0.25">
      <c r="A574" s="60"/>
      <c r="B574" s="50"/>
      <c r="C574" s="853" t="s">
        <v>75</v>
      </c>
      <c r="D574" s="853"/>
      <c r="E574" s="853"/>
      <c r="F574" s="53"/>
      <c r="G574" s="54"/>
      <c r="H574" s="54"/>
      <c r="I574" s="54"/>
      <c r="J574" s="63"/>
      <c r="K574" s="54"/>
      <c r="L574" s="57">
        <v>207.55</v>
      </c>
      <c r="M574" s="54"/>
      <c r="N574" s="58">
        <v>7351.42</v>
      </c>
      <c r="AF574" s="39"/>
      <c r="AG574" s="48"/>
      <c r="AJ574" s="3" t="s">
        <v>75</v>
      </c>
      <c r="AL574" s="48"/>
      <c r="AM574" s="82"/>
      <c r="AN574" s="85"/>
      <c r="AO574" s="85"/>
      <c r="AP574" s="85"/>
      <c r="AQ574" s="85"/>
      <c r="AR574" s="85"/>
      <c r="AS574" s="82"/>
      <c r="AT574" s="48"/>
      <c r="AV574" s="48"/>
      <c r="AW574" s="48"/>
    </row>
    <row r="575" spans="1:49" s="4" customFormat="1" ht="23.25" x14ac:dyDescent="0.25">
      <c r="A575" s="60"/>
      <c r="B575" s="50" t="s">
        <v>120</v>
      </c>
      <c r="C575" s="853" t="s">
        <v>121</v>
      </c>
      <c r="D575" s="853"/>
      <c r="E575" s="853"/>
      <c r="F575" s="53" t="s">
        <v>78</v>
      </c>
      <c r="G575" s="70">
        <v>97</v>
      </c>
      <c r="H575" s="54"/>
      <c r="I575" s="70">
        <v>97</v>
      </c>
      <c r="J575" s="63"/>
      <c r="K575" s="54"/>
      <c r="L575" s="57">
        <v>201.32</v>
      </c>
      <c r="M575" s="54"/>
      <c r="N575" s="58">
        <v>7130.88</v>
      </c>
      <c r="AF575" s="39"/>
      <c r="AG575" s="48"/>
      <c r="AJ575" s="3" t="s">
        <v>121</v>
      </c>
      <c r="AL575" s="48"/>
      <c r="AM575" s="82"/>
      <c r="AN575" s="85"/>
      <c r="AO575" s="85"/>
      <c r="AP575" s="85"/>
      <c r="AQ575" s="85"/>
      <c r="AR575" s="85"/>
      <c r="AS575" s="82"/>
      <c r="AT575" s="48"/>
      <c r="AV575" s="48"/>
      <c r="AW575" s="48"/>
    </row>
    <row r="576" spans="1:49" s="4" customFormat="1" ht="23.25" x14ac:dyDescent="0.25">
      <c r="A576" s="60"/>
      <c r="B576" s="50" t="s">
        <v>122</v>
      </c>
      <c r="C576" s="853" t="s">
        <v>123</v>
      </c>
      <c r="D576" s="853"/>
      <c r="E576" s="853"/>
      <c r="F576" s="53" t="s">
        <v>78</v>
      </c>
      <c r="G576" s="70">
        <v>51</v>
      </c>
      <c r="H576" s="54"/>
      <c r="I576" s="70">
        <v>51</v>
      </c>
      <c r="J576" s="63"/>
      <c r="K576" s="54"/>
      <c r="L576" s="57">
        <v>105.85</v>
      </c>
      <c r="M576" s="54"/>
      <c r="N576" s="58">
        <v>3749.22</v>
      </c>
      <c r="AF576" s="39"/>
      <c r="AG576" s="48"/>
      <c r="AJ576" s="3" t="s">
        <v>123</v>
      </c>
      <c r="AL576" s="48"/>
      <c r="AM576" s="82"/>
      <c r="AN576" s="85"/>
      <c r="AO576" s="85"/>
      <c r="AP576" s="85"/>
      <c r="AQ576" s="85"/>
      <c r="AR576" s="85"/>
      <c r="AS576" s="82"/>
      <c r="AT576" s="48"/>
      <c r="AV576" s="48"/>
      <c r="AW576" s="48"/>
    </row>
    <row r="577" spans="1:49" s="4" customFormat="1" ht="15" x14ac:dyDescent="0.25">
      <c r="A577" s="71"/>
      <c r="B577" s="72"/>
      <c r="C577" s="847" t="s">
        <v>81</v>
      </c>
      <c r="D577" s="847"/>
      <c r="E577" s="847"/>
      <c r="F577" s="42"/>
      <c r="G577" s="43"/>
      <c r="H577" s="43"/>
      <c r="I577" s="43"/>
      <c r="J577" s="46"/>
      <c r="K577" s="43"/>
      <c r="L577" s="131">
        <v>564.4</v>
      </c>
      <c r="M577" s="66"/>
      <c r="N577" s="47"/>
      <c r="AF577" s="39"/>
      <c r="AG577" s="48"/>
      <c r="AL577" s="48" t="s">
        <v>81</v>
      </c>
      <c r="AM577" s="82"/>
      <c r="AN577" s="85"/>
      <c r="AO577" s="85"/>
      <c r="AP577" s="85"/>
      <c r="AQ577" s="85"/>
      <c r="AR577" s="85"/>
      <c r="AS577" s="82"/>
      <c r="AT577" s="48"/>
      <c r="AV577" s="48"/>
      <c r="AW577" s="48"/>
    </row>
    <row r="578" spans="1:49" s="4" customFormat="1" ht="23.25" x14ac:dyDescent="0.25">
      <c r="A578" s="40" t="s">
        <v>327</v>
      </c>
      <c r="B578" s="41" t="s">
        <v>414</v>
      </c>
      <c r="C578" s="847" t="s">
        <v>415</v>
      </c>
      <c r="D578" s="847"/>
      <c r="E578" s="847"/>
      <c r="F578" s="42" t="s">
        <v>174</v>
      </c>
      <c r="G578" s="43">
        <v>12</v>
      </c>
      <c r="H578" s="44">
        <v>1</v>
      </c>
      <c r="I578" s="44">
        <v>12</v>
      </c>
      <c r="J578" s="73">
        <v>5100</v>
      </c>
      <c r="K578" s="43"/>
      <c r="L578" s="73">
        <v>7108.01</v>
      </c>
      <c r="M578" s="109">
        <v>8.61</v>
      </c>
      <c r="N578" s="134">
        <v>61200</v>
      </c>
      <c r="AF578" s="39"/>
      <c r="AG578" s="48" t="s">
        <v>415</v>
      </c>
      <c r="AL578" s="48"/>
      <c r="AM578" s="82"/>
      <c r="AN578" s="85"/>
      <c r="AO578" s="85"/>
      <c r="AP578" s="85"/>
      <c r="AQ578" s="85"/>
      <c r="AR578" s="85"/>
      <c r="AS578" s="82"/>
      <c r="AT578" s="48"/>
      <c r="AV578" s="48"/>
      <c r="AW578" s="48"/>
    </row>
    <row r="579" spans="1:49" s="4" customFormat="1" ht="15" x14ac:dyDescent="0.25">
      <c r="A579" s="71"/>
      <c r="B579" s="72"/>
      <c r="C579" s="847" t="s">
        <v>81</v>
      </c>
      <c r="D579" s="847"/>
      <c r="E579" s="847"/>
      <c r="F579" s="42"/>
      <c r="G579" s="43"/>
      <c r="H579" s="43"/>
      <c r="I579" s="43"/>
      <c r="J579" s="46"/>
      <c r="K579" s="43"/>
      <c r="L579" s="73">
        <v>7108.01</v>
      </c>
      <c r="M579" s="66"/>
      <c r="N579" s="134">
        <v>61200</v>
      </c>
      <c r="AF579" s="39"/>
      <c r="AG579" s="48"/>
      <c r="AL579" s="48" t="s">
        <v>81</v>
      </c>
      <c r="AM579" s="82"/>
      <c r="AN579" s="85"/>
      <c r="AO579" s="85"/>
      <c r="AP579" s="85"/>
      <c r="AQ579" s="85"/>
      <c r="AR579" s="85"/>
      <c r="AS579" s="82"/>
      <c r="AT579" s="48"/>
      <c r="AV579" s="48"/>
      <c r="AW579" s="48"/>
    </row>
    <row r="580" spans="1:49" s="4" customFormat="1" ht="22.5" x14ac:dyDescent="0.25">
      <c r="A580" s="40" t="s">
        <v>331</v>
      </c>
      <c r="B580" s="41" t="s">
        <v>416</v>
      </c>
      <c r="C580" s="847" t="s">
        <v>417</v>
      </c>
      <c r="D580" s="847"/>
      <c r="E580" s="847"/>
      <c r="F580" s="42" t="s">
        <v>174</v>
      </c>
      <c r="G580" s="43">
        <v>3</v>
      </c>
      <c r="H580" s="44">
        <v>1</v>
      </c>
      <c r="I580" s="44">
        <v>3</v>
      </c>
      <c r="J580" s="73">
        <v>7650</v>
      </c>
      <c r="K580" s="43"/>
      <c r="L580" s="73">
        <v>2665.51</v>
      </c>
      <c r="M580" s="109">
        <v>8.61</v>
      </c>
      <c r="N580" s="134">
        <v>22950</v>
      </c>
      <c r="AF580" s="39"/>
      <c r="AG580" s="48" t="s">
        <v>417</v>
      </c>
      <c r="AL580" s="48"/>
      <c r="AM580" s="82"/>
      <c r="AN580" s="85"/>
      <c r="AO580" s="85"/>
      <c r="AP580" s="85"/>
      <c r="AQ580" s="85"/>
      <c r="AR580" s="85"/>
      <c r="AS580" s="82"/>
      <c r="AT580" s="48"/>
      <c r="AV580" s="48"/>
      <c r="AW580" s="48"/>
    </row>
    <row r="581" spans="1:49" s="4" customFormat="1" ht="15" x14ac:dyDescent="0.25">
      <c r="A581" s="71"/>
      <c r="B581" s="72"/>
      <c r="C581" s="847" t="s">
        <v>81</v>
      </c>
      <c r="D581" s="847"/>
      <c r="E581" s="847"/>
      <c r="F581" s="42"/>
      <c r="G581" s="43"/>
      <c r="H581" s="43"/>
      <c r="I581" s="43"/>
      <c r="J581" s="46"/>
      <c r="K581" s="43"/>
      <c r="L581" s="73">
        <v>2665.51</v>
      </c>
      <c r="M581" s="66"/>
      <c r="N581" s="134">
        <v>22950</v>
      </c>
      <c r="AF581" s="39"/>
      <c r="AG581" s="48"/>
      <c r="AL581" s="48" t="s">
        <v>81</v>
      </c>
      <c r="AM581" s="82"/>
      <c r="AN581" s="85"/>
      <c r="AO581" s="85"/>
      <c r="AP581" s="85"/>
      <c r="AQ581" s="85"/>
      <c r="AR581" s="85"/>
      <c r="AS581" s="82"/>
      <c r="AT581" s="48"/>
      <c r="AV581" s="48"/>
      <c r="AW581" s="48"/>
    </row>
    <row r="582" spans="1:49" s="4" customFormat="1" ht="22.5" x14ac:dyDescent="0.25">
      <c r="A582" s="40" t="s">
        <v>334</v>
      </c>
      <c r="B582" s="41" t="s">
        <v>418</v>
      </c>
      <c r="C582" s="847" t="s">
        <v>419</v>
      </c>
      <c r="D582" s="847"/>
      <c r="E582" s="847"/>
      <c r="F582" s="42" t="s">
        <v>174</v>
      </c>
      <c r="G582" s="43">
        <v>3</v>
      </c>
      <c r="H582" s="44">
        <v>1</v>
      </c>
      <c r="I582" s="44">
        <v>3</v>
      </c>
      <c r="J582" s="73">
        <v>12750</v>
      </c>
      <c r="K582" s="43"/>
      <c r="L582" s="73">
        <v>4442.51</v>
      </c>
      <c r="M582" s="109">
        <v>8.61</v>
      </c>
      <c r="N582" s="134">
        <v>38250</v>
      </c>
      <c r="AF582" s="39"/>
      <c r="AG582" s="48" t="s">
        <v>419</v>
      </c>
      <c r="AL582" s="48"/>
      <c r="AM582" s="82"/>
      <c r="AN582" s="85"/>
      <c r="AO582" s="85"/>
      <c r="AP582" s="85"/>
      <c r="AQ582" s="85"/>
      <c r="AR582" s="85"/>
      <c r="AS582" s="82"/>
      <c r="AT582" s="48"/>
      <c r="AV582" s="48"/>
      <c r="AW582" s="48"/>
    </row>
    <row r="583" spans="1:49" s="4" customFormat="1" ht="15" x14ac:dyDescent="0.25">
      <c r="A583" s="71"/>
      <c r="B583" s="72"/>
      <c r="C583" s="847" t="s">
        <v>81</v>
      </c>
      <c r="D583" s="847"/>
      <c r="E583" s="847"/>
      <c r="F583" s="42"/>
      <c r="G583" s="43"/>
      <c r="H583" s="43"/>
      <c r="I583" s="43"/>
      <c r="J583" s="46"/>
      <c r="K583" s="43"/>
      <c r="L583" s="73">
        <v>4442.51</v>
      </c>
      <c r="M583" s="66"/>
      <c r="N583" s="134">
        <v>38250</v>
      </c>
      <c r="AF583" s="39"/>
      <c r="AG583" s="48"/>
      <c r="AL583" s="48" t="s">
        <v>81</v>
      </c>
      <c r="AM583" s="82"/>
      <c r="AN583" s="85"/>
      <c r="AO583" s="85"/>
      <c r="AP583" s="85"/>
      <c r="AQ583" s="85"/>
      <c r="AR583" s="85"/>
      <c r="AS583" s="82"/>
      <c r="AT583" s="48"/>
      <c r="AV583" s="48"/>
      <c r="AW583" s="48"/>
    </row>
    <row r="584" spans="1:49" s="4" customFormat="1" ht="23.25" x14ac:dyDescent="0.25">
      <c r="A584" s="40" t="s">
        <v>338</v>
      </c>
      <c r="B584" s="41" t="s">
        <v>420</v>
      </c>
      <c r="C584" s="847" t="s">
        <v>421</v>
      </c>
      <c r="D584" s="847"/>
      <c r="E584" s="847"/>
      <c r="F584" s="42" t="s">
        <v>164</v>
      </c>
      <c r="G584" s="43">
        <v>9</v>
      </c>
      <c r="H584" s="44">
        <v>1</v>
      </c>
      <c r="I584" s="44">
        <v>9</v>
      </c>
      <c r="J584" s="131">
        <v>153</v>
      </c>
      <c r="K584" s="43"/>
      <c r="L584" s="131">
        <v>159.93</v>
      </c>
      <c r="M584" s="109">
        <v>8.61</v>
      </c>
      <c r="N584" s="134">
        <v>1377</v>
      </c>
      <c r="AF584" s="39"/>
      <c r="AG584" s="48" t="s">
        <v>421</v>
      </c>
      <c r="AL584" s="48"/>
      <c r="AM584" s="82"/>
      <c r="AN584" s="85"/>
      <c r="AO584" s="85"/>
      <c r="AP584" s="85"/>
      <c r="AQ584" s="85"/>
      <c r="AR584" s="85"/>
      <c r="AS584" s="82"/>
      <c r="AT584" s="48"/>
      <c r="AV584" s="48"/>
      <c r="AW584" s="48"/>
    </row>
    <row r="585" spans="1:49" s="4" customFormat="1" ht="15" x14ac:dyDescent="0.25">
      <c r="A585" s="71"/>
      <c r="B585" s="72"/>
      <c r="C585" s="847" t="s">
        <v>81</v>
      </c>
      <c r="D585" s="847"/>
      <c r="E585" s="847"/>
      <c r="F585" s="42"/>
      <c r="G585" s="43"/>
      <c r="H585" s="43"/>
      <c r="I585" s="43"/>
      <c r="J585" s="46"/>
      <c r="K585" s="43"/>
      <c r="L585" s="131">
        <v>159.93</v>
      </c>
      <c r="M585" s="66"/>
      <c r="N585" s="134">
        <v>1377</v>
      </c>
      <c r="AF585" s="39"/>
      <c r="AG585" s="48"/>
      <c r="AL585" s="48" t="s">
        <v>81</v>
      </c>
      <c r="AM585" s="82"/>
      <c r="AN585" s="85"/>
      <c r="AO585" s="85"/>
      <c r="AP585" s="85"/>
      <c r="AQ585" s="85"/>
      <c r="AR585" s="85"/>
      <c r="AS585" s="82"/>
      <c r="AT585" s="48"/>
      <c r="AV585" s="48"/>
      <c r="AW585" s="48"/>
    </row>
    <row r="586" spans="1:49" s="4" customFormat="1" ht="22.5" x14ac:dyDescent="0.25">
      <c r="A586" s="40" t="s">
        <v>344</v>
      </c>
      <c r="B586" s="41" t="s">
        <v>422</v>
      </c>
      <c r="C586" s="847" t="s">
        <v>423</v>
      </c>
      <c r="D586" s="847"/>
      <c r="E586" s="847"/>
      <c r="F586" s="42" t="s">
        <v>174</v>
      </c>
      <c r="G586" s="43">
        <v>9</v>
      </c>
      <c r="H586" s="44">
        <v>1</v>
      </c>
      <c r="I586" s="44">
        <v>9</v>
      </c>
      <c r="J586" s="131">
        <v>38.25</v>
      </c>
      <c r="K586" s="43"/>
      <c r="L586" s="131">
        <v>39.979999999999997</v>
      </c>
      <c r="M586" s="109">
        <v>8.61</v>
      </c>
      <c r="N586" s="153">
        <v>344.25</v>
      </c>
      <c r="AF586" s="39"/>
      <c r="AG586" s="48" t="s">
        <v>423</v>
      </c>
      <c r="AL586" s="48"/>
      <c r="AM586" s="82"/>
      <c r="AN586" s="85"/>
      <c r="AO586" s="85"/>
      <c r="AP586" s="85"/>
      <c r="AQ586" s="85"/>
      <c r="AR586" s="85"/>
      <c r="AS586" s="82"/>
      <c r="AT586" s="48"/>
      <c r="AV586" s="48"/>
      <c r="AW586" s="48"/>
    </row>
    <row r="587" spans="1:49" s="4" customFormat="1" ht="15" x14ac:dyDescent="0.25">
      <c r="A587" s="71"/>
      <c r="B587" s="72"/>
      <c r="C587" s="847" t="s">
        <v>81</v>
      </c>
      <c r="D587" s="847"/>
      <c r="E587" s="847"/>
      <c r="F587" s="42"/>
      <c r="G587" s="43"/>
      <c r="H587" s="43"/>
      <c r="I587" s="43"/>
      <c r="J587" s="46"/>
      <c r="K587" s="43"/>
      <c r="L587" s="131">
        <v>39.979999999999997</v>
      </c>
      <c r="M587" s="66"/>
      <c r="N587" s="153">
        <v>344.25</v>
      </c>
      <c r="AF587" s="39"/>
      <c r="AG587" s="48"/>
      <c r="AL587" s="48" t="s">
        <v>81</v>
      </c>
      <c r="AM587" s="82"/>
      <c r="AN587" s="85"/>
      <c r="AO587" s="85"/>
      <c r="AP587" s="85"/>
      <c r="AQ587" s="85"/>
      <c r="AR587" s="85"/>
      <c r="AS587" s="82"/>
      <c r="AT587" s="48"/>
      <c r="AV587" s="48"/>
      <c r="AW587" s="48"/>
    </row>
    <row r="588" spans="1:49" s="4" customFormat="1" ht="54" x14ac:dyDescent="0.25">
      <c r="A588" s="74" t="s">
        <v>351</v>
      </c>
      <c r="B588" s="75" t="s">
        <v>594</v>
      </c>
      <c r="C588" s="878" t="s">
        <v>595</v>
      </c>
      <c r="D588" s="878"/>
      <c r="E588" s="878"/>
      <c r="F588" s="76" t="s">
        <v>119</v>
      </c>
      <c r="G588" s="77">
        <v>0.12</v>
      </c>
      <c r="H588" s="78">
        <v>1</v>
      </c>
      <c r="I588" s="155">
        <v>0.12</v>
      </c>
      <c r="J588" s="80"/>
      <c r="K588" s="77"/>
      <c r="L588" s="80"/>
      <c r="M588" s="77"/>
      <c r="N588" s="81"/>
      <c r="AF588" s="39"/>
      <c r="AG588" s="48"/>
      <c r="AL588" s="48"/>
      <c r="AM588" s="82" t="s">
        <v>595</v>
      </c>
      <c r="AN588" s="85"/>
      <c r="AO588" s="85"/>
      <c r="AP588" s="85"/>
      <c r="AQ588" s="85"/>
      <c r="AR588" s="85"/>
      <c r="AS588" s="82"/>
      <c r="AT588" s="48"/>
      <c r="AV588" s="48"/>
      <c r="AW588" s="48"/>
    </row>
    <row r="589" spans="1:49" s="4" customFormat="1" ht="15" x14ac:dyDescent="0.25">
      <c r="A589" s="83"/>
      <c r="B589" s="84"/>
      <c r="C589" s="876" t="s">
        <v>596</v>
      </c>
      <c r="D589" s="876"/>
      <c r="E589" s="876"/>
      <c r="F589" s="876"/>
      <c r="G589" s="876"/>
      <c r="H589" s="876"/>
      <c r="I589" s="876"/>
      <c r="J589" s="876"/>
      <c r="K589" s="876"/>
      <c r="L589" s="876"/>
      <c r="M589" s="876"/>
      <c r="N589" s="879"/>
      <c r="AF589" s="39"/>
      <c r="AG589" s="48"/>
      <c r="AL589" s="48"/>
      <c r="AM589" s="82"/>
      <c r="AN589" s="85" t="s">
        <v>596</v>
      </c>
      <c r="AO589" s="85"/>
      <c r="AP589" s="85"/>
      <c r="AQ589" s="85"/>
      <c r="AR589" s="85"/>
      <c r="AS589" s="82"/>
      <c r="AT589" s="48"/>
      <c r="AV589" s="48"/>
      <c r="AW589" s="48"/>
    </row>
    <row r="590" spans="1:49" s="4" customFormat="1" ht="22.5" x14ac:dyDescent="0.25">
      <c r="A590" s="86"/>
      <c r="B590" s="87" t="s">
        <v>64</v>
      </c>
      <c r="C590" s="880" t="s">
        <v>65</v>
      </c>
      <c r="D590" s="880"/>
      <c r="E590" s="880"/>
      <c r="F590" s="880"/>
      <c r="G590" s="880"/>
      <c r="H590" s="880"/>
      <c r="I590" s="880"/>
      <c r="J590" s="880"/>
      <c r="K590" s="880"/>
      <c r="L590" s="880"/>
      <c r="M590" s="880"/>
      <c r="N590" s="881"/>
      <c r="AF590" s="39"/>
      <c r="AG590" s="48"/>
      <c r="AL590" s="48"/>
      <c r="AM590" s="82"/>
      <c r="AN590" s="85"/>
      <c r="AO590" s="85" t="s">
        <v>65</v>
      </c>
      <c r="AP590" s="85"/>
      <c r="AQ590" s="85"/>
      <c r="AR590" s="85"/>
      <c r="AS590" s="82"/>
      <c r="AT590" s="48"/>
      <c r="AV590" s="48"/>
      <c r="AW590" s="48"/>
    </row>
    <row r="591" spans="1:49" s="4" customFormat="1" ht="15" x14ac:dyDescent="0.25">
      <c r="A591" s="88"/>
      <c r="B591" s="87" t="s">
        <v>60</v>
      </c>
      <c r="C591" s="876" t="s">
        <v>66</v>
      </c>
      <c r="D591" s="876"/>
      <c r="E591" s="876"/>
      <c r="F591" s="89"/>
      <c r="G591" s="90"/>
      <c r="H591" s="90"/>
      <c r="I591" s="90"/>
      <c r="J591" s="91">
        <v>574.53</v>
      </c>
      <c r="K591" s="92">
        <v>1.1499999999999999</v>
      </c>
      <c r="L591" s="91">
        <v>79.290000000000006</v>
      </c>
      <c r="M591" s="92">
        <v>35.42</v>
      </c>
      <c r="N591" s="96">
        <v>2808.45</v>
      </c>
      <c r="AF591" s="39"/>
      <c r="AG591" s="48"/>
      <c r="AL591" s="48"/>
      <c r="AM591" s="82"/>
      <c r="AN591" s="85"/>
      <c r="AO591" s="85"/>
      <c r="AP591" s="85" t="s">
        <v>66</v>
      </c>
      <c r="AQ591" s="85"/>
      <c r="AR591" s="85"/>
      <c r="AS591" s="82"/>
      <c r="AT591" s="48"/>
      <c r="AV591" s="48"/>
      <c r="AW591" s="48"/>
    </row>
    <row r="592" spans="1:49" s="4" customFormat="1" ht="15" x14ac:dyDescent="0.25">
      <c r="A592" s="88"/>
      <c r="B592" s="87" t="s">
        <v>67</v>
      </c>
      <c r="C592" s="876" t="s">
        <v>68</v>
      </c>
      <c r="D592" s="876"/>
      <c r="E592" s="876"/>
      <c r="F592" s="89"/>
      <c r="G592" s="90"/>
      <c r="H592" s="90"/>
      <c r="I592" s="90"/>
      <c r="J592" s="91">
        <v>398.61</v>
      </c>
      <c r="K592" s="92">
        <v>1.1499999999999999</v>
      </c>
      <c r="L592" s="91">
        <v>55.01</v>
      </c>
      <c r="M592" s="90"/>
      <c r="N592" s="95"/>
      <c r="AF592" s="39"/>
      <c r="AG592" s="48"/>
      <c r="AL592" s="48"/>
      <c r="AM592" s="82"/>
      <c r="AN592" s="85"/>
      <c r="AO592" s="85"/>
      <c r="AP592" s="85" t="s">
        <v>68</v>
      </c>
      <c r="AQ592" s="85"/>
      <c r="AR592" s="85"/>
      <c r="AS592" s="82"/>
      <c r="AT592" s="48"/>
      <c r="AV592" s="48"/>
      <c r="AW592" s="48"/>
    </row>
    <row r="593" spans="1:49" s="4" customFormat="1" ht="15" x14ac:dyDescent="0.25">
      <c r="A593" s="88"/>
      <c r="B593" s="87" t="s">
        <v>69</v>
      </c>
      <c r="C593" s="876" t="s">
        <v>70</v>
      </c>
      <c r="D593" s="876"/>
      <c r="E593" s="876"/>
      <c r="F593" s="89"/>
      <c r="G593" s="90"/>
      <c r="H593" s="90"/>
      <c r="I593" s="90"/>
      <c r="J593" s="91">
        <v>49.7</v>
      </c>
      <c r="K593" s="92">
        <v>1.1499999999999999</v>
      </c>
      <c r="L593" s="91">
        <v>6.86</v>
      </c>
      <c r="M593" s="92">
        <v>35.42</v>
      </c>
      <c r="N593" s="93">
        <v>242.98</v>
      </c>
      <c r="AF593" s="39"/>
      <c r="AG593" s="48"/>
      <c r="AL593" s="48"/>
      <c r="AM593" s="82"/>
      <c r="AN593" s="85"/>
      <c r="AO593" s="85"/>
      <c r="AP593" s="85" t="s">
        <v>70</v>
      </c>
      <c r="AQ593" s="85"/>
      <c r="AR593" s="85"/>
      <c r="AS593" s="82"/>
      <c r="AT593" s="48"/>
      <c r="AV593" s="48"/>
      <c r="AW593" s="48"/>
    </row>
    <row r="594" spans="1:49" s="4" customFormat="1" ht="15" x14ac:dyDescent="0.25">
      <c r="A594" s="88"/>
      <c r="B594" s="87" t="s">
        <v>86</v>
      </c>
      <c r="C594" s="876" t="s">
        <v>87</v>
      </c>
      <c r="D594" s="876"/>
      <c r="E594" s="876"/>
      <c r="F594" s="89"/>
      <c r="G594" s="90"/>
      <c r="H594" s="90"/>
      <c r="I594" s="90"/>
      <c r="J594" s="91">
        <v>127.6</v>
      </c>
      <c r="K594" s="90"/>
      <c r="L594" s="91">
        <v>15.31</v>
      </c>
      <c r="M594" s="90"/>
      <c r="N594" s="95"/>
      <c r="AF594" s="39"/>
      <c r="AG594" s="48"/>
      <c r="AL594" s="48"/>
      <c r="AM594" s="82"/>
      <c r="AN594" s="85"/>
      <c r="AO594" s="85"/>
      <c r="AP594" s="85" t="s">
        <v>87</v>
      </c>
      <c r="AQ594" s="85"/>
      <c r="AR594" s="85"/>
      <c r="AS594" s="82"/>
      <c r="AT594" s="48"/>
      <c r="AV594" s="48"/>
      <c r="AW594" s="48"/>
    </row>
    <row r="595" spans="1:49" s="4" customFormat="1" ht="15" x14ac:dyDescent="0.25">
      <c r="A595" s="97"/>
      <c r="B595" s="87"/>
      <c r="C595" s="876" t="s">
        <v>71</v>
      </c>
      <c r="D595" s="876"/>
      <c r="E595" s="876"/>
      <c r="F595" s="89" t="s">
        <v>72</v>
      </c>
      <c r="G595" s="92">
        <v>61.12</v>
      </c>
      <c r="H595" s="92">
        <v>1.1499999999999999</v>
      </c>
      <c r="I595" s="161">
        <v>8.4345599999999994</v>
      </c>
      <c r="J595" s="99"/>
      <c r="K595" s="90"/>
      <c r="L595" s="99"/>
      <c r="M595" s="90"/>
      <c r="N595" s="95"/>
      <c r="AF595" s="39"/>
      <c r="AG595" s="48"/>
      <c r="AL595" s="48"/>
      <c r="AM595" s="82"/>
      <c r="AN595" s="85"/>
      <c r="AO595" s="85"/>
      <c r="AP595" s="85"/>
      <c r="AQ595" s="85" t="s">
        <v>71</v>
      </c>
      <c r="AR595" s="85"/>
      <c r="AS595" s="82"/>
      <c r="AT595" s="48"/>
      <c r="AV595" s="48"/>
      <c r="AW595" s="48"/>
    </row>
    <row r="596" spans="1:49" s="4" customFormat="1" ht="15" x14ac:dyDescent="0.25">
      <c r="A596" s="97"/>
      <c r="B596" s="87"/>
      <c r="C596" s="876" t="s">
        <v>73</v>
      </c>
      <c r="D596" s="876"/>
      <c r="E596" s="876"/>
      <c r="F596" s="89" t="s">
        <v>72</v>
      </c>
      <c r="G596" s="92">
        <v>3.96</v>
      </c>
      <c r="H596" s="92">
        <v>1.1499999999999999</v>
      </c>
      <c r="I596" s="161">
        <v>0.54647999999999997</v>
      </c>
      <c r="J596" s="99"/>
      <c r="K596" s="90"/>
      <c r="L596" s="99"/>
      <c r="M596" s="90"/>
      <c r="N596" s="95"/>
      <c r="AF596" s="39"/>
      <c r="AG596" s="48"/>
      <c r="AL596" s="48"/>
      <c r="AM596" s="82"/>
      <c r="AN596" s="85"/>
      <c r="AO596" s="85"/>
      <c r="AP596" s="85"/>
      <c r="AQ596" s="85" t="s">
        <v>73</v>
      </c>
      <c r="AR596" s="85"/>
      <c r="AS596" s="82"/>
      <c r="AT596" s="48"/>
      <c r="AV596" s="48"/>
      <c r="AW596" s="48"/>
    </row>
    <row r="597" spans="1:49" s="4" customFormat="1" ht="15" x14ac:dyDescent="0.25">
      <c r="A597" s="88"/>
      <c r="B597" s="87"/>
      <c r="C597" s="877" t="s">
        <v>74</v>
      </c>
      <c r="D597" s="877"/>
      <c r="E597" s="877"/>
      <c r="F597" s="100"/>
      <c r="G597" s="101"/>
      <c r="H597" s="101"/>
      <c r="I597" s="101"/>
      <c r="J597" s="102">
        <v>1100.74</v>
      </c>
      <c r="K597" s="101"/>
      <c r="L597" s="103">
        <v>149.61000000000001</v>
      </c>
      <c r="M597" s="101"/>
      <c r="N597" s="104"/>
      <c r="AF597" s="39"/>
      <c r="AG597" s="48"/>
      <c r="AL597" s="48"/>
      <c r="AM597" s="82"/>
      <c r="AN597" s="85"/>
      <c r="AO597" s="85"/>
      <c r="AP597" s="85"/>
      <c r="AQ597" s="85"/>
      <c r="AR597" s="85" t="s">
        <v>74</v>
      </c>
      <c r="AS597" s="82"/>
      <c r="AT597" s="48"/>
      <c r="AV597" s="48"/>
      <c r="AW597" s="48"/>
    </row>
    <row r="598" spans="1:49" s="4" customFormat="1" ht="15" x14ac:dyDescent="0.25">
      <c r="A598" s="97"/>
      <c r="B598" s="87"/>
      <c r="C598" s="876" t="s">
        <v>75</v>
      </c>
      <c r="D598" s="876"/>
      <c r="E598" s="876"/>
      <c r="F598" s="89"/>
      <c r="G598" s="90"/>
      <c r="H598" s="90"/>
      <c r="I598" s="90"/>
      <c r="J598" s="99"/>
      <c r="K598" s="90"/>
      <c r="L598" s="91">
        <v>86.15</v>
      </c>
      <c r="M598" s="90"/>
      <c r="N598" s="96">
        <v>3051.43</v>
      </c>
      <c r="AF598" s="39"/>
      <c r="AG598" s="48"/>
      <c r="AL598" s="48"/>
      <c r="AM598" s="82"/>
      <c r="AN598" s="85"/>
      <c r="AO598" s="85"/>
      <c r="AP598" s="85"/>
      <c r="AQ598" s="85" t="s">
        <v>75</v>
      </c>
      <c r="AR598" s="85"/>
      <c r="AS598" s="82"/>
      <c r="AT598" s="48"/>
      <c r="AV598" s="48"/>
      <c r="AW598" s="48"/>
    </row>
    <row r="599" spans="1:49" s="4" customFormat="1" ht="23.25" x14ac:dyDescent="0.25">
      <c r="A599" s="97"/>
      <c r="B599" s="87" t="s">
        <v>120</v>
      </c>
      <c r="C599" s="876" t="s">
        <v>121</v>
      </c>
      <c r="D599" s="876"/>
      <c r="E599" s="876"/>
      <c r="F599" s="89" t="s">
        <v>78</v>
      </c>
      <c r="G599" s="105">
        <v>97</v>
      </c>
      <c r="H599" s="90"/>
      <c r="I599" s="105">
        <v>97</v>
      </c>
      <c r="J599" s="99"/>
      <c r="K599" s="90"/>
      <c r="L599" s="91">
        <v>83.57</v>
      </c>
      <c r="M599" s="90"/>
      <c r="N599" s="96">
        <v>2959.89</v>
      </c>
      <c r="AF599" s="39"/>
      <c r="AG599" s="48"/>
      <c r="AL599" s="48"/>
      <c r="AM599" s="82"/>
      <c r="AN599" s="85"/>
      <c r="AO599" s="85"/>
      <c r="AP599" s="85"/>
      <c r="AQ599" s="85" t="s">
        <v>121</v>
      </c>
      <c r="AR599" s="85"/>
      <c r="AS599" s="82"/>
      <c r="AT599" s="48"/>
      <c r="AV599" s="48"/>
      <c r="AW599" s="48"/>
    </row>
    <row r="600" spans="1:49" s="4" customFormat="1" ht="23.25" x14ac:dyDescent="0.25">
      <c r="A600" s="97"/>
      <c r="B600" s="87" t="s">
        <v>122</v>
      </c>
      <c r="C600" s="876" t="s">
        <v>123</v>
      </c>
      <c r="D600" s="876"/>
      <c r="E600" s="876"/>
      <c r="F600" s="89" t="s">
        <v>78</v>
      </c>
      <c r="G600" s="105">
        <v>51</v>
      </c>
      <c r="H600" s="90"/>
      <c r="I600" s="105">
        <v>51</v>
      </c>
      <c r="J600" s="99"/>
      <c r="K600" s="90"/>
      <c r="L600" s="91">
        <v>43.94</v>
      </c>
      <c r="M600" s="90"/>
      <c r="N600" s="96">
        <v>1556.23</v>
      </c>
      <c r="AF600" s="39"/>
      <c r="AG600" s="48"/>
      <c r="AL600" s="48"/>
      <c r="AM600" s="82"/>
      <c r="AN600" s="85"/>
      <c r="AO600" s="85"/>
      <c r="AP600" s="85"/>
      <c r="AQ600" s="85" t="s">
        <v>123</v>
      </c>
      <c r="AR600" s="85"/>
      <c r="AS600" s="82"/>
      <c r="AT600" s="48"/>
      <c r="AV600" s="48"/>
      <c r="AW600" s="48"/>
    </row>
    <row r="601" spans="1:49" s="4" customFormat="1" ht="15" x14ac:dyDescent="0.25">
      <c r="A601" s="106"/>
      <c r="B601" s="107"/>
      <c r="C601" s="878" t="s">
        <v>81</v>
      </c>
      <c r="D601" s="878"/>
      <c r="E601" s="878"/>
      <c r="F601" s="76"/>
      <c r="G601" s="77"/>
      <c r="H601" s="77"/>
      <c r="I601" s="77"/>
      <c r="J601" s="80"/>
      <c r="K601" s="77"/>
      <c r="L601" s="108">
        <v>277.12</v>
      </c>
      <c r="M601" s="101"/>
      <c r="N601" s="81"/>
      <c r="AF601" s="39"/>
      <c r="AG601" s="48"/>
      <c r="AL601" s="48"/>
      <c r="AM601" s="82"/>
      <c r="AN601" s="85"/>
      <c r="AO601" s="85"/>
      <c r="AP601" s="85"/>
      <c r="AQ601" s="85"/>
      <c r="AR601" s="85"/>
      <c r="AS601" s="82" t="s">
        <v>81</v>
      </c>
      <c r="AT601" s="48"/>
      <c r="AV601" s="48"/>
      <c r="AW601" s="48"/>
    </row>
    <row r="602" spans="1:49" s="4" customFormat="1" ht="45.75" x14ac:dyDescent="0.25">
      <c r="A602" s="40" t="s">
        <v>351</v>
      </c>
      <c r="B602" s="41" t="s">
        <v>562</v>
      </c>
      <c r="C602" s="847" t="s">
        <v>563</v>
      </c>
      <c r="D602" s="847"/>
      <c r="E602" s="847"/>
      <c r="F602" s="42" t="s">
        <v>119</v>
      </c>
      <c r="G602" s="43">
        <v>0.12</v>
      </c>
      <c r="H602" s="44">
        <v>1</v>
      </c>
      <c r="I602" s="109">
        <v>0.12</v>
      </c>
      <c r="J602" s="46"/>
      <c r="K602" s="43"/>
      <c r="L602" s="46"/>
      <c r="M602" s="43"/>
      <c r="N602" s="47"/>
      <c r="AF602" s="39"/>
      <c r="AG602" s="48" t="s">
        <v>563</v>
      </c>
      <c r="AL602" s="48"/>
      <c r="AM602" s="82"/>
      <c r="AN602" s="85"/>
      <c r="AO602" s="85"/>
      <c r="AP602" s="85"/>
      <c r="AQ602" s="85"/>
      <c r="AR602" s="85"/>
      <c r="AS602" s="82"/>
      <c r="AT602" s="48"/>
      <c r="AV602" s="48"/>
      <c r="AW602" s="48"/>
    </row>
    <row r="603" spans="1:49" s="4" customFormat="1" ht="22.5" x14ac:dyDescent="0.25">
      <c r="A603" s="49"/>
      <c r="B603" s="50" t="s">
        <v>64</v>
      </c>
      <c r="C603" s="848" t="s">
        <v>65</v>
      </c>
      <c r="D603" s="848"/>
      <c r="E603" s="848"/>
      <c r="F603" s="848"/>
      <c r="G603" s="848"/>
      <c r="H603" s="848"/>
      <c r="I603" s="848"/>
      <c r="J603" s="848"/>
      <c r="K603" s="848"/>
      <c r="L603" s="848"/>
      <c r="M603" s="848"/>
      <c r="N603" s="849"/>
      <c r="AF603" s="39"/>
      <c r="AG603" s="48"/>
      <c r="AH603" s="3" t="s">
        <v>65</v>
      </c>
      <c r="AL603" s="48"/>
      <c r="AM603" s="82"/>
      <c r="AN603" s="85"/>
      <c r="AO603" s="85"/>
      <c r="AP603" s="85"/>
      <c r="AQ603" s="85"/>
      <c r="AR603" s="85"/>
      <c r="AS603" s="82"/>
      <c r="AT603" s="48"/>
      <c r="AV603" s="48"/>
      <c r="AW603" s="48"/>
    </row>
    <row r="604" spans="1:49" s="4" customFormat="1" ht="15" x14ac:dyDescent="0.25">
      <c r="A604" s="51"/>
      <c r="B604" s="50" t="s">
        <v>60</v>
      </c>
      <c r="C604" s="853" t="s">
        <v>66</v>
      </c>
      <c r="D604" s="853"/>
      <c r="E604" s="853"/>
      <c r="F604" s="53"/>
      <c r="G604" s="54"/>
      <c r="H604" s="54"/>
      <c r="I604" s="54"/>
      <c r="J604" s="57">
        <v>87.23</v>
      </c>
      <c r="K604" s="56">
        <v>1.1499999999999999</v>
      </c>
      <c r="L604" s="57">
        <v>12.04</v>
      </c>
      <c r="M604" s="56">
        <v>35.42</v>
      </c>
      <c r="N604" s="133">
        <v>426.46</v>
      </c>
      <c r="AF604" s="39"/>
      <c r="AG604" s="48"/>
      <c r="AI604" s="3" t="s">
        <v>66</v>
      </c>
      <c r="AL604" s="48"/>
      <c r="AM604" s="82"/>
      <c r="AN604" s="85"/>
      <c r="AO604" s="85"/>
      <c r="AP604" s="85"/>
      <c r="AQ604" s="85"/>
      <c r="AR604" s="85"/>
      <c r="AS604" s="82"/>
      <c r="AT604" s="48"/>
      <c r="AV604" s="48"/>
      <c r="AW604" s="48"/>
    </row>
    <row r="605" spans="1:49" s="4" customFormat="1" ht="15" x14ac:dyDescent="0.25">
      <c r="A605" s="51"/>
      <c r="B605" s="50" t="s">
        <v>67</v>
      </c>
      <c r="C605" s="853" t="s">
        <v>68</v>
      </c>
      <c r="D605" s="853"/>
      <c r="E605" s="853"/>
      <c r="F605" s="53"/>
      <c r="G605" s="54"/>
      <c r="H605" s="54"/>
      <c r="I605" s="54"/>
      <c r="J605" s="57">
        <v>45.42</v>
      </c>
      <c r="K605" s="56">
        <v>1.1499999999999999</v>
      </c>
      <c r="L605" s="57">
        <v>6.27</v>
      </c>
      <c r="M605" s="54"/>
      <c r="N605" s="59"/>
      <c r="AF605" s="39"/>
      <c r="AG605" s="48"/>
      <c r="AI605" s="3" t="s">
        <v>68</v>
      </c>
      <c r="AL605" s="48"/>
      <c r="AM605" s="82"/>
      <c r="AN605" s="85"/>
      <c r="AO605" s="85"/>
      <c r="AP605" s="85"/>
      <c r="AQ605" s="85"/>
      <c r="AR605" s="85"/>
      <c r="AS605" s="82"/>
      <c r="AT605" s="48"/>
      <c r="AV605" s="48"/>
      <c r="AW605" s="48"/>
    </row>
    <row r="606" spans="1:49" s="4" customFormat="1" ht="15" x14ac:dyDescent="0.25">
      <c r="A606" s="51"/>
      <c r="B606" s="50" t="s">
        <v>69</v>
      </c>
      <c r="C606" s="853" t="s">
        <v>70</v>
      </c>
      <c r="D606" s="853"/>
      <c r="E606" s="853"/>
      <c r="F606" s="53"/>
      <c r="G606" s="54"/>
      <c r="H606" s="54"/>
      <c r="I606" s="54"/>
      <c r="J606" s="57">
        <v>5.0199999999999996</v>
      </c>
      <c r="K606" s="56">
        <v>1.1499999999999999</v>
      </c>
      <c r="L606" s="57">
        <v>0.69</v>
      </c>
      <c r="M606" s="56">
        <v>35.42</v>
      </c>
      <c r="N606" s="133">
        <v>24.44</v>
      </c>
      <c r="AF606" s="39"/>
      <c r="AG606" s="48"/>
      <c r="AI606" s="3" t="s">
        <v>70</v>
      </c>
      <c r="AL606" s="48"/>
      <c r="AM606" s="82"/>
      <c r="AN606" s="85"/>
      <c r="AO606" s="85"/>
      <c r="AP606" s="85"/>
      <c r="AQ606" s="85"/>
      <c r="AR606" s="85"/>
      <c r="AS606" s="82"/>
      <c r="AT606" s="48"/>
      <c r="AV606" s="48"/>
      <c r="AW606" s="48"/>
    </row>
    <row r="607" spans="1:49" s="4" customFormat="1" ht="15" x14ac:dyDescent="0.25">
      <c r="A607" s="51"/>
      <c r="B607" s="50" t="s">
        <v>86</v>
      </c>
      <c r="C607" s="853" t="s">
        <v>87</v>
      </c>
      <c r="D607" s="853"/>
      <c r="E607" s="853"/>
      <c r="F607" s="53"/>
      <c r="G607" s="54"/>
      <c r="H607" s="54"/>
      <c r="I607" s="54"/>
      <c r="J607" s="57">
        <v>28.13</v>
      </c>
      <c r="K607" s="54"/>
      <c r="L607" s="57">
        <v>3.38</v>
      </c>
      <c r="M607" s="54"/>
      <c r="N607" s="59"/>
      <c r="AF607" s="39"/>
      <c r="AG607" s="48"/>
      <c r="AI607" s="3" t="s">
        <v>87</v>
      </c>
      <c r="AL607" s="48"/>
      <c r="AM607" s="82"/>
      <c r="AN607" s="85"/>
      <c r="AO607" s="85"/>
      <c r="AP607" s="85"/>
      <c r="AQ607" s="85"/>
      <c r="AR607" s="85"/>
      <c r="AS607" s="82"/>
      <c r="AT607" s="48"/>
      <c r="AV607" s="48"/>
      <c r="AW607" s="48"/>
    </row>
    <row r="608" spans="1:49" s="4" customFormat="1" ht="15" x14ac:dyDescent="0.25">
      <c r="A608" s="60"/>
      <c r="B608" s="50"/>
      <c r="C608" s="853" t="s">
        <v>71</v>
      </c>
      <c r="D608" s="853"/>
      <c r="E608" s="853"/>
      <c r="F608" s="53" t="s">
        <v>72</v>
      </c>
      <c r="G608" s="56">
        <v>9.2799999999999994</v>
      </c>
      <c r="H608" s="56">
        <v>1.1499999999999999</v>
      </c>
      <c r="I608" s="64">
        <v>1.28064</v>
      </c>
      <c r="J608" s="63"/>
      <c r="K608" s="54"/>
      <c r="L608" s="63"/>
      <c r="M608" s="54"/>
      <c r="N608" s="59"/>
      <c r="AF608" s="39"/>
      <c r="AG608" s="48"/>
      <c r="AJ608" s="3" t="s">
        <v>71</v>
      </c>
      <c r="AL608" s="48"/>
      <c r="AM608" s="82"/>
      <c r="AN608" s="85"/>
      <c r="AO608" s="85"/>
      <c r="AP608" s="85"/>
      <c r="AQ608" s="85"/>
      <c r="AR608" s="85"/>
      <c r="AS608" s="82"/>
      <c r="AT608" s="48"/>
      <c r="AV608" s="48"/>
      <c r="AW608" s="48"/>
    </row>
    <row r="609" spans="1:49" s="4" customFormat="1" ht="15" x14ac:dyDescent="0.25">
      <c r="A609" s="60"/>
      <c r="B609" s="50"/>
      <c r="C609" s="853" t="s">
        <v>73</v>
      </c>
      <c r="D609" s="853"/>
      <c r="E609" s="853"/>
      <c r="F609" s="53" t="s">
        <v>72</v>
      </c>
      <c r="G609" s="61">
        <v>0.4</v>
      </c>
      <c r="H609" s="56">
        <v>1.1499999999999999</v>
      </c>
      <c r="I609" s="130">
        <v>5.5199999999999999E-2</v>
      </c>
      <c r="J609" s="63"/>
      <c r="K609" s="54"/>
      <c r="L609" s="63"/>
      <c r="M609" s="54"/>
      <c r="N609" s="59"/>
      <c r="AF609" s="39"/>
      <c r="AG609" s="48"/>
      <c r="AJ609" s="3" t="s">
        <v>73</v>
      </c>
      <c r="AL609" s="48"/>
      <c r="AM609" s="82"/>
      <c r="AN609" s="85"/>
      <c r="AO609" s="85"/>
      <c r="AP609" s="85"/>
      <c r="AQ609" s="85"/>
      <c r="AR609" s="85"/>
      <c r="AS609" s="82"/>
      <c r="AT609" s="48"/>
      <c r="AV609" s="48"/>
      <c r="AW609" s="48"/>
    </row>
    <row r="610" spans="1:49" s="4" customFormat="1" ht="15" x14ac:dyDescent="0.25">
      <c r="A610" s="51"/>
      <c r="B610" s="50"/>
      <c r="C610" s="854" t="s">
        <v>74</v>
      </c>
      <c r="D610" s="854"/>
      <c r="E610" s="854"/>
      <c r="F610" s="65"/>
      <c r="G610" s="66"/>
      <c r="H610" s="66"/>
      <c r="I610" s="66"/>
      <c r="J610" s="68">
        <v>160.78</v>
      </c>
      <c r="K610" s="66"/>
      <c r="L610" s="68">
        <v>21.69</v>
      </c>
      <c r="M610" s="66"/>
      <c r="N610" s="69"/>
      <c r="AF610" s="39"/>
      <c r="AG610" s="48"/>
      <c r="AK610" s="3" t="s">
        <v>74</v>
      </c>
      <c r="AL610" s="48"/>
      <c r="AM610" s="82"/>
      <c r="AN610" s="85"/>
      <c r="AO610" s="85"/>
      <c r="AP610" s="85"/>
      <c r="AQ610" s="85"/>
      <c r="AR610" s="85"/>
      <c r="AS610" s="82"/>
      <c r="AT610" s="48"/>
      <c r="AV610" s="48"/>
      <c r="AW610" s="48"/>
    </row>
    <row r="611" spans="1:49" s="4" customFormat="1" ht="15" x14ac:dyDescent="0.25">
      <c r="A611" s="60"/>
      <c r="B611" s="50"/>
      <c r="C611" s="853" t="s">
        <v>75</v>
      </c>
      <c r="D611" s="853"/>
      <c r="E611" s="853"/>
      <c r="F611" s="53"/>
      <c r="G611" s="54"/>
      <c r="H611" s="54"/>
      <c r="I611" s="54"/>
      <c r="J611" s="63"/>
      <c r="K611" s="54"/>
      <c r="L611" s="57">
        <v>12.73</v>
      </c>
      <c r="M611" s="54"/>
      <c r="N611" s="133">
        <v>450.9</v>
      </c>
      <c r="AF611" s="39"/>
      <c r="AG611" s="48"/>
      <c r="AJ611" s="3" t="s">
        <v>75</v>
      </c>
      <c r="AL611" s="48"/>
      <c r="AM611" s="82"/>
      <c r="AN611" s="85"/>
      <c r="AO611" s="85"/>
      <c r="AP611" s="85"/>
      <c r="AQ611" s="85"/>
      <c r="AR611" s="85"/>
      <c r="AS611" s="82"/>
      <c r="AT611" s="48"/>
      <c r="AV611" s="48"/>
      <c r="AW611" s="48"/>
    </row>
    <row r="612" spans="1:49" s="4" customFormat="1" ht="23.25" x14ac:dyDescent="0.25">
      <c r="A612" s="60"/>
      <c r="B612" s="50" t="s">
        <v>120</v>
      </c>
      <c r="C612" s="853" t="s">
        <v>121</v>
      </c>
      <c r="D612" s="853"/>
      <c r="E612" s="853"/>
      <c r="F612" s="53" t="s">
        <v>78</v>
      </c>
      <c r="G612" s="70">
        <v>97</v>
      </c>
      <c r="H612" s="54"/>
      <c r="I612" s="70">
        <v>97</v>
      </c>
      <c r="J612" s="63"/>
      <c r="K612" s="54"/>
      <c r="L612" s="57">
        <v>12.35</v>
      </c>
      <c r="M612" s="54"/>
      <c r="N612" s="133">
        <v>437.37</v>
      </c>
      <c r="AF612" s="39"/>
      <c r="AG612" s="48"/>
      <c r="AJ612" s="3" t="s">
        <v>121</v>
      </c>
      <c r="AL612" s="48"/>
      <c r="AM612" s="82"/>
      <c r="AN612" s="85"/>
      <c r="AO612" s="85"/>
      <c r="AP612" s="85"/>
      <c r="AQ612" s="85"/>
      <c r="AR612" s="85"/>
      <c r="AS612" s="82"/>
      <c r="AT612" s="48"/>
      <c r="AV612" s="48"/>
      <c r="AW612" s="48"/>
    </row>
    <row r="613" spans="1:49" s="4" customFormat="1" ht="23.25" x14ac:dyDescent="0.25">
      <c r="A613" s="60"/>
      <c r="B613" s="50" t="s">
        <v>122</v>
      </c>
      <c r="C613" s="853" t="s">
        <v>123</v>
      </c>
      <c r="D613" s="853"/>
      <c r="E613" s="853"/>
      <c r="F613" s="53" t="s">
        <v>78</v>
      </c>
      <c r="G613" s="70">
        <v>51</v>
      </c>
      <c r="H613" s="54"/>
      <c r="I613" s="70">
        <v>51</v>
      </c>
      <c r="J613" s="63"/>
      <c r="K613" s="54"/>
      <c r="L613" s="57">
        <v>6.49</v>
      </c>
      <c r="M613" s="54"/>
      <c r="N613" s="133">
        <v>229.96</v>
      </c>
      <c r="AF613" s="39"/>
      <c r="AG613" s="48"/>
      <c r="AJ613" s="3" t="s">
        <v>123</v>
      </c>
      <c r="AL613" s="48"/>
      <c r="AM613" s="82"/>
      <c r="AN613" s="85"/>
      <c r="AO613" s="85"/>
      <c r="AP613" s="85"/>
      <c r="AQ613" s="85"/>
      <c r="AR613" s="85"/>
      <c r="AS613" s="82"/>
      <c r="AT613" s="48"/>
      <c r="AV613" s="48"/>
      <c r="AW613" s="48"/>
    </row>
    <row r="614" spans="1:49" s="4" customFormat="1" ht="15" x14ac:dyDescent="0.25">
      <c r="A614" s="71"/>
      <c r="B614" s="72"/>
      <c r="C614" s="847" t="s">
        <v>81</v>
      </c>
      <c r="D614" s="847"/>
      <c r="E614" s="847"/>
      <c r="F614" s="42"/>
      <c r="G614" s="43"/>
      <c r="H614" s="43"/>
      <c r="I614" s="43"/>
      <c r="J614" s="46"/>
      <c r="K614" s="43"/>
      <c r="L614" s="131">
        <v>40.53</v>
      </c>
      <c r="M614" s="66"/>
      <c r="N614" s="47"/>
      <c r="AF614" s="39"/>
      <c r="AG614" s="48"/>
      <c r="AL614" s="48" t="s">
        <v>81</v>
      </c>
      <c r="AM614" s="82"/>
      <c r="AN614" s="85"/>
      <c r="AO614" s="85"/>
      <c r="AP614" s="85"/>
      <c r="AQ614" s="85"/>
      <c r="AR614" s="85"/>
      <c r="AS614" s="82"/>
      <c r="AT614" s="48"/>
      <c r="AV614" s="48"/>
      <c r="AW614" s="48"/>
    </row>
    <row r="615" spans="1:49" s="4" customFormat="1" ht="22.5" x14ac:dyDescent="0.25">
      <c r="A615" s="40" t="s">
        <v>354</v>
      </c>
      <c r="B615" s="41" t="s">
        <v>426</v>
      </c>
      <c r="C615" s="847" t="s">
        <v>427</v>
      </c>
      <c r="D615" s="847"/>
      <c r="E615" s="847"/>
      <c r="F615" s="42" t="s">
        <v>164</v>
      </c>
      <c r="G615" s="43">
        <v>12.24</v>
      </c>
      <c r="H615" s="44">
        <v>1</v>
      </c>
      <c r="I615" s="109">
        <v>12.24</v>
      </c>
      <c r="J615" s="73">
        <v>9562.5</v>
      </c>
      <c r="K615" s="43"/>
      <c r="L615" s="73">
        <v>13594.08</v>
      </c>
      <c r="M615" s="109">
        <v>8.61</v>
      </c>
      <c r="N615" s="134">
        <v>117045</v>
      </c>
      <c r="AF615" s="39"/>
      <c r="AG615" s="48" t="s">
        <v>427</v>
      </c>
      <c r="AL615" s="48"/>
      <c r="AM615" s="82"/>
      <c r="AN615" s="85"/>
      <c r="AO615" s="85"/>
      <c r="AP615" s="85"/>
      <c r="AQ615" s="85"/>
      <c r="AR615" s="85"/>
      <c r="AS615" s="82"/>
      <c r="AT615" s="48"/>
      <c r="AV615" s="48"/>
      <c r="AW615" s="48"/>
    </row>
    <row r="616" spans="1:49" s="4" customFormat="1" ht="15" x14ac:dyDescent="0.25">
      <c r="A616" s="71"/>
      <c r="B616" s="72"/>
      <c r="C616" s="847" t="s">
        <v>81</v>
      </c>
      <c r="D616" s="847"/>
      <c r="E616" s="847"/>
      <c r="F616" s="42"/>
      <c r="G616" s="43"/>
      <c r="H616" s="43"/>
      <c r="I616" s="43"/>
      <c r="J616" s="46"/>
      <c r="K616" s="43"/>
      <c r="L616" s="73">
        <v>13594.08</v>
      </c>
      <c r="M616" s="66"/>
      <c r="N616" s="134">
        <v>117045</v>
      </c>
      <c r="AF616" s="39"/>
      <c r="AG616" s="48"/>
      <c r="AL616" s="48" t="s">
        <v>81</v>
      </c>
      <c r="AM616" s="82"/>
      <c r="AN616" s="85"/>
      <c r="AO616" s="85"/>
      <c r="AP616" s="85"/>
      <c r="AQ616" s="85"/>
      <c r="AR616" s="85"/>
      <c r="AS616" s="82"/>
      <c r="AT616" s="48"/>
      <c r="AV616" s="48"/>
      <c r="AW616" s="48"/>
    </row>
    <row r="617" spans="1:49" s="4" customFormat="1" ht="22.5" x14ac:dyDescent="0.25">
      <c r="A617" s="40" t="s">
        <v>357</v>
      </c>
      <c r="B617" s="41" t="s">
        <v>429</v>
      </c>
      <c r="C617" s="847" t="s">
        <v>430</v>
      </c>
      <c r="D617" s="847"/>
      <c r="E617" s="847"/>
      <c r="F617" s="42" t="s">
        <v>174</v>
      </c>
      <c r="G617" s="43">
        <v>3</v>
      </c>
      <c r="H617" s="44">
        <v>1</v>
      </c>
      <c r="I617" s="44">
        <v>3</v>
      </c>
      <c r="J617" s="73">
        <v>5100</v>
      </c>
      <c r="K617" s="43"/>
      <c r="L617" s="73">
        <v>1777</v>
      </c>
      <c r="M617" s="109">
        <v>8.61</v>
      </c>
      <c r="N617" s="134">
        <v>15300</v>
      </c>
      <c r="AF617" s="39"/>
      <c r="AG617" s="48" t="s">
        <v>430</v>
      </c>
      <c r="AL617" s="48"/>
      <c r="AM617" s="82"/>
      <c r="AN617" s="85"/>
      <c r="AO617" s="85"/>
      <c r="AP617" s="85"/>
      <c r="AQ617" s="85"/>
      <c r="AR617" s="85"/>
      <c r="AS617" s="82"/>
      <c r="AT617" s="48"/>
      <c r="AV617" s="48"/>
      <c r="AW617" s="48"/>
    </row>
    <row r="618" spans="1:49" s="4" customFormat="1" ht="15" x14ac:dyDescent="0.25">
      <c r="A618" s="71"/>
      <c r="B618" s="72"/>
      <c r="C618" s="847" t="s">
        <v>81</v>
      </c>
      <c r="D618" s="847"/>
      <c r="E618" s="847"/>
      <c r="F618" s="42"/>
      <c r="G618" s="43"/>
      <c r="H618" s="43"/>
      <c r="I618" s="43"/>
      <c r="J618" s="46"/>
      <c r="K618" s="43"/>
      <c r="L618" s="73">
        <v>1777</v>
      </c>
      <c r="M618" s="66"/>
      <c r="N618" s="134">
        <v>15300</v>
      </c>
      <c r="AF618" s="39"/>
      <c r="AG618" s="48"/>
      <c r="AL618" s="48" t="s">
        <v>81</v>
      </c>
      <c r="AM618" s="82"/>
      <c r="AN618" s="85"/>
      <c r="AO618" s="85"/>
      <c r="AP618" s="85"/>
      <c r="AQ618" s="85"/>
      <c r="AR618" s="85"/>
      <c r="AS618" s="82"/>
      <c r="AT618" s="48"/>
      <c r="AV618" s="48"/>
      <c r="AW618" s="48"/>
    </row>
    <row r="619" spans="1:49" s="4" customFormat="1" ht="22.5" x14ac:dyDescent="0.25">
      <c r="A619" s="40" t="s">
        <v>428</v>
      </c>
      <c r="B619" s="41" t="s">
        <v>432</v>
      </c>
      <c r="C619" s="847" t="s">
        <v>433</v>
      </c>
      <c r="D619" s="847"/>
      <c r="E619" s="847"/>
      <c r="F619" s="42" t="s">
        <v>174</v>
      </c>
      <c r="G619" s="43">
        <v>3</v>
      </c>
      <c r="H619" s="44">
        <v>1</v>
      </c>
      <c r="I619" s="44">
        <v>3</v>
      </c>
      <c r="J619" s="131">
        <v>956.25</v>
      </c>
      <c r="K619" s="43"/>
      <c r="L619" s="131">
        <v>333.19</v>
      </c>
      <c r="M619" s="109">
        <v>8.61</v>
      </c>
      <c r="N619" s="134">
        <v>2868.75</v>
      </c>
      <c r="AF619" s="39"/>
      <c r="AG619" s="48" t="s">
        <v>433</v>
      </c>
      <c r="AL619" s="48"/>
      <c r="AM619" s="82"/>
      <c r="AN619" s="85"/>
      <c r="AO619" s="85"/>
      <c r="AP619" s="85"/>
      <c r="AQ619" s="85"/>
      <c r="AR619" s="85"/>
      <c r="AS619" s="82"/>
      <c r="AT619" s="48"/>
      <c r="AV619" s="48"/>
      <c r="AW619" s="48"/>
    </row>
    <row r="620" spans="1:49" s="4" customFormat="1" ht="15" x14ac:dyDescent="0.25">
      <c r="A620" s="71"/>
      <c r="B620" s="72"/>
      <c r="C620" s="847" t="s">
        <v>81</v>
      </c>
      <c r="D620" s="847"/>
      <c r="E620" s="847"/>
      <c r="F620" s="42"/>
      <c r="G620" s="43"/>
      <c r="H620" s="43"/>
      <c r="I620" s="43"/>
      <c r="J620" s="46"/>
      <c r="K620" s="43"/>
      <c r="L620" s="131">
        <v>333.19</v>
      </c>
      <c r="M620" s="66"/>
      <c r="N620" s="134">
        <v>2868.75</v>
      </c>
      <c r="AF620" s="39"/>
      <c r="AG620" s="48"/>
      <c r="AL620" s="48" t="s">
        <v>81</v>
      </c>
      <c r="AM620" s="82"/>
      <c r="AN620" s="85"/>
      <c r="AO620" s="85"/>
      <c r="AP620" s="85"/>
      <c r="AQ620" s="85"/>
      <c r="AR620" s="85"/>
      <c r="AS620" s="82"/>
      <c r="AT620" s="48"/>
      <c r="AV620" s="48"/>
      <c r="AW620" s="48"/>
    </row>
    <row r="621" spans="1:49" s="4" customFormat="1" ht="22.5" x14ac:dyDescent="0.25">
      <c r="A621" s="40" t="s">
        <v>431</v>
      </c>
      <c r="B621" s="41" t="s">
        <v>435</v>
      </c>
      <c r="C621" s="847" t="s">
        <v>436</v>
      </c>
      <c r="D621" s="847"/>
      <c r="E621" s="847"/>
      <c r="F621" s="42" t="s">
        <v>174</v>
      </c>
      <c r="G621" s="43">
        <v>3</v>
      </c>
      <c r="H621" s="44">
        <v>1</v>
      </c>
      <c r="I621" s="44">
        <v>3</v>
      </c>
      <c r="J621" s="73">
        <v>3442.5</v>
      </c>
      <c r="K621" s="43"/>
      <c r="L621" s="73">
        <v>1199.48</v>
      </c>
      <c r="M621" s="109">
        <v>8.61</v>
      </c>
      <c r="N621" s="134">
        <v>10327.5</v>
      </c>
      <c r="AF621" s="39"/>
      <c r="AG621" s="48" t="s">
        <v>436</v>
      </c>
      <c r="AL621" s="48"/>
      <c r="AM621" s="82"/>
      <c r="AN621" s="85"/>
      <c r="AO621" s="85"/>
      <c r="AP621" s="85"/>
      <c r="AQ621" s="85"/>
      <c r="AR621" s="85"/>
      <c r="AS621" s="82"/>
      <c r="AT621" s="48"/>
      <c r="AV621" s="48"/>
      <c r="AW621" s="48"/>
    </row>
    <row r="622" spans="1:49" s="4" customFormat="1" ht="15" x14ac:dyDescent="0.25">
      <c r="A622" s="71"/>
      <c r="B622" s="72"/>
      <c r="C622" s="847" t="s">
        <v>81</v>
      </c>
      <c r="D622" s="847"/>
      <c r="E622" s="847"/>
      <c r="F622" s="42"/>
      <c r="G622" s="43"/>
      <c r="H622" s="43"/>
      <c r="I622" s="43"/>
      <c r="J622" s="46"/>
      <c r="K622" s="43"/>
      <c r="L622" s="73">
        <v>1199.48</v>
      </c>
      <c r="M622" s="66"/>
      <c r="N622" s="134">
        <v>10327.5</v>
      </c>
      <c r="AF622" s="39"/>
      <c r="AG622" s="48"/>
      <c r="AL622" s="48" t="s">
        <v>81</v>
      </c>
      <c r="AM622" s="82"/>
      <c r="AN622" s="85"/>
      <c r="AO622" s="85"/>
      <c r="AP622" s="85"/>
      <c r="AQ622" s="85"/>
      <c r="AR622" s="85"/>
      <c r="AS622" s="82"/>
      <c r="AT622" s="48"/>
      <c r="AV622" s="48"/>
      <c r="AW622" s="48"/>
    </row>
    <row r="623" spans="1:49" s="4" customFormat="1" ht="34.5" x14ac:dyDescent="0.25">
      <c r="A623" s="40" t="s">
        <v>434</v>
      </c>
      <c r="B623" s="41" t="s">
        <v>438</v>
      </c>
      <c r="C623" s="847" t="s">
        <v>439</v>
      </c>
      <c r="D623" s="847"/>
      <c r="E623" s="847"/>
      <c r="F623" s="42" t="s">
        <v>174</v>
      </c>
      <c r="G623" s="43">
        <v>6</v>
      </c>
      <c r="H623" s="44">
        <v>1</v>
      </c>
      <c r="I623" s="44">
        <v>6</v>
      </c>
      <c r="J623" s="131">
        <v>189.74</v>
      </c>
      <c r="K623" s="43"/>
      <c r="L623" s="73">
        <v>1138.44</v>
      </c>
      <c r="M623" s="43"/>
      <c r="N623" s="47"/>
      <c r="AF623" s="39"/>
      <c r="AG623" s="48" t="s">
        <v>439</v>
      </c>
      <c r="AL623" s="48"/>
      <c r="AM623" s="82"/>
      <c r="AN623" s="85"/>
      <c r="AO623" s="85"/>
      <c r="AP623" s="85"/>
      <c r="AQ623" s="85"/>
      <c r="AR623" s="85"/>
      <c r="AS623" s="82"/>
      <c r="AT623" s="48"/>
      <c r="AV623" s="48"/>
      <c r="AW623" s="48"/>
    </row>
    <row r="624" spans="1:49" s="4" customFormat="1" ht="15" x14ac:dyDescent="0.25">
      <c r="A624" s="71"/>
      <c r="B624" s="72"/>
      <c r="C624" s="847" t="s">
        <v>81</v>
      </c>
      <c r="D624" s="847"/>
      <c r="E624" s="847"/>
      <c r="F624" s="42"/>
      <c r="G624" s="43"/>
      <c r="H624" s="43"/>
      <c r="I624" s="43"/>
      <c r="J624" s="46"/>
      <c r="K624" s="43"/>
      <c r="L624" s="73">
        <v>1138.44</v>
      </c>
      <c r="M624" s="66"/>
      <c r="N624" s="47"/>
      <c r="AF624" s="39"/>
      <c r="AG624" s="48"/>
      <c r="AL624" s="48" t="s">
        <v>81</v>
      </c>
      <c r="AM624" s="82"/>
      <c r="AN624" s="85"/>
      <c r="AO624" s="85"/>
      <c r="AP624" s="85"/>
      <c r="AQ624" s="85"/>
      <c r="AR624" s="85"/>
      <c r="AS624" s="82"/>
      <c r="AT624" s="48"/>
      <c r="AV624" s="48"/>
      <c r="AW624" s="48"/>
    </row>
    <row r="625" spans="1:49" s="4" customFormat="1" ht="15" x14ac:dyDescent="0.25">
      <c r="A625" s="855" t="s">
        <v>597</v>
      </c>
      <c r="B625" s="856"/>
      <c r="C625" s="856"/>
      <c r="D625" s="856"/>
      <c r="E625" s="856"/>
      <c r="F625" s="856"/>
      <c r="G625" s="856"/>
      <c r="H625" s="856"/>
      <c r="I625" s="856"/>
      <c r="J625" s="856"/>
      <c r="K625" s="856"/>
      <c r="L625" s="856"/>
      <c r="M625" s="856"/>
      <c r="N625" s="857"/>
      <c r="AF625" s="39"/>
      <c r="AG625" s="48"/>
      <c r="AL625" s="48"/>
      <c r="AM625" s="82"/>
      <c r="AN625" s="85"/>
      <c r="AO625" s="85"/>
      <c r="AP625" s="85"/>
      <c r="AQ625" s="85"/>
      <c r="AR625" s="85"/>
      <c r="AS625" s="82"/>
      <c r="AT625" s="48"/>
      <c r="AV625" s="48"/>
      <c r="AW625" s="48" t="s">
        <v>597</v>
      </c>
    </row>
    <row r="626" spans="1:49" s="4" customFormat="1" ht="57" x14ac:dyDescent="0.25">
      <c r="A626" s="40" t="s">
        <v>437</v>
      </c>
      <c r="B626" s="41" t="s">
        <v>442</v>
      </c>
      <c r="C626" s="847" t="s">
        <v>443</v>
      </c>
      <c r="D626" s="847"/>
      <c r="E626" s="847"/>
      <c r="F626" s="42" t="s">
        <v>174</v>
      </c>
      <c r="G626" s="43">
        <v>3</v>
      </c>
      <c r="H626" s="44">
        <v>1</v>
      </c>
      <c r="I626" s="44">
        <v>3</v>
      </c>
      <c r="J626" s="46"/>
      <c r="K626" s="43"/>
      <c r="L626" s="46"/>
      <c r="M626" s="43"/>
      <c r="N626" s="47"/>
      <c r="AF626" s="39"/>
      <c r="AG626" s="48" t="s">
        <v>443</v>
      </c>
      <c r="AL626" s="48"/>
      <c r="AM626" s="82"/>
      <c r="AN626" s="85"/>
      <c r="AO626" s="85"/>
      <c r="AP626" s="85"/>
      <c r="AQ626" s="85"/>
      <c r="AR626" s="85"/>
      <c r="AS626" s="82"/>
      <c r="AT626" s="48"/>
      <c r="AV626" s="48"/>
      <c r="AW626" s="48"/>
    </row>
    <row r="627" spans="1:49" s="4" customFormat="1" ht="22.5" x14ac:dyDescent="0.25">
      <c r="A627" s="49"/>
      <c r="B627" s="50" t="s">
        <v>64</v>
      </c>
      <c r="C627" s="848" t="s">
        <v>65</v>
      </c>
      <c r="D627" s="848"/>
      <c r="E627" s="848"/>
      <c r="F627" s="848"/>
      <c r="G627" s="848"/>
      <c r="H627" s="848"/>
      <c r="I627" s="848"/>
      <c r="J627" s="848"/>
      <c r="K627" s="848"/>
      <c r="L627" s="848"/>
      <c r="M627" s="848"/>
      <c r="N627" s="849"/>
      <c r="AF627" s="39"/>
      <c r="AG627" s="48"/>
      <c r="AH627" s="3" t="s">
        <v>65</v>
      </c>
      <c r="AL627" s="48"/>
      <c r="AM627" s="82"/>
      <c r="AN627" s="85"/>
      <c r="AO627" s="85"/>
      <c r="AP627" s="85"/>
      <c r="AQ627" s="85"/>
      <c r="AR627" s="85"/>
      <c r="AS627" s="82"/>
      <c r="AT627" s="48"/>
      <c r="AV627" s="48"/>
      <c r="AW627" s="48"/>
    </row>
    <row r="628" spans="1:49" s="4" customFormat="1" ht="15" x14ac:dyDescent="0.25">
      <c r="A628" s="51"/>
      <c r="B628" s="50" t="s">
        <v>60</v>
      </c>
      <c r="C628" s="853" t="s">
        <v>66</v>
      </c>
      <c r="D628" s="853"/>
      <c r="E628" s="853"/>
      <c r="F628" s="53"/>
      <c r="G628" s="54"/>
      <c r="H628" s="54"/>
      <c r="I628" s="54"/>
      <c r="J628" s="57">
        <v>15.04</v>
      </c>
      <c r="K628" s="56">
        <v>1.1499999999999999</v>
      </c>
      <c r="L628" s="57">
        <v>51.89</v>
      </c>
      <c r="M628" s="56">
        <v>35.42</v>
      </c>
      <c r="N628" s="58">
        <v>1837.94</v>
      </c>
      <c r="AF628" s="39"/>
      <c r="AG628" s="48"/>
      <c r="AI628" s="3" t="s">
        <v>66</v>
      </c>
      <c r="AL628" s="48"/>
      <c r="AM628" s="82"/>
      <c r="AN628" s="85"/>
      <c r="AO628" s="85"/>
      <c r="AP628" s="85"/>
      <c r="AQ628" s="85"/>
      <c r="AR628" s="85"/>
      <c r="AS628" s="82"/>
      <c r="AT628" s="48"/>
      <c r="AV628" s="48"/>
      <c r="AW628" s="48"/>
    </row>
    <row r="629" spans="1:49" s="4" customFormat="1" ht="15" x14ac:dyDescent="0.25">
      <c r="A629" s="51"/>
      <c r="B629" s="50" t="s">
        <v>86</v>
      </c>
      <c r="C629" s="853" t="s">
        <v>87</v>
      </c>
      <c r="D629" s="853"/>
      <c r="E629" s="853"/>
      <c r="F629" s="53"/>
      <c r="G629" s="54"/>
      <c r="H629" s="54"/>
      <c r="I629" s="54"/>
      <c r="J629" s="57">
        <v>4.1399999999999997</v>
      </c>
      <c r="K629" s="54"/>
      <c r="L629" s="57">
        <v>12.42</v>
      </c>
      <c r="M629" s="54"/>
      <c r="N629" s="59"/>
      <c r="AF629" s="39"/>
      <c r="AG629" s="48"/>
      <c r="AI629" s="3" t="s">
        <v>87</v>
      </c>
      <c r="AL629" s="48"/>
      <c r="AM629" s="82"/>
      <c r="AN629" s="85"/>
      <c r="AO629" s="85"/>
      <c r="AP629" s="85"/>
      <c r="AQ629" s="85"/>
      <c r="AR629" s="85"/>
      <c r="AS629" s="82"/>
      <c r="AT629" s="48"/>
      <c r="AV629" s="48"/>
      <c r="AW629" s="48"/>
    </row>
    <row r="630" spans="1:49" s="4" customFormat="1" ht="15" x14ac:dyDescent="0.25">
      <c r="A630" s="60"/>
      <c r="B630" s="50"/>
      <c r="C630" s="853" t="s">
        <v>71</v>
      </c>
      <c r="D630" s="853"/>
      <c r="E630" s="853"/>
      <c r="F630" s="53" t="s">
        <v>72</v>
      </c>
      <c r="G630" s="61">
        <v>1.6</v>
      </c>
      <c r="H630" s="56">
        <v>1.1499999999999999</v>
      </c>
      <c r="I630" s="56">
        <v>5.52</v>
      </c>
      <c r="J630" s="63"/>
      <c r="K630" s="54"/>
      <c r="L630" s="63"/>
      <c r="M630" s="54"/>
      <c r="N630" s="59"/>
      <c r="AF630" s="39"/>
      <c r="AG630" s="48"/>
      <c r="AJ630" s="3" t="s">
        <v>71</v>
      </c>
      <c r="AL630" s="48"/>
      <c r="AM630" s="82"/>
      <c r="AN630" s="85"/>
      <c r="AO630" s="85"/>
      <c r="AP630" s="85"/>
      <c r="AQ630" s="85"/>
      <c r="AR630" s="85"/>
      <c r="AS630" s="82"/>
      <c r="AT630" s="48"/>
      <c r="AV630" s="48"/>
      <c r="AW630" s="48"/>
    </row>
    <row r="631" spans="1:49" s="4" customFormat="1" ht="15" x14ac:dyDescent="0.25">
      <c r="A631" s="51"/>
      <c r="B631" s="50"/>
      <c r="C631" s="854" t="s">
        <v>74</v>
      </c>
      <c r="D631" s="854"/>
      <c r="E631" s="854"/>
      <c r="F631" s="65"/>
      <c r="G631" s="66"/>
      <c r="H631" s="66"/>
      <c r="I631" s="66"/>
      <c r="J631" s="68">
        <v>19.18</v>
      </c>
      <c r="K631" s="66"/>
      <c r="L631" s="68">
        <v>64.31</v>
      </c>
      <c r="M631" s="66"/>
      <c r="N631" s="69"/>
      <c r="AF631" s="39"/>
      <c r="AG631" s="48"/>
      <c r="AK631" s="3" t="s">
        <v>74</v>
      </c>
      <c r="AL631" s="48"/>
      <c r="AM631" s="82"/>
      <c r="AN631" s="85"/>
      <c r="AO631" s="85"/>
      <c r="AP631" s="85"/>
      <c r="AQ631" s="85"/>
      <c r="AR631" s="85"/>
      <c r="AS631" s="82"/>
      <c r="AT631" s="48"/>
      <c r="AV631" s="48"/>
      <c r="AW631" s="48"/>
    </row>
    <row r="632" spans="1:49" s="4" customFormat="1" ht="15" x14ac:dyDescent="0.25">
      <c r="A632" s="60"/>
      <c r="B632" s="50"/>
      <c r="C632" s="853" t="s">
        <v>75</v>
      </c>
      <c r="D632" s="853"/>
      <c r="E632" s="853"/>
      <c r="F632" s="53"/>
      <c r="G632" s="54"/>
      <c r="H632" s="54"/>
      <c r="I632" s="54"/>
      <c r="J632" s="63"/>
      <c r="K632" s="54"/>
      <c r="L632" s="57">
        <v>51.89</v>
      </c>
      <c r="M632" s="54"/>
      <c r="N632" s="58">
        <v>1837.94</v>
      </c>
      <c r="AF632" s="39"/>
      <c r="AG632" s="48"/>
      <c r="AJ632" s="3" t="s">
        <v>75</v>
      </c>
      <c r="AL632" s="48"/>
      <c r="AM632" s="82"/>
      <c r="AN632" s="85"/>
      <c r="AO632" s="85"/>
      <c r="AP632" s="85"/>
      <c r="AQ632" s="85"/>
      <c r="AR632" s="85"/>
      <c r="AS632" s="82"/>
      <c r="AT632" s="48"/>
      <c r="AV632" s="48"/>
      <c r="AW632" s="48"/>
    </row>
    <row r="633" spans="1:49" s="4" customFormat="1" ht="23.25" x14ac:dyDescent="0.25">
      <c r="A633" s="60"/>
      <c r="B633" s="50" t="s">
        <v>120</v>
      </c>
      <c r="C633" s="853" t="s">
        <v>121</v>
      </c>
      <c r="D633" s="853"/>
      <c r="E633" s="853"/>
      <c r="F633" s="53" t="s">
        <v>78</v>
      </c>
      <c r="G633" s="70">
        <v>97</v>
      </c>
      <c r="H633" s="54"/>
      <c r="I633" s="70">
        <v>97</v>
      </c>
      <c r="J633" s="63"/>
      <c r="K633" s="54"/>
      <c r="L633" s="57">
        <v>50.33</v>
      </c>
      <c r="M633" s="54"/>
      <c r="N633" s="58">
        <v>1782.8</v>
      </c>
      <c r="AF633" s="39"/>
      <c r="AG633" s="48"/>
      <c r="AJ633" s="3" t="s">
        <v>121</v>
      </c>
      <c r="AL633" s="48"/>
      <c r="AM633" s="82"/>
      <c r="AN633" s="85"/>
      <c r="AO633" s="85"/>
      <c r="AP633" s="85"/>
      <c r="AQ633" s="85"/>
      <c r="AR633" s="85"/>
      <c r="AS633" s="82"/>
      <c r="AT633" s="48"/>
      <c r="AV633" s="48"/>
      <c r="AW633" s="48"/>
    </row>
    <row r="634" spans="1:49" s="4" customFormat="1" ht="23.25" x14ac:dyDescent="0.25">
      <c r="A634" s="60"/>
      <c r="B634" s="50" t="s">
        <v>122</v>
      </c>
      <c r="C634" s="853" t="s">
        <v>123</v>
      </c>
      <c r="D634" s="853"/>
      <c r="E634" s="853"/>
      <c r="F634" s="53" t="s">
        <v>78</v>
      </c>
      <c r="G634" s="70">
        <v>51</v>
      </c>
      <c r="H634" s="54"/>
      <c r="I634" s="70">
        <v>51</v>
      </c>
      <c r="J634" s="63"/>
      <c r="K634" s="54"/>
      <c r="L634" s="57">
        <v>26.46</v>
      </c>
      <c r="M634" s="54"/>
      <c r="N634" s="133">
        <v>937.35</v>
      </c>
      <c r="AF634" s="39"/>
      <c r="AG634" s="48"/>
      <c r="AJ634" s="3" t="s">
        <v>123</v>
      </c>
      <c r="AL634" s="48"/>
      <c r="AM634" s="82"/>
      <c r="AN634" s="85"/>
      <c r="AO634" s="85"/>
      <c r="AP634" s="85"/>
      <c r="AQ634" s="85"/>
      <c r="AR634" s="85"/>
      <c r="AS634" s="82"/>
      <c r="AT634" s="48"/>
      <c r="AV634" s="48"/>
      <c r="AW634" s="48"/>
    </row>
    <row r="635" spans="1:49" s="4" customFormat="1" ht="15" x14ac:dyDescent="0.25">
      <c r="A635" s="71"/>
      <c r="B635" s="72"/>
      <c r="C635" s="847" t="s">
        <v>81</v>
      </c>
      <c r="D635" s="847"/>
      <c r="E635" s="847"/>
      <c r="F635" s="42"/>
      <c r="G635" s="43"/>
      <c r="H635" s="43"/>
      <c r="I635" s="43"/>
      <c r="J635" s="46"/>
      <c r="K635" s="43"/>
      <c r="L635" s="131">
        <v>141.1</v>
      </c>
      <c r="M635" s="66"/>
      <c r="N635" s="47"/>
      <c r="AF635" s="39"/>
      <c r="AG635" s="48"/>
      <c r="AL635" s="48" t="s">
        <v>81</v>
      </c>
      <c r="AM635" s="82"/>
      <c r="AN635" s="85"/>
      <c r="AO635" s="85"/>
      <c r="AP635" s="85"/>
      <c r="AQ635" s="85"/>
      <c r="AR635" s="85"/>
      <c r="AS635" s="82"/>
      <c r="AT635" s="48"/>
      <c r="AV635" s="48"/>
      <c r="AW635" s="48"/>
    </row>
    <row r="636" spans="1:49" s="4" customFormat="1" ht="22.5" x14ac:dyDescent="0.25">
      <c r="A636" s="40" t="s">
        <v>441</v>
      </c>
      <c r="B636" s="41" t="s">
        <v>445</v>
      </c>
      <c r="C636" s="847" t="s">
        <v>446</v>
      </c>
      <c r="D636" s="847"/>
      <c r="E636" s="847"/>
      <c r="F636" s="42" t="s">
        <v>174</v>
      </c>
      <c r="G636" s="43">
        <v>3</v>
      </c>
      <c r="H636" s="44">
        <v>1</v>
      </c>
      <c r="I636" s="44">
        <v>3</v>
      </c>
      <c r="J636" s="73">
        <v>1402.5</v>
      </c>
      <c r="K636" s="43"/>
      <c r="L636" s="131">
        <v>488.68</v>
      </c>
      <c r="M636" s="109">
        <v>8.61</v>
      </c>
      <c r="N636" s="134">
        <v>4207.5</v>
      </c>
      <c r="AF636" s="39"/>
      <c r="AG636" s="48" t="s">
        <v>446</v>
      </c>
      <c r="AL636" s="48"/>
      <c r="AM636" s="82"/>
      <c r="AN636" s="85"/>
      <c r="AO636" s="85"/>
      <c r="AP636" s="85"/>
      <c r="AQ636" s="85"/>
      <c r="AR636" s="85"/>
      <c r="AS636" s="82"/>
      <c r="AT636" s="48"/>
      <c r="AV636" s="48"/>
      <c r="AW636" s="48"/>
    </row>
    <row r="637" spans="1:49" s="4" customFormat="1" ht="15" x14ac:dyDescent="0.25">
      <c r="A637" s="71"/>
      <c r="B637" s="72"/>
      <c r="C637" s="847" t="s">
        <v>81</v>
      </c>
      <c r="D637" s="847"/>
      <c r="E637" s="847"/>
      <c r="F637" s="42"/>
      <c r="G637" s="43"/>
      <c r="H637" s="43"/>
      <c r="I637" s="43"/>
      <c r="J637" s="46"/>
      <c r="K637" s="43"/>
      <c r="L637" s="131">
        <v>488.68</v>
      </c>
      <c r="M637" s="66"/>
      <c r="N637" s="134">
        <v>4207.5</v>
      </c>
      <c r="AF637" s="39"/>
      <c r="AG637" s="48"/>
      <c r="AL637" s="48" t="s">
        <v>81</v>
      </c>
      <c r="AM637" s="82"/>
      <c r="AN637" s="85"/>
      <c r="AO637" s="85"/>
      <c r="AP637" s="85"/>
      <c r="AQ637" s="85"/>
      <c r="AR637" s="85"/>
      <c r="AS637" s="82"/>
      <c r="AT637" s="48"/>
      <c r="AV637" s="48"/>
      <c r="AW637" s="48"/>
    </row>
    <row r="638" spans="1:49" s="4" customFormat="1" ht="22.5" x14ac:dyDescent="0.25">
      <c r="A638" s="40" t="s">
        <v>444</v>
      </c>
      <c r="B638" s="41" t="s">
        <v>448</v>
      </c>
      <c r="C638" s="847" t="s">
        <v>449</v>
      </c>
      <c r="D638" s="847"/>
      <c r="E638" s="847"/>
      <c r="F638" s="42" t="s">
        <v>174</v>
      </c>
      <c r="G638" s="43">
        <v>12</v>
      </c>
      <c r="H638" s="44">
        <v>1</v>
      </c>
      <c r="I638" s="44">
        <v>12</v>
      </c>
      <c r="J638" s="73">
        <v>3187.5</v>
      </c>
      <c r="K638" s="43"/>
      <c r="L638" s="73">
        <v>4442.51</v>
      </c>
      <c r="M638" s="109">
        <v>8.61</v>
      </c>
      <c r="N638" s="134">
        <v>38250</v>
      </c>
      <c r="AF638" s="39"/>
      <c r="AG638" s="48" t="s">
        <v>449</v>
      </c>
      <c r="AL638" s="48"/>
      <c r="AM638" s="82"/>
      <c r="AN638" s="85"/>
      <c r="AO638" s="85"/>
      <c r="AP638" s="85"/>
      <c r="AQ638" s="85"/>
      <c r="AR638" s="85"/>
      <c r="AS638" s="82"/>
      <c r="AT638" s="48"/>
      <c r="AV638" s="48"/>
      <c r="AW638" s="48"/>
    </row>
    <row r="639" spans="1:49" s="4" customFormat="1" ht="15" x14ac:dyDescent="0.25">
      <c r="A639" s="71"/>
      <c r="B639" s="72"/>
      <c r="C639" s="847" t="s">
        <v>81</v>
      </c>
      <c r="D639" s="847"/>
      <c r="E639" s="847"/>
      <c r="F639" s="42"/>
      <c r="G639" s="43"/>
      <c r="H639" s="43"/>
      <c r="I639" s="43"/>
      <c r="J639" s="46"/>
      <c r="K639" s="43"/>
      <c r="L639" s="73">
        <v>4442.51</v>
      </c>
      <c r="M639" s="66"/>
      <c r="N639" s="134">
        <v>38250</v>
      </c>
      <c r="AF639" s="39"/>
      <c r="AG639" s="48"/>
      <c r="AL639" s="48" t="s">
        <v>81</v>
      </c>
      <c r="AM639" s="82"/>
      <c r="AN639" s="85"/>
      <c r="AO639" s="85"/>
      <c r="AP639" s="85"/>
      <c r="AQ639" s="85"/>
      <c r="AR639" s="85"/>
      <c r="AS639" s="82"/>
      <c r="AT639" s="48"/>
      <c r="AV639" s="48"/>
      <c r="AW639" s="48"/>
    </row>
    <row r="640" spans="1:49" s="4" customFormat="1" ht="23.25" x14ac:dyDescent="0.25">
      <c r="A640" s="40" t="s">
        <v>447</v>
      </c>
      <c r="B640" s="41" t="s">
        <v>293</v>
      </c>
      <c r="C640" s="847" t="s">
        <v>451</v>
      </c>
      <c r="D640" s="847"/>
      <c r="E640" s="847"/>
      <c r="F640" s="42" t="s">
        <v>174</v>
      </c>
      <c r="G640" s="43">
        <v>12</v>
      </c>
      <c r="H640" s="44">
        <v>1</v>
      </c>
      <c r="I640" s="44">
        <v>12</v>
      </c>
      <c r="J640" s="46"/>
      <c r="K640" s="43"/>
      <c r="L640" s="46"/>
      <c r="M640" s="43"/>
      <c r="N640" s="47"/>
      <c r="AF640" s="39"/>
      <c r="AG640" s="48" t="s">
        <v>451</v>
      </c>
      <c r="AL640" s="48"/>
      <c r="AM640" s="82"/>
      <c r="AN640" s="85"/>
      <c r="AO640" s="85"/>
      <c r="AP640" s="85"/>
      <c r="AQ640" s="85"/>
      <c r="AR640" s="85"/>
      <c r="AS640" s="82"/>
      <c r="AT640" s="48"/>
      <c r="AV640" s="48"/>
      <c r="AW640" s="48"/>
    </row>
    <row r="641" spans="1:49" s="4" customFormat="1" ht="22.5" x14ac:dyDescent="0.25">
      <c r="A641" s="49"/>
      <c r="B641" s="50" t="s">
        <v>64</v>
      </c>
      <c r="C641" s="848" t="s">
        <v>65</v>
      </c>
      <c r="D641" s="848"/>
      <c r="E641" s="848"/>
      <c r="F641" s="848"/>
      <c r="G641" s="848"/>
      <c r="H641" s="848"/>
      <c r="I641" s="848"/>
      <c r="J641" s="848"/>
      <c r="K641" s="848"/>
      <c r="L641" s="848"/>
      <c r="M641" s="848"/>
      <c r="N641" s="849"/>
      <c r="AF641" s="39"/>
      <c r="AG641" s="48"/>
      <c r="AH641" s="3" t="s">
        <v>65</v>
      </c>
      <c r="AL641" s="48"/>
      <c r="AM641" s="82"/>
      <c r="AN641" s="85"/>
      <c r="AO641" s="85"/>
      <c r="AP641" s="85"/>
      <c r="AQ641" s="85"/>
      <c r="AR641" s="85"/>
      <c r="AS641" s="82"/>
      <c r="AT641" s="48"/>
      <c r="AV641" s="48"/>
      <c r="AW641" s="48"/>
    </row>
    <row r="642" spans="1:49" s="4" customFormat="1" ht="15" x14ac:dyDescent="0.25">
      <c r="A642" s="51"/>
      <c r="B642" s="50" t="s">
        <v>60</v>
      </c>
      <c r="C642" s="853" t="s">
        <v>66</v>
      </c>
      <c r="D642" s="853"/>
      <c r="E642" s="853"/>
      <c r="F642" s="53"/>
      <c r="G642" s="54"/>
      <c r="H642" s="54"/>
      <c r="I642" s="54"/>
      <c r="J642" s="57">
        <v>5.35</v>
      </c>
      <c r="K642" s="56">
        <v>1.1499999999999999</v>
      </c>
      <c r="L642" s="57">
        <v>73.83</v>
      </c>
      <c r="M642" s="56">
        <v>35.42</v>
      </c>
      <c r="N642" s="58">
        <v>2615.06</v>
      </c>
      <c r="AF642" s="39"/>
      <c r="AG642" s="48"/>
      <c r="AI642" s="3" t="s">
        <v>66</v>
      </c>
      <c r="AL642" s="48"/>
      <c r="AM642" s="82"/>
      <c r="AN642" s="85"/>
      <c r="AO642" s="85"/>
      <c r="AP642" s="85"/>
      <c r="AQ642" s="85"/>
      <c r="AR642" s="85"/>
      <c r="AS642" s="82"/>
      <c r="AT642" s="48"/>
      <c r="AV642" s="48"/>
      <c r="AW642" s="48"/>
    </row>
    <row r="643" spans="1:49" s="4" customFormat="1" ht="15" x14ac:dyDescent="0.25">
      <c r="A643" s="51"/>
      <c r="B643" s="50" t="s">
        <v>86</v>
      </c>
      <c r="C643" s="853" t="s">
        <v>87</v>
      </c>
      <c r="D643" s="853"/>
      <c r="E643" s="853"/>
      <c r="F643" s="53"/>
      <c r="G643" s="54"/>
      <c r="H643" s="54"/>
      <c r="I643" s="54"/>
      <c r="J643" s="57">
        <v>0.94</v>
      </c>
      <c r="K643" s="54"/>
      <c r="L643" s="57">
        <v>11.28</v>
      </c>
      <c r="M643" s="54"/>
      <c r="N643" s="59"/>
      <c r="AF643" s="39"/>
      <c r="AG643" s="48"/>
      <c r="AI643" s="3" t="s">
        <v>87</v>
      </c>
      <c r="AL643" s="48"/>
      <c r="AM643" s="82"/>
      <c r="AN643" s="85"/>
      <c r="AO643" s="85"/>
      <c r="AP643" s="85"/>
      <c r="AQ643" s="85"/>
      <c r="AR643" s="85"/>
      <c r="AS643" s="82"/>
      <c r="AT643" s="48"/>
      <c r="AV643" s="48"/>
      <c r="AW643" s="48"/>
    </row>
    <row r="644" spans="1:49" s="4" customFormat="1" ht="15" x14ac:dyDescent="0.25">
      <c r="A644" s="60"/>
      <c r="B644" s="50"/>
      <c r="C644" s="853" t="s">
        <v>71</v>
      </c>
      <c r="D644" s="853"/>
      <c r="E644" s="853"/>
      <c r="F644" s="53" t="s">
        <v>72</v>
      </c>
      <c r="G644" s="56">
        <v>0.59</v>
      </c>
      <c r="H644" s="56">
        <v>1.1499999999999999</v>
      </c>
      <c r="I644" s="62">
        <v>8.1419999999999995</v>
      </c>
      <c r="J644" s="63"/>
      <c r="K644" s="54"/>
      <c r="L644" s="63"/>
      <c r="M644" s="54"/>
      <c r="N644" s="59"/>
      <c r="AF644" s="39"/>
      <c r="AG644" s="48"/>
      <c r="AJ644" s="3" t="s">
        <v>71</v>
      </c>
      <c r="AL644" s="48"/>
      <c r="AM644" s="82"/>
      <c r="AN644" s="85"/>
      <c r="AO644" s="85"/>
      <c r="AP644" s="85"/>
      <c r="AQ644" s="85"/>
      <c r="AR644" s="85"/>
      <c r="AS644" s="82"/>
      <c r="AT644" s="48"/>
      <c r="AV644" s="48"/>
      <c r="AW644" s="48"/>
    </row>
    <row r="645" spans="1:49" s="4" customFormat="1" ht="15" x14ac:dyDescent="0.25">
      <c r="A645" s="51"/>
      <c r="B645" s="50"/>
      <c r="C645" s="854" t="s">
        <v>74</v>
      </c>
      <c r="D645" s="854"/>
      <c r="E645" s="854"/>
      <c r="F645" s="65"/>
      <c r="G645" s="66"/>
      <c r="H645" s="66"/>
      <c r="I645" s="66"/>
      <c r="J645" s="68">
        <v>6.29</v>
      </c>
      <c r="K645" s="66"/>
      <c r="L645" s="68">
        <v>85.11</v>
      </c>
      <c r="M645" s="66"/>
      <c r="N645" s="69"/>
      <c r="AF645" s="39"/>
      <c r="AG645" s="48"/>
      <c r="AK645" s="3" t="s">
        <v>74</v>
      </c>
      <c r="AL645" s="48"/>
      <c r="AM645" s="82"/>
      <c r="AN645" s="85"/>
      <c r="AO645" s="85"/>
      <c r="AP645" s="85"/>
      <c r="AQ645" s="85"/>
      <c r="AR645" s="85"/>
      <c r="AS645" s="82"/>
      <c r="AT645" s="48"/>
      <c r="AV645" s="48"/>
      <c r="AW645" s="48"/>
    </row>
    <row r="646" spans="1:49" s="4" customFormat="1" ht="15" x14ac:dyDescent="0.25">
      <c r="A646" s="60"/>
      <c r="B646" s="50"/>
      <c r="C646" s="853" t="s">
        <v>75</v>
      </c>
      <c r="D646" s="853"/>
      <c r="E646" s="853"/>
      <c r="F646" s="53"/>
      <c r="G646" s="54"/>
      <c r="H646" s="54"/>
      <c r="I646" s="54"/>
      <c r="J646" s="63"/>
      <c r="K646" s="54"/>
      <c r="L646" s="57">
        <v>73.83</v>
      </c>
      <c r="M646" s="54"/>
      <c r="N646" s="58">
        <v>2615.06</v>
      </c>
      <c r="AF646" s="39"/>
      <c r="AG646" s="48"/>
      <c r="AJ646" s="3" t="s">
        <v>75</v>
      </c>
      <c r="AL646" s="48"/>
      <c r="AM646" s="82"/>
      <c r="AN646" s="85"/>
      <c r="AO646" s="85"/>
      <c r="AP646" s="85"/>
      <c r="AQ646" s="85"/>
      <c r="AR646" s="85"/>
      <c r="AS646" s="82"/>
      <c r="AT646" s="48"/>
      <c r="AV646" s="48"/>
      <c r="AW646" s="48"/>
    </row>
    <row r="647" spans="1:49" s="4" customFormat="1" ht="23.25" x14ac:dyDescent="0.25">
      <c r="A647" s="60"/>
      <c r="B647" s="50" t="s">
        <v>120</v>
      </c>
      <c r="C647" s="853" t="s">
        <v>121</v>
      </c>
      <c r="D647" s="853"/>
      <c r="E647" s="853"/>
      <c r="F647" s="53" t="s">
        <v>78</v>
      </c>
      <c r="G647" s="70">
        <v>97</v>
      </c>
      <c r="H647" s="54"/>
      <c r="I647" s="70">
        <v>97</v>
      </c>
      <c r="J647" s="63"/>
      <c r="K647" s="54"/>
      <c r="L647" s="57">
        <v>71.62</v>
      </c>
      <c r="M647" s="54"/>
      <c r="N647" s="58">
        <v>2536.61</v>
      </c>
      <c r="AF647" s="39"/>
      <c r="AG647" s="48"/>
      <c r="AJ647" s="3" t="s">
        <v>121</v>
      </c>
      <c r="AL647" s="48"/>
      <c r="AM647" s="82"/>
      <c r="AN647" s="85"/>
      <c r="AO647" s="85"/>
      <c r="AP647" s="85"/>
      <c r="AQ647" s="85"/>
      <c r="AR647" s="85"/>
      <c r="AS647" s="82"/>
      <c r="AT647" s="48"/>
      <c r="AV647" s="48"/>
      <c r="AW647" s="48"/>
    </row>
    <row r="648" spans="1:49" s="4" customFormat="1" ht="23.25" x14ac:dyDescent="0.25">
      <c r="A648" s="60"/>
      <c r="B648" s="50" t="s">
        <v>122</v>
      </c>
      <c r="C648" s="853" t="s">
        <v>123</v>
      </c>
      <c r="D648" s="853"/>
      <c r="E648" s="853"/>
      <c r="F648" s="53" t="s">
        <v>78</v>
      </c>
      <c r="G648" s="70">
        <v>51</v>
      </c>
      <c r="H648" s="54"/>
      <c r="I648" s="70">
        <v>51</v>
      </c>
      <c r="J648" s="63"/>
      <c r="K648" s="54"/>
      <c r="L648" s="57">
        <v>37.65</v>
      </c>
      <c r="M648" s="54"/>
      <c r="N648" s="58">
        <v>1333.68</v>
      </c>
      <c r="AF648" s="39"/>
      <c r="AG648" s="48"/>
      <c r="AJ648" s="3" t="s">
        <v>123</v>
      </c>
      <c r="AL648" s="48"/>
      <c r="AM648" s="82"/>
      <c r="AN648" s="85"/>
      <c r="AO648" s="85"/>
      <c r="AP648" s="85"/>
      <c r="AQ648" s="85"/>
      <c r="AR648" s="85"/>
      <c r="AS648" s="82"/>
      <c r="AT648" s="48"/>
      <c r="AV648" s="48"/>
      <c r="AW648" s="48"/>
    </row>
    <row r="649" spans="1:49" s="4" customFormat="1" ht="15" x14ac:dyDescent="0.25">
      <c r="A649" s="71"/>
      <c r="B649" s="72"/>
      <c r="C649" s="847" t="s">
        <v>81</v>
      </c>
      <c r="D649" s="847"/>
      <c r="E649" s="847"/>
      <c r="F649" s="42"/>
      <c r="G649" s="43"/>
      <c r="H649" s="43"/>
      <c r="I649" s="43"/>
      <c r="J649" s="46"/>
      <c r="K649" s="43"/>
      <c r="L649" s="131">
        <v>194.38</v>
      </c>
      <c r="M649" s="66"/>
      <c r="N649" s="47"/>
      <c r="AF649" s="39"/>
      <c r="AG649" s="48"/>
      <c r="AL649" s="48" t="s">
        <v>81</v>
      </c>
      <c r="AM649" s="82"/>
      <c r="AN649" s="85"/>
      <c r="AO649" s="85"/>
      <c r="AP649" s="85"/>
      <c r="AQ649" s="85"/>
      <c r="AR649" s="85"/>
      <c r="AS649" s="82"/>
      <c r="AT649" s="48"/>
      <c r="AV649" s="48"/>
      <c r="AW649" s="48"/>
    </row>
    <row r="650" spans="1:49" s="4" customFormat="1" ht="23.25" x14ac:dyDescent="0.25">
      <c r="A650" s="40" t="s">
        <v>450</v>
      </c>
      <c r="B650" s="41" t="s">
        <v>453</v>
      </c>
      <c r="C650" s="847" t="s">
        <v>454</v>
      </c>
      <c r="D650" s="847"/>
      <c r="E650" s="847"/>
      <c r="F650" s="42" t="s">
        <v>279</v>
      </c>
      <c r="G650" s="43">
        <v>12</v>
      </c>
      <c r="H650" s="44">
        <v>1</v>
      </c>
      <c r="I650" s="44">
        <v>12</v>
      </c>
      <c r="J650" s="131">
        <v>399.5</v>
      </c>
      <c r="K650" s="43"/>
      <c r="L650" s="131">
        <v>556.79</v>
      </c>
      <c r="M650" s="109">
        <v>8.61</v>
      </c>
      <c r="N650" s="134">
        <v>4794</v>
      </c>
      <c r="AF650" s="39"/>
      <c r="AG650" s="48" t="s">
        <v>454</v>
      </c>
      <c r="AL650" s="48"/>
      <c r="AM650" s="82"/>
      <c r="AN650" s="85"/>
      <c r="AO650" s="85"/>
      <c r="AP650" s="85"/>
      <c r="AQ650" s="85"/>
      <c r="AR650" s="85"/>
      <c r="AS650" s="82"/>
      <c r="AT650" s="48"/>
      <c r="AV650" s="48"/>
      <c r="AW650" s="48"/>
    </row>
    <row r="651" spans="1:49" s="4" customFormat="1" ht="15" x14ac:dyDescent="0.25">
      <c r="A651" s="71"/>
      <c r="B651" s="72"/>
      <c r="C651" s="847" t="s">
        <v>81</v>
      </c>
      <c r="D651" s="847"/>
      <c r="E651" s="847"/>
      <c r="F651" s="42"/>
      <c r="G651" s="43"/>
      <c r="H651" s="43"/>
      <c r="I651" s="43"/>
      <c r="J651" s="46"/>
      <c r="K651" s="43"/>
      <c r="L651" s="131">
        <v>556.79</v>
      </c>
      <c r="M651" s="66"/>
      <c r="N651" s="134">
        <v>4794</v>
      </c>
      <c r="AF651" s="39"/>
      <c r="AG651" s="48"/>
      <c r="AL651" s="48" t="s">
        <v>81</v>
      </c>
      <c r="AM651" s="82"/>
      <c r="AN651" s="85"/>
      <c r="AO651" s="85"/>
      <c r="AP651" s="85"/>
      <c r="AQ651" s="85"/>
      <c r="AR651" s="85"/>
      <c r="AS651" s="82"/>
      <c r="AT651" s="48"/>
      <c r="AV651" s="48"/>
      <c r="AW651" s="48"/>
    </row>
    <row r="652" spans="1:49" s="4" customFormat="1" ht="34.5" x14ac:dyDescent="0.25">
      <c r="A652" s="40" t="s">
        <v>452</v>
      </c>
      <c r="B652" s="41" t="s">
        <v>456</v>
      </c>
      <c r="C652" s="847" t="s">
        <v>457</v>
      </c>
      <c r="D652" s="847"/>
      <c r="E652" s="847"/>
      <c r="F652" s="42" t="s">
        <v>174</v>
      </c>
      <c r="G652" s="43">
        <v>24</v>
      </c>
      <c r="H652" s="44">
        <v>1</v>
      </c>
      <c r="I652" s="44">
        <v>24</v>
      </c>
      <c r="J652" s="46"/>
      <c r="K652" s="43"/>
      <c r="L652" s="46"/>
      <c r="M652" s="43"/>
      <c r="N652" s="47"/>
      <c r="AF652" s="39"/>
      <c r="AG652" s="48" t="s">
        <v>457</v>
      </c>
      <c r="AL652" s="48"/>
      <c r="AM652" s="82"/>
      <c r="AN652" s="85"/>
      <c r="AO652" s="85"/>
      <c r="AP652" s="85"/>
      <c r="AQ652" s="85"/>
      <c r="AR652" s="85"/>
      <c r="AS652" s="82"/>
      <c r="AT652" s="48"/>
      <c r="AV652" s="48"/>
      <c r="AW652" s="48"/>
    </row>
    <row r="653" spans="1:49" s="4" customFormat="1" ht="22.5" x14ac:dyDescent="0.25">
      <c r="A653" s="49"/>
      <c r="B653" s="50" t="s">
        <v>64</v>
      </c>
      <c r="C653" s="848" t="s">
        <v>65</v>
      </c>
      <c r="D653" s="848"/>
      <c r="E653" s="848"/>
      <c r="F653" s="848"/>
      <c r="G653" s="848"/>
      <c r="H653" s="848"/>
      <c r="I653" s="848"/>
      <c r="J653" s="848"/>
      <c r="K653" s="848"/>
      <c r="L653" s="848"/>
      <c r="M653" s="848"/>
      <c r="N653" s="849"/>
      <c r="AF653" s="39"/>
      <c r="AG653" s="48"/>
      <c r="AH653" s="3" t="s">
        <v>65</v>
      </c>
      <c r="AL653" s="48"/>
      <c r="AM653" s="82"/>
      <c r="AN653" s="85"/>
      <c r="AO653" s="85"/>
      <c r="AP653" s="85"/>
      <c r="AQ653" s="85"/>
      <c r="AR653" s="85"/>
      <c r="AS653" s="82"/>
      <c r="AT653" s="48"/>
      <c r="AV653" s="48"/>
      <c r="AW653" s="48"/>
    </row>
    <row r="654" spans="1:49" s="4" customFormat="1" ht="15" x14ac:dyDescent="0.25">
      <c r="A654" s="51"/>
      <c r="B654" s="50" t="s">
        <v>60</v>
      </c>
      <c r="C654" s="853" t="s">
        <v>66</v>
      </c>
      <c r="D654" s="853"/>
      <c r="E654" s="853"/>
      <c r="F654" s="53"/>
      <c r="G654" s="54"/>
      <c r="H654" s="54"/>
      <c r="I654" s="54"/>
      <c r="J654" s="57">
        <v>160.18</v>
      </c>
      <c r="K654" s="56">
        <v>1.1499999999999999</v>
      </c>
      <c r="L654" s="55">
        <v>4420.97</v>
      </c>
      <c r="M654" s="56">
        <v>35.42</v>
      </c>
      <c r="N654" s="58">
        <v>156590.76</v>
      </c>
      <c r="AF654" s="39"/>
      <c r="AG654" s="48"/>
      <c r="AI654" s="3" t="s">
        <v>66</v>
      </c>
      <c r="AL654" s="48"/>
      <c r="AM654" s="82"/>
      <c r="AN654" s="85"/>
      <c r="AO654" s="85"/>
      <c r="AP654" s="85"/>
      <c r="AQ654" s="85"/>
      <c r="AR654" s="85"/>
      <c r="AS654" s="82"/>
      <c r="AT654" s="48"/>
      <c r="AV654" s="48"/>
      <c r="AW654" s="48"/>
    </row>
    <row r="655" spans="1:49" s="4" customFormat="1" ht="15" x14ac:dyDescent="0.25">
      <c r="A655" s="51"/>
      <c r="B655" s="50" t="s">
        <v>67</v>
      </c>
      <c r="C655" s="853" t="s">
        <v>68</v>
      </c>
      <c r="D655" s="853"/>
      <c r="E655" s="853"/>
      <c r="F655" s="53"/>
      <c r="G655" s="54"/>
      <c r="H655" s="54"/>
      <c r="I655" s="54"/>
      <c r="J655" s="57">
        <v>1.63</v>
      </c>
      <c r="K655" s="56">
        <v>1.1499999999999999</v>
      </c>
      <c r="L655" s="57">
        <v>44.99</v>
      </c>
      <c r="M655" s="54"/>
      <c r="N655" s="59"/>
      <c r="AF655" s="39"/>
      <c r="AG655" s="48"/>
      <c r="AI655" s="3" t="s">
        <v>68</v>
      </c>
      <c r="AL655" s="48"/>
      <c r="AM655" s="82"/>
      <c r="AN655" s="85"/>
      <c r="AO655" s="85"/>
      <c r="AP655" s="85"/>
      <c r="AQ655" s="85"/>
      <c r="AR655" s="85"/>
      <c r="AS655" s="82"/>
      <c r="AT655" s="48"/>
      <c r="AV655" s="48"/>
      <c r="AW655" s="48"/>
    </row>
    <row r="656" spans="1:49" s="4" customFormat="1" ht="15" x14ac:dyDescent="0.25">
      <c r="A656" s="51"/>
      <c r="B656" s="50" t="s">
        <v>69</v>
      </c>
      <c r="C656" s="853" t="s">
        <v>70</v>
      </c>
      <c r="D656" s="853"/>
      <c r="E656" s="853"/>
      <c r="F656" s="53"/>
      <c r="G656" s="54"/>
      <c r="H656" s="54"/>
      <c r="I656" s="54"/>
      <c r="J656" s="57">
        <v>0.22</v>
      </c>
      <c r="K656" s="56">
        <v>1.1499999999999999</v>
      </c>
      <c r="L656" s="57">
        <v>6.07</v>
      </c>
      <c r="M656" s="56">
        <v>35.42</v>
      </c>
      <c r="N656" s="133">
        <v>215</v>
      </c>
      <c r="AF656" s="39"/>
      <c r="AG656" s="48"/>
      <c r="AI656" s="3" t="s">
        <v>70</v>
      </c>
      <c r="AL656" s="48"/>
      <c r="AM656" s="82"/>
      <c r="AN656" s="85"/>
      <c r="AO656" s="85"/>
      <c r="AP656" s="85"/>
      <c r="AQ656" s="85"/>
      <c r="AR656" s="85"/>
      <c r="AS656" s="82"/>
      <c r="AT656" s="48"/>
      <c r="AV656" s="48"/>
      <c r="AW656" s="48"/>
    </row>
    <row r="657" spans="1:49" s="4" customFormat="1" ht="15" x14ac:dyDescent="0.25">
      <c r="A657" s="51"/>
      <c r="B657" s="50" t="s">
        <v>86</v>
      </c>
      <c r="C657" s="853" t="s">
        <v>87</v>
      </c>
      <c r="D657" s="853"/>
      <c r="E657" s="853"/>
      <c r="F657" s="53"/>
      <c r="G657" s="54"/>
      <c r="H657" s="54"/>
      <c r="I657" s="54"/>
      <c r="J657" s="57">
        <v>120.79</v>
      </c>
      <c r="K657" s="54"/>
      <c r="L657" s="55">
        <v>2898.96</v>
      </c>
      <c r="M657" s="54"/>
      <c r="N657" s="59"/>
      <c r="AF657" s="39"/>
      <c r="AG657" s="48"/>
      <c r="AI657" s="3" t="s">
        <v>87</v>
      </c>
      <c r="AL657" s="48"/>
      <c r="AM657" s="82"/>
      <c r="AN657" s="85"/>
      <c r="AO657" s="85"/>
      <c r="AP657" s="85"/>
      <c r="AQ657" s="85"/>
      <c r="AR657" s="85"/>
      <c r="AS657" s="82"/>
      <c r="AT657" s="48"/>
      <c r="AV657" s="48"/>
      <c r="AW657" s="48"/>
    </row>
    <row r="658" spans="1:49" s="4" customFormat="1" ht="15" x14ac:dyDescent="0.25">
      <c r="A658" s="60"/>
      <c r="B658" s="50"/>
      <c r="C658" s="853" t="s">
        <v>71</v>
      </c>
      <c r="D658" s="853"/>
      <c r="E658" s="853"/>
      <c r="F658" s="53" t="s">
        <v>72</v>
      </c>
      <c r="G658" s="56">
        <v>17.04</v>
      </c>
      <c r="H658" s="56">
        <v>1.1499999999999999</v>
      </c>
      <c r="I658" s="62">
        <v>470.30399999999997</v>
      </c>
      <c r="J658" s="63"/>
      <c r="K658" s="54"/>
      <c r="L658" s="63"/>
      <c r="M658" s="54"/>
      <c r="N658" s="59"/>
      <c r="AF658" s="39"/>
      <c r="AG658" s="48"/>
      <c r="AJ658" s="3" t="s">
        <v>71</v>
      </c>
      <c r="AL658" s="48"/>
      <c r="AM658" s="82"/>
      <c r="AN658" s="85"/>
      <c r="AO658" s="85"/>
      <c r="AP658" s="85"/>
      <c r="AQ658" s="85"/>
      <c r="AR658" s="85"/>
      <c r="AS658" s="82"/>
      <c r="AT658" s="48"/>
      <c r="AV658" s="48"/>
      <c r="AW658" s="48"/>
    </row>
    <row r="659" spans="1:49" s="4" customFormat="1" ht="15" x14ac:dyDescent="0.25">
      <c r="A659" s="60"/>
      <c r="B659" s="50"/>
      <c r="C659" s="853" t="s">
        <v>73</v>
      </c>
      <c r="D659" s="853"/>
      <c r="E659" s="853"/>
      <c r="F659" s="53" t="s">
        <v>72</v>
      </c>
      <c r="G659" s="56">
        <v>0.02</v>
      </c>
      <c r="H659" s="56">
        <v>1.1499999999999999</v>
      </c>
      <c r="I659" s="62">
        <v>0.55200000000000005</v>
      </c>
      <c r="J659" s="63"/>
      <c r="K659" s="54"/>
      <c r="L659" s="63"/>
      <c r="M659" s="54"/>
      <c r="N659" s="59"/>
      <c r="AF659" s="39"/>
      <c r="AG659" s="48"/>
      <c r="AJ659" s="3" t="s">
        <v>73</v>
      </c>
      <c r="AL659" s="48"/>
      <c r="AM659" s="82"/>
      <c r="AN659" s="85"/>
      <c r="AO659" s="85"/>
      <c r="AP659" s="85"/>
      <c r="AQ659" s="85"/>
      <c r="AR659" s="85"/>
      <c r="AS659" s="82"/>
      <c r="AT659" s="48"/>
      <c r="AV659" s="48"/>
      <c r="AW659" s="48"/>
    </row>
    <row r="660" spans="1:49" s="4" customFormat="1" ht="15" x14ac:dyDescent="0.25">
      <c r="A660" s="51"/>
      <c r="B660" s="50"/>
      <c r="C660" s="854" t="s">
        <v>74</v>
      </c>
      <c r="D660" s="854"/>
      <c r="E660" s="854"/>
      <c r="F660" s="65"/>
      <c r="G660" s="66"/>
      <c r="H660" s="66"/>
      <c r="I660" s="66"/>
      <c r="J660" s="68">
        <v>282.60000000000002</v>
      </c>
      <c r="K660" s="66"/>
      <c r="L660" s="67">
        <v>7364.92</v>
      </c>
      <c r="M660" s="66"/>
      <c r="N660" s="69"/>
      <c r="AF660" s="39"/>
      <c r="AG660" s="48"/>
      <c r="AK660" s="3" t="s">
        <v>74</v>
      </c>
      <c r="AL660" s="48"/>
      <c r="AM660" s="82"/>
      <c r="AN660" s="85"/>
      <c r="AO660" s="85"/>
      <c r="AP660" s="85"/>
      <c r="AQ660" s="85"/>
      <c r="AR660" s="85"/>
      <c r="AS660" s="82"/>
      <c r="AT660" s="48"/>
      <c r="AV660" s="48"/>
      <c r="AW660" s="48"/>
    </row>
    <row r="661" spans="1:49" s="4" customFormat="1" ht="15" x14ac:dyDescent="0.25">
      <c r="A661" s="60"/>
      <c r="B661" s="50"/>
      <c r="C661" s="853" t="s">
        <v>75</v>
      </c>
      <c r="D661" s="853"/>
      <c r="E661" s="853"/>
      <c r="F661" s="53"/>
      <c r="G661" s="54"/>
      <c r="H661" s="54"/>
      <c r="I661" s="54"/>
      <c r="J661" s="63"/>
      <c r="K661" s="54"/>
      <c r="L661" s="55">
        <v>4427.04</v>
      </c>
      <c r="M661" s="54"/>
      <c r="N661" s="58">
        <v>156805.76000000001</v>
      </c>
      <c r="AF661" s="39"/>
      <c r="AG661" s="48"/>
      <c r="AJ661" s="3" t="s">
        <v>75</v>
      </c>
      <c r="AL661" s="48"/>
      <c r="AM661" s="82"/>
      <c r="AN661" s="85"/>
      <c r="AO661" s="85"/>
      <c r="AP661" s="85"/>
      <c r="AQ661" s="85"/>
      <c r="AR661" s="85"/>
      <c r="AS661" s="82"/>
      <c r="AT661" s="48"/>
      <c r="AV661" s="48"/>
      <c r="AW661" s="48"/>
    </row>
    <row r="662" spans="1:49" s="4" customFormat="1" ht="23.25" x14ac:dyDescent="0.25">
      <c r="A662" s="60"/>
      <c r="B662" s="50" t="s">
        <v>120</v>
      </c>
      <c r="C662" s="853" t="s">
        <v>121</v>
      </c>
      <c r="D662" s="853"/>
      <c r="E662" s="853"/>
      <c r="F662" s="53" t="s">
        <v>78</v>
      </c>
      <c r="G662" s="70">
        <v>97</v>
      </c>
      <c r="H662" s="54"/>
      <c r="I662" s="70">
        <v>97</v>
      </c>
      <c r="J662" s="63"/>
      <c r="K662" s="54"/>
      <c r="L662" s="55">
        <v>4294.2299999999996</v>
      </c>
      <c r="M662" s="54"/>
      <c r="N662" s="58">
        <v>152101.59</v>
      </c>
      <c r="AF662" s="39"/>
      <c r="AG662" s="48"/>
      <c r="AJ662" s="3" t="s">
        <v>121</v>
      </c>
      <c r="AL662" s="48"/>
      <c r="AM662" s="82"/>
      <c r="AN662" s="85"/>
      <c r="AO662" s="85"/>
      <c r="AP662" s="85"/>
      <c r="AQ662" s="85"/>
      <c r="AR662" s="85"/>
      <c r="AS662" s="82"/>
      <c r="AT662" s="48"/>
      <c r="AV662" s="48"/>
      <c r="AW662" s="48"/>
    </row>
    <row r="663" spans="1:49" s="4" customFormat="1" ht="23.25" x14ac:dyDescent="0.25">
      <c r="A663" s="60"/>
      <c r="B663" s="50" t="s">
        <v>122</v>
      </c>
      <c r="C663" s="853" t="s">
        <v>123</v>
      </c>
      <c r="D663" s="853"/>
      <c r="E663" s="853"/>
      <c r="F663" s="53" t="s">
        <v>78</v>
      </c>
      <c r="G663" s="70">
        <v>51</v>
      </c>
      <c r="H663" s="54"/>
      <c r="I663" s="70">
        <v>51</v>
      </c>
      <c r="J663" s="63"/>
      <c r="K663" s="54"/>
      <c r="L663" s="55">
        <v>2257.79</v>
      </c>
      <c r="M663" s="54"/>
      <c r="N663" s="58">
        <v>79970.94</v>
      </c>
      <c r="AF663" s="39"/>
      <c r="AG663" s="48"/>
      <c r="AJ663" s="3" t="s">
        <v>123</v>
      </c>
      <c r="AL663" s="48"/>
      <c r="AM663" s="82"/>
      <c r="AN663" s="85"/>
      <c r="AO663" s="85"/>
      <c r="AP663" s="85"/>
      <c r="AQ663" s="85"/>
      <c r="AR663" s="85"/>
      <c r="AS663" s="82"/>
      <c r="AT663" s="48"/>
      <c r="AV663" s="48"/>
      <c r="AW663" s="48"/>
    </row>
    <row r="664" spans="1:49" s="4" customFormat="1" ht="15" x14ac:dyDescent="0.25">
      <c r="A664" s="71"/>
      <c r="B664" s="72"/>
      <c r="C664" s="847" t="s">
        <v>81</v>
      </c>
      <c r="D664" s="847"/>
      <c r="E664" s="847"/>
      <c r="F664" s="42"/>
      <c r="G664" s="43"/>
      <c r="H664" s="43"/>
      <c r="I664" s="43"/>
      <c r="J664" s="46"/>
      <c r="K664" s="43"/>
      <c r="L664" s="73">
        <v>13916.94</v>
      </c>
      <c r="M664" s="66"/>
      <c r="N664" s="47"/>
      <c r="AF664" s="39"/>
      <c r="AG664" s="48"/>
      <c r="AL664" s="48" t="s">
        <v>81</v>
      </c>
      <c r="AM664" s="82"/>
      <c r="AN664" s="85"/>
      <c r="AO664" s="85"/>
      <c r="AP664" s="85"/>
      <c r="AQ664" s="85"/>
      <c r="AR664" s="85"/>
      <c r="AS664" s="82"/>
      <c r="AT664" s="48"/>
      <c r="AV664" s="48"/>
      <c r="AW664" s="48"/>
    </row>
    <row r="665" spans="1:49" s="4" customFormat="1" ht="23.25" x14ac:dyDescent="0.25">
      <c r="A665" s="40" t="s">
        <v>455</v>
      </c>
      <c r="B665" s="41" t="s">
        <v>459</v>
      </c>
      <c r="C665" s="847" t="s">
        <v>460</v>
      </c>
      <c r="D665" s="847"/>
      <c r="E665" s="847"/>
      <c r="F665" s="42" t="s">
        <v>164</v>
      </c>
      <c r="G665" s="43">
        <v>36</v>
      </c>
      <c r="H665" s="44">
        <v>1</v>
      </c>
      <c r="I665" s="44">
        <v>36</v>
      </c>
      <c r="J665" s="73">
        <v>2125</v>
      </c>
      <c r="K665" s="43"/>
      <c r="L665" s="73">
        <v>8885.02</v>
      </c>
      <c r="M665" s="109">
        <v>8.61</v>
      </c>
      <c r="N665" s="134">
        <v>76500</v>
      </c>
      <c r="AF665" s="39"/>
      <c r="AG665" s="48" t="s">
        <v>460</v>
      </c>
      <c r="AL665" s="48"/>
      <c r="AM665" s="82"/>
      <c r="AN665" s="85"/>
      <c r="AO665" s="85"/>
      <c r="AP665" s="85"/>
      <c r="AQ665" s="85"/>
      <c r="AR665" s="85"/>
      <c r="AS665" s="82"/>
      <c r="AT665" s="48"/>
      <c r="AV665" s="48"/>
      <c r="AW665" s="48"/>
    </row>
    <row r="666" spans="1:49" s="4" customFormat="1" ht="15" x14ac:dyDescent="0.25">
      <c r="A666" s="71"/>
      <c r="B666" s="72"/>
      <c r="C666" s="847" t="s">
        <v>81</v>
      </c>
      <c r="D666" s="847"/>
      <c r="E666" s="847"/>
      <c r="F666" s="42"/>
      <c r="G666" s="43"/>
      <c r="H666" s="43"/>
      <c r="I666" s="43"/>
      <c r="J666" s="46"/>
      <c r="K666" s="43"/>
      <c r="L666" s="73">
        <v>8885.02</v>
      </c>
      <c r="M666" s="66"/>
      <c r="N666" s="134">
        <v>76500</v>
      </c>
      <c r="AF666" s="39"/>
      <c r="AG666" s="48"/>
      <c r="AL666" s="48" t="s">
        <v>81</v>
      </c>
      <c r="AM666" s="82"/>
      <c r="AN666" s="85"/>
      <c r="AO666" s="85"/>
      <c r="AP666" s="85"/>
      <c r="AQ666" s="85"/>
      <c r="AR666" s="85"/>
      <c r="AS666" s="82"/>
      <c r="AT666" s="48"/>
      <c r="AV666" s="48"/>
      <c r="AW666" s="48"/>
    </row>
    <row r="667" spans="1:49" s="4" customFormat="1" ht="22.5" x14ac:dyDescent="0.25">
      <c r="A667" s="40" t="s">
        <v>458</v>
      </c>
      <c r="B667" s="41" t="s">
        <v>462</v>
      </c>
      <c r="C667" s="847" t="s">
        <v>463</v>
      </c>
      <c r="D667" s="847"/>
      <c r="E667" s="847"/>
      <c r="F667" s="42" t="s">
        <v>174</v>
      </c>
      <c r="G667" s="43">
        <v>24</v>
      </c>
      <c r="H667" s="44">
        <v>1</v>
      </c>
      <c r="I667" s="44">
        <v>24</v>
      </c>
      <c r="J667" s="73">
        <v>2550</v>
      </c>
      <c r="K667" s="43"/>
      <c r="L667" s="73">
        <v>7108.01</v>
      </c>
      <c r="M667" s="109">
        <v>8.61</v>
      </c>
      <c r="N667" s="134">
        <v>61200</v>
      </c>
      <c r="AF667" s="39"/>
      <c r="AG667" s="48" t="s">
        <v>463</v>
      </c>
      <c r="AL667" s="48"/>
      <c r="AM667" s="82"/>
      <c r="AN667" s="85"/>
      <c r="AO667" s="85"/>
      <c r="AP667" s="85"/>
      <c r="AQ667" s="85"/>
      <c r="AR667" s="85"/>
      <c r="AS667" s="82"/>
      <c r="AT667" s="48"/>
      <c r="AV667" s="48"/>
      <c r="AW667" s="48"/>
    </row>
    <row r="668" spans="1:49" s="4" customFormat="1" ht="15" x14ac:dyDescent="0.25">
      <c r="A668" s="71"/>
      <c r="B668" s="72"/>
      <c r="C668" s="847" t="s">
        <v>81</v>
      </c>
      <c r="D668" s="847"/>
      <c r="E668" s="847"/>
      <c r="F668" s="42"/>
      <c r="G668" s="43"/>
      <c r="H668" s="43"/>
      <c r="I668" s="43"/>
      <c r="J668" s="46"/>
      <c r="K668" s="43"/>
      <c r="L668" s="73">
        <v>7108.01</v>
      </c>
      <c r="M668" s="66"/>
      <c r="N668" s="134">
        <v>61200</v>
      </c>
      <c r="AF668" s="39"/>
      <c r="AG668" s="48"/>
      <c r="AL668" s="48" t="s">
        <v>81</v>
      </c>
      <c r="AM668" s="82"/>
      <c r="AN668" s="85"/>
      <c r="AO668" s="85"/>
      <c r="AP668" s="85"/>
      <c r="AQ668" s="85"/>
      <c r="AR668" s="85"/>
      <c r="AS668" s="82"/>
      <c r="AT668" s="48"/>
      <c r="AV668" s="48"/>
      <c r="AW668" s="48"/>
    </row>
    <row r="669" spans="1:49" s="4" customFormat="1" ht="22.5" x14ac:dyDescent="0.25">
      <c r="A669" s="40" t="s">
        <v>468</v>
      </c>
      <c r="B669" s="41" t="s">
        <v>465</v>
      </c>
      <c r="C669" s="847" t="s">
        <v>466</v>
      </c>
      <c r="D669" s="847"/>
      <c r="E669" s="847"/>
      <c r="F669" s="42" t="s">
        <v>174</v>
      </c>
      <c r="G669" s="43">
        <v>24</v>
      </c>
      <c r="H669" s="44">
        <v>1</v>
      </c>
      <c r="I669" s="44">
        <v>24</v>
      </c>
      <c r="J669" s="73">
        <v>1700</v>
      </c>
      <c r="K669" s="43"/>
      <c r="L669" s="73">
        <v>4738.68</v>
      </c>
      <c r="M669" s="109">
        <v>8.61</v>
      </c>
      <c r="N669" s="134">
        <v>40800</v>
      </c>
      <c r="AF669" s="39"/>
      <c r="AG669" s="48" t="s">
        <v>466</v>
      </c>
      <c r="AL669" s="48"/>
      <c r="AM669" s="82"/>
      <c r="AN669" s="85"/>
      <c r="AO669" s="85"/>
      <c r="AP669" s="85"/>
      <c r="AQ669" s="85"/>
      <c r="AR669" s="85"/>
      <c r="AS669" s="82"/>
      <c r="AT669" s="48"/>
      <c r="AV669" s="48"/>
      <c r="AW669" s="48"/>
    </row>
    <row r="670" spans="1:49" s="4" customFormat="1" ht="15" x14ac:dyDescent="0.25">
      <c r="A670" s="71"/>
      <c r="B670" s="72"/>
      <c r="C670" s="847" t="s">
        <v>81</v>
      </c>
      <c r="D670" s="847"/>
      <c r="E670" s="847"/>
      <c r="F670" s="42"/>
      <c r="G670" s="43"/>
      <c r="H670" s="43"/>
      <c r="I670" s="43"/>
      <c r="J670" s="46"/>
      <c r="K670" s="43"/>
      <c r="L670" s="73">
        <v>4738.68</v>
      </c>
      <c r="M670" s="66"/>
      <c r="N670" s="134">
        <v>40800</v>
      </c>
      <c r="AF670" s="39"/>
      <c r="AG670" s="48"/>
      <c r="AL670" s="48" t="s">
        <v>81</v>
      </c>
      <c r="AM670" s="82"/>
      <c r="AN670" s="85"/>
      <c r="AO670" s="85"/>
      <c r="AP670" s="85"/>
      <c r="AQ670" s="85"/>
      <c r="AR670" s="85"/>
      <c r="AS670" s="82"/>
      <c r="AT670" s="48"/>
      <c r="AV670" s="48"/>
      <c r="AW670" s="48"/>
    </row>
    <row r="671" spans="1:49" s="4" customFormat="1" ht="15" x14ac:dyDescent="0.25">
      <c r="A671" s="855" t="s">
        <v>467</v>
      </c>
      <c r="B671" s="856"/>
      <c r="C671" s="856"/>
      <c r="D671" s="856"/>
      <c r="E671" s="856"/>
      <c r="F671" s="856"/>
      <c r="G671" s="856"/>
      <c r="H671" s="856"/>
      <c r="I671" s="856"/>
      <c r="J671" s="856"/>
      <c r="K671" s="856"/>
      <c r="L671" s="856"/>
      <c r="M671" s="856"/>
      <c r="N671" s="857"/>
      <c r="AF671" s="39"/>
      <c r="AG671" s="48"/>
      <c r="AL671" s="48"/>
      <c r="AM671" s="82"/>
      <c r="AN671" s="85"/>
      <c r="AO671" s="85"/>
      <c r="AP671" s="85"/>
      <c r="AQ671" s="85"/>
      <c r="AR671" s="85"/>
      <c r="AS671" s="82"/>
      <c r="AT671" s="48"/>
      <c r="AV671" s="48"/>
      <c r="AW671" s="48" t="s">
        <v>467</v>
      </c>
    </row>
    <row r="672" spans="1:49" s="4" customFormat="1" ht="23.25" x14ac:dyDescent="0.25">
      <c r="A672" s="40" t="s">
        <v>565</v>
      </c>
      <c r="B672" s="41" t="s">
        <v>469</v>
      </c>
      <c r="C672" s="847" t="s">
        <v>470</v>
      </c>
      <c r="D672" s="847"/>
      <c r="E672" s="847"/>
      <c r="F672" s="42" t="s">
        <v>174</v>
      </c>
      <c r="G672" s="43">
        <v>3</v>
      </c>
      <c r="H672" s="44">
        <v>1</v>
      </c>
      <c r="I672" s="44">
        <v>3</v>
      </c>
      <c r="J672" s="46"/>
      <c r="K672" s="43"/>
      <c r="L672" s="46"/>
      <c r="M672" s="43"/>
      <c r="N672" s="47"/>
      <c r="AF672" s="39"/>
      <c r="AG672" s="48" t="s">
        <v>470</v>
      </c>
      <c r="AL672" s="48"/>
      <c r="AM672" s="82"/>
      <c r="AN672" s="85"/>
      <c r="AO672" s="85"/>
      <c r="AP672" s="85"/>
      <c r="AQ672" s="85"/>
      <c r="AR672" s="85"/>
      <c r="AS672" s="82"/>
      <c r="AT672" s="48"/>
      <c r="AV672" s="48"/>
      <c r="AW672" s="48"/>
    </row>
    <row r="673" spans="1:49" s="4" customFormat="1" ht="22.5" x14ac:dyDescent="0.25">
      <c r="A673" s="49"/>
      <c r="B673" s="50" t="s">
        <v>64</v>
      </c>
      <c r="C673" s="848" t="s">
        <v>65</v>
      </c>
      <c r="D673" s="848"/>
      <c r="E673" s="848"/>
      <c r="F673" s="848"/>
      <c r="G673" s="848"/>
      <c r="H673" s="848"/>
      <c r="I673" s="848"/>
      <c r="J673" s="848"/>
      <c r="K673" s="848"/>
      <c r="L673" s="848"/>
      <c r="M673" s="848"/>
      <c r="N673" s="849"/>
      <c r="AF673" s="39"/>
      <c r="AG673" s="48"/>
      <c r="AH673" s="3" t="s">
        <v>65</v>
      </c>
      <c r="AL673" s="48"/>
      <c r="AM673" s="82"/>
      <c r="AN673" s="85"/>
      <c r="AO673" s="85"/>
      <c r="AP673" s="85"/>
      <c r="AQ673" s="85"/>
      <c r="AR673" s="85"/>
      <c r="AS673" s="82"/>
      <c r="AT673" s="48"/>
      <c r="AV673" s="48"/>
      <c r="AW673" s="48"/>
    </row>
    <row r="674" spans="1:49" s="4" customFormat="1" ht="15" x14ac:dyDescent="0.25">
      <c r="A674" s="51"/>
      <c r="B674" s="50" t="s">
        <v>60</v>
      </c>
      <c r="C674" s="853" t="s">
        <v>66</v>
      </c>
      <c r="D674" s="853"/>
      <c r="E674" s="853"/>
      <c r="F674" s="53"/>
      <c r="G674" s="54"/>
      <c r="H674" s="54"/>
      <c r="I674" s="54"/>
      <c r="J674" s="57">
        <v>20.440000000000001</v>
      </c>
      <c r="K674" s="56">
        <v>1.1499999999999999</v>
      </c>
      <c r="L674" s="57">
        <v>70.52</v>
      </c>
      <c r="M674" s="56">
        <v>35.42</v>
      </c>
      <c r="N674" s="58">
        <v>2497.8200000000002</v>
      </c>
      <c r="AF674" s="39"/>
      <c r="AG674" s="48"/>
      <c r="AI674" s="3" t="s">
        <v>66</v>
      </c>
      <c r="AL674" s="48"/>
      <c r="AM674" s="82"/>
      <c r="AN674" s="85"/>
      <c r="AO674" s="85"/>
      <c r="AP674" s="85"/>
      <c r="AQ674" s="85"/>
      <c r="AR674" s="85"/>
      <c r="AS674" s="82"/>
      <c r="AT674" s="48"/>
      <c r="AV674" s="48"/>
      <c r="AW674" s="48"/>
    </row>
    <row r="675" spans="1:49" s="4" customFormat="1" ht="15" x14ac:dyDescent="0.25">
      <c r="A675" s="51"/>
      <c r="B675" s="50" t="s">
        <v>67</v>
      </c>
      <c r="C675" s="853" t="s">
        <v>68</v>
      </c>
      <c r="D675" s="853"/>
      <c r="E675" s="853"/>
      <c r="F675" s="53"/>
      <c r="G675" s="54"/>
      <c r="H675" s="54"/>
      <c r="I675" s="54"/>
      <c r="J675" s="57">
        <v>49</v>
      </c>
      <c r="K675" s="56">
        <v>1.1499999999999999</v>
      </c>
      <c r="L675" s="57">
        <v>169.05</v>
      </c>
      <c r="M675" s="54"/>
      <c r="N675" s="59"/>
      <c r="AF675" s="39"/>
      <c r="AG675" s="48"/>
      <c r="AI675" s="3" t="s">
        <v>68</v>
      </c>
      <c r="AL675" s="48"/>
      <c r="AM675" s="82"/>
      <c r="AN675" s="85"/>
      <c r="AO675" s="85"/>
      <c r="AP675" s="85"/>
      <c r="AQ675" s="85"/>
      <c r="AR675" s="85"/>
      <c r="AS675" s="82"/>
      <c r="AT675" s="48"/>
      <c r="AV675" s="48"/>
      <c r="AW675" s="48"/>
    </row>
    <row r="676" spans="1:49" s="4" customFormat="1" ht="15" x14ac:dyDescent="0.25">
      <c r="A676" s="51"/>
      <c r="B676" s="50" t="s">
        <v>69</v>
      </c>
      <c r="C676" s="853" t="s">
        <v>70</v>
      </c>
      <c r="D676" s="853"/>
      <c r="E676" s="853"/>
      <c r="F676" s="53"/>
      <c r="G676" s="54"/>
      <c r="H676" s="54"/>
      <c r="I676" s="54"/>
      <c r="J676" s="57">
        <v>5.29</v>
      </c>
      <c r="K676" s="56">
        <v>1.1499999999999999</v>
      </c>
      <c r="L676" s="57">
        <v>18.25</v>
      </c>
      <c r="M676" s="56">
        <v>35.42</v>
      </c>
      <c r="N676" s="133">
        <v>646.41999999999996</v>
      </c>
      <c r="AF676" s="39"/>
      <c r="AG676" s="48"/>
      <c r="AI676" s="3" t="s">
        <v>70</v>
      </c>
      <c r="AL676" s="48"/>
      <c r="AM676" s="82"/>
      <c r="AN676" s="85"/>
      <c r="AO676" s="85"/>
      <c r="AP676" s="85"/>
      <c r="AQ676" s="85"/>
      <c r="AR676" s="85"/>
      <c r="AS676" s="82"/>
      <c r="AT676" s="48"/>
      <c r="AV676" s="48"/>
      <c r="AW676" s="48"/>
    </row>
    <row r="677" spans="1:49" s="4" customFormat="1" ht="15" x14ac:dyDescent="0.25">
      <c r="A677" s="51"/>
      <c r="B677" s="50" t="s">
        <v>86</v>
      </c>
      <c r="C677" s="853" t="s">
        <v>87</v>
      </c>
      <c r="D677" s="853"/>
      <c r="E677" s="853"/>
      <c r="F677" s="53"/>
      <c r="G677" s="54"/>
      <c r="H677" s="54"/>
      <c r="I677" s="54"/>
      <c r="J677" s="57">
        <v>3.47</v>
      </c>
      <c r="K677" s="54"/>
      <c r="L677" s="57">
        <v>10.41</v>
      </c>
      <c r="M677" s="54"/>
      <c r="N677" s="59"/>
      <c r="AF677" s="39"/>
      <c r="AG677" s="48"/>
      <c r="AI677" s="3" t="s">
        <v>87</v>
      </c>
      <c r="AL677" s="48"/>
      <c r="AM677" s="82"/>
      <c r="AN677" s="85"/>
      <c r="AO677" s="85"/>
      <c r="AP677" s="85"/>
      <c r="AQ677" s="85"/>
      <c r="AR677" s="85"/>
      <c r="AS677" s="82"/>
      <c r="AT677" s="48"/>
      <c r="AV677" s="48"/>
      <c r="AW677" s="48"/>
    </row>
    <row r="678" spans="1:49" s="4" customFormat="1" ht="15" x14ac:dyDescent="0.25">
      <c r="A678" s="60"/>
      <c r="B678" s="50"/>
      <c r="C678" s="853" t="s">
        <v>71</v>
      </c>
      <c r="D678" s="853"/>
      <c r="E678" s="853"/>
      <c r="F678" s="53" t="s">
        <v>72</v>
      </c>
      <c r="G678" s="56">
        <v>2.06</v>
      </c>
      <c r="H678" s="56">
        <v>1.1499999999999999</v>
      </c>
      <c r="I678" s="62">
        <v>7.1070000000000002</v>
      </c>
      <c r="J678" s="63"/>
      <c r="K678" s="54"/>
      <c r="L678" s="63"/>
      <c r="M678" s="54"/>
      <c r="N678" s="59"/>
      <c r="AF678" s="39"/>
      <c r="AG678" s="48"/>
      <c r="AJ678" s="3" t="s">
        <v>71</v>
      </c>
      <c r="AL678" s="48"/>
      <c r="AM678" s="82"/>
      <c r="AN678" s="85"/>
      <c r="AO678" s="85"/>
      <c r="AP678" s="85"/>
      <c r="AQ678" s="85"/>
      <c r="AR678" s="85"/>
      <c r="AS678" s="82"/>
      <c r="AT678" s="48"/>
      <c r="AV678" s="48"/>
      <c r="AW678" s="48"/>
    </row>
    <row r="679" spans="1:49" s="4" customFormat="1" ht="15" x14ac:dyDescent="0.25">
      <c r="A679" s="60"/>
      <c r="B679" s="50"/>
      <c r="C679" s="853" t="s">
        <v>73</v>
      </c>
      <c r="D679" s="853"/>
      <c r="E679" s="853"/>
      <c r="F679" s="53" t="s">
        <v>72</v>
      </c>
      <c r="G679" s="56">
        <v>0.47</v>
      </c>
      <c r="H679" s="56">
        <v>1.1499999999999999</v>
      </c>
      <c r="I679" s="130">
        <v>1.6214999999999999</v>
      </c>
      <c r="J679" s="63"/>
      <c r="K679" s="54"/>
      <c r="L679" s="63"/>
      <c r="M679" s="54"/>
      <c r="N679" s="59"/>
      <c r="AF679" s="39"/>
      <c r="AG679" s="48"/>
      <c r="AJ679" s="3" t="s">
        <v>73</v>
      </c>
      <c r="AL679" s="48"/>
      <c r="AM679" s="82"/>
      <c r="AN679" s="85"/>
      <c r="AO679" s="85"/>
      <c r="AP679" s="85"/>
      <c r="AQ679" s="85"/>
      <c r="AR679" s="85"/>
      <c r="AS679" s="82"/>
      <c r="AT679" s="48"/>
      <c r="AV679" s="48"/>
      <c r="AW679" s="48"/>
    </row>
    <row r="680" spans="1:49" s="4" customFormat="1" ht="15" x14ac:dyDescent="0.25">
      <c r="A680" s="51"/>
      <c r="B680" s="50"/>
      <c r="C680" s="854" t="s">
        <v>74</v>
      </c>
      <c r="D680" s="854"/>
      <c r="E680" s="854"/>
      <c r="F680" s="65"/>
      <c r="G680" s="66"/>
      <c r="H680" s="66"/>
      <c r="I680" s="66"/>
      <c r="J680" s="68">
        <v>72.91</v>
      </c>
      <c r="K680" s="66"/>
      <c r="L680" s="68">
        <v>249.98</v>
      </c>
      <c r="M680" s="66"/>
      <c r="N680" s="69"/>
      <c r="AF680" s="39"/>
      <c r="AG680" s="48"/>
      <c r="AK680" s="3" t="s">
        <v>74</v>
      </c>
      <c r="AL680" s="48"/>
      <c r="AM680" s="82"/>
      <c r="AN680" s="85"/>
      <c r="AO680" s="85"/>
      <c r="AP680" s="85"/>
      <c r="AQ680" s="85"/>
      <c r="AR680" s="85"/>
      <c r="AS680" s="82"/>
      <c r="AT680" s="48"/>
      <c r="AV680" s="48"/>
      <c r="AW680" s="48"/>
    </row>
    <row r="681" spans="1:49" s="4" customFormat="1" ht="15" x14ac:dyDescent="0.25">
      <c r="A681" s="60"/>
      <c r="B681" s="50"/>
      <c r="C681" s="853" t="s">
        <v>75</v>
      </c>
      <c r="D681" s="853"/>
      <c r="E681" s="853"/>
      <c r="F681" s="53"/>
      <c r="G681" s="54"/>
      <c r="H681" s="54"/>
      <c r="I681" s="54"/>
      <c r="J681" s="63"/>
      <c r="K681" s="54"/>
      <c r="L681" s="57">
        <v>88.77</v>
      </c>
      <c r="M681" s="54"/>
      <c r="N681" s="58">
        <v>3144.24</v>
      </c>
      <c r="AF681" s="39"/>
      <c r="AG681" s="48"/>
      <c r="AJ681" s="3" t="s">
        <v>75</v>
      </c>
      <c r="AL681" s="48"/>
      <c r="AM681" s="82"/>
      <c r="AN681" s="85"/>
      <c r="AO681" s="85"/>
      <c r="AP681" s="85"/>
      <c r="AQ681" s="85"/>
      <c r="AR681" s="85"/>
      <c r="AS681" s="82"/>
      <c r="AT681" s="48"/>
      <c r="AV681" s="48"/>
      <c r="AW681" s="48"/>
    </row>
    <row r="682" spans="1:49" s="4" customFormat="1" ht="23.25" x14ac:dyDescent="0.25">
      <c r="A682" s="60"/>
      <c r="B682" s="50" t="s">
        <v>120</v>
      </c>
      <c r="C682" s="853" t="s">
        <v>121</v>
      </c>
      <c r="D682" s="853"/>
      <c r="E682" s="853"/>
      <c r="F682" s="53" t="s">
        <v>78</v>
      </c>
      <c r="G682" s="70">
        <v>97</v>
      </c>
      <c r="H682" s="54"/>
      <c r="I682" s="70">
        <v>97</v>
      </c>
      <c r="J682" s="63"/>
      <c r="K682" s="54"/>
      <c r="L682" s="57">
        <v>86.11</v>
      </c>
      <c r="M682" s="54"/>
      <c r="N682" s="58">
        <v>3049.91</v>
      </c>
      <c r="AF682" s="39"/>
      <c r="AG682" s="48"/>
      <c r="AJ682" s="3" t="s">
        <v>121</v>
      </c>
      <c r="AL682" s="48"/>
      <c r="AM682" s="82"/>
      <c r="AN682" s="85"/>
      <c r="AO682" s="85"/>
      <c r="AP682" s="85"/>
      <c r="AQ682" s="85"/>
      <c r="AR682" s="85"/>
      <c r="AS682" s="82"/>
      <c r="AT682" s="48"/>
      <c r="AV682" s="48"/>
      <c r="AW682" s="48"/>
    </row>
    <row r="683" spans="1:49" s="4" customFormat="1" ht="23.25" x14ac:dyDescent="0.25">
      <c r="A683" s="60"/>
      <c r="B683" s="50" t="s">
        <v>122</v>
      </c>
      <c r="C683" s="853" t="s">
        <v>123</v>
      </c>
      <c r="D683" s="853"/>
      <c r="E683" s="853"/>
      <c r="F683" s="53" t="s">
        <v>78</v>
      </c>
      <c r="G683" s="70">
        <v>51</v>
      </c>
      <c r="H683" s="54"/>
      <c r="I683" s="70">
        <v>51</v>
      </c>
      <c r="J683" s="63"/>
      <c r="K683" s="54"/>
      <c r="L683" s="57">
        <v>45.27</v>
      </c>
      <c r="M683" s="54"/>
      <c r="N683" s="58">
        <v>1603.56</v>
      </c>
      <c r="AF683" s="39"/>
      <c r="AG683" s="48"/>
      <c r="AJ683" s="3" t="s">
        <v>123</v>
      </c>
      <c r="AL683" s="48"/>
      <c r="AM683" s="82"/>
      <c r="AN683" s="85"/>
      <c r="AO683" s="85"/>
      <c r="AP683" s="85"/>
      <c r="AQ683" s="85"/>
      <c r="AR683" s="85"/>
      <c r="AS683" s="82"/>
      <c r="AT683" s="48"/>
      <c r="AV683" s="48"/>
      <c r="AW683" s="48"/>
    </row>
    <row r="684" spans="1:49" s="4" customFormat="1" ht="15" x14ac:dyDescent="0.25">
      <c r="A684" s="71"/>
      <c r="B684" s="72"/>
      <c r="C684" s="847" t="s">
        <v>81</v>
      </c>
      <c r="D684" s="847"/>
      <c r="E684" s="847"/>
      <c r="F684" s="42"/>
      <c r="G684" s="43"/>
      <c r="H684" s="43"/>
      <c r="I684" s="43"/>
      <c r="J684" s="46"/>
      <c r="K684" s="43"/>
      <c r="L684" s="131">
        <v>381.36</v>
      </c>
      <c r="M684" s="66"/>
      <c r="N684" s="47"/>
      <c r="AF684" s="39"/>
      <c r="AG684" s="48"/>
      <c r="AL684" s="48" t="s">
        <v>81</v>
      </c>
      <c r="AM684" s="82"/>
      <c r="AN684" s="85"/>
      <c r="AO684" s="85"/>
      <c r="AP684" s="85"/>
      <c r="AQ684" s="85"/>
      <c r="AR684" s="85"/>
      <c r="AS684" s="82"/>
      <c r="AT684" s="48"/>
      <c r="AV684" s="48"/>
      <c r="AW684" s="48"/>
    </row>
    <row r="685" spans="1:49" s="4" customFormat="1" ht="23.25" x14ac:dyDescent="0.25">
      <c r="A685" s="40" t="s">
        <v>566</v>
      </c>
      <c r="B685" s="41" t="s">
        <v>472</v>
      </c>
      <c r="C685" s="847" t="s">
        <v>473</v>
      </c>
      <c r="D685" s="847"/>
      <c r="E685" s="847"/>
      <c r="F685" s="42" t="s">
        <v>279</v>
      </c>
      <c r="G685" s="43">
        <v>3</v>
      </c>
      <c r="H685" s="44">
        <v>1</v>
      </c>
      <c r="I685" s="44">
        <v>3</v>
      </c>
      <c r="J685" s="73">
        <v>316250</v>
      </c>
      <c r="K685" s="43"/>
      <c r="L685" s="73">
        <v>110191.64</v>
      </c>
      <c r="M685" s="109">
        <v>8.61</v>
      </c>
      <c r="N685" s="134">
        <v>948750</v>
      </c>
      <c r="AF685" s="39"/>
      <c r="AG685" s="48" t="s">
        <v>473</v>
      </c>
      <c r="AL685" s="48"/>
      <c r="AM685" s="82"/>
      <c r="AN685" s="85"/>
      <c r="AO685" s="85"/>
      <c r="AP685" s="85"/>
      <c r="AQ685" s="85"/>
      <c r="AR685" s="85"/>
      <c r="AS685" s="82"/>
      <c r="AT685" s="48"/>
      <c r="AV685" s="48"/>
      <c r="AW685" s="48"/>
    </row>
    <row r="686" spans="1:49" s="4" customFormat="1" ht="15" x14ac:dyDescent="0.25">
      <c r="A686" s="71"/>
      <c r="B686" s="72"/>
      <c r="C686" s="847" t="s">
        <v>81</v>
      </c>
      <c r="D686" s="847"/>
      <c r="E686" s="847"/>
      <c r="F686" s="42"/>
      <c r="G686" s="43"/>
      <c r="H686" s="43"/>
      <c r="I686" s="43"/>
      <c r="J686" s="46"/>
      <c r="K686" s="43"/>
      <c r="L686" s="73">
        <v>110191.64</v>
      </c>
      <c r="M686" s="66"/>
      <c r="N686" s="134">
        <v>948750</v>
      </c>
      <c r="AF686" s="39"/>
      <c r="AG686" s="48"/>
      <c r="AL686" s="48" t="s">
        <v>81</v>
      </c>
      <c r="AM686" s="82"/>
      <c r="AN686" s="85"/>
      <c r="AO686" s="85"/>
      <c r="AP686" s="85"/>
      <c r="AQ686" s="85"/>
      <c r="AR686" s="85"/>
      <c r="AS686" s="82"/>
      <c r="AT686" s="48"/>
      <c r="AV686" s="48"/>
      <c r="AW686" s="48"/>
    </row>
    <row r="687" spans="1:49" s="4" customFormat="1" ht="15" x14ac:dyDescent="0.25">
      <c r="A687" s="40" t="s">
        <v>477</v>
      </c>
      <c r="B687" s="41" t="s">
        <v>475</v>
      </c>
      <c r="C687" s="847" t="s">
        <v>476</v>
      </c>
      <c r="D687" s="847"/>
      <c r="E687" s="847"/>
      <c r="F687" s="42" t="s">
        <v>207</v>
      </c>
      <c r="G687" s="43">
        <v>1.8839999999999999E-2</v>
      </c>
      <c r="H687" s="44">
        <v>1</v>
      </c>
      <c r="I687" s="137">
        <v>1.8839999999999999E-2</v>
      </c>
      <c r="J687" s="73">
        <v>6159.22</v>
      </c>
      <c r="K687" s="43"/>
      <c r="L687" s="131">
        <v>116.04</v>
      </c>
      <c r="M687" s="43"/>
      <c r="N687" s="47"/>
      <c r="AF687" s="39"/>
      <c r="AG687" s="48" t="s">
        <v>476</v>
      </c>
      <c r="AL687" s="48"/>
      <c r="AM687" s="82"/>
      <c r="AN687" s="85"/>
      <c r="AO687" s="85"/>
      <c r="AP687" s="85"/>
      <c r="AQ687" s="85"/>
      <c r="AR687" s="85"/>
      <c r="AS687" s="82"/>
      <c r="AT687" s="48"/>
      <c r="AV687" s="48"/>
      <c r="AW687" s="48"/>
    </row>
    <row r="688" spans="1:49" s="4" customFormat="1" ht="15" x14ac:dyDescent="0.25">
      <c r="A688" s="71"/>
      <c r="B688" s="72"/>
      <c r="C688" s="847" t="s">
        <v>81</v>
      </c>
      <c r="D688" s="847"/>
      <c r="E688" s="847"/>
      <c r="F688" s="42"/>
      <c r="G688" s="43"/>
      <c r="H688" s="43"/>
      <c r="I688" s="43"/>
      <c r="J688" s="46"/>
      <c r="K688" s="43"/>
      <c r="L688" s="131">
        <v>116.04</v>
      </c>
      <c r="M688" s="66"/>
      <c r="N688" s="47"/>
      <c r="AF688" s="39"/>
      <c r="AG688" s="48"/>
      <c r="AL688" s="48" t="s">
        <v>81</v>
      </c>
      <c r="AM688" s="82"/>
      <c r="AN688" s="85"/>
      <c r="AO688" s="85"/>
      <c r="AP688" s="85"/>
      <c r="AQ688" s="85"/>
      <c r="AR688" s="85"/>
      <c r="AS688" s="82"/>
      <c r="AT688" s="48"/>
      <c r="AV688" s="48"/>
      <c r="AW688" s="48"/>
    </row>
    <row r="689" spans="1:49" s="4" customFormat="1" ht="57" x14ac:dyDescent="0.25">
      <c r="A689" s="40" t="s">
        <v>461</v>
      </c>
      <c r="B689" s="41" t="s">
        <v>478</v>
      </c>
      <c r="C689" s="847" t="s">
        <v>479</v>
      </c>
      <c r="D689" s="847"/>
      <c r="E689" s="847"/>
      <c r="F689" s="42" t="s">
        <v>254</v>
      </c>
      <c r="G689" s="43">
        <v>8.9999999999999993E-3</v>
      </c>
      <c r="H689" s="44">
        <v>1</v>
      </c>
      <c r="I689" s="129">
        <v>8.9999999999999993E-3</v>
      </c>
      <c r="J689" s="46"/>
      <c r="K689" s="43"/>
      <c r="L689" s="46"/>
      <c r="M689" s="43"/>
      <c r="N689" s="47"/>
      <c r="AF689" s="39"/>
      <c r="AG689" s="48" t="s">
        <v>479</v>
      </c>
      <c r="AL689" s="48"/>
      <c r="AM689" s="82"/>
      <c r="AN689" s="85"/>
      <c r="AO689" s="85"/>
      <c r="AP689" s="85"/>
      <c r="AQ689" s="85"/>
      <c r="AR689" s="85"/>
      <c r="AS689" s="82"/>
      <c r="AT689" s="48"/>
      <c r="AV689" s="48"/>
      <c r="AW689" s="48"/>
    </row>
    <row r="690" spans="1:49" s="4" customFormat="1" ht="15" x14ac:dyDescent="0.25">
      <c r="A690" s="51"/>
      <c r="B690" s="50" t="s">
        <v>60</v>
      </c>
      <c r="C690" s="853" t="s">
        <v>66</v>
      </c>
      <c r="D690" s="853"/>
      <c r="E690" s="853"/>
      <c r="F690" s="53"/>
      <c r="G690" s="54"/>
      <c r="H690" s="54"/>
      <c r="I690" s="54"/>
      <c r="J690" s="57">
        <v>22.04</v>
      </c>
      <c r="K690" s="54"/>
      <c r="L690" s="57">
        <v>0.2</v>
      </c>
      <c r="M690" s="56">
        <v>35.42</v>
      </c>
      <c r="N690" s="133">
        <v>7.08</v>
      </c>
      <c r="AF690" s="39"/>
      <c r="AG690" s="48"/>
      <c r="AI690" s="3" t="s">
        <v>66</v>
      </c>
      <c r="AL690" s="48"/>
      <c r="AM690" s="82"/>
      <c r="AN690" s="85"/>
      <c r="AO690" s="85"/>
      <c r="AP690" s="85"/>
      <c r="AQ690" s="85"/>
      <c r="AR690" s="85"/>
      <c r="AS690" s="82"/>
      <c r="AT690" s="48"/>
      <c r="AV690" s="48"/>
      <c r="AW690" s="48"/>
    </row>
    <row r="691" spans="1:49" s="4" customFormat="1" ht="15" x14ac:dyDescent="0.25">
      <c r="A691" s="51"/>
      <c r="B691" s="50" t="s">
        <v>67</v>
      </c>
      <c r="C691" s="853" t="s">
        <v>68</v>
      </c>
      <c r="D691" s="853"/>
      <c r="E691" s="853"/>
      <c r="F691" s="53"/>
      <c r="G691" s="54"/>
      <c r="H691" s="54"/>
      <c r="I691" s="54"/>
      <c r="J691" s="57">
        <v>7.39</v>
      </c>
      <c r="K691" s="54"/>
      <c r="L691" s="57">
        <v>7.0000000000000007E-2</v>
      </c>
      <c r="M691" s="54"/>
      <c r="N691" s="59"/>
      <c r="AF691" s="39"/>
      <c r="AG691" s="48"/>
      <c r="AI691" s="3" t="s">
        <v>68</v>
      </c>
      <c r="AL691" s="48"/>
      <c r="AM691" s="82"/>
      <c r="AN691" s="85"/>
      <c r="AO691" s="85"/>
      <c r="AP691" s="85"/>
      <c r="AQ691" s="85"/>
      <c r="AR691" s="85"/>
      <c r="AS691" s="82"/>
      <c r="AT691" s="48"/>
      <c r="AV691" s="48"/>
      <c r="AW691" s="48"/>
    </row>
    <row r="692" spans="1:49" s="4" customFormat="1" ht="15" x14ac:dyDescent="0.25">
      <c r="A692" s="51"/>
      <c r="B692" s="50" t="s">
        <v>69</v>
      </c>
      <c r="C692" s="853" t="s">
        <v>70</v>
      </c>
      <c r="D692" s="853"/>
      <c r="E692" s="853"/>
      <c r="F692" s="53"/>
      <c r="G692" s="54"/>
      <c r="H692" s="54"/>
      <c r="I692" s="54"/>
      <c r="J692" s="57">
        <v>0.22</v>
      </c>
      <c r="K692" s="54"/>
      <c r="L692" s="57">
        <v>0</v>
      </c>
      <c r="M692" s="56">
        <v>35.42</v>
      </c>
      <c r="N692" s="59"/>
      <c r="AF692" s="39"/>
      <c r="AG692" s="48"/>
      <c r="AI692" s="3" t="s">
        <v>70</v>
      </c>
      <c r="AL692" s="48"/>
      <c r="AM692" s="82"/>
      <c r="AN692" s="85"/>
      <c r="AO692" s="85"/>
      <c r="AP692" s="85"/>
      <c r="AQ692" s="85"/>
      <c r="AR692" s="85"/>
      <c r="AS692" s="82"/>
      <c r="AT692" s="48"/>
      <c r="AV692" s="48"/>
      <c r="AW692" s="48"/>
    </row>
    <row r="693" spans="1:49" s="4" customFormat="1" ht="15" x14ac:dyDescent="0.25">
      <c r="A693" s="51"/>
      <c r="B693" s="50" t="s">
        <v>86</v>
      </c>
      <c r="C693" s="853" t="s">
        <v>87</v>
      </c>
      <c r="D693" s="853"/>
      <c r="E693" s="853"/>
      <c r="F693" s="53"/>
      <c r="G693" s="54"/>
      <c r="H693" s="54"/>
      <c r="I693" s="54"/>
      <c r="J693" s="55">
        <v>1963.57</v>
      </c>
      <c r="K693" s="54"/>
      <c r="L693" s="57">
        <v>17.670000000000002</v>
      </c>
      <c r="M693" s="54"/>
      <c r="N693" s="59"/>
      <c r="AF693" s="39"/>
      <c r="AG693" s="48"/>
      <c r="AI693" s="3" t="s">
        <v>87</v>
      </c>
      <c r="AL693" s="48"/>
      <c r="AM693" s="82"/>
      <c r="AN693" s="85"/>
      <c r="AO693" s="85"/>
      <c r="AP693" s="85"/>
      <c r="AQ693" s="85"/>
      <c r="AR693" s="85"/>
      <c r="AS693" s="82"/>
      <c r="AT693" s="48"/>
      <c r="AV693" s="48"/>
      <c r="AW693" s="48"/>
    </row>
    <row r="694" spans="1:49" s="4" customFormat="1" ht="15" x14ac:dyDescent="0.25">
      <c r="A694" s="60"/>
      <c r="B694" s="50"/>
      <c r="C694" s="853" t="s">
        <v>71</v>
      </c>
      <c r="D694" s="853"/>
      <c r="E694" s="853"/>
      <c r="F694" s="53" t="s">
        <v>72</v>
      </c>
      <c r="G694" s="56">
        <v>2.4300000000000002</v>
      </c>
      <c r="H694" s="54"/>
      <c r="I694" s="64">
        <v>2.1870000000000001E-2</v>
      </c>
      <c r="J694" s="63"/>
      <c r="K694" s="54"/>
      <c r="L694" s="63"/>
      <c r="M694" s="54"/>
      <c r="N694" s="59"/>
      <c r="AF694" s="39"/>
      <c r="AG694" s="48"/>
      <c r="AJ694" s="3" t="s">
        <v>71</v>
      </c>
      <c r="AL694" s="48"/>
      <c r="AM694" s="82"/>
      <c r="AN694" s="85"/>
      <c r="AO694" s="85"/>
      <c r="AP694" s="85"/>
      <c r="AQ694" s="85"/>
      <c r="AR694" s="85"/>
      <c r="AS694" s="82"/>
      <c r="AT694" s="48"/>
      <c r="AV694" s="48"/>
      <c r="AW694" s="48"/>
    </row>
    <row r="695" spans="1:49" s="4" customFormat="1" ht="15" x14ac:dyDescent="0.25">
      <c r="A695" s="60"/>
      <c r="B695" s="50"/>
      <c r="C695" s="853" t="s">
        <v>73</v>
      </c>
      <c r="D695" s="853"/>
      <c r="E695" s="853"/>
      <c r="F695" s="53" t="s">
        <v>72</v>
      </c>
      <c r="G695" s="56">
        <v>0.02</v>
      </c>
      <c r="H695" s="54"/>
      <c r="I695" s="64">
        <v>1.8000000000000001E-4</v>
      </c>
      <c r="J695" s="63"/>
      <c r="K695" s="54"/>
      <c r="L695" s="63"/>
      <c r="M695" s="54"/>
      <c r="N695" s="59"/>
      <c r="AF695" s="39"/>
      <c r="AG695" s="48"/>
      <c r="AJ695" s="3" t="s">
        <v>73</v>
      </c>
      <c r="AL695" s="48"/>
      <c r="AM695" s="82"/>
      <c r="AN695" s="85"/>
      <c r="AO695" s="85"/>
      <c r="AP695" s="85"/>
      <c r="AQ695" s="85"/>
      <c r="AR695" s="85"/>
      <c r="AS695" s="82"/>
      <c r="AT695" s="48"/>
      <c r="AV695" s="48"/>
      <c r="AW695" s="48"/>
    </row>
    <row r="696" spans="1:49" s="4" customFormat="1" ht="15" x14ac:dyDescent="0.25">
      <c r="A696" s="51"/>
      <c r="B696" s="50"/>
      <c r="C696" s="854" t="s">
        <v>74</v>
      </c>
      <c r="D696" s="854"/>
      <c r="E696" s="854"/>
      <c r="F696" s="65"/>
      <c r="G696" s="66"/>
      <c r="H696" s="66"/>
      <c r="I696" s="66"/>
      <c r="J696" s="67">
        <v>1993</v>
      </c>
      <c r="K696" s="66"/>
      <c r="L696" s="68">
        <v>17.940000000000001</v>
      </c>
      <c r="M696" s="66"/>
      <c r="N696" s="69"/>
      <c r="AF696" s="39"/>
      <c r="AG696" s="48"/>
      <c r="AK696" s="3" t="s">
        <v>74</v>
      </c>
      <c r="AL696" s="48"/>
      <c r="AM696" s="82"/>
      <c r="AN696" s="85"/>
      <c r="AO696" s="85"/>
      <c r="AP696" s="85"/>
      <c r="AQ696" s="85"/>
      <c r="AR696" s="85"/>
      <c r="AS696" s="82"/>
      <c r="AT696" s="48"/>
      <c r="AV696" s="48"/>
      <c r="AW696" s="48"/>
    </row>
    <row r="697" spans="1:49" s="4" customFormat="1" ht="15" x14ac:dyDescent="0.25">
      <c r="A697" s="60"/>
      <c r="B697" s="50"/>
      <c r="C697" s="853" t="s">
        <v>75</v>
      </c>
      <c r="D697" s="853"/>
      <c r="E697" s="853"/>
      <c r="F697" s="53"/>
      <c r="G697" s="54"/>
      <c r="H697" s="54"/>
      <c r="I697" s="54"/>
      <c r="J697" s="63"/>
      <c r="K697" s="54"/>
      <c r="L697" s="57">
        <v>0.2</v>
      </c>
      <c r="M697" s="54"/>
      <c r="N697" s="133">
        <v>7.08</v>
      </c>
      <c r="AF697" s="39"/>
      <c r="AG697" s="48"/>
      <c r="AJ697" s="3" t="s">
        <v>75</v>
      </c>
      <c r="AL697" s="48"/>
      <c r="AM697" s="82"/>
      <c r="AN697" s="85"/>
      <c r="AO697" s="85"/>
      <c r="AP697" s="85"/>
      <c r="AQ697" s="85"/>
      <c r="AR697" s="85"/>
      <c r="AS697" s="82"/>
      <c r="AT697" s="48"/>
      <c r="AV697" s="48"/>
      <c r="AW697" s="48"/>
    </row>
    <row r="698" spans="1:49" s="4" customFormat="1" ht="23.25" x14ac:dyDescent="0.25">
      <c r="A698" s="60"/>
      <c r="B698" s="50" t="s">
        <v>480</v>
      </c>
      <c r="C698" s="853" t="s">
        <v>481</v>
      </c>
      <c r="D698" s="853"/>
      <c r="E698" s="853"/>
      <c r="F698" s="53" t="s">
        <v>78</v>
      </c>
      <c r="G698" s="70">
        <v>94</v>
      </c>
      <c r="H698" s="54"/>
      <c r="I698" s="70">
        <v>94</v>
      </c>
      <c r="J698" s="63"/>
      <c r="K698" s="54"/>
      <c r="L698" s="57">
        <v>0.19</v>
      </c>
      <c r="M698" s="54"/>
      <c r="N698" s="133">
        <v>6.66</v>
      </c>
      <c r="AF698" s="39"/>
      <c r="AG698" s="48"/>
      <c r="AJ698" s="3" t="s">
        <v>481</v>
      </c>
      <c r="AL698" s="48"/>
      <c r="AM698" s="82"/>
      <c r="AN698" s="85"/>
      <c r="AO698" s="85"/>
      <c r="AP698" s="85"/>
      <c r="AQ698" s="85"/>
      <c r="AR698" s="85"/>
      <c r="AS698" s="82"/>
      <c r="AT698" s="48"/>
      <c r="AV698" s="48"/>
      <c r="AW698" s="48"/>
    </row>
    <row r="699" spans="1:49" s="4" customFormat="1" ht="23.25" x14ac:dyDescent="0.25">
      <c r="A699" s="60"/>
      <c r="B699" s="50" t="s">
        <v>482</v>
      </c>
      <c r="C699" s="853" t="s">
        <v>483</v>
      </c>
      <c r="D699" s="853"/>
      <c r="E699" s="853"/>
      <c r="F699" s="53" t="s">
        <v>78</v>
      </c>
      <c r="G699" s="70">
        <v>51</v>
      </c>
      <c r="H699" s="54"/>
      <c r="I699" s="70">
        <v>51</v>
      </c>
      <c r="J699" s="63"/>
      <c r="K699" s="54"/>
      <c r="L699" s="57">
        <v>0.1</v>
      </c>
      <c r="M699" s="54"/>
      <c r="N699" s="133">
        <v>3.61</v>
      </c>
      <c r="AF699" s="39"/>
      <c r="AG699" s="48"/>
      <c r="AJ699" s="3" t="s">
        <v>483</v>
      </c>
      <c r="AL699" s="48"/>
      <c r="AM699" s="82"/>
      <c r="AN699" s="85"/>
      <c r="AO699" s="85"/>
      <c r="AP699" s="85"/>
      <c r="AQ699" s="85"/>
      <c r="AR699" s="85"/>
      <c r="AS699" s="82"/>
      <c r="AT699" s="48"/>
      <c r="AV699" s="48"/>
      <c r="AW699" s="48"/>
    </row>
    <row r="700" spans="1:49" s="4" customFormat="1" ht="15" x14ac:dyDescent="0.25">
      <c r="A700" s="71"/>
      <c r="B700" s="72"/>
      <c r="C700" s="847" t="s">
        <v>81</v>
      </c>
      <c r="D700" s="847"/>
      <c r="E700" s="847"/>
      <c r="F700" s="42"/>
      <c r="G700" s="43"/>
      <c r="H700" s="43"/>
      <c r="I700" s="43"/>
      <c r="J700" s="46"/>
      <c r="K700" s="43"/>
      <c r="L700" s="131">
        <v>18.23</v>
      </c>
      <c r="M700" s="66"/>
      <c r="N700" s="47"/>
      <c r="AF700" s="39"/>
      <c r="AG700" s="48"/>
      <c r="AL700" s="48" t="s">
        <v>81</v>
      </c>
      <c r="AM700" s="82"/>
      <c r="AN700" s="85"/>
      <c r="AO700" s="85"/>
      <c r="AP700" s="85"/>
      <c r="AQ700" s="85"/>
      <c r="AR700" s="85"/>
      <c r="AS700" s="82"/>
      <c r="AT700" s="48"/>
      <c r="AV700" s="48"/>
      <c r="AW700" s="48"/>
    </row>
    <row r="701" spans="1:49" s="4" customFormat="1" ht="23.25" x14ac:dyDescent="0.25">
      <c r="A701" s="40" t="s">
        <v>464</v>
      </c>
      <c r="B701" s="41" t="s">
        <v>484</v>
      </c>
      <c r="C701" s="847" t="s">
        <v>485</v>
      </c>
      <c r="D701" s="847"/>
      <c r="E701" s="847"/>
      <c r="F701" s="42" t="s">
        <v>486</v>
      </c>
      <c r="G701" s="43">
        <v>0.6</v>
      </c>
      <c r="H701" s="44">
        <v>1</v>
      </c>
      <c r="I701" s="45">
        <v>0.6</v>
      </c>
      <c r="J701" s="46"/>
      <c r="K701" s="43"/>
      <c r="L701" s="46"/>
      <c r="M701" s="43"/>
      <c r="N701" s="47"/>
      <c r="AF701" s="39"/>
      <c r="AG701" s="48" t="s">
        <v>485</v>
      </c>
      <c r="AL701" s="48"/>
      <c r="AM701" s="82"/>
      <c r="AN701" s="85"/>
      <c r="AO701" s="85"/>
      <c r="AP701" s="85"/>
      <c r="AQ701" s="85"/>
      <c r="AR701" s="85"/>
      <c r="AS701" s="82"/>
      <c r="AT701" s="48"/>
      <c r="AV701" s="48"/>
      <c r="AW701" s="48"/>
    </row>
    <row r="702" spans="1:49" s="4" customFormat="1" ht="22.5" x14ac:dyDescent="0.25">
      <c r="A702" s="49"/>
      <c r="B702" s="50" t="s">
        <v>64</v>
      </c>
      <c r="C702" s="848" t="s">
        <v>65</v>
      </c>
      <c r="D702" s="848"/>
      <c r="E702" s="848"/>
      <c r="F702" s="848"/>
      <c r="G702" s="848"/>
      <c r="H702" s="848"/>
      <c r="I702" s="848"/>
      <c r="J702" s="848"/>
      <c r="K702" s="848"/>
      <c r="L702" s="848"/>
      <c r="M702" s="848"/>
      <c r="N702" s="849"/>
      <c r="AF702" s="39"/>
      <c r="AG702" s="48"/>
      <c r="AH702" s="3" t="s">
        <v>65</v>
      </c>
      <c r="AL702" s="48"/>
      <c r="AM702" s="82"/>
      <c r="AN702" s="85"/>
      <c r="AO702" s="85"/>
      <c r="AP702" s="85"/>
      <c r="AQ702" s="85"/>
      <c r="AR702" s="85"/>
      <c r="AS702" s="82"/>
      <c r="AT702" s="48"/>
      <c r="AV702" s="48"/>
      <c r="AW702" s="48"/>
    </row>
    <row r="703" spans="1:49" s="4" customFormat="1" ht="15" x14ac:dyDescent="0.25">
      <c r="A703" s="51"/>
      <c r="B703" s="50" t="s">
        <v>60</v>
      </c>
      <c r="C703" s="853" t="s">
        <v>66</v>
      </c>
      <c r="D703" s="853"/>
      <c r="E703" s="853"/>
      <c r="F703" s="53"/>
      <c r="G703" s="54"/>
      <c r="H703" s="54"/>
      <c r="I703" s="54"/>
      <c r="J703" s="57">
        <v>67.77</v>
      </c>
      <c r="K703" s="56">
        <v>1.1499999999999999</v>
      </c>
      <c r="L703" s="57">
        <v>46.76</v>
      </c>
      <c r="M703" s="56">
        <v>35.42</v>
      </c>
      <c r="N703" s="58">
        <v>1656.24</v>
      </c>
      <c r="AF703" s="39"/>
      <c r="AG703" s="48"/>
      <c r="AI703" s="3" t="s">
        <v>66</v>
      </c>
      <c r="AL703" s="48"/>
      <c r="AM703" s="82"/>
      <c r="AN703" s="85"/>
      <c r="AO703" s="85"/>
      <c r="AP703" s="85"/>
      <c r="AQ703" s="85"/>
      <c r="AR703" s="85"/>
      <c r="AS703" s="82"/>
      <c r="AT703" s="48"/>
      <c r="AV703" s="48"/>
      <c r="AW703" s="48"/>
    </row>
    <row r="704" spans="1:49" s="4" customFormat="1" ht="15" x14ac:dyDescent="0.25">
      <c r="A704" s="51"/>
      <c r="B704" s="50" t="s">
        <v>67</v>
      </c>
      <c r="C704" s="853" t="s">
        <v>68</v>
      </c>
      <c r="D704" s="853"/>
      <c r="E704" s="853"/>
      <c r="F704" s="53"/>
      <c r="G704" s="54"/>
      <c r="H704" s="54"/>
      <c r="I704" s="54"/>
      <c r="J704" s="57">
        <v>41.28</v>
      </c>
      <c r="K704" s="56">
        <v>1.1499999999999999</v>
      </c>
      <c r="L704" s="57">
        <v>28.48</v>
      </c>
      <c r="M704" s="54"/>
      <c r="N704" s="59"/>
      <c r="AF704" s="39"/>
      <c r="AG704" s="48"/>
      <c r="AI704" s="3" t="s">
        <v>68</v>
      </c>
      <c r="AL704" s="48"/>
      <c r="AM704" s="82"/>
      <c r="AN704" s="85"/>
      <c r="AO704" s="85"/>
      <c r="AP704" s="85"/>
      <c r="AQ704" s="85"/>
      <c r="AR704" s="85"/>
      <c r="AS704" s="82"/>
      <c r="AT704" s="48"/>
      <c r="AV704" s="48"/>
      <c r="AW704" s="48"/>
    </row>
    <row r="705" spans="1:49" s="4" customFormat="1" ht="15" x14ac:dyDescent="0.25">
      <c r="A705" s="51"/>
      <c r="B705" s="50" t="s">
        <v>69</v>
      </c>
      <c r="C705" s="853" t="s">
        <v>70</v>
      </c>
      <c r="D705" s="853"/>
      <c r="E705" s="853"/>
      <c r="F705" s="53"/>
      <c r="G705" s="54"/>
      <c r="H705" s="54"/>
      <c r="I705" s="54"/>
      <c r="J705" s="57">
        <v>3.27</v>
      </c>
      <c r="K705" s="56">
        <v>1.1499999999999999</v>
      </c>
      <c r="L705" s="57">
        <v>2.2599999999999998</v>
      </c>
      <c r="M705" s="56">
        <v>35.42</v>
      </c>
      <c r="N705" s="133">
        <v>80.05</v>
      </c>
      <c r="AF705" s="39"/>
      <c r="AG705" s="48"/>
      <c r="AI705" s="3" t="s">
        <v>70</v>
      </c>
      <c r="AL705" s="48"/>
      <c r="AM705" s="82"/>
      <c r="AN705" s="85"/>
      <c r="AO705" s="85"/>
      <c r="AP705" s="85"/>
      <c r="AQ705" s="85"/>
      <c r="AR705" s="85"/>
      <c r="AS705" s="82"/>
      <c r="AT705" s="48"/>
      <c r="AV705" s="48"/>
      <c r="AW705" s="48"/>
    </row>
    <row r="706" spans="1:49" s="4" customFormat="1" ht="15" x14ac:dyDescent="0.25">
      <c r="A706" s="51"/>
      <c r="B706" s="50" t="s">
        <v>86</v>
      </c>
      <c r="C706" s="853" t="s">
        <v>87</v>
      </c>
      <c r="D706" s="853"/>
      <c r="E706" s="853"/>
      <c r="F706" s="53"/>
      <c r="G706" s="54"/>
      <c r="H706" s="54"/>
      <c r="I706" s="54"/>
      <c r="J706" s="57">
        <v>486.56</v>
      </c>
      <c r="K706" s="54"/>
      <c r="L706" s="57">
        <v>291.94</v>
      </c>
      <c r="M706" s="54"/>
      <c r="N706" s="59"/>
      <c r="AF706" s="39"/>
      <c r="AG706" s="48"/>
      <c r="AI706" s="3" t="s">
        <v>87</v>
      </c>
      <c r="AL706" s="48"/>
      <c r="AM706" s="82"/>
      <c r="AN706" s="85"/>
      <c r="AO706" s="85"/>
      <c r="AP706" s="85"/>
      <c r="AQ706" s="85"/>
      <c r="AR706" s="85"/>
      <c r="AS706" s="82"/>
      <c r="AT706" s="48"/>
      <c r="AV706" s="48"/>
      <c r="AW706" s="48"/>
    </row>
    <row r="707" spans="1:49" s="4" customFormat="1" ht="15" x14ac:dyDescent="0.25">
      <c r="A707" s="60"/>
      <c r="B707" s="50"/>
      <c r="C707" s="853" t="s">
        <v>71</v>
      </c>
      <c r="D707" s="853"/>
      <c r="E707" s="853"/>
      <c r="F707" s="53" t="s">
        <v>72</v>
      </c>
      <c r="G707" s="56">
        <v>7.21</v>
      </c>
      <c r="H707" s="56">
        <v>1.1499999999999999</v>
      </c>
      <c r="I707" s="130">
        <v>4.9748999999999999</v>
      </c>
      <c r="J707" s="63"/>
      <c r="K707" s="54"/>
      <c r="L707" s="63"/>
      <c r="M707" s="54"/>
      <c r="N707" s="59"/>
      <c r="AF707" s="39"/>
      <c r="AG707" s="48"/>
      <c r="AJ707" s="3" t="s">
        <v>71</v>
      </c>
      <c r="AL707" s="48"/>
      <c r="AM707" s="82"/>
      <c r="AN707" s="85"/>
      <c r="AO707" s="85"/>
      <c r="AP707" s="85"/>
      <c r="AQ707" s="85"/>
      <c r="AR707" s="85"/>
      <c r="AS707" s="82"/>
      <c r="AT707" s="48"/>
      <c r="AV707" s="48"/>
      <c r="AW707" s="48"/>
    </row>
    <row r="708" spans="1:49" s="4" customFormat="1" ht="15" x14ac:dyDescent="0.25">
      <c r="A708" s="60"/>
      <c r="B708" s="50"/>
      <c r="C708" s="853" t="s">
        <v>73</v>
      </c>
      <c r="D708" s="853"/>
      <c r="E708" s="853"/>
      <c r="F708" s="53" t="s">
        <v>72</v>
      </c>
      <c r="G708" s="56">
        <v>0.26</v>
      </c>
      <c r="H708" s="56">
        <v>1.1499999999999999</v>
      </c>
      <c r="I708" s="130">
        <v>0.1794</v>
      </c>
      <c r="J708" s="63"/>
      <c r="K708" s="54"/>
      <c r="L708" s="63"/>
      <c r="M708" s="54"/>
      <c r="N708" s="59"/>
      <c r="AF708" s="39"/>
      <c r="AG708" s="48"/>
      <c r="AJ708" s="3" t="s">
        <v>73</v>
      </c>
      <c r="AL708" s="48"/>
      <c r="AM708" s="82"/>
      <c r="AN708" s="85"/>
      <c r="AO708" s="85"/>
      <c r="AP708" s="85"/>
      <c r="AQ708" s="85"/>
      <c r="AR708" s="85"/>
      <c r="AS708" s="82"/>
      <c r="AT708" s="48"/>
      <c r="AV708" s="48"/>
      <c r="AW708" s="48"/>
    </row>
    <row r="709" spans="1:49" s="4" customFormat="1" ht="15" x14ac:dyDescent="0.25">
      <c r="A709" s="51"/>
      <c r="B709" s="50"/>
      <c r="C709" s="854" t="s">
        <v>74</v>
      </c>
      <c r="D709" s="854"/>
      <c r="E709" s="854"/>
      <c r="F709" s="65"/>
      <c r="G709" s="66"/>
      <c r="H709" s="66"/>
      <c r="I709" s="66"/>
      <c r="J709" s="68">
        <v>595.61</v>
      </c>
      <c r="K709" s="66"/>
      <c r="L709" s="68">
        <v>367.18</v>
      </c>
      <c r="M709" s="66"/>
      <c r="N709" s="69"/>
      <c r="AF709" s="39"/>
      <c r="AG709" s="48"/>
      <c r="AK709" s="3" t="s">
        <v>74</v>
      </c>
      <c r="AL709" s="48"/>
      <c r="AM709" s="82"/>
      <c r="AN709" s="85"/>
      <c r="AO709" s="85"/>
      <c r="AP709" s="85"/>
      <c r="AQ709" s="85"/>
      <c r="AR709" s="85"/>
      <c r="AS709" s="82"/>
      <c r="AT709" s="48"/>
      <c r="AV709" s="48"/>
      <c r="AW709" s="48"/>
    </row>
    <row r="710" spans="1:49" s="4" customFormat="1" ht="15" x14ac:dyDescent="0.25">
      <c r="A710" s="60"/>
      <c r="B710" s="50"/>
      <c r="C710" s="853" t="s">
        <v>75</v>
      </c>
      <c r="D710" s="853"/>
      <c r="E710" s="853"/>
      <c r="F710" s="53"/>
      <c r="G710" s="54"/>
      <c r="H710" s="54"/>
      <c r="I710" s="54"/>
      <c r="J710" s="63"/>
      <c r="K710" s="54"/>
      <c r="L710" s="57">
        <v>49.02</v>
      </c>
      <c r="M710" s="54"/>
      <c r="N710" s="58">
        <v>1736.29</v>
      </c>
      <c r="AF710" s="39"/>
      <c r="AG710" s="48"/>
      <c r="AJ710" s="3" t="s">
        <v>75</v>
      </c>
      <c r="AL710" s="48"/>
      <c r="AM710" s="82"/>
      <c r="AN710" s="85"/>
      <c r="AO710" s="85"/>
      <c r="AP710" s="85"/>
      <c r="AQ710" s="85"/>
      <c r="AR710" s="85"/>
      <c r="AS710" s="82"/>
      <c r="AT710" s="48"/>
      <c r="AV710" s="48"/>
      <c r="AW710" s="48"/>
    </row>
    <row r="711" spans="1:49" s="4" customFormat="1" ht="23.25" x14ac:dyDescent="0.25">
      <c r="A711" s="60"/>
      <c r="B711" s="50" t="s">
        <v>120</v>
      </c>
      <c r="C711" s="853" t="s">
        <v>121</v>
      </c>
      <c r="D711" s="853"/>
      <c r="E711" s="853"/>
      <c r="F711" s="53" t="s">
        <v>78</v>
      </c>
      <c r="G711" s="70">
        <v>97</v>
      </c>
      <c r="H711" s="54"/>
      <c r="I711" s="70">
        <v>97</v>
      </c>
      <c r="J711" s="63"/>
      <c r="K711" s="54"/>
      <c r="L711" s="57">
        <v>47.55</v>
      </c>
      <c r="M711" s="54"/>
      <c r="N711" s="58">
        <v>1684.2</v>
      </c>
      <c r="AF711" s="39"/>
      <c r="AG711" s="48"/>
      <c r="AJ711" s="3" t="s">
        <v>121</v>
      </c>
      <c r="AL711" s="48"/>
      <c r="AM711" s="82"/>
      <c r="AN711" s="85"/>
      <c r="AO711" s="85"/>
      <c r="AP711" s="85"/>
      <c r="AQ711" s="85"/>
      <c r="AR711" s="85"/>
      <c r="AS711" s="82"/>
      <c r="AT711" s="48"/>
      <c r="AV711" s="48"/>
      <c r="AW711" s="48"/>
    </row>
    <row r="712" spans="1:49" s="4" customFormat="1" ht="23.25" x14ac:dyDescent="0.25">
      <c r="A712" s="60"/>
      <c r="B712" s="50" t="s">
        <v>122</v>
      </c>
      <c r="C712" s="853" t="s">
        <v>123</v>
      </c>
      <c r="D712" s="853"/>
      <c r="E712" s="853"/>
      <c r="F712" s="53" t="s">
        <v>78</v>
      </c>
      <c r="G712" s="70">
        <v>51</v>
      </c>
      <c r="H712" s="54"/>
      <c r="I712" s="70">
        <v>51</v>
      </c>
      <c r="J712" s="63"/>
      <c r="K712" s="54"/>
      <c r="L712" s="57">
        <v>25</v>
      </c>
      <c r="M712" s="54"/>
      <c r="N712" s="133">
        <v>885.51</v>
      </c>
      <c r="AF712" s="39"/>
      <c r="AG712" s="48"/>
      <c r="AJ712" s="3" t="s">
        <v>123</v>
      </c>
      <c r="AL712" s="48"/>
      <c r="AM712" s="82"/>
      <c r="AN712" s="85"/>
      <c r="AO712" s="85"/>
      <c r="AP712" s="85"/>
      <c r="AQ712" s="85"/>
      <c r="AR712" s="85"/>
      <c r="AS712" s="82"/>
      <c r="AT712" s="48"/>
      <c r="AV712" s="48"/>
      <c r="AW712" s="48"/>
    </row>
    <row r="713" spans="1:49" s="4" customFormat="1" ht="15" x14ac:dyDescent="0.25">
      <c r="A713" s="71"/>
      <c r="B713" s="72"/>
      <c r="C713" s="847" t="s">
        <v>81</v>
      </c>
      <c r="D713" s="847"/>
      <c r="E713" s="847"/>
      <c r="F713" s="42"/>
      <c r="G713" s="43"/>
      <c r="H713" s="43"/>
      <c r="I713" s="43"/>
      <c r="J713" s="46"/>
      <c r="K713" s="43"/>
      <c r="L713" s="131">
        <v>439.73</v>
      </c>
      <c r="M713" s="66"/>
      <c r="N713" s="47"/>
      <c r="AF713" s="39"/>
      <c r="AG713" s="48"/>
      <c r="AL713" s="48" t="s">
        <v>81</v>
      </c>
      <c r="AM713" s="82"/>
      <c r="AN713" s="85"/>
      <c r="AO713" s="85"/>
      <c r="AP713" s="85"/>
      <c r="AQ713" s="85"/>
      <c r="AR713" s="85"/>
      <c r="AS713" s="82"/>
      <c r="AT713" s="48"/>
      <c r="AV713" s="48"/>
      <c r="AW713" s="48"/>
    </row>
    <row r="714" spans="1:49" s="4" customFormat="1" ht="23.25" x14ac:dyDescent="0.25">
      <c r="A714" s="40" t="s">
        <v>489</v>
      </c>
      <c r="B714" s="41" t="s">
        <v>487</v>
      </c>
      <c r="C714" s="847" t="s">
        <v>488</v>
      </c>
      <c r="D714" s="847"/>
      <c r="E714" s="847"/>
      <c r="F714" s="42" t="s">
        <v>174</v>
      </c>
      <c r="G714" s="43">
        <v>42</v>
      </c>
      <c r="H714" s="44">
        <v>1</v>
      </c>
      <c r="I714" s="44">
        <v>42</v>
      </c>
      <c r="J714" s="73">
        <v>1912.5</v>
      </c>
      <c r="K714" s="43"/>
      <c r="L714" s="73">
        <v>9329.27</v>
      </c>
      <c r="M714" s="109">
        <v>8.61</v>
      </c>
      <c r="N714" s="134">
        <v>80325</v>
      </c>
      <c r="AF714" s="39"/>
      <c r="AG714" s="48" t="s">
        <v>488</v>
      </c>
      <c r="AL714" s="48"/>
      <c r="AM714" s="82"/>
      <c r="AN714" s="85"/>
      <c r="AO714" s="85"/>
      <c r="AP714" s="85"/>
      <c r="AQ714" s="85"/>
      <c r="AR714" s="85"/>
      <c r="AS714" s="82"/>
      <c r="AT714" s="48"/>
      <c r="AV714" s="48"/>
      <c r="AW714" s="48"/>
    </row>
    <row r="715" spans="1:49" s="4" customFormat="1" ht="15" x14ac:dyDescent="0.25">
      <c r="A715" s="71"/>
      <c r="B715" s="72"/>
      <c r="C715" s="847" t="s">
        <v>81</v>
      </c>
      <c r="D715" s="847"/>
      <c r="E715" s="847"/>
      <c r="F715" s="42"/>
      <c r="G715" s="43"/>
      <c r="H715" s="43"/>
      <c r="I715" s="43"/>
      <c r="J715" s="46"/>
      <c r="K715" s="43"/>
      <c r="L715" s="73">
        <v>9329.27</v>
      </c>
      <c r="M715" s="66"/>
      <c r="N715" s="134">
        <v>80325</v>
      </c>
      <c r="AF715" s="39"/>
      <c r="AG715" s="48"/>
      <c r="AL715" s="48" t="s">
        <v>81</v>
      </c>
      <c r="AM715" s="82"/>
      <c r="AN715" s="85"/>
      <c r="AO715" s="85"/>
      <c r="AP715" s="85"/>
      <c r="AQ715" s="85"/>
      <c r="AR715" s="85"/>
      <c r="AS715" s="82"/>
      <c r="AT715" s="48"/>
      <c r="AV715" s="48"/>
      <c r="AW715" s="48"/>
    </row>
    <row r="716" spans="1:49" s="4" customFormat="1" ht="23.25" x14ac:dyDescent="0.25">
      <c r="A716" s="40" t="s">
        <v>492</v>
      </c>
      <c r="B716" s="41" t="s">
        <v>490</v>
      </c>
      <c r="C716" s="847" t="s">
        <v>491</v>
      </c>
      <c r="D716" s="847"/>
      <c r="E716" s="847"/>
      <c r="F716" s="42" t="s">
        <v>119</v>
      </c>
      <c r="G716" s="43">
        <v>0.375</v>
      </c>
      <c r="H716" s="44">
        <v>1</v>
      </c>
      <c r="I716" s="129">
        <v>0.375</v>
      </c>
      <c r="J716" s="46"/>
      <c r="K716" s="43"/>
      <c r="L716" s="46"/>
      <c r="M716" s="43"/>
      <c r="N716" s="47"/>
      <c r="AF716" s="39"/>
      <c r="AG716" s="48" t="s">
        <v>491</v>
      </c>
      <c r="AL716" s="48"/>
      <c r="AM716" s="82"/>
      <c r="AN716" s="85"/>
      <c r="AO716" s="85"/>
      <c r="AP716" s="85"/>
      <c r="AQ716" s="85"/>
      <c r="AR716" s="85"/>
      <c r="AS716" s="82"/>
      <c r="AT716" s="48"/>
      <c r="AV716" s="48"/>
      <c r="AW716" s="48"/>
    </row>
    <row r="717" spans="1:49" s="4" customFormat="1" ht="22.5" x14ac:dyDescent="0.25">
      <c r="A717" s="49"/>
      <c r="B717" s="50" t="s">
        <v>64</v>
      </c>
      <c r="C717" s="848" t="s">
        <v>65</v>
      </c>
      <c r="D717" s="848"/>
      <c r="E717" s="848"/>
      <c r="F717" s="848"/>
      <c r="G717" s="848"/>
      <c r="H717" s="848"/>
      <c r="I717" s="848"/>
      <c r="J717" s="848"/>
      <c r="K717" s="848"/>
      <c r="L717" s="848"/>
      <c r="M717" s="848"/>
      <c r="N717" s="849"/>
      <c r="AF717" s="39"/>
      <c r="AG717" s="48"/>
      <c r="AH717" s="3" t="s">
        <v>65</v>
      </c>
      <c r="AL717" s="48"/>
      <c r="AM717" s="82"/>
      <c r="AN717" s="85"/>
      <c r="AO717" s="85"/>
      <c r="AP717" s="85"/>
      <c r="AQ717" s="85"/>
      <c r="AR717" s="85"/>
      <c r="AS717" s="82"/>
      <c r="AT717" s="48"/>
      <c r="AV717" s="48"/>
      <c r="AW717" s="48"/>
    </row>
    <row r="718" spans="1:49" s="4" customFormat="1" ht="15" x14ac:dyDescent="0.25">
      <c r="A718" s="51"/>
      <c r="B718" s="50" t="s">
        <v>60</v>
      </c>
      <c r="C718" s="853" t="s">
        <v>66</v>
      </c>
      <c r="D718" s="853"/>
      <c r="E718" s="853"/>
      <c r="F718" s="53"/>
      <c r="G718" s="54"/>
      <c r="H718" s="54"/>
      <c r="I718" s="54"/>
      <c r="J718" s="57">
        <v>135.36000000000001</v>
      </c>
      <c r="K718" s="56">
        <v>1.1499999999999999</v>
      </c>
      <c r="L718" s="57">
        <v>58.37</v>
      </c>
      <c r="M718" s="56">
        <v>35.42</v>
      </c>
      <c r="N718" s="58">
        <v>2067.4699999999998</v>
      </c>
      <c r="AF718" s="39"/>
      <c r="AG718" s="48"/>
      <c r="AI718" s="3" t="s">
        <v>66</v>
      </c>
      <c r="AL718" s="48"/>
      <c r="AM718" s="82"/>
      <c r="AN718" s="85"/>
      <c r="AO718" s="85"/>
      <c r="AP718" s="85"/>
      <c r="AQ718" s="85"/>
      <c r="AR718" s="85"/>
      <c r="AS718" s="82"/>
      <c r="AT718" s="48"/>
      <c r="AV718" s="48"/>
      <c r="AW718" s="48"/>
    </row>
    <row r="719" spans="1:49" s="4" customFormat="1" ht="15" x14ac:dyDescent="0.25">
      <c r="A719" s="51"/>
      <c r="B719" s="50" t="s">
        <v>67</v>
      </c>
      <c r="C719" s="853" t="s">
        <v>68</v>
      </c>
      <c r="D719" s="853"/>
      <c r="E719" s="853"/>
      <c r="F719" s="53"/>
      <c r="G719" s="54"/>
      <c r="H719" s="54"/>
      <c r="I719" s="54"/>
      <c r="J719" s="57">
        <v>58.09</v>
      </c>
      <c r="K719" s="56">
        <v>1.1499999999999999</v>
      </c>
      <c r="L719" s="57">
        <v>25.05</v>
      </c>
      <c r="M719" s="54"/>
      <c r="N719" s="59"/>
      <c r="AF719" s="39"/>
      <c r="AG719" s="48"/>
      <c r="AI719" s="3" t="s">
        <v>68</v>
      </c>
      <c r="AL719" s="48"/>
      <c r="AM719" s="82"/>
      <c r="AN719" s="85"/>
      <c r="AO719" s="85"/>
      <c r="AP719" s="85"/>
      <c r="AQ719" s="85"/>
      <c r="AR719" s="85"/>
      <c r="AS719" s="82"/>
      <c r="AT719" s="48"/>
      <c r="AV719" s="48"/>
      <c r="AW719" s="48"/>
    </row>
    <row r="720" spans="1:49" s="4" customFormat="1" ht="15" x14ac:dyDescent="0.25">
      <c r="A720" s="51"/>
      <c r="B720" s="50" t="s">
        <v>69</v>
      </c>
      <c r="C720" s="853" t="s">
        <v>70</v>
      </c>
      <c r="D720" s="853"/>
      <c r="E720" s="853"/>
      <c r="F720" s="53"/>
      <c r="G720" s="54"/>
      <c r="H720" s="54"/>
      <c r="I720" s="54"/>
      <c r="J720" s="57">
        <v>5.0199999999999996</v>
      </c>
      <c r="K720" s="56">
        <v>1.1499999999999999</v>
      </c>
      <c r="L720" s="57">
        <v>2.16</v>
      </c>
      <c r="M720" s="56">
        <v>35.42</v>
      </c>
      <c r="N720" s="133">
        <v>76.510000000000005</v>
      </c>
      <c r="AF720" s="39"/>
      <c r="AG720" s="48"/>
      <c r="AI720" s="3" t="s">
        <v>70</v>
      </c>
      <c r="AL720" s="48"/>
      <c r="AM720" s="82"/>
      <c r="AN720" s="85"/>
      <c r="AO720" s="85"/>
      <c r="AP720" s="85"/>
      <c r="AQ720" s="85"/>
      <c r="AR720" s="85"/>
      <c r="AS720" s="82"/>
      <c r="AT720" s="48"/>
      <c r="AV720" s="48"/>
      <c r="AW720" s="48"/>
    </row>
    <row r="721" spans="1:49" s="4" customFormat="1" ht="15" x14ac:dyDescent="0.25">
      <c r="A721" s="51"/>
      <c r="B721" s="50" t="s">
        <v>86</v>
      </c>
      <c r="C721" s="853" t="s">
        <v>87</v>
      </c>
      <c r="D721" s="853"/>
      <c r="E721" s="853"/>
      <c r="F721" s="53"/>
      <c r="G721" s="54"/>
      <c r="H721" s="54"/>
      <c r="I721" s="54"/>
      <c r="J721" s="57">
        <v>894.6</v>
      </c>
      <c r="K721" s="54"/>
      <c r="L721" s="57">
        <v>335.48</v>
      </c>
      <c r="M721" s="54"/>
      <c r="N721" s="59"/>
      <c r="AF721" s="39"/>
      <c r="AG721" s="48"/>
      <c r="AI721" s="3" t="s">
        <v>87</v>
      </c>
      <c r="AL721" s="48"/>
      <c r="AM721" s="82"/>
      <c r="AN721" s="85"/>
      <c r="AO721" s="85"/>
      <c r="AP721" s="85"/>
      <c r="AQ721" s="85"/>
      <c r="AR721" s="85"/>
      <c r="AS721" s="82"/>
      <c r="AT721" s="48"/>
      <c r="AV721" s="48"/>
      <c r="AW721" s="48"/>
    </row>
    <row r="722" spans="1:49" s="4" customFormat="1" ht="15" x14ac:dyDescent="0.25">
      <c r="A722" s="60"/>
      <c r="B722" s="50"/>
      <c r="C722" s="853" t="s">
        <v>71</v>
      </c>
      <c r="D722" s="853"/>
      <c r="E722" s="853"/>
      <c r="F722" s="53" t="s">
        <v>72</v>
      </c>
      <c r="G722" s="61">
        <v>14.4</v>
      </c>
      <c r="H722" s="56">
        <v>1.1499999999999999</v>
      </c>
      <c r="I722" s="56">
        <v>6.21</v>
      </c>
      <c r="J722" s="63"/>
      <c r="K722" s="54"/>
      <c r="L722" s="63"/>
      <c r="M722" s="54"/>
      <c r="N722" s="59"/>
      <c r="AF722" s="39"/>
      <c r="AG722" s="48"/>
      <c r="AJ722" s="3" t="s">
        <v>71</v>
      </c>
      <c r="AL722" s="48"/>
      <c r="AM722" s="82"/>
      <c r="AN722" s="85"/>
      <c r="AO722" s="85"/>
      <c r="AP722" s="85"/>
      <c r="AQ722" s="85"/>
      <c r="AR722" s="85"/>
      <c r="AS722" s="82"/>
      <c r="AT722" s="48"/>
      <c r="AV722" s="48"/>
      <c r="AW722" s="48"/>
    </row>
    <row r="723" spans="1:49" s="4" customFormat="1" ht="15" x14ac:dyDescent="0.25">
      <c r="A723" s="60"/>
      <c r="B723" s="50"/>
      <c r="C723" s="853" t="s">
        <v>73</v>
      </c>
      <c r="D723" s="853"/>
      <c r="E723" s="853"/>
      <c r="F723" s="53" t="s">
        <v>72</v>
      </c>
      <c r="G723" s="61">
        <v>0.4</v>
      </c>
      <c r="H723" s="56">
        <v>1.1499999999999999</v>
      </c>
      <c r="I723" s="130">
        <v>0.17249999999999999</v>
      </c>
      <c r="J723" s="63"/>
      <c r="K723" s="54"/>
      <c r="L723" s="63"/>
      <c r="M723" s="54"/>
      <c r="N723" s="59"/>
      <c r="AF723" s="39"/>
      <c r="AG723" s="48"/>
      <c r="AJ723" s="3" t="s">
        <v>73</v>
      </c>
      <c r="AL723" s="48"/>
      <c r="AM723" s="82"/>
      <c r="AN723" s="85"/>
      <c r="AO723" s="85"/>
      <c r="AP723" s="85"/>
      <c r="AQ723" s="85"/>
      <c r="AR723" s="85"/>
      <c r="AS723" s="82"/>
      <c r="AT723" s="48"/>
      <c r="AV723" s="48"/>
      <c r="AW723" s="48"/>
    </row>
    <row r="724" spans="1:49" s="4" customFormat="1" ht="15" x14ac:dyDescent="0.25">
      <c r="A724" s="51"/>
      <c r="B724" s="50"/>
      <c r="C724" s="854" t="s">
        <v>74</v>
      </c>
      <c r="D724" s="854"/>
      <c r="E724" s="854"/>
      <c r="F724" s="65"/>
      <c r="G724" s="66"/>
      <c r="H724" s="66"/>
      <c r="I724" s="66"/>
      <c r="J724" s="67">
        <v>1088.05</v>
      </c>
      <c r="K724" s="66"/>
      <c r="L724" s="68">
        <v>418.9</v>
      </c>
      <c r="M724" s="66"/>
      <c r="N724" s="69"/>
      <c r="AF724" s="39"/>
      <c r="AG724" s="48"/>
      <c r="AK724" s="3" t="s">
        <v>74</v>
      </c>
      <c r="AL724" s="48"/>
      <c r="AM724" s="82"/>
      <c r="AN724" s="85"/>
      <c r="AO724" s="85"/>
      <c r="AP724" s="85"/>
      <c r="AQ724" s="85"/>
      <c r="AR724" s="85"/>
      <c r="AS724" s="82"/>
      <c r="AT724" s="48"/>
      <c r="AV724" s="48"/>
      <c r="AW724" s="48"/>
    </row>
    <row r="725" spans="1:49" s="4" customFormat="1" ht="15" x14ac:dyDescent="0.25">
      <c r="A725" s="60"/>
      <c r="B725" s="50"/>
      <c r="C725" s="853" t="s">
        <v>75</v>
      </c>
      <c r="D725" s="853"/>
      <c r="E725" s="853"/>
      <c r="F725" s="53"/>
      <c r="G725" s="54"/>
      <c r="H725" s="54"/>
      <c r="I725" s="54"/>
      <c r="J725" s="63"/>
      <c r="K725" s="54"/>
      <c r="L725" s="57">
        <v>60.53</v>
      </c>
      <c r="M725" s="54"/>
      <c r="N725" s="58">
        <v>2143.98</v>
      </c>
      <c r="AF725" s="39"/>
      <c r="AG725" s="48"/>
      <c r="AJ725" s="3" t="s">
        <v>75</v>
      </c>
      <c r="AL725" s="48"/>
      <c r="AM725" s="82"/>
      <c r="AN725" s="85"/>
      <c r="AO725" s="85"/>
      <c r="AP725" s="85"/>
      <c r="AQ725" s="85"/>
      <c r="AR725" s="85"/>
      <c r="AS725" s="82"/>
      <c r="AT725" s="48"/>
      <c r="AV725" s="48"/>
      <c r="AW725" s="48"/>
    </row>
    <row r="726" spans="1:49" s="4" customFormat="1" ht="23.25" x14ac:dyDescent="0.25">
      <c r="A726" s="60"/>
      <c r="B726" s="50" t="s">
        <v>120</v>
      </c>
      <c r="C726" s="853" t="s">
        <v>121</v>
      </c>
      <c r="D726" s="853"/>
      <c r="E726" s="853"/>
      <c r="F726" s="53" t="s">
        <v>78</v>
      </c>
      <c r="G726" s="70">
        <v>97</v>
      </c>
      <c r="H726" s="54"/>
      <c r="I726" s="70">
        <v>97</v>
      </c>
      <c r="J726" s="63"/>
      <c r="K726" s="54"/>
      <c r="L726" s="57">
        <v>58.71</v>
      </c>
      <c r="M726" s="54"/>
      <c r="N726" s="58">
        <v>2079.66</v>
      </c>
      <c r="AF726" s="39"/>
      <c r="AG726" s="48"/>
      <c r="AJ726" s="3" t="s">
        <v>121</v>
      </c>
      <c r="AL726" s="48"/>
      <c r="AM726" s="82"/>
      <c r="AN726" s="85"/>
      <c r="AO726" s="85"/>
      <c r="AP726" s="85"/>
      <c r="AQ726" s="85"/>
      <c r="AR726" s="85"/>
      <c r="AS726" s="82"/>
      <c r="AT726" s="48"/>
      <c r="AV726" s="48"/>
      <c r="AW726" s="48"/>
    </row>
    <row r="727" spans="1:49" s="4" customFormat="1" ht="23.25" x14ac:dyDescent="0.25">
      <c r="A727" s="60"/>
      <c r="B727" s="50" t="s">
        <v>122</v>
      </c>
      <c r="C727" s="853" t="s">
        <v>123</v>
      </c>
      <c r="D727" s="853"/>
      <c r="E727" s="853"/>
      <c r="F727" s="53" t="s">
        <v>78</v>
      </c>
      <c r="G727" s="70">
        <v>51</v>
      </c>
      <c r="H727" s="54"/>
      <c r="I727" s="70">
        <v>51</v>
      </c>
      <c r="J727" s="63"/>
      <c r="K727" s="54"/>
      <c r="L727" s="57">
        <v>30.87</v>
      </c>
      <c r="M727" s="54"/>
      <c r="N727" s="58">
        <v>1093.43</v>
      </c>
      <c r="AF727" s="39"/>
      <c r="AG727" s="48"/>
      <c r="AJ727" s="3" t="s">
        <v>123</v>
      </c>
      <c r="AL727" s="48"/>
      <c r="AM727" s="82"/>
      <c r="AN727" s="85"/>
      <c r="AO727" s="85"/>
      <c r="AP727" s="85"/>
      <c r="AQ727" s="85"/>
      <c r="AR727" s="85"/>
      <c r="AS727" s="82"/>
      <c r="AT727" s="48"/>
      <c r="AV727" s="48"/>
      <c r="AW727" s="48"/>
    </row>
    <row r="728" spans="1:49" s="4" customFormat="1" ht="15" x14ac:dyDescent="0.25">
      <c r="A728" s="71"/>
      <c r="B728" s="72"/>
      <c r="C728" s="847" t="s">
        <v>81</v>
      </c>
      <c r="D728" s="847"/>
      <c r="E728" s="847"/>
      <c r="F728" s="42"/>
      <c r="G728" s="43"/>
      <c r="H728" s="43"/>
      <c r="I728" s="43"/>
      <c r="J728" s="46"/>
      <c r="K728" s="43"/>
      <c r="L728" s="131">
        <v>508.48</v>
      </c>
      <c r="M728" s="66"/>
      <c r="N728" s="47"/>
      <c r="AF728" s="39"/>
      <c r="AG728" s="48"/>
      <c r="AL728" s="48" t="s">
        <v>81</v>
      </c>
      <c r="AM728" s="82"/>
      <c r="AN728" s="85"/>
      <c r="AO728" s="85"/>
      <c r="AP728" s="85"/>
      <c r="AQ728" s="85"/>
      <c r="AR728" s="85"/>
      <c r="AS728" s="82"/>
      <c r="AT728" s="48"/>
      <c r="AV728" s="48"/>
      <c r="AW728" s="48"/>
    </row>
    <row r="729" spans="1:49" s="4" customFormat="1" ht="23.25" x14ac:dyDescent="0.25">
      <c r="A729" s="40" t="s">
        <v>495</v>
      </c>
      <c r="B729" s="41" t="s">
        <v>493</v>
      </c>
      <c r="C729" s="847" t="s">
        <v>494</v>
      </c>
      <c r="D729" s="847"/>
      <c r="E729" s="847"/>
      <c r="F729" s="42" t="s">
        <v>207</v>
      </c>
      <c r="G729" s="43">
        <v>7.3499999999999996E-2</v>
      </c>
      <c r="H729" s="44">
        <v>1</v>
      </c>
      <c r="I729" s="135">
        <v>7.3499999999999996E-2</v>
      </c>
      <c r="J729" s="73">
        <v>6726.18</v>
      </c>
      <c r="K729" s="43"/>
      <c r="L729" s="131">
        <v>494.37</v>
      </c>
      <c r="M729" s="43"/>
      <c r="N729" s="47"/>
      <c r="AF729" s="39"/>
      <c r="AG729" s="48" t="s">
        <v>494</v>
      </c>
      <c r="AL729" s="48"/>
      <c r="AM729" s="82"/>
      <c r="AN729" s="85"/>
      <c r="AO729" s="85"/>
      <c r="AP729" s="85"/>
      <c r="AQ729" s="85"/>
      <c r="AR729" s="85"/>
      <c r="AS729" s="82"/>
      <c r="AT729" s="48"/>
      <c r="AV729" s="48"/>
      <c r="AW729" s="48"/>
    </row>
    <row r="730" spans="1:49" s="4" customFormat="1" ht="15" x14ac:dyDescent="0.25">
      <c r="A730" s="71"/>
      <c r="B730" s="72"/>
      <c r="C730" s="847" t="s">
        <v>81</v>
      </c>
      <c r="D730" s="847"/>
      <c r="E730" s="847"/>
      <c r="F730" s="42"/>
      <c r="G730" s="43"/>
      <c r="H730" s="43"/>
      <c r="I730" s="43"/>
      <c r="J730" s="46"/>
      <c r="K730" s="43"/>
      <c r="L730" s="131">
        <v>494.37</v>
      </c>
      <c r="M730" s="66"/>
      <c r="N730" s="47"/>
      <c r="AF730" s="39"/>
      <c r="AG730" s="48"/>
      <c r="AL730" s="48" t="s">
        <v>81</v>
      </c>
      <c r="AM730" s="82"/>
      <c r="AN730" s="85"/>
      <c r="AO730" s="85"/>
      <c r="AP730" s="85"/>
      <c r="AQ730" s="85"/>
      <c r="AR730" s="85"/>
      <c r="AS730" s="82"/>
      <c r="AT730" s="48"/>
      <c r="AV730" s="48"/>
      <c r="AW730" s="48"/>
    </row>
    <row r="731" spans="1:49" s="4" customFormat="1" ht="22.5" x14ac:dyDescent="0.25">
      <c r="A731" s="40" t="s">
        <v>498</v>
      </c>
      <c r="B731" s="41" t="s">
        <v>496</v>
      </c>
      <c r="C731" s="847" t="s">
        <v>497</v>
      </c>
      <c r="D731" s="847"/>
      <c r="E731" s="847"/>
      <c r="F731" s="42" t="s">
        <v>279</v>
      </c>
      <c r="G731" s="43">
        <v>36</v>
      </c>
      <c r="H731" s="44">
        <v>1</v>
      </c>
      <c r="I731" s="44">
        <v>36</v>
      </c>
      <c r="J731" s="131">
        <v>765</v>
      </c>
      <c r="K731" s="43"/>
      <c r="L731" s="73">
        <v>3198.61</v>
      </c>
      <c r="M731" s="109">
        <v>8.61</v>
      </c>
      <c r="N731" s="134">
        <v>27540</v>
      </c>
      <c r="AF731" s="39"/>
      <c r="AG731" s="48" t="s">
        <v>497</v>
      </c>
      <c r="AL731" s="48"/>
      <c r="AM731" s="82"/>
      <c r="AN731" s="85"/>
      <c r="AO731" s="85"/>
      <c r="AP731" s="85"/>
      <c r="AQ731" s="85"/>
      <c r="AR731" s="85"/>
      <c r="AS731" s="82"/>
      <c r="AT731" s="48"/>
      <c r="AV731" s="48"/>
      <c r="AW731" s="48"/>
    </row>
    <row r="732" spans="1:49" s="4" customFormat="1" ht="15" x14ac:dyDescent="0.25">
      <c r="A732" s="71"/>
      <c r="B732" s="72"/>
      <c r="C732" s="847" t="s">
        <v>81</v>
      </c>
      <c r="D732" s="847"/>
      <c r="E732" s="847"/>
      <c r="F732" s="42"/>
      <c r="G732" s="43"/>
      <c r="H732" s="43"/>
      <c r="I732" s="43"/>
      <c r="J732" s="46"/>
      <c r="K732" s="43"/>
      <c r="L732" s="73">
        <v>3198.61</v>
      </c>
      <c r="M732" s="66"/>
      <c r="N732" s="134">
        <v>27540</v>
      </c>
      <c r="AF732" s="39"/>
      <c r="AG732" s="48"/>
      <c r="AL732" s="48" t="s">
        <v>81</v>
      </c>
      <c r="AM732" s="82"/>
      <c r="AN732" s="85"/>
      <c r="AO732" s="85"/>
      <c r="AP732" s="85"/>
      <c r="AQ732" s="85"/>
      <c r="AR732" s="85"/>
      <c r="AS732" s="82"/>
      <c r="AT732" s="48"/>
      <c r="AV732" s="48"/>
      <c r="AW732" s="48"/>
    </row>
    <row r="733" spans="1:49" s="4" customFormat="1" ht="22.5" x14ac:dyDescent="0.25">
      <c r="A733" s="40" t="s">
        <v>501</v>
      </c>
      <c r="B733" s="41" t="s">
        <v>499</v>
      </c>
      <c r="C733" s="847" t="s">
        <v>500</v>
      </c>
      <c r="D733" s="847"/>
      <c r="E733" s="847"/>
      <c r="F733" s="42" t="s">
        <v>279</v>
      </c>
      <c r="G733" s="43">
        <v>6</v>
      </c>
      <c r="H733" s="44">
        <v>1</v>
      </c>
      <c r="I733" s="44">
        <v>6</v>
      </c>
      <c r="J733" s="131">
        <v>318.75</v>
      </c>
      <c r="K733" s="43"/>
      <c r="L733" s="131">
        <v>222.13</v>
      </c>
      <c r="M733" s="109">
        <v>8.61</v>
      </c>
      <c r="N733" s="134">
        <v>1912.5</v>
      </c>
      <c r="AF733" s="39"/>
      <c r="AG733" s="48" t="s">
        <v>500</v>
      </c>
      <c r="AL733" s="48"/>
      <c r="AM733" s="82"/>
      <c r="AN733" s="85"/>
      <c r="AO733" s="85"/>
      <c r="AP733" s="85"/>
      <c r="AQ733" s="85"/>
      <c r="AR733" s="85"/>
      <c r="AS733" s="82"/>
      <c r="AT733" s="48"/>
      <c r="AV733" s="48"/>
      <c r="AW733" s="48"/>
    </row>
    <row r="734" spans="1:49" s="4" customFormat="1" ht="15" x14ac:dyDescent="0.25">
      <c r="A734" s="71"/>
      <c r="B734" s="72"/>
      <c r="C734" s="847" t="s">
        <v>81</v>
      </c>
      <c r="D734" s="847"/>
      <c r="E734" s="847"/>
      <c r="F734" s="42"/>
      <c r="G734" s="43"/>
      <c r="H734" s="43"/>
      <c r="I734" s="43"/>
      <c r="J734" s="46"/>
      <c r="K734" s="43"/>
      <c r="L734" s="131">
        <v>222.13</v>
      </c>
      <c r="M734" s="66"/>
      <c r="N734" s="134">
        <v>1912.5</v>
      </c>
      <c r="AF734" s="39"/>
      <c r="AG734" s="48"/>
      <c r="AL734" s="48" t="s">
        <v>81</v>
      </c>
      <c r="AM734" s="82"/>
      <c r="AN734" s="85"/>
      <c r="AO734" s="85"/>
      <c r="AP734" s="85"/>
      <c r="AQ734" s="85"/>
      <c r="AR734" s="85"/>
      <c r="AS734" s="82"/>
      <c r="AT734" s="48"/>
      <c r="AV734" s="48"/>
      <c r="AW734" s="48"/>
    </row>
    <row r="735" spans="1:49" s="4" customFormat="1" ht="22.5" x14ac:dyDescent="0.25">
      <c r="A735" s="40" t="s">
        <v>505</v>
      </c>
      <c r="B735" s="41" t="s">
        <v>502</v>
      </c>
      <c r="C735" s="847" t="s">
        <v>503</v>
      </c>
      <c r="D735" s="847"/>
      <c r="E735" s="847"/>
      <c r="F735" s="42" t="s">
        <v>174</v>
      </c>
      <c r="G735" s="43">
        <v>3</v>
      </c>
      <c r="H735" s="44">
        <v>1</v>
      </c>
      <c r="I735" s="44">
        <v>3</v>
      </c>
      <c r="J735" s="131">
        <v>382.5</v>
      </c>
      <c r="K735" s="43"/>
      <c r="L735" s="131">
        <v>133.28</v>
      </c>
      <c r="M735" s="109">
        <v>8.61</v>
      </c>
      <c r="N735" s="134">
        <v>1147.5</v>
      </c>
      <c r="AF735" s="39"/>
      <c r="AG735" s="48" t="s">
        <v>503</v>
      </c>
      <c r="AL735" s="48"/>
      <c r="AM735" s="82"/>
      <c r="AN735" s="85"/>
      <c r="AO735" s="85"/>
      <c r="AP735" s="85"/>
      <c r="AQ735" s="85"/>
      <c r="AR735" s="85"/>
      <c r="AS735" s="82"/>
      <c r="AT735" s="48"/>
      <c r="AV735" s="48"/>
      <c r="AW735" s="48"/>
    </row>
    <row r="736" spans="1:49" s="4" customFormat="1" ht="15" x14ac:dyDescent="0.25">
      <c r="A736" s="71"/>
      <c r="B736" s="72"/>
      <c r="C736" s="847" t="s">
        <v>81</v>
      </c>
      <c r="D736" s="847"/>
      <c r="E736" s="847"/>
      <c r="F736" s="42"/>
      <c r="G736" s="43"/>
      <c r="H736" s="43"/>
      <c r="I736" s="43"/>
      <c r="J736" s="46"/>
      <c r="K736" s="43"/>
      <c r="L736" s="131">
        <v>133.28</v>
      </c>
      <c r="M736" s="66"/>
      <c r="N736" s="134">
        <v>1147.5</v>
      </c>
      <c r="AF736" s="39"/>
      <c r="AG736" s="48"/>
      <c r="AL736" s="48" t="s">
        <v>81</v>
      </c>
      <c r="AM736" s="82"/>
      <c r="AN736" s="85"/>
      <c r="AO736" s="85"/>
      <c r="AP736" s="85"/>
      <c r="AQ736" s="85"/>
      <c r="AR736" s="85"/>
      <c r="AS736" s="82"/>
      <c r="AT736" s="48"/>
      <c r="AV736" s="48"/>
      <c r="AW736" s="48"/>
    </row>
    <row r="737" spans="1:49" s="4" customFormat="1" ht="15" x14ac:dyDescent="0.25">
      <c r="A737" s="855" t="s">
        <v>504</v>
      </c>
      <c r="B737" s="856"/>
      <c r="C737" s="856"/>
      <c r="D737" s="856"/>
      <c r="E737" s="856"/>
      <c r="F737" s="856"/>
      <c r="G737" s="856"/>
      <c r="H737" s="856"/>
      <c r="I737" s="856"/>
      <c r="J737" s="856"/>
      <c r="K737" s="856"/>
      <c r="L737" s="856"/>
      <c r="M737" s="856"/>
      <c r="N737" s="857"/>
      <c r="AF737" s="39"/>
      <c r="AG737" s="48"/>
      <c r="AL737" s="48"/>
      <c r="AM737" s="82"/>
      <c r="AN737" s="85"/>
      <c r="AO737" s="85"/>
      <c r="AP737" s="85"/>
      <c r="AQ737" s="85"/>
      <c r="AR737" s="85"/>
      <c r="AS737" s="82"/>
      <c r="AT737" s="48"/>
      <c r="AV737" s="48"/>
      <c r="AW737" s="48" t="s">
        <v>504</v>
      </c>
    </row>
    <row r="738" spans="1:49" s="4" customFormat="1" ht="15" x14ac:dyDescent="0.25">
      <c r="A738" s="40" t="s">
        <v>567</v>
      </c>
      <c r="B738" s="41" t="s">
        <v>506</v>
      </c>
      <c r="C738" s="847" t="s">
        <v>507</v>
      </c>
      <c r="D738" s="847"/>
      <c r="E738" s="847"/>
      <c r="F738" s="42" t="s">
        <v>508</v>
      </c>
      <c r="G738" s="43">
        <v>6</v>
      </c>
      <c r="H738" s="44">
        <v>1</v>
      </c>
      <c r="I738" s="44">
        <v>6</v>
      </c>
      <c r="J738" s="46"/>
      <c r="K738" s="43"/>
      <c r="L738" s="46"/>
      <c r="M738" s="43"/>
      <c r="N738" s="47"/>
      <c r="AF738" s="39"/>
      <c r="AG738" s="48" t="s">
        <v>507</v>
      </c>
      <c r="AL738" s="48"/>
      <c r="AM738" s="82"/>
      <c r="AN738" s="85"/>
      <c r="AO738" s="85"/>
      <c r="AP738" s="85"/>
      <c r="AQ738" s="85"/>
      <c r="AR738" s="85"/>
      <c r="AS738" s="82"/>
      <c r="AT738" s="48"/>
      <c r="AV738" s="48"/>
      <c r="AW738" s="48"/>
    </row>
    <row r="739" spans="1:49" s="4" customFormat="1" ht="22.5" x14ac:dyDescent="0.25">
      <c r="A739" s="49"/>
      <c r="B739" s="50" t="s">
        <v>64</v>
      </c>
      <c r="C739" s="848" t="s">
        <v>65</v>
      </c>
      <c r="D739" s="848"/>
      <c r="E739" s="848"/>
      <c r="F739" s="848"/>
      <c r="G739" s="848"/>
      <c r="H739" s="848"/>
      <c r="I739" s="848"/>
      <c r="J739" s="848"/>
      <c r="K739" s="848"/>
      <c r="L739" s="848"/>
      <c r="M739" s="848"/>
      <c r="N739" s="849"/>
      <c r="AF739" s="39"/>
      <c r="AG739" s="48"/>
      <c r="AH739" s="3" t="s">
        <v>65</v>
      </c>
      <c r="AL739" s="48"/>
      <c r="AM739" s="82"/>
      <c r="AN739" s="85"/>
      <c r="AO739" s="85"/>
      <c r="AP739" s="85"/>
      <c r="AQ739" s="85"/>
      <c r="AR739" s="85"/>
      <c r="AS739" s="82"/>
      <c r="AT739" s="48"/>
      <c r="AV739" s="48"/>
      <c r="AW739" s="48"/>
    </row>
    <row r="740" spans="1:49" s="4" customFormat="1" ht="15" x14ac:dyDescent="0.25">
      <c r="A740" s="51"/>
      <c r="B740" s="50" t="s">
        <v>60</v>
      </c>
      <c r="C740" s="853" t="s">
        <v>66</v>
      </c>
      <c r="D740" s="853"/>
      <c r="E740" s="853"/>
      <c r="F740" s="53"/>
      <c r="G740" s="54"/>
      <c r="H740" s="54"/>
      <c r="I740" s="54"/>
      <c r="J740" s="57">
        <v>26.46</v>
      </c>
      <c r="K740" s="56">
        <v>1.1499999999999999</v>
      </c>
      <c r="L740" s="57">
        <v>182.57</v>
      </c>
      <c r="M740" s="56">
        <v>35.42</v>
      </c>
      <c r="N740" s="58">
        <v>6466.63</v>
      </c>
      <c r="AF740" s="39"/>
      <c r="AG740" s="48"/>
      <c r="AI740" s="3" t="s">
        <v>66</v>
      </c>
      <c r="AL740" s="48"/>
      <c r="AM740" s="82"/>
      <c r="AN740" s="85"/>
      <c r="AO740" s="85"/>
      <c r="AP740" s="85"/>
      <c r="AQ740" s="85"/>
      <c r="AR740" s="85"/>
      <c r="AS740" s="82"/>
      <c r="AT740" s="48"/>
      <c r="AV740" s="48"/>
      <c r="AW740" s="48"/>
    </row>
    <row r="741" spans="1:49" s="4" customFormat="1" ht="15" x14ac:dyDescent="0.25">
      <c r="A741" s="51"/>
      <c r="B741" s="50" t="s">
        <v>67</v>
      </c>
      <c r="C741" s="853" t="s">
        <v>68</v>
      </c>
      <c r="D741" s="853"/>
      <c r="E741" s="853"/>
      <c r="F741" s="53"/>
      <c r="G741" s="54"/>
      <c r="H741" s="54"/>
      <c r="I741" s="54"/>
      <c r="J741" s="57">
        <v>18.11</v>
      </c>
      <c r="K741" s="56">
        <v>1.1499999999999999</v>
      </c>
      <c r="L741" s="57">
        <v>124.96</v>
      </c>
      <c r="M741" s="54"/>
      <c r="N741" s="59"/>
      <c r="AF741" s="39"/>
      <c r="AG741" s="48"/>
      <c r="AI741" s="3" t="s">
        <v>68</v>
      </c>
      <c r="AL741" s="48"/>
      <c r="AM741" s="82"/>
      <c r="AN741" s="85"/>
      <c r="AO741" s="85"/>
      <c r="AP741" s="85"/>
      <c r="AQ741" s="85"/>
      <c r="AR741" s="85"/>
      <c r="AS741" s="82"/>
      <c r="AT741" s="48"/>
      <c r="AV741" s="48"/>
      <c r="AW741" s="48"/>
    </row>
    <row r="742" spans="1:49" s="4" customFormat="1" ht="15" x14ac:dyDescent="0.25">
      <c r="A742" s="51"/>
      <c r="B742" s="50" t="s">
        <v>69</v>
      </c>
      <c r="C742" s="853" t="s">
        <v>70</v>
      </c>
      <c r="D742" s="853"/>
      <c r="E742" s="853"/>
      <c r="F742" s="53"/>
      <c r="G742" s="54"/>
      <c r="H742" s="54"/>
      <c r="I742" s="54"/>
      <c r="J742" s="57">
        <v>2.5099999999999998</v>
      </c>
      <c r="K742" s="56">
        <v>1.1499999999999999</v>
      </c>
      <c r="L742" s="57">
        <v>17.32</v>
      </c>
      <c r="M742" s="56">
        <v>35.42</v>
      </c>
      <c r="N742" s="133">
        <v>613.47</v>
      </c>
      <c r="AF742" s="39"/>
      <c r="AG742" s="48"/>
      <c r="AI742" s="3" t="s">
        <v>70</v>
      </c>
      <c r="AL742" s="48"/>
      <c r="AM742" s="82"/>
      <c r="AN742" s="85"/>
      <c r="AO742" s="85"/>
      <c r="AP742" s="85"/>
      <c r="AQ742" s="85"/>
      <c r="AR742" s="85"/>
      <c r="AS742" s="82"/>
      <c r="AT742" s="48"/>
      <c r="AV742" s="48"/>
      <c r="AW742" s="48"/>
    </row>
    <row r="743" spans="1:49" s="4" customFormat="1" ht="15" x14ac:dyDescent="0.25">
      <c r="A743" s="51"/>
      <c r="B743" s="50" t="s">
        <v>86</v>
      </c>
      <c r="C743" s="853" t="s">
        <v>87</v>
      </c>
      <c r="D743" s="853"/>
      <c r="E743" s="853"/>
      <c r="F743" s="53"/>
      <c r="G743" s="54"/>
      <c r="H743" s="54"/>
      <c r="I743" s="54"/>
      <c r="J743" s="57">
        <v>7.87</v>
      </c>
      <c r="K743" s="54"/>
      <c r="L743" s="57">
        <v>47.22</v>
      </c>
      <c r="M743" s="54"/>
      <c r="N743" s="59"/>
      <c r="AF743" s="39"/>
      <c r="AG743" s="48"/>
      <c r="AI743" s="3" t="s">
        <v>87</v>
      </c>
      <c r="AL743" s="48"/>
      <c r="AM743" s="82"/>
      <c r="AN743" s="85"/>
      <c r="AO743" s="85"/>
      <c r="AP743" s="85"/>
      <c r="AQ743" s="85"/>
      <c r="AR743" s="85"/>
      <c r="AS743" s="82"/>
      <c r="AT743" s="48"/>
      <c r="AV743" s="48"/>
      <c r="AW743" s="48"/>
    </row>
    <row r="744" spans="1:49" s="4" customFormat="1" ht="15" x14ac:dyDescent="0.25">
      <c r="A744" s="60"/>
      <c r="B744" s="50"/>
      <c r="C744" s="853" t="s">
        <v>71</v>
      </c>
      <c r="D744" s="853"/>
      <c r="E744" s="853"/>
      <c r="F744" s="53" t="s">
        <v>72</v>
      </c>
      <c r="G744" s="56">
        <v>2.75</v>
      </c>
      <c r="H744" s="56">
        <v>1.1499999999999999</v>
      </c>
      <c r="I744" s="62">
        <v>18.975000000000001</v>
      </c>
      <c r="J744" s="63"/>
      <c r="K744" s="54"/>
      <c r="L744" s="63"/>
      <c r="M744" s="54"/>
      <c r="N744" s="59"/>
      <c r="AF744" s="39"/>
      <c r="AG744" s="48"/>
      <c r="AJ744" s="3" t="s">
        <v>71</v>
      </c>
      <c r="AL744" s="48"/>
      <c r="AM744" s="82"/>
      <c r="AN744" s="85"/>
      <c r="AO744" s="85"/>
      <c r="AP744" s="85"/>
      <c r="AQ744" s="85"/>
      <c r="AR744" s="85"/>
      <c r="AS744" s="82"/>
      <c r="AT744" s="48"/>
      <c r="AV744" s="48"/>
      <c r="AW744" s="48"/>
    </row>
    <row r="745" spans="1:49" s="4" customFormat="1" ht="15" x14ac:dyDescent="0.25">
      <c r="A745" s="60"/>
      <c r="B745" s="50"/>
      <c r="C745" s="853" t="s">
        <v>73</v>
      </c>
      <c r="D745" s="853"/>
      <c r="E745" s="853"/>
      <c r="F745" s="53" t="s">
        <v>72</v>
      </c>
      <c r="G745" s="61">
        <v>0.2</v>
      </c>
      <c r="H745" s="56">
        <v>1.1499999999999999</v>
      </c>
      <c r="I745" s="56">
        <v>1.38</v>
      </c>
      <c r="J745" s="63"/>
      <c r="K745" s="54"/>
      <c r="L745" s="63"/>
      <c r="M745" s="54"/>
      <c r="N745" s="59"/>
      <c r="AF745" s="39"/>
      <c r="AG745" s="48"/>
      <c r="AJ745" s="3" t="s">
        <v>73</v>
      </c>
      <c r="AL745" s="48"/>
      <c r="AM745" s="82"/>
      <c r="AN745" s="85"/>
      <c r="AO745" s="85"/>
      <c r="AP745" s="85"/>
      <c r="AQ745" s="85"/>
      <c r="AR745" s="85"/>
      <c r="AS745" s="82"/>
      <c r="AT745" s="48"/>
      <c r="AV745" s="48"/>
      <c r="AW745" s="48"/>
    </row>
    <row r="746" spans="1:49" s="4" customFormat="1" ht="15" x14ac:dyDescent="0.25">
      <c r="A746" s="51"/>
      <c r="B746" s="50"/>
      <c r="C746" s="854" t="s">
        <v>74</v>
      </c>
      <c r="D746" s="854"/>
      <c r="E746" s="854"/>
      <c r="F746" s="65"/>
      <c r="G746" s="66"/>
      <c r="H746" s="66"/>
      <c r="I746" s="66"/>
      <c r="J746" s="68">
        <v>52.44</v>
      </c>
      <c r="K746" s="66"/>
      <c r="L746" s="68">
        <v>354.75</v>
      </c>
      <c r="M746" s="66"/>
      <c r="N746" s="69"/>
      <c r="AF746" s="39"/>
      <c r="AG746" s="48"/>
      <c r="AK746" s="3" t="s">
        <v>74</v>
      </c>
      <c r="AL746" s="48"/>
      <c r="AM746" s="82"/>
      <c r="AN746" s="85"/>
      <c r="AO746" s="85"/>
      <c r="AP746" s="85"/>
      <c r="AQ746" s="85"/>
      <c r="AR746" s="85"/>
      <c r="AS746" s="82"/>
      <c r="AT746" s="48"/>
      <c r="AV746" s="48"/>
      <c r="AW746" s="48"/>
    </row>
    <row r="747" spans="1:49" s="4" customFormat="1" ht="15" x14ac:dyDescent="0.25">
      <c r="A747" s="60"/>
      <c r="B747" s="50"/>
      <c r="C747" s="853" t="s">
        <v>75</v>
      </c>
      <c r="D747" s="853"/>
      <c r="E747" s="853"/>
      <c r="F747" s="53"/>
      <c r="G747" s="54"/>
      <c r="H747" s="54"/>
      <c r="I747" s="54"/>
      <c r="J747" s="63"/>
      <c r="K747" s="54"/>
      <c r="L747" s="57">
        <v>199.89</v>
      </c>
      <c r="M747" s="54"/>
      <c r="N747" s="58">
        <v>7080.1</v>
      </c>
      <c r="AF747" s="39"/>
      <c r="AG747" s="48"/>
      <c r="AJ747" s="3" t="s">
        <v>75</v>
      </c>
      <c r="AL747" s="48"/>
      <c r="AM747" s="82"/>
      <c r="AN747" s="85"/>
      <c r="AO747" s="85"/>
      <c r="AP747" s="85"/>
      <c r="AQ747" s="85"/>
      <c r="AR747" s="85"/>
      <c r="AS747" s="82"/>
      <c r="AT747" s="48"/>
      <c r="AV747" s="48"/>
      <c r="AW747" s="48"/>
    </row>
    <row r="748" spans="1:49" s="4" customFormat="1" ht="23.25" x14ac:dyDescent="0.25">
      <c r="A748" s="60"/>
      <c r="B748" s="50" t="s">
        <v>120</v>
      </c>
      <c r="C748" s="853" t="s">
        <v>121</v>
      </c>
      <c r="D748" s="853"/>
      <c r="E748" s="853"/>
      <c r="F748" s="53" t="s">
        <v>78</v>
      </c>
      <c r="G748" s="70">
        <v>97</v>
      </c>
      <c r="H748" s="54"/>
      <c r="I748" s="70">
        <v>97</v>
      </c>
      <c r="J748" s="63"/>
      <c r="K748" s="54"/>
      <c r="L748" s="57">
        <v>193.89</v>
      </c>
      <c r="M748" s="54"/>
      <c r="N748" s="58">
        <v>6867.7</v>
      </c>
      <c r="AF748" s="39"/>
      <c r="AG748" s="48"/>
      <c r="AJ748" s="3" t="s">
        <v>121</v>
      </c>
      <c r="AL748" s="48"/>
      <c r="AM748" s="82"/>
      <c r="AN748" s="85"/>
      <c r="AO748" s="85"/>
      <c r="AP748" s="85"/>
      <c r="AQ748" s="85"/>
      <c r="AR748" s="85"/>
      <c r="AS748" s="82"/>
      <c r="AT748" s="48"/>
      <c r="AV748" s="48"/>
      <c r="AW748" s="48"/>
    </row>
    <row r="749" spans="1:49" s="4" customFormat="1" ht="23.25" x14ac:dyDescent="0.25">
      <c r="A749" s="60"/>
      <c r="B749" s="50" t="s">
        <v>122</v>
      </c>
      <c r="C749" s="853" t="s">
        <v>123</v>
      </c>
      <c r="D749" s="853"/>
      <c r="E749" s="853"/>
      <c r="F749" s="53" t="s">
        <v>78</v>
      </c>
      <c r="G749" s="70">
        <v>51</v>
      </c>
      <c r="H749" s="54"/>
      <c r="I749" s="70">
        <v>51</v>
      </c>
      <c r="J749" s="63"/>
      <c r="K749" s="54"/>
      <c r="L749" s="57">
        <v>101.94</v>
      </c>
      <c r="M749" s="54"/>
      <c r="N749" s="58">
        <v>3610.85</v>
      </c>
      <c r="AF749" s="39"/>
      <c r="AG749" s="48"/>
      <c r="AJ749" s="3" t="s">
        <v>123</v>
      </c>
      <c r="AL749" s="48"/>
      <c r="AM749" s="82"/>
      <c r="AN749" s="85"/>
      <c r="AO749" s="85"/>
      <c r="AP749" s="85"/>
      <c r="AQ749" s="85"/>
      <c r="AR749" s="85"/>
      <c r="AS749" s="82"/>
      <c r="AT749" s="48"/>
      <c r="AV749" s="48"/>
      <c r="AW749" s="48"/>
    </row>
    <row r="750" spans="1:49" s="4" customFormat="1" ht="15" x14ac:dyDescent="0.25">
      <c r="A750" s="71"/>
      <c r="B750" s="72"/>
      <c r="C750" s="847" t="s">
        <v>81</v>
      </c>
      <c r="D750" s="847"/>
      <c r="E750" s="847"/>
      <c r="F750" s="42"/>
      <c r="G750" s="43"/>
      <c r="H750" s="43"/>
      <c r="I750" s="43"/>
      <c r="J750" s="46"/>
      <c r="K750" s="43"/>
      <c r="L750" s="131">
        <v>650.58000000000004</v>
      </c>
      <c r="M750" s="66"/>
      <c r="N750" s="47"/>
      <c r="AF750" s="39"/>
      <c r="AG750" s="48"/>
      <c r="AL750" s="48" t="s">
        <v>81</v>
      </c>
      <c r="AM750" s="82"/>
      <c r="AN750" s="85"/>
      <c r="AO750" s="85"/>
      <c r="AP750" s="85"/>
      <c r="AQ750" s="85"/>
      <c r="AR750" s="85"/>
      <c r="AS750" s="82"/>
      <c r="AT750" s="48"/>
      <c r="AV750" s="48"/>
      <c r="AW750" s="48"/>
    </row>
    <row r="751" spans="1:49" s="4" customFormat="1" ht="23.25" x14ac:dyDescent="0.25">
      <c r="A751" s="40" t="s">
        <v>568</v>
      </c>
      <c r="B751" s="41" t="s">
        <v>569</v>
      </c>
      <c r="C751" s="847" t="s">
        <v>511</v>
      </c>
      <c r="D751" s="847"/>
      <c r="E751" s="847"/>
      <c r="F751" s="42" t="s">
        <v>174</v>
      </c>
      <c r="G751" s="43">
        <v>6</v>
      </c>
      <c r="H751" s="44">
        <v>1</v>
      </c>
      <c r="I751" s="44">
        <v>6</v>
      </c>
      <c r="J751" s="73">
        <v>18975</v>
      </c>
      <c r="K751" s="43"/>
      <c r="L751" s="73">
        <v>13223</v>
      </c>
      <c r="M751" s="109">
        <v>8.61</v>
      </c>
      <c r="N751" s="134">
        <v>113850</v>
      </c>
      <c r="AF751" s="39"/>
      <c r="AG751" s="48" t="s">
        <v>511</v>
      </c>
      <c r="AL751" s="48"/>
      <c r="AM751" s="82"/>
      <c r="AN751" s="85"/>
      <c r="AO751" s="85"/>
      <c r="AP751" s="85"/>
      <c r="AQ751" s="85"/>
      <c r="AR751" s="85"/>
      <c r="AS751" s="82"/>
      <c r="AT751" s="48"/>
      <c r="AV751" s="48"/>
      <c r="AW751" s="48"/>
    </row>
    <row r="752" spans="1:49" s="4" customFormat="1" ht="15" x14ac:dyDescent="0.25">
      <c r="A752" s="71"/>
      <c r="B752" s="72"/>
      <c r="C752" s="847" t="s">
        <v>81</v>
      </c>
      <c r="D752" s="847"/>
      <c r="E752" s="847"/>
      <c r="F752" s="42"/>
      <c r="G752" s="43"/>
      <c r="H752" s="43"/>
      <c r="I752" s="43"/>
      <c r="J752" s="46"/>
      <c r="K752" s="43"/>
      <c r="L752" s="73">
        <v>13223</v>
      </c>
      <c r="M752" s="66"/>
      <c r="N752" s="134">
        <v>113850</v>
      </c>
      <c r="AF752" s="39"/>
      <c r="AG752" s="48"/>
      <c r="AL752" s="48" t="s">
        <v>81</v>
      </c>
      <c r="AM752" s="82"/>
      <c r="AN752" s="85"/>
      <c r="AO752" s="85"/>
      <c r="AP752" s="85"/>
      <c r="AQ752" s="85"/>
      <c r="AR752" s="85"/>
      <c r="AS752" s="82"/>
      <c r="AT752" s="48"/>
      <c r="AV752" s="48"/>
      <c r="AW752" s="48"/>
    </row>
    <row r="753" spans="1:49" s="4" customFormat="1" ht="0" hidden="1" customHeight="1" x14ac:dyDescent="0.25">
      <c r="A753" s="110"/>
      <c r="B753" s="111"/>
      <c r="C753" s="111"/>
      <c r="D753" s="111"/>
      <c r="E753" s="111"/>
      <c r="F753" s="112"/>
      <c r="G753" s="112"/>
      <c r="H753" s="112"/>
      <c r="I753" s="112"/>
      <c r="J753" s="113"/>
      <c r="K753" s="112"/>
      <c r="L753" s="113"/>
      <c r="M753" s="54"/>
      <c r="N753" s="113"/>
      <c r="AF753" s="39"/>
      <c r="AG753" s="48"/>
      <c r="AL753" s="48"/>
      <c r="AM753" s="82"/>
      <c r="AN753" s="85"/>
      <c r="AO753" s="85"/>
      <c r="AP753" s="85"/>
      <c r="AQ753" s="85"/>
      <c r="AR753" s="85"/>
      <c r="AS753" s="82"/>
      <c r="AT753" s="48"/>
      <c r="AV753" s="48"/>
      <c r="AW753" s="48"/>
    </row>
    <row r="754" spans="1:49" s="4" customFormat="1" ht="15" x14ac:dyDescent="0.25">
      <c r="A754" s="114"/>
      <c r="B754" s="115"/>
      <c r="C754" s="847" t="s">
        <v>316</v>
      </c>
      <c r="D754" s="847"/>
      <c r="E754" s="847"/>
      <c r="F754" s="847"/>
      <c r="G754" s="847"/>
      <c r="H754" s="847"/>
      <c r="I754" s="847"/>
      <c r="J754" s="847"/>
      <c r="K754" s="847"/>
      <c r="L754" s="116"/>
      <c r="M754" s="117"/>
      <c r="N754" s="118"/>
      <c r="AF754" s="39"/>
      <c r="AG754" s="48"/>
      <c r="AL754" s="48"/>
      <c r="AM754" s="82"/>
      <c r="AN754" s="85"/>
      <c r="AO754" s="85"/>
      <c r="AP754" s="85"/>
      <c r="AQ754" s="85"/>
      <c r="AR754" s="85"/>
      <c r="AS754" s="82"/>
      <c r="AT754" s="48" t="s">
        <v>316</v>
      </c>
      <c r="AV754" s="48"/>
      <c r="AW754" s="48"/>
    </row>
    <row r="755" spans="1:49" s="4" customFormat="1" ht="15" x14ac:dyDescent="0.25">
      <c r="A755" s="119"/>
      <c r="B755" s="50"/>
      <c r="C755" s="853" t="s">
        <v>99</v>
      </c>
      <c r="D755" s="853"/>
      <c r="E755" s="853"/>
      <c r="F755" s="853"/>
      <c r="G755" s="853"/>
      <c r="H755" s="853"/>
      <c r="I755" s="853"/>
      <c r="J755" s="853"/>
      <c r="K755" s="853"/>
      <c r="L755" s="120">
        <v>875267.35</v>
      </c>
      <c r="M755" s="121"/>
      <c r="N755" s="122"/>
      <c r="AF755" s="39"/>
      <c r="AG755" s="48"/>
      <c r="AL755" s="48"/>
      <c r="AM755" s="82"/>
      <c r="AN755" s="85"/>
      <c r="AO755" s="85"/>
      <c r="AP755" s="85"/>
      <c r="AQ755" s="85"/>
      <c r="AR755" s="85"/>
      <c r="AS755" s="82"/>
      <c r="AT755" s="48"/>
      <c r="AU755" s="3" t="s">
        <v>99</v>
      </c>
      <c r="AV755" s="48"/>
      <c r="AW755" s="48"/>
    </row>
    <row r="756" spans="1:49" s="4" customFormat="1" ht="15" x14ac:dyDescent="0.25">
      <c r="A756" s="119"/>
      <c r="B756" s="50"/>
      <c r="C756" s="853" t="s">
        <v>100</v>
      </c>
      <c r="D756" s="853"/>
      <c r="E756" s="853"/>
      <c r="F756" s="853"/>
      <c r="G756" s="853"/>
      <c r="H756" s="853"/>
      <c r="I756" s="853"/>
      <c r="J756" s="853"/>
      <c r="K756" s="853"/>
      <c r="L756" s="123"/>
      <c r="M756" s="121"/>
      <c r="N756" s="122"/>
      <c r="AF756" s="39"/>
      <c r="AG756" s="48"/>
      <c r="AL756" s="48"/>
      <c r="AM756" s="82"/>
      <c r="AN756" s="85"/>
      <c r="AO756" s="85"/>
      <c r="AP756" s="85"/>
      <c r="AQ756" s="85"/>
      <c r="AR756" s="85"/>
      <c r="AS756" s="82"/>
      <c r="AT756" s="48"/>
      <c r="AU756" s="3" t="s">
        <v>100</v>
      </c>
      <c r="AV756" s="48"/>
      <c r="AW756" s="48"/>
    </row>
    <row r="757" spans="1:49" s="4" customFormat="1" ht="15" x14ac:dyDescent="0.25">
      <c r="A757" s="119"/>
      <c r="B757" s="50"/>
      <c r="C757" s="853" t="s">
        <v>101</v>
      </c>
      <c r="D757" s="853"/>
      <c r="E757" s="853"/>
      <c r="F757" s="853"/>
      <c r="G757" s="853"/>
      <c r="H757" s="853"/>
      <c r="I757" s="853"/>
      <c r="J757" s="853"/>
      <c r="K757" s="853"/>
      <c r="L757" s="120">
        <v>12033.88</v>
      </c>
      <c r="M757" s="121"/>
      <c r="N757" s="122"/>
      <c r="AF757" s="39"/>
      <c r="AG757" s="48"/>
      <c r="AL757" s="48"/>
      <c r="AM757" s="82"/>
      <c r="AN757" s="85"/>
      <c r="AO757" s="85"/>
      <c r="AP757" s="85"/>
      <c r="AQ757" s="85"/>
      <c r="AR757" s="85"/>
      <c r="AS757" s="82"/>
      <c r="AT757" s="48"/>
      <c r="AU757" s="3" t="s">
        <v>101</v>
      </c>
      <c r="AV757" s="48"/>
      <c r="AW757" s="48"/>
    </row>
    <row r="758" spans="1:49" s="4" customFormat="1" ht="15" x14ac:dyDescent="0.25">
      <c r="A758" s="119"/>
      <c r="B758" s="50"/>
      <c r="C758" s="853" t="s">
        <v>102</v>
      </c>
      <c r="D758" s="853"/>
      <c r="E758" s="853"/>
      <c r="F758" s="853"/>
      <c r="G758" s="853"/>
      <c r="H758" s="853"/>
      <c r="I758" s="853"/>
      <c r="J758" s="853"/>
      <c r="K758" s="853"/>
      <c r="L758" s="120">
        <v>6083.32</v>
      </c>
      <c r="M758" s="121"/>
      <c r="N758" s="122"/>
      <c r="AF758" s="39"/>
      <c r="AG758" s="48"/>
      <c r="AL758" s="48"/>
      <c r="AM758" s="82"/>
      <c r="AN758" s="85"/>
      <c r="AO758" s="85"/>
      <c r="AP758" s="85"/>
      <c r="AQ758" s="85"/>
      <c r="AR758" s="85"/>
      <c r="AS758" s="82"/>
      <c r="AT758" s="48"/>
      <c r="AU758" s="3" t="s">
        <v>102</v>
      </c>
      <c r="AV758" s="48"/>
      <c r="AW758" s="48"/>
    </row>
    <row r="759" spans="1:49" s="4" customFormat="1" ht="15" x14ac:dyDescent="0.25">
      <c r="A759" s="119"/>
      <c r="B759" s="50"/>
      <c r="C759" s="853" t="s">
        <v>103</v>
      </c>
      <c r="D759" s="853"/>
      <c r="E759" s="853"/>
      <c r="F759" s="853"/>
      <c r="G759" s="853"/>
      <c r="H759" s="853"/>
      <c r="I759" s="853"/>
      <c r="J759" s="853"/>
      <c r="K759" s="853"/>
      <c r="L759" s="124">
        <v>684.58</v>
      </c>
      <c r="M759" s="121"/>
      <c r="N759" s="122"/>
      <c r="AF759" s="39"/>
      <c r="AG759" s="48"/>
      <c r="AL759" s="48"/>
      <c r="AM759" s="82"/>
      <c r="AN759" s="85"/>
      <c r="AO759" s="85"/>
      <c r="AP759" s="85"/>
      <c r="AQ759" s="85"/>
      <c r="AR759" s="85"/>
      <c r="AS759" s="82"/>
      <c r="AT759" s="48"/>
      <c r="AU759" s="3" t="s">
        <v>103</v>
      </c>
      <c r="AV759" s="48"/>
      <c r="AW759" s="48"/>
    </row>
    <row r="760" spans="1:49" s="4" customFormat="1" ht="15" x14ac:dyDescent="0.25">
      <c r="A760" s="119"/>
      <c r="B760" s="50"/>
      <c r="C760" s="853" t="s">
        <v>138</v>
      </c>
      <c r="D760" s="853"/>
      <c r="E760" s="853"/>
      <c r="F760" s="853"/>
      <c r="G760" s="853"/>
      <c r="H760" s="853"/>
      <c r="I760" s="853"/>
      <c r="J760" s="853"/>
      <c r="K760" s="853"/>
      <c r="L760" s="120">
        <v>857150.15</v>
      </c>
      <c r="M760" s="121"/>
      <c r="N760" s="122"/>
      <c r="AF760" s="39"/>
      <c r="AG760" s="48"/>
      <c r="AL760" s="48"/>
      <c r="AM760" s="82"/>
      <c r="AN760" s="85"/>
      <c r="AO760" s="85"/>
      <c r="AP760" s="85"/>
      <c r="AQ760" s="85"/>
      <c r="AR760" s="85"/>
      <c r="AS760" s="82"/>
      <c r="AT760" s="48"/>
      <c r="AU760" s="3" t="s">
        <v>138</v>
      </c>
      <c r="AV760" s="48"/>
      <c r="AW760" s="48"/>
    </row>
    <row r="761" spans="1:49" s="4" customFormat="1" ht="15" x14ac:dyDescent="0.25">
      <c r="A761" s="119"/>
      <c r="B761" s="50"/>
      <c r="C761" s="853" t="s">
        <v>104</v>
      </c>
      <c r="D761" s="853"/>
      <c r="E761" s="853"/>
      <c r="F761" s="853"/>
      <c r="G761" s="853"/>
      <c r="H761" s="853"/>
      <c r="I761" s="853"/>
      <c r="J761" s="853"/>
      <c r="K761" s="853"/>
      <c r="L761" s="120">
        <v>1190.3399999999999</v>
      </c>
      <c r="M761" s="121"/>
      <c r="N761" s="122"/>
      <c r="AF761" s="39"/>
      <c r="AG761" s="48"/>
      <c r="AL761" s="48"/>
      <c r="AM761" s="82"/>
      <c r="AN761" s="85"/>
      <c r="AO761" s="85"/>
      <c r="AP761" s="85"/>
      <c r="AQ761" s="85"/>
      <c r="AR761" s="85"/>
      <c r="AS761" s="82"/>
      <c r="AT761" s="48"/>
      <c r="AU761" s="3" t="s">
        <v>104</v>
      </c>
      <c r="AV761" s="48"/>
      <c r="AW761" s="48"/>
    </row>
    <row r="762" spans="1:49" s="4" customFormat="1" ht="15" x14ac:dyDescent="0.25">
      <c r="A762" s="119"/>
      <c r="B762" s="50"/>
      <c r="C762" s="853" t="s">
        <v>100</v>
      </c>
      <c r="D762" s="853"/>
      <c r="E762" s="853"/>
      <c r="F762" s="853"/>
      <c r="G762" s="853"/>
      <c r="H762" s="853"/>
      <c r="I762" s="853"/>
      <c r="J762" s="853"/>
      <c r="K762" s="853"/>
      <c r="L762" s="123"/>
      <c r="M762" s="121"/>
      <c r="N762" s="122"/>
      <c r="AF762" s="39"/>
      <c r="AG762" s="48"/>
      <c r="AL762" s="48"/>
      <c r="AM762" s="82"/>
      <c r="AN762" s="85"/>
      <c r="AO762" s="85"/>
      <c r="AP762" s="85"/>
      <c r="AQ762" s="85"/>
      <c r="AR762" s="85"/>
      <c r="AS762" s="82"/>
      <c r="AT762" s="48"/>
      <c r="AU762" s="3" t="s">
        <v>100</v>
      </c>
      <c r="AV762" s="48"/>
      <c r="AW762" s="48"/>
    </row>
    <row r="763" spans="1:49" s="4" customFormat="1" ht="15" x14ac:dyDescent="0.25">
      <c r="A763" s="119"/>
      <c r="B763" s="50"/>
      <c r="C763" s="853" t="s">
        <v>105</v>
      </c>
      <c r="D763" s="853"/>
      <c r="E763" s="853"/>
      <c r="F763" s="853"/>
      <c r="G763" s="853"/>
      <c r="H763" s="853"/>
      <c r="I763" s="853"/>
      <c r="J763" s="853"/>
      <c r="K763" s="853"/>
      <c r="L763" s="124">
        <v>11.52</v>
      </c>
      <c r="M763" s="121"/>
      <c r="N763" s="122"/>
      <c r="AF763" s="39"/>
      <c r="AG763" s="48"/>
      <c r="AL763" s="48"/>
      <c r="AM763" s="82"/>
      <c r="AN763" s="85"/>
      <c r="AO763" s="85"/>
      <c r="AP763" s="85"/>
      <c r="AQ763" s="85"/>
      <c r="AR763" s="85"/>
      <c r="AS763" s="82"/>
      <c r="AT763" s="48"/>
      <c r="AU763" s="3" t="s">
        <v>105</v>
      </c>
      <c r="AV763" s="48"/>
      <c r="AW763" s="48"/>
    </row>
    <row r="764" spans="1:49" s="4" customFormat="1" ht="15" x14ac:dyDescent="0.25">
      <c r="A764" s="119"/>
      <c r="B764" s="50"/>
      <c r="C764" s="853" t="s">
        <v>106</v>
      </c>
      <c r="D764" s="853"/>
      <c r="E764" s="853"/>
      <c r="F764" s="853"/>
      <c r="G764" s="853"/>
      <c r="H764" s="853"/>
      <c r="I764" s="853"/>
      <c r="J764" s="853"/>
      <c r="K764" s="853"/>
      <c r="L764" s="124">
        <v>3.85</v>
      </c>
      <c r="M764" s="121"/>
      <c r="N764" s="122"/>
      <c r="AF764" s="39"/>
      <c r="AG764" s="48"/>
      <c r="AL764" s="48"/>
      <c r="AM764" s="82"/>
      <c r="AN764" s="85"/>
      <c r="AO764" s="85"/>
      <c r="AP764" s="85"/>
      <c r="AQ764" s="85"/>
      <c r="AR764" s="85"/>
      <c r="AS764" s="82"/>
      <c r="AT764" s="48"/>
      <c r="AU764" s="3" t="s">
        <v>106</v>
      </c>
      <c r="AV764" s="48"/>
      <c r="AW764" s="48"/>
    </row>
    <row r="765" spans="1:49" s="4" customFormat="1" ht="15" x14ac:dyDescent="0.25">
      <c r="A765" s="119"/>
      <c r="B765" s="50"/>
      <c r="C765" s="853" t="s">
        <v>107</v>
      </c>
      <c r="D765" s="853"/>
      <c r="E765" s="853"/>
      <c r="F765" s="853"/>
      <c r="G765" s="853"/>
      <c r="H765" s="853"/>
      <c r="I765" s="853"/>
      <c r="J765" s="853"/>
      <c r="K765" s="853"/>
      <c r="L765" s="124">
        <v>0.06</v>
      </c>
      <c r="M765" s="121"/>
      <c r="N765" s="122"/>
      <c r="AF765" s="39"/>
      <c r="AG765" s="48"/>
      <c r="AL765" s="48"/>
      <c r="AM765" s="82"/>
      <c r="AN765" s="85"/>
      <c r="AO765" s="85"/>
      <c r="AP765" s="85"/>
      <c r="AQ765" s="85"/>
      <c r="AR765" s="85"/>
      <c r="AS765" s="82"/>
      <c r="AT765" s="48"/>
      <c r="AU765" s="3" t="s">
        <v>107</v>
      </c>
      <c r="AV765" s="48"/>
      <c r="AW765" s="48"/>
    </row>
    <row r="766" spans="1:49" s="4" customFormat="1" ht="15" x14ac:dyDescent="0.25">
      <c r="A766" s="119"/>
      <c r="B766" s="50"/>
      <c r="C766" s="853" t="s">
        <v>139</v>
      </c>
      <c r="D766" s="853"/>
      <c r="E766" s="853"/>
      <c r="F766" s="853"/>
      <c r="G766" s="853"/>
      <c r="H766" s="853"/>
      <c r="I766" s="853"/>
      <c r="J766" s="853"/>
      <c r="K766" s="853"/>
      <c r="L766" s="120">
        <v>1157.3800000000001</v>
      </c>
      <c r="M766" s="121"/>
      <c r="N766" s="122"/>
      <c r="AF766" s="39"/>
      <c r="AG766" s="48"/>
      <c r="AL766" s="48"/>
      <c r="AM766" s="82"/>
      <c r="AN766" s="85"/>
      <c r="AO766" s="85"/>
      <c r="AP766" s="85"/>
      <c r="AQ766" s="85"/>
      <c r="AR766" s="85"/>
      <c r="AS766" s="82"/>
      <c r="AT766" s="48"/>
      <c r="AU766" s="3" t="s">
        <v>139</v>
      </c>
      <c r="AV766" s="48"/>
      <c r="AW766" s="48"/>
    </row>
    <row r="767" spans="1:49" s="4" customFormat="1" ht="15" x14ac:dyDescent="0.25">
      <c r="A767" s="119"/>
      <c r="B767" s="50"/>
      <c r="C767" s="853" t="s">
        <v>108</v>
      </c>
      <c r="D767" s="853"/>
      <c r="E767" s="853"/>
      <c r="F767" s="853"/>
      <c r="G767" s="853"/>
      <c r="H767" s="853"/>
      <c r="I767" s="853"/>
      <c r="J767" s="853"/>
      <c r="K767" s="853"/>
      <c r="L767" s="124">
        <v>11.23</v>
      </c>
      <c r="M767" s="121"/>
      <c r="N767" s="122"/>
      <c r="AF767" s="39"/>
      <c r="AG767" s="48"/>
      <c r="AL767" s="48"/>
      <c r="AM767" s="82"/>
      <c r="AN767" s="85"/>
      <c r="AO767" s="85"/>
      <c r="AP767" s="85"/>
      <c r="AQ767" s="85"/>
      <c r="AR767" s="85"/>
      <c r="AS767" s="82"/>
      <c r="AT767" s="48"/>
      <c r="AU767" s="3" t="s">
        <v>108</v>
      </c>
      <c r="AV767" s="48"/>
      <c r="AW767" s="48"/>
    </row>
    <row r="768" spans="1:49" s="4" customFormat="1" ht="15" x14ac:dyDescent="0.25">
      <c r="A768" s="119"/>
      <c r="B768" s="50"/>
      <c r="C768" s="853" t="s">
        <v>109</v>
      </c>
      <c r="D768" s="853"/>
      <c r="E768" s="853"/>
      <c r="F768" s="853"/>
      <c r="G768" s="853"/>
      <c r="H768" s="853"/>
      <c r="I768" s="853"/>
      <c r="J768" s="853"/>
      <c r="K768" s="853"/>
      <c r="L768" s="124">
        <v>6.36</v>
      </c>
      <c r="M768" s="121"/>
      <c r="N768" s="122"/>
      <c r="AF768" s="39"/>
      <c r="AG768" s="48"/>
      <c r="AL768" s="48"/>
      <c r="AM768" s="82"/>
      <c r="AN768" s="85"/>
      <c r="AO768" s="85"/>
      <c r="AP768" s="85"/>
      <c r="AQ768" s="85"/>
      <c r="AR768" s="85"/>
      <c r="AS768" s="82"/>
      <c r="AT768" s="48"/>
      <c r="AU768" s="3" t="s">
        <v>109</v>
      </c>
      <c r="AV768" s="48"/>
      <c r="AW768" s="48"/>
    </row>
    <row r="769" spans="1:49" s="4" customFormat="1" ht="15" x14ac:dyDescent="0.25">
      <c r="A769" s="119"/>
      <c r="B769" s="50"/>
      <c r="C769" s="853" t="s">
        <v>140</v>
      </c>
      <c r="D769" s="853"/>
      <c r="E769" s="853"/>
      <c r="F769" s="853"/>
      <c r="G769" s="853"/>
      <c r="H769" s="853"/>
      <c r="I769" s="853"/>
      <c r="J769" s="853"/>
      <c r="K769" s="853"/>
      <c r="L769" s="120">
        <v>892900.76</v>
      </c>
      <c r="M769" s="121"/>
      <c r="N769" s="122"/>
      <c r="AF769" s="39"/>
      <c r="AG769" s="48"/>
      <c r="AL769" s="48"/>
      <c r="AM769" s="82"/>
      <c r="AN769" s="85"/>
      <c r="AO769" s="85"/>
      <c r="AP769" s="85"/>
      <c r="AQ769" s="85"/>
      <c r="AR769" s="85"/>
      <c r="AS769" s="82"/>
      <c r="AT769" s="48"/>
      <c r="AU769" s="3" t="s">
        <v>140</v>
      </c>
      <c r="AV769" s="48"/>
      <c r="AW769" s="48"/>
    </row>
    <row r="770" spans="1:49" s="4" customFormat="1" ht="15" x14ac:dyDescent="0.25">
      <c r="A770" s="119"/>
      <c r="B770" s="50"/>
      <c r="C770" s="853" t="s">
        <v>100</v>
      </c>
      <c r="D770" s="853"/>
      <c r="E770" s="853"/>
      <c r="F770" s="853"/>
      <c r="G770" s="853"/>
      <c r="H770" s="853"/>
      <c r="I770" s="853"/>
      <c r="J770" s="853"/>
      <c r="K770" s="853"/>
      <c r="L770" s="123"/>
      <c r="M770" s="121"/>
      <c r="N770" s="122"/>
      <c r="AF770" s="39"/>
      <c r="AG770" s="48"/>
      <c r="AL770" s="48"/>
      <c r="AM770" s="82"/>
      <c r="AN770" s="85"/>
      <c r="AO770" s="85"/>
      <c r="AP770" s="85"/>
      <c r="AQ770" s="85"/>
      <c r="AR770" s="85"/>
      <c r="AS770" s="82"/>
      <c r="AT770" s="48"/>
      <c r="AU770" s="3" t="s">
        <v>100</v>
      </c>
      <c r="AV770" s="48"/>
      <c r="AW770" s="48"/>
    </row>
    <row r="771" spans="1:49" s="4" customFormat="1" ht="15" x14ac:dyDescent="0.25">
      <c r="A771" s="119"/>
      <c r="B771" s="50"/>
      <c r="C771" s="853" t="s">
        <v>105</v>
      </c>
      <c r="D771" s="853"/>
      <c r="E771" s="853"/>
      <c r="F771" s="853"/>
      <c r="G771" s="853"/>
      <c r="H771" s="853"/>
      <c r="I771" s="853"/>
      <c r="J771" s="853"/>
      <c r="K771" s="853"/>
      <c r="L771" s="120">
        <v>12022.36</v>
      </c>
      <c r="M771" s="121"/>
      <c r="N771" s="122"/>
      <c r="AF771" s="39"/>
      <c r="AG771" s="48"/>
      <c r="AL771" s="48"/>
      <c r="AM771" s="82"/>
      <c r="AN771" s="85"/>
      <c r="AO771" s="85"/>
      <c r="AP771" s="85"/>
      <c r="AQ771" s="85"/>
      <c r="AR771" s="85"/>
      <c r="AS771" s="82"/>
      <c r="AT771" s="48"/>
      <c r="AU771" s="3" t="s">
        <v>105</v>
      </c>
      <c r="AV771" s="48"/>
      <c r="AW771" s="48"/>
    </row>
    <row r="772" spans="1:49" s="4" customFormat="1" ht="15" x14ac:dyDescent="0.25">
      <c r="A772" s="119"/>
      <c r="B772" s="50"/>
      <c r="C772" s="853" t="s">
        <v>106</v>
      </c>
      <c r="D772" s="853"/>
      <c r="E772" s="853"/>
      <c r="F772" s="853"/>
      <c r="G772" s="853"/>
      <c r="H772" s="853"/>
      <c r="I772" s="853"/>
      <c r="J772" s="853"/>
      <c r="K772" s="853"/>
      <c r="L772" s="120">
        <v>6079.47</v>
      </c>
      <c r="M772" s="121"/>
      <c r="N772" s="122"/>
      <c r="AF772" s="39"/>
      <c r="AG772" s="48"/>
      <c r="AL772" s="48"/>
      <c r="AM772" s="82"/>
      <c r="AN772" s="85"/>
      <c r="AO772" s="85"/>
      <c r="AP772" s="85"/>
      <c r="AQ772" s="85"/>
      <c r="AR772" s="85"/>
      <c r="AS772" s="82"/>
      <c r="AT772" s="48"/>
      <c r="AU772" s="3" t="s">
        <v>106</v>
      </c>
      <c r="AV772" s="48"/>
      <c r="AW772" s="48"/>
    </row>
    <row r="773" spans="1:49" s="4" customFormat="1" ht="15" x14ac:dyDescent="0.25">
      <c r="A773" s="119"/>
      <c r="B773" s="50"/>
      <c r="C773" s="853" t="s">
        <v>107</v>
      </c>
      <c r="D773" s="853"/>
      <c r="E773" s="853"/>
      <c r="F773" s="853"/>
      <c r="G773" s="853"/>
      <c r="H773" s="853"/>
      <c r="I773" s="853"/>
      <c r="J773" s="853"/>
      <c r="K773" s="853"/>
      <c r="L773" s="124">
        <v>684.52</v>
      </c>
      <c r="M773" s="121"/>
      <c r="N773" s="122"/>
      <c r="AF773" s="39"/>
      <c r="AG773" s="48"/>
      <c r="AL773" s="48"/>
      <c r="AM773" s="82"/>
      <c r="AN773" s="85"/>
      <c r="AO773" s="85"/>
      <c r="AP773" s="85"/>
      <c r="AQ773" s="85"/>
      <c r="AR773" s="85"/>
      <c r="AS773" s="82"/>
      <c r="AT773" s="48"/>
      <c r="AU773" s="3" t="s">
        <v>107</v>
      </c>
      <c r="AV773" s="48"/>
      <c r="AW773" s="48"/>
    </row>
    <row r="774" spans="1:49" s="4" customFormat="1" ht="15" x14ac:dyDescent="0.25">
      <c r="A774" s="119"/>
      <c r="B774" s="50"/>
      <c r="C774" s="853" t="s">
        <v>139</v>
      </c>
      <c r="D774" s="853"/>
      <c r="E774" s="853"/>
      <c r="F774" s="853"/>
      <c r="G774" s="853"/>
      <c r="H774" s="853"/>
      <c r="I774" s="853"/>
      <c r="J774" s="853"/>
      <c r="K774" s="853"/>
      <c r="L774" s="120">
        <v>855992.77</v>
      </c>
      <c r="M774" s="121"/>
      <c r="N774" s="122"/>
      <c r="AF774" s="39"/>
      <c r="AG774" s="48"/>
      <c r="AL774" s="48"/>
      <c r="AM774" s="82"/>
      <c r="AN774" s="85"/>
      <c r="AO774" s="85"/>
      <c r="AP774" s="85"/>
      <c r="AQ774" s="85"/>
      <c r="AR774" s="85"/>
      <c r="AS774" s="82"/>
      <c r="AT774" s="48"/>
      <c r="AU774" s="3" t="s">
        <v>139</v>
      </c>
      <c r="AV774" s="48"/>
      <c r="AW774" s="48"/>
    </row>
    <row r="775" spans="1:49" s="4" customFormat="1" ht="15" x14ac:dyDescent="0.25">
      <c r="A775" s="119"/>
      <c r="B775" s="50"/>
      <c r="C775" s="853" t="s">
        <v>108</v>
      </c>
      <c r="D775" s="853"/>
      <c r="E775" s="853"/>
      <c r="F775" s="853"/>
      <c r="G775" s="853"/>
      <c r="H775" s="853"/>
      <c r="I775" s="853"/>
      <c r="J775" s="853"/>
      <c r="K775" s="853"/>
      <c r="L775" s="120">
        <v>12325.67</v>
      </c>
      <c r="M775" s="121"/>
      <c r="N775" s="122"/>
      <c r="AF775" s="39"/>
      <c r="AG775" s="48"/>
      <c r="AL775" s="48"/>
      <c r="AM775" s="82"/>
      <c r="AN775" s="85"/>
      <c r="AO775" s="85"/>
      <c r="AP775" s="85"/>
      <c r="AQ775" s="85"/>
      <c r="AR775" s="85"/>
      <c r="AS775" s="82"/>
      <c r="AT775" s="48"/>
      <c r="AU775" s="3" t="s">
        <v>108</v>
      </c>
      <c r="AV775" s="48"/>
      <c r="AW775" s="48"/>
    </row>
    <row r="776" spans="1:49" s="4" customFormat="1" ht="15" x14ac:dyDescent="0.25">
      <c r="A776" s="119"/>
      <c r="B776" s="50"/>
      <c r="C776" s="853" t="s">
        <v>109</v>
      </c>
      <c r="D776" s="853"/>
      <c r="E776" s="853"/>
      <c r="F776" s="853"/>
      <c r="G776" s="853"/>
      <c r="H776" s="853"/>
      <c r="I776" s="853"/>
      <c r="J776" s="853"/>
      <c r="K776" s="853"/>
      <c r="L776" s="120">
        <v>6480.49</v>
      </c>
      <c r="M776" s="121"/>
      <c r="N776" s="122"/>
      <c r="AF776" s="39"/>
      <c r="AG776" s="48"/>
      <c r="AL776" s="48"/>
      <c r="AM776" s="82"/>
      <c r="AN776" s="85"/>
      <c r="AO776" s="85"/>
      <c r="AP776" s="85"/>
      <c r="AQ776" s="85"/>
      <c r="AR776" s="85"/>
      <c r="AS776" s="82"/>
      <c r="AT776" s="48"/>
      <c r="AU776" s="3" t="s">
        <v>109</v>
      </c>
      <c r="AV776" s="48"/>
      <c r="AW776" s="48"/>
    </row>
    <row r="777" spans="1:49" s="4" customFormat="1" ht="15" x14ac:dyDescent="0.25">
      <c r="A777" s="119"/>
      <c r="B777" s="50"/>
      <c r="C777" s="853" t="s">
        <v>512</v>
      </c>
      <c r="D777" s="853"/>
      <c r="E777" s="853"/>
      <c r="F777" s="853"/>
      <c r="G777" s="853"/>
      <c r="H777" s="853"/>
      <c r="I777" s="853"/>
      <c r="J777" s="853"/>
      <c r="K777" s="853"/>
      <c r="L777" s="120">
        <v>123414.64</v>
      </c>
      <c r="M777" s="121"/>
      <c r="N777" s="122"/>
      <c r="AF777" s="39"/>
      <c r="AG777" s="48"/>
      <c r="AL777" s="48"/>
      <c r="AM777" s="82"/>
      <c r="AN777" s="85"/>
      <c r="AO777" s="85"/>
      <c r="AP777" s="85"/>
      <c r="AQ777" s="85"/>
      <c r="AR777" s="85"/>
      <c r="AS777" s="82"/>
      <c r="AT777" s="48"/>
      <c r="AU777" s="3" t="s">
        <v>512</v>
      </c>
      <c r="AV777" s="48"/>
      <c r="AW777" s="48"/>
    </row>
    <row r="778" spans="1:49" s="4" customFormat="1" ht="15" x14ac:dyDescent="0.25">
      <c r="A778" s="119"/>
      <c r="B778" s="50"/>
      <c r="C778" s="853" t="s">
        <v>513</v>
      </c>
      <c r="D778" s="853"/>
      <c r="E778" s="853"/>
      <c r="F778" s="853"/>
      <c r="G778" s="853"/>
      <c r="H778" s="853"/>
      <c r="I778" s="853"/>
      <c r="J778" s="853"/>
      <c r="K778" s="853"/>
      <c r="L778" s="120">
        <v>123414.64</v>
      </c>
      <c r="M778" s="121"/>
      <c r="N778" s="122"/>
      <c r="AF778" s="39"/>
      <c r="AG778" s="48"/>
      <c r="AL778" s="48"/>
      <c r="AM778" s="82"/>
      <c r="AN778" s="85"/>
      <c r="AO778" s="85"/>
      <c r="AP778" s="85"/>
      <c r="AQ778" s="85"/>
      <c r="AR778" s="85"/>
      <c r="AS778" s="82"/>
      <c r="AT778" s="48"/>
      <c r="AU778" s="3" t="s">
        <v>513</v>
      </c>
      <c r="AV778" s="48"/>
      <c r="AW778" s="48"/>
    </row>
    <row r="779" spans="1:49" s="4" customFormat="1" ht="15" x14ac:dyDescent="0.25">
      <c r="A779" s="119"/>
      <c r="B779" s="50"/>
      <c r="C779" s="853" t="s">
        <v>110</v>
      </c>
      <c r="D779" s="853"/>
      <c r="E779" s="853"/>
      <c r="F779" s="853"/>
      <c r="G779" s="853"/>
      <c r="H779" s="853"/>
      <c r="I779" s="853"/>
      <c r="J779" s="853"/>
      <c r="K779" s="853"/>
      <c r="L779" s="120">
        <v>12718.46</v>
      </c>
      <c r="M779" s="121"/>
      <c r="N779" s="122"/>
      <c r="AF779" s="39"/>
      <c r="AG779" s="48"/>
      <c r="AL779" s="48"/>
      <c r="AM779" s="82"/>
      <c r="AN779" s="85"/>
      <c r="AO779" s="85"/>
      <c r="AP779" s="85"/>
      <c r="AQ779" s="85"/>
      <c r="AR779" s="85"/>
      <c r="AS779" s="82"/>
      <c r="AT779" s="48"/>
      <c r="AU779" s="3" t="s">
        <v>110</v>
      </c>
      <c r="AV779" s="48"/>
      <c r="AW779" s="48"/>
    </row>
    <row r="780" spans="1:49" s="4" customFormat="1" ht="15" x14ac:dyDescent="0.25">
      <c r="A780" s="119"/>
      <c r="B780" s="50"/>
      <c r="C780" s="853" t="s">
        <v>111</v>
      </c>
      <c r="D780" s="853"/>
      <c r="E780" s="853"/>
      <c r="F780" s="853"/>
      <c r="G780" s="853"/>
      <c r="H780" s="853"/>
      <c r="I780" s="853"/>
      <c r="J780" s="853"/>
      <c r="K780" s="853"/>
      <c r="L780" s="120">
        <v>12336.9</v>
      </c>
      <c r="M780" s="121"/>
      <c r="N780" s="122"/>
      <c r="AF780" s="39"/>
      <c r="AG780" s="48"/>
      <c r="AL780" s="48"/>
      <c r="AM780" s="82"/>
      <c r="AN780" s="85"/>
      <c r="AO780" s="85"/>
      <c r="AP780" s="85"/>
      <c r="AQ780" s="85"/>
      <c r="AR780" s="85"/>
      <c r="AS780" s="82"/>
      <c r="AT780" s="48"/>
      <c r="AU780" s="3" t="s">
        <v>111</v>
      </c>
      <c r="AV780" s="48"/>
      <c r="AW780" s="48"/>
    </row>
    <row r="781" spans="1:49" s="4" customFormat="1" ht="15" x14ac:dyDescent="0.25">
      <c r="A781" s="119"/>
      <c r="B781" s="50"/>
      <c r="C781" s="853" t="s">
        <v>112</v>
      </c>
      <c r="D781" s="853"/>
      <c r="E781" s="853"/>
      <c r="F781" s="853"/>
      <c r="G781" s="853"/>
      <c r="H781" s="853"/>
      <c r="I781" s="853"/>
      <c r="J781" s="853"/>
      <c r="K781" s="853"/>
      <c r="L781" s="120">
        <v>6486.85</v>
      </c>
      <c r="M781" s="121"/>
      <c r="N781" s="122"/>
      <c r="AF781" s="39"/>
      <c r="AG781" s="48"/>
      <c r="AL781" s="48"/>
      <c r="AM781" s="82"/>
      <c r="AN781" s="85"/>
      <c r="AO781" s="85"/>
      <c r="AP781" s="85"/>
      <c r="AQ781" s="85"/>
      <c r="AR781" s="85"/>
      <c r="AS781" s="82"/>
      <c r="AT781" s="48"/>
      <c r="AU781" s="3" t="s">
        <v>112</v>
      </c>
      <c r="AV781" s="48"/>
      <c r="AW781" s="48"/>
    </row>
    <row r="782" spans="1:49" s="4" customFormat="1" ht="15" x14ac:dyDescent="0.25">
      <c r="A782" s="119"/>
      <c r="B782" s="125"/>
      <c r="C782" s="861" t="s">
        <v>317</v>
      </c>
      <c r="D782" s="861"/>
      <c r="E782" s="861"/>
      <c r="F782" s="861"/>
      <c r="G782" s="861"/>
      <c r="H782" s="861"/>
      <c r="I782" s="861"/>
      <c r="J782" s="861"/>
      <c r="K782" s="861"/>
      <c r="L782" s="126">
        <v>1017505.74</v>
      </c>
      <c r="M782" s="127"/>
      <c r="N782" s="128"/>
      <c r="AF782" s="39"/>
      <c r="AG782" s="48"/>
      <c r="AL782" s="48"/>
      <c r="AM782" s="82"/>
      <c r="AN782" s="85"/>
      <c r="AO782" s="85"/>
      <c r="AP782" s="85"/>
      <c r="AQ782" s="85"/>
      <c r="AR782" s="85"/>
      <c r="AS782" s="82"/>
      <c r="AT782" s="48"/>
      <c r="AV782" s="48" t="s">
        <v>317</v>
      </c>
      <c r="AW782" s="48"/>
    </row>
    <row r="783" spans="1:49" s="4" customFormat="1" ht="15" x14ac:dyDescent="0.25">
      <c r="A783" s="119"/>
      <c r="B783" s="50"/>
      <c r="C783" s="853" t="s">
        <v>100</v>
      </c>
      <c r="D783" s="853"/>
      <c r="E783" s="853"/>
      <c r="F783" s="853"/>
      <c r="G783" s="853"/>
      <c r="H783" s="853"/>
      <c r="I783" s="853"/>
      <c r="J783" s="853"/>
      <c r="K783" s="853"/>
      <c r="L783" s="123"/>
      <c r="M783" s="121"/>
      <c r="N783" s="122"/>
      <c r="AF783" s="39"/>
      <c r="AG783" s="48"/>
      <c r="AL783" s="48"/>
      <c r="AM783" s="82"/>
      <c r="AN783" s="85"/>
      <c r="AO783" s="85"/>
      <c r="AP783" s="85"/>
      <c r="AQ783" s="85"/>
      <c r="AR783" s="85"/>
      <c r="AS783" s="82"/>
      <c r="AT783" s="48"/>
      <c r="AU783" s="3" t="s">
        <v>100</v>
      </c>
      <c r="AV783" s="48"/>
      <c r="AW783" s="48"/>
    </row>
    <row r="784" spans="1:49" s="4" customFormat="1" ht="15" x14ac:dyDescent="0.25">
      <c r="A784" s="119"/>
      <c r="B784" s="50"/>
      <c r="C784" s="853" t="s">
        <v>177</v>
      </c>
      <c r="D784" s="853"/>
      <c r="E784" s="853"/>
      <c r="F784" s="853"/>
      <c r="G784" s="853"/>
      <c r="H784" s="853"/>
      <c r="I784" s="853"/>
      <c r="J784" s="853"/>
      <c r="K784" s="853"/>
      <c r="L784" s="120">
        <v>849348.16</v>
      </c>
      <c r="M784" s="121"/>
      <c r="N784" s="122"/>
      <c r="AF784" s="39"/>
      <c r="AG784" s="48"/>
      <c r="AL784" s="48"/>
      <c r="AM784" s="82"/>
      <c r="AN784" s="85"/>
      <c r="AO784" s="85"/>
      <c r="AP784" s="85"/>
      <c r="AQ784" s="85"/>
      <c r="AR784" s="85"/>
      <c r="AS784" s="82"/>
      <c r="AT784" s="48"/>
      <c r="AU784" s="3" t="s">
        <v>177</v>
      </c>
      <c r="AV784" s="48"/>
      <c r="AW784" s="48"/>
    </row>
    <row r="785" spans="1:49" s="4" customFormat="1" ht="15" x14ac:dyDescent="0.25">
      <c r="A785" s="119"/>
      <c r="B785" s="50"/>
      <c r="C785" s="853" t="s">
        <v>514</v>
      </c>
      <c r="D785" s="853"/>
      <c r="E785" s="853"/>
      <c r="F785" s="853"/>
      <c r="G785" s="853"/>
      <c r="H785" s="853"/>
      <c r="I785" s="853"/>
      <c r="J785" s="853"/>
      <c r="K785" s="853"/>
      <c r="L785" s="120">
        <v>123414.64</v>
      </c>
      <c r="M785" s="121"/>
      <c r="N785" s="122"/>
      <c r="AF785" s="39"/>
      <c r="AG785" s="48"/>
      <c r="AL785" s="48"/>
      <c r="AM785" s="82"/>
      <c r="AN785" s="85"/>
      <c r="AO785" s="85"/>
      <c r="AP785" s="85"/>
      <c r="AQ785" s="85"/>
      <c r="AR785" s="85"/>
      <c r="AS785" s="82"/>
      <c r="AT785" s="48"/>
      <c r="AU785" s="3" t="s">
        <v>514</v>
      </c>
      <c r="AV785" s="48"/>
      <c r="AW785" s="48"/>
    </row>
    <row r="786" spans="1:49" s="4" customFormat="1" ht="15" x14ac:dyDescent="0.25">
      <c r="A786" s="844" t="s">
        <v>318</v>
      </c>
      <c r="B786" s="845"/>
      <c r="C786" s="845"/>
      <c r="D786" s="845"/>
      <c r="E786" s="845"/>
      <c r="F786" s="845"/>
      <c r="G786" s="845"/>
      <c r="H786" s="845"/>
      <c r="I786" s="845"/>
      <c r="J786" s="845"/>
      <c r="K786" s="845"/>
      <c r="L786" s="845"/>
      <c r="M786" s="845"/>
      <c r="N786" s="846"/>
      <c r="AF786" s="39" t="s">
        <v>318</v>
      </c>
      <c r="AG786" s="48"/>
      <c r="AL786" s="48"/>
      <c r="AM786" s="82"/>
      <c r="AN786" s="85"/>
      <c r="AO786" s="85"/>
      <c r="AP786" s="85"/>
      <c r="AQ786" s="85"/>
      <c r="AR786" s="85"/>
      <c r="AS786" s="82"/>
      <c r="AT786" s="48"/>
      <c r="AV786" s="48"/>
      <c r="AW786" s="48"/>
    </row>
    <row r="787" spans="1:49" s="4" customFormat="1" ht="23.25" x14ac:dyDescent="0.25">
      <c r="A787" s="40" t="s">
        <v>516</v>
      </c>
      <c r="B787" s="41" t="s">
        <v>320</v>
      </c>
      <c r="C787" s="847" t="s">
        <v>321</v>
      </c>
      <c r="D787" s="847"/>
      <c r="E787" s="847"/>
      <c r="F787" s="42" t="s">
        <v>63</v>
      </c>
      <c r="G787" s="43">
        <v>3.5000000000000003E-2</v>
      </c>
      <c r="H787" s="44">
        <v>1</v>
      </c>
      <c r="I787" s="129">
        <v>3.5000000000000003E-2</v>
      </c>
      <c r="J787" s="46"/>
      <c r="K787" s="43"/>
      <c r="L787" s="46"/>
      <c r="M787" s="43"/>
      <c r="N787" s="47"/>
      <c r="AF787" s="39"/>
      <c r="AG787" s="48" t="s">
        <v>321</v>
      </c>
      <c r="AL787" s="48"/>
      <c r="AM787" s="82"/>
      <c r="AN787" s="85"/>
      <c r="AO787" s="85"/>
      <c r="AP787" s="85"/>
      <c r="AQ787" s="85"/>
      <c r="AR787" s="85"/>
      <c r="AS787" s="82"/>
      <c r="AT787" s="48"/>
      <c r="AV787" s="48"/>
      <c r="AW787" s="48"/>
    </row>
    <row r="788" spans="1:49" s="4" customFormat="1" ht="22.5" x14ac:dyDescent="0.25">
      <c r="A788" s="49"/>
      <c r="B788" s="50" t="s">
        <v>64</v>
      </c>
      <c r="C788" s="848" t="s">
        <v>65</v>
      </c>
      <c r="D788" s="848"/>
      <c r="E788" s="848"/>
      <c r="F788" s="848"/>
      <c r="G788" s="848"/>
      <c r="H788" s="848"/>
      <c r="I788" s="848"/>
      <c r="J788" s="848"/>
      <c r="K788" s="848"/>
      <c r="L788" s="848"/>
      <c r="M788" s="848"/>
      <c r="N788" s="849"/>
      <c r="AF788" s="39"/>
      <c r="AG788" s="48"/>
      <c r="AH788" s="3" t="s">
        <v>65</v>
      </c>
      <c r="AL788" s="48"/>
      <c r="AM788" s="82"/>
      <c r="AN788" s="85"/>
      <c r="AO788" s="85"/>
      <c r="AP788" s="85"/>
      <c r="AQ788" s="85"/>
      <c r="AR788" s="85"/>
      <c r="AS788" s="82"/>
      <c r="AT788" s="48"/>
      <c r="AV788" s="48"/>
      <c r="AW788" s="48"/>
    </row>
    <row r="789" spans="1:49" s="4" customFormat="1" ht="15" x14ac:dyDescent="0.25">
      <c r="A789" s="51"/>
      <c r="B789" s="50" t="s">
        <v>60</v>
      </c>
      <c r="C789" s="853" t="s">
        <v>66</v>
      </c>
      <c r="D789" s="853"/>
      <c r="E789" s="853"/>
      <c r="F789" s="53"/>
      <c r="G789" s="54"/>
      <c r="H789" s="54"/>
      <c r="I789" s="54"/>
      <c r="J789" s="57">
        <v>115.49</v>
      </c>
      <c r="K789" s="56">
        <v>1.1499999999999999</v>
      </c>
      <c r="L789" s="57">
        <v>4.6500000000000004</v>
      </c>
      <c r="M789" s="56">
        <v>35.42</v>
      </c>
      <c r="N789" s="133">
        <v>164.7</v>
      </c>
      <c r="AF789" s="39"/>
      <c r="AG789" s="48"/>
      <c r="AI789" s="3" t="s">
        <v>66</v>
      </c>
      <c r="AL789" s="48"/>
      <c r="AM789" s="82"/>
      <c r="AN789" s="85"/>
      <c r="AO789" s="85"/>
      <c r="AP789" s="85"/>
      <c r="AQ789" s="85"/>
      <c r="AR789" s="85"/>
      <c r="AS789" s="82"/>
      <c r="AT789" s="48"/>
      <c r="AV789" s="48"/>
      <c r="AW789" s="48"/>
    </row>
    <row r="790" spans="1:49" s="4" customFormat="1" ht="15" x14ac:dyDescent="0.25">
      <c r="A790" s="51"/>
      <c r="B790" s="50" t="s">
        <v>67</v>
      </c>
      <c r="C790" s="853" t="s">
        <v>68</v>
      </c>
      <c r="D790" s="853"/>
      <c r="E790" s="853"/>
      <c r="F790" s="53"/>
      <c r="G790" s="54"/>
      <c r="H790" s="54"/>
      <c r="I790" s="54"/>
      <c r="J790" s="55">
        <v>3262.79</v>
      </c>
      <c r="K790" s="56">
        <v>1.1499999999999999</v>
      </c>
      <c r="L790" s="57">
        <v>131.33000000000001</v>
      </c>
      <c r="M790" s="54"/>
      <c r="N790" s="59"/>
      <c r="AF790" s="39"/>
      <c r="AG790" s="48"/>
      <c r="AI790" s="3" t="s">
        <v>68</v>
      </c>
      <c r="AL790" s="48"/>
      <c r="AM790" s="82"/>
      <c r="AN790" s="85"/>
      <c r="AO790" s="85"/>
      <c r="AP790" s="85"/>
      <c r="AQ790" s="85"/>
      <c r="AR790" s="85"/>
      <c r="AS790" s="82"/>
      <c r="AT790" s="48"/>
      <c r="AV790" s="48"/>
      <c r="AW790" s="48"/>
    </row>
    <row r="791" spans="1:49" s="4" customFormat="1" ht="15" x14ac:dyDescent="0.25">
      <c r="A791" s="51"/>
      <c r="B791" s="50" t="s">
        <v>69</v>
      </c>
      <c r="C791" s="853" t="s">
        <v>70</v>
      </c>
      <c r="D791" s="853"/>
      <c r="E791" s="853"/>
      <c r="F791" s="53"/>
      <c r="G791" s="54"/>
      <c r="H791" s="54"/>
      <c r="I791" s="54"/>
      <c r="J791" s="57">
        <v>171.22</v>
      </c>
      <c r="K791" s="56">
        <v>1.1499999999999999</v>
      </c>
      <c r="L791" s="57">
        <v>6.89</v>
      </c>
      <c r="M791" s="56">
        <v>35.42</v>
      </c>
      <c r="N791" s="133">
        <v>244.04</v>
      </c>
      <c r="AF791" s="39"/>
      <c r="AG791" s="48"/>
      <c r="AI791" s="3" t="s">
        <v>70</v>
      </c>
      <c r="AL791" s="48"/>
      <c r="AM791" s="82"/>
      <c r="AN791" s="85"/>
      <c r="AO791" s="85"/>
      <c r="AP791" s="85"/>
      <c r="AQ791" s="85"/>
      <c r="AR791" s="85"/>
      <c r="AS791" s="82"/>
      <c r="AT791" s="48"/>
      <c r="AV791" s="48"/>
      <c r="AW791" s="48"/>
    </row>
    <row r="792" spans="1:49" s="4" customFormat="1" ht="15" x14ac:dyDescent="0.25">
      <c r="A792" s="51"/>
      <c r="B792" s="50" t="s">
        <v>86</v>
      </c>
      <c r="C792" s="853" t="s">
        <v>87</v>
      </c>
      <c r="D792" s="853"/>
      <c r="E792" s="853"/>
      <c r="F792" s="53"/>
      <c r="G792" s="54"/>
      <c r="H792" s="54"/>
      <c r="I792" s="54"/>
      <c r="J792" s="57">
        <v>12.2</v>
      </c>
      <c r="K792" s="54"/>
      <c r="L792" s="57">
        <v>0.43</v>
      </c>
      <c r="M792" s="54"/>
      <c r="N792" s="59"/>
      <c r="AF792" s="39"/>
      <c r="AG792" s="48"/>
      <c r="AI792" s="3" t="s">
        <v>87</v>
      </c>
      <c r="AL792" s="48"/>
      <c r="AM792" s="82"/>
      <c r="AN792" s="85"/>
      <c r="AO792" s="85"/>
      <c r="AP792" s="85"/>
      <c r="AQ792" s="85"/>
      <c r="AR792" s="85"/>
      <c r="AS792" s="82"/>
      <c r="AT792" s="48"/>
      <c r="AV792" s="48"/>
      <c r="AW792" s="48"/>
    </row>
    <row r="793" spans="1:49" s="4" customFormat="1" ht="15" x14ac:dyDescent="0.25">
      <c r="A793" s="60"/>
      <c r="B793" s="50"/>
      <c r="C793" s="853" t="s">
        <v>71</v>
      </c>
      <c r="D793" s="853"/>
      <c r="E793" s="853"/>
      <c r="F793" s="53" t="s">
        <v>72</v>
      </c>
      <c r="G793" s="61">
        <v>14.4</v>
      </c>
      <c r="H793" s="56">
        <v>1.1499999999999999</v>
      </c>
      <c r="I793" s="130">
        <v>0.5796</v>
      </c>
      <c r="J793" s="63"/>
      <c r="K793" s="54"/>
      <c r="L793" s="63"/>
      <c r="M793" s="54"/>
      <c r="N793" s="59"/>
      <c r="AF793" s="39"/>
      <c r="AG793" s="48"/>
      <c r="AJ793" s="3" t="s">
        <v>71</v>
      </c>
      <c r="AL793" s="48"/>
      <c r="AM793" s="82"/>
      <c r="AN793" s="85"/>
      <c r="AO793" s="85"/>
      <c r="AP793" s="85"/>
      <c r="AQ793" s="85"/>
      <c r="AR793" s="85"/>
      <c r="AS793" s="82"/>
      <c r="AT793" s="48"/>
      <c r="AV793" s="48"/>
      <c r="AW793" s="48"/>
    </row>
    <row r="794" spans="1:49" s="4" customFormat="1" ht="15" x14ac:dyDescent="0.25">
      <c r="A794" s="60"/>
      <c r="B794" s="50"/>
      <c r="C794" s="853" t="s">
        <v>73</v>
      </c>
      <c r="D794" s="853"/>
      <c r="E794" s="853"/>
      <c r="F794" s="53" t="s">
        <v>72</v>
      </c>
      <c r="G794" s="56">
        <v>13.88</v>
      </c>
      <c r="H794" s="56">
        <v>1.1499999999999999</v>
      </c>
      <c r="I794" s="64">
        <v>0.55867</v>
      </c>
      <c r="J794" s="63"/>
      <c r="K794" s="54"/>
      <c r="L794" s="63"/>
      <c r="M794" s="54"/>
      <c r="N794" s="59"/>
      <c r="AF794" s="39"/>
      <c r="AG794" s="48"/>
      <c r="AJ794" s="3" t="s">
        <v>73</v>
      </c>
      <c r="AL794" s="48"/>
      <c r="AM794" s="82"/>
      <c r="AN794" s="85"/>
      <c r="AO794" s="85"/>
      <c r="AP794" s="85"/>
      <c r="AQ794" s="85"/>
      <c r="AR794" s="85"/>
      <c r="AS794" s="82"/>
      <c r="AT794" s="48"/>
      <c r="AV794" s="48"/>
      <c r="AW794" s="48"/>
    </row>
    <row r="795" spans="1:49" s="4" customFormat="1" ht="15" x14ac:dyDescent="0.25">
      <c r="A795" s="51"/>
      <c r="B795" s="50"/>
      <c r="C795" s="854" t="s">
        <v>74</v>
      </c>
      <c r="D795" s="854"/>
      <c r="E795" s="854"/>
      <c r="F795" s="65"/>
      <c r="G795" s="66"/>
      <c r="H795" s="66"/>
      <c r="I795" s="66"/>
      <c r="J795" s="67">
        <v>3390.48</v>
      </c>
      <c r="K795" s="66"/>
      <c r="L795" s="68">
        <v>136.41</v>
      </c>
      <c r="M795" s="66"/>
      <c r="N795" s="69"/>
      <c r="AF795" s="39"/>
      <c r="AG795" s="48"/>
      <c r="AK795" s="3" t="s">
        <v>74</v>
      </c>
      <c r="AL795" s="48"/>
      <c r="AM795" s="82"/>
      <c r="AN795" s="85"/>
      <c r="AO795" s="85"/>
      <c r="AP795" s="85"/>
      <c r="AQ795" s="85"/>
      <c r="AR795" s="85"/>
      <c r="AS795" s="82"/>
      <c r="AT795" s="48"/>
      <c r="AV795" s="48"/>
      <c r="AW795" s="48"/>
    </row>
    <row r="796" spans="1:49" s="4" customFormat="1" ht="15" x14ac:dyDescent="0.25">
      <c r="A796" s="60"/>
      <c r="B796" s="50"/>
      <c r="C796" s="853" t="s">
        <v>75</v>
      </c>
      <c r="D796" s="853"/>
      <c r="E796" s="853"/>
      <c r="F796" s="53"/>
      <c r="G796" s="54"/>
      <c r="H796" s="54"/>
      <c r="I796" s="54"/>
      <c r="J796" s="63"/>
      <c r="K796" s="54"/>
      <c r="L796" s="57">
        <v>11.54</v>
      </c>
      <c r="M796" s="54"/>
      <c r="N796" s="133">
        <v>408.74</v>
      </c>
      <c r="AF796" s="39"/>
      <c r="AG796" s="48"/>
      <c r="AJ796" s="3" t="s">
        <v>75</v>
      </c>
      <c r="AL796" s="48"/>
      <c r="AM796" s="82"/>
      <c r="AN796" s="85"/>
      <c r="AO796" s="85"/>
      <c r="AP796" s="85"/>
      <c r="AQ796" s="85"/>
      <c r="AR796" s="85"/>
      <c r="AS796" s="82"/>
      <c r="AT796" s="48"/>
      <c r="AV796" s="48"/>
      <c r="AW796" s="48"/>
    </row>
    <row r="797" spans="1:49" s="4" customFormat="1" ht="15" x14ac:dyDescent="0.25">
      <c r="A797" s="60"/>
      <c r="B797" s="50" t="s">
        <v>76</v>
      </c>
      <c r="C797" s="853" t="s">
        <v>77</v>
      </c>
      <c r="D797" s="853"/>
      <c r="E797" s="853"/>
      <c r="F797" s="53" t="s">
        <v>78</v>
      </c>
      <c r="G797" s="70">
        <v>147</v>
      </c>
      <c r="H797" s="54"/>
      <c r="I797" s="70">
        <v>147</v>
      </c>
      <c r="J797" s="63"/>
      <c r="K797" s="54"/>
      <c r="L797" s="57">
        <v>16.96</v>
      </c>
      <c r="M797" s="54"/>
      <c r="N797" s="133">
        <v>600.85</v>
      </c>
      <c r="AF797" s="39"/>
      <c r="AG797" s="48"/>
      <c r="AJ797" s="3" t="s">
        <v>77</v>
      </c>
      <c r="AL797" s="48"/>
      <c r="AM797" s="82"/>
      <c r="AN797" s="85"/>
      <c r="AO797" s="85"/>
      <c r="AP797" s="85"/>
      <c r="AQ797" s="85"/>
      <c r="AR797" s="85"/>
      <c r="AS797" s="82"/>
      <c r="AT797" s="48"/>
      <c r="AV797" s="48"/>
      <c r="AW797" s="48"/>
    </row>
    <row r="798" spans="1:49" s="4" customFormat="1" ht="15" x14ac:dyDescent="0.25">
      <c r="A798" s="60"/>
      <c r="B798" s="50" t="s">
        <v>79</v>
      </c>
      <c r="C798" s="853" t="s">
        <v>80</v>
      </c>
      <c r="D798" s="853"/>
      <c r="E798" s="853"/>
      <c r="F798" s="53" t="s">
        <v>78</v>
      </c>
      <c r="G798" s="70">
        <v>134</v>
      </c>
      <c r="H798" s="54"/>
      <c r="I798" s="70">
        <v>134</v>
      </c>
      <c r="J798" s="63"/>
      <c r="K798" s="54"/>
      <c r="L798" s="57">
        <v>15.46</v>
      </c>
      <c r="M798" s="54"/>
      <c r="N798" s="133">
        <v>547.71</v>
      </c>
      <c r="AF798" s="39"/>
      <c r="AG798" s="48"/>
      <c r="AJ798" s="3" t="s">
        <v>80</v>
      </c>
      <c r="AL798" s="48"/>
      <c r="AM798" s="82"/>
      <c r="AN798" s="85"/>
      <c r="AO798" s="85"/>
      <c r="AP798" s="85"/>
      <c r="AQ798" s="85"/>
      <c r="AR798" s="85"/>
      <c r="AS798" s="82"/>
      <c r="AT798" s="48"/>
      <c r="AV798" s="48"/>
      <c r="AW798" s="48"/>
    </row>
    <row r="799" spans="1:49" s="4" customFormat="1" ht="15" x14ac:dyDescent="0.25">
      <c r="A799" s="71"/>
      <c r="B799" s="72"/>
      <c r="C799" s="847" t="s">
        <v>81</v>
      </c>
      <c r="D799" s="847"/>
      <c r="E799" s="847"/>
      <c r="F799" s="42"/>
      <c r="G799" s="43"/>
      <c r="H799" s="43"/>
      <c r="I799" s="43"/>
      <c r="J799" s="46"/>
      <c r="K799" s="43"/>
      <c r="L799" s="131">
        <v>168.83</v>
      </c>
      <c r="M799" s="66"/>
      <c r="N799" s="47"/>
      <c r="AF799" s="39"/>
      <c r="AG799" s="48"/>
      <c r="AL799" s="48" t="s">
        <v>81</v>
      </c>
      <c r="AM799" s="82"/>
      <c r="AN799" s="85"/>
      <c r="AO799" s="85"/>
      <c r="AP799" s="85"/>
      <c r="AQ799" s="85"/>
      <c r="AR799" s="85"/>
      <c r="AS799" s="82"/>
      <c r="AT799" s="48"/>
      <c r="AV799" s="48"/>
      <c r="AW799" s="48"/>
    </row>
    <row r="800" spans="1:49" s="4" customFormat="1" ht="23.25" x14ac:dyDescent="0.25">
      <c r="A800" s="40" t="s">
        <v>517</v>
      </c>
      <c r="B800" s="41" t="s">
        <v>128</v>
      </c>
      <c r="C800" s="847" t="s">
        <v>589</v>
      </c>
      <c r="D800" s="847"/>
      <c r="E800" s="847"/>
      <c r="F800" s="42" t="s">
        <v>130</v>
      </c>
      <c r="G800" s="43">
        <v>5.83</v>
      </c>
      <c r="H800" s="44">
        <v>1</v>
      </c>
      <c r="I800" s="109">
        <v>5.83</v>
      </c>
      <c r="J800" s="131">
        <v>59.99</v>
      </c>
      <c r="K800" s="43"/>
      <c r="L800" s="131">
        <v>349.74</v>
      </c>
      <c r="M800" s="43"/>
      <c r="N800" s="47"/>
      <c r="AF800" s="39"/>
      <c r="AG800" s="48" t="s">
        <v>589</v>
      </c>
      <c r="AL800" s="48"/>
      <c r="AM800" s="82"/>
      <c r="AN800" s="85"/>
      <c r="AO800" s="85"/>
      <c r="AP800" s="85"/>
      <c r="AQ800" s="85"/>
      <c r="AR800" s="85"/>
      <c r="AS800" s="82"/>
      <c r="AT800" s="48"/>
      <c r="AV800" s="48"/>
      <c r="AW800" s="48"/>
    </row>
    <row r="801" spans="1:49" s="4" customFormat="1" ht="15" x14ac:dyDescent="0.25">
      <c r="A801" s="71"/>
      <c r="B801" s="72"/>
      <c r="C801" s="847" t="s">
        <v>81</v>
      </c>
      <c r="D801" s="847"/>
      <c r="E801" s="847"/>
      <c r="F801" s="42"/>
      <c r="G801" s="43"/>
      <c r="H801" s="43"/>
      <c r="I801" s="43"/>
      <c r="J801" s="46"/>
      <c r="K801" s="43"/>
      <c r="L801" s="131">
        <v>349.74</v>
      </c>
      <c r="M801" s="66"/>
      <c r="N801" s="47"/>
      <c r="AF801" s="39"/>
      <c r="AG801" s="48"/>
      <c r="AL801" s="48" t="s">
        <v>81</v>
      </c>
      <c r="AM801" s="82"/>
      <c r="AN801" s="85"/>
      <c r="AO801" s="85"/>
      <c r="AP801" s="85"/>
      <c r="AQ801" s="85"/>
      <c r="AR801" s="85"/>
      <c r="AS801" s="82"/>
      <c r="AT801" s="48"/>
      <c r="AV801" s="48"/>
      <c r="AW801" s="48"/>
    </row>
    <row r="802" spans="1:49" s="4" customFormat="1" ht="57" x14ac:dyDescent="0.25">
      <c r="A802" s="40" t="s">
        <v>519</v>
      </c>
      <c r="B802" s="41" t="s">
        <v>324</v>
      </c>
      <c r="C802" s="847" t="s">
        <v>325</v>
      </c>
      <c r="D802" s="847"/>
      <c r="E802" s="847"/>
      <c r="F802" s="42" t="s">
        <v>326</v>
      </c>
      <c r="G802" s="43">
        <v>0.01</v>
      </c>
      <c r="H802" s="44">
        <v>1</v>
      </c>
      <c r="I802" s="109">
        <v>0.01</v>
      </c>
      <c r="J802" s="46"/>
      <c r="K802" s="43"/>
      <c r="L802" s="46"/>
      <c r="M802" s="43"/>
      <c r="N802" s="47"/>
      <c r="AF802" s="39"/>
      <c r="AG802" s="48" t="s">
        <v>325</v>
      </c>
      <c r="AL802" s="48"/>
      <c r="AM802" s="82"/>
      <c r="AN802" s="85"/>
      <c r="AO802" s="85"/>
      <c r="AP802" s="85"/>
      <c r="AQ802" s="85"/>
      <c r="AR802" s="85"/>
      <c r="AS802" s="82"/>
      <c r="AT802" s="48"/>
      <c r="AV802" s="48"/>
      <c r="AW802" s="48"/>
    </row>
    <row r="803" spans="1:49" s="4" customFormat="1" ht="22.5" x14ac:dyDescent="0.25">
      <c r="A803" s="49"/>
      <c r="B803" s="50" t="s">
        <v>64</v>
      </c>
      <c r="C803" s="848" t="s">
        <v>65</v>
      </c>
      <c r="D803" s="848"/>
      <c r="E803" s="848"/>
      <c r="F803" s="848"/>
      <c r="G803" s="848"/>
      <c r="H803" s="848"/>
      <c r="I803" s="848"/>
      <c r="J803" s="848"/>
      <c r="K803" s="848"/>
      <c r="L803" s="848"/>
      <c r="M803" s="848"/>
      <c r="N803" s="849"/>
      <c r="AF803" s="39"/>
      <c r="AG803" s="48"/>
      <c r="AH803" s="3" t="s">
        <v>65</v>
      </c>
      <c r="AL803" s="48"/>
      <c r="AM803" s="82"/>
      <c r="AN803" s="85"/>
      <c r="AO803" s="85"/>
      <c r="AP803" s="85"/>
      <c r="AQ803" s="85"/>
      <c r="AR803" s="85"/>
      <c r="AS803" s="82"/>
      <c r="AT803" s="48"/>
      <c r="AV803" s="48"/>
      <c r="AW803" s="48"/>
    </row>
    <row r="804" spans="1:49" s="4" customFormat="1" ht="15" x14ac:dyDescent="0.25">
      <c r="A804" s="51"/>
      <c r="B804" s="50" t="s">
        <v>60</v>
      </c>
      <c r="C804" s="853" t="s">
        <v>66</v>
      </c>
      <c r="D804" s="853"/>
      <c r="E804" s="853"/>
      <c r="F804" s="53"/>
      <c r="G804" s="54"/>
      <c r="H804" s="54"/>
      <c r="I804" s="54"/>
      <c r="J804" s="57">
        <v>269.61</v>
      </c>
      <c r="K804" s="56">
        <v>1.1499999999999999</v>
      </c>
      <c r="L804" s="57">
        <v>3.1</v>
      </c>
      <c r="M804" s="56">
        <v>35.42</v>
      </c>
      <c r="N804" s="133">
        <v>109.8</v>
      </c>
      <c r="AF804" s="39"/>
      <c r="AG804" s="48"/>
      <c r="AI804" s="3" t="s">
        <v>66</v>
      </c>
      <c r="AL804" s="48"/>
      <c r="AM804" s="82"/>
      <c r="AN804" s="85"/>
      <c r="AO804" s="85"/>
      <c r="AP804" s="85"/>
      <c r="AQ804" s="85"/>
      <c r="AR804" s="85"/>
      <c r="AS804" s="82"/>
      <c r="AT804" s="48"/>
      <c r="AV804" s="48"/>
      <c r="AW804" s="48"/>
    </row>
    <row r="805" spans="1:49" s="4" customFormat="1" ht="15" x14ac:dyDescent="0.25">
      <c r="A805" s="51"/>
      <c r="B805" s="50" t="s">
        <v>67</v>
      </c>
      <c r="C805" s="853" t="s">
        <v>68</v>
      </c>
      <c r="D805" s="853"/>
      <c r="E805" s="853"/>
      <c r="F805" s="53"/>
      <c r="G805" s="54"/>
      <c r="H805" s="54"/>
      <c r="I805" s="54"/>
      <c r="J805" s="55">
        <v>6250.94</v>
      </c>
      <c r="K805" s="56">
        <v>1.1499999999999999</v>
      </c>
      <c r="L805" s="57">
        <v>71.89</v>
      </c>
      <c r="M805" s="54"/>
      <c r="N805" s="59"/>
      <c r="AF805" s="39"/>
      <c r="AG805" s="48"/>
      <c r="AI805" s="3" t="s">
        <v>68</v>
      </c>
      <c r="AL805" s="48"/>
      <c r="AM805" s="82"/>
      <c r="AN805" s="85"/>
      <c r="AO805" s="85"/>
      <c r="AP805" s="85"/>
      <c r="AQ805" s="85"/>
      <c r="AR805" s="85"/>
      <c r="AS805" s="82"/>
      <c r="AT805" s="48"/>
      <c r="AV805" s="48"/>
      <c r="AW805" s="48"/>
    </row>
    <row r="806" spans="1:49" s="4" customFormat="1" ht="15" x14ac:dyDescent="0.25">
      <c r="A806" s="51"/>
      <c r="B806" s="50" t="s">
        <v>69</v>
      </c>
      <c r="C806" s="853" t="s">
        <v>70</v>
      </c>
      <c r="D806" s="853"/>
      <c r="E806" s="853"/>
      <c r="F806" s="53"/>
      <c r="G806" s="54"/>
      <c r="H806" s="54"/>
      <c r="I806" s="54"/>
      <c r="J806" s="57">
        <v>371.02</v>
      </c>
      <c r="K806" s="56">
        <v>1.1499999999999999</v>
      </c>
      <c r="L806" s="57">
        <v>4.2699999999999996</v>
      </c>
      <c r="M806" s="56">
        <v>35.42</v>
      </c>
      <c r="N806" s="133">
        <v>151.24</v>
      </c>
      <c r="AF806" s="39"/>
      <c r="AG806" s="48"/>
      <c r="AI806" s="3" t="s">
        <v>70</v>
      </c>
      <c r="AL806" s="48"/>
      <c r="AM806" s="82"/>
      <c r="AN806" s="85"/>
      <c r="AO806" s="85"/>
      <c r="AP806" s="85"/>
      <c r="AQ806" s="85"/>
      <c r="AR806" s="85"/>
      <c r="AS806" s="82"/>
      <c r="AT806" s="48"/>
      <c r="AV806" s="48"/>
      <c r="AW806" s="48"/>
    </row>
    <row r="807" spans="1:49" s="4" customFormat="1" ht="15" x14ac:dyDescent="0.25">
      <c r="A807" s="51"/>
      <c r="B807" s="50" t="s">
        <v>86</v>
      </c>
      <c r="C807" s="853" t="s">
        <v>87</v>
      </c>
      <c r="D807" s="853"/>
      <c r="E807" s="853"/>
      <c r="F807" s="53"/>
      <c r="G807" s="54"/>
      <c r="H807" s="54"/>
      <c r="I807" s="54"/>
      <c r="J807" s="55">
        <v>20487.599999999999</v>
      </c>
      <c r="K807" s="54"/>
      <c r="L807" s="57">
        <v>204.88</v>
      </c>
      <c r="M807" s="54"/>
      <c r="N807" s="59"/>
      <c r="AF807" s="39"/>
      <c r="AG807" s="48"/>
      <c r="AI807" s="3" t="s">
        <v>87</v>
      </c>
      <c r="AL807" s="48"/>
      <c r="AM807" s="82"/>
      <c r="AN807" s="85"/>
      <c r="AO807" s="85"/>
      <c r="AP807" s="85"/>
      <c r="AQ807" s="85"/>
      <c r="AR807" s="85"/>
      <c r="AS807" s="82"/>
      <c r="AT807" s="48"/>
      <c r="AV807" s="48"/>
      <c r="AW807" s="48"/>
    </row>
    <row r="808" spans="1:49" s="4" customFormat="1" ht="15" x14ac:dyDescent="0.25">
      <c r="A808" s="60"/>
      <c r="B808" s="50"/>
      <c r="C808" s="853" t="s">
        <v>71</v>
      </c>
      <c r="D808" s="853"/>
      <c r="E808" s="853"/>
      <c r="F808" s="53" t="s">
        <v>72</v>
      </c>
      <c r="G808" s="70">
        <v>33</v>
      </c>
      <c r="H808" s="56">
        <v>1.1499999999999999</v>
      </c>
      <c r="I808" s="130">
        <v>0.3795</v>
      </c>
      <c r="J808" s="63"/>
      <c r="K808" s="54"/>
      <c r="L808" s="63"/>
      <c r="M808" s="54"/>
      <c r="N808" s="59"/>
      <c r="AF808" s="39"/>
      <c r="AG808" s="48"/>
      <c r="AJ808" s="3" t="s">
        <v>71</v>
      </c>
      <c r="AL808" s="48"/>
      <c r="AM808" s="82"/>
      <c r="AN808" s="85"/>
      <c r="AO808" s="85"/>
      <c r="AP808" s="85"/>
      <c r="AQ808" s="85"/>
      <c r="AR808" s="85"/>
      <c r="AS808" s="82"/>
      <c r="AT808" s="48"/>
      <c r="AV808" s="48"/>
      <c r="AW808" s="48"/>
    </row>
    <row r="809" spans="1:49" s="4" customFormat="1" ht="15" x14ac:dyDescent="0.25">
      <c r="A809" s="60"/>
      <c r="B809" s="50"/>
      <c r="C809" s="853" t="s">
        <v>73</v>
      </c>
      <c r="D809" s="853"/>
      <c r="E809" s="853"/>
      <c r="F809" s="53" t="s">
        <v>72</v>
      </c>
      <c r="G809" s="56">
        <v>32.36</v>
      </c>
      <c r="H809" s="56">
        <v>1.1499999999999999</v>
      </c>
      <c r="I809" s="64">
        <v>0.37214000000000003</v>
      </c>
      <c r="J809" s="63"/>
      <c r="K809" s="54"/>
      <c r="L809" s="63"/>
      <c r="M809" s="54"/>
      <c r="N809" s="59"/>
      <c r="AF809" s="39"/>
      <c r="AG809" s="48"/>
      <c r="AJ809" s="3" t="s">
        <v>73</v>
      </c>
      <c r="AL809" s="48"/>
      <c r="AM809" s="82"/>
      <c r="AN809" s="85"/>
      <c r="AO809" s="85"/>
      <c r="AP809" s="85"/>
      <c r="AQ809" s="85"/>
      <c r="AR809" s="85"/>
      <c r="AS809" s="82"/>
      <c r="AT809" s="48"/>
      <c r="AV809" s="48"/>
      <c r="AW809" s="48"/>
    </row>
    <row r="810" spans="1:49" s="4" customFormat="1" ht="15" x14ac:dyDescent="0.25">
      <c r="A810" s="51"/>
      <c r="B810" s="50"/>
      <c r="C810" s="854" t="s">
        <v>74</v>
      </c>
      <c r="D810" s="854"/>
      <c r="E810" s="854"/>
      <c r="F810" s="65"/>
      <c r="G810" s="66"/>
      <c r="H810" s="66"/>
      <c r="I810" s="66"/>
      <c r="J810" s="67">
        <v>27008.15</v>
      </c>
      <c r="K810" s="66"/>
      <c r="L810" s="68">
        <v>279.87</v>
      </c>
      <c r="M810" s="66"/>
      <c r="N810" s="69"/>
      <c r="AF810" s="39"/>
      <c r="AG810" s="48"/>
      <c r="AK810" s="3" t="s">
        <v>74</v>
      </c>
      <c r="AL810" s="48"/>
      <c r="AM810" s="82"/>
      <c r="AN810" s="85"/>
      <c r="AO810" s="85"/>
      <c r="AP810" s="85"/>
      <c r="AQ810" s="85"/>
      <c r="AR810" s="85"/>
      <c r="AS810" s="82"/>
      <c r="AT810" s="48"/>
      <c r="AV810" s="48"/>
      <c r="AW810" s="48"/>
    </row>
    <row r="811" spans="1:49" s="4" customFormat="1" ht="15" x14ac:dyDescent="0.25">
      <c r="A811" s="60"/>
      <c r="B811" s="50"/>
      <c r="C811" s="853" t="s">
        <v>75</v>
      </c>
      <c r="D811" s="853"/>
      <c r="E811" s="853"/>
      <c r="F811" s="53"/>
      <c r="G811" s="54"/>
      <c r="H811" s="54"/>
      <c r="I811" s="54"/>
      <c r="J811" s="63"/>
      <c r="K811" s="54"/>
      <c r="L811" s="57">
        <v>7.37</v>
      </c>
      <c r="M811" s="54"/>
      <c r="N811" s="133">
        <v>261.04000000000002</v>
      </c>
      <c r="AF811" s="39"/>
      <c r="AG811" s="48"/>
      <c r="AJ811" s="3" t="s">
        <v>75</v>
      </c>
      <c r="AL811" s="48"/>
      <c r="AM811" s="82"/>
      <c r="AN811" s="85"/>
      <c r="AO811" s="85"/>
      <c r="AP811" s="85"/>
      <c r="AQ811" s="85"/>
      <c r="AR811" s="85"/>
      <c r="AS811" s="82"/>
      <c r="AT811" s="48"/>
      <c r="AV811" s="48"/>
      <c r="AW811" s="48"/>
    </row>
    <row r="812" spans="1:49" s="4" customFormat="1" ht="15" x14ac:dyDescent="0.25">
      <c r="A812" s="60"/>
      <c r="B812" s="50" t="s">
        <v>76</v>
      </c>
      <c r="C812" s="853" t="s">
        <v>77</v>
      </c>
      <c r="D812" s="853"/>
      <c r="E812" s="853"/>
      <c r="F812" s="53" t="s">
        <v>78</v>
      </c>
      <c r="G812" s="70">
        <v>147</v>
      </c>
      <c r="H812" s="54"/>
      <c r="I812" s="70">
        <v>147</v>
      </c>
      <c r="J812" s="63"/>
      <c r="K812" s="54"/>
      <c r="L812" s="57">
        <v>10.83</v>
      </c>
      <c r="M812" s="54"/>
      <c r="N812" s="133">
        <v>383.73</v>
      </c>
      <c r="AF812" s="39"/>
      <c r="AG812" s="48"/>
      <c r="AJ812" s="3" t="s">
        <v>77</v>
      </c>
      <c r="AL812" s="48"/>
      <c r="AM812" s="82"/>
      <c r="AN812" s="85"/>
      <c r="AO812" s="85"/>
      <c r="AP812" s="85"/>
      <c r="AQ812" s="85"/>
      <c r="AR812" s="85"/>
      <c r="AS812" s="82"/>
      <c r="AT812" s="48"/>
      <c r="AV812" s="48"/>
      <c r="AW812" s="48"/>
    </row>
    <row r="813" spans="1:49" s="4" customFormat="1" ht="15" x14ac:dyDescent="0.25">
      <c r="A813" s="60"/>
      <c r="B813" s="50" t="s">
        <v>79</v>
      </c>
      <c r="C813" s="853" t="s">
        <v>80</v>
      </c>
      <c r="D813" s="853"/>
      <c r="E813" s="853"/>
      <c r="F813" s="53" t="s">
        <v>78</v>
      </c>
      <c r="G813" s="70">
        <v>134</v>
      </c>
      <c r="H813" s="54"/>
      <c r="I813" s="70">
        <v>134</v>
      </c>
      <c r="J813" s="63"/>
      <c r="K813" s="54"/>
      <c r="L813" s="57">
        <v>9.8800000000000008</v>
      </c>
      <c r="M813" s="54"/>
      <c r="N813" s="133">
        <v>349.79</v>
      </c>
      <c r="AF813" s="39"/>
      <c r="AG813" s="48"/>
      <c r="AJ813" s="3" t="s">
        <v>80</v>
      </c>
      <c r="AL813" s="48"/>
      <c r="AM813" s="82"/>
      <c r="AN813" s="85"/>
      <c r="AO813" s="85"/>
      <c r="AP813" s="85"/>
      <c r="AQ813" s="85"/>
      <c r="AR813" s="85"/>
      <c r="AS813" s="82"/>
      <c r="AT813" s="48"/>
      <c r="AV813" s="48"/>
      <c r="AW813" s="48"/>
    </row>
    <row r="814" spans="1:49" s="4" customFormat="1" ht="15" x14ac:dyDescent="0.25">
      <c r="A814" s="71"/>
      <c r="B814" s="72"/>
      <c r="C814" s="847" t="s">
        <v>81</v>
      </c>
      <c r="D814" s="847"/>
      <c r="E814" s="847"/>
      <c r="F814" s="42"/>
      <c r="G814" s="43"/>
      <c r="H814" s="43"/>
      <c r="I814" s="43"/>
      <c r="J814" s="46"/>
      <c r="K814" s="43"/>
      <c r="L814" s="131">
        <v>300.58</v>
      </c>
      <c r="M814" s="66"/>
      <c r="N814" s="47"/>
      <c r="AF814" s="39"/>
      <c r="AG814" s="48"/>
      <c r="AL814" s="48" t="s">
        <v>81</v>
      </c>
      <c r="AM814" s="82"/>
      <c r="AN814" s="85"/>
      <c r="AO814" s="85"/>
      <c r="AP814" s="85"/>
      <c r="AQ814" s="85"/>
      <c r="AR814" s="85"/>
      <c r="AS814" s="82"/>
      <c r="AT814" s="48"/>
      <c r="AV814" s="48"/>
      <c r="AW814" s="48"/>
    </row>
    <row r="815" spans="1:49" s="4" customFormat="1" ht="34.5" x14ac:dyDescent="0.25">
      <c r="A815" s="40" t="s">
        <v>522</v>
      </c>
      <c r="B815" s="41" t="s">
        <v>328</v>
      </c>
      <c r="C815" s="847" t="s">
        <v>329</v>
      </c>
      <c r="D815" s="847"/>
      <c r="E815" s="847"/>
      <c r="F815" s="42" t="s">
        <v>326</v>
      </c>
      <c r="G815" s="43">
        <v>0.01</v>
      </c>
      <c r="H815" s="44">
        <v>1</v>
      </c>
      <c r="I815" s="109">
        <v>0.01</v>
      </c>
      <c r="J815" s="46"/>
      <c r="K815" s="43"/>
      <c r="L815" s="46"/>
      <c r="M815" s="43"/>
      <c r="N815" s="47"/>
      <c r="AF815" s="39"/>
      <c r="AG815" s="48" t="s">
        <v>329</v>
      </c>
      <c r="AL815" s="48"/>
      <c r="AM815" s="82"/>
      <c r="AN815" s="85"/>
      <c r="AO815" s="85"/>
      <c r="AP815" s="85"/>
      <c r="AQ815" s="85"/>
      <c r="AR815" s="85"/>
      <c r="AS815" s="82"/>
      <c r="AT815" s="48"/>
      <c r="AV815" s="48"/>
      <c r="AW815" s="48"/>
    </row>
    <row r="816" spans="1:49" s="4" customFormat="1" ht="15" x14ac:dyDescent="0.25">
      <c r="A816" s="49"/>
      <c r="B816" s="50" t="s">
        <v>520</v>
      </c>
      <c r="C816" s="848" t="s">
        <v>521</v>
      </c>
      <c r="D816" s="848"/>
      <c r="E816" s="848"/>
      <c r="F816" s="848"/>
      <c r="G816" s="848"/>
      <c r="H816" s="848"/>
      <c r="I816" s="848"/>
      <c r="J816" s="848"/>
      <c r="K816" s="848"/>
      <c r="L816" s="848"/>
      <c r="M816" s="848"/>
      <c r="N816" s="849"/>
      <c r="AF816" s="39"/>
      <c r="AG816" s="48"/>
      <c r="AH816" s="3" t="s">
        <v>521</v>
      </c>
      <c r="AL816" s="48"/>
      <c r="AM816" s="82"/>
      <c r="AN816" s="85"/>
      <c r="AO816" s="85"/>
      <c r="AP816" s="85"/>
      <c r="AQ816" s="85"/>
      <c r="AR816" s="85"/>
      <c r="AS816" s="82"/>
      <c r="AT816" s="48"/>
      <c r="AV816" s="48"/>
      <c r="AW816" s="48"/>
    </row>
    <row r="817" spans="1:49" s="4" customFormat="1" ht="22.5" x14ac:dyDescent="0.25">
      <c r="A817" s="49"/>
      <c r="B817" s="50" t="s">
        <v>64</v>
      </c>
      <c r="C817" s="848" t="s">
        <v>65</v>
      </c>
      <c r="D817" s="848"/>
      <c r="E817" s="848"/>
      <c r="F817" s="848"/>
      <c r="G817" s="848"/>
      <c r="H817" s="848"/>
      <c r="I817" s="848"/>
      <c r="J817" s="848"/>
      <c r="K817" s="848"/>
      <c r="L817" s="848"/>
      <c r="M817" s="848"/>
      <c r="N817" s="849"/>
      <c r="AF817" s="39"/>
      <c r="AG817" s="48"/>
      <c r="AH817" s="3" t="s">
        <v>65</v>
      </c>
      <c r="AL817" s="48"/>
      <c r="AM817" s="82"/>
      <c r="AN817" s="85"/>
      <c r="AO817" s="85"/>
      <c r="AP817" s="85"/>
      <c r="AQ817" s="85"/>
      <c r="AR817" s="85"/>
      <c r="AS817" s="82"/>
      <c r="AT817" s="48"/>
      <c r="AV817" s="48"/>
      <c r="AW817" s="48"/>
    </row>
    <row r="818" spans="1:49" s="4" customFormat="1" ht="15" x14ac:dyDescent="0.25">
      <c r="A818" s="51"/>
      <c r="B818" s="50" t="s">
        <v>67</v>
      </c>
      <c r="C818" s="853" t="s">
        <v>68</v>
      </c>
      <c r="D818" s="853"/>
      <c r="E818" s="853"/>
      <c r="F818" s="53"/>
      <c r="G818" s="54"/>
      <c r="H818" s="54"/>
      <c r="I818" s="54"/>
      <c r="J818" s="57">
        <v>468.89</v>
      </c>
      <c r="K818" s="56">
        <v>8.0500000000000007</v>
      </c>
      <c r="L818" s="57">
        <v>37.75</v>
      </c>
      <c r="M818" s="54"/>
      <c r="N818" s="59"/>
      <c r="AF818" s="39"/>
      <c r="AG818" s="48"/>
      <c r="AI818" s="3" t="s">
        <v>68</v>
      </c>
      <c r="AL818" s="48"/>
      <c r="AM818" s="82"/>
      <c r="AN818" s="85"/>
      <c r="AO818" s="85"/>
      <c r="AP818" s="85"/>
      <c r="AQ818" s="85"/>
      <c r="AR818" s="85"/>
      <c r="AS818" s="82"/>
      <c r="AT818" s="48"/>
      <c r="AV818" s="48"/>
      <c r="AW818" s="48"/>
    </row>
    <row r="819" spans="1:49" s="4" customFormat="1" ht="15" x14ac:dyDescent="0.25">
      <c r="A819" s="51"/>
      <c r="B819" s="50" t="s">
        <v>69</v>
      </c>
      <c r="C819" s="853" t="s">
        <v>70</v>
      </c>
      <c r="D819" s="853"/>
      <c r="E819" s="853"/>
      <c r="F819" s="53"/>
      <c r="G819" s="54"/>
      <c r="H819" s="54"/>
      <c r="I819" s="54"/>
      <c r="J819" s="57">
        <v>27.84</v>
      </c>
      <c r="K819" s="56">
        <v>8.0500000000000007</v>
      </c>
      <c r="L819" s="57">
        <v>2.2400000000000002</v>
      </c>
      <c r="M819" s="56">
        <v>35.42</v>
      </c>
      <c r="N819" s="133">
        <v>79.34</v>
      </c>
      <c r="AF819" s="39"/>
      <c r="AG819" s="48"/>
      <c r="AI819" s="3" t="s">
        <v>70</v>
      </c>
      <c r="AL819" s="48"/>
      <c r="AM819" s="82"/>
      <c r="AN819" s="85"/>
      <c r="AO819" s="85"/>
      <c r="AP819" s="85"/>
      <c r="AQ819" s="85"/>
      <c r="AR819" s="85"/>
      <c r="AS819" s="82"/>
      <c r="AT819" s="48"/>
      <c r="AV819" s="48"/>
      <c r="AW819" s="48"/>
    </row>
    <row r="820" spans="1:49" s="4" customFormat="1" ht="15" x14ac:dyDescent="0.25">
      <c r="A820" s="51"/>
      <c r="B820" s="50" t="s">
        <v>86</v>
      </c>
      <c r="C820" s="853" t="s">
        <v>87</v>
      </c>
      <c r="D820" s="853"/>
      <c r="E820" s="853"/>
      <c r="F820" s="53"/>
      <c r="G820" s="54"/>
      <c r="H820" s="54"/>
      <c r="I820" s="54"/>
      <c r="J820" s="55">
        <v>1242.3599999999999</v>
      </c>
      <c r="K820" s="70">
        <v>7</v>
      </c>
      <c r="L820" s="57">
        <v>86.97</v>
      </c>
      <c r="M820" s="54"/>
      <c r="N820" s="59"/>
      <c r="AF820" s="39"/>
      <c r="AG820" s="48"/>
      <c r="AI820" s="3" t="s">
        <v>87</v>
      </c>
      <c r="AL820" s="48"/>
      <c r="AM820" s="82"/>
      <c r="AN820" s="85"/>
      <c r="AO820" s="85"/>
      <c r="AP820" s="85"/>
      <c r="AQ820" s="85"/>
      <c r="AR820" s="85"/>
      <c r="AS820" s="82"/>
      <c r="AT820" s="48"/>
      <c r="AV820" s="48"/>
      <c r="AW820" s="48"/>
    </row>
    <row r="821" spans="1:49" s="4" customFormat="1" ht="15" x14ac:dyDescent="0.25">
      <c r="A821" s="60"/>
      <c r="B821" s="50"/>
      <c r="C821" s="853" t="s">
        <v>73</v>
      </c>
      <c r="D821" s="853"/>
      <c r="E821" s="853"/>
      <c r="F821" s="53" t="s">
        <v>72</v>
      </c>
      <c r="G821" s="56">
        <v>2.5099999999999998</v>
      </c>
      <c r="H821" s="56">
        <v>8.0500000000000007</v>
      </c>
      <c r="I821" s="132">
        <v>0.20205500000000001</v>
      </c>
      <c r="J821" s="63"/>
      <c r="K821" s="54"/>
      <c r="L821" s="63"/>
      <c r="M821" s="54"/>
      <c r="N821" s="59"/>
      <c r="AF821" s="39"/>
      <c r="AG821" s="48"/>
      <c r="AJ821" s="3" t="s">
        <v>73</v>
      </c>
      <c r="AL821" s="48"/>
      <c r="AM821" s="82"/>
      <c r="AN821" s="85"/>
      <c r="AO821" s="85"/>
      <c r="AP821" s="85"/>
      <c r="AQ821" s="85"/>
      <c r="AR821" s="85"/>
      <c r="AS821" s="82"/>
      <c r="AT821" s="48"/>
      <c r="AV821" s="48"/>
      <c r="AW821" s="48"/>
    </row>
    <row r="822" spans="1:49" s="4" customFormat="1" ht="15" x14ac:dyDescent="0.25">
      <c r="A822" s="51"/>
      <c r="B822" s="50"/>
      <c r="C822" s="854" t="s">
        <v>74</v>
      </c>
      <c r="D822" s="854"/>
      <c r="E822" s="854"/>
      <c r="F822" s="65"/>
      <c r="G822" s="66"/>
      <c r="H822" s="66"/>
      <c r="I822" s="66"/>
      <c r="J822" s="67">
        <v>1711.25</v>
      </c>
      <c r="K822" s="66"/>
      <c r="L822" s="68">
        <v>124.72</v>
      </c>
      <c r="M822" s="66"/>
      <c r="N822" s="69"/>
      <c r="AF822" s="39"/>
      <c r="AG822" s="48"/>
      <c r="AK822" s="3" t="s">
        <v>74</v>
      </c>
      <c r="AL822" s="48"/>
      <c r="AM822" s="82"/>
      <c r="AN822" s="85"/>
      <c r="AO822" s="85"/>
      <c r="AP822" s="85"/>
      <c r="AQ822" s="85"/>
      <c r="AR822" s="85"/>
      <c r="AS822" s="82"/>
      <c r="AT822" s="48"/>
      <c r="AV822" s="48"/>
      <c r="AW822" s="48"/>
    </row>
    <row r="823" spans="1:49" s="4" customFormat="1" ht="15" x14ac:dyDescent="0.25">
      <c r="A823" s="60"/>
      <c r="B823" s="50"/>
      <c r="C823" s="853" t="s">
        <v>75</v>
      </c>
      <c r="D823" s="853"/>
      <c r="E823" s="853"/>
      <c r="F823" s="53"/>
      <c r="G823" s="54"/>
      <c r="H823" s="54"/>
      <c r="I823" s="54"/>
      <c r="J823" s="63"/>
      <c r="K823" s="54"/>
      <c r="L823" s="57">
        <v>2.2400000000000002</v>
      </c>
      <c r="M823" s="54"/>
      <c r="N823" s="133">
        <v>79.34</v>
      </c>
      <c r="AF823" s="39"/>
      <c r="AG823" s="48"/>
      <c r="AJ823" s="3" t="s">
        <v>75</v>
      </c>
      <c r="AL823" s="48"/>
      <c r="AM823" s="82"/>
      <c r="AN823" s="85"/>
      <c r="AO823" s="85"/>
      <c r="AP823" s="85"/>
      <c r="AQ823" s="85"/>
      <c r="AR823" s="85"/>
      <c r="AS823" s="82"/>
      <c r="AT823" s="48"/>
      <c r="AV823" s="48"/>
      <c r="AW823" s="48"/>
    </row>
    <row r="824" spans="1:49" s="4" customFormat="1" ht="15" x14ac:dyDescent="0.25">
      <c r="A824" s="60"/>
      <c r="B824" s="50" t="s">
        <v>76</v>
      </c>
      <c r="C824" s="853" t="s">
        <v>77</v>
      </c>
      <c r="D824" s="853"/>
      <c r="E824" s="853"/>
      <c r="F824" s="53" t="s">
        <v>78</v>
      </c>
      <c r="G824" s="70">
        <v>147</v>
      </c>
      <c r="H824" s="54"/>
      <c r="I824" s="70">
        <v>147</v>
      </c>
      <c r="J824" s="63"/>
      <c r="K824" s="54"/>
      <c r="L824" s="57">
        <v>3.29</v>
      </c>
      <c r="M824" s="54"/>
      <c r="N824" s="133">
        <v>116.63</v>
      </c>
      <c r="AF824" s="39"/>
      <c r="AG824" s="48"/>
      <c r="AJ824" s="3" t="s">
        <v>77</v>
      </c>
      <c r="AL824" s="48"/>
      <c r="AM824" s="82"/>
      <c r="AN824" s="85"/>
      <c r="AO824" s="85"/>
      <c r="AP824" s="85"/>
      <c r="AQ824" s="85"/>
      <c r="AR824" s="85"/>
      <c r="AS824" s="82"/>
      <c r="AT824" s="48"/>
      <c r="AV824" s="48"/>
      <c r="AW824" s="48"/>
    </row>
    <row r="825" spans="1:49" s="4" customFormat="1" ht="15" x14ac:dyDescent="0.25">
      <c r="A825" s="60"/>
      <c r="B825" s="50" t="s">
        <v>79</v>
      </c>
      <c r="C825" s="853" t="s">
        <v>80</v>
      </c>
      <c r="D825" s="853"/>
      <c r="E825" s="853"/>
      <c r="F825" s="53" t="s">
        <v>78</v>
      </c>
      <c r="G825" s="70">
        <v>134</v>
      </c>
      <c r="H825" s="54"/>
      <c r="I825" s="70">
        <v>134</v>
      </c>
      <c r="J825" s="63"/>
      <c r="K825" s="54"/>
      <c r="L825" s="57">
        <v>3</v>
      </c>
      <c r="M825" s="54"/>
      <c r="N825" s="133">
        <v>106.32</v>
      </c>
      <c r="AF825" s="39"/>
      <c r="AG825" s="48"/>
      <c r="AJ825" s="3" t="s">
        <v>80</v>
      </c>
      <c r="AL825" s="48"/>
      <c r="AM825" s="82"/>
      <c r="AN825" s="85"/>
      <c r="AO825" s="85"/>
      <c r="AP825" s="85"/>
      <c r="AQ825" s="85"/>
      <c r="AR825" s="85"/>
      <c r="AS825" s="82"/>
      <c r="AT825" s="48"/>
      <c r="AV825" s="48"/>
      <c r="AW825" s="48"/>
    </row>
    <row r="826" spans="1:49" s="4" customFormat="1" ht="15" x14ac:dyDescent="0.25">
      <c r="A826" s="71"/>
      <c r="B826" s="72"/>
      <c r="C826" s="847" t="s">
        <v>81</v>
      </c>
      <c r="D826" s="847"/>
      <c r="E826" s="847"/>
      <c r="F826" s="42"/>
      <c r="G826" s="43"/>
      <c r="H826" s="43"/>
      <c r="I826" s="43"/>
      <c r="J826" s="46"/>
      <c r="K826" s="43"/>
      <c r="L826" s="131">
        <v>131.01</v>
      </c>
      <c r="M826" s="66"/>
      <c r="N826" s="47"/>
      <c r="AF826" s="39"/>
      <c r="AG826" s="48"/>
      <c r="AL826" s="48" t="s">
        <v>81</v>
      </c>
      <c r="AM826" s="82"/>
      <c r="AN826" s="85"/>
      <c r="AO826" s="85"/>
      <c r="AP826" s="85"/>
      <c r="AQ826" s="85"/>
      <c r="AR826" s="85"/>
      <c r="AS826" s="82"/>
      <c r="AT826" s="48"/>
      <c r="AV826" s="48"/>
      <c r="AW826" s="48"/>
    </row>
    <row r="827" spans="1:49" s="4" customFormat="1" ht="45.75" x14ac:dyDescent="0.25">
      <c r="A827" s="40" t="s">
        <v>525</v>
      </c>
      <c r="B827" s="41" t="s">
        <v>523</v>
      </c>
      <c r="C827" s="847" t="s">
        <v>524</v>
      </c>
      <c r="D827" s="847"/>
      <c r="E827" s="847"/>
      <c r="F827" s="42" t="s">
        <v>254</v>
      </c>
      <c r="G827" s="43">
        <v>0.1</v>
      </c>
      <c r="H827" s="44">
        <v>1</v>
      </c>
      <c r="I827" s="45">
        <v>0.1</v>
      </c>
      <c r="J827" s="46"/>
      <c r="K827" s="43"/>
      <c r="L827" s="46"/>
      <c r="M827" s="43"/>
      <c r="N827" s="47"/>
      <c r="AF827" s="39"/>
      <c r="AG827" s="48" t="s">
        <v>524</v>
      </c>
      <c r="AL827" s="48"/>
      <c r="AM827" s="82"/>
      <c r="AN827" s="85"/>
      <c r="AO827" s="85"/>
      <c r="AP827" s="85"/>
      <c r="AQ827" s="85"/>
      <c r="AR827" s="85"/>
      <c r="AS827" s="82"/>
      <c r="AT827" s="48"/>
      <c r="AV827" s="48"/>
      <c r="AW827" s="48"/>
    </row>
    <row r="828" spans="1:49" s="4" customFormat="1" ht="22.5" x14ac:dyDescent="0.25">
      <c r="A828" s="49"/>
      <c r="B828" s="50" t="s">
        <v>64</v>
      </c>
      <c r="C828" s="848" t="s">
        <v>65</v>
      </c>
      <c r="D828" s="848"/>
      <c r="E828" s="848"/>
      <c r="F828" s="848"/>
      <c r="G828" s="848"/>
      <c r="H828" s="848"/>
      <c r="I828" s="848"/>
      <c r="J828" s="848"/>
      <c r="K828" s="848"/>
      <c r="L828" s="848"/>
      <c r="M828" s="848"/>
      <c r="N828" s="849"/>
      <c r="AF828" s="39"/>
      <c r="AG828" s="48"/>
      <c r="AH828" s="3" t="s">
        <v>65</v>
      </c>
      <c r="AL828" s="48"/>
      <c r="AM828" s="82"/>
      <c r="AN828" s="85"/>
      <c r="AO828" s="85"/>
      <c r="AP828" s="85"/>
      <c r="AQ828" s="85"/>
      <c r="AR828" s="85"/>
      <c r="AS828" s="82"/>
      <c r="AT828" s="48"/>
      <c r="AV828" s="48"/>
      <c r="AW828" s="48"/>
    </row>
    <row r="829" spans="1:49" s="4" customFormat="1" ht="15" x14ac:dyDescent="0.25">
      <c r="A829" s="51"/>
      <c r="B829" s="50" t="s">
        <v>60</v>
      </c>
      <c r="C829" s="853" t="s">
        <v>66</v>
      </c>
      <c r="D829" s="853"/>
      <c r="E829" s="853"/>
      <c r="F829" s="53"/>
      <c r="G829" s="54"/>
      <c r="H829" s="54"/>
      <c r="I829" s="54"/>
      <c r="J829" s="57">
        <v>59.73</v>
      </c>
      <c r="K829" s="56">
        <v>1.1499999999999999</v>
      </c>
      <c r="L829" s="57">
        <v>6.87</v>
      </c>
      <c r="M829" s="56">
        <v>35.42</v>
      </c>
      <c r="N829" s="133">
        <v>243.34</v>
      </c>
      <c r="AF829" s="39"/>
      <c r="AG829" s="48"/>
      <c r="AI829" s="3" t="s">
        <v>66</v>
      </c>
      <c r="AL829" s="48"/>
      <c r="AM829" s="82"/>
      <c r="AN829" s="85"/>
      <c r="AO829" s="85"/>
      <c r="AP829" s="85"/>
      <c r="AQ829" s="85"/>
      <c r="AR829" s="85"/>
      <c r="AS829" s="82"/>
      <c r="AT829" s="48"/>
      <c r="AV829" s="48"/>
      <c r="AW829" s="48"/>
    </row>
    <row r="830" spans="1:49" s="4" customFormat="1" ht="15" x14ac:dyDescent="0.25">
      <c r="A830" s="51"/>
      <c r="B830" s="50" t="s">
        <v>67</v>
      </c>
      <c r="C830" s="853" t="s">
        <v>68</v>
      </c>
      <c r="D830" s="853"/>
      <c r="E830" s="853"/>
      <c r="F830" s="53"/>
      <c r="G830" s="54"/>
      <c r="H830" s="54"/>
      <c r="I830" s="54"/>
      <c r="J830" s="57">
        <v>366.03</v>
      </c>
      <c r="K830" s="56">
        <v>1.1499999999999999</v>
      </c>
      <c r="L830" s="57">
        <v>42.09</v>
      </c>
      <c r="M830" s="54"/>
      <c r="N830" s="59"/>
      <c r="AF830" s="39"/>
      <c r="AG830" s="48"/>
      <c r="AI830" s="3" t="s">
        <v>68</v>
      </c>
      <c r="AL830" s="48"/>
      <c r="AM830" s="82"/>
      <c r="AN830" s="85"/>
      <c r="AO830" s="85"/>
      <c r="AP830" s="85"/>
      <c r="AQ830" s="85"/>
      <c r="AR830" s="85"/>
      <c r="AS830" s="82"/>
      <c r="AT830" s="48"/>
      <c r="AV830" s="48"/>
      <c r="AW830" s="48"/>
    </row>
    <row r="831" spans="1:49" s="4" customFormat="1" ht="15" x14ac:dyDescent="0.25">
      <c r="A831" s="51"/>
      <c r="B831" s="50" t="s">
        <v>69</v>
      </c>
      <c r="C831" s="853" t="s">
        <v>70</v>
      </c>
      <c r="D831" s="853"/>
      <c r="E831" s="853"/>
      <c r="F831" s="53"/>
      <c r="G831" s="54"/>
      <c r="H831" s="54"/>
      <c r="I831" s="54"/>
      <c r="J831" s="57">
        <v>19.329999999999998</v>
      </c>
      <c r="K831" s="56">
        <v>1.1499999999999999</v>
      </c>
      <c r="L831" s="57">
        <v>2.2200000000000002</v>
      </c>
      <c r="M831" s="56">
        <v>35.42</v>
      </c>
      <c r="N831" s="133">
        <v>78.63</v>
      </c>
      <c r="AF831" s="39"/>
      <c r="AG831" s="48"/>
      <c r="AI831" s="3" t="s">
        <v>70</v>
      </c>
      <c r="AL831" s="48"/>
      <c r="AM831" s="82"/>
      <c r="AN831" s="85"/>
      <c r="AO831" s="85"/>
      <c r="AP831" s="85"/>
      <c r="AQ831" s="85"/>
      <c r="AR831" s="85"/>
      <c r="AS831" s="82"/>
      <c r="AT831" s="48"/>
      <c r="AV831" s="48"/>
      <c r="AW831" s="48"/>
    </row>
    <row r="832" spans="1:49" s="4" customFormat="1" ht="15" x14ac:dyDescent="0.25">
      <c r="A832" s="51"/>
      <c r="B832" s="50" t="s">
        <v>86</v>
      </c>
      <c r="C832" s="853" t="s">
        <v>87</v>
      </c>
      <c r="D832" s="853"/>
      <c r="E832" s="853"/>
      <c r="F832" s="53"/>
      <c r="G832" s="54"/>
      <c r="H832" s="54"/>
      <c r="I832" s="54"/>
      <c r="J832" s="57">
        <v>125.02</v>
      </c>
      <c r="K832" s="54"/>
      <c r="L832" s="57">
        <v>12.5</v>
      </c>
      <c r="M832" s="54"/>
      <c r="N832" s="59"/>
      <c r="AF832" s="39"/>
      <c r="AG832" s="48"/>
      <c r="AI832" s="3" t="s">
        <v>87</v>
      </c>
      <c r="AL832" s="48"/>
      <c r="AM832" s="82"/>
      <c r="AN832" s="85"/>
      <c r="AO832" s="85"/>
      <c r="AP832" s="85"/>
      <c r="AQ832" s="85"/>
      <c r="AR832" s="85"/>
      <c r="AS832" s="82"/>
      <c r="AT832" s="48"/>
      <c r="AV832" s="48"/>
      <c r="AW832" s="48"/>
    </row>
    <row r="833" spans="1:49" s="4" customFormat="1" ht="15" x14ac:dyDescent="0.25">
      <c r="A833" s="60"/>
      <c r="B833" s="50"/>
      <c r="C833" s="853" t="s">
        <v>71</v>
      </c>
      <c r="D833" s="853"/>
      <c r="E833" s="853"/>
      <c r="F833" s="53" t="s">
        <v>72</v>
      </c>
      <c r="G833" s="56">
        <v>7.06</v>
      </c>
      <c r="H833" s="56">
        <v>1.1499999999999999</v>
      </c>
      <c r="I833" s="130">
        <v>0.81189999999999996</v>
      </c>
      <c r="J833" s="63"/>
      <c r="K833" s="54"/>
      <c r="L833" s="63"/>
      <c r="M833" s="54"/>
      <c r="N833" s="59"/>
      <c r="AF833" s="39"/>
      <c r="AG833" s="48"/>
      <c r="AJ833" s="3" t="s">
        <v>71</v>
      </c>
      <c r="AL833" s="48"/>
      <c r="AM833" s="82"/>
      <c r="AN833" s="85"/>
      <c r="AO833" s="85"/>
      <c r="AP833" s="85"/>
      <c r="AQ833" s="85"/>
      <c r="AR833" s="85"/>
      <c r="AS833" s="82"/>
      <c r="AT833" s="48"/>
      <c r="AV833" s="48"/>
      <c r="AW833" s="48"/>
    </row>
    <row r="834" spans="1:49" s="4" customFormat="1" ht="15" x14ac:dyDescent="0.25">
      <c r="A834" s="60"/>
      <c r="B834" s="50"/>
      <c r="C834" s="853" t="s">
        <v>73</v>
      </c>
      <c r="D834" s="853"/>
      <c r="E834" s="853"/>
      <c r="F834" s="53" t="s">
        <v>72</v>
      </c>
      <c r="G834" s="56">
        <v>1.75</v>
      </c>
      <c r="H834" s="56">
        <v>1.1499999999999999</v>
      </c>
      <c r="I834" s="64">
        <v>0.20125000000000001</v>
      </c>
      <c r="J834" s="63"/>
      <c r="K834" s="54"/>
      <c r="L834" s="63"/>
      <c r="M834" s="54"/>
      <c r="N834" s="59"/>
      <c r="AF834" s="39"/>
      <c r="AG834" s="48"/>
      <c r="AJ834" s="3" t="s">
        <v>73</v>
      </c>
      <c r="AL834" s="48"/>
      <c r="AM834" s="82"/>
      <c r="AN834" s="85"/>
      <c r="AO834" s="85"/>
      <c r="AP834" s="85"/>
      <c r="AQ834" s="85"/>
      <c r="AR834" s="85"/>
      <c r="AS834" s="82"/>
      <c r="AT834" s="48"/>
      <c r="AV834" s="48"/>
      <c r="AW834" s="48"/>
    </row>
    <row r="835" spans="1:49" s="4" customFormat="1" ht="15" x14ac:dyDescent="0.25">
      <c r="A835" s="51"/>
      <c r="B835" s="50"/>
      <c r="C835" s="854" t="s">
        <v>74</v>
      </c>
      <c r="D835" s="854"/>
      <c r="E835" s="854"/>
      <c r="F835" s="65"/>
      <c r="G835" s="66"/>
      <c r="H835" s="66"/>
      <c r="I835" s="66"/>
      <c r="J835" s="68">
        <v>550.78</v>
      </c>
      <c r="K835" s="66"/>
      <c r="L835" s="68">
        <v>61.46</v>
      </c>
      <c r="M835" s="66"/>
      <c r="N835" s="69"/>
      <c r="AF835" s="39"/>
      <c r="AG835" s="48"/>
      <c r="AK835" s="3" t="s">
        <v>74</v>
      </c>
      <c r="AL835" s="48"/>
      <c r="AM835" s="82"/>
      <c r="AN835" s="85"/>
      <c r="AO835" s="85"/>
      <c r="AP835" s="85"/>
      <c r="AQ835" s="85"/>
      <c r="AR835" s="85"/>
      <c r="AS835" s="82"/>
      <c r="AT835" s="48"/>
      <c r="AV835" s="48"/>
      <c r="AW835" s="48"/>
    </row>
    <row r="836" spans="1:49" s="4" customFormat="1" ht="15" x14ac:dyDescent="0.25">
      <c r="A836" s="60"/>
      <c r="B836" s="50"/>
      <c r="C836" s="853" t="s">
        <v>75</v>
      </c>
      <c r="D836" s="853"/>
      <c r="E836" s="853"/>
      <c r="F836" s="53"/>
      <c r="G836" s="54"/>
      <c r="H836" s="54"/>
      <c r="I836" s="54"/>
      <c r="J836" s="63"/>
      <c r="K836" s="54"/>
      <c r="L836" s="57">
        <v>9.09</v>
      </c>
      <c r="M836" s="54"/>
      <c r="N836" s="133">
        <v>321.97000000000003</v>
      </c>
      <c r="AF836" s="39"/>
      <c r="AG836" s="48"/>
      <c r="AJ836" s="3" t="s">
        <v>75</v>
      </c>
      <c r="AL836" s="48"/>
      <c r="AM836" s="82"/>
      <c r="AN836" s="85"/>
      <c r="AO836" s="85"/>
      <c r="AP836" s="85"/>
      <c r="AQ836" s="85"/>
      <c r="AR836" s="85"/>
      <c r="AS836" s="82"/>
      <c r="AT836" s="48"/>
      <c r="AV836" s="48"/>
      <c r="AW836" s="48"/>
    </row>
    <row r="837" spans="1:49" s="4" customFormat="1" ht="15" x14ac:dyDescent="0.25">
      <c r="A837" s="60"/>
      <c r="B837" s="50" t="s">
        <v>76</v>
      </c>
      <c r="C837" s="853" t="s">
        <v>77</v>
      </c>
      <c r="D837" s="853"/>
      <c r="E837" s="853"/>
      <c r="F837" s="53" t="s">
        <v>78</v>
      </c>
      <c r="G837" s="70">
        <v>147</v>
      </c>
      <c r="H837" s="54"/>
      <c r="I837" s="70">
        <v>147</v>
      </c>
      <c r="J837" s="63"/>
      <c r="K837" s="54"/>
      <c r="L837" s="57">
        <v>13.36</v>
      </c>
      <c r="M837" s="54"/>
      <c r="N837" s="133">
        <v>473.3</v>
      </c>
      <c r="AF837" s="39"/>
      <c r="AG837" s="48"/>
      <c r="AJ837" s="3" t="s">
        <v>77</v>
      </c>
      <c r="AL837" s="48"/>
      <c r="AM837" s="82"/>
      <c r="AN837" s="85"/>
      <c r="AO837" s="85"/>
      <c r="AP837" s="85"/>
      <c r="AQ837" s="85"/>
      <c r="AR837" s="85"/>
      <c r="AS837" s="82"/>
      <c r="AT837" s="48"/>
      <c r="AV837" s="48"/>
      <c r="AW837" s="48"/>
    </row>
    <row r="838" spans="1:49" s="4" customFormat="1" ht="15" x14ac:dyDescent="0.25">
      <c r="A838" s="60"/>
      <c r="B838" s="50" t="s">
        <v>79</v>
      </c>
      <c r="C838" s="853" t="s">
        <v>80</v>
      </c>
      <c r="D838" s="853"/>
      <c r="E838" s="853"/>
      <c r="F838" s="53" t="s">
        <v>78</v>
      </c>
      <c r="G838" s="70">
        <v>134</v>
      </c>
      <c r="H838" s="54"/>
      <c r="I838" s="70">
        <v>134</v>
      </c>
      <c r="J838" s="63"/>
      <c r="K838" s="54"/>
      <c r="L838" s="57">
        <v>12.18</v>
      </c>
      <c r="M838" s="54"/>
      <c r="N838" s="133">
        <v>431.44</v>
      </c>
      <c r="AF838" s="39"/>
      <c r="AG838" s="48"/>
      <c r="AJ838" s="3" t="s">
        <v>80</v>
      </c>
      <c r="AL838" s="48"/>
      <c r="AM838" s="82"/>
      <c r="AN838" s="85"/>
      <c r="AO838" s="85"/>
      <c r="AP838" s="85"/>
      <c r="AQ838" s="85"/>
      <c r="AR838" s="85"/>
      <c r="AS838" s="82"/>
      <c r="AT838" s="48"/>
      <c r="AV838" s="48"/>
      <c r="AW838" s="48"/>
    </row>
    <row r="839" spans="1:49" s="4" customFormat="1" ht="15" x14ac:dyDescent="0.25">
      <c r="A839" s="71"/>
      <c r="B839" s="72"/>
      <c r="C839" s="847" t="s">
        <v>81</v>
      </c>
      <c r="D839" s="847"/>
      <c r="E839" s="847"/>
      <c r="F839" s="42"/>
      <c r="G839" s="43"/>
      <c r="H839" s="43"/>
      <c r="I839" s="43"/>
      <c r="J839" s="46"/>
      <c r="K839" s="43"/>
      <c r="L839" s="131">
        <v>87</v>
      </c>
      <c r="M839" s="66"/>
      <c r="N839" s="47"/>
      <c r="AF839" s="39"/>
      <c r="AG839" s="48"/>
      <c r="AL839" s="48" t="s">
        <v>81</v>
      </c>
      <c r="AM839" s="82"/>
      <c r="AN839" s="85"/>
      <c r="AO839" s="85"/>
      <c r="AP839" s="85"/>
      <c r="AQ839" s="85"/>
      <c r="AR839" s="85"/>
      <c r="AS839" s="82"/>
      <c r="AT839" s="48"/>
      <c r="AV839" s="48"/>
      <c r="AW839" s="48"/>
    </row>
    <row r="840" spans="1:49" s="4" customFormat="1" ht="23.25" x14ac:dyDescent="0.25">
      <c r="A840" s="40" t="s">
        <v>526</v>
      </c>
      <c r="B840" s="41" t="s">
        <v>339</v>
      </c>
      <c r="C840" s="847" t="s">
        <v>340</v>
      </c>
      <c r="D840" s="847"/>
      <c r="E840" s="847"/>
      <c r="F840" s="42" t="s">
        <v>207</v>
      </c>
      <c r="G840" s="43">
        <v>1.2075</v>
      </c>
      <c r="H840" s="44">
        <v>1</v>
      </c>
      <c r="I840" s="135">
        <v>1.2075</v>
      </c>
      <c r="J840" s="131">
        <v>491.01</v>
      </c>
      <c r="K840" s="43"/>
      <c r="L840" s="131">
        <v>592.89</v>
      </c>
      <c r="M840" s="43"/>
      <c r="N840" s="47"/>
      <c r="AF840" s="39"/>
      <c r="AG840" s="48" t="s">
        <v>340</v>
      </c>
      <c r="AL840" s="48"/>
      <c r="AM840" s="82"/>
      <c r="AN840" s="85"/>
      <c r="AO840" s="85"/>
      <c r="AP840" s="85"/>
      <c r="AQ840" s="85"/>
      <c r="AR840" s="85"/>
      <c r="AS840" s="82"/>
      <c r="AT840" s="48"/>
      <c r="AV840" s="48"/>
      <c r="AW840" s="48"/>
    </row>
    <row r="841" spans="1:49" s="4" customFormat="1" ht="15" x14ac:dyDescent="0.25">
      <c r="A841" s="71"/>
      <c r="B841" s="72"/>
      <c r="C841" s="847" t="s">
        <v>81</v>
      </c>
      <c r="D841" s="847"/>
      <c r="E841" s="847"/>
      <c r="F841" s="42"/>
      <c r="G841" s="43"/>
      <c r="H841" s="43"/>
      <c r="I841" s="43"/>
      <c r="J841" s="46"/>
      <c r="K841" s="43"/>
      <c r="L841" s="131">
        <v>592.89</v>
      </c>
      <c r="M841" s="66"/>
      <c r="N841" s="47"/>
      <c r="AF841" s="39"/>
      <c r="AG841" s="48"/>
      <c r="AL841" s="48" t="s">
        <v>81</v>
      </c>
      <c r="AM841" s="82"/>
      <c r="AN841" s="85"/>
      <c r="AO841" s="85"/>
      <c r="AP841" s="85"/>
      <c r="AQ841" s="85"/>
      <c r="AR841" s="85"/>
      <c r="AS841" s="82"/>
      <c r="AT841" s="48"/>
      <c r="AV841" s="48"/>
      <c r="AW841" s="48"/>
    </row>
    <row r="842" spans="1:49" s="4" customFormat="1" ht="0" hidden="1" customHeight="1" x14ac:dyDescent="0.25">
      <c r="A842" s="110"/>
      <c r="B842" s="111"/>
      <c r="C842" s="111"/>
      <c r="D842" s="111"/>
      <c r="E842" s="111"/>
      <c r="F842" s="112"/>
      <c r="G842" s="112"/>
      <c r="H842" s="112"/>
      <c r="I842" s="112"/>
      <c r="J842" s="113"/>
      <c r="K842" s="112"/>
      <c r="L842" s="113"/>
      <c r="M842" s="54"/>
      <c r="N842" s="113"/>
      <c r="AF842" s="39"/>
      <c r="AG842" s="48"/>
      <c r="AL842" s="48"/>
      <c r="AM842" s="82"/>
      <c r="AN842" s="85"/>
      <c r="AO842" s="85"/>
      <c r="AP842" s="85"/>
      <c r="AQ842" s="85"/>
      <c r="AR842" s="85"/>
      <c r="AS842" s="82"/>
      <c r="AT842" s="48"/>
      <c r="AV842" s="48"/>
      <c r="AW842" s="48"/>
    </row>
    <row r="843" spans="1:49" s="4" customFormat="1" ht="15" x14ac:dyDescent="0.25">
      <c r="A843" s="114"/>
      <c r="B843" s="115"/>
      <c r="C843" s="847" t="s">
        <v>341</v>
      </c>
      <c r="D843" s="847"/>
      <c r="E843" s="847"/>
      <c r="F843" s="847"/>
      <c r="G843" s="847"/>
      <c r="H843" s="847"/>
      <c r="I843" s="847"/>
      <c r="J843" s="847"/>
      <c r="K843" s="847"/>
      <c r="L843" s="116"/>
      <c r="M843" s="117"/>
      <c r="N843" s="118"/>
      <c r="AF843" s="39"/>
      <c r="AG843" s="48"/>
      <c r="AL843" s="48"/>
      <c r="AM843" s="82"/>
      <c r="AN843" s="85"/>
      <c r="AO843" s="85"/>
      <c r="AP843" s="85"/>
      <c r="AQ843" s="85"/>
      <c r="AR843" s="85"/>
      <c r="AS843" s="82"/>
      <c r="AT843" s="48" t="s">
        <v>341</v>
      </c>
      <c r="AV843" s="48"/>
      <c r="AW843" s="48"/>
    </row>
    <row r="844" spans="1:49" s="4" customFormat="1" ht="15" x14ac:dyDescent="0.25">
      <c r="A844" s="119"/>
      <c r="B844" s="50"/>
      <c r="C844" s="853" t="s">
        <v>99</v>
      </c>
      <c r="D844" s="853"/>
      <c r="E844" s="853"/>
      <c r="F844" s="853"/>
      <c r="G844" s="853"/>
      <c r="H844" s="853"/>
      <c r="I844" s="853"/>
      <c r="J844" s="853"/>
      <c r="K844" s="853"/>
      <c r="L844" s="120">
        <v>1545.09</v>
      </c>
      <c r="M844" s="121"/>
      <c r="N844" s="122"/>
      <c r="AF844" s="39"/>
      <c r="AG844" s="48"/>
      <c r="AL844" s="48"/>
      <c r="AM844" s="82"/>
      <c r="AN844" s="85"/>
      <c r="AO844" s="85"/>
      <c r="AP844" s="85"/>
      <c r="AQ844" s="85"/>
      <c r="AR844" s="85"/>
      <c r="AS844" s="82"/>
      <c r="AT844" s="48"/>
      <c r="AU844" s="3" t="s">
        <v>99</v>
      </c>
      <c r="AV844" s="48"/>
      <c r="AW844" s="48"/>
    </row>
    <row r="845" spans="1:49" s="4" customFormat="1" ht="15" x14ac:dyDescent="0.25">
      <c r="A845" s="119"/>
      <c r="B845" s="50"/>
      <c r="C845" s="853" t="s">
        <v>100</v>
      </c>
      <c r="D845" s="853"/>
      <c r="E845" s="853"/>
      <c r="F845" s="853"/>
      <c r="G845" s="853"/>
      <c r="H845" s="853"/>
      <c r="I845" s="853"/>
      <c r="J845" s="853"/>
      <c r="K845" s="853"/>
      <c r="L845" s="123"/>
      <c r="M845" s="121"/>
      <c r="N845" s="122"/>
      <c r="AF845" s="39"/>
      <c r="AG845" s="48"/>
      <c r="AL845" s="48"/>
      <c r="AM845" s="82"/>
      <c r="AN845" s="85"/>
      <c r="AO845" s="85"/>
      <c r="AP845" s="85"/>
      <c r="AQ845" s="85"/>
      <c r="AR845" s="85"/>
      <c r="AS845" s="82"/>
      <c r="AT845" s="48"/>
      <c r="AU845" s="3" t="s">
        <v>100</v>
      </c>
      <c r="AV845" s="48"/>
      <c r="AW845" s="48"/>
    </row>
    <row r="846" spans="1:49" s="4" customFormat="1" ht="15" x14ac:dyDescent="0.25">
      <c r="A846" s="119"/>
      <c r="B846" s="50"/>
      <c r="C846" s="853" t="s">
        <v>101</v>
      </c>
      <c r="D846" s="853"/>
      <c r="E846" s="853"/>
      <c r="F846" s="853"/>
      <c r="G846" s="853"/>
      <c r="H846" s="853"/>
      <c r="I846" s="853"/>
      <c r="J846" s="853"/>
      <c r="K846" s="853"/>
      <c r="L846" s="124">
        <v>14.62</v>
      </c>
      <c r="M846" s="121"/>
      <c r="N846" s="122"/>
      <c r="AF846" s="39"/>
      <c r="AG846" s="48"/>
      <c r="AL846" s="48"/>
      <c r="AM846" s="82"/>
      <c r="AN846" s="85"/>
      <c r="AO846" s="85"/>
      <c r="AP846" s="85"/>
      <c r="AQ846" s="85"/>
      <c r="AR846" s="85"/>
      <c r="AS846" s="82"/>
      <c r="AT846" s="48"/>
      <c r="AU846" s="3" t="s">
        <v>101</v>
      </c>
      <c r="AV846" s="48"/>
      <c r="AW846" s="48"/>
    </row>
    <row r="847" spans="1:49" s="4" customFormat="1" ht="15" x14ac:dyDescent="0.25">
      <c r="A847" s="119"/>
      <c r="B847" s="50"/>
      <c r="C847" s="853" t="s">
        <v>102</v>
      </c>
      <c r="D847" s="853"/>
      <c r="E847" s="853"/>
      <c r="F847" s="853"/>
      <c r="G847" s="853"/>
      <c r="H847" s="853"/>
      <c r="I847" s="853"/>
      <c r="J847" s="853"/>
      <c r="K847" s="853"/>
      <c r="L847" s="124">
        <v>283.06</v>
      </c>
      <c r="M847" s="121"/>
      <c r="N847" s="122"/>
      <c r="AF847" s="39"/>
      <c r="AG847" s="48"/>
      <c r="AL847" s="48"/>
      <c r="AM847" s="82"/>
      <c r="AN847" s="85"/>
      <c r="AO847" s="85"/>
      <c r="AP847" s="85"/>
      <c r="AQ847" s="85"/>
      <c r="AR847" s="85"/>
      <c r="AS847" s="82"/>
      <c r="AT847" s="48"/>
      <c r="AU847" s="3" t="s">
        <v>102</v>
      </c>
      <c r="AV847" s="48"/>
      <c r="AW847" s="48"/>
    </row>
    <row r="848" spans="1:49" s="4" customFormat="1" ht="15" x14ac:dyDescent="0.25">
      <c r="A848" s="119"/>
      <c r="B848" s="50"/>
      <c r="C848" s="853" t="s">
        <v>103</v>
      </c>
      <c r="D848" s="853"/>
      <c r="E848" s="853"/>
      <c r="F848" s="853"/>
      <c r="G848" s="853"/>
      <c r="H848" s="853"/>
      <c r="I848" s="853"/>
      <c r="J848" s="853"/>
      <c r="K848" s="853"/>
      <c r="L848" s="124">
        <v>15.62</v>
      </c>
      <c r="M848" s="121"/>
      <c r="N848" s="122"/>
      <c r="AF848" s="39"/>
      <c r="AG848" s="48"/>
      <c r="AL848" s="48"/>
      <c r="AM848" s="82"/>
      <c r="AN848" s="85"/>
      <c r="AO848" s="85"/>
      <c r="AP848" s="85"/>
      <c r="AQ848" s="85"/>
      <c r="AR848" s="85"/>
      <c r="AS848" s="82"/>
      <c r="AT848" s="48"/>
      <c r="AU848" s="3" t="s">
        <v>103</v>
      </c>
      <c r="AV848" s="48"/>
      <c r="AW848" s="48"/>
    </row>
    <row r="849" spans="1:49" s="4" customFormat="1" ht="15" x14ac:dyDescent="0.25">
      <c r="A849" s="119"/>
      <c r="B849" s="50"/>
      <c r="C849" s="853" t="s">
        <v>138</v>
      </c>
      <c r="D849" s="853"/>
      <c r="E849" s="853"/>
      <c r="F849" s="853"/>
      <c r="G849" s="853"/>
      <c r="H849" s="853"/>
      <c r="I849" s="853"/>
      <c r="J849" s="853"/>
      <c r="K849" s="853"/>
      <c r="L849" s="120">
        <v>1247.4100000000001</v>
      </c>
      <c r="M849" s="121"/>
      <c r="N849" s="122"/>
      <c r="AF849" s="39"/>
      <c r="AG849" s="48"/>
      <c r="AL849" s="48"/>
      <c r="AM849" s="82"/>
      <c r="AN849" s="85"/>
      <c r="AO849" s="85"/>
      <c r="AP849" s="85"/>
      <c r="AQ849" s="85"/>
      <c r="AR849" s="85"/>
      <c r="AS849" s="82"/>
      <c r="AT849" s="48"/>
      <c r="AU849" s="3" t="s">
        <v>138</v>
      </c>
      <c r="AV849" s="48"/>
      <c r="AW849" s="48"/>
    </row>
    <row r="850" spans="1:49" s="4" customFormat="1" ht="15" x14ac:dyDescent="0.25">
      <c r="A850" s="119"/>
      <c r="B850" s="50"/>
      <c r="C850" s="853" t="s">
        <v>104</v>
      </c>
      <c r="D850" s="853"/>
      <c r="E850" s="853"/>
      <c r="F850" s="853"/>
      <c r="G850" s="853"/>
      <c r="H850" s="853"/>
      <c r="I850" s="853"/>
      <c r="J850" s="853"/>
      <c r="K850" s="853"/>
      <c r="L850" s="120">
        <v>1630.05</v>
      </c>
      <c r="M850" s="121"/>
      <c r="N850" s="122"/>
      <c r="AF850" s="39"/>
      <c r="AG850" s="48"/>
      <c r="AL850" s="48"/>
      <c r="AM850" s="82"/>
      <c r="AN850" s="85"/>
      <c r="AO850" s="85"/>
      <c r="AP850" s="85"/>
      <c r="AQ850" s="85"/>
      <c r="AR850" s="85"/>
      <c r="AS850" s="82"/>
      <c r="AT850" s="48"/>
      <c r="AU850" s="3" t="s">
        <v>104</v>
      </c>
      <c r="AV850" s="48"/>
      <c r="AW850" s="48"/>
    </row>
    <row r="851" spans="1:49" s="4" customFormat="1" ht="15" x14ac:dyDescent="0.25">
      <c r="A851" s="119"/>
      <c r="B851" s="50"/>
      <c r="C851" s="853" t="s">
        <v>100</v>
      </c>
      <c r="D851" s="853"/>
      <c r="E851" s="853"/>
      <c r="F851" s="853"/>
      <c r="G851" s="853"/>
      <c r="H851" s="853"/>
      <c r="I851" s="853"/>
      <c r="J851" s="853"/>
      <c r="K851" s="853"/>
      <c r="L851" s="123"/>
      <c r="M851" s="121"/>
      <c r="N851" s="122"/>
      <c r="AF851" s="39"/>
      <c r="AG851" s="48"/>
      <c r="AL851" s="48"/>
      <c r="AM851" s="82"/>
      <c r="AN851" s="85"/>
      <c r="AO851" s="85"/>
      <c r="AP851" s="85"/>
      <c r="AQ851" s="85"/>
      <c r="AR851" s="85"/>
      <c r="AS851" s="82"/>
      <c r="AT851" s="48"/>
      <c r="AU851" s="3" t="s">
        <v>100</v>
      </c>
      <c r="AV851" s="48"/>
      <c r="AW851" s="48"/>
    </row>
    <row r="852" spans="1:49" s="4" customFormat="1" ht="15" x14ac:dyDescent="0.25">
      <c r="A852" s="119"/>
      <c r="B852" s="50"/>
      <c r="C852" s="853" t="s">
        <v>105</v>
      </c>
      <c r="D852" s="853"/>
      <c r="E852" s="853"/>
      <c r="F852" s="853"/>
      <c r="G852" s="853"/>
      <c r="H852" s="853"/>
      <c r="I852" s="853"/>
      <c r="J852" s="853"/>
      <c r="K852" s="853"/>
      <c r="L852" s="124">
        <v>14.62</v>
      </c>
      <c r="M852" s="121"/>
      <c r="N852" s="122"/>
      <c r="AF852" s="39"/>
      <c r="AG852" s="48"/>
      <c r="AL852" s="48"/>
      <c r="AM852" s="82"/>
      <c r="AN852" s="85"/>
      <c r="AO852" s="85"/>
      <c r="AP852" s="85"/>
      <c r="AQ852" s="85"/>
      <c r="AR852" s="85"/>
      <c r="AS852" s="82"/>
      <c r="AT852" s="48"/>
      <c r="AU852" s="3" t="s">
        <v>105</v>
      </c>
      <c r="AV852" s="48"/>
      <c r="AW852" s="48"/>
    </row>
    <row r="853" spans="1:49" s="4" customFormat="1" ht="15" x14ac:dyDescent="0.25">
      <c r="A853" s="119"/>
      <c r="B853" s="50"/>
      <c r="C853" s="853" t="s">
        <v>106</v>
      </c>
      <c r="D853" s="853"/>
      <c r="E853" s="853"/>
      <c r="F853" s="853"/>
      <c r="G853" s="853"/>
      <c r="H853" s="853"/>
      <c r="I853" s="853"/>
      <c r="J853" s="853"/>
      <c r="K853" s="853"/>
      <c r="L853" s="124">
        <v>283.06</v>
      </c>
      <c r="M853" s="121"/>
      <c r="N853" s="122"/>
      <c r="AF853" s="39"/>
      <c r="AG853" s="48"/>
      <c r="AL853" s="48"/>
      <c r="AM853" s="82"/>
      <c r="AN853" s="85"/>
      <c r="AO853" s="85"/>
      <c r="AP853" s="85"/>
      <c r="AQ853" s="85"/>
      <c r="AR853" s="85"/>
      <c r="AS853" s="82"/>
      <c r="AT853" s="48"/>
      <c r="AU853" s="3" t="s">
        <v>106</v>
      </c>
      <c r="AV853" s="48"/>
      <c r="AW853" s="48"/>
    </row>
    <row r="854" spans="1:49" s="4" customFormat="1" ht="15" x14ac:dyDescent="0.25">
      <c r="A854" s="119"/>
      <c r="B854" s="50"/>
      <c r="C854" s="853" t="s">
        <v>107</v>
      </c>
      <c r="D854" s="853"/>
      <c r="E854" s="853"/>
      <c r="F854" s="853"/>
      <c r="G854" s="853"/>
      <c r="H854" s="853"/>
      <c r="I854" s="853"/>
      <c r="J854" s="853"/>
      <c r="K854" s="853"/>
      <c r="L854" s="124">
        <v>15.62</v>
      </c>
      <c r="M854" s="121"/>
      <c r="N854" s="122"/>
      <c r="AF854" s="39"/>
      <c r="AG854" s="48"/>
      <c r="AL854" s="48"/>
      <c r="AM854" s="82"/>
      <c r="AN854" s="85"/>
      <c r="AO854" s="85"/>
      <c r="AP854" s="85"/>
      <c r="AQ854" s="85"/>
      <c r="AR854" s="85"/>
      <c r="AS854" s="82"/>
      <c r="AT854" s="48"/>
      <c r="AU854" s="3" t="s">
        <v>107</v>
      </c>
      <c r="AV854" s="48"/>
      <c r="AW854" s="48"/>
    </row>
    <row r="855" spans="1:49" s="4" customFormat="1" ht="15" x14ac:dyDescent="0.25">
      <c r="A855" s="119"/>
      <c r="B855" s="50"/>
      <c r="C855" s="853" t="s">
        <v>139</v>
      </c>
      <c r="D855" s="853"/>
      <c r="E855" s="853"/>
      <c r="F855" s="853"/>
      <c r="G855" s="853"/>
      <c r="H855" s="853"/>
      <c r="I855" s="853"/>
      <c r="J855" s="853"/>
      <c r="K855" s="853"/>
      <c r="L855" s="120">
        <v>1247.4100000000001</v>
      </c>
      <c r="M855" s="121"/>
      <c r="N855" s="122"/>
      <c r="AF855" s="39"/>
      <c r="AG855" s="48"/>
      <c r="AL855" s="48"/>
      <c r="AM855" s="82"/>
      <c r="AN855" s="85"/>
      <c r="AO855" s="85"/>
      <c r="AP855" s="85"/>
      <c r="AQ855" s="85"/>
      <c r="AR855" s="85"/>
      <c r="AS855" s="82"/>
      <c r="AT855" s="48"/>
      <c r="AU855" s="3" t="s">
        <v>139</v>
      </c>
      <c r="AV855" s="48"/>
      <c r="AW855" s="48"/>
    </row>
    <row r="856" spans="1:49" s="4" customFormat="1" ht="15" x14ac:dyDescent="0.25">
      <c r="A856" s="119"/>
      <c r="B856" s="50"/>
      <c r="C856" s="853" t="s">
        <v>108</v>
      </c>
      <c r="D856" s="853"/>
      <c r="E856" s="853"/>
      <c r="F856" s="853"/>
      <c r="G856" s="853"/>
      <c r="H856" s="853"/>
      <c r="I856" s="853"/>
      <c r="J856" s="853"/>
      <c r="K856" s="853"/>
      <c r="L856" s="124">
        <v>44.44</v>
      </c>
      <c r="M856" s="121"/>
      <c r="N856" s="122"/>
      <c r="AF856" s="39"/>
      <c r="AG856" s="48"/>
      <c r="AL856" s="48"/>
      <c r="AM856" s="82"/>
      <c r="AN856" s="85"/>
      <c r="AO856" s="85"/>
      <c r="AP856" s="85"/>
      <c r="AQ856" s="85"/>
      <c r="AR856" s="85"/>
      <c r="AS856" s="82"/>
      <c r="AT856" s="48"/>
      <c r="AU856" s="3" t="s">
        <v>108</v>
      </c>
      <c r="AV856" s="48"/>
      <c r="AW856" s="48"/>
    </row>
    <row r="857" spans="1:49" s="4" customFormat="1" ht="15" x14ac:dyDescent="0.25">
      <c r="A857" s="119"/>
      <c r="B857" s="50"/>
      <c r="C857" s="853" t="s">
        <v>109</v>
      </c>
      <c r="D857" s="853"/>
      <c r="E857" s="853"/>
      <c r="F857" s="853"/>
      <c r="G857" s="853"/>
      <c r="H857" s="853"/>
      <c r="I857" s="853"/>
      <c r="J857" s="853"/>
      <c r="K857" s="853"/>
      <c r="L857" s="124">
        <v>40.520000000000003</v>
      </c>
      <c r="M857" s="121"/>
      <c r="N857" s="122"/>
      <c r="AF857" s="39"/>
      <c r="AG857" s="48"/>
      <c r="AL857" s="48"/>
      <c r="AM857" s="82"/>
      <c r="AN857" s="85"/>
      <c r="AO857" s="85"/>
      <c r="AP857" s="85"/>
      <c r="AQ857" s="85"/>
      <c r="AR857" s="85"/>
      <c r="AS857" s="82"/>
      <c r="AT857" s="48"/>
      <c r="AU857" s="3" t="s">
        <v>109</v>
      </c>
      <c r="AV857" s="48"/>
      <c r="AW857" s="48"/>
    </row>
    <row r="858" spans="1:49" s="4" customFormat="1" ht="15" x14ac:dyDescent="0.25">
      <c r="A858" s="119"/>
      <c r="B858" s="50"/>
      <c r="C858" s="853" t="s">
        <v>110</v>
      </c>
      <c r="D858" s="853"/>
      <c r="E858" s="853"/>
      <c r="F858" s="853"/>
      <c r="G858" s="853"/>
      <c r="H858" s="853"/>
      <c r="I858" s="853"/>
      <c r="J858" s="853"/>
      <c r="K858" s="853"/>
      <c r="L858" s="124">
        <v>30.24</v>
      </c>
      <c r="M858" s="121"/>
      <c r="N858" s="122"/>
      <c r="AF858" s="39"/>
      <c r="AG858" s="48"/>
      <c r="AL858" s="48"/>
      <c r="AM858" s="82"/>
      <c r="AN858" s="85"/>
      <c r="AO858" s="85"/>
      <c r="AP858" s="85"/>
      <c r="AQ858" s="85"/>
      <c r="AR858" s="85"/>
      <c r="AS858" s="82"/>
      <c r="AT858" s="48"/>
      <c r="AU858" s="3" t="s">
        <v>110</v>
      </c>
      <c r="AV858" s="48"/>
      <c r="AW858" s="48"/>
    </row>
    <row r="859" spans="1:49" s="4" customFormat="1" ht="15" x14ac:dyDescent="0.25">
      <c r="A859" s="119"/>
      <c r="B859" s="50"/>
      <c r="C859" s="853" t="s">
        <v>111</v>
      </c>
      <c r="D859" s="853"/>
      <c r="E859" s="853"/>
      <c r="F859" s="853"/>
      <c r="G859" s="853"/>
      <c r="H859" s="853"/>
      <c r="I859" s="853"/>
      <c r="J859" s="853"/>
      <c r="K859" s="853"/>
      <c r="L859" s="124">
        <v>44.44</v>
      </c>
      <c r="M859" s="121"/>
      <c r="N859" s="122"/>
      <c r="AF859" s="39"/>
      <c r="AG859" s="48"/>
      <c r="AL859" s="48"/>
      <c r="AM859" s="82"/>
      <c r="AN859" s="85"/>
      <c r="AO859" s="85"/>
      <c r="AP859" s="85"/>
      <c r="AQ859" s="85"/>
      <c r="AR859" s="85"/>
      <c r="AS859" s="82"/>
      <c r="AT859" s="48"/>
      <c r="AU859" s="3" t="s">
        <v>111</v>
      </c>
      <c r="AV859" s="48"/>
      <c r="AW859" s="48"/>
    </row>
    <row r="860" spans="1:49" s="4" customFormat="1" ht="15" x14ac:dyDescent="0.25">
      <c r="A860" s="119"/>
      <c r="B860" s="50"/>
      <c r="C860" s="853" t="s">
        <v>112</v>
      </c>
      <c r="D860" s="853"/>
      <c r="E860" s="853"/>
      <c r="F860" s="853"/>
      <c r="G860" s="853"/>
      <c r="H860" s="853"/>
      <c r="I860" s="853"/>
      <c r="J860" s="853"/>
      <c r="K860" s="853"/>
      <c r="L860" s="124">
        <v>40.520000000000003</v>
      </c>
      <c r="M860" s="121"/>
      <c r="N860" s="122"/>
      <c r="AF860" s="39"/>
      <c r="AG860" s="48"/>
      <c r="AL860" s="48"/>
      <c r="AM860" s="82"/>
      <c r="AN860" s="85"/>
      <c r="AO860" s="85"/>
      <c r="AP860" s="85"/>
      <c r="AQ860" s="85"/>
      <c r="AR860" s="85"/>
      <c r="AS860" s="82"/>
      <c r="AT860" s="48"/>
      <c r="AU860" s="3" t="s">
        <v>112</v>
      </c>
      <c r="AV860" s="48"/>
      <c r="AW860" s="48"/>
    </row>
    <row r="861" spans="1:49" s="4" customFormat="1" ht="15" x14ac:dyDescent="0.25">
      <c r="A861" s="119"/>
      <c r="B861" s="125"/>
      <c r="C861" s="861" t="s">
        <v>342</v>
      </c>
      <c r="D861" s="861"/>
      <c r="E861" s="861"/>
      <c r="F861" s="861"/>
      <c r="G861" s="861"/>
      <c r="H861" s="861"/>
      <c r="I861" s="861"/>
      <c r="J861" s="861"/>
      <c r="K861" s="861"/>
      <c r="L861" s="126">
        <v>1630.05</v>
      </c>
      <c r="M861" s="127"/>
      <c r="N861" s="128"/>
      <c r="AF861" s="39"/>
      <c r="AG861" s="48"/>
      <c r="AL861" s="48"/>
      <c r="AM861" s="82"/>
      <c r="AN861" s="85"/>
      <c r="AO861" s="85"/>
      <c r="AP861" s="85"/>
      <c r="AQ861" s="85"/>
      <c r="AR861" s="85"/>
      <c r="AS861" s="82"/>
      <c r="AT861" s="48"/>
      <c r="AV861" s="48" t="s">
        <v>342</v>
      </c>
      <c r="AW861" s="48"/>
    </row>
    <row r="862" spans="1:49" s="4" customFormat="1" ht="15" x14ac:dyDescent="0.25">
      <c r="A862" s="844" t="s">
        <v>343</v>
      </c>
      <c r="B862" s="845"/>
      <c r="C862" s="845"/>
      <c r="D862" s="845"/>
      <c r="E862" s="845"/>
      <c r="F862" s="845"/>
      <c r="G862" s="845"/>
      <c r="H862" s="845"/>
      <c r="I862" s="845"/>
      <c r="J862" s="845"/>
      <c r="K862" s="845"/>
      <c r="L862" s="845"/>
      <c r="M862" s="845"/>
      <c r="N862" s="846"/>
      <c r="AF862" s="39" t="s">
        <v>343</v>
      </c>
      <c r="AG862" s="48"/>
      <c r="AL862" s="48"/>
      <c r="AM862" s="82"/>
      <c r="AN862" s="85"/>
      <c r="AO862" s="85"/>
      <c r="AP862" s="85"/>
      <c r="AQ862" s="85"/>
      <c r="AR862" s="85"/>
      <c r="AS862" s="82"/>
      <c r="AT862" s="48"/>
      <c r="AV862" s="48"/>
      <c r="AW862" s="48"/>
    </row>
    <row r="863" spans="1:49" s="4" customFormat="1" ht="23.25" x14ac:dyDescent="0.25">
      <c r="A863" s="40" t="s">
        <v>533</v>
      </c>
      <c r="B863" s="41" t="s">
        <v>527</v>
      </c>
      <c r="C863" s="847" t="s">
        <v>528</v>
      </c>
      <c r="D863" s="847"/>
      <c r="E863" s="847"/>
      <c r="F863" s="42" t="s">
        <v>326</v>
      </c>
      <c r="G863" s="43">
        <v>2.7930000000000001</v>
      </c>
      <c r="H863" s="44">
        <v>1</v>
      </c>
      <c r="I863" s="129">
        <v>2.7930000000000001</v>
      </c>
      <c r="J863" s="46"/>
      <c r="K863" s="43"/>
      <c r="L863" s="46"/>
      <c r="M863" s="43"/>
      <c r="N863" s="47"/>
      <c r="AF863" s="39"/>
      <c r="AG863" s="48" t="s">
        <v>528</v>
      </c>
      <c r="AL863" s="48"/>
      <c r="AM863" s="82"/>
      <c r="AN863" s="85"/>
      <c r="AO863" s="85"/>
      <c r="AP863" s="85"/>
      <c r="AQ863" s="85"/>
      <c r="AR863" s="85"/>
      <c r="AS863" s="82"/>
      <c r="AT863" s="48"/>
      <c r="AV863" s="48"/>
      <c r="AW863" s="48"/>
    </row>
    <row r="864" spans="1:49" s="4" customFormat="1" ht="22.5" x14ac:dyDescent="0.25">
      <c r="A864" s="49"/>
      <c r="B864" s="50" t="s">
        <v>64</v>
      </c>
      <c r="C864" s="848" t="s">
        <v>65</v>
      </c>
      <c r="D864" s="848"/>
      <c r="E864" s="848"/>
      <c r="F864" s="848"/>
      <c r="G864" s="848"/>
      <c r="H864" s="848"/>
      <c r="I864" s="848"/>
      <c r="J864" s="848"/>
      <c r="K864" s="848"/>
      <c r="L864" s="848"/>
      <c r="M864" s="848"/>
      <c r="N864" s="849"/>
      <c r="AF864" s="39"/>
      <c r="AG864" s="48"/>
      <c r="AH864" s="3" t="s">
        <v>65</v>
      </c>
      <c r="AL864" s="48"/>
      <c r="AM864" s="82"/>
      <c r="AN864" s="85"/>
      <c r="AO864" s="85"/>
      <c r="AP864" s="85"/>
      <c r="AQ864" s="85"/>
      <c r="AR864" s="85"/>
      <c r="AS864" s="82"/>
      <c r="AT864" s="48"/>
      <c r="AV864" s="48"/>
      <c r="AW864" s="48"/>
    </row>
    <row r="865" spans="1:49" s="4" customFormat="1" ht="15" x14ac:dyDescent="0.25">
      <c r="A865" s="51"/>
      <c r="B865" s="50" t="s">
        <v>67</v>
      </c>
      <c r="C865" s="853" t="s">
        <v>68</v>
      </c>
      <c r="D865" s="853"/>
      <c r="E865" s="853"/>
      <c r="F865" s="53"/>
      <c r="G865" s="54"/>
      <c r="H865" s="54"/>
      <c r="I865" s="54"/>
      <c r="J865" s="57">
        <v>81.36</v>
      </c>
      <c r="K865" s="56">
        <v>1.1499999999999999</v>
      </c>
      <c r="L865" s="57">
        <v>261.32</v>
      </c>
      <c r="M865" s="54"/>
      <c r="N865" s="59"/>
      <c r="AF865" s="39"/>
      <c r="AG865" s="48"/>
      <c r="AI865" s="3" t="s">
        <v>68</v>
      </c>
      <c r="AL865" s="48"/>
      <c r="AM865" s="82"/>
      <c r="AN865" s="85"/>
      <c r="AO865" s="85"/>
      <c r="AP865" s="85"/>
      <c r="AQ865" s="85"/>
      <c r="AR865" s="85"/>
      <c r="AS865" s="82"/>
      <c r="AT865" s="48"/>
      <c r="AV865" s="48"/>
      <c r="AW865" s="48"/>
    </row>
    <row r="866" spans="1:49" s="4" customFormat="1" ht="15" x14ac:dyDescent="0.25">
      <c r="A866" s="51"/>
      <c r="B866" s="50" t="s">
        <v>69</v>
      </c>
      <c r="C866" s="853" t="s">
        <v>70</v>
      </c>
      <c r="D866" s="853"/>
      <c r="E866" s="853"/>
      <c r="F866" s="53"/>
      <c r="G866" s="54"/>
      <c r="H866" s="54"/>
      <c r="I866" s="54"/>
      <c r="J866" s="57">
        <v>11.34</v>
      </c>
      <c r="K866" s="56">
        <v>1.1499999999999999</v>
      </c>
      <c r="L866" s="57">
        <v>36.42</v>
      </c>
      <c r="M866" s="56">
        <v>35.42</v>
      </c>
      <c r="N866" s="58">
        <v>1290</v>
      </c>
      <c r="AF866" s="39"/>
      <c r="AG866" s="48"/>
      <c r="AI866" s="3" t="s">
        <v>70</v>
      </c>
      <c r="AL866" s="48"/>
      <c r="AM866" s="82"/>
      <c r="AN866" s="85"/>
      <c r="AO866" s="85"/>
      <c r="AP866" s="85"/>
      <c r="AQ866" s="85"/>
      <c r="AR866" s="85"/>
      <c r="AS866" s="82"/>
      <c r="AT866" s="48"/>
      <c r="AV866" s="48"/>
      <c r="AW866" s="48"/>
    </row>
    <row r="867" spans="1:49" s="4" customFormat="1" ht="15" x14ac:dyDescent="0.25">
      <c r="A867" s="60"/>
      <c r="B867" s="50"/>
      <c r="C867" s="853" t="s">
        <v>73</v>
      </c>
      <c r="D867" s="853"/>
      <c r="E867" s="853"/>
      <c r="F867" s="53" t="s">
        <v>72</v>
      </c>
      <c r="G867" s="56">
        <v>0.84</v>
      </c>
      <c r="H867" s="56">
        <v>1.1499999999999999</v>
      </c>
      <c r="I867" s="132">
        <v>2.6980379999999999</v>
      </c>
      <c r="J867" s="63"/>
      <c r="K867" s="54"/>
      <c r="L867" s="63"/>
      <c r="M867" s="54"/>
      <c r="N867" s="59"/>
      <c r="AF867" s="39"/>
      <c r="AG867" s="48"/>
      <c r="AJ867" s="3" t="s">
        <v>73</v>
      </c>
      <c r="AL867" s="48"/>
      <c r="AM867" s="82"/>
      <c r="AN867" s="85"/>
      <c r="AO867" s="85"/>
      <c r="AP867" s="85"/>
      <c r="AQ867" s="85"/>
      <c r="AR867" s="85"/>
      <c r="AS867" s="82"/>
      <c r="AT867" s="48"/>
      <c r="AV867" s="48"/>
      <c r="AW867" s="48"/>
    </row>
    <row r="868" spans="1:49" s="4" customFormat="1" ht="15" x14ac:dyDescent="0.25">
      <c r="A868" s="51"/>
      <c r="B868" s="50"/>
      <c r="C868" s="854" t="s">
        <v>74</v>
      </c>
      <c r="D868" s="854"/>
      <c r="E868" s="854"/>
      <c r="F868" s="65"/>
      <c r="G868" s="66"/>
      <c r="H868" s="66"/>
      <c r="I868" s="66"/>
      <c r="J868" s="68">
        <v>81.36</v>
      </c>
      <c r="K868" s="66"/>
      <c r="L868" s="68">
        <v>261.32</v>
      </c>
      <c r="M868" s="66"/>
      <c r="N868" s="69"/>
      <c r="AF868" s="39"/>
      <c r="AG868" s="48"/>
      <c r="AK868" s="3" t="s">
        <v>74</v>
      </c>
      <c r="AL868" s="48"/>
      <c r="AM868" s="82"/>
      <c r="AN868" s="85"/>
      <c r="AO868" s="85"/>
      <c r="AP868" s="85"/>
      <c r="AQ868" s="85"/>
      <c r="AR868" s="85"/>
      <c r="AS868" s="82"/>
      <c r="AT868" s="48"/>
      <c r="AV868" s="48"/>
      <c r="AW868" s="48"/>
    </row>
    <row r="869" spans="1:49" s="4" customFormat="1" ht="15" x14ac:dyDescent="0.25">
      <c r="A869" s="60"/>
      <c r="B869" s="50"/>
      <c r="C869" s="853" t="s">
        <v>75</v>
      </c>
      <c r="D869" s="853"/>
      <c r="E869" s="853"/>
      <c r="F869" s="53"/>
      <c r="G869" s="54"/>
      <c r="H869" s="54"/>
      <c r="I869" s="54"/>
      <c r="J869" s="63"/>
      <c r="K869" s="54"/>
      <c r="L869" s="57">
        <v>36.42</v>
      </c>
      <c r="M869" s="54"/>
      <c r="N869" s="58">
        <v>1290</v>
      </c>
      <c r="AF869" s="39"/>
      <c r="AG869" s="48"/>
      <c r="AJ869" s="3" t="s">
        <v>75</v>
      </c>
      <c r="AL869" s="48"/>
      <c r="AM869" s="82"/>
      <c r="AN869" s="85"/>
      <c r="AO869" s="85"/>
      <c r="AP869" s="85"/>
      <c r="AQ869" s="85"/>
      <c r="AR869" s="85"/>
      <c r="AS869" s="82"/>
      <c r="AT869" s="48"/>
      <c r="AV869" s="48"/>
      <c r="AW869" s="48"/>
    </row>
    <row r="870" spans="1:49" s="4" customFormat="1" ht="34.5" x14ac:dyDescent="0.25">
      <c r="A870" s="60"/>
      <c r="B870" s="50" t="s">
        <v>529</v>
      </c>
      <c r="C870" s="853" t="s">
        <v>530</v>
      </c>
      <c r="D870" s="853"/>
      <c r="E870" s="853"/>
      <c r="F870" s="53" t="s">
        <v>78</v>
      </c>
      <c r="G870" s="70">
        <v>89</v>
      </c>
      <c r="H870" s="54"/>
      <c r="I870" s="70">
        <v>89</v>
      </c>
      <c r="J870" s="63"/>
      <c r="K870" s="54"/>
      <c r="L870" s="57">
        <v>32.409999999999997</v>
      </c>
      <c r="M870" s="54"/>
      <c r="N870" s="58">
        <v>1148.0999999999999</v>
      </c>
      <c r="AF870" s="39"/>
      <c r="AG870" s="48"/>
      <c r="AJ870" s="3" t="s">
        <v>530</v>
      </c>
      <c r="AL870" s="48"/>
      <c r="AM870" s="82"/>
      <c r="AN870" s="85"/>
      <c r="AO870" s="85"/>
      <c r="AP870" s="85"/>
      <c r="AQ870" s="85"/>
      <c r="AR870" s="85"/>
      <c r="AS870" s="82"/>
      <c r="AT870" s="48"/>
      <c r="AV870" s="48"/>
      <c r="AW870" s="48"/>
    </row>
    <row r="871" spans="1:49" s="4" customFormat="1" ht="34.5" x14ac:dyDescent="0.25">
      <c r="A871" s="60"/>
      <c r="B871" s="50" t="s">
        <v>531</v>
      </c>
      <c r="C871" s="853" t="s">
        <v>532</v>
      </c>
      <c r="D871" s="853"/>
      <c r="E871" s="853"/>
      <c r="F871" s="53" t="s">
        <v>78</v>
      </c>
      <c r="G871" s="70">
        <v>41</v>
      </c>
      <c r="H871" s="54"/>
      <c r="I871" s="70">
        <v>41</v>
      </c>
      <c r="J871" s="63"/>
      <c r="K871" s="54"/>
      <c r="L871" s="57">
        <v>14.93</v>
      </c>
      <c r="M871" s="54"/>
      <c r="N871" s="133">
        <v>528.9</v>
      </c>
      <c r="AF871" s="39"/>
      <c r="AG871" s="48"/>
      <c r="AJ871" s="3" t="s">
        <v>532</v>
      </c>
      <c r="AL871" s="48"/>
      <c r="AM871" s="82"/>
      <c r="AN871" s="85"/>
      <c r="AO871" s="85"/>
      <c r="AP871" s="85"/>
      <c r="AQ871" s="85"/>
      <c r="AR871" s="85"/>
      <c r="AS871" s="82"/>
      <c r="AT871" s="48"/>
      <c r="AV871" s="48"/>
      <c r="AW871" s="48"/>
    </row>
    <row r="872" spans="1:49" s="4" customFormat="1" ht="15" x14ac:dyDescent="0.25">
      <c r="A872" s="71"/>
      <c r="B872" s="72"/>
      <c r="C872" s="847" t="s">
        <v>81</v>
      </c>
      <c r="D872" s="847"/>
      <c r="E872" s="847"/>
      <c r="F872" s="42"/>
      <c r="G872" s="43"/>
      <c r="H872" s="43"/>
      <c r="I872" s="43"/>
      <c r="J872" s="46"/>
      <c r="K872" s="43"/>
      <c r="L872" s="131">
        <v>308.66000000000003</v>
      </c>
      <c r="M872" s="66"/>
      <c r="N872" s="47"/>
      <c r="AF872" s="39"/>
      <c r="AG872" s="48"/>
      <c r="AL872" s="48" t="s">
        <v>81</v>
      </c>
      <c r="AM872" s="82"/>
      <c r="AN872" s="85"/>
      <c r="AO872" s="85"/>
      <c r="AP872" s="85"/>
      <c r="AQ872" s="85"/>
      <c r="AR872" s="85"/>
      <c r="AS872" s="82"/>
      <c r="AT872" s="48"/>
      <c r="AV872" s="48"/>
      <c r="AW872" s="48"/>
    </row>
    <row r="873" spans="1:49" s="4" customFormat="1" ht="15" x14ac:dyDescent="0.25">
      <c r="A873" s="40" t="s">
        <v>572</v>
      </c>
      <c r="B873" s="41" t="s">
        <v>534</v>
      </c>
      <c r="C873" s="847" t="s">
        <v>535</v>
      </c>
      <c r="D873" s="847"/>
      <c r="E873" s="847"/>
      <c r="F873" s="42" t="s">
        <v>130</v>
      </c>
      <c r="G873" s="43">
        <v>271.2</v>
      </c>
      <c r="H873" s="44">
        <v>1</v>
      </c>
      <c r="I873" s="45">
        <v>271.2</v>
      </c>
      <c r="J873" s="131">
        <v>135.6</v>
      </c>
      <c r="K873" s="43"/>
      <c r="L873" s="73">
        <v>36774.720000000001</v>
      </c>
      <c r="M873" s="43"/>
      <c r="N873" s="47"/>
      <c r="AF873" s="39"/>
      <c r="AG873" s="48" t="s">
        <v>535</v>
      </c>
      <c r="AL873" s="48"/>
      <c r="AM873" s="82"/>
      <c r="AN873" s="85"/>
      <c r="AO873" s="85"/>
      <c r="AP873" s="85"/>
      <c r="AQ873" s="85"/>
      <c r="AR873" s="85"/>
      <c r="AS873" s="82"/>
      <c r="AT873" s="48"/>
      <c r="AV873" s="48"/>
      <c r="AW873" s="48"/>
    </row>
    <row r="874" spans="1:49" s="4" customFormat="1" ht="15" x14ac:dyDescent="0.25">
      <c r="A874" s="71"/>
      <c r="B874" s="72"/>
      <c r="C874" s="847" t="s">
        <v>81</v>
      </c>
      <c r="D874" s="847"/>
      <c r="E874" s="847"/>
      <c r="F874" s="42"/>
      <c r="G874" s="43"/>
      <c r="H874" s="43"/>
      <c r="I874" s="43"/>
      <c r="J874" s="46"/>
      <c r="K874" s="43"/>
      <c r="L874" s="73">
        <v>36774.720000000001</v>
      </c>
      <c r="M874" s="66"/>
      <c r="N874" s="47"/>
      <c r="AF874" s="39"/>
      <c r="AG874" s="48"/>
      <c r="AL874" s="48" t="s">
        <v>81</v>
      </c>
      <c r="AM874" s="82"/>
      <c r="AN874" s="85"/>
      <c r="AO874" s="85"/>
      <c r="AP874" s="85"/>
      <c r="AQ874" s="85"/>
      <c r="AR874" s="85"/>
      <c r="AS874" s="82"/>
      <c r="AT874" s="48"/>
      <c r="AV874" s="48"/>
      <c r="AW874" s="48"/>
    </row>
    <row r="875" spans="1:49" s="4" customFormat="1" ht="0" hidden="1" customHeight="1" x14ac:dyDescent="0.25">
      <c r="A875" s="110"/>
      <c r="B875" s="111"/>
      <c r="C875" s="111"/>
      <c r="D875" s="111"/>
      <c r="E875" s="111"/>
      <c r="F875" s="112"/>
      <c r="G875" s="112"/>
      <c r="H875" s="112"/>
      <c r="I875" s="112"/>
      <c r="J875" s="113"/>
      <c r="K875" s="112"/>
      <c r="L875" s="113"/>
      <c r="M875" s="54"/>
      <c r="N875" s="113"/>
      <c r="AF875" s="39"/>
      <c r="AG875" s="48"/>
      <c r="AL875" s="48"/>
      <c r="AM875" s="82"/>
      <c r="AN875" s="85"/>
      <c r="AO875" s="85"/>
      <c r="AP875" s="85"/>
      <c r="AQ875" s="85"/>
      <c r="AR875" s="85"/>
      <c r="AS875" s="82"/>
      <c r="AT875" s="48"/>
      <c r="AV875" s="48"/>
      <c r="AW875" s="48"/>
    </row>
    <row r="876" spans="1:49" s="4" customFormat="1" ht="15" x14ac:dyDescent="0.25">
      <c r="A876" s="114"/>
      <c r="B876" s="115"/>
      <c r="C876" s="847" t="s">
        <v>360</v>
      </c>
      <c r="D876" s="847"/>
      <c r="E876" s="847"/>
      <c r="F876" s="847"/>
      <c r="G876" s="847"/>
      <c r="H876" s="847"/>
      <c r="I876" s="847"/>
      <c r="J876" s="847"/>
      <c r="K876" s="847"/>
      <c r="L876" s="116"/>
      <c r="M876" s="117"/>
      <c r="N876" s="118"/>
      <c r="AF876" s="39"/>
      <c r="AG876" s="48"/>
      <c r="AL876" s="48"/>
      <c r="AM876" s="82"/>
      <c r="AN876" s="85"/>
      <c r="AO876" s="85"/>
      <c r="AP876" s="85"/>
      <c r="AQ876" s="85"/>
      <c r="AR876" s="85"/>
      <c r="AS876" s="82"/>
      <c r="AT876" s="48" t="s">
        <v>360</v>
      </c>
      <c r="AV876" s="48"/>
      <c r="AW876" s="48"/>
    </row>
    <row r="877" spans="1:49" s="4" customFormat="1" ht="15" x14ac:dyDescent="0.25">
      <c r="A877" s="119"/>
      <c r="B877" s="50"/>
      <c r="C877" s="853" t="s">
        <v>99</v>
      </c>
      <c r="D877" s="853"/>
      <c r="E877" s="853"/>
      <c r="F877" s="853"/>
      <c r="G877" s="853"/>
      <c r="H877" s="853"/>
      <c r="I877" s="853"/>
      <c r="J877" s="853"/>
      <c r="K877" s="853"/>
      <c r="L877" s="120">
        <v>37036.04</v>
      </c>
      <c r="M877" s="121"/>
      <c r="N877" s="122"/>
      <c r="AF877" s="39"/>
      <c r="AG877" s="48"/>
      <c r="AL877" s="48"/>
      <c r="AM877" s="82"/>
      <c r="AN877" s="85"/>
      <c r="AO877" s="85"/>
      <c r="AP877" s="85"/>
      <c r="AQ877" s="85"/>
      <c r="AR877" s="85"/>
      <c r="AS877" s="82"/>
      <c r="AT877" s="48"/>
      <c r="AU877" s="3" t="s">
        <v>99</v>
      </c>
      <c r="AV877" s="48"/>
      <c r="AW877" s="48"/>
    </row>
    <row r="878" spans="1:49" s="4" customFormat="1" ht="15" x14ac:dyDescent="0.25">
      <c r="A878" s="119"/>
      <c r="B878" s="50"/>
      <c r="C878" s="853" t="s">
        <v>100</v>
      </c>
      <c r="D878" s="853"/>
      <c r="E878" s="853"/>
      <c r="F878" s="853"/>
      <c r="G878" s="853"/>
      <c r="H878" s="853"/>
      <c r="I878" s="853"/>
      <c r="J878" s="853"/>
      <c r="K878" s="853"/>
      <c r="L878" s="123"/>
      <c r="M878" s="121"/>
      <c r="N878" s="122"/>
      <c r="AF878" s="39"/>
      <c r="AG878" s="48"/>
      <c r="AL878" s="48"/>
      <c r="AM878" s="82"/>
      <c r="AN878" s="85"/>
      <c r="AO878" s="85"/>
      <c r="AP878" s="85"/>
      <c r="AQ878" s="85"/>
      <c r="AR878" s="85"/>
      <c r="AS878" s="82"/>
      <c r="AT878" s="48"/>
      <c r="AU878" s="3" t="s">
        <v>100</v>
      </c>
      <c r="AV878" s="48"/>
      <c r="AW878" s="48"/>
    </row>
    <row r="879" spans="1:49" s="4" customFormat="1" ht="15" x14ac:dyDescent="0.25">
      <c r="A879" s="119"/>
      <c r="B879" s="50"/>
      <c r="C879" s="853" t="s">
        <v>102</v>
      </c>
      <c r="D879" s="853"/>
      <c r="E879" s="853"/>
      <c r="F879" s="853"/>
      <c r="G879" s="853"/>
      <c r="H879" s="853"/>
      <c r="I879" s="853"/>
      <c r="J879" s="853"/>
      <c r="K879" s="853"/>
      <c r="L879" s="124">
        <v>261.32</v>
      </c>
      <c r="M879" s="121"/>
      <c r="N879" s="122"/>
      <c r="AF879" s="39"/>
      <c r="AG879" s="48"/>
      <c r="AL879" s="48"/>
      <c r="AM879" s="82"/>
      <c r="AN879" s="85"/>
      <c r="AO879" s="85"/>
      <c r="AP879" s="85"/>
      <c r="AQ879" s="85"/>
      <c r="AR879" s="85"/>
      <c r="AS879" s="82"/>
      <c r="AT879" s="48"/>
      <c r="AU879" s="3" t="s">
        <v>102</v>
      </c>
      <c r="AV879" s="48"/>
      <c r="AW879" s="48"/>
    </row>
    <row r="880" spans="1:49" s="4" customFormat="1" ht="15" x14ac:dyDescent="0.25">
      <c r="A880" s="119"/>
      <c r="B880" s="50"/>
      <c r="C880" s="853" t="s">
        <v>103</v>
      </c>
      <c r="D880" s="853"/>
      <c r="E880" s="853"/>
      <c r="F880" s="853"/>
      <c r="G880" s="853"/>
      <c r="H880" s="853"/>
      <c r="I880" s="853"/>
      <c r="J880" s="853"/>
      <c r="K880" s="853"/>
      <c r="L880" s="124">
        <v>36.42</v>
      </c>
      <c r="M880" s="121"/>
      <c r="N880" s="122"/>
      <c r="AF880" s="39"/>
      <c r="AG880" s="48"/>
      <c r="AL880" s="48"/>
      <c r="AM880" s="82"/>
      <c r="AN880" s="85"/>
      <c r="AO880" s="85"/>
      <c r="AP880" s="85"/>
      <c r="AQ880" s="85"/>
      <c r="AR880" s="85"/>
      <c r="AS880" s="82"/>
      <c r="AT880" s="48"/>
      <c r="AU880" s="3" t="s">
        <v>103</v>
      </c>
      <c r="AV880" s="48"/>
      <c r="AW880" s="48"/>
    </row>
    <row r="881" spans="1:52" s="4" customFormat="1" ht="15" x14ac:dyDescent="0.25">
      <c r="A881" s="119"/>
      <c r="B881" s="50"/>
      <c r="C881" s="853" t="s">
        <v>138</v>
      </c>
      <c r="D881" s="853"/>
      <c r="E881" s="853"/>
      <c r="F881" s="853"/>
      <c r="G881" s="853"/>
      <c r="H881" s="853"/>
      <c r="I881" s="853"/>
      <c r="J881" s="853"/>
      <c r="K881" s="853"/>
      <c r="L881" s="120">
        <v>36774.720000000001</v>
      </c>
      <c r="M881" s="121"/>
      <c r="N881" s="122"/>
      <c r="AF881" s="39"/>
      <c r="AG881" s="48"/>
      <c r="AL881" s="48"/>
      <c r="AM881" s="82"/>
      <c r="AN881" s="85"/>
      <c r="AO881" s="85"/>
      <c r="AP881" s="85"/>
      <c r="AQ881" s="85"/>
      <c r="AR881" s="85"/>
      <c r="AS881" s="82"/>
      <c r="AT881" s="48"/>
      <c r="AU881" s="3" t="s">
        <v>138</v>
      </c>
      <c r="AV881" s="48"/>
      <c r="AW881" s="48"/>
    </row>
    <row r="882" spans="1:52" s="4" customFormat="1" ht="15" x14ac:dyDescent="0.25">
      <c r="A882" s="119"/>
      <c r="B882" s="50"/>
      <c r="C882" s="853" t="s">
        <v>104</v>
      </c>
      <c r="D882" s="853"/>
      <c r="E882" s="853"/>
      <c r="F882" s="853"/>
      <c r="G882" s="853"/>
      <c r="H882" s="853"/>
      <c r="I882" s="853"/>
      <c r="J882" s="853"/>
      <c r="K882" s="853"/>
      <c r="L882" s="120">
        <v>37083.379999999997</v>
      </c>
      <c r="M882" s="121"/>
      <c r="N882" s="122"/>
      <c r="AF882" s="39"/>
      <c r="AG882" s="48"/>
      <c r="AL882" s="48"/>
      <c r="AM882" s="82"/>
      <c r="AN882" s="85"/>
      <c r="AO882" s="85"/>
      <c r="AP882" s="85"/>
      <c r="AQ882" s="85"/>
      <c r="AR882" s="85"/>
      <c r="AS882" s="82"/>
      <c r="AT882" s="48"/>
      <c r="AU882" s="3" t="s">
        <v>104</v>
      </c>
      <c r="AV882" s="48"/>
      <c r="AW882" s="48"/>
    </row>
    <row r="883" spans="1:52" s="4" customFormat="1" ht="15" x14ac:dyDescent="0.25">
      <c r="A883" s="119"/>
      <c r="B883" s="50"/>
      <c r="C883" s="853" t="s">
        <v>100</v>
      </c>
      <c r="D883" s="853"/>
      <c r="E883" s="853"/>
      <c r="F883" s="853"/>
      <c r="G883" s="853"/>
      <c r="H883" s="853"/>
      <c r="I883" s="853"/>
      <c r="J883" s="853"/>
      <c r="K883" s="853"/>
      <c r="L883" s="123"/>
      <c r="M883" s="121"/>
      <c r="N883" s="122"/>
      <c r="AF883" s="39"/>
      <c r="AG883" s="48"/>
      <c r="AL883" s="48"/>
      <c r="AM883" s="82"/>
      <c r="AN883" s="85"/>
      <c r="AO883" s="85"/>
      <c r="AP883" s="85"/>
      <c r="AQ883" s="85"/>
      <c r="AR883" s="85"/>
      <c r="AS883" s="82"/>
      <c r="AT883" s="48"/>
      <c r="AU883" s="3" t="s">
        <v>100</v>
      </c>
      <c r="AV883" s="48"/>
      <c r="AW883" s="48"/>
    </row>
    <row r="884" spans="1:52" s="4" customFormat="1" ht="15" x14ac:dyDescent="0.25">
      <c r="A884" s="119"/>
      <c r="B884" s="50"/>
      <c r="C884" s="853" t="s">
        <v>106</v>
      </c>
      <c r="D884" s="853"/>
      <c r="E884" s="853"/>
      <c r="F884" s="853"/>
      <c r="G884" s="853"/>
      <c r="H884" s="853"/>
      <c r="I884" s="853"/>
      <c r="J884" s="853"/>
      <c r="K884" s="853"/>
      <c r="L884" s="124">
        <v>261.32</v>
      </c>
      <c r="M884" s="121"/>
      <c r="N884" s="122"/>
      <c r="AF884" s="39"/>
      <c r="AG884" s="48"/>
      <c r="AL884" s="48"/>
      <c r="AM884" s="82"/>
      <c r="AN884" s="85"/>
      <c r="AO884" s="85"/>
      <c r="AP884" s="85"/>
      <c r="AQ884" s="85"/>
      <c r="AR884" s="85"/>
      <c r="AS884" s="82"/>
      <c r="AT884" s="48"/>
      <c r="AU884" s="3" t="s">
        <v>106</v>
      </c>
      <c r="AV884" s="48"/>
      <c r="AW884" s="48"/>
    </row>
    <row r="885" spans="1:52" s="4" customFormat="1" ht="15" x14ac:dyDescent="0.25">
      <c r="A885" s="119"/>
      <c r="B885" s="50"/>
      <c r="C885" s="853" t="s">
        <v>107</v>
      </c>
      <c r="D885" s="853"/>
      <c r="E885" s="853"/>
      <c r="F885" s="853"/>
      <c r="G885" s="853"/>
      <c r="H885" s="853"/>
      <c r="I885" s="853"/>
      <c r="J885" s="853"/>
      <c r="K885" s="853"/>
      <c r="L885" s="124">
        <v>36.42</v>
      </c>
      <c r="M885" s="121"/>
      <c r="N885" s="122"/>
      <c r="AF885" s="39"/>
      <c r="AG885" s="48"/>
      <c r="AL885" s="48"/>
      <c r="AM885" s="82"/>
      <c r="AN885" s="85"/>
      <c r="AO885" s="85"/>
      <c r="AP885" s="85"/>
      <c r="AQ885" s="85"/>
      <c r="AR885" s="85"/>
      <c r="AS885" s="82"/>
      <c r="AT885" s="48"/>
      <c r="AU885" s="3" t="s">
        <v>107</v>
      </c>
      <c r="AV885" s="48"/>
      <c r="AW885" s="48"/>
    </row>
    <row r="886" spans="1:52" s="4" customFormat="1" ht="15" x14ac:dyDescent="0.25">
      <c r="A886" s="119"/>
      <c r="B886" s="50"/>
      <c r="C886" s="853" t="s">
        <v>139</v>
      </c>
      <c r="D886" s="853"/>
      <c r="E886" s="853"/>
      <c r="F886" s="853"/>
      <c r="G886" s="853"/>
      <c r="H886" s="853"/>
      <c r="I886" s="853"/>
      <c r="J886" s="853"/>
      <c r="K886" s="853"/>
      <c r="L886" s="120">
        <v>36774.720000000001</v>
      </c>
      <c r="M886" s="121"/>
      <c r="N886" s="122"/>
      <c r="AF886" s="39"/>
      <c r="AG886" s="48"/>
      <c r="AL886" s="48"/>
      <c r="AM886" s="82"/>
      <c r="AN886" s="85"/>
      <c r="AO886" s="85"/>
      <c r="AP886" s="85"/>
      <c r="AQ886" s="85"/>
      <c r="AR886" s="85"/>
      <c r="AS886" s="82"/>
      <c r="AT886" s="48"/>
      <c r="AU886" s="3" t="s">
        <v>139</v>
      </c>
      <c r="AV886" s="48"/>
      <c r="AW886" s="48"/>
    </row>
    <row r="887" spans="1:52" s="4" customFormat="1" ht="15" x14ac:dyDescent="0.25">
      <c r="A887" s="119"/>
      <c r="B887" s="50"/>
      <c r="C887" s="853" t="s">
        <v>108</v>
      </c>
      <c r="D887" s="853"/>
      <c r="E887" s="853"/>
      <c r="F887" s="853"/>
      <c r="G887" s="853"/>
      <c r="H887" s="853"/>
      <c r="I887" s="853"/>
      <c r="J887" s="853"/>
      <c r="K887" s="853"/>
      <c r="L887" s="124">
        <v>32.409999999999997</v>
      </c>
      <c r="M887" s="121"/>
      <c r="N887" s="122"/>
      <c r="AF887" s="39"/>
      <c r="AG887" s="48"/>
      <c r="AL887" s="48"/>
      <c r="AM887" s="82"/>
      <c r="AN887" s="85"/>
      <c r="AO887" s="85"/>
      <c r="AP887" s="85"/>
      <c r="AQ887" s="85"/>
      <c r="AR887" s="85"/>
      <c r="AS887" s="82"/>
      <c r="AT887" s="48"/>
      <c r="AU887" s="3" t="s">
        <v>108</v>
      </c>
      <c r="AV887" s="48"/>
      <c r="AW887" s="48"/>
    </row>
    <row r="888" spans="1:52" s="4" customFormat="1" ht="15" x14ac:dyDescent="0.25">
      <c r="A888" s="119"/>
      <c r="B888" s="50"/>
      <c r="C888" s="853" t="s">
        <v>109</v>
      </c>
      <c r="D888" s="853"/>
      <c r="E888" s="853"/>
      <c r="F888" s="853"/>
      <c r="G888" s="853"/>
      <c r="H888" s="853"/>
      <c r="I888" s="853"/>
      <c r="J888" s="853"/>
      <c r="K888" s="853"/>
      <c r="L888" s="124">
        <v>14.93</v>
      </c>
      <c r="M888" s="121"/>
      <c r="N888" s="122"/>
      <c r="AF888" s="39"/>
      <c r="AG888" s="48"/>
      <c r="AL888" s="48"/>
      <c r="AM888" s="82"/>
      <c r="AN888" s="85"/>
      <c r="AO888" s="85"/>
      <c r="AP888" s="85"/>
      <c r="AQ888" s="85"/>
      <c r="AR888" s="85"/>
      <c r="AS888" s="82"/>
      <c r="AT888" s="48"/>
      <c r="AU888" s="3" t="s">
        <v>109</v>
      </c>
      <c r="AV888" s="48"/>
      <c r="AW888" s="48"/>
    </row>
    <row r="889" spans="1:52" s="4" customFormat="1" ht="15" x14ac:dyDescent="0.25">
      <c r="A889" s="119"/>
      <c r="B889" s="50"/>
      <c r="C889" s="853" t="s">
        <v>110</v>
      </c>
      <c r="D889" s="853"/>
      <c r="E889" s="853"/>
      <c r="F889" s="853"/>
      <c r="G889" s="853"/>
      <c r="H889" s="853"/>
      <c r="I889" s="853"/>
      <c r="J889" s="853"/>
      <c r="K889" s="853"/>
      <c r="L889" s="124">
        <v>36.42</v>
      </c>
      <c r="M889" s="121"/>
      <c r="N889" s="122"/>
      <c r="AF889" s="39"/>
      <c r="AG889" s="48"/>
      <c r="AL889" s="48"/>
      <c r="AM889" s="82"/>
      <c r="AN889" s="85"/>
      <c r="AO889" s="85"/>
      <c r="AP889" s="85"/>
      <c r="AQ889" s="85"/>
      <c r="AR889" s="85"/>
      <c r="AS889" s="82"/>
      <c r="AT889" s="48"/>
      <c r="AU889" s="3" t="s">
        <v>110</v>
      </c>
      <c r="AV889" s="48"/>
      <c r="AW889" s="48"/>
    </row>
    <row r="890" spans="1:52" s="4" customFormat="1" ht="15" x14ac:dyDescent="0.25">
      <c r="A890" s="119"/>
      <c r="B890" s="50"/>
      <c r="C890" s="853" t="s">
        <v>111</v>
      </c>
      <c r="D890" s="853"/>
      <c r="E890" s="853"/>
      <c r="F890" s="853"/>
      <c r="G890" s="853"/>
      <c r="H890" s="853"/>
      <c r="I890" s="853"/>
      <c r="J890" s="853"/>
      <c r="K890" s="853"/>
      <c r="L890" s="124">
        <v>32.409999999999997</v>
      </c>
      <c r="M890" s="121"/>
      <c r="N890" s="122"/>
      <c r="AF890" s="39"/>
      <c r="AG890" s="48"/>
      <c r="AL890" s="48"/>
      <c r="AM890" s="82"/>
      <c r="AN890" s="85"/>
      <c r="AO890" s="85"/>
      <c r="AP890" s="85"/>
      <c r="AQ890" s="85"/>
      <c r="AR890" s="85"/>
      <c r="AS890" s="82"/>
      <c r="AT890" s="48"/>
      <c r="AU890" s="3" t="s">
        <v>111</v>
      </c>
      <c r="AV890" s="48"/>
      <c r="AW890" s="48"/>
    </row>
    <row r="891" spans="1:52" s="4" customFormat="1" ht="15" x14ac:dyDescent="0.25">
      <c r="A891" s="119"/>
      <c r="B891" s="50"/>
      <c r="C891" s="853" t="s">
        <v>112</v>
      </c>
      <c r="D891" s="853"/>
      <c r="E891" s="853"/>
      <c r="F891" s="853"/>
      <c r="G891" s="853"/>
      <c r="H891" s="853"/>
      <c r="I891" s="853"/>
      <c r="J891" s="853"/>
      <c r="K891" s="853"/>
      <c r="L891" s="124">
        <v>14.93</v>
      </c>
      <c r="M891" s="121"/>
      <c r="N891" s="122"/>
      <c r="AF891" s="39"/>
      <c r="AG891" s="48"/>
      <c r="AL891" s="48"/>
      <c r="AM891" s="82"/>
      <c r="AN891" s="85"/>
      <c r="AO891" s="85"/>
      <c r="AP891" s="85"/>
      <c r="AQ891" s="85"/>
      <c r="AR891" s="85"/>
      <c r="AS891" s="82"/>
      <c r="AT891" s="48"/>
      <c r="AU891" s="3" t="s">
        <v>112</v>
      </c>
      <c r="AV891" s="48"/>
      <c r="AW891" s="48"/>
    </row>
    <row r="892" spans="1:52" s="4" customFormat="1" ht="15" x14ac:dyDescent="0.25">
      <c r="A892" s="119"/>
      <c r="B892" s="125"/>
      <c r="C892" s="861" t="s">
        <v>361</v>
      </c>
      <c r="D892" s="861"/>
      <c r="E892" s="861"/>
      <c r="F892" s="861"/>
      <c r="G892" s="861"/>
      <c r="H892" s="861"/>
      <c r="I892" s="861"/>
      <c r="J892" s="861"/>
      <c r="K892" s="861"/>
      <c r="L892" s="126">
        <v>37083.379999999997</v>
      </c>
      <c r="M892" s="127"/>
      <c r="N892" s="128"/>
      <c r="AF892" s="39"/>
      <c r="AG892" s="48"/>
      <c r="AL892" s="48"/>
      <c r="AM892" s="82"/>
      <c r="AN892" s="85"/>
      <c r="AO892" s="85"/>
      <c r="AP892" s="85"/>
      <c r="AQ892" s="85"/>
      <c r="AR892" s="85"/>
      <c r="AS892" s="82"/>
      <c r="AT892" s="48"/>
      <c r="AV892" s="48" t="s">
        <v>361</v>
      </c>
      <c r="AW892" s="48"/>
    </row>
    <row r="893" spans="1:52" s="4" customFormat="1" ht="11.25" hidden="1" customHeight="1" x14ac:dyDescent="0.25">
      <c r="B893" s="138"/>
      <c r="C893" s="138"/>
      <c r="D893" s="138"/>
      <c r="E893" s="138"/>
      <c r="F893" s="138"/>
      <c r="G893" s="138"/>
      <c r="H893" s="138"/>
      <c r="I893" s="138"/>
      <c r="J893" s="138"/>
      <c r="K893" s="138"/>
      <c r="L893" s="139"/>
      <c r="M893" s="139"/>
      <c r="N893" s="139"/>
      <c r="R893" s="140"/>
    </row>
    <row r="894" spans="1:52" s="4" customFormat="1" ht="15" x14ac:dyDescent="0.25">
      <c r="A894" s="114"/>
      <c r="B894" s="115"/>
      <c r="C894" s="847" t="s">
        <v>362</v>
      </c>
      <c r="D894" s="847"/>
      <c r="E894" s="847"/>
      <c r="F894" s="847"/>
      <c r="G894" s="847"/>
      <c r="H894" s="847"/>
      <c r="I894" s="847"/>
      <c r="J894" s="847"/>
      <c r="K894" s="847"/>
      <c r="L894" s="116"/>
      <c r="M894" s="117"/>
      <c r="N894" s="118"/>
      <c r="AY894" s="48" t="s">
        <v>362</v>
      </c>
    </row>
    <row r="895" spans="1:52" s="4" customFormat="1" ht="15" x14ac:dyDescent="0.25">
      <c r="A895" s="119"/>
      <c r="B895" s="50"/>
      <c r="C895" s="853" t="s">
        <v>99</v>
      </c>
      <c r="D895" s="853"/>
      <c r="E895" s="853"/>
      <c r="F895" s="853"/>
      <c r="G895" s="853"/>
      <c r="H895" s="853"/>
      <c r="I895" s="853"/>
      <c r="J895" s="853"/>
      <c r="K895" s="853"/>
      <c r="L895" s="120">
        <v>1563083.19</v>
      </c>
      <c r="M895" s="121"/>
      <c r="N895" s="141">
        <v>16230271.52</v>
      </c>
      <c r="AY895" s="48"/>
      <c r="AZ895" s="3" t="s">
        <v>99</v>
      </c>
    </row>
    <row r="896" spans="1:52" s="4" customFormat="1" ht="15" x14ac:dyDescent="0.25">
      <c r="A896" s="119"/>
      <c r="B896" s="50"/>
      <c r="C896" s="853" t="s">
        <v>100</v>
      </c>
      <c r="D896" s="853"/>
      <c r="E896" s="853"/>
      <c r="F896" s="853"/>
      <c r="G896" s="853"/>
      <c r="H896" s="853"/>
      <c r="I896" s="853"/>
      <c r="J896" s="853"/>
      <c r="K896" s="853"/>
      <c r="L896" s="123"/>
      <c r="M896" s="121"/>
      <c r="N896" s="122"/>
      <c r="AY896" s="48"/>
      <c r="AZ896" s="3" t="s">
        <v>100</v>
      </c>
    </row>
    <row r="897" spans="1:52" s="4" customFormat="1" ht="15" x14ac:dyDescent="0.25">
      <c r="A897" s="119"/>
      <c r="B897" s="50"/>
      <c r="C897" s="853" t="s">
        <v>101</v>
      </c>
      <c r="D897" s="853"/>
      <c r="E897" s="853"/>
      <c r="F897" s="853"/>
      <c r="G897" s="853"/>
      <c r="H897" s="853"/>
      <c r="I897" s="853"/>
      <c r="J897" s="853"/>
      <c r="K897" s="853"/>
      <c r="L897" s="120">
        <v>57937.89</v>
      </c>
      <c r="M897" s="121"/>
      <c r="N897" s="141">
        <v>2052160.04</v>
      </c>
      <c r="AY897" s="48"/>
      <c r="AZ897" s="3" t="s">
        <v>101</v>
      </c>
    </row>
    <row r="898" spans="1:52" s="4" customFormat="1" ht="15" x14ac:dyDescent="0.25">
      <c r="A898" s="119"/>
      <c r="B898" s="50"/>
      <c r="C898" s="853" t="s">
        <v>102</v>
      </c>
      <c r="D898" s="853"/>
      <c r="E898" s="853"/>
      <c r="F898" s="853"/>
      <c r="G898" s="853"/>
      <c r="H898" s="853"/>
      <c r="I898" s="853"/>
      <c r="J898" s="853"/>
      <c r="K898" s="853"/>
      <c r="L898" s="120">
        <v>330847.28000000003</v>
      </c>
      <c r="M898" s="121"/>
      <c r="N898" s="141">
        <v>4042953.76</v>
      </c>
      <c r="AY898" s="48"/>
      <c r="AZ898" s="3" t="s">
        <v>102</v>
      </c>
    </row>
    <row r="899" spans="1:52" s="4" customFormat="1" ht="15" x14ac:dyDescent="0.25">
      <c r="A899" s="119"/>
      <c r="B899" s="50"/>
      <c r="C899" s="853" t="s">
        <v>103</v>
      </c>
      <c r="D899" s="853"/>
      <c r="E899" s="853"/>
      <c r="F899" s="853"/>
      <c r="G899" s="853"/>
      <c r="H899" s="853"/>
      <c r="I899" s="853"/>
      <c r="J899" s="853"/>
      <c r="K899" s="853"/>
      <c r="L899" s="120">
        <v>12700.38</v>
      </c>
      <c r="M899" s="121"/>
      <c r="N899" s="141">
        <v>449847.46</v>
      </c>
      <c r="AY899" s="48"/>
      <c r="AZ899" s="3" t="s">
        <v>103</v>
      </c>
    </row>
    <row r="900" spans="1:52" s="4" customFormat="1" ht="15" x14ac:dyDescent="0.25">
      <c r="A900" s="119"/>
      <c r="B900" s="50"/>
      <c r="C900" s="853" t="s">
        <v>138</v>
      </c>
      <c r="D900" s="853"/>
      <c r="E900" s="853"/>
      <c r="F900" s="853"/>
      <c r="G900" s="853"/>
      <c r="H900" s="853"/>
      <c r="I900" s="853"/>
      <c r="J900" s="853"/>
      <c r="K900" s="853"/>
      <c r="L900" s="120">
        <v>1167229.03</v>
      </c>
      <c r="M900" s="121"/>
      <c r="N900" s="141">
        <v>10049841.949999999</v>
      </c>
      <c r="AY900" s="48"/>
      <c r="AZ900" s="3" t="s">
        <v>138</v>
      </c>
    </row>
    <row r="901" spans="1:52" s="4" customFormat="1" ht="15" x14ac:dyDescent="0.25">
      <c r="A901" s="119"/>
      <c r="B901" s="50"/>
      <c r="C901" s="853" t="s">
        <v>151</v>
      </c>
      <c r="D901" s="853"/>
      <c r="E901" s="853"/>
      <c r="F901" s="853"/>
      <c r="G901" s="853"/>
      <c r="H901" s="853"/>
      <c r="I901" s="853"/>
      <c r="J901" s="853"/>
      <c r="K901" s="853"/>
      <c r="L901" s="120">
        <v>7068.99</v>
      </c>
      <c r="M901" s="121"/>
      <c r="N901" s="141">
        <v>85315.77</v>
      </c>
      <c r="AY901" s="48"/>
      <c r="AZ901" s="3" t="s">
        <v>151</v>
      </c>
    </row>
    <row r="902" spans="1:52" s="4" customFormat="1" ht="15" x14ac:dyDescent="0.25">
      <c r="A902" s="119"/>
      <c r="B902" s="50"/>
      <c r="C902" s="853" t="s">
        <v>104</v>
      </c>
      <c r="D902" s="853"/>
      <c r="E902" s="853"/>
      <c r="F902" s="853"/>
      <c r="G902" s="853"/>
      <c r="H902" s="853"/>
      <c r="I902" s="853"/>
      <c r="J902" s="853"/>
      <c r="K902" s="853"/>
      <c r="L902" s="120">
        <v>653717.05000000005</v>
      </c>
      <c r="M902" s="121"/>
      <c r="N902" s="141">
        <v>8939197.8900000006</v>
      </c>
      <c r="AY902" s="48"/>
      <c r="AZ902" s="3" t="s">
        <v>104</v>
      </c>
    </row>
    <row r="903" spans="1:52" s="4" customFormat="1" ht="15" x14ac:dyDescent="0.25">
      <c r="A903" s="119"/>
      <c r="B903" s="50"/>
      <c r="C903" s="853" t="s">
        <v>228</v>
      </c>
      <c r="D903" s="853"/>
      <c r="E903" s="853"/>
      <c r="F903" s="853"/>
      <c r="G903" s="853"/>
      <c r="H903" s="853"/>
      <c r="I903" s="853"/>
      <c r="J903" s="853"/>
      <c r="K903" s="853"/>
      <c r="L903" s="120">
        <v>646648.06000000006</v>
      </c>
      <c r="M903" s="121"/>
      <c r="N903" s="141">
        <v>8853882.1199999992</v>
      </c>
      <c r="AY903" s="48"/>
      <c r="AZ903" s="3" t="s">
        <v>228</v>
      </c>
    </row>
    <row r="904" spans="1:52" s="4" customFormat="1" ht="15" x14ac:dyDescent="0.25">
      <c r="A904" s="119"/>
      <c r="B904" s="50"/>
      <c r="C904" s="853" t="s">
        <v>229</v>
      </c>
      <c r="D904" s="853"/>
      <c r="E904" s="853"/>
      <c r="F904" s="853"/>
      <c r="G904" s="853"/>
      <c r="H904" s="853"/>
      <c r="I904" s="853"/>
      <c r="J904" s="853"/>
      <c r="K904" s="853"/>
      <c r="L904" s="123"/>
      <c r="M904" s="121"/>
      <c r="N904" s="122"/>
      <c r="AY904" s="48"/>
      <c r="AZ904" s="3" t="s">
        <v>229</v>
      </c>
    </row>
    <row r="905" spans="1:52" s="4" customFormat="1" ht="15" x14ac:dyDescent="0.25">
      <c r="A905" s="119"/>
      <c r="B905" s="50"/>
      <c r="C905" s="853" t="s">
        <v>230</v>
      </c>
      <c r="D905" s="853"/>
      <c r="E905" s="853"/>
      <c r="F905" s="853"/>
      <c r="G905" s="853"/>
      <c r="H905" s="853"/>
      <c r="I905" s="853"/>
      <c r="J905" s="853"/>
      <c r="K905" s="853"/>
      <c r="L905" s="120">
        <v>25662.59</v>
      </c>
      <c r="M905" s="121"/>
      <c r="N905" s="141">
        <v>908968.91</v>
      </c>
      <c r="AY905" s="48"/>
      <c r="AZ905" s="3" t="s">
        <v>230</v>
      </c>
    </row>
    <row r="906" spans="1:52" s="4" customFormat="1" ht="33.75" x14ac:dyDescent="0.25">
      <c r="A906" s="119"/>
      <c r="B906" s="50" t="s">
        <v>363</v>
      </c>
      <c r="C906" s="853" t="s">
        <v>231</v>
      </c>
      <c r="D906" s="853"/>
      <c r="E906" s="853"/>
      <c r="F906" s="853"/>
      <c r="G906" s="853"/>
      <c r="H906" s="853"/>
      <c r="I906" s="853"/>
      <c r="J906" s="853"/>
      <c r="K906" s="853"/>
      <c r="L906" s="120">
        <v>314195.36</v>
      </c>
      <c r="M906" s="142">
        <v>12.22</v>
      </c>
      <c r="N906" s="141">
        <v>3839467.3</v>
      </c>
      <c r="AY906" s="48"/>
      <c r="AZ906" s="3" t="s">
        <v>231</v>
      </c>
    </row>
    <row r="907" spans="1:52" s="4" customFormat="1" ht="15" x14ac:dyDescent="0.25">
      <c r="A907" s="119"/>
      <c r="B907" s="50"/>
      <c r="C907" s="853" t="s">
        <v>232</v>
      </c>
      <c r="D907" s="853"/>
      <c r="E907" s="853"/>
      <c r="F907" s="853"/>
      <c r="G907" s="853"/>
      <c r="H907" s="853"/>
      <c r="I907" s="853"/>
      <c r="J907" s="853"/>
      <c r="K907" s="853"/>
      <c r="L907" s="120">
        <v>10362.44</v>
      </c>
      <c r="M907" s="121"/>
      <c r="N907" s="141">
        <v>367037.62</v>
      </c>
      <c r="AY907" s="48"/>
      <c r="AZ907" s="3" t="s">
        <v>232</v>
      </c>
    </row>
    <row r="908" spans="1:52" s="4" customFormat="1" ht="33.75" x14ac:dyDescent="0.25">
      <c r="A908" s="119"/>
      <c r="B908" s="50" t="s">
        <v>363</v>
      </c>
      <c r="C908" s="853" t="s">
        <v>233</v>
      </c>
      <c r="D908" s="853"/>
      <c r="E908" s="853"/>
      <c r="F908" s="853"/>
      <c r="G908" s="853"/>
      <c r="H908" s="853"/>
      <c r="I908" s="853"/>
      <c r="J908" s="853"/>
      <c r="K908" s="853"/>
      <c r="L908" s="120">
        <v>252184.26</v>
      </c>
      <c r="M908" s="142">
        <v>8.61</v>
      </c>
      <c r="N908" s="141">
        <v>2171306.48</v>
      </c>
      <c r="AY908" s="48"/>
      <c r="AZ908" s="3" t="s">
        <v>233</v>
      </c>
    </row>
    <row r="909" spans="1:52" s="4" customFormat="1" ht="15" x14ac:dyDescent="0.25">
      <c r="A909" s="119"/>
      <c r="B909" s="50"/>
      <c r="C909" s="853" t="s">
        <v>234</v>
      </c>
      <c r="D909" s="853"/>
      <c r="E909" s="853"/>
      <c r="F909" s="853"/>
      <c r="G909" s="853"/>
      <c r="H909" s="853"/>
      <c r="I909" s="853"/>
      <c r="J909" s="853"/>
      <c r="K909" s="853"/>
      <c r="L909" s="120">
        <v>37260.080000000002</v>
      </c>
      <c r="M909" s="121"/>
      <c r="N909" s="141">
        <v>1319752.9099999999</v>
      </c>
      <c r="AY909" s="48"/>
      <c r="AZ909" s="3" t="s">
        <v>234</v>
      </c>
    </row>
    <row r="910" spans="1:52" s="4" customFormat="1" ht="15" x14ac:dyDescent="0.25">
      <c r="A910" s="119"/>
      <c r="B910" s="50"/>
      <c r="C910" s="853" t="s">
        <v>235</v>
      </c>
      <c r="D910" s="853"/>
      <c r="E910" s="853"/>
      <c r="F910" s="853"/>
      <c r="G910" s="853"/>
      <c r="H910" s="853"/>
      <c r="I910" s="853"/>
      <c r="J910" s="853"/>
      <c r="K910" s="853"/>
      <c r="L910" s="120">
        <v>17345.77</v>
      </c>
      <c r="M910" s="121"/>
      <c r="N910" s="141">
        <v>614386.52</v>
      </c>
      <c r="AY910" s="48"/>
      <c r="AZ910" s="3" t="s">
        <v>235</v>
      </c>
    </row>
    <row r="911" spans="1:52" s="4" customFormat="1" ht="15" x14ac:dyDescent="0.25">
      <c r="A911" s="119"/>
      <c r="B911" s="50"/>
      <c r="C911" s="853" t="s">
        <v>152</v>
      </c>
      <c r="D911" s="853"/>
      <c r="E911" s="853"/>
      <c r="F911" s="853"/>
      <c r="G911" s="853"/>
      <c r="H911" s="853"/>
      <c r="I911" s="853"/>
      <c r="J911" s="853"/>
      <c r="K911" s="853"/>
      <c r="L911" s="120">
        <v>7068.99</v>
      </c>
      <c r="M911" s="121"/>
      <c r="N911" s="141">
        <v>85315.77</v>
      </c>
      <c r="AY911" s="48"/>
      <c r="AZ911" s="3" t="s">
        <v>152</v>
      </c>
    </row>
    <row r="912" spans="1:52" s="4" customFormat="1" ht="15" x14ac:dyDescent="0.25">
      <c r="A912" s="119"/>
      <c r="B912" s="50"/>
      <c r="C912" s="853" t="s">
        <v>140</v>
      </c>
      <c r="D912" s="853"/>
      <c r="E912" s="853"/>
      <c r="F912" s="853"/>
      <c r="G912" s="853"/>
      <c r="H912" s="853"/>
      <c r="I912" s="853"/>
      <c r="J912" s="853"/>
      <c r="K912" s="853"/>
      <c r="L912" s="120">
        <v>1015199.56</v>
      </c>
      <c r="M912" s="121"/>
      <c r="N912" s="141">
        <v>11039694.48</v>
      </c>
      <c r="AY912" s="48"/>
      <c r="AZ912" s="3" t="s">
        <v>140</v>
      </c>
    </row>
    <row r="913" spans="1:53" s="4" customFormat="1" ht="15" x14ac:dyDescent="0.25">
      <c r="A913" s="119"/>
      <c r="B913" s="50"/>
      <c r="C913" s="853" t="s">
        <v>100</v>
      </c>
      <c r="D913" s="853"/>
      <c r="E913" s="853"/>
      <c r="F913" s="853"/>
      <c r="G913" s="853"/>
      <c r="H913" s="853"/>
      <c r="I913" s="853"/>
      <c r="J913" s="853"/>
      <c r="K913" s="853"/>
      <c r="L913" s="123"/>
      <c r="M913" s="121"/>
      <c r="N913" s="122"/>
      <c r="AY913" s="48"/>
      <c r="AZ913" s="3" t="s">
        <v>100</v>
      </c>
    </row>
    <row r="914" spans="1:53" s="4" customFormat="1" ht="15" x14ac:dyDescent="0.25">
      <c r="A914" s="119"/>
      <c r="B914" s="50"/>
      <c r="C914" s="853" t="s">
        <v>105</v>
      </c>
      <c r="D914" s="853"/>
      <c r="E914" s="853"/>
      <c r="F914" s="853"/>
      <c r="G914" s="853"/>
      <c r="H914" s="853"/>
      <c r="I914" s="853"/>
      <c r="J914" s="853"/>
      <c r="K914" s="853"/>
      <c r="L914" s="120">
        <v>32275.3</v>
      </c>
      <c r="M914" s="121"/>
      <c r="N914" s="141">
        <v>1143191.1299999999</v>
      </c>
      <c r="AY914" s="48"/>
      <c r="AZ914" s="3" t="s">
        <v>105</v>
      </c>
    </row>
    <row r="915" spans="1:53" s="4" customFormat="1" ht="33.75" x14ac:dyDescent="0.25">
      <c r="A915" s="119"/>
      <c r="B915" s="50" t="s">
        <v>363</v>
      </c>
      <c r="C915" s="853" t="s">
        <v>106</v>
      </c>
      <c r="D915" s="853"/>
      <c r="E915" s="853"/>
      <c r="F915" s="853"/>
      <c r="G915" s="853"/>
      <c r="H915" s="853"/>
      <c r="I915" s="853"/>
      <c r="J915" s="853"/>
      <c r="K915" s="853"/>
      <c r="L915" s="120">
        <v>16651.919999999998</v>
      </c>
      <c r="M915" s="142">
        <v>12.22</v>
      </c>
      <c r="N915" s="141">
        <v>203486.46</v>
      </c>
      <c r="AY915" s="48"/>
      <c r="AZ915" s="3" t="s">
        <v>106</v>
      </c>
    </row>
    <row r="916" spans="1:53" s="4" customFormat="1" ht="15" x14ac:dyDescent="0.25">
      <c r="A916" s="119"/>
      <c r="B916" s="50"/>
      <c r="C916" s="853" t="s">
        <v>107</v>
      </c>
      <c r="D916" s="853"/>
      <c r="E916" s="853"/>
      <c r="F916" s="853"/>
      <c r="G916" s="853"/>
      <c r="H916" s="853"/>
      <c r="I916" s="853"/>
      <c r="J916" s="853"/>
      <c r="K916" s="853"/>
      <c r="L916" s="120">
        <v>2337.94</v>
      </c>
      <c r="M916" s="121"/>
      <c r="N916" s="141">
        <v>82809.84</v>
      </c>
      <c r="AY916" s="48"/>
      <c r="AZ916" s="3" t="s">
        <v>107</v>
      </c>
    </row>
    <row r="917" spans="1:53" s="4" customFormat="1" ht="33.75" x14ac:dyDescent="0.25">
      <c r="A917" s="119"/>
      <c r="B917" s="50" t="s">
        <v>363</v>
      </c>
      <c r="C917" s="853" t="s">
        <v>139</v>
      </c>
      <c r="D917" s="853"/>
      <c r="E917" s="853"/>
      <c r="F917" s="853"/>
      <c r="G917" s="853"/>
      <c r="H917" s="853"/>
      <c r="I917" s="853"/>
      <c r="J917" s="853"/>
      <c r="K917" s="853"/>
      <c r="L917" s="120">
        <v>915044.77</v>
      </c>
      <c r="M917" s="142">
        <v>8.61</v>
      </c>
      <c r="N917" s="141">
        <v>7878535.4699999997</v>
      </c>
      <c r="AY917" s="48"/>
      <c r="AZ917" s="3" t="s">
        <v>139</v>
      </c>
    </row>
    <row r="918" spans="1:53" s="4" customFormat="1" ht="15" x14ac:dyDescent="0.25">
      <c r="A918" s="119"/>
      <c r="B918" s="50"/>
      <c r="C918" s="853" t="s">
        <v>108</v>
      </c>
      <c r="D918" s="853"/>
      <c r="E918" s="853"/>
      <c r="F918" s="853"/>
      <c r="G918" s="853"/>
      <c r="H918" s="853"/>
      <c r="I918" s="853"/>
      <c r="J918" s="853"/>
      <c r="K918" s="853"/>
      <c r="L918" s="120">
        <v>33574.83</v>
      </c>
      <c r="M918" s="121"/>
      <c r="N918" s="141">
        <v>1189220.94</v>
      </c>
      <c r="AY918" s="48"/>
      <c r="AZ918" s="3" t="s">
        <v>108</v>
      </c>
    </row>
    <row r="919" spans="1:53" s="4" customFormat="1" ht="15" x14ac:dyDescent="0.25">
      <c r="A919" s="119"/>
      <c r="B919" s="50"/>
      <c r="C919" s="853" t="s">
        <v>109</v>
      </c>
      <c r="D919" s="853"/>
      <c r="E919" s="853"/>
      <c r="F919" s="853"/>
      <c r="G919" s="853"/>
      <c r="H919" s="853"/>
      <c r="I919" s="853"/>
      <c r="J919" s="853"/>
      <c r="K919" s="853"/>
      <c r="L919" s="120">
        <v>17652.740000000002</v>
      </c>
      <c r="M919" s="121"/>
      <c r="N919" s="141">
        <v>625260.48</v>
      </c>
      <c r="AY919" s="48"/>
      <c r="AZ919" s="3" t="s">
        <v>109</v>
      </c>
    </row>
    <row r="920" spans="1:53" s="4" customFormat="1" ht="15" x14ac:dyDescent="0.25">
      <c r="A920" s="119"/>
      <c r="B920" s="50"/>
      <c r="C920" s="853" t="s">
        <v>512</v>
      </c>
      <c r="D920" s="853"/>
      <c r="E920" s="853"/>
      <c r="F920" s="853"/>
      <c r="G920" s="853"/>
      <c r="H920" s="853"/>
      <c r="I920" s="853"/>
      <c r="J920" s="853"/>
      <c r="K920" s="853"/>
      <c r="L920" s="120">
        <v>123414.64</v>
      </c>
      <c r="M920" s="121"/>
      <c r="N920" s="141">
        <v>1062600.05</v>
      </c>
      <c r="AY920" s="48"/>
      <c r="AZ920" s="3" t="s">
        <v>512</v>
      </c>
    </row>
    <row r="921" spans="1:53" s="4" customFormat="1" ht="33.75" x14ac:dyDescent="0.25">
      <c r="A921" s="119"/>
      <c r="B921" s="50" t="s">
        <v>363</v>
      </c>
      <c r="C921" s="853" t="s">
        <v>513</v>
      </c>
      <c r="D921" s="853"/>
      <c r="E921" s="853"/>
      <c r="F921" s="853"/>
      <c r="G921" s="853"/>
      <c r="H921" s="853"/>
      <c r="I921" s="853"/>
      <c r="J921" s="853"/>
      <c r="K921" s="853"/>
      <c r="L921" s="120">
        <v>123414.64</v>
      </c>
      <c r="M921" s="142">
        <v>8.61</v>
      </c>
      <c r="N921" s="141">
        <v>1062600.05</v>
      </c>
      <c r="AY921" s="48"/>
      <c r="AZ921" s="3" t="s">
        <v>513</v>
      </c>
    </row>
    <row r="922" spans="1:53" s="4" customFormat="1" ht="15" x14ac:dyDescent="0.25">
      <c r="A922" s="119"/>
      <c r="B922" s="50"/>
      <c r="C922" s="853" t="s">
        <v>110</v>
      </c>
      <c r="D922" s="853"/>
      <c r="E922" s="853"/>
      <c r="F922" s="853"/>
      <c r="G922" s="853"/>
      <c r="H922" s="853"/>
      <c r="I922" s="853"/>
      <c r="J922" s="853"/>
      <c r="K922" s="853"/>
      <c r="L922" s="120">
        <v>70638.27</v>
      </c>
      <c r="M922" s="121"/>
      <c r="N922" s="141">
        <v>2502007.5</v>
      </c>
      <c r="AY922" s="48"/>
      <c r="AZ922" s="3" t="s">
        <v>110</v>
      </c>
    </row>
    <row r="923" spans="1:53" s="4" customFormat="1" ht="15" x14ac:dyDescent="0.25">
      <c r="A923" s="119"/>
      <c r="B923" s="50"/>
      <c r="C923" s="853" t="s">
        <v>111</v>
      </c>
      <c r="D923" s="853"/>
      <c r="E923" s="853"/>
      <c r="F923" s="853"/>
      <c r="G923" s="853"/>
      <c r="H923" s="853"/>
      <c r="I923" s="853"/>
      <c r="J923" s="853"/>
      <c r="K923" s="853"/>
      <c r="L923" s="120">
        <v>70834.91</v>
      </c>
      <c r="M923" s="121"/>
      <c r="N923" s="141">
        <v>2508973.85</v>
      </c>
      <c r="AY923" s="48"/>
      <c r="AZ923" s="3" t="s">
        <v>111</v>
      </c>
    </row>
    <row r="924" spans="1:53" s="4" customFormat="1" ht="15" x14ac:dyDescent="0.25">
      <c r="A924" s="119"/>
      <c r="B924" s="50"/>
      <c r="C924" s="853" t="s">
        <v>112</v>
      </c>
      <c r="D924" s="853"/>
      <c r="E924" s="853"/>
      <c r="F924" s="853"/>
      <c r="G924" s="853"/>
      <c r="H924" s="853"/>
      <c r="I924" s="853"/>
      <c r="J924" s="853"/>
      <c r="K924" s="853"/>
      <c r="L924" s="120">
        <v>34998.51</v>
      </c>
      <c r="M924" s="121"/>
      <c r="N924" s="141">
        <v>1239647</v>
      </c>
      <c r="AY924" s="48"/>
      <c r="AZ924" s="3" t="s">
        <v>112</v>
      </c>
    </row>
    <row r="925" spans="1:53" s="4" customFormat="1" ht="15" x14ac:dyDescent="0.25">
      <c r="A925" s="119"/>
      <c r="B925" s="125"/>
      <c r="C925" s="861" t="s">
        <v>364</v>
      </c>
      <c r="D925" s="861"/>
      <c r="E925" s="861"/>
      <c r="F925" s="861"/>
      <c r="G925" s="861"/>
      <c r="H925" s="861"/>
      <c r="I925" s="861"/>
      <c r="J925" s="861"/>
      <c r="K925" s="861"/>
      <c r="L925" s="126">
        <v>1792331.25</v>
      </c>
      <c r="M925" s="127"/>
      <c r="N925" s="143">
        <v>21041492.420000002</v>
      </c>
      <c r="AY925" s="48"/>
      <c r="BA925" s="48" t="s">
        <v>364</v>
      </c>
    </row>
    <row r="926" spans="1:53" s="4" customFormat="1" ht="15" x14ac:dyDescent="0.25">
      <c r="A926" s="119"/>
      <c r="B926" s="50"/>
      <c r="C926" s="853" t="s">
        <v>100</v>
      </c>
      <c r="D926" s="853"/>
      <c r="E926" s="853"/>
      <c r="F926" s="853"/>
      <c r="G926" s="853"/>
      <c r="H926" s="853"/>
      <c r="I926" s="853"/>
      <c r="J926" s="853"/>
      <c r="K926" s="853"/>
      <c r="L926" s="123"/>
      <c r="M926" s="121"/>
      <c r="N926" s="122"/>
      <c r="AY926" s="48"/>
      <c r="AZ926" s="3" t="s">
        <v>100</v>
      </c>
      <c r="BA926" s="48"/>
    </row>
    <row r="927" spans="1:53" s="4" customFormat="1" ht="15" x14ac:dyDescent="0.25">
      <c r="A927" s="119"/>
      <c r="B927" s="50"/>
      <c r="C927" s="853" t="s">
        <v>177</v>
      </c>
      <c r="D927" s="853"/>
      <c r="E927" s="853"/>
      <c r="F927" s="853"/>
      <c r="G927" s="853"/>
      <c r="H927" s="853"/>
      <c r="I927" s="853"/>
      <c r="J927" s="853"/>
      <c r="K927" s="853"/>
      <c r="L927" s="120">
        <v>1094377.5900000001</v>
      </c>
      <c r="M927" s="121"/>
      <c r="N927" s="141">
        <v>9422590.8499999996</v>
      </c>
      <c r="AY927" s="48"/>
      <c r="AZ927" s="3" t="s">
        <v>177</v>
      </c>
      <c r="BA927" s="48"/>
    </row>
    <row r="928" spans="1:53" s="4" customFormat="1" ht="15" x14ac:dyDescent="0.25">
      <c r="A928" s="119"/>
      <c r="B928" s="50"/>
      <c r="C928" s="853" t="s">
        <v>514</v>
      </c>
      <c r="D928" s="853"/>
      <c r="E928" s="853"/>
      <c r="F928" s="853"/>
      <c r="G928" s="853"/>
      <c r="H928" s="853"/>
      <c r="I928" s="853"/>
      <c r="J928" s="853"/>
      <c r="K928" s="853"/>
      <c r="L928" s="120">
        <v>123414.64</v>
      </c>
      <c r="M928" s="121"/>
      <c r="N928" s="141">
        <v>1062600</v>
      </c>
      <c r="AY928" s="48"/>
      <c r="AZ928" s="3" t="s">
        <v>514</v>
      </c>
      <c r="BA928" s="48"/>
    </row>
    <row r="929" spans="1:57" s="4" customFormat="1" ht="13.5" hidden="1" customHeight="1" x14ac:dyDescent="0.25">
      <c r="B929" s="113"/>
      <c r="C929" s="111"/>
      <c r="D929" s="111"/>
      <c r="E929" s="111"/>
      <c r="F929" s="111"/>
      <c r="G929" s="111"/>
      <c r="H929" s="111"/>
      <c r="I929" s="111"/>
      <c r="J929" s="111"/>
      <c r="K929" s="111"/>
      <c r="L929" s="126"/>
      <c r="M929" s="144"/>
      <c r="N929" s="145"/>
    </row>
    <row r="930" spans="1:57" s="4" customFormat="1" ht="26.25" customHeight="1" x14ac:dyDescent="0.25">
      <c r="A930" s="146"/>
      <c r="B930" s="147"/>
      <c r="C930" s="147"/>
      <c r="D930" s="147"/>
      <c r="E930" s="147"/>
      <c r="F930" s="147"/>
      <c r="G930" s="147"/>
      <c r="H930" s="147"/>
      <c r="I930" s="147"/>
      <c r="J930" s="147"/>
      <c r="K930" s="147"/>
      <c r="L930" s="147"/>
      <c r="M930" s="147"/>
      <c r="N930" s="147"/>
    </row>
    <row r="931" spans="1:57" s="8" customFormat="1" ht="15" x14ac:dyDescent="0.25">
      <c r="A931" s="6"/>
      <c r="B931" s="148" t="s">
        <v>365</v>
      </c>
      <c r="C931" s="859"/>
      <c r="D931" s="859"/>
      <c r="E931" s="859"/>
      <c r="F931" s="859"/>
      <c r="G931" s="859"/>
      <c r="H931" s="860" t="s">
        <v>366</v>
      </c>
      <c r="I931" s="860"/>
      <c r="J931" s="860"/>
      <c r="K931" s="860"/>
      <c r="L931" s="860"/>
      <c r="M931" s="4"/>
      <c r="N931" s="4"/>
      <c r="O931" s="4"/>
      <c r="P931" s="4"/>
      <c r="Q931" s="4"/>
      <c r="R931" s="4"/>
      <c r="S931" s="4"/>
      <c r="T931" s="4"/>
      <c r="U931" s="4"/>
      <c r="V931" s="12"/>
      <c r="W931" s="12"/>
      <c r="X931" s="12"/>
      <c r="Y931" s="12"/>
      <c r="Z931" s="12"/>
      <c r="AA931" s="12"/>
      <c r="AB931" s="12"/>
      <c r="AC931" s="12"/>
      <c r="AD931" s="12"/>
      <c r="AE931" s="12"/>
      <c r="AF931" s="12"/>
      <c r="AG931" s="12"/>
      <c r="AH931" s="12"/>
      <c r="AI931" s="12"/>
      <c r="AJ931" s="12"/>
      <c r="AK931" s="12"/>
      <c r="AL931" s="12"/>
      <c r="AM931" s="12"/>
      <c r="AN931" s="12"/>
      <c r="AO931" s="12"/>
      <c r="AP931" s="12"/>
      <c r="AQ931" s="12"/>
      <c r="AR931" s="12"/>
      <c r="AS931" s="12"/>
      <c r="AT931" s="12"/>
      <c r="AU931" s="12"/>
      <c r="AV931" s="12"/>
      <c r="AW931" s="12"/>
      <c r="AX931" s="12"/>
      <c r="AY931" s="12"/>
      <c r="AZ931" s="12"/>
      <c r="BA931" s="12"/>
      <c r="BB931" s="12" t="s">
        <v>10</v>
      </c>
      <c r="BC931" s="12" t="s">
        <v>366</v>
      </c>
      <c r="BD931" s="12"/>
      <c r="BE931" s="12"/>
    </row>
    <row r="932" spans="1:57" s="149" customFormat="1" ht="16.5" customHeight="1" x14ac:dyDescent="0.25">
      <c r="A932" s="10"/>
      <c r="B932" s="148"/>
      <c r="C932" s="858" t="s">
        <v>367</v>
      </c>
      <c r="D932" s="858"/>
      <c r="E932" s="858"/>
      <c r="F932" s="858"/>
      <c r="G932" s="858"/>
      <c r="H932" s="858"/>
      <c r="I932" s="858"/>
      <c r="J932" s="858"/>
      <c r="K932" s="858"/>
      <c r="L932" s="858"/>
      <c r="V932" s="150"/>
      <c r="W932" s="150"/>
      <c r="X932" s="150"/>
      <c r="Y932" s="150"/>
      <c r="Z932" s="150"/>
      <c r="AA932" s="150"/>
      <c r="AB932" s="150"/>
      <c r="AC932" s="150"/>
      <c r="AD932" s="150"/>
      <c r="AE932" s="150"/>
      <c r="AF932" s="150"/>
      <c r="AG932" s="150"/>
      <c r="AH932" s="150"/>
      <c r="AI932" s="150"/>
      <c r="AJ932" s="150"/>
      <c r="AK932" s="150"/>
      <c r="AL932" s="150"/>
      <c r="AM932" s="150"/>
      <c r="AN932" s="150"/>
      <c r="AO932" s="150"/>
      <c r="AP932" s="150"/>
      <c r="AQ932" s="150"/>
      <c r="AR932" s="150"/>
      <c r="AS932" s="150"/>
      <c r="AT932" s="150"/>
      <c r="AU932" s="150"/>
      <c r="AV932" s="150"/>
      <c r="AW932" s="150"/>
      <c r="AX932" s="150"/>
      <c r="AY932" s="150"/>
      <c r="AZ932" s="150"/>
      <c r="BA932" s="150"/>
      <c r="BB932" s="150"/>
      <c r="BC932" s="150"/>
      <c r="BD932" s="150"/>
      <c r="BE932" s="150"/>
    </row>
    <row r="933" spans="1:57" s="8" customFormat="1" ht="15" x14ac:dyDescent="0.25">
      <c r="A933" s="6"/>
      <c r="B933" s="148" t="s">
        <v>368</v>
      </c>
      <c r="C933" s="859"/>
      <c r="D933" s="859"/>
      <c r="E933" s="859"/>
      <c r="F933" s="859"/>
      <c r="G933" s="859"/>
      <c r="H933" s="860" t="s">
        <v>369</v>
      </c>
      <c r="I933" s="860"/>
      <c r="J933" s="860"/>
      <c r="K933" s="860"/>
      <c r="L933" s="860"/>
      <c r="M933" s="4"/>
      <c r="N933" s="4"/>
      <c r="O933" s="4"/>
      <c r="P933" s="4"/>
      <c r="Q933" s="4"/>
      <c r="R933" s="4"/>
      <c r="S933" s="4"/>
      <c r="T933" s="4"/>
      <c r="U933" s="4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  <c r="BB933" s="12"/>
      <c r="BC933" s="12"/>
      <c r="BD933" s="12" t="s">
        <v>10</v>
      </c>
      <c r="BE933" s="12" t="s">
        <v>369</v>
      </c>
    </row>
    <row r="934" spans="1:57" s="149" customFormat="1" ht="16.5" customHeight="1" x14ac:dyDescent="0.25">
      <c r="A934" s="10"/>
      <c r="C934" s="858" t="s">
        <v>367</v>
      </c>
      <c r="D934" s="858"/>
      <c r="E934" s="858"/>
      <c r="F934" s="858"/>
      <c r="G934" s="858"/>
      <c r="H934" s="858"/>
      <c r="I934" s="858"/>
      <c r="J934" s="858"/>
      <c r="K934" s="858"/>
      <c r="L934" s="858"/>
      <c r="V934" s="150"/>
      <c r="W934" s="150"/>
      <c r="X934" s="150"/>
      <c r="Y934" s="150"/>
      <c r="Z934" s="150"/>
      <c r="AA934" s="150"/>
      <c r="AB934" s="150"/>
      <c r="AC934" s="150"/>
      <c r="AD934" s="150"/>
      <c r="AE934" s="150"/>
      <c r="AF934" s="150"/>
      <c r="AG934" s="150"/>
      <c r="AH934" s="150"/>
      <c r="AI934" s="150"/>
      <c r="AJ934" s="150"/>
      <c r="AK934" s="150"/>
      <c r="AL934" s="150"/>
      <c r="AM934" s="150"/>
      <c r="AN934" s="150"/>
      <c r="AO934" s="150"/>
      <c r="AP934" s="150"/>
      <c r="AQ934" s="150"/>
      <c r="AR934" s="150"/>
      <c r="AS934" s="150"/>
      <c r="AT934" s="150"/>
      <c r="AU934" s="150"/>
      <c r="AV934" s="150"/>
      <c r="AW934" s="150"/>
      <c r="AX934" s="150"/>
      <c r="AY934" s="150"/>
      <c r="AZ934" s="150"/>
      <c r="BA934" s="150"/>
      <c r="BB934" s="150"/>
      <c r="BC934" s="150"/>
      <c r="BD934" s="150"/>
      <c r="BE934" s="150"/>
    </row>
    <row r="935" spans="1:57" s="8" customFormat="1" ht="19.5" customHeight="1" x14ac:dyDescent="0.2">
      <c r="A935" s="6"/>
      <c r="C935" s="151"/>
      <c r="D935" s="151"/>
      <c r="E935" s="151"/>
      <c r="F935" s="151"/>
      <c r="G935" s="151"/>
      <c r="H935" s="151"/>
      <c r="I935" s="151"/>
      <c r="J935" s="151"/>
      <c r="K935" s="151"/>
      <c r="L935" s="151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  <c r="AN935" s="12"/>
      <c r="AO935" s="12"/>
      <c r="AP935" s="12"/>
      <c r="AQ935" s="12"/>
      <c r="AR935" s="12"/>
      <c r="AS935" s="12"/>
      <c r="AT935" s="12"/>
      <c r="AU935" s="12"/>
      <c r="AV935" s="12"/>
      <c r="AW935" s="12"/>
      <c r="AX935" s="12"/>
      <c r="AY935" s="12"/>
      <c r="AZ935" s="12"/>
      <c r="BA935" s="12"/>
      <c r="BB935" s="12"/>
      <c r="BC935" s="12"/>
      <c r="BD935" s="12"/>
      <c r="BE935" s="12"/>
    </row>
    <row r="936" spans="1:57" s="4" customFormat="1" ht="22.5" customHeight="1" x14ac:dyDescent="0.25">
      <c r="A936" s="848" t="s">
        <v>370</v>
      </c>
      <c r="B936" s="848"/>
      <c r="C936" s="848"/>
      <c r="D936" s="848"/>
      <c r="E936" s="848"/>
      <c r="F936" s="848"/>
      <c r="G936" s="848"/>
      <c r="H936" s="848"/>
      <c r="I936" s="848"/>
      <c r="J936" s="848"/>
      <c r="K936" s="848"/>
      <c r="L936" s="848"/>
      <c r="M936" s="848"/>
      <c r="N936" s="848"/>
      <c r="O936" s="138"/>
      <c r="P936" s="138"/>
    </row>
    <row r="937" spans="1:57" s="4" customFormat="1" ht="12.75" customHeight="1" x14ac:dyDescent="0.25">
      <c r="A937" s="848" t="s">
        <v>371</v>
      </c>
      <c r="B937" s="848"/>
      <c r="C937" s="848"/>
      <c r="D937" s="848"/>
      <c r="E937" s="848"/>
      <c r="F937" s="848"/>
      <c r="G937" s="848"/>
      <c r="H937" s="848"/>
      <c r="I937" s="848"/>
      <c r="J937" s="848"/>
      <c r="K937" s="848"/>
      <c r="L937" s="848"/>
      <c r="M937" s="848"/>
      <c r="N937" s="848"/>
      <c r="O937" s="138"/>
      <c r="P937" s="138"/>
    </row>
    <row r="938" spans="1:57" s="4" customFormat="1" ht="12.75" customHeight="1" x14ac:dyDescent="0.25">
      <c r="A938" s="848" t="s">
        <v>372</v>
      </c>
      <c r="B938" s="848"/>
      <c r="C938" s="848"/>
      <c r="D938" s="848"/>
      <c r="E938" s="848"/>
      <c r="F938" s="848"/>
      <c r="G938" s="848"/>
      <c r="H938" s="848"/>
      <c r="I938" s="848"/>
      <c r="J938" s="848"/>
      <c r="K938" s="848"/>
      <c r="L938" s="848"/>
      <c r="M938" s="848"/>
      <c r="N938" s="848"/>
      <c r="O938" s="138"/>
      <c r="P938" s="138"/>
    </row>
    <row r="939" spans="1:57" s="4" customFormat="1" ht="19.5" customHeight="1" x14ac:dyDescent="0.25"/>
    <row r="940" spans="1:57" s="4" customFormat="1" ht="15" x14ac:dyDescent="0.25">
      <c r="B940" s="152"/>
      <c r="D940" s="152"/>
      <c r="F940" s="152"/>
    </row>
  </sheetData>
  <mergeCells count="924">
    <mergeCell ref="A937:N937"/>
    <mergeCell ref="A938:N938"/>
    <mergeCell ref="C932:L932"/>
    <mergeCell ref="C933:G933"/>
    <mergeCell ref="H933:L933"/>
    <mergeCell ref="C934:L934"/>
    <mergeCell ref="A936:N936"/>
    <mergeCell ref="C926:K926"/>
    <mergeCell ref="C927:K927"/>
    <mergeCell ref="C928:K928"/>
    <mergeCell ref="C931:G931"/>
    <mergeCell ref="H931:L931"/>
    <mergeCell ref="C921:K921"/>
    <mergeCell ref="C922:K922"/>
    <mergeCell ref="C923:K923"/>
    <mergeCell ref="C924:K924"/>
    <mergeCell ref="C925:K925"/>
    <mergeCell ref="C916:K916"/>
    <mergeCell ref="C917:K917"/>
    <mergeCell ref="C918:K918"/>
    <mergeCell ref="C919:K919"/>
    <mergeCell ref="C920:K920"/>
    <mergeCell ref="C911:K911"/>
    <mergeCell ref="C912:K912"/>
    <mergeCell ref="C913:K913"/>
    <mergeCell ref="C914:K914"/>
    <mergeCell ref="C915:K915"/>
    <mergeCell ref="C906:K906"/>
    <mergeCell ref="C907:K907"/>
    <mergeCell ref="C908:K908"/>
    <mergeCell ref="C909:K909"/>
    <mergeCell ref="C910:K910"/>
    <mergeCell ref="C901:K901"/>
    <mergeCell ref="C902:K902"/>
    <mergeCell ref="C903:K903"/>
    <mergeCell ref="C904:K904"/>
    <mergeCell ref="C905:K905"/>
    <mergeCell ref="C896:K896"/>
    <mergeCell ref="C897:K897"/>
    <mergeCell ref="C898:K898"/>
    <mergeCell ref="C899:K899"/>
    <mergeCell ref="C900:K900"/>
    <mergeCell ref="C890:K890"/>
    <mergeCell ref="C891:K891"/>
    <mergeCell ref="C892:K892"/>
    <mergeCell ref="C894:K894"/>
    <mergeCell ref="C895:K895"/>
    <mergeCell ref="C885:K885"/>
    <mergeCell ref="C886:K886"/>
    <mergeCell ref="C887:K887"/>
    <mergeCell ref="C888:K888"/>
    <mergeCell ref="C889:K889"/>
    <mergeCell ref="C880:K880"/>
    <mergeCell ref="C881:K881"/>
    <mergeCell ref="C882:K882"/>
    <mergeCell ref="C883:K883"/>
    <mergeCell ref="C884:K884"/>
    <mergeCell ref="C874:E874"/>
    <mergeCell ref="C876:K876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E865"/>
    <mergeCell ref="C866:E866"/>
    <mergeCell ref="C867:E867"/>
    <mergeCell ref="C868:E868"/>
    <mergeCell ref="C859:K859"/>
    <mergeCell ref="C860:K860"/>
    <mergeCell ref="C861:K861"/>
    <mergeCell ref="A862:N862"/>
    <mergeCell ref="C863:E863"/>
    <mergeCell ref="C854:K854"/>
    <mergeCell ref="C855:K855"/>
    <mergeCell ref="C856:K856"/>
    <mergeCell ref="C857:K857"/>
    <mergeCell ref="C858:K858"/>
    <mergeCell ref="C849:K849"/>
    <mergeCell ref="C850:K850"/>
    <mergeCell ref="C851:K851"/>
    <mergeCell ref="C852:K852"/>
    <mergeCell ref="C853:K853"/>
    <mergeCell ref="C844:K844"/>
    <mergeCell ref="C845:K845"/>
    <mergeCell ref="C846:K846"/>
    <mergeCell ref="C847:K847"/>
    <mergeCell ref="C848:K848"/>
    <mergeCell ref="C838:E838"/>
    <mergeCell ref="C839:E839"/>
    <mergeCell ref="C840:E840"/>
    <mergeCell ref="C841:E841"/>
    <mergeCell ref="C843:K843"/>
    <mergeCell ref="C833:E833"/>
    <mergeCell ref="C834:E834"/>
    <mergeCell ref="C835:E835"/>
    <mergeCell ref="C836:E836"/>
    <mergeCell ref="C837:E837"/>
    <mergeCell ref="C828:N828"/>
    <mergeCell ref="C829:E829"/>
    <mergeCell ref="C830:E830"/>
    <mergeCell ref="C831:E831"/>
    <mergeCell ref="C832:E832"/>
    <mergeCell ref="C823:E823"/>
    <mergeCell ref="C824:E824"/>
    <mergeCell ref="C825:E825"/>
    <mergeCell ref="C826:E826"/>
    <mergeCell ref="C827:E827"/>
    <mergeCell ref="C818:E818"/>
    <mergeCell ref="C819:E819"/>
    <mergeCell ref="C820:E820"/>
    <mergeCell ref="C821:E821"/>
    <mergeCell ref="C822:E822"/>
    <mergeCell ref="C813:E813"/>
    <mergeCell ref="C814:E814"/>
    <mergeCell ref="C815:E815"/>
    <mergeCell ref="C816:N816"/>
    <mergeCell ref="C817:N817"/>
    <mergeCell ref="C808:E808"/>
    <mergeCell ref="C809:E809"/>
    <mergeCell ref="C810:E810"/>
    <mergeCell ref="C811:E811"/>
    <mergeCell ref="C812:E812"/>
    <mergeCell ref="C803:N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E797"/>
    <mergeCell ref="C788:N788"/>
    <mergeCell ref="C789:E789"/>
    <mergeCell ref="C790:E790"/>
    <mergeCell ref="C791:E791"/>
    <mergeCell ref="C792:E792"/>
    <mergeCell ref="C783:K783"/>
    <mergeCell ref="C784:K784"/>
    <mergeCell ref="C785:K785"/>
    <mergeCell ref="A786:N786"/>
    <mergeCell ref="C787:E787"/>
    <mergeCell ref="C778:K778"/>
    <mergeCell ref="C779:K779"/>
    <mergeCell ref="C780:K780"/>
    <mergeCell ref="C781:K781"/>
    <mergeCell ref="C782:K782"/>
    <mergeCell ref="C773:K773"/>
    <mergeCell ref="C774:K774"/>
    <mergeCell ref="C775:K775"/>
    <mergeCell ref="C776:K776"/>
    <mergeCell ref="C777:K777"/>
    <mergeCell ref="C768:K768"/>
    <mergeCell ref="C769:K769"/>
    <mergeCell ref="C770:K770"/>
    <mergeCell ref="C771:K771"/>
    <mergeCell ref="C772:K772"/>
    <mergeCell ref="C763:K763"/>
    <mergeCell ref="C764:K764"/>
    <mergeCell ref="C765:K765"/>
    <mergeCell ref="C766:K766"/>
    <mergeCell ref="C767:K767"/>
    <mergeCell ref="C758:K758"/>
    <mergeCell ref="C759:K759"/>
    <mergeCell ref="C760:K760"/>
    <mergeCell ref="C761:K761"/>
    <mergeCell ref="C762:K762"/>
    <mergeCell ref="C752:E752"/>
    <mergeCell ref="C754:K754"/>
    <mergeCell ref="C755:K755"/>
    <mergeCell ref="C756:K756"/>
    <mergeCell ref="C757:K757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A737:N737"/>
    <mergeCell ref="C738:E738"/>
    <mergeCell ref="C739:N739"/>
    <mergeCell ref="C740:E740"/>
    <mergeCell ref="C741:E741"/>
    <mergeCell ref="C732:E732"/>
    <mergeCell ref="C733:E733"/>
    <mergeCell ref="C734:E734"/>
    <mergeCell ref="C735:E735"/>
    <mergeCell ref="C736:E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N717"/>
    <mergeCell ref="C718:E718"/>
    <mergeCell ref="C719:E719"/>
    <mergeCell ref="C720:E720"/>
    <mergeCell ref="C721:E721"/>
    <mergeCell ref="C712:E712"/>
    <mergeCell ref="C713:E713"/>
    <mergeCell ref="C714:E714"/>
    <mergeCell ref="C715:E715"/>
    <mergeCell ref="C716:E716"/>
    <mergeCell ref="C707:E707"/>
    <mergeCell ref="C708:E708"/>
    <mergeCell ref="C709:E709"/>
    <mergeCell ref="C710:E710"/>
    <mergeCell ref="C711:E711"/>
    <mergeCell ref="C702:N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E672"/>
    <mergeCell ref="C673:N673"/>
    <mergeCell ref="C674:E674"/>
    <mergeCell ref="C675:E675"/>
    <mergeCell ref="C676:E676"/>
    <mergeCell ref="C667:E667"/>
    <mergeCell ref="C668:E668"/>
    <mergeCell ref="C669:E669"/>
    <mergeCell ref="C670:E670"/>
    <mergeCell ref="A671:N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2:E652"/>
    <mergeCell ref="C653:N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E640"/>
    <mergeCell ref="C641:N641"/>
    <mergeCell ref="C632:E632"/>
    <mergeCell ref="C633:E633"/>
    <mergeCell ref="C634:E634"/>
    <mergeCell ref="C635:E635"/>
    <mergeCell ref="C636:E636"/>
    <mergeCell ref="C627:N627"/>
    <mergeCell ref="C628:E628"/>
    <mergeCell ref="C629:E629"/>
    <mergeCell ref="C630:E630"/>
    <mergeCell ref="C631:E631"/>
    <mergeCell ref="C622:E622"/>
    <mergeCell ref="C623:E623"/>
    <mergeCell ref="C624:E624"/>
    <mergeCell ref="A625:N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N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E588"/>
    <mergeCell ref="C589:N589"/>
    <mergeCell ref="C590:N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A567:N567"/>
    <mergeCell ref="C568:E568"/>
    <mergeCell ref="C569:N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N552"/>
    <mergeCell ref="C553:E553"/>
    <mergeCell ref="C554:E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E535"/>
    <mergeCell ref="C536:N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N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N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N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C433:N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A417:N417"/>
    <mergeCell ref="A418:N418"/>
    <mergeCell ref="C419:E419"/>
    <mergeCell ref="C420:N420"/>
    <mergeCell ref="C421:E421"/>
    <mergeCell ref="C412:K412"/>
    <mergeCell ref="C413:K413"/>
    <mergeCell ref="C414:K414"/>
    <mergeCell ref="C415:K415"/>
    <mergeCell ref="C416:K416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E391"/>
    <mergeCell ref="C393:K393"/>
    <mergeCell ref="C394:K394"/>
    <mergeCell ref="C395:K395"/>
    <mergeCell ref="C396:K396"/>
    <mergeCell ref="C386:E386"/>
    <mergeCell ref="A387:N387"/>
    <mergeCell ref="C388:E388"/>
    <mergeCell ref="C389:E389"/>
    <mergeCell ref="C390:E390"/>
    <mergeCell ref="C381:E381"/>
    <mergeCell ref="C382:E382"/>
    <mergeCell ref="C383:E383"/>
    <mergeCell ref="C384:E384"/>
    <mergeCell ref="C385:E385"/>
    <mergeCell ref="C376:E376"/>
    <mergeCell ref="C377:E377"/>
    <mergeCell ref="C378:E378"/>
    <mergeCell ref="C379:E379"/>
    <mergeCell ref="C380:E380"/>
    <mergeCell ref="C371:E371"/>
    <mergeCell ref="C372:E372"/>
    <mergeCell ref="C373:N373"/>
    <mergeCell ref="C374:E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E364"/>
    <mergeCell ref="C365:E365"/>
    <mergeCell ref="C356:N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6:E346"/>
    <mergeCell ref="C347:E347"/>
    <mergeCell ref="C348:E348"/>
    <mergeCell ref="C349:E349"/>
    <mergeCell ref="C350:E350"/>
    <mergeCell ref="C341:E341"/>
    <mergeCell ref="C342:E342"/>
    <mergeCell ref="C343:E343"/>
    <mergeCell ref="C344:N344"/>
    <mergeCell ref="C345:E345"/>
    <mergeCell ref="C336:E336"/>
    <mergeCell ref="C337:E337"/>
    <mergeCell ref="C338:E338"/>
    <mergeCell ref="C339:E339"/>
    <mergeCell ref="C340:E340"/>
    <mergeCell ref="C331:E331"/>
    <mergeCell ref="C332:N332"/>
    <mergeCell ref="C333:E333"/>
    <mergeCell ref="C334:E334"/>
    <mergeCell ref="C335:E335"/>
    <mergeCell ref="C326:E326"/>
    <mergeCell ref="C327:E327"/>
    <mergeCell ref="C328:E328"/>
    <mergeCell ref="C329:E329"/>
    <mergeCell ref="A330:N330"/>
    <mergeCell ref="C321:E321"/>
    <mergeCell ref="C322:E322"/>
    <mergeCell ref="C323:E323"/>
    <mergeCell ref="C324:E324"/>
    <mergeCell ref="C325:E325"/>
    <mergeCell ref="C316:E316"/>
    <mergeCell ref="C317:E317"/>
    <mergeCell ref="C318:E318"/>
    <mergeCell ref="C319:N319"/>
    <mergeCell ref="C320:E320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N309"/>
    <mergeCell ref="C310:E310"/>
    <mergeCell ref="C301:E301"/>
    <mergeCell ref="C302:E302"/>
    <mergeCell ref="C303:E303"/>
    <mergeCell ref="C304:E304"/>
    <mergeCell ref="C305:E305"/>
    <mergeCell ref="C296:E296"/>
    <mergeCell ref="C297:E297"/>
    <mergeCell ref="C298:N298"/>
    <mergeCell ref="C299:E299"/>
    <mergeCell ref="C300:E300"/>
    <mergeCell ref="C291:E291"/>
    <mergeCell ref="C292:E292"/>
    <mergeCell ref="C293:E293"/>
    <mergeCell ref="C294:E294"/>
    <mergeCell ref="C295:E295"/>
    <mergeCell ref="A286:N286"/>
    <mergeCell ref="A287:N287"/>
    <mergeCell ref="C288:E288"/>
    <mergeCell ref="C289:N289"/>
    <mergeCell ref="C290:E290"/>
    <mergeCell ref="C281:K281"/>
    <mergeCell ref="C282:K282"/>
    <mergeCell ref="C283:K283"/>
    <mergeCell ref="C284:K284"/>
    <mergeCell ref="C285:K285"/>
    <mergeCell ref="C276:K276"/>
    <mergeCell ref="C277:K277"/>
    <mergeCell ref="C278:K278"/>
    <mergeCell ref="C279:K279"/>
    <mergeCell ref="C280:K280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60:E260"/>
    <mergeCell ref="C262:K262"/>
    <mergeCell ref="C263:K263"/>
    <mergeCell ref="C264:K264"/>
    <mergeCell ref="C265:K265"/>
    <mergeCell ref="C255:E255"/>
    <mergeCell ref="C256:E256"/>
    <mergeCell ref="C257:E257"/>
    <mergeCell ref="C258:E258"/>
    <mergeCell ref="C259:E259"/>
    <mergeCell ref="C250:E250"/>
    <mergeCell ref="C251:E251"/>
    <mergeCell ref="C252:E252"/>
    <mergeCell ref="C253:E253"/>
    <mergeCell ref="C254:E254"/>
    <mergeCell ref="C245:E245"/>
    <mergeCell ref="C246:E246"/>
    <mergeCell ref="C247:N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N234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N219"/>
    <mergeCell ref="C210:E210"/>
    <mergeCell ref="C211:E211"/>
    <mergeCell ref="C212:E212"/>
    <mergeCell ref="C213:E213"/>
    <mergeCell ref="C214:E214"/>
    <mergeCell ref="C205:E205"/>
    <mergeCell ref="C206:N206"/>
    <mergeCell ref="C207:E207"/>
    <mergeCell ref="C208:E208"/>
    <mergeCell ref="C209:E209"/>
    <mergeCell ref="C200:K200"/>
    <mergeCell ref="C201:K201"/>
    <mergeCell ref="C202:K202"/>
    <mergeCell ref="C203:K203"/>
    <mergeCell ref="A204:N204"/>
    <mergeCell ref="C194:E194"/>
    <mergeCell ref="C195:E195"/>
    <mergeCell ref="C197:K197"/>
    <mergeCell ref="C198:K198"/>
    <mergeCell ref="C199:K199"/>
    <mergeCell ref="C189:K189"/>
    <mergeCell ref="C190:K190"/>
    <mergeCell ref="A191:N191"/>
    <mergeCell ref="C192:E192"/>
    <mergeCell ref="C193:E193"/>
    <mergeCell ref="C184:K184"/>
    <mergeCell ref="C185:K185"/>
    <mergeCell ref="C186:K186"/>
    <mergeCell ref="C187:K187"/>
    <mergeCell ref="C188:K188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8:E158"/>
    <mergeCell ref="C159:E159"/>
    <mergeCell ref="C160:E160"/>
    <mergeCell ref="C161:E161"/>
    <mergeCell ref="C162:E162"/>
    <mergeCell ref="C153:E153"/>
    <mergeCell ref="C154:E154"/>
    <mergeCell ref="C155:N155"/>
    <mergeCell ref="C156:E156"/>
    <mergeCell ref="C157:E15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A93:N93"/>
    <mergeCell ref="A94:N94"/>
    <mergeCell ref="C95:E95"/>
    <mergeCell ref="C96:N96"/>
    <mergeCell ref="C97:E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3:E73"/>
    <mergeCell ref="C74:E74"/>
    <mergeCell ref="C76:K76"/>
    <mergeCell ref="C77:K77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93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912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01.140625" style="3" hidden="1" customWidth="1"/>
    <col min="42" max="43" width="164.14062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57" x14ac:dyDescent="0.25">
      <c r="A13" s="840" t="s">
        <v>15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15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17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17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536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537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537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538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28666.38</v>
      </c>
      <c r="D28" s="26" t="s">
        <v>539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17439.330000000002</v>
      </c>
      <c r="D30" s="26" t="s">
        <v>540</v>
      </c>
      <c r="E30" s="27" t="s">
        <v>32</v>
      </c>
      <c r="G30" s="8" t="s">
        <v>36</v>
      </c>
      <c r="I30" s="8"/>
      <c r="J30" s="8"/>
      <c r="K30" s="8"/>
      <c r="L30" s="25">
        <v>1912.11</v>
      </c>
      <c r="M30" s="33" t="s">
        <v>541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10164.450000000001</v>
      </c>
      <c r="D31" s="34" t="s">
        <v>542</v>
      </c>
      <c r="E31" s="27" t="s">
        <v>32</v>
      </c>
      <c r="G31" s="8" t="s">
        <v>40</v>
      </c>
      <c r="I31" s="8"/>
      <c r="J31" s="8"/>
      <c r="K31" s="8"/>
      <c r="L31" s="850">
        <v>5658.08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1062.5999999999999</v>
      </c>
      <c r="D32" s="34" t="s">
        <v>543</v>
      </c>
      <c r="E32" s="27" t="s">
        <v>32</v>
      </c>
      <c r="G32" s="8" t="s">
        <v>44</v>
      </c>
      <c r="I32" s="8"/>
      <c r="J32" s="8"/>
      <c r="K32" s="8"/>
      <c r="L32" s="850">
        <v>1672.52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59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59</v>
      </c>
    </row>
    <row r="40" spans="1:37" s="4" customFormat="1" ht="34.5" x14ac:dyDescent="0.25">
      <c r="A40" s="40" t="s">
        <v>60</v>
      </c>
      <c r="B40" s="41" t="s">
        <v>61</v>
      </c>
      <c r="C40" s="847" t="s">
        <v>62</v>
      </c>
      <c r="D40" s="847"/>
      <c r="E40" s="847"/>
      <c r="F40" s="42" t="s">
        <v>63</v>
      </c>
      <c r="G40" s="43">
        <v>0.1</v>
      </c>
      <c r="H40" s="44">
        <v>1</v>
      </c>
      <c r="I40" s="45">
        <v>0.1</v>
      </c>
      <c r="J40" s="46"/>
      <c r="K40" s="43"/>
      <c r="L40" s="46"/>
      <c r="M40" s="43"/>
      <c r="N40" s="47"/>
      <c r="AF40" s="39"/>
      <c r="AG40" s="48" t="s">
        <v>62</v>
      </c>
    </row>
    <row r="41" spans="1:37" s="4" customFormat="1" ht="22.5" x14ac:dyDescent="0.25">
      <c r="A41" s="49"/>
      <c r="B41" s="50" t="s">
        <v>64</v>
      </c>
      <c r="C41" s="848" t="s">
        <v>65</v>
      </c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9"/>
      <c r="AF41" s="39"/>
      <c r="AG41" s="48"/>
      <c r="AH41" s="3" t="s">
        <v>65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5">
        <v>1494.14</v>
      </c>
      <c r="K42" s="56">
        <v>1.1499999999999999</v>
      </c>
      <c r="L42" s="57">
        <v>171.83</v>
      </c>
      <c r="M42" s="56">
        <v>35.42</v>
      </c>
      <c r="N42" s="58">
        <v>6086.22</v>
      </c>
      <c r="AF42" s="39"/>
      <c r="AG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5">
        <v>4292.7299999999996</v>
      </c>
      <c r="K43" s="56">
        <v>1.1499999999999999</v>
      </c>
      <c r="L43" s="57">
        <v>493.66</v>
      </c>
      <c r="M43" s="54"/>
      <c r="N43" s="59"/>
      <c r="AF43" s="39"/>
      <c r="AG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464.37</v>
      </c>
      <c r="K44" s="56">
        <v>1.1499999999999999</v>
      </c>
      <c r="L44" s="57">
        <v>53.4</v>
      </c>
      <c r="M44" s="56">
        <v>35.42</v>
      </c>
      <c r="N44" s="58">
        <v>1891.43</v>
      </c>
      <c r="AF44" s="39"/>
      <c r="AG44" s="48"/>
      <c r="AI44" s="3" t="s">
        <v>70</v>
      </c>
    </row>
    <row r="45" spans="1:37" s="4" customFormat="1" ht="15" x14ac:dyDescent="0.25">
      <c r="A45" s="60"/>
      <c r="B45" s="50"/>
      <c r="C45" s="853" t="s">
        <v>71</v>
      </c>
      <c r="D45" s="853"/>
      <c r="E45" s="853"/>
      <c r="F45" s="53" t="s">
        <v>72</v>
      </c>
      <c r="G45" s="61">
        <v>179.8</v>
      </c>
      <c r="H45" s="56">
        <v>1.1499999999999999</v>
      </c>
      <c r="I45" s="62">
        <v>20.677</v>
      </c>
      <c r="J45" s="63"/>
      <c r="K45" s="54"/>
      <c r="L45" s="63"/>
      <c r="M45" s="54"/>
      <c r="N45" s="59"/>
      <c r="AF45" s="39"/>
      <c r="AG45" s="48"/>
      <c r="AJ45" s="3" t="s">
        <v>71</v>
      </c>
    </row>
    <row r="46" spans="1:37" s="4" customFormat="1" ht="15" x14ac:dyDescent="0.25">
      <c r="A46" s="60"/>
      <c r="B46" s="50"/>
      <c r="C46" s="853" t="s">
        <v>73</v>
      </c>
      <c r="D46" s="853"/>
      <c r="E46" s="853"/>
      <c r="F46" s="53" t="s">
        <v>72</v>
      </c>
      <c r="G46" s="56">
        <v>45.63</v>
      </c>
      <c r="H46" s="56">
        <v>1.1499999999999999</v>
      </c>
      <c r="I46" s="64">
        <v>5.2474499999999997</v>
      </c>
      <c r="J46" s="63"/>
      <c r="K46" s="54"/>
      <c r="L46" s="63"/>
      <c r="M46" s="54"/>
      <c r="N46" s="59"/>
      <c r="AF46" s="39"/>
      <c r="AG46" s="48"/>
      <c r="AJ46" s="3" t="s">
        <v>73</v>
      </c>
    </row>
    <row r="47" spans="1:37" s="4" customFormat="1" ht="15" x14ac:dyDescent="0.25">
      <c r="A47" s="51"/>
      <c r="B47" s="50"/>
      <c r="C47" s="854" t="s">
        <v>74</v>
      </c>
      <c r="D47" s="854"/>
      <c r="E47" s="854"/>
      <c r="F47" s="65"/>
      <c r="G47" s="66"/>
      <c r="H47" s="66"/>
      <c r="I47" s="66"/>
      <c r="J47" s="67">
        <v>5786.87</v>
      </c>
      <c r="K47" s="66"/>
      <c r="L47" s="68">
        <v>665.49</v>
      </c>
      <c r="M47" s="66"/>
      <c r="N47" s="69"/>
      <c r="AF47" s="39"/>
      <c r="AG47" s="48"/>
      <c r="AK47" s="3" t="s">
        <v>74</v>
      </c>
    </row>
    <row r="48" spans="1:37" s="4" customFormat="1" ht="15" x14ac:dyDescent="0.25">
      <c r="A48" s="60"/>
      <c r="B48" s="50"/>
      <c r="C48" s="853" t="s">
        <v>75</v>
      </c>
      <c r="D48" s="853"/>
      <c r="E48" s="853"/>
      <c r="F48" s="53"/>
      <c r="G48" s="54"/>
      <c r="H48" s="54"/>
      <c r="I48" s="54"/>
      <c r="J48" s="63"/>
      <c r="K48" s="54"/>
      <c r="L48" s="57">
        <v>225.23</v>
      </c>
      <c r="M48" s="54"/>
      <c r="N48" s="58">
        <v>7977.65</v>
      </c>
      <c r="AF48" s="39"/>
      <c r="AG48" s="48"/>
      <c r="AJ48" s="3" t="s">
        <v>75</v>
      </c>
    </row>
    <row r="49" spans="1:40" s="4" customFormat="1" ht="15" x14ac:dyDescent="0.25">
      <c r="A49" s="60"/>
      <c r="B49" s="50" t="s">
        <v>76</v>
      </c>
      <c r="C49" s="853" t="s">
        <v>77</v>
      </c>
      <c r="D49" s="853"/>
      <c r="E49" s="853"/>
      <c r="F49" s="53" t="s">
        <v>78</v>
      </c>
      <c r="G49" s="70">
        <v>147</v>
      </c>
      <c r="H49" s="54"/>
      <c r="I49" s="70">
        <v>147</v>
      </c>
      <c r="J49" s="63"/>
      <c r="K49" s="54"/>
      <c r="L49" s="57">
        <v>331.09</v>
      </c>
      <c r="M49" s="54"/>
      <c r="N49" s="58">
        <v>11727.15</v>
      </c>
      <c r="AF49" s="39"/>
      <c r="AG49" s="48"/>
      <c r="AJ49" s="3" t="s">
        <v>77</v>
      </c>
    </row>
    <row r="50" spans="1:40" s="4" customFormat="1" ht="15" x14ac:dyDescent="0.25">
      <c r="A50" s="60"/>
      <c r="B50" s="50" t="s">
        <v>79</v>
      </c>
      <c r="C50" s="853" t="s">
        <v>80</v>
      </c>
      <c r="D50" s="853"/>
      <c r="E50" s="853"/>
      <c r="F50" s="53" t="s">
        <v>78</v>
      </c>
      <c r="G50" s="70">
        <v>134</v>
      </c>
      <c r="H50" s="54"/>
      <c r="I50" s="70">
        <v>134</v>
      </c>
      <c r="J50" s="63"/>
      <c r="K50" s="54"/>
      <c r="L50" s="57">
        <v>301.81</v>
      </c>
      <c r="M50" s="54"/>
      <c r="N50" s="58">
        <v>10690.05</v>
      </c>
      <c r="AF50" s="39"/>
      <c r="AG50" s="48"/>
      <c r="AJ50" s="3" t="s">
        <v>80</v>
      </c>
    </row>
    <row r="51" spans="1:40" s="4" customFormat="1" ht="15" x14ac:dyDescent="0.25">
      <c r="A51" s="71"/>
      <c r="B51" s="72"/>
      <c r="C51" s="847" t="s">
        <v>81</v>
      </c>
      <c r="D51" s="847"/>
      <c r="E51" s="847"/>
      <c r="F51" s="42"/>
      <c r="G51" s="43"/>
      <c r="H51" s="43"/>
      <c r="I51" s="43"/>
      <c r="J51" s="46"/>
      <c r="K51" s="43"/>
      <c r="L51" s="73">
        <v>1298.3900000000001</v>
      </c>
      <c r="M51" s="66"/>
      <c r="N51" s="47"/>
      <c r="AF51" s="39"/>
      <c r="AG51" s="48"/>
      <c r="AL51" s="48" t="s">
        <v>81</v>
      </c>
    </row>
    <row r="52" spans="1:40" s="4" customFormat="1" ht="68.25" x14ac:dyDescent="0.25">
      <c r="A52" s="40" t="s">
        <v>67</v>
      </c>
      <c r="B52" s="41" t="s">
        <v>92</v>
      </c>
      <c r="C52" s="847" t="s">
        <v>93</v>
      </c>
      <c r="D52" s="847"/>
      <c r="E52" s="847"/>
      <c r="F52" s="42" t="s">
        <v>63</v>
      </c>
      <c r="G52" s="43">
        <v>0.114</v>
      </c>
      <c r="H52" s="44">
        <v>1</v>
      </c>
      <c r="I52" s="129">
        <v>0.114</v>
      </c>
      <c r="J52" s="46"/>
      <c r="K52" s="43"/>
      <c r="L52" s="46"/>
      <c r="M52" s="43"/>
      <c r="N52" s="47"/>
      <c r="AF52" s="39"/>
      <c r="AG52" s="48" t="s">
        <v>93</v>
      </c>
      <c r="AL52" s="48"/>
    </row>
    <row r="53" spans="1:40" s="4" customFormat="1" ht="22.5" x14ac:dyDescent="0.25">
      <c r="A53" s="49"/>
      <c r="B53" s="50" t="s">
        <v>64</v>
      </c>
      <c r="C53" s="848" t="s">
        <v>65</v>
      </c>
      <c r="D53" s="848"/>
      <c r="E53" s="848"/>
      <c r="F53" s="848"/>
      <c r="G53" s="848"/>
      <c r="H53" s="848"/>
      <c r="I53" s="848"/>
      <c r="J53" s="848"/>
      <c r="K53" s="848"/>
      <c r="L53" s="848"/>
      <c r="M53" s="848"/>
      <c r="N53" s="849"/>
      <c r="AF53" s="39"/>
      <c r="AG53" s="48"/>
      <c r="AH53" s="3" t="s">
        <v>65</v>
      </c>
      <c r="AL53" s="48"/>
    </row>
    <row r="54" spans="1:40" s="4" customFormat="1" ht="15" x14ac:dyDescent="0.25">
      <c r="A54" s="51"/>
      <c r="B54" s="50" t="s">
        <v>60</v>
      </c>
      <c r="C54" s="853" t="s">
        <v>66</v>
      </c>
      <c r="D54" s="853"/>
      <c r="E54" s="853"/>
      <c r="F54" s="53"/>
      <c r="G54" s="54"/>
      <c r="H54" s="54"/>
      <c r="I54" s="54"/>
      <c r="J54" s="55">
        <v>1201.2</v>
      </c>
      <c r="K54" s="56">
        <v>1.1499999999999999</v>
      </c>
      <c r="L54" s="57">
        <v>157.47999999999999</v>
      </c>
      <c r="M54" s="56">
        <v>35.42</v>
      </c>
      <c r="N54" s="58">
        <v>5577.94</v>
      </c>
      <c r="AF54" s="39"/>
      <c r="AG54" s="48"/>
      <c r="AI54" s="3" t="s">
        <v>66</v>
      </c>
      <c r="AL54" s="48"/>
    </row>
    <row r="55" spans="1:40" s="4" customFormat="1" ht="15" x14ac:dyDescent="0.25">
      <c r="A55" s="60"/>
      <c r="B55" s="50"/>
      <c r="C55" s="853" t="s">
        <v>71</v>
      </c>
      <c r="D55" s="853"/>
      <c r="E55" s="853"/>
      <c r="F55" s="53" t="s">
        <v>72</v>
      </c>
      <c r="G55" s="70">
        <v>154</v>
      </c>
      <c r="H55" s="56">
        <v>1.1499999999999999</v>
      </c>
      <c r="I55" s="130">
        <v>20.189399999999999</v>
      </c>
      <c r="J55" s="63"/>
      <c r="K55" s="54"/>
      <c r="L55" s="63"/>
      <c r="M55" s="54"/>
      <c r="N55" s="59"/>
      <c r="AF55" s="39"/>
      <c r="AG55" s="48"/>
      <c r="AJ55" s="3" t="s">
        <v>71</v>
      </c>
      <c r="AL55" s="48"/>
    </row>
    <row r="56" spans="1:40" s="4" customFormat="1" ht="15" x14ac:dyDescent="0.25">
      <c r="A56" s="51"/>
      <c r="B56" s="50"/>
      <c r="C56" s="854" t="s">
        <v>74</v>
      </c>
      <c r="D56" s="854"/>
      <c r="E56" s="854"/>
      <c r="F56" s="65"/>
      <c r="G56" s="66"/>
      <c r="H56" s="66"/>
      <c r="I56" s="66"/>
      <c r="J56" s="67">
        <v>1201.2</v>
      </c>
      <c r="K56" s="66"/>
      <c r="L56" s="68">
        <v>157.47999999999999</v>
      </c>
      <c r="M56" s="66"/>
      <c r="N56" s="69"/>
      <c r="AF56" s="39"/>
      <c r="AG56" s="48"/>
      <c r="AK56" s="3" t="s">
        <v>74</v>
      </c>
      <c r="AL56" s="48"/>
    </row>
    <row r="57" spans="1:40" s="4" customFormat="1" ht="15" x14ac:dyDescent="0.25">
      <c r="A57" s="60"/>
      <c r="B57" s="50"/>
      <c r="C57" s="853" t="s">
        <v>75</v>
      </c>
      <c r="D57" s="853"/>
      <c r="E57" s="853"/>
      <c r="F57" s="53"/>
      <c r="G57" s="54"/>
      <c r="H57" s="54"/>
      <c r="I57" s="54"/>
      <c r="J57" s="63"/>
      <c r="K57" s="54"/>
      <c r="L57" s="57">
        <v>157.47999999999999</v>
      </c>
      <c r="M57" s="54"/>
      <c r="N57" s="58">
        <v>5577.94</v>
      </c>
      <c r="AF57" s="39"/>
      <c r="AG57" s="48"/>
      <c r="AJ57" s="3" t="s">
        <v>75</v>
      </c>
      <c r="AL57" s="48"/>
    </row>
    <row r="58" spans="1:40" s="4" customFormat="1" ht="23.25" x14ac:dyDescent="0.25">
      <c r="A58" s="60"/>
      <c r="B58" s="50" t="s">
        <v>94</v>
      </c>
      <c r="C58" s="853" t="s">
        <v>95</v>
      </c>
      <c r="D58" s="853"/>
      <c r="E58" s="853"/>
      <c r="F58" s="53" t="s">
        <v>78</v>
      </c>
      <c r="G58" s="70">
        <v>89</v>
      </c>
      <c r="H58" s="54"/>
      <c r="I58" s="70">
        <v>89</v>
      </c>
      <c r="J58" s="63"/>
      <c r="K58" s="54"/>
      <c r="L58" s="57">
        <v>140.16</v>
      </c>
      <c r="M58" s="54"/>
      <c r="N58" s="58">
        <v>4964.37</v>
      </c>
      <c r="AF58" s="39"/>
      <c r="AG58" s="48"/>
      <c r="AJ58" s="3" t="s">
        <v>95</v>
      </c>
      <c r="AL58" s="48"/>
    </row>
    <row r="59" spans="1:40" s="4" customFormat="1" ht="23.25" x14ac:dyDescent="0.25">
      <c r="A59" s="60"/>
      <c r="B59" s="50" t="s">
        <v>96</v>
      </c>
      <c r="C59" s="853" t="s">
        <v>97</v>
      </c>
      <c r="D59" s="853"/>
      <c r="E59" s="853"/>
      <c r="F59" s="53" t="s">
        <v>78</v>
      </c>
      <c r="G59" s="70">
        <v>40</v>
      </c>
      <c r="H59" s="54"/>
      <c r="I59" s="70">
        <v>40</v>
      </c>
      <c r="J59" s="63"/>
      <c r="K59" s="54"/>
      <c r="L59" s="57">
        <v>62.99</v>
      </c>
      <c r="M59" s="54"/>
      <c r="N59" s="58">
        <v>2231.1799999999998</v>
      </c>
      <c r="AF59" s="39"/>
      <c r="AG59" s="48"/>
      <c r="AJ59" s="3" t="s">
        <v>97</v>
      </c>
      <c r="AL59" s="48"/>
    </row>
    <row r="60" spans="1:40" s="4" customFormat="1" ht="15" x14ac:dyDescent="0.25">
      <c r="A60" s="71"/>
      <c r="B60" s="72"/>
      <c r="C60" s="847" t="s">
        <v>81</v>
      </c>
      <c r="D60" s="847"/>
      <c r="E60" s="847"/>
      <c r="F60" s="42"/>
      <c r="G60" s="43"/>
      <c r="H60" s="43"/>
      <c r="I60" s="43"/>
      <c r="J60" s="46"/>
      <c r="K60" s="43"/>
      <c r="L60" s="131">
        <v>360.63</v>
      </c>
      <c r="M60" s="66"/>
      <c r="N60" s="47"/>
      <c r="AF60" s="39"/>
      <c r="AG60" s="48"/>
      <c r="AL60" s="48" t="s">
        <v>81</v>
      </c>
    </row>
    <row r="61" spans="1:40" s="4" customFormat="1" ht="0" hidden="1" customHeight="1" x14ac:dyDescent="0.25">
      <c r="A61" s="110"/>
      <c r="B61" s="111"/>
      <c r="C61" s="111"/>
      <c r="D61" s="111"/>
      <c r="E61" s="111"/>
      <c r="F61" s="112"/>
      <c r="G61" s="112"/>
      <c r="H61" s="112"/>
      <c r="I61" s="112"/>
      <c r="J61" s="113"/>
      <c r="K61" s="112"/>
      <c r="L61" s="113"/>
      <c r="M61" s="54"/>
      <c r="N61" s="113"/>
      <c r="AF61" s="39"/>
      <c r="AG61" s="48"/>
      <c r="AL61" s="48"/>
    </row>
    <row r="62" spans="1:40" s="4" customFormat="1" ht="15" x14ac:dyDescent="0.25">
      <c r="A62" s="114"/>
      <c r="B62" s="115"/>
      <c r="C62" s="847" t="s">
        <v>98</v>
      </c>
      <c r="D62" s="847"/>
      <c r="E62" s="847"/>
      <c r="F62" s="847"/>
      <c r="G62" s="847"/>
      <c r="H62" s="847"/>
      <c r="I62" s="847"/>
      <c r="J62" s="847"/>
      <c r="K62" s="847"/>
      <c r="L62" s="116"/>
      <c r="M62" s="117"/>
      <c r="N62" s="118"/>
      <c r="AF62" s="39"/>
      <c r="AG62" s="48"/>
      <c r="AL62" s="48"/>
      <c r="AM62" s="48" t="s">
        <v>98</v>
      </c>
    </row>
    <row r="63" spans="1:40" s="4" customFormat="1" ht="15" x14ac:dyDescent="0.25">
      <c r="A63" s="119"/>
      <c r="B63" s="50"/>
      <c r="C63" s="853" t="s">
        <v>99</v>
      </c>
      <c r="D63" s="853"/>
      <c r="E63" s="853"/>
      <c r="F63" s="853"/>
      <c r="G63" s="853"/>
      <c r="H63" s="853"/>
      <c r="I63" s="853"/>
      <c r="J63" s="853"/>
      <c r="K63" s="853"/>
      <c r="L63" s="124">
        <v>822.97</v>
      </c>
      <c r="M63" s="121"/>
      <c r="N63" s="122"/>
      <c r="AF63" s="39"/>
      <c r="AG63" s="48"/>
      <c r="AL63" s="48"/>
      <c r="AM63" s="48"/>
      <c r="AN63" s="3" t="s">
        <v>99</v>
      </c>
    </row>
    <row r="64" spans="1:40" s="4" customFormat="1" ht="15" x14ac:dyDescent="0.25">
      <c r="A64" s="119"/>
      <c r="B64" s="50"/>
      <c r="C64" s="853" t="s">
        <v>100</v>
      </c>
      <c r="D64" s="853"/>
      <c r="E64" s="853"/>
      <c r="F64" s="853"/>
      <c r="G64" s="853"/>
      <c r="H64" s="853"/>
      <c r="I64" s="853"/>
      <c r="J64" s="853"/>
      <c r="K64" s="853"/>
      <c r="L64" s="123"/>
      <c r="M64" s="121"/>
      <c r="N64" s="122"/>
      <c r="AF64" s="39"/>
      <c r="AG64" s="48"/>
      <c r="AL64" s="48"/>
      <c r="AM64" s="48"/>
      <c r="AN64" s="3" t="s">
        <v>100</v>
      </c>
    </row>
    <row r="65" spans="1:42" s="4" customFormat="1" ht="15" x14ac:dyDescent="0.25">
      <c r="A65" s="119"/>
      <c r="B65" s="50"/>
      <c r="C65" s="853" t="s">
        <v>101</v>
      </c>
      <c r="D65" s="853"/>
      <c r="E65" s="853"/>
      <c r="F65" s="853"/>
      <c r="G65" s="853"/>
      <c r="H65" s="853"/>
      <c r="I65" s="853"/>
      <c r="J65" s="853"/>
      <c r="K65" s="853"/>
      <c r="L65" s="124">
        <v>329.31</v>
      </c>
      <c r="M65" s="121"/>
      <c r="N65" s="122"/>
      <c r="AF65" s="39"/>
      <c r="AG65" s="48"/>
      <c r="AL65" s="48"/>
      <c r="AM65" s="48"/>
      <c r="AN65" s="3" t="s">
        <v>101</v>
      </c>
    </row>
    <row r="66" spans="1:42" s="4" customFormat="1" ht="15" x14ac:dyDescent="0.25">
      <c r="A66" s="119"/>
      <c r="B66" s="50"/>
      <c r="C66" s="853" t="s">
        <v>102</v>
      </c>
      <c r="D66" s="853"/>
      <c r="E66" s="853"/>
      <c r="F66" s="853"/>
      <c r="G66" s="853"/>
      <c r="H66" s="853"/>
      <c r="I66" s="853"/>
      <c r="J66" s="853"/>
      <c r="K66" s="853"/>
      <c r="L66" s="124">
        <v>493.66</v>
      </c>
      <c r="M66" s="121"/>
      <c r="N66" s="122"/>
      <c r="AF66" s="39"/>
      <c r="AG66" s="48"/>
      <c r="AL66" s="48"/>
      <c r="AM66" s="48"/>
      <c r="AN66" s="3" t="s">
        <v>102</v>
      </c>
    </row>
    <row r="67" spans="1:42" s="4" customFormat="1" ht="15" x14ac:dyDescent="0.25">
      <c r="A67" s="119"/>
      <c r="B67" s="50"/>
      <c r="C67" s="853" t="s">
        <v>103</v>
      </c>
      <c r="D67" s="853"/>
      <c r="E67" s="853"/>
      <c r="F67" s="853"/>
      <c r="G67" s="853"/>
      <c r="H67" s="853"/>
      <c r="I67" s="853"/>
      <c r="J67" s="853"/>
      <c r="K67" s="853"/>
      <c r="L67" s="124">
        <v>53.4</v>
      </c>
      <c r="M67" s="121"/>
      <c r="N67" s="122"/>
      <c r="AF67" s="39"/>
      <c r="AG67" s="48"/>
      <c r="AL67" s="48"/>
      <c r="AM67" s="48"/>
      <c r="AN67" s="3" t="s">
        <v>103</v>
      </c>
    </row>
    <row r="68" spans="1:42" s="4" customFormat="1" ht="15" x14ac:dyDescent="0.25">
      <c r="A68" s="119"/>
      <c r="B68" s="50"/>
      <c r="C68" s="853" t="s">
        <v>104</v>
      </c>
      <c r="D68" s="853"/>
      <c r="E68" s="853"/>
      <c r="F68" s="853"/>
      <c r="G68" s="853"/>
      <c r="H68" s="853"/>
      <c r="I68" s="853"/>
      <c r="J68" s="853"/>
      <c r="K68" s="853"/>
      <c r="L68" s="120">
        <v>1659.02</v>
      </c>
      <c r="M68" s="121"/>
      <c r="N68" s="122"/>
      <c r="AF68" s="39"/>
      <c r="AG68" s="48"/>
      <c r="AL68" s="48"/>
      <c r="AM68" s="48"/>
      <c r="AN68" s="3" t="s">
        <v>104</v>
      </c>
    </row>
    <row r="69" spans="1:42" s="4" customFormat="1" ht="15" x14ac:dyDescent="0.25">
      <c r="A69" s="119"/>
      <c r="B69" s="50"/>
      <c r="C69" s="853" t="s">
        <v>100</v>
      </c>
      <c r="D69" s="853"/>
      <c r="E69" s="853"/>
      <c r="F69" s="853"/>
      <c r="G69" s="853"/>
      <c r="H69" s="853"/>
      <c r="I69" s="853"/>
      <c r="J69" s="853"/>
      <c r="K69" s="853"/>
      <c r="L69" s="123"/>
      <c r="M69" s="121"/>
      <c r="N69" s="122"/>
      <c r="AF69" s="39"/>
      <c r="AG69" s="48"/>
      <c r="AL69" s="48"/>
      <c r="AM69" s="48"/>
      <c r="AN69" s="3" t="s">
        <v>100</v>
      </c>
    </row>
    <row r="70" spans="1:42" s="4" customFormat="1" ht="15" x14ac:dyDescent="0.25">
      <c r="A70" s="119"/>
      <c r="B70" s="50"/>
      <c r="C70" s="853" t="s">
        <v>105</v>
      </c>
      <c r="D70" s="853"/>
      <c r="E70" s="853"/>
      <c r="F70" s="853"/>
      <c r="G70" s="853"/>
      <c r="H70" s="853"/>
      <c r="I70" s="853"/>
      <c r="J70" s="853"/>
      <c r="K70" s="853"/>
      <c r="L70" s="124">
        <v>329.31</v>
      </c>
      <c r="M70" s="121"/>
      <c r="N70" s="122"/>
      <c r="AF70" s="39"/>
      <c r="AG70" s="48"/>
      <c r="AL70" s="48"/>
      <c r="AM70" s="48"/>
      <c r="AN70" s="3" t="s">
        <v>105</v>
      </c>
    </row>
    <row r="71" spans="1:42" s="4" customFormat="1" ht="15" x14ac:dyDescent="0.25">
      <c r="A71" s="119"/>
      <c r="B71" s="50"/>
      <c r="C71" s="853" t="s">
        <v>106</v>
      </c>
      <c r="D71" s="853"/>
      <c r="E71" s="853"/>
      <c r="F71" s="853"/>
      <c r="G71" s="853"/>
      <c r="H71" s="853"/>
      <c r="I71" s="853"/>
      <c r="J71" s="853"/>
      <c r="K71" s="853"/>
      <c r="L71" s="124">
        <v>493.66</v>
      </c>
      <c r="M71" s="121"/>
      <c r="N71" s="122"/>
      <c r="AF71" s="39"/>
      <c r="AG71" s="48"/>
      <c r="AL71" s="48"/>
      <c r="AM71" s="48"/>
      <c r="AN71" s="3" t="s">
        <v>106</v>
      </c>
    </row>
    <row r="72" spans="1:42" s="4" customFormat="1" ht="15" x14ac:dyDescent="0.25">
      <c r="A72" s="119"/>
      <c r="B72" s="50"/>
      <c r="C72" s="853" t="s">
        <v>107</v>
      </c>
      <c r="D72" s="853"/>
      <c r="E72" s="853"/>
      <c r="F72" s="853"/>
      <c r="G72" s="853"/>
      <c r="H72" s="853"/>
      <c r="I72" s="853"/>
      <c r="J72" s="853"/>
      <c r="K72" s="853"/>
      <c r="L72" s="124">
        <v>53.4</v>
      </c>
      <c r="M72" s="121"/>
      <c r="N72" s="122"/>
      <c r="AF72" s="39"/>
      <c r="AG72" s="48"/>
      <c r="AL72" s="48"/>
      <c r="AM72" s="48"/>
      <c r="AN72" s="3" t="s">
        <v>107</v>
      </c>
    </row>
    <row r="73" spans="1:42" s="4" customFormat="1" ht="15" x14ac:dyDescent="0.25">
      <c r="A73" s="119"/>
      <c r="B73" s="50"/>
      <c r="C73" s="853" t="s">
        <v>108</v>
      </c>
      <c r="D73" s="853"/>
      <c r="E73" s="853"/>
      <c r="F73" s="853"/>
      <c r="G73" s="853"/>
      <c r="H73" s="853"/>
      <c r="I73" s="853"/>
      <c r="J73" s="853"/>
      <c r="K73" s="853"/>
      <c r="L73" s="124">
        <v>471.25</v>
      </c>
      <c r="M73" s="121"/>
      <c r="N73" s="122"/>
      <c r="AF73" s="39"/>
      <c r="AG73" s="48"/>
      <c r="AL73" s="48"/>
      <c r="AM73" s="48"/>
      <c r="AN73" s="3" t="s">
        <v>108</v>
      </c>
    </row>
    <row r="74" spans="1:42" s="4" customFormat="1" ht="15" x14ac:dyDescent="0.25">
      <c r="A74" s="119"/>
      <c r="B74" s="50"/>
      <c r="C74" s="853" t="s">
        <v>109</v>
      </c>
      <c r="D74" s="853"/>
      <c r="E74" s="853"/>
      <c r="F74" s="853"/>
      <c r="G74" s="853"/>
      <c r="H74" s="853"/>
      <c r="I74" s="853"/>
      <c r="J74" s="853"/>
      <c r="K74" s="853"/>
      <c r="L74" s="124">
        <v>364.8</v>
      </c>
      <c r="M74" s="121"/>
      <c r="N74" s="122"/>
      <c r="AF74" s="39"/>
      <c r="AG74" s="48"/>
      <c r="AL74" s="48"/>
      <c r="AM74" s="48"/>
      <c r="AN74" s="3" t="s">
        <v>109</v>
      </c>
    </row>
    <row r="75" spans="1:42" s="4" customFormat="1" ht="15" x14ac:dyDescent="0.25">
      <c r="A75" s="119"/>
      <c r="B75" s="50"/>
      <c r="C75" s="853" t="s">
        <v>110</v>
      </c>
      <c r="D75" s="853"/>
      <c r="E75" s="853"/>
      <c r="F75" s="853"/>
      <c r="G75" s="853"/>
      <c r="H75" s="853"/>
      <c r="I75" s="853"/>
      <c r="J75" s="853"/>
      <c r="K75" s="853"/>
      <c r="L75" s="124">
        <v>382.71</v>
      </c>
      <c r="M75" s="121"/>
      <c r="N75" s="122"/>
      <c r="AF75" s="39"/>
      <c r="AG75" s="48"/>
      <c r="AL75" s="48"/>
      <c r="AM75" s="48"/>
      <c r="AN75" s="3" t="s">
        <v>110</v>
      </c>
    </row>
    <row r="76" spans="1:42" s="4" customFormat="1" ht="15" x14ac:dyDescent="0.25">
      <c r="A76" s="119"/>
      <c r="B76" s="50"/>
      <c r="C76" s="853" t="s">
        <v>111</v>
      </c>
      <c r="D76" s="853"/>
      <c r="E76" s="853"/>
      <c r="F76" s="853"/>
      <c r="G76" s="853"/>
      <c r="H76" s="853"/>
      <c r="I76" s="853"/>
      <c r="J76" s="853"/>
      <c r="K76" s="853"/>
      <c r="L76" s="124">
        <v>471.25</v>
      </c>
      <c r="M76" s="121"/>
      <c r="N76" s="122"/>
      <c r="AF76" s="39"/>
      <c r="AG76" s="48"/>
      <c r="AL76" s="48"/>
      <c r="AM76" s="48"/>
      <c r="AN76" s="3" t="s">
        <v>111</v>
      </c>
    </row>
    <row r="77" spans="1:42" s="4" customFormat="1" ht="15" x14ac:dyDescent="0.25">
      <c r="A77" s="119"/>
      <c r="B77" s="50"/>
      <c r="C77" s="853" t="s">
        <v>112</v>
      </c>
      <c r="D77" s="853"/>
      <c r="E77" s="853"/>
      <c r="F77" s="853"/>
      <c r="G77" s="853"/>
      <c r="H77" s="853"/>
      <c r="I77" s="853"/>
      <c r="J77" s="853"/>
      <c r="K77" s="853"/>
      <c r="L77" s="124">
        <v>364.8</v>
      </c>
      <c r="M77" s="121"/>
      <c r="N77" s="122"/>
      <c r="AF77" s="39"/>
      <c r="AG77" s="48"/>
      <c r="AL77" s="48"/>
      <c r="AM77" s="48"/>
      <c r="AN77" s="3" t="s">
        <v>112</v>
      </c>
    </row>
    <row r="78" spans="1:42" s="4" customFormat="1" ht="15" x14ac:dyDescent="0.25">
      <c r="A78" s="119"/>
      <c r="B78" s="125"/>
      <c r="C78" s="861" t="s">
        <v>113</v>
      </c>
      <c r="D78" s="861"/>
      <c r="E78" s="861"/>
      <c r="F78" s="861"/>
      <c r="G78" s="861"/>
      <c r="H78" s="861"/>
      <c r="I78" s="861"/>
      <c r="J78" s="861"/>
      <c r="K78" s="861"/>
      <c r="L78" s="126">
        <v>1659.02</v>
      </c>
      <c r="M78" s="127"/>
      <c r="N78" s="128"/>
      <c r="AF78" s="39"/>
      <c r="AG78" s="48"/>
      <c r="AL78" s="48"/>
      <c r="AM78" s="48"/>
      <c r="AO78" s="48" t="s">
        <v>113</v>
      </c>
    </row>
    <row r="79" spans="1:42" s="4" customFormat="1" ht="15" x14ac:dyDescent="0.25">
      <c r="A79" s="844" t="s">
        <v>114</v>
      </c>
      <c r="B79" s="845"/>
      <c r="C79" s="845"/>
      <c r="D79" s="845"/>
      <c r="E79" s="845"/>
      <c r="F79" s="845"/>
      <c r="G79" s="845"/>
      <c r="H79" s="845"/>
      <c r="I79" s="845"/>
      <c r="J79" s="845"/>
      <c r="K79" s="845"/>
      <c r="L79" s="845"/>
      <c r="M79" s="845"/>
      <c r="N79" s="846"/>
      <c r="AF79" s="39" t="s">
        <v>114</v>
      </c>
      <c r="AG79" s="48"/>
      <c r="AL79" s="48"/>
      <c r="AM79" s="48"/>
      <c r="AO79" s="48"/>
    </row>
    <row r="80" spans="1:42" s="4" customFormat="1" ht="15" x14ac:dyDescent="0.25">
      <c r="A80" s="855" t="s">
        <v>115</v>
      </c>
      <c r="B80" s="856"/>
      <c r="C80" s="856"/>
      <c r="D80" s="856"/>
      <c r="E80" s="856"/>
      <c r="F80" s="856"/>
      <c r="G80" s="856"/>
      <c r="H80" s="856"/>
      <c r="I80" s="856"/>
      <c r="J80" s="856"/>
      <c r="K80" s="856"/>
      <c r="L80" s="856"/>
      <c r="M80" s="856"/>
      <c r="N80" s="857"/>
      <c r="AF80" s="39"/>
      <c r="AG80" s="48"/>
      <c r="AL80" s="48"/>
      <c r="AM80" s="48"/>
      <c r="AO80" s="48"/>
      <c r="AP80" s="48" t="s">
        <v>115</v>
      </c>
    </row>
    <row r="81" spans="1:42" s="4" customFormat="1" ht="45.75" x14ac:dyDescent="0.25">
      <c r="A81" s="40" t="s">
        <v>69</v>
      </c>
      <c r="B81" s="41" t="s">
        <v>92</v>
      </c>
      <c r="C81" s="847" t="s">
        <v>544</v>
      </c>
      <c r="D81" s="847"/>
      <c r="E81" s="847"/>
      <c r="F81" s="42" t="s">
        <v>63</v>
      </c>
      <c r="G81" s="43">
        <v>2.7332999999999998</v>
      </c>
      <c r="H81" s="44">
        <v>1</v>
      </c>
      <c r="I81" s="135">
        <v>2.7332999999999998</v>
      </c>
      <c r="J81" s="46"/>
      <c r="K81" s="43"/>
      <c r="L81" s="46"/>
      <c r="M81" s="43"/>
      <c r="N81" s="47"/>
      <c r="AF81" s="39"/>
      <c r="AG81" s="48" t="s">
        <v>544</v>
      </c>
      <c r="AL81" s="48"/>
      <c r="AM81" s="48"/>
      <c r="AO81" s="48"/>
      <c r="AP81" s="48"/>
    </row>
    <row r="82" spans="1:42" s="4" customFormat="1" ht="22.5" x14ac:dyDescent="0.25">
      <c r="A82" s="49"/>
      <c r="B82" s="50" t="s">
        <v>64</v>
      </c>
      <c r="C82" s="848" t="s">
        <v>65</v>
      </c>
      <c r="D82" s="848"/>
      <c r="E82" s="848"/>
      <c r="F82" s="848"/>
      <c r="G82" s="848"/>
      <c r="H82" s="848"/>
      <c r="I82" s="848"/>
      <c r="J82" s="848"/>
      <c r="K82" s="848"/>
      <c r="L82" s="848"/>
      <c r="M82" s="848"/>
      <c r="N82" s="849"/>
      <c r="AF82" s="39"/>
      <c r="AG82" s="48"/>
      <c r="AH82" s="3" t="s">
        <v>65</v>
      </c>
      <c r="AL82" s="48"/>
      <c r="AM82" s="48"/>
      <c r="AO82" s="48"/>
      <c r="AP82" s="48"/>
    </row>
    <row r="83" spans="1:42" s="4" customFormat="1" ht="15" x14ac:dyDescent="0.25">
      <c r="A83" s="51"/>
      <c r="B83" s="50" t="s">
        <v>60</v>
      </c>
      <c r="C83" s="853" t="s">
        <v>66</v>
      </c>
      <c r="D83" s="853"/>
      <c r="E83" s="853"/>
      <c r="F83" s="53"/>
      <c r="G83" s="54"/>
      <c r="H83" s="54"/>
      <c r="I83" s="54"/>
      <c r="J83" s="55">
        <v>1201.2</v>
      </c>
      <c r="K83" s="56">
        <v>1.1499999999999999</v>
      </c>
      <c r="L83" s="55">
        <v>3775.73</v>
      </c>
      <c r="M83" s="56">
        <v>35.42</v>
      </c>
      <c r="N83" s="58">
        <v>133736.35999999999</v>
      </c>
      <c r="AF83" s="39"/>
      <c r="AG83" s="48"/>
      <c r="AI83" s="3" t="s">
        <v>66</v>
      </c>
      <c r="AL83" s="48"/>
      <c r="AM83" s="48"/>
      <c r="AO83" s="48"/>
      <c r="AP83" s="48"/>
    </row>
    <row r="84" spans="1:42" s="4" customFormat="1" ht="15" x14ac:dyDescent="0.25">
      <c r="A84" s="60"/>
      <c r="B84" s="50"/>
      <c r="C84" s="853" t="s">
        <v>71</v>
      </c>
      <c r="D84" s="853"/>
      <c r="E84" s="853"/>
      <c r="F84" s="53" t="s">
        <v>72</v>
      </c>
      <c r="G84" s="70">
        <v>154</v>
      </c>
      <c r="H84" s="56">
        <v>1.1499999999999999</v>
      </c>
      <c r="I84" s="64">
        <v>484.06743</v>
      </c>
      <c r="J84" s="63"/>
      <c r="K84" s="54"/>
      <c r="L84" s="63"/>
      <c r="M84" s="54"/>
      <c r="N84" s="59"/>
      <c r="AF84" s="39"/>
      <c r="AG84" s="48"/>
      <c r="AJ84" s="3" t="s">
        <v>71</v>
      </c>
      <c r="AL84" s="48"/>
      <c r="AM84" s="48"/>
      <c r="AO84" s="48"/>
      <c r="AP84" s="48"/>
    </row>
    <row r="85" spans="1:42" s="4" customFormat="1" ht="15" x14ac:dyDescent="0.25">
      <c r="A85" s="51"/>
      <c r="B85" s="50"/>
      <c r="C85" s="854" t="s">
        <v>74</v>
      </c>
      <c r="D85" s="854"/>
      <c r="E85" s="854"/>
      <c r="F85" s="65"/>
      <c r="G85" s="66"/>
      <c r="H85" s="66"/>
      <c r="I85" s="66"/>
      <c r="J85" s="67">
        <v>1201.2</v>
      </c>
      <c r="K85" s="66"/>
      <c r="L85" s="67">
        <v>3775.73</v>
      </c>
      <c r="M85" s="66"/>
      <c r="N85" s="69"/>
      <c r="AF85" s="39"/>
      <c r="AG85" s="48"/>
      <c r="AK85" s="3" t="s">
        <v>74</v>
      </c>
      <c r="AL85" s="48"/>
      <c r="AM85" s="48"/>
      <c r="AO85" s="48"/>
      <c r="AP85" s="48"/>
    </row>
    <row r="86" spans="1:42" s="4" customFormat="1" ht="15" x14ac:dyDescent="0.25">
      <c r="A86" s="60"/>
      <c r="B86" s="50"/>
      <c r="C86" s="853" t="s">
        <v>75</v>
      </c>
      <c r="D86" s="853"/>
      <c r="E86" s="853"/>
      <c r="F86" s="53"/>
      <c r="G86" s="54"/>
      <c r="H86" s="54"/>
      <c r="I86" s="54"/>
      <c r="J86" s="63"/>
      <c r="K86" s="54"/>
      <c r="L86" s="55">
        <v>3775.73</v>
      </c>
      <c r="M86" s="54"/>
      <c r="N86" s="58">
        <v>133736.35999999999</v>
      </c>
      <c r="AF86" s="39"/>
      <c r="AG86" s="48"/>
      <c r="AJ86" s="3" t="s">
        <v>75</v>
      </c>
      <c r="AL86" s="48"/>
      <c r="AM86" s="48"/>
      <c r="AO86" s="48"/>
      <c r="AP86" s="48"/>
    </row>
    <row r="87" spans="1:42" s="4" customFormat="1" ht="23.25" x14ac:dyDescent="0.25">
      <c r="A87" s="60"/>
      <c r="B87" s="50" t="s">
        <v>94</v>
      </c>
      <c r="C87" s="853" t="s">
        <v>95</v>
      </c>
      <c r="D87" s="853"/>
      <c r="E87" s="853"/>
      <c r="F87" s="53" t="s">
        <v>78</v>
      </c>
      <c r="G87" s="70">
        <v>89</v>
      </c>
      <c r="H87" s="54"/>
      <c r="I87" s="70">
        <v>89</v>
      </c>
      <c r="J87" s="63"/>
      <c r="K87" s="54"/>
      <c r="L87" s="55">
        <v>3360.4</v>
      </c>
      <c r="M87" s="54"/>
      <c r="N87" s="58">
        <v>119025.36</v>
      </c>
      <c r="AF87" s="39"/>
      <c r="AG87" s="48"/>
      <c r="AJ87" s="3" t="s">
        <v>95</v>
      </c>
      <c r="AL87" s="48"/>
      <c r="AM87" s="48"/>
      <c r="AO87" s="48"/>
      <c r="AP87" s="48"/>
    </row>
    <row r="88" spans="1:42" s="4" customFormat="1" ht="23.25" x14ac:dyDescent="0.25">
      <c r="A88" s="60"/>
      <c r="B88" s="50" t="s">
        <v>96</v>
      </c>
      <c r="C88" s="853" t="s">
        <v>97</v>
      </c>
      <c r="D88" s="853"/>
      <c r="E88" s="853"/>
      <c r="F88" s="53" t="s">
        <v>78</v>
      </c>
      <c r="G88" s="70">
        <v>40</v>
      </c>
      <c r="H88" s="54"/>
      <c r="I88" s="70">
        <v>40</v>
      </c>
      <c r="J88" s="63"/>
      <c r="K88" s="54"/>
      <c r="L88" s="55">
        <v>1510.29</v>
      </c>
      <c r="M88" s="54"/>
      <c r="N88" s="58">
        <v>53494.54</v>
      </c>
      <c r="AF88" s="39"/>
      <c r="AG88" s="48"/>
      <c r="AJ88" s="3" t="s">
        <v>97</v>
      </c>
      <c r="AL88" s="48"/>
      <c r="AM88" s="48"/>
      <c r="AO88" s="48"/>
      <c r="AP88" s="48"/>
    </row>
    <row r="89" spans="1:42" s="4" customFormat="1" ht="15" x14ac:dyDescent="0.25">
      <c r="A89" s="71"/>
      <c r="B89" s="72"/>
      <c r="C89" s="847" t="s">
        <v>81</v>
      </c>
      <c r="D89" s="847"/>
      <c r="E89" s="847"/>
      <c r="F89" s="42"/>
      <c r="G89" s="43"/>
      <c r="H89" s="43"/>
      <c r="I89" s="43"/>
      <c r="J89" s="46"/>
      <c r="K89" s="43"/>
      <c r="L89" s="73">
        <v>8646.42</v>
      </c>
      <c r="M89" s="66"/>
      <c r="N89" s="47"/>
      <c r="AF89" s="39"/>
      <c r="AG89" s="48"/>
      <c r="AL89" s="48" t="s">
        <v>81</v>
      </c>
      <c r="AM89" s="48"/>
      <c r="AO89" s="48"/>
      <c r="AP89" s="48"/>
    </row>
    <row r="90" spans="1:42" s="4" customFormat="1" ht="34.5" x14ac:dyDescent="0.25">
      <c r="A90" s="40" t="s">
        <v>86</v>
      </c>
      <c r="B90" s="41" t="s">
        <v>117</v>
      </c>
      <c r="C90" s="847" t="s">
        <v>545</v>
      </c>
      <c r="D90" s="847"/>
      <c r="E90" s="847"/>
      <c r="F90" s="42" t="s">
        <v>119</v>
      </c>
      <c r="G90" s="43">
        <v>6.1550000000000002</v>
      </c>
      <c r="H90" s="44">
        <v>1</v>
      </c>
      <c r="I90" s="129">
        <v>6.1550000000000002</v>
      </c>
      <c r="J90" s="46"/>
      <c r="K90" s="43"/>
      <c r="L90" s="46"/>
      <c r="M90" s="43"/>
      <c r="N90" s="47"/>
      <c r="AF90" s="39"/>
      <c r="AG90" s="48" t="s">
        <v>545</v>
      </c>
      <c r="AL90" s="48"/>
      <c r="AM90" s="48"/>
      <c r="AO90" s="48"/>
      <c r="AP90" s="48"/>
    </row>
    <row r="91" spans="1:42" s="4" customFormat="1" ht="22.5" x14ac:dyDescent="0.25">
      <c r="A91" s="49"/>
      <c r="B91" s="50" t="s">
        <v>64</v>
      </c>
      <c r="C91" s="848" t="s">
        <v>65</v>
      </c>
      <c r="D91" s="848"/>
      <c r="E91" s="848"/>
      <c r="F91" s="848"/>
      <c r="G91" s="848"/>
      <c r="H91" s="848"/>
      <c r="I91" s="848"/>
      <c r="J91" s="848"/>
      <c r="K91" s="848"/>
      <c r="L91" s="848"/>
      <c r="M91" s="848"/>
      <c r="N91" s="849"/>
      <c r="AF91" s="39"/>
      <c r="AG91" s="48"/>
      <c r="AH91" s="3" t="s">
        <v>65</v>
      </c>
      <c r="AL91" s="48"/>
      <c r="AM91" s="48"/>
      <c r="AO91" s="48"/>
      <c r="AP91" s="48"/>
    </row>
    <row r="92" spans="1:42" s="4" customFormat="1" ht="15" x14ac:dyDescent="0.25">
      <c r="A92" s="51"/>
      <c r="B92" s="50" t="s">
        <v>60</v>
      </c>
      <c r="C92" s="853" t="s">
        <v>66</v>
      </c>
      <c r="D92" s="853"/>
      <c r="E92" s="853"/>
      <c r="F92" s="53"/>
      <c r="G92" s="54"/>
      <c r="H92" s="54"/>
      <c r="I92" s="54"/>
      <c r="J92" s="57">
        <v>49.82</v>
      </c>
      <c r="K92" s="56">
        <v>1.1499999999999999</v>
      </c>
      <c r="L92" s="57">
        <v>352.64</v>
      </c>
      <c r="M92" s="56">
        <v>35.42</v>
      </c>
      <c r="N92" s="58">
        <v>12490.51</v>
      </c>
      <c r="AF92" s="39"/>
      <c r="AG92" s="48"/>
      <c r="AI92" s="3" t="s">
        <v>66</v>
      </c>
      <c r="AL92" s="48"/>
      <c r="AM92" s="48"/>
      <c r="AO92" s="48"/>
      <c r="AP92" s="48"/>
    </row>
    <row r="93" spans="1:42" s="4" customFormat="1" ht="15" x14ac:dyDescent="0.25">
      <c r="A93" s="51"/>
      <c r="B93" s="50" t="s">
        <v>67</v>
      </c>
      <c r="C93" s="853" t="s">
        <v>68</v>
      </c>
      <c r="D93" s="853"/>
      <c r="E93" s="853"/>
      <c r="F93" s="53"/>
      <c r="G93" s="54"/>
      <c r="H93" s="54"/>
      <c r="I93" s="54"/>
      <c r="J93" s="57">
        <v>256.27</v>
      </c>
      <c r="K93" s="56">
        <v>1.1499999999999999</v>
      </c>
      <c r="L93" s="55">
        <v>1813.94</v>
      </c>
      <c r="M93" s="54"/>
      <c r="N93" s="59"/>
      <c r="AF93" s="39"/>
      <c r="AG93" s="48"/>
      <c r="AI93" s="3" t="s">
        <v>68</v>
      </c>
      <c r="AL93" s="48"/>
      <c r="AM93" s="48"/>
      <c r="AO93" s="48"/>
      <c r="AP93" s="48"/>
    </row>
    <row r="94" spans="1:42" s="4" customFormat="1" ht="15" x14ac:dyDescent="0.25">
      <c r="A94" s="51"/>
      <c r="B94" s="50" t="s">
        <v>69</v>
      </c>
      <c r="C94" s="853" t="s">
        <v>70</v>
      </c>
      <c r="D94" s="853"/>
      <c r="E94" s="853"/>
      <c r="F94" s="53"/>
      <c r="G94" s="54"/>
      <c r="H94" s="54"/>
      <c r="I94" s="54"/>
      <c r="J94" s="57">
        <v>45.24</v>
      </c>
      <c r="K94" s="56">
        <v>1.1499999999999999</v>
      </c>
      <c r="L94" s="57">
        <v>320.22000000000003</v>
      </c>
      <c r="M94" s="56">
        <v>35.42</v>
      </c>
      <c r="N94" s="58">
        <v>11342.19</v>
      </c>
      <c r="AF94" s="39"/>
      <c r="AG94" s="48"/>
      <c r="AI94" s="3" t="s">
        <v>70</v>
      </c>
      <c r="AL94" s="48"/>
      <c r="AM94" s="48"/>
      <c r="AO94" s="48"/>
      <c r="AP94" s="48"/>
    </row>
    <row r="95" spans="1:42" s="4" customFormat="1" ht="15" x14ac:dyDescent="0.25">
      <c r="A95" s="51"/>
      <c r="B95" s="50" t="s">
        <v>86</v>
      </c>
      <c r="C95" s="853" t="s">
        <v>87</v>
      </c>
      <c r="D95" s="853"/>
      <c r="E95" s="853"/>
      <c r="F95" s="53"/>
      <c r="G95" s="54"/>
      <c r="H95" s="54"/>
      <c r="I95" s="54"/>
      <c r="J95" s="57">
        <v>1</v>
      </c>
      <c r="K95" s="54"/>
      <c r="L95" s="57">
        <v>6.16</v>
      </c>
      <c r="M95" s="54"/>
      <c r="N95" s="59"/>
      <c r="AF95" s="39"/>
      <c r="AG95" s="48"/>
      <c r="AI95" s="3" t="s">
        <v>87</v>
      </c>
      <c r="AL95" s="48"/>
      <c r="AM95" s="48"/>
      <c r="AO95" s="48"/>
      <c r="AP95" s="48"/>
    </row>
    <row r="96" spans="1:42" s="4" customFormat="1" ht="15" x14ac:dyDescent="0.25">
      <c r="A96" s="60"/>
      <c r="B96" s="50"/>
      <c r="C96" s="853" t="s">
        <v>71</v>
      </c>
      <c r="D96" s="853"/>
      <c r="E96" s="853"/>
      <c r="F96" s="53" t="s">
        <v>72</v>
      </c>
      <c r="G96" s="61">
        <v>5.3</v>
      </c>
      <c r="H96" s="56">
        <v>1.1499999999999999</v>
      </c>
      <c r="I96" s="132">
        <v>37.514724999999999</v>
      </c>
      <c r="J96" s="63"/>
      <c r="K96" s="54"/>
      <c r="L96" s="63"/>
      <c r="M96" s="54"/>
      <c r="N96" s="59"/>
      <c r="AF96" s="39"/>
      <c r="AG96" s="48"/>
      <c r="AJ96" s="3" t="s">
        <v>71</v>
      </c>
      <c r="AL96" s="48"/>
      <c r="AM96" s="48"/>
      <c r="AO96" s="48"/>
      <c r="AP96" s="48"/>
    </row>
    <row r="97" spans="1:42" s="4" customFormat="1" ht="15" x14ac:dyDescent="0.25">
      <c r="A97" s="60"/>
      <c r="B97" s="50"/>
      <c r="C97" s="853" t="s">
        <v>73</v>
      </c>
      <c r="D97" s="853"/>
      <c r="E97" s="853"/>
      <c r="F97" s="53" t="s">
        <v>72</v>
      </c>
      <c r="G97" s="61">
        <v>3.9</v>
      </c>
      <c r="H97" s="56">
        <v>1.1499999999999999</v>
      </c>
      <c r="I97" s="132">
        <v>27.605174999999999</v>
      </c>
      <c r="J97" s="63"/>
      <c r="K97" s="54"/>
      <c r="L97" s="63"/>
      <c r="M97" s="54"/>
      <c r="N97" s="59"/>
      <c r="AF97" s="39"/>
      <c r="AG97" s="48"/>
      <c r="AJ97" s="3" t="s">
        <v>73</v>
      </c>
      <c r="AL97" s="48"/>
      <c r="AM97" s="48"/>
      <c r="AO97" s="48"/>
      <c r="AP97" s="48"/>
    </row>
    <row r="98" spans="1:42" s="4" customFormat="1" ht="15" x14ac:dyDescent="0.25">
      <c r="A98" s="51"/>
      <c r="B98" s="50"/>
      <c r="C98" s="854" t="s">
        <v>74</v>
      </c>
      <c r="D98" s="854"/>
      <c r="E98" s="854"/>
      <c r="F98" s="65"/>
      <c r="G98" s="66"/>
      <c r="H98" s="66"/>
      <c r="I98" s="66"/>
      <c r="J98" s="68">
        <v>307.08999999999997</v>
      </c>
      <c r="K98" s="66"/>
      <c r="L98" s="67">
        <v>2172.7399999999998</v>
      </c>
      <c r="M98" s="66"/>
      <c r="N98" s="69"/>
      <c r="AF98" s="39"/>
      <c r="AG98" s="48"/>
      <c r="AK98" s="3" t="s">
        <v>74</v>
      </c>
      <c r="AL98" s="48"/>
      <c r="AM98" s="48"/>
      <c r="AO98" s="48"/>
      <c r="AP98" s="48"/>
    </row>
    <row r="99" spans="1:42" s="4" customFormat="1" ht="15" x14ac:dyDescent="0.25">
      <c r="A99" s="60"/>
      <c r="B99" s="50"/>
      <c r="C99" s="853" t="s">
        <v>75</v>
      </c>
      <c r="D99" s="853"/>
      <c r="E99" s="853"/>
      <c r="F99" s="53"/>
      <c r="G99" s="54"/>
      <c r="H99" s="54"/>
      <c r="I99" s="54"/>
      <c r="J99" s="63"/>
      <c r="K99" s="54"/>
      <c r="L99" s="57">
        <v>672.86</v>
      </c>
      <c r="M99" s="54"/>
      <c r="N99" s="58">
        <v>23832.7</v>
      </c>
      <c r="AF99" s="39"/>
      <c r="AG99" s="48"/>
      <c r="AJ99" s="3" t="s">
        <v>75</v>
      </c>
      <c r="AL99" s="48"/>
      <c r="AM99" s="48"/>
      <c r="AO99" s="48"/>
      <c r="AP99" s="48"/>
    </row>
    <row r="100" spans="1:42" s="4" customFormat="1" ht="23.25" x14ac:dyDescent="0.25">
      <c r="A100" s="60"/>
      <c r="B100" s="50" t="s">
        <v>120</v>
      </c>
      <c r="C100" s="853" t="s">
        <v>121</v>
      </c>
      <c r="D100" s="853"/>
      <c r="E100" s="853"/>
      <c r="F100" s="53" t="s">
        <v>78</v>
      </c>
      <c r="G100" s="70">
        <v>97</v>
      </c>
      <c r="H100" s="54"/>
      <c r="I100" s="70">
        <v>97</v>
      </c>
      <c r="J100" s="63"/>
      <c r="K100" s="54"/>
      <c r="L100" s="57">
        <v>652.66999999999996</v>
      </c>
      <c r="M100" s="54"/>
      <c r="N100" s="58">
        <v>23117.72</v>
      </c>
      <c r="AF100" s="39"/>
      <c r="AG100" s="48"/>
      <c r="AJ100" s="3" t="s">
        <v>121</v>
      </c>
      <c r="AL100" s="48"/>
      <c r="AM100" s="48"/>
      <c r="AO100" s="48"/>
      <c r="AP100" s="48"/>
    </row>
    <row r="101" spans="1:42" s="4" customFormat="1" ht="23.25" x14ac:dyDescent="0.25">
      <c r="A101" s="60"/>
      <c r="B101" s="50" t="s">
        <v>122</v>
      </c>
      <c r="C101" s="853" t="s">
        <v>123</v>
      </c>
      <c r="D101" s="853"/>
      <c r="E101" s="853"/>
      <c r="F101" s="53" t="s">
        <v>78</v>
      </c>
      <c r="G101" s="70">
        <v>51</v>
      </c>
      <c r="H101" s="54"/>
      <c r="I101" s="70">
        <v>51</v>
      </c>
      <c r="J101" s="63"/>
      <c r="K101" s="54"/>
      <c r="L101" s="57">
        <v>343.16</v>
      </c>
      <c r="M101" s="54"/>
      <c r="N101" s="58">
        <v>12154.68</v>
      </c>
      <c r="AF101" s="39"/>
      <c r="AG101" s="48"/>
      <c r="AJ101" s="3" t="s">
        <v>123</v>
      </c>
      <c r="AL101" s="48"/>
      <c r="AM101" s="48"/>
      <c r="AO101" s="48"/>
      <c r="AP101" s="48"/>
    </row>
    <row r="102" spans="1:42" s="4" customFormat="1" ht="15" x14ac:dyDescent="0.25">
      <c r="A102" s="71"/>
      <c r="B102" s="72"/>
      <c r="C102" s="847" t="s">
        <v>81</v>
      </c>
      <c r="D102" s="847"/>
      <c r="E102" s="847"/>
      <c r="F102" s="42"/>
      <c r="G102" s="43"/>
      <c r="H102" s="43"/>
      <c r="I102" s="43"/>
      <c r="J102" s="46"/>
      <c r="K102" s="43"/>
      <c r="L102" s="73">
        <v>3168.57</v>
      </c>
      <c r="M102" s="66"/>
      <c r="N102" s="47"/>
      <c r="AF102" s="39"/>
      <c r="AG102" s="48"/>
      <c r="AL102" s="48" t="s">
        <v>81</v>
      </c>
      <c r="AM102" s="48"/>
      <c r="AO102" s="48"/>
      <c r="AP102" s="48"/>
    </row>
    <row r="103" spans="1:42" s="4" customFormat="1" ht="34.5" x14ac:dyDescent="0.25">
      <c r="A103" s="40" t="s">
        <v>124</v>
      </c>
      <c r="B103" s="41" t="s">
        <v>125</v>
      </c>
      <c r="C103" s="847" t="s">
        <v>546</v>
      </c>
      <c r="D103" s="847"/>
      <c r="E103" s="847"/>
      <c r="F103" s="42" t="s">
        <v>119</v>
      </c>
      <c r="G103" s="43">
        <v>7.55</v>
      </c>
      <c r="H103" s="44">
        <v>1</v>
      </c>
      <c r="I103" s="109">
        <v>7.55</v>
      </c>
      <c r="J103" s="46"/>
      <c r="K103" s="43"/>
      <c r="L103" s="46"/>
      <c r="M103" s="43"/>
      <c r="N103" s="47"/>
      <c r="AF103" s="39"/>
      <c r="AG103" s="48" t="s">
        <v>546</v>
      </c>
      <c r="AL103" s="48"/>
      <c r="AM103" s="48"/>
      <c r="AO103" s="48"/>
      <c r="AP103" s="48"/>
    </row>
    <row r="104" spans="1:42" s="4" customFormat="1" ht="22.5" x14ac:dyDescent="0.25">
      <c r="A104" s="49"/>
      <c r="B104" s="50" t="s">
        <v>64</v>
      </c>
      <c r="C104" s="848" t="s">
        <v>65</v>
      </c>
      <c r="D104" s="848"/>
      <c r="E104" s="848"/>
      <c r="F104" s="848"/>
      <c r="G104" s="848"/>
      <c r="H104" s="848"/>
      <c r="I104" s="848"/>
      <c r="J104" s="848"/>
      <c r="K104" s="848"/>
      <c r="L104" s="848"/>
      <c r="M104" s="848"/>
      <c r="N104" s="849"/>
      <c r="AF104" s="39"/>
      <c r="AG104" s="48"/>
      <c r="AH104" s="3" t="s">
        <v>65</v>
      </c>
      <c r="AL104" s="48"/>
      <c r="AM104" s="48"/>
      <c r="AO104" s="48"/>
      <c r="AP104" s="48"/>
    </row>
    <row r="105" spans="1:42" s="4" customFormat="1" ht="15" x14ac:dyDescent="0.25">
      <c r="A105" s="51"/>
      <c r="B105" s="50" t="s">
        <v>60</v>
      </c>
      <c r="C105" s="853" t="s">
        <v>66</v>
      </c>
      <c r="D105" s="853"/>
      <c r="E105" s="853"/>
      <c r="F105" s="53"/>
      <c r="G105" s="54"/>
      <c r="H105" s="54"/>
      <c r="I105" s="54"/>
      <c r="J105" s="57">
        <v>18.71</v>
      </c>
      <c r="K105" s="56">
        <v>1.1499999999999999</v>
      </c>
      <c r="L105" s="57">
        <v>162.44999999999999</v>
      </c>
      <c r="M105" s="56">
        <v>35.42</v>
      </c>
      <c r="N105" s="58">
        <v>5753.98</v>
      </c>
      <c r="AF105" s="39"/>
      <c r="AG105" s="48"/>
      <c r="AI105" s="3" t="s">
        <v>66</v>
      </c>
      <c r="AL105" s="48"/>
      <c r="AM105" s="48"/>
      <c r="AO105" s="48"/>
      <c r="AP105" s="48"/>
    </row>
    <row r="106" spans="1:42" s="4" customFormat="1" ht="15" x14ac:dyDescent="0.25">
      <c r="A106" s="51"/>
      <c r="B106" s="50" t="s">
        <v>67</v>
      </c>
      <c r="C106" s="853" t="s">
        <v>68</v>
      </c>
      <c r="D106" s="853"/>
      <c r="E106" s="853"/>
      <c r="F106" s="53"/>
      <c r="G106" s="54"/>
      <c r="H106" s="54"/>
      <c r="I106" s="54"/>
      <c r="J106" s="57">
        <v>5.26</v>
      </c>
      <c r="K106" s="56">
        <v>1.1499999999999999</v>
      </c>
      <c r="L106" s="57">
        <v>45.67</v>
      </c>
      <c r="M106" s="54"/>
      <c r="N106" s="59"/>
      <c r="AF106" s="39"/>
      <c r="AG106" s="48"/>
      <c r="AI106" s="3" t="s">
        <v>68</v>
      </c>
      <c r="AL106" s="48"/>
      <c r="AM106" s="48"/>
      <c r="AO106" s="48"/>
      <c r="AP106" s="48"/>
    </row>
    <row r="107" spans="1:42" s="4" customFormat="1" ht="15" x14ac:dyDescent="0.25">
      <c r="A107" s="51"/>
      <c r="B107" s="50" t="s">
        <v>69</v>
      </c>
      <c r="C107" s="853" t="s">
        <v>70</v>
      </c>
      <c r="D107" s="853"/>
      <c r="E107" s="853"/>
      <c r="F107" s="53"/>
      <c r="G107" s="54"/>
      <c r="H107" s="54"/>
      <c r="I107" s="54"/>
      <c r="J107" s="57">
        <v>0.93</v>
      </c>
      <c r="K107" s="56">
        <v>1.1499999999999999</v>
      </c>
      <c r="L107" s="57">
        <v>8.07</v>
      </c>
      <c r="M107" s="56">
        <v>35.42</v>
      </c>
      <c r="N107" s="133">
        <v>285.83999999999997</v>
      </c>
      <c r="AF107" s="39"/>
      <c r="AG107" s="48"/>
      <c r="AI107" s="3" t="s">
        <v>70</v>
      </c>
      <c r="AL107" s="48"/>
      <c r="AM107" s="48"/>
      <c r="AO107" s="48"/>
      <c r="AP107" s="48"/>
    </row>
    <row r="108" spans="1:42" s="4" customFormat="1" ht="15" x14ac:dyDescent="0.25">
      <c r="A108" s="51"/>
      <c r="B108" s="50" t="s">
        <v>86</v>
      </c>
      <c r="C108" s="853" t="s">
        <v>87</v>
      </c>
      <c r="D108" s="853"/>
      <c r="E108" s="853"/>
      <c r="F108" s="53"/>
      <c r="G108" s="54"/>
      <c r="H108" s="54"/>
      <c r="I108" s="54"/>
      <c r="J108" s="57">
        <v>0.37</v>
      </c>
      <c r="K108" s="54"/>
      <c r="L108" s="57">
        <v>2.79</v>
      </c>
      <c r="M108" s="54"/>
      <c r="N108" s="59"/>
      <c r="AF108" s="39"/>
      <c r="AG108" s="48"/>
      <c r="AI108" s="3" t="s">
        <v>87</v>
      </c>
      <c r="AL108" s="48"/>
      <c r="AM108" s="48"/>
      <c r="AO108" s="48"/>
      <c r="AP108" s="48"/>
    </row>
    <row r="109" spans="1:42" s="4" customFormat="1" ht="15" x14ac:dyDescent="0.25">
      <c r="A109" s="60"/>
      <c r="B109" s="50"/>
      <c r="C109" s="853" t="s">
        <v>71</v>
      </c>
      <c r="D109" s="853"/>
      <c r="E109" s="853"/>
      <c r="F109" s="53" t="s">
        <v>72</v>
      </c>
      <c r="G109" s="56">
        <v>1.99</v>
      </c>
      <c r="H109" s="56">
        <v>1.1499999999999999</v>
      </c>
      <c r="I109" s="132">
        <v>17.278175000000001</v>
      </c>
      <c r="J109" s="63"/>
      <c r="K109" s="54"/>
      <c r="L109" s="63"/>
      <c r="M109" s="54"/>
      <c r="N109" s="59"/>
      <c r="AF109" s="39"/>
      <c r="AG109" s="48"/>
      <c r="AJ109" s="3" t="s">
        <v>71</v>
      </c>
      <c r="AL109" s="48"/>
      <c r="AM109" s="48"/>
      <c r="AO109" s="48"/>
      <c r="AP109" s="48"/>
    </row>
    <row r="110" spans="1:42" s="4" customFormat="1" ht="15" x14ac:dyDescent="0.25">
      <c r="A110" s="60"/>
      <c r="B110" s="50"/>
      <c r="C110" s="853" t="s">
        <v>73</v>
      </c>
      <c r="D110" s="853"/>
      <c r="E110" s="853"/>
      <c r="F110" s="53" t="s">
        <v>72</v>
      </c>
      <c r="G110" s="56">
        <v>0.08</v>
      </c>
      <c r="H110" s="56">
        <v>1.1499999999999999</v>
      </c>
      <c r="I110" s="130">
        <v>0.6946</v>
      </c>
      <c r="J110" s="63"/>
      <c r="K110" s="54"/>
      <c r="L110" s="63"/>
      <c r="M110" s="54"/>
      <c r="N110" s="59"/>
      <c r="AF110" s="39"/>
      <c r="AG110" s="48"/>
      <c r="AJ110" s="3" t="s">
        <v>73</v>
      </c>
      <c r="AL110" s="48"/>
      <c r="AM110" s="48"/>
      <c r="AO110" s="48"/>
      <c r="AP110" s="48"/>
    </row>
    <row r="111" spans="1:42" s="4" customFormat="1" ht="15" x14ac:dyDescent="0.25">
      <c r="A111" s="51"/>
      <c r="B111" s="50"/>
      <c r="C111" s="854" t="s">
        <v>74</v>
      </c>
      <c r="D111" s="854"/>
      <c r="E111" s="854"/>
      <c r="F111" s="65"/>
      <c r="G111" s="66"/>
      <c r="H111" s="66"/>
      <c r="I111" s="66"/>
      <c r="J111" s="68">
        <v>24.34</v>
      </c>
      <c r="K111" s="66"/>
      <c r="L111" s="68">
        <v>210.91</v>
      </c>
      <c r="M111" s="66"/>
      <c r="N111" s="69"/>
      <c r="AF111" s="39"/>
      <c r="AG111" s="48"/>
      <c r="AK111" s="3" t="s">
        <v>74</v>
      </c>
      <c r="AL111" s="48"/>
      <c r="AM111" s="48"/>
      <c r="AO111" s="48"/>
      <c r="AP111" s="48"/>
    </row>
    <row r="112" spans="1:42" s="4" customFormat="1" ht="15" x14ac:dyDescent="0.25">
      <c r="A112" s="60"/>
      <c r="B112" s="50"/>
      <c r="C112" s="853" t="s">
        <v>75</v>
      </c>
      <c r="D112" s="853"/>
      <c r="E112" s="853"/>
      <c r="F112" s="53"/>
      <c r="G112" s="54"/>
      <c r="H112" s="54"/>
      <c r="I112" s="54"/>
      <c r="J112" s="63"/>
      <c r="K112" s="54"/>
      <c r="L112" s="57">
        <v>170.52</v>
      </c>
      <c r="M112" s="54"/>
      <c r="N112" s="58">
        <v>6039.82</v>
      </c>
      <c r="AF112" s="39"/>
      <c r="AG112" s="48"/>
      <c r="AJ112" s="3" t="s">
        <v>75</v>
      </c>
      <c r="AL112" s="48"/>
      <c r="AM112" s="48"/>
      <c r="AO112" s="48"/>
      <c r="AP112" s="48"/>
    </row>
    <row r="113" spans="1:42" s="4" customFormat="1" ht="23.25" x14ac:dyDescent="0.25">
      <c r="A113" s="60"/>
      <c r="B113" s="50" t="s">
        <v>120</v>
      </c>
      <c r="C113" s="853" t="s">
        <v>121</v>
      </c>
      <c r="D113" s="853"/>
      <c r="E113" s="853"/>
      <c r="F113" s="53" t="s">
        <v>78</v>
      </c>
      <c r="G113" s="70">
        <v>97</v>
      </c>
      <c r="H113" s="54"/>
      <c r="I113" s="70">
        <v>97</v>
      </c>
      <c r="J113" s="63"/>
      <c r="K113" s="54"/>
      <c r="L113" s="57">
        <v>165.4</v>
      </c>
      <c r="M113" s="54"/>
      <c r="N113" s="58">
        <v>5858.63</v>
      </c>
      <c r="AF113" s="39"/>
      <c r="AG113" s="48"/>
      <c r="AJ113" s="3" t="s">
        <v>121</v>
      </c>
      <c r="AL113" s="48"/>
      <c r="AM113" s="48"/>
      <c r="AO113" s="48"/>
      <c r="AP113" s="48"/>
    </row>
    <row r="114" spans="1:42" s="4" customFormat="1" ht="23.25" x14ac:dyDescent="0.25">
      <c r="A114" s="60"/>
      <c r="B114" s="50" t="s">
        <v>122</v>
      </c>
      <c r="C114" s="853" t="s">
        <v>123</v>
      </c>
      <c r="D114" s="853"/>
      <c r="E114" s="853"/>
      <c r="F114" s="53" t="s">
        <v>78</v>
      </c>
      <c r="G114" s="70">
        <v>51</v>
      </c>
      <c r="H114" s="54"/>
      <c r="I114" s="70">
        <v>51</v>
      </c>
      <c r="J114" s="63"/>
      <c r="K114" s="54"/>
      <c r="L114" s="57">
        <v>86.97</v>
      </c>
      <c r="M114" s="54"/>
      <c r="N114" s="58">
        <v>3080.31</v>
      </c>
      <c r="AF114" s="39"/>
      <c r="AG114" s="48"/>
      <c r="AJ114" s="3" t="s">
        <v>123</v>
      </c>
      <c r="AL114" s="48"/>
      <c r="AM114" s="48"/>
      <c r="AO114" s="48"/>
      <c r="AP114" s="48"/>
    </row>
    <row r="115" spans="1:42" s="4" customFormat="1" ht="15" x14ac:dyDescent="0.25">
      <c r="A115" s="71"/>
      <c r="B115" s="72"/>
      <c r="C115" s="847" t="s">
        <v>81</v>
      </c>
      <c r="D115" s="847"/>
      <c r="E115" s="847"/>
      <c r="F115" s="42"/>
      <c r="G115" s="43"/>
      <c r="H115" s="43"/>
      <c r="I115" s="43"/>
      <c r="J115" s="46"/>
      <c r="K115" s="43"/>
      <c r="L115" s="131">
        <v>463.28</v>
      </c>
      <c r="M115" s="66"/>
      <c r="N115" s="47"/>
      <c r="AF115" s="39"/>
      <c r="AG115" s="48"/>
      <c r="AL115" s="48" t="s">
        <v>81</v>
      </c>
      <c r="AM115" s="48"/>
      <c r="AO115" s="48"/>
      <c r="AP115" s="48"/>
    </row>
    <row r="116" spans="1:42" s="4" customFormat="1" ht="23.25" x14ac:dyDescent="0.25">
      <c r="A116" s="40" t="s">
        <v>127</v>
      </c>
      <c r="B116" s="41" t="s">
        <v>128</v>
      </c>
      <c r="C116" s="847" t="s">
        <v>129</v>
      </c>
      <c r="D116" s="847"/>
      <c r="E116" s="847"/>
      <c r="F116" s="42" t="s">
        <v>130</v>
      </c>
      <c r="G116" s="43">
        <v>98.72</v>
      </c>
      <c r="H116" s="44">
        <v>1</v>
      </c>
      <c r="I116" s="109">
        <v>98.72</v>
      </c>
      <c r="J116" s="131">
        <v>59.99</v>
      </c>
      <c r="K116" s="43"/>
      <c r="L116" s="73">
        <v>5922.21</v>
      </c>
      <c r="M116" s="43"/>
      <c r="N116" s="47"/>
      <c r="AF116" s="39"/>
      <c r="AG116" s="48" t="s">
        <v>129</v>
      </c>
      <c r="AL116" s="48"/>
      <c r="AM116" s="48"/>
      <c r="AO116" s="48"/>
      <c r="AP116" s="48"/>
    </row>
    <row r="117" spans="1:42" s="4" customFormat="1" ht="15" x14ac:dyDescent="0.25">
      <c r="A117" s="71"/>
      <c r="B117" s="72"/>
      <c r="C117" s="847" t="s">
        <v>81</v>
      </c>
      <c r="D117" s="847"/>
      <c r="E117" s="847"/>
      <c r="F117" s="42"/>
      <c r="G117" s="43"/>
      <c r="H117" s="43"/>
      <c r="I117" s="43"/>
      <c r="J117" s="46"/>
      <c r="K117" s="43"/>
      <c r="L117" s="73">
        <v>5922.21</v>
      </c>
      <c r="M117" s="66"/>
      <c r="N117" s="47"/>
      <c r="AF117" s="39"/>
      <c r="AG117" s="48"/>
      <c r="AL117" s="48" t="s">
        <v>81</v>
      </c>
      <c r="AM117" s="48"/>
      <c r="AO117" s="48"/>
      <c r="AP117" s="48"/>
    </row>
    <row r="118" spans="1:42" s="4" customFormat="1" ht="68.25" x14ac:dyDescent="0.25">
      <c r="A118" s="40" t="s">
        <v>131</v>
      </c>
      <c r="B118" s="41" t="s">
        <v>132</v>
      </c>
      <c r="C118" s="847" t="s">
        <v>547</v>
      </c>
      <c r="D118" s="847"/>
      <c r="E118" s="847"/>
      <c r="F118" s="42" t="s">
        <v>84</v>
      </c>
      <c r="G118" s="43">
        <v>0.16439999999999999</v>
      </c>
      <c r="H118" s="44">
        <v>1</v>
      </c>
      <c r="I118" s="135">
        <v>0.16439999999999999</v>
      </c>
      <c r="J118" s="46"/>
      <c r="K118" s="43"/>
      <c r="L118" s="46"/>
      <c r="M118" s="43"/>
      <c r="N118" s="47"/>
      <c r="AF118" s="39"/>
      <c r="AG118" s="48" t="s">
        <v>547</v>
      </c>
      <c r="AL118" s="48"/>
      <c r="AM118" s="48"/>
      <c r="AO118" s="48"/>
      <c r="AP118" s="48"/>
    </row>
    <row r="119" spans="1:42" s="4" customFormat="1" ht="22.5" x14ac:dyDescent="0.25">
      <c r="A119" s="49"/>
      <c r="B119" s="50" t="s">
        <v>64</v>
      </c>
      <c r="C119" s="848" t="s">
        <v>65</v>
      </c>
      <c r="D119" s="848"/>
      <c r="E119" s="848"/>
      <c r="F119" s="848"/>
      <c r="G119" s="848"/>
      <c r="H119" s="848"/>
      <c r="I119" s="848"/>
      <c r="J119" s="848"/>
      <c r="K119" s="848"/>
      <c r="L119" s="848"/>
      <c r="M119" s="848"/>
      <c r="N119" s="849"/>
      <c r="AF119" s="39"/>
      <c r="AG119" s="48"/>
      <c r="AH119" s="3" t="s">
        <v>65</v>
      </c>
      <c r="AL119" s="48"/>
      <c r="AM119" s="48"/>
      <c r="AO119" s="48"/>
      <c r="AP119" s="48"/>
    </row>
    <row r="120" spans="1:42" s="4" customFormat="1" ht="15" x14ac:dyDescent="0.25">
      <c r="A120" s="51"/>
      <c r="B120" s="50" t="s">
        <v>67</v>
      </c>
      <c r="C120" s="853" t="s">
        <v>68</v>
      </c>
      <c r="D120" s="853"/>
      <c r="E120" s="853"/>
      <c r="F120" s="53"/>
      <c r="G120" s="54"/>
      <c r="H120" s="54"/>
      <c r="I120" s="54"/>
      <c r="J120" s="57">
        <v>284.17</v>
      </c>
      <c r="K120" s="56">
        <v>1.1499999999999999</v>
      </c>
      <c r="L120" s="57">
        <v>53.73</v>
      </c>
      <c r="M120" s="54"/>
      <c r="N120" s="59"/>
      <c r="AF120" s="39"/>
      <c r="AG120" s="48"/>
      <c r="AI120" s="3" t="s">
        <v>68</v>
      </c>
      <c r="AL120" s="48"/>
      <c r="AM120" s="48"/>
      <c r="AO120" s="48"/>
      <c r="AP120" s="48"/>
    </row>
    <row r="121" spans="1:42" s="4" customFormat="1" ht="15" x14ac:dyDescent="0.25">
      <c r="A121" s="51"/>
      <c r="B121" s="50" t="s">
        <v>69</v>
      </c>
      <c r="C121" s="853" t="s">
        <v>70</v>
      </c>
      <c r="D121" s="853"/>
      <c r="E121" s="853"/>
      <c r="F121" s="53"/>
      <c r="G121" s="54"/>
      <c r="H121" s="54"/>
      <c r="I121" s="54"/>
      <c r="J121" s="57">
        <v>28.89</v>
      </c>
      <c r="K121" s="56">
        <v>1.1499999999999999</v>
      </c>
      <c r="L121" s="57">
        <v>5.46</v>
      </c>
      <c r="M121" s="56">
        <v>35.42</v>
      </c>
      <c r="N121" s="133">
        <v>193.39</v>
      </c>
      <c r="AF121" s="39"/>
      <c r="AG121" s="48"/>
      <c r="AI121" s="3" t="s">
        <v>70</v>
      </c>
      <c r="AL121" s="48"/>
      <c r="AM121" s="48"/>
      <c r="AO121" s="48"/>
      <c r="AP121" s="48"/>
    </row>
    <row r="122" spans="1:42" s="4" customFormat="1" ht="15" x14ac:dyDescent="0.25">
      <c r="A122" s="60"/>
      <c r="B122" s="50"/>
      <c r="C122" s="853" t="s">
        <v>73</v>
      </c>
      <c r="D122" s="853"/>
      <c r="E122" s="853"/>
      <c r="F122" s="53" t="s">
        <v>72</v>
      </c>
      <c r="G122" s="56">
        <v>2.14</v>
      </c>
      <c r="H122" s="56">
        <v>1.1499999999999999</v>
      </c>
      <c r="I122" s="136">
        <v>0.40458840000000001</v>
      </c>
      <c r="J122" s="63"/>
      <c r="K122" s="54"/>
      <c r="L122" s="63"/>
      <c r="M122" s="54"/>
      <c r="N122" s="59"/>
      <c r="AF122" s="39"/>
      <c r="AG122" s="48"/>
      <c r="AJ122" s="3" t="s">
        <v>73</v>
      </c>
      <c r="AL122" s="48"/>
      <c r="AM122" s="48"/>
      <c r="AO122" s="48"/>
      <c r="AP122" s="48"/>
    </row>
    <row r="123" spans="1:42" s="4" customFormat="1" ht="15" x14ac:dyDescent="0.25">
      <c r="A123" s="51"/>
      <c r="B123" s="50"/>
      <c r="C123" s="854" t="s">
        <v>74</v>
      </c>
      <c r="D123" s="854"/>
      <c r="E123" s="854"/>
      <c r="F123" s="65"/>
      <c r="G123" s="66"/>
      <c r="H123" s="66"/>
      <c r="I123" s="66"/>
      <c r="J123" s="68">
        <v>284.17</v>
      </c>
      <c r="K123" s="66"/>
      <c r="L123" s="68">
        <v>53.73</v>
      </c>
      <c r="M123" s="66"/>
      <c r="N123" s="69"/>
      <c r="AF123" s="39"/>
      <c r="AG123" s="48"/>
      <c r="AK123" s="3" t="s">
        <v>74</v>
      </c>
      <c r="AL123" s="48"/>
      <c r="AM123" s="48"/>
      <c r="AO123" s="48"/>
      <c r="AP123" s="48"/>
    </row>
    <row r="124" spans="1:42" s="4" customFormat="1" ht="15" x14ac:dyDescent="0.25">
      <c r="A124" s="60"/>
      <c r="B124" s="50"/>
      <c r="C124" s="853" t="s">
        <v>75</v>
      </c>
      <c r="D124" s="853"/>
      <c r="E124" s="853"/>
      <c r="F124" s="53"/>
      <c r="G124" s="54"/>
      <c r="H124" s="54"/>
      <c r="I124" s="54"/>
      <c r="J124" s="63"/>
      <c r="K124" s="54"/>
      <c r="L124" s="57">
        <v>5.46</v>
      </c>
      <c r="M124" s="54"/>
      <c r="N124" s="133">
        <v>193.39</v>
      </c>
      <c r="AF124" s="39"/>
      <c r="AG124" s="48"/>
      <c r="AJ124" s="3" t="s">
        <v>75</v>
      </c>
      <c r="AL124" s="48"/>
      <c r="AM124" s="48"/>
      <c r="AO124" s="48"/>
      <c r="AP124" s="48"/>
    </row>
    <row r="125" spans="1:42" s="4" customFormat="1" ht="23.25" x14ac:dyDescent="0.25">
      <c r="A125" s="60"/>
      <c r="B125" s="50" t="s">
        <v>88</v>
      </c>
      <c r="C125" s="853" t="s">
        <v>89</v>
      </c>
      <c r="D125" s="853"/>
      <c r="E125" s="853"/>
      <c r="F125" s="53" t="s">
        <v>78</v>
      </c>
      <c r="G125" s="70">
        <v>92</v>
      </c>
      <c r="H125" s="54"/>
      <c r="I125" s="70">
        <v>92</v>
      </c>
      <c r="J125" s="63"/>
      <c r="K125" s="54"/>
      <c r="L125" s="57">
        <v>5.0199999999999996</v>
      </c>
      <c r="M125" s="54"/>
      <c r="N125" s="133">
        <v>177.92</v>
      </c>
      <c r="AF125" s="39"/>
      <c r="AG125" s="48"/>
      <c r="AJ125" s="3" t="s">
        <v>89</v>
      </c>
      <c r="AL125" s="48"/>
      <c r="AM125" s="48"/>
      <c r="AO125" s="48"/>
      <c r="AP125" s="48"/>
    </row>
    <row r="126" spans="1:42" s="4" customFormat="1" ht="23.25" x14ac:dyDescent="0.25">
      <c r="A126" s="60"/>
      <c r="B126" s="50" t="s">
        <v>90</v>
      </c>
      <c r="C126" s="853" t="s">
        <v>91</v>
      </c>
      <c r="D126" s="853"/>
      <c r="E126" s="853"/>
      <c r="F126" s="53" t="s">
        <v>78</v>
      </c>
      <c r="G126" s="70">
        <v>46</v>
      </c>
      <c r="H126" s="54"/>
      <c r="I126" s="70">
        <v>46</v>
      </c>
      <c r="J126" s="63"/>
      <c r="K126" s="54"/>
      <c r="L126" s="57">
        <v>2.5099999999999998</v>
      </c>
      <c r="M126" s="54"/>
      <c r="N126" s="133">
        <v>88.96</v>
      </c>
      <c r="AF126" s="39"/>
      <c r="AG126" s="48"/>
      <c r="AJ126" s="3" t="s">
        <v>91</v>
      </c>
      <c r="AL126" s="48"/>
      <c r="AM126" s="48"/>
      <c r="AO126" s="48"/>
      <c r="AP126" s="48"/>
    </row>
    <row r="127" spans="1:42" s="4" customFormat="1" ht="15" x14ac:dyDescent="0.25">
      <c r="A127" s="71"/>
      <c r="B127" s="72"/>
      <c r="C127" s="847" t="s">
        <v>81</v>
      </c>
      <c r="D127" s="847"/>
      <c r="E127" s="847"/>
      <c r="F127" s="42"/>
      <c r="G127" s="43"/>
      <c r="H127" s="43"/>
      <c r="I127" s="43"/>
      <c r="J127" s="46"/>
      <c r="K127" s="43"/>
      <c r="L127" s="131">
        <v>61.26</v>
      </c>
      <c r="M127" s="66"/>
      <c r="N127" s="47"/>
      <c r="AF127" s="39"/>
      <c r="AG127" s="48"/>
      <c r="AL127" s="48" t="s">
        <v>81</v>
      </c>
      <c r="AM127" s="48"/>
      <c r="AO127" s="48"/>
      <c r="AP127" s="48"/>
    </row>
    <row r="128" spans="1:42" s="4" customFormat="1" ht="23.25" x14ac:dyDescent="0.25">
      <c r="A128" s="40" t="s">
        <v>134</v>
      </c>
      <c r="B128" s="41" t="s">
        <v>135</v>
      </c>
      <c r="C128" s="847" t="s">
        <v>136</v>
      </c>
      <c r="D128" s="847"/>
      <c r="E128" s="847"/>
      <c r="F128" s="42" t="s">
        <v>63</v>
      </c>
      <c r="G128" s="43">
        <v>1.6439999999999999</v>
      </c>
      <c r="H128" s="44">
        <v>1</v>
      </c>
      <c r="I128" s="129">
        <v>1.6439999999999999</v>
      </c>
      <c r="J128" s="46"/>
      <c r="K128" s="43"/>
      <c r="L128" s="46"/>
      <c r="M128" s="43"/>
      <c r="N128" s="47"/>
      <c r="AF128" s="39"/>
      <c r="AG128" s="48" t="s">
        <v>136</v>
      </c>
      <c r="AL128" s="48"/>
      <c r="AM128" s="48"/>
      <c r="AO128" s="48"/>
      <c r="AP128" s="48"/>
    </row>
    <row r="129" spans="1:42" s="4" customFormat="1" ht="22.5" x14ac:dyDescent="0.25">
      <c r="A129" s="49"/>
      <c r="B129" s="50" t="s">
        <v>64</v>
      </c>
      <c r="C129" s="848" t="s">
        <v>65</v>
      </c>
      <c r="D129" s="848"/>
      <c r="E129" s="848"/>
      <c r="F129" s="848"/>
      <c r="G129" s="848"/>
      <c r="H129" s="848"/>
      <c r="I129" s="848"/>
      <c r="J129" s="848"/>
      <c r="K129" s="848"/>
      <c r="L129" s="848"/>
      <c r="M129" s="848"/>
      <c r="N129" s="849"/>
      <c r="AF129" s="39"/>
      <c r="AG129" s="48"/>
      <c r="AH129" s="3" t="s">
        <v>65</v>
      </c>
      <c r="AL129" s="48"/>
      <c r="AM129" s="48"/>
      <c r="AO129" s="48"/>
      <c r="AP129" s="48"/>
    </row>
    <row r="130" spans="1:42" s="4" customFormat="1" ht="15" x14ac:dyDescent="0.25">
      <c r="A130" s="51"/>
      <c r="B130" s="50" t="s">
        <v>60</v>
      </c>
      <c r="C130" s="853" t="s">
        <v>66</v>
      </c>
      <c r="D130" s="853"/>
      <c r="E130" s="853"/>
      <c r="F130" s="53"/>
      <c r="G130" s="54"/>
      <c r="H130" s="54"/>
      <c r="I130" s="54"/>
      <c r="J130" s="57">
        <v>106.88</v>
      </c>
      <c r="K130" s="56">
        <v>1.1499999999999999</v>
      </c>
      <c r="L130" s="57">
        <v>202.07</v>
      </c>
      <c r="M130" s="56">
        <v>35.42</v>
      </c>
      <c r="N130" s="58">
        <v>7157.32</v>
      </c>
      <c r="AF130" s="39"/>
      <c r="AG130" s="48"/>
      <c r="AI130" s="3" t="s">
        <v>66</v>
      </c>
      <c r="AL130" s="48"/>
      <c r="AM130" s="48"/>
      <c r="AO130" s="48"/>
      <c r="AP130" s="48"/>
    </row>
    <row r="131" spans="1:42" s="4" customFormat="1" ht="15" x14ac:dyDescent="0.25">
      <c r="A131" s="51"/>
      <c r="B131" s="50" t="s">
        <v>67</v>
      </c>
      <c r="C131" s="853" t="s">
        <v>68</v>
      </c>
      <c r="D131" s="853"/>
      <c r="E131" s="853"/>
      <c r="F131" s="53"/>
      <c r="G131" s="54"/>
      <c r="H131" s="54"/>
      <c r="I131" s="54"/>
      <c r="J131" s="57">
        <v>241.58</v>
      </c>
      <c r="K131" s="56">
        <v>1.1499999999999999</v>
      </c>
      <c r="L131" s="57">
        <v>456.73</v>
      </c>
      <c r="M131" s="54"/>
      <c r="N131" s="59"/>
      <c r="AF131" s="39"/>
      <c r="AG131" s="48"/>
      <c r="AI131" s="3" t="s">
        <v>68</v>
      </c>
      <c r="AL131" s="48"/>
      <c r="AM131" s="48"/>
      <c r="AO131" s="48"/>
      <c r="AP131" s="48"/>
    </row>
    <row r="132" spans="1:42" s="4" customFormat="1" ht="15" x14ac:dyDescent="0.25">
      <c r="A132" s="51"/>
      <c r="B132" s="50" t="s">
        <v>69</v>
      </c>
      <c r="C132" s="853" t="s">
        <v>70</v>
      </c>
      <c r="D132" s="853"/>
      <c r="E132" s="853"/>
      <c r="F132" s="53"/>
      <c r="G132" s="54"/>
      <c r="H132" s="54"/>
      <c r="I132" s="54"/>
      <c r="J132" s="57">
        <v>26.36</v>
      </c>
      <c r="K132" s="56">
        <v>1.1499999999999999</v>
      </c>
      <c r="L132" s="57">
        <v>49.84</v>
      </c>
      <c r="M132" s="56">
        <v>35.42</v>
      </c>
      <c r="N132" s="58">
        <v>1765.33</v>
      </c>
      <c r="AF132" s="39"/>
      <c r="AG132" s="48"/>
      <c r="AI132" s="3" t="s">
        <v>70</v>
      </c>
      <c r="AL132" s="48"/>
      <c r="AM132" s="48"/>
      <c r="AO132" s="48"/>
      <c r="AP132" s="48"/>
    </row>
    <row r="133" spans="1:42" s="4" customFormat="1" ht="15" x14ac:dyDescent="0.25">
      <c r="A133" s="60"/>
      <c r="B133" s="50"/>
      <c r="C133" s="853" t="s">
        <v>71</v>
      </c>
      <c r="D133" s="853"/>
      <c r="E133" s="853"/>
      <c r="F133" s="53" t="s">
        <v>72</v>
      </c>
      <c r="G133" s="56">
        <v>12.53</v>
      </c>
      <c r="H133" s="56">
        <v>1.1499999999999999</v>
      </c>
      <c r="I133" s="132">
        <v>23.689218</v>
      </c>
      <c r="J133" s="63"/>
      <c r="K133" s="54"/>
      <c r="L133" s="63"/>
      <c r="M133" s="54"/>
      <c r="N133" s="59"/>
      <c r="AF133" s="39"/>
      <c r="AG133" s="48"/>
      <c r="AJ133" s="3" t="s">
        <v>71</v>
      </c>
      <c r="AL133" s="48"/>
      <c r="AM133" s="48"/>
      <c r="AO133" s="48"/>
      <c r="AP133" s="48"/>
    </row>
    <row r="134" spans="1:42" s="4" customFormat="1" ht="15" x14ac:dyDescent="0.25">
      <c r="A134" s="60"/>
      <c r="B134" s="50"/>
      <c r="C134" s="853" t="s">
        <v>73</v>
      </c>
      <c r="D134" s="853"/>
      <c r="E134" s="853"/>
      <c r="F134" s="53" t="s">
        <v>72</v>
      </c>
      <c r="G134" s="56">
        <v>2.62</v>
      </c>
      <c r="H134" s="56">
        <v>1.1499999999999999</v>
      </c>
      <c r="I134" s="132">
        <v>4.9533719999999999</v>
      </c>
      <c r="J134" s="63"/>
      <c r="K134" s="54"/>
      <c r="L134" s="63"/>
      <c r="M134" s="54"/>
      <c r="N134" s="59"/>
      <c r="AF134" s="39"/>
      <c r="AG134" s="48"/>
      <c r="AJ134" s="3" t="s">
        <v>73</v>
      </c>
      <c r="AL134" s="48"/>
      <c r="AM134" s="48"/>
      <c r="AO134" s="48"/>
      <c r="AP134" s="48"/>
    </row>
    <row r="135" spans="1:42" s="4" customFormat="1" ht="15" x14ac:dyDescent="0.25">
      <c r="A135" s="51"/>
      <c r="B135" s="50"/>
      <c r="C135" s="854" t="s">
        <v>74</v>
      </c>
      <c r="D135" s="854"/>
      <c r="E135" s="854"/>
      <c r="F135" s="65"/>
      <c r="G135" s="66"/>
      <c r="H135" s="66"/>
      <c r="I135" s="66"/>
      <c r="J135" s="68">
        <v>348.46</v>
      </c>
      <c r="K135" s="66"/>
      <c r="L135" s="68">
        <v>658.8</v>
      </c>
      <c r="M135" s="66"/>
      <c r="N135" s="69"/>
      <c r="AF135" s="39"/>
      <c r="AG135" s="48"/>
      <c r="AK135" s="3" t="s">
        <v>74</v>
      </c>
      <c r="AL135" s="48"/>
      <c r="AM135" s="48"/>
      <c r="AO135" s="48"/>
      <c r="AP135" s="48"/>
    </row>
    <row r="136" spans="1:42" s="4" customFormat="1" ht="15" x14ac:dyDescent="0.25">
      <c r="A136" s="60"/>
      <c r="B136" s="50"/>
      <c r="C136" s="853" t="s">
        <v>75</v>
      </c>
      <c r="D136" s="853"/>
      <c r="E136" s="853"/>
      <c r="F136" s="53"/>
      <c r="G136" s="54"/>
      <c r="H136" s="54"/>
      <c r="I136" s="54"/>
      <c r="J136" s="63"/>
      <c r="K136" s="54"/>
      <c r="L136" s="57">
        <v>251.91</v>
      </c>
      <c r="M136" s="54"/>
      <c r="N136" s="58">
        <v>8922.65</v>
      </c>
      <c r="AF136" s="39"/>
      <c r="AG136" s="48"/>
      <c r="AJ136" s="3" t="s">
        <v>75</v>
      </c>
      <c r="AL136" s="48"/>
      <c r="AM136" s="48"/>
      <c r="AO136" s="48"/>
      <c r="AP136" s="48"/>
    </row>
    <row r="137" spans="1:42" s="4" customFormat="1" ht="23.25" x14ac:dyDescent="0.25">
      <c r="A137" s="60"/>
      <c r="B137" s="50" t="s">
        <v>88</v>
      </c>
      <c r="C137" s="853" t="s">
        <v>89</v>
      </c>
      <c r="D137" s="853"/>
      <c r="E137" s="853"/>
      <c r="F137" s="53" t="s">
        <v>78</v>
      </c>
      <c r="G137" s="70">
        <v>92</v>
      </c>
      <c r="H137" s="54"/>
      <c r="I137" s="70">
        <v>92</v>
      </c>
      <c r="J137" s="63"/>
      <c r="K137" s="54"/>
      <c r="L137" s="57">
        <v>231.76</v>
      </c>
      <c r="M137" s="54"/>
      <c r="N137" s="58">
        <v>8208.84</v>
      </c>
      <c r="AF137" s="39"/>
      <c r="AG137" s="48"/>
      <c r="AJ137" s="3" t="s">
        <v>89</v>
      </c>
      <c r="AL137" s="48"/>
      <c r="AM137" s="48"/>
      <c r="AO137" s="48"/>
      <c r="AP137" s="48"/>
    </row>
    <row r="138" spans="1:42" s="4" customFormat="1" ht="23.25" x14ac:dyDescent="0.25">
      <c r="A138" s="60"/>
      <c r="B138" s="50" t="s">
        <v>90</v>
      </c>
      <c r="C138" s="853" t="s">
        <v>91</v>
      </c>
      <c r="D138" s="853"/>
      <c r="E138" s="853"/>
      <c r="F138" s="53" t="s">
        <v>78</v>
      </c>
      <c r="G138" s="70">
        <v>46</v>
      </c>
      <c r="H138" s="54"/>
      <c r="I138" s="70">
        <v>46</v>
      </c>
      <c r="J138" s="63"/>
      <c r="K138" s="54"/>
      <c r="L138" s="57">
        <v>115.88</v>
      </c>
      <c r="M138" s="54"/>
      <c r="N138" s="58">
        <v>4104.42</v>
      </c>
      <c r="AF138" s="39"/>
      <c r="AG138" s="48"/>
      <c r="AJ138" s="3" t="s">
        <v>91</v>
      </c>
      <c r="AL138" s="48"/>
      <c r="AM138" s="48"/>
      <c r="AO138" s="48"/>
      <c r="AP138" s="48"/>
    </row>
    <row r="139" spans="1:42" s="4" customFormat="1" ht="15" x14ac:dyDescent="0.25">
      <c r="A139" s="71"/>
      <c r="B139" s="72"/>
      <c r="C139" s="847" t="s">
        <v>81</v>
      </c>
      <c r="D139" s="847"/>
      <c r="E139" s="847"/>
      <c r="F139" s="42"/>
      <c r="G139" s="43"/>
      <c r="H139" s="43"/>
      <c r="I139" s="43"/>
      <c r="J139" s="46"/>
      <c r="K139" s="43"/>
      <c r="L139" s="73">
        <v>1006.44</v>
      </c>
      <c r="M139" s="66"/>
      <c r="N139" s="47"/>
      <c r="AF139" s="39"/>
      <c r="AG139" s="48"/>
      <c r="AL139" s="48" t="s">
        <v>81</v>
      </c>
      <c r="AM139" s="48"/>
      <c r="AO139" s="48"/>
      <c r="AP139" s="48"/>
    </row>
    <row r="140" spans="1:42" s="4" customFormat="1" ht="34.5" x14ac:dyDescent="0.25">
      <c r="A140" s="40" t="s">
        <v>143</v>
      </c>
      <c r="B140" s="41" t="s">
        <v>184</v>
      </c>
      <c r="C140" s="847" t="s">
        <v>386</v>
      </c>
      <c r="D140" s="847"/>
      <c r="E140" s="847"/>
      <c r="F140" s="42" t="s">
        <v>63</v>
      </c>
      <c r="G140" s="43">
        <v>0.1021</v>
      </c>
      <c r="H140" s="44">
        <v>1</v>
      </c>
      <c r="I140" s="135">
        <v>0.1021</v>
      </c>
      <c r="J140" s="46"/>
      <c r="K140" s="43"/>
      <c r="L140" s="46"/>
      <c r="M140" s="43"/>
      <c r="N140" s="47"/>
      <c r="AF140" s="39"/>
      <c r="AG140" s="48" t="s">
        <v>386</v>
      </c>
      <c r="AL140" s="48"/>
      <c r="AM140" s="48"/>
      <c r="AO140" s="48"/>
      <c r="AP140" s="48"/>
    </row>
    <row r="141" spans="1:42" s="4" customFormat="1" ht="22.5" x14ac:dyDescent="0.25">
      <c r="A141" s="49"/>
      <c r="B141" s="50" t="s">
        <v>64</v>
      </c>
      <c r="C141" s="848" t="s">
        <v>65</v>
      </c>
      <c r="D141" s="848"/>
      <c r="E141" s="848"/>
      <c r="F141" s="848"/>
      <c r="G141" s="848"/>
      <c r="H141" s="848"/>
      <c r="I141" s="848"/>
      <c r="J141" s="848"/>
      <c r="K141" s="848"/>
      <c r="L141" s="848"/>
      <c r="M141" s="848"/>
      <c r="N141" s="849"/>
      <c r="AF141" s="39"/>
      <c r="AG141" s="48"/>
      <c r="AH141" s="3" t="s">
        <v>65</v>
      </c>
      <c r="AL141" s="48"/>
      <c r="AM141" s="48"/>
      <c r="AO141" s="48"/>
      <c r="AP141" s="48"/>
    </row>
    <row r="142" spans="1:42" s="4" customFormat="1" ht="15" x14ac:dyDescent="0.25">
      <c r="A142" s="51"/>
      <c r="B142" s="50" t="s">
        <v>60</v>
      </c>
      <c r="C142" s="853" t="s">
        <v>66</v>
      </c>
      <c r="D142" s="853"/>
      <c r="E142" s="853"/>
      <c r="F142" s="53"/>
      <c r="G142" s="54"/>
      <c r="H142" s="54"/>
      <c r="I142" s="54"/>
      <c r="J142" s="57">
        <v>663.75</v>
      </c>
      <c r="K142" s="56">
        <v>1.1499999999999999</v>
      </c>
      <c r="L142" s="57">
        <v>77.930000000000007</v>
      </c>
      <c r="M142" s="56">
        <v>35.42</v>
      </c>
      <c r="N142" s="58">
        <v>2760.28</v>
      </c>
      <c r="AF142" s="39"/>
      <c r="AG142" s="48"/>
      <c r="AI142" s="3" t="s">
        <v>66</v>
      </c>
      <c r="AL142" s="48"/>
      <c r="AM142" s="48"/>
      <c r="AO142" s="48"/>
      <c r="AP142" s="48"/>
    </row>
    <row r="143" spans="1:42" s="4" customFormat="1" ht="15" x14ac:dyDescent="0.25">
      <c r="A143" s="60"/>
      <c r="B143" s="50"/>
      <c r="C143" s="853" t="s">
        <v>71</v>
      </c>
      <c r="D143" s="853"/>
      <c r="E143" s="853"/>
      <c r="F143" s="53" t="s">
        <v>72</v>
      </c>
      <c r="G143" s="61">
        <v>88.5</v>
      </c>
      <c r="H143" s="56">
        <v>1.1499999999999999</v>
      </c>
      <c r="I143" s="136">
        <v>10.391227499999999</v>
      </c>
      <c r="J143" s="63"/>
      <c r="K143" s="54"/>
      <c r="L143" s="63"/>
      <c r="M143" s="54"/>
      <c r="N143" s="59"/>
      <c r="AF143" s="39"/>
      <c r="AG143" s="48"/>
      <c r="AJ143" s="3" t="s">
        <v>71</v>
      </c>
      <c r="AL143" s="48"/>
      <c r="AM143" s="48"/>
      <c r="AO143" s="48"/>
      <c r="AP143" s="48"/>
    </row>
    <row r="144" spans="1:42" s="4" customFormat="1" ht="15" x14ac:dyDescent="0.25">
      <c r="A144" s="51"/>
      <c r="B144" s="50"/>
      <c r="C144" s="854" t="s">
        <v>74</v>
      </c>
      <c r="D144" s="854"/>
      <c r="E144" s="854"/>
      <c r="F144" s="65"/>
      <c r="G144" s="66"/>
      <c r="H144" s="66"/>
      <c r="I144" s="66"/>
      <c r="J144" s="68">
        <v>663.75</v>
      </c>
      <c r="K144" s="66"/>
      <c r="L144" s="68">
        <v>77.930000000000007</v>
      </c>
      <c r="M144" s="66"/>
      <c r="N144" s="69"/>
      <c r="AF144" s="39"/>
      <c r="AG144" s="48"/>
      <c r="AK144" s="3" t="s">
        <v>74</v>
      </c>
      <c r="AL144" s="48"/>
      <c r="AM144" s="48"/>
      <c r="AO144" s="48"/>
      <c r="AP144" s="48"/>
    </row>
    <row r="145" spans="1:42" s="4" customFormat="1" ht="15" x14ac:dyDescent="0.25">
      <c r="A145" s="60"/>
      <c r="B145" s="50"/>
      <c r="C145" s="853" t="s">
        <v>75</v>
      </c>
      <c r="D145" s="853"/>
      <c r="E145" s="853"/>
      <c r="F145" s="53"/>
      <c r="G145" s="54"/>
      <c r="H145" s="54"/>
      <c r="I145" s="54"/>
      <c r="J145" s="63"/>
      <c r="K145" s="54"/>
      <c r="L145" s="57">
        <v>77.930000000000007</v>
      </c>
      <c r="M145" s="54"/>
      <c r="N145" s="58">
        <v>2760.28</v>
      </c>
      <c r="AF145" s="39"/>
      <c r="AG145" s="48"/>
      <c r="AJ145" s="3" t="s">
        <v>75</v>
      </c>
      <c r="AL145" s="48"/>
      <c r="AM145" s="48"/>
      <c r="AO145" s="48"/>
      <c r="AP145" s="48"/>
    </row>
    <row r="146" spans="1:42" s="4" customFormat="1" ht="23.25" x14ac:dyDescent="0.25">
      <c r="A146" s="60"/>
      <c r="B146" s="50" t="s">
        <v>94</v>
      </c>
      <c r="C146" s="853" t="s">
        <v>95</v>
      </c>
      <c r="D146" s="853"/>
      <c r="E146" s="853"/>
      <c r="F146" s="53" t="s">
        <v>78</v>
      </c>
      <c r="G146" s="70">
        <v>89</v>
      </c>
      <c r="H146" s="54"/>
      <c r="I146" s="70">
        <v>89</v>
      </c>
      <c r="J146" s="63"/>
      <c r="K146" s="54"/>
      <c r="L146" s="57">
        <v>69.36</v>
      </c>
      <c r="M146" s="54"/>
      <c r="N146" s="58">
        <v>2456.65</v>
      </c>
      <c r="AF146" s="39"/>
      <c r="AG146" s="48"/>
      <c r="AJ146" s="3" t="s">
        <v>95</v>
      </c>
      <c r="AL146" s="48"/>
      <c r="AM146" s="48"/>
      <c r="AO146" s="48"/>
      <c r="AP146" s="48"/>
    </row>
    <row r="147" spans="1:42" s="4" customFormat="1" ht="23.25" x14ac:dyDescent="0.25">
      <c r="A147" s="60"/>
      <c r="B147" s="50" t="s">
        <v>96</v>
      </c>
      <c r="C147" s="853" t="s">
        <v>97</v>
      </c>
      <c r="D147" s="853"/>
      <c r="E147" s="853"/>
      <c r="F147" s="53" t="s">
        <v>78</v>
      </c>
      <c r="G147" s="70">
        <v>40</v>
      </c>
      <c r="H147" s="54"/>
      <c r="I147" s="70">
        <v>40</v>
      </c>
      <c r="J147" s="63"/>
      <c r="K147" s="54"/>
      <c r="L147" s="57">
        <v>31.17</v>
      </c>
      <c r="M147" s="54"/>
      <c r="N147" s="58">
        <v>1104.1099999999999</v>
      </c>
      <c r="AF147" s="39"/>
      <c r="AG147" s="48"/>
      <c r="AJ147" s="3" t="s">
        <v>97</v>
      </c>
      <c r="AL147" s="48"/>
      <c r="AM147" s="48"/>
      <c r="AO147" s="48"/>
      <c r="AP147" s="48"/>
    </row>
    <row r="148" spans="1:42" s="4" customFormat="1" ht="15" x14ac:dyDescent="0.25">
      <c r="A148" s="71"/>
      <c r="B148" s="72"/>
      <c r="C148" s="847" t="s">
        <v>81</v>
      </c>
      <c r="D148" s="847"/>
      <c r="E148" s="847"/>
      <c r="F148" s="42"/>
      <c r="G148" s="43"/>
      <c r="H148" s="43"/>
      <c r="I148" s="43"/>
      <c r="J148" s="46"/>
      <c r="K148" s="43"/>
      <c r="L148" s="131">
        <v>178.46</v>
      </c>
      <c r="M148" s="66"/>
      <c r="N148" s="47"/>
      <c r="AF148" s="39"/>
      <c r="AG148" s="48"/>
      <c r="AL148" s="48" t="s">
        <v>81</v>
      </c>
      <c r="AM148" s="48"/>
      <c r="AO148" s="48"/>
      <c r="AP148" s="48"/>
    </row>
    <row r="149" spans="1:42" s="4" customFormat="1" ht="0" hidden="1" customHeight="1" x14ac:dyDescent="0.25">
      <c r="A149" s="110"/>
      <c r="B149" s="111"/>
      <c r="C149" s="111"/>
      <c r="D149" s="111"/>
      <c r="E149" s="111"/>
      <c r="F149" s="112"/>
      <c r="G149" s="112"/>
      <c r="H149" s="112"/>
      <c r="I149" s="112"/>
      <c r="J149" s="113"/>
      <c r="K149" s="112"/>
      <c r="L149" s="113"/>
      <c r="M149" s="54"/>
      <c r="N149" s="113"/>
      <c r="AF149" s="39"/>
      <c r="AG149" s="48"/>
      <c r="AL149" s="48"/>
      <c r="AM149" s="48"/>
      <c r="AO149" s="48"/>
      <c r="AP149" s="48"/>
    </row>
    <row r="150" spans="1:42" s="4" customFormat="1" ht="15" x14ac:dyDescent="0.25">
      <c r="A150" s="114"/>
      <c r="B150" s="115"/>
      <c r="C150" s="847" t="s">
        <v>137</v>
      </c>
      <c r="D150" s="847"/>
      <c r="E150" s="847"/>
      <c r="F150" s="847"/>
      <c r="G150" s="847"/>
      <c r="H150" s="847"/>
      <c r="I150" s="847"/>
      <c r="J150" s="847"/>
      <c r="K150" s="847"/>
      <c r="L150" s="116"/>
      <c r="M150" s="117"/>
      <c r="N150" s="118"/>
      <c r="AF150" s="39"/>
      <c r="AG150" s="48"/>
      <c r="AL150" s="48"/>
      <c r="AM150" s="48" t="s">
        <v>137</v>
      </c>
      <c r="AO150" s="48"/>
      <c r="AP150" s="48"/>
    </row>
    <row r="151" spans="1:42" s="4" customFormat="1" ht="15" x14ac:dyDescent="0.25">
      <c r="A151" s="119"/>
      <c r="B151" s="50"/>
      <c r="C151" s="853" t="s">
        <v>99</v>
      </c>
      <c r="D151" s="853"/>
      <c r="E151" s="853"/>
      <c r="F151" s="853"/>
      <c r="G151" s="853"/>
      <c r="H151" s="853"/>
      <c r="I151" s="853"/>
      <c r="J151" s="853"/>
      <c r="K151" s="853"/>
      <c r="L151" s="120">
        <v>12872.05</v>
      </c>
      <c r="M151" s="121"/>
      <c r="N151" s="122"/>
      <c r="AF151" s="39"/>
      <c r="AG151" s="48"/>
      <c r="AL151" s="48"/>
      <c r="AM151" s="48"/>
      <c r="AN151" s="3" t="s">
        <v>99</v>
      </c>
      <c r="AO151" s="48"/>
      <c r="AP151" s="48"/>
    </row>
    <row r="152" spans="1:42" s="4" customFormat="1" ht="15" x14ac:dyDescent="0.25">
      <c r="A152" s="119"/>
      <c r="B152" s="50"/>
      <c r="C152" s="853" t="s">
        <v>100</v>
      </c>
      <c r="D152" s="853"/>
      <c r="E152" s="853"/>
      <c r="F152" s="853"/>
      <c r="G152" s="853"/>
      <c r="H152" s="853"/>
      <c r="I152" s="853"/>
      <c r="J152" s="853"/>
      <c r="K152" s="853"/>
      <c r="L152" s="123"/>
      <c r="M152" s="121"/>
      <c r="N152" s="122"/>
      <c r="AF152" s="39"/>
      <c r="AG152" s="48"/>
      <c r="AL152" s="48"/>
      <c r="AM152" s="48"/>
      <c r="AN152" s="3" t="s">
        <v>100</v>
      </c>
      <c r="AO152" s="48"/>
      <c r="AP152" s="48"/>
    </row>
    <row r="153" spans="1:42" s="4" customFormat="1" ht="15" x14ac:dyDescent="0.25">
      <c r="A153" s="119"/>
      <c r="B153" s="50"/>
      <c r="C153" s="853" t="s">
        <v>101</v>
      </c>
      <c r="D153" s="853"/>
      <c r="E153" s="853"/>
      <c r="F153" s="853"/>
      <c r="G153" s="853"/>
      <c r="H153" s="853"/>
      <c r="I153" s="853"/>
      <c r="J153" s="853"/>
      <c r="K153" s="853"/>
      <c r="L153" s="120">
        <v>4570.82</v>
      </c>
      <c r="M153" s="121"/>
      <c r="N153" s="122"/>
      <c r="AF153" s="39"/>
      <c r="AG153" s="48"/>
      <c r="AL153" s="48"/>
      <c r="AM153" s="48"/>
      <c r="AN153" s="3" t="s">
        <v>101</v>
      </c>
      <c r="AO153" s="48"/>
      <c r="AP153" s="48"/>
    </row>
    <row r="154" spans="1:42" s="4" customFormat="1" ht="15" x14ac:dyDescent="0.25">
      <c r="A154" s="119"/>
      <c r="B154" s="50"/>
      <c r="C154" s="853" t="s">
        <v>102</v>
      </c>
      <c r="D154" s="853"/>
      <c r="E154" s="853"/>
      <c r="F154" s="853"/>
      <c r="G154" s="853"/>
      <c r="H154" s="853"/>
      <c r="I154" s="853"/>
      <c r="J154" s="853"/>
      <c r="K154" s="853"/>
      <c r="L154" s="120">
        <v>2370.0700000000002</v>
      </c>
      <c r="M154" s="121"/>
      <c r="N154" s="122"/>
      <c r="AF154" s="39"/>
      <c r="AG154" s="48"/>
      <c r="AL154" s="48"/>
      <c r="AM154" s="48"/>
      <c r="AN154" s="3" t="s">
        <v>102</v>
      </c>
      <c r="AO154" s="48"/>
      <c r="AP154" s="48"/>
    </row>
    <row r="155" spans="1:42" s="4" customFormat="1" ht="15" x14ac:dyDescent="0.25">
      <c r="A155" s="119"/>
      <c r="B155" s="50"/>
      <c r="C155" s="853" t="s">
        <v>103</v>
      </c>
      <c r="D155" s="853"/>
      <c r="E155" s="853"/>
      <c r="F155" s="853"/>
      <c r="G155" s="853"/>
      <c r="H155" s="853"/>
      <c r="I155" s="853"/>
      <c r="J155" s="853"/>
      <c r="K155" s="853"/>
      <c r="L155" s="124">
        <v>383.59</v>
      </c>
      <c r="M155" s="121"/>
      <c r="N155" s="122"/>
      <c r="AF155" s="39"/>
      <c r="AG155" s="48"/>
      <c r="AL155" s="48"/>
      <c r="AM155" s="48"/>
      <c r="AN155" s="3" t="s">
        <v>103</v>
      </c>
      <c r="AO155" s="48"/>
      <c r="AP155" s="48"/>
    </row>
    <row r="156" spans="1:42" s="4" customFormat="1" ht="15" x14ac:dyDescent="0.25">
      <c r="A156" s="119"/>
      <c r="B156" s="50"/>
      <c r="C156" s="853" t="s">
        <v>138</v>
      </c>
      <c r="D156" s="853"/>
      <c r="E156" s="853"/>
      <c r="F156" s="853"/>
      <c r="G156" s="853"/>
      <c r="H156" s="853"/>
      <c r="I156" s="853"/>
      <c r="J156" s="853"/>
      <c r="K156" s="853"/>
      <c r="L156" s="120">
        <v>5931.16</v>
      </c>
      <c r="M156" s="121"/>
      <c r="N156" s="122"/>
      <c r="AF156" s="39"/>
      <c r="AG156" s="48"/>
      <c r="AL156" s="48"/>
      <c r="AM156" s="48"/>
      <c r="AN156" s="3" t="s">
        <v>138</v>
      </c>
      <c r="AO156" s="48"/>
      <c r="AP156" s="48"/>
    </row>
    <row r="157" spans="1:42" s="4" customFormat="1" ht="15" x14ac:dyDescent="0.25">
      <c r="A157" s="119"/>
      <c r="B157" s="50"/>
      <c r="C157" s="853" t="s">
        <v>104</v>
      </c>
      <c r="D157" s="853"/>
      <c r="E157" s="853"/>
      <c r="F157" s="853"/>
      <c r="G157" s="853"/>
      <c r="H157" s="853"/>
      <c r="I157" s="853"/>
      <c r="J157" s="853"/>
      <c r="K157" s="853"/>
      <c r="L157" s="120">
        <v>15814.79</v>
      </c>
      <c r="M157" s="121"/>
      <c r="N157" s="122"/>
      <c r="AF157" s="39"/>
      <c r="AG157" s="48"/>
      <c r="AL157" s="48"/>
      <c r="AM157" s="48"/>
      <c r="AN157" s="3" t="s">
        <v>104</v>
      </c>
      <c r="AO157" s="48"/>
      <c r="AP157" s="48"/>
    </row>
    <row r="158" spans="1:42" s="4" customFormat="1" ht="15" x14ac:dyDescent="0.25">
      <c r="A158" s="119"/>
      <c r="B158" s="50"/>
      <c r="C158" s="853" t="s">
        <v>100</v>
      </c>
      <c r="D158" s="853"/>
      <c r="E158" s="853"/>
      <c r="F158" s="853"/>
      <c r="G158" s="853"/>
      <c r="H158" s="853"/>
      <c r="I158" s="853"/>
      <c r="J158" s="853"/>
      <c r="K158" s="853"/>
      <c r="L158" s="123"/>
      <c r="M158" s="121"/>
      <c r="N158" s="122"/>
      <c r="AF158" s="39"/>
      <c r="AG158" s="48"/>
      <c r="AL158" s="48"/>
      <c r="AM158" s="48"/>
      <c r="AN158" s="3" t="s">
        <v>100</v>
      </c>
      <c r="AO158" s="48"/>
      <c r="AP158" s="48"/>
    </row>
    <row r="159" spans="1:42" s="4" customFormat="1" ht="15" x14ac:dyDescent="0.25">
      <c r="A159" s="119"/>
      <c r="B159" s="50"/>
      <c r="C159" s="853" t="s">
        <v>105</v>
      </c>
      <c r="D159" s="853"/>
      <c r="E159" s="853"/>
      <c r="F159" s="853"/>
      <c r="G159" s="853"/>
      <c r="H159" s="853"/>
      <c r="I159" s="853"/>
      <c r="J159" s="853"/>
      <c r="K159" s="853"/>
      <c r="L159" s="120">
        <v>4055.73</v>
      </c>
      <c r="M159" s="121"/>
      <c r="N159" s="122"/>
      <c r="AF159" s="39"/>
      <c r="AG159" s="48"/>
      <c r="AL159" s="48"/>
      <c r="AM159" s="48"/>
      <c r="AN159" s="3" t="s">
        <v>105</v>
      </c>
      <c r="AO159" s="48"/>
      <c r="AP159" s="48"/>
    </row>
    <row r="160" spans="1:42" s="4" customFormat="1" ht="15" x14ac:dyDescent="0.25">
      <c r="A160" s="119"/>
      <c r="B160" s="50"/>
      <c r="C160" s="853" t="s">
        <v>106</v>
      </c>
      <c r="D160" s="853"/>
      <c r="E160" s="853"/>
      <c r="F160" s="853"/>
      <c r="G160" s="853"/>
      <c r="H160" s="853"/>
      <c r="I160" s="853"/>
      <c r="J160" s="853"/>
      <c r="K160" s="853"/>
      <c r="L160" s="124">
        <v>510.46</v>
      </c>
      <c r="M160" s="121"/>
      <c r="N160" s="122"/>
      <c r="AF160" s="39"/>
      <c r="AG160" s="48"/>
      <c r="AL160" s="48"/>
      <c r="AM160" s="48"/>
      <c r="AN160" s="3" t="s">
        <v>106</v>
      </c>
      <c r="AO160" s="48"/>
      <c r="AP160" s="48"/>
    </row>
    <row r="161" spans="1:42" s="4" customFormat="1" ht="15" x14ac:dyDescent="0.25">
      <c r="A161" s="119"/>
      <c r="B161" s="50"/>
      <c r="C161" s="853" t="s">
        <v>107</v>
      </c>
      <c r="D161" s="853"/>
      <c r="E161" s="853"/>
      <c r="F161" s="853"/>
      <c r="G161" s="853"/>
      <c r="H161" s="853"/>
      <c r="I161" s="853"/>
      <c r="J161" s="853"/>
      <c r="K161" s="853"/>
      <c r="L161" s="124">
        <v>55.3</v>
      </c>
      <c r="M161" s="121"/>
      <c r="N161" s="122"/>
      <c r="AF161" s="39"/>
      <c r="AG161" s="48"/>
      <c r="AL161" s="48"/>
      <c r="AM161" s="48"/>
      <c r="AN161" s="3" t="s">
        <v>107</v>
      </c>
      <c r="AO161" s="48"/>
      <c r="AP161" s="48"/>
    </row>
    <row r="162" spans="1:42" s="4" customFormat="1" ht="15" x14ac:dyDescent="0.25">
      <c r="A162" s="119"/>
      <c r="B162" s="50"/>
      <c r="C162" s="853" t="s">
        <v>139</v>
      </c>
      <c r="D162" s="853"/>
      <c r="E162" s="853"/>
      <c r="F162" s="853"/>
      <c r="G162" s="853"/>
      <c r="H162" s="853"/>
      <c r="I162" s="853"/>
      <c r="J162" s="853"/>
      <c r="K162" s="853"/>
      <c r="L162" s="120">
        <v>5922.21</v>
      </c>
      <c r="M162" s="121"/>
      <c r="N162" s="122"/>
      <c r="AF162" s="39"/>
      <c r="AG162" s="48"/>
      <c r="AL162" s="48"/>
      <c r="AM162" s="48"/>
      <c r="AN162" s="3" t="s">
        <v>139</v>
      </c>
      <c r="AO162" s="48"/>
      <c r="AP162" s="48"/>
    </row>
    <row r="163" spans="1:42" s="4" customFormat="1" ht="15" x14ac:dyDescent="0.25">
      <c r="A163" s="119"/>
      <c r="B163" s="50"/>
      <c r="C163" s="853" t="s">
        <v>108</v>
      </c>
      <c r="D163" s="853"/>
      <c r="E163" s="853"/>
      <c r="F163" s="853"/>
      <c r="G163" s="853"/>
      <c r="H163" s="853"/>
      <c r="I163" s="853"/>
      <c r="J163" s="853"/>
      <c r="K163" s="853"/>
      <c r="L163" s="120">
        <v>3666.54</v>
      </c>
      <c r="M163" s="121"/>
      <c r="N163" s="122"/>
      <c r="AF163" s="39"/>
      <c r="AG163" s="48"/>
      <c r="AL163" s="48"/>
      <c r="AM163" s="48"/>
      <c r="AN163" s="3" t="s">
        <v>108</v>
      </c>
      <c r="AO163" s="48"/>
      <c r="AP163" s="48"/>
    </row>
    <row r="164" spans="1:42" s="4" customFormat="1" ht="15" x14ac:dyDescent="0.25">
      <c r="A164" s="119"/>
      <c r="B164" s="50"/>
      <c r="C164" s="853" t="s">
        <v>109</v>
      </c>
      <c r="D164" s="853"/>
      <c r="E164" s="853"/>
      <c r="F164" s="853"/>
      <c r="G164" s="853"/>
      <c r="H164" s="853"/>
      <c r="I164" s="853"/>
      <c r="J164" s="853"/>
      <c r="K164" s="853"/>
      <c r="L164" s="120">
        <v>1659.85</v>
      </c>
      <c r="M164" s="121"/>
      <c r="N164" s="122"/>
      <c r="AF164" s="39"/>
      <c r="AG164" s="48"/>
      <c r="AL164" s="48"/>
      <c r="AM164" s="48"/>
      <c r="AN164" s="3" t="s">
        <v>109</v>
      </c>
      <c r="AO164" s="48"/>
      <c r="AP164" s="48"/>
    </row>
    <row r="165" spans="1:42" s="4" customFormat="1" ht="15" x14ac:dyDescent="0.25">
      <c r="A165" s="119"/>
      <c r="B165" s="50"/>
      <c r="C165" s="853" t="s">
        <v>140</v>
      </c>
      <c r="D165" s="853"/>
      <c r="E165" s="853"/>
      <c r="F165" s="853"/>
      <c r="G165" s="853"/>
      <c r="H165" s="853"/>
      <c r="I165" s="853"/>
      <c r="J165" s="853"/>
      <c r="K165" s="853"/>
      <c r="L165" s="120">
        <v>3631.85</v>
      </c>
      <c r="M165" s="121"/>
      <c r="N165" s="122"/>
      <c r="AF165" s="39"/>
      <c r="AG165" s="48"/>
      <c r="AL165" s="48"/>
      <c r="AM165" s="48"/>
      <c r="AN165" s="3" t="s">
        <v>140</v>
      </c>
      <c r="AO165" s="48"/>
      <c r="AP165" s="48"/>
    </row>
    <row r="166" spans="1:42" s="4" customFormat="1" ht="15" x14ac:dyDescent="0.25">
      <c r="A166" s="119"/>
      <c r="B166" s="50"/>
      <c r="C166" s="853" t="s">
        <v>100</v>
      </c>
      <c r="D166" s="853"/>
      <c r="E166" s="853"/>
      <c r="F166" s="853"/>
      <c r="G166" s="853"/>
      <c r="H166" s="853"/>
      <c r="I166" s="853"/>
      <c r="J166" s="853"/>
      <c r="K166" s="853"/>
      <c r="L166" s="123"/>
      <c r="M166" s="121"/>
      <c r="N166" s="122"/>
      <c r="AF166" s="39"/>
      <c r="AG166" s="48"/>
      <c r="AL166" s="48"/>
      <c r="AM166" s="48"/>
      <c r="AN166" s="3" t="s">
        <v>100</v>
      </c>
      <c r="AO166" s="48"/>
      <c r="AP166" s="48"/>
    </row>
    <row r="167" spans="1:42" s="4" customFormat="1" ht="15" x14ac:dyDescent="0.25">
      <c r="A167" s="119"/>
      <c r="B167" s="50"/>
      <c r="C167" s="853" t="s">
        <v>105</v>
      </c>
      <c r="D167" s="853"/>
      <c r="E167" s="853"/>
      <c r="F167" s="853"/>
      <c r="G167" s="853"/>
      <c r="H167" s="853"/>
      <c r="I167" s="853"/>
      <c r="J167" s="853"/>
      <c r="K167" s="853"/>
      <c r="L167" s="124">
        <v>515.09</v>
      </c>
      <c r="M167" s="121"/>
      <c r="N167" s="122"/>
      <c r="AF167" s="39"/>
      <c r="AG167" s="48"/>
      <c r="AL167" s="48"/>
      <c r="AM167" s="48"/>
      <c r="AN167" s="3" t="s">
        <v>105</v>
      </c>
      <c r="AO167" s="48"/>
      <c r="AP167" s="48"/>
    </row>
    <row r="168" spans="1:42" s="4" customFormat="1" ht="15" x14ac:dyDescent="0.25">
      <c r="A168" s="119"/>
      <c r="B168" s="50"/>
      <c r="C168" s="853" t="s">
        <v>106</v>
      </c>
      <c r="D168" s="853"/>
      <c r="E168" s="853"/>
      <c r="F168" s="853"/>
      <c r="G168" s="853"/>
      <c r="H168" s="853"/>
      <c r="I168" s="853"/>
      <c r="J168" s="853"/>
      <c r="K168" s="853"/>
      <c r="L168" s="120">
        <v>1859.61</v>
      </c>
      <c r="M168" s="121"/>
      <c r="N168" s="122"/>
      <c r="AF168" s="39"/>
      <c r="AG168" s="48"/>
      <c r="AL168" s="48"/>
      <c r="AM168" s="48"/>
      <c r="AN168" s="3" t="s">
        <v>106</v>
      </c>
      <c r="AO168" s="48"/>
      <c r="AP168" s="48"/>
    </row>
    <row r="169" spans="1:42" s="4" customFormat="1" ht="15" x14ac:dyDescent="0.25">
      <c r="A169" s="119"/>
      <c r="B169" s="50"/>
      <c r="C169" s="853" t="s">
        <v>107</v>
      </c>
      <c r="D169" s="853"/>
      <c r="E169" s="853"/>
      <c r="F169" s="853"/>
      <c r="G169" s="853"/>
      <c r="H169" s="853"/>
      <c r="I169" s="853"/>
      <c r="J169" s="853"/>
      <c r="K169" s="853"/>
      <c r="L169" s="124">
        <v>328.29</v>
      </c>
      <c r="M169" s="121"/>
      <c r="N169" s="122"/>
      <c r="AF169" s="39"/>
      <c r="AG169" s="48"/>
      <c r="AL169" s="48"/>
      <c r="AM169" s="48"/>
      <c r="AN169" s="3" t="s">
        <v>107</v>
      </c>
      <c r="AO169" s="48"/>
      <c r="AP169" s="48"/>
    </row>
    <row r="170" spans="1:42" s="4" customFormat="1" ht="15" x14ac:dyDescent="0.25">
      <c r="A170" s="119"/>
      <c r="B170" s="50"/>
      <c r="C170" s="853" t="s">
        <v>139</v>
      </c>
      <c r="D170" s="853"/>
      <c r="E170" s="853"/>
      <c r="F170" s="853"/>
      <c r="G170" s="853"/>
      <c r="H170" s="853"/>
      <c r="I170" s="853"/>
      <c r="J170" s="853"/>
      <c r="K170" s="853"/>
      <c r="L170" s="124">
        <v>8.9499999999999993</v>
      </c>
      <c r="M170" s="121"/>
      <c r="N170" s="122"/>
      <c r="AF170" s="39"/>
      <c r="AG170" s="48"/>
      <c r="AL170" s="48"/>
      <c r="AM170" s="48"/>
      <c r="AN170" s="3" t="s">
        <v>139</v>
      </c>
      <c r="AO170" s="48"/>
      <c r="AP170" s="48"/>
    </row>
    <row r="171" spans="1:42" s="4" customFormat="1" ht="15" x14ac:dyDescent="0.25">
      <c r="A171" s="119"/>
      <c r="B171" s="50"/>
      <c r="C171" s="853" t="s">
        <v>108</v>
      </c>
      <c r="D171" s="853"/>
      <c r="E171" s="853"/>
      <c r="F171" s="853"/>
      <c r="G171" s="853"/>
      <c r="H171" s="853"/>
      <c r="I171" s="853"/>
      <c r="J171" s="853"/>
      <c r="K171" s="853"/>
      <c r="L171" s="124">
        <v>818.07</v>
      </c>
      <c r="M171" s="121"/>
      <c r="N171" s="122"/>
      <c r="AF171" s="39"/>
      <c r="AG171" s="48"/>
      <c r="AL171" s="48"/>
      <c r="AM171" s="48"/>
      <c r="AN171" s="3" t="s">
        <v>108</v>
      </c>
      <c r="AO171" s="48"/>
      <c r="AP171" s="48"/>
    </row>
    <row r="172" spans="1:42" s="4" customFormat="1" ht="15" x14ac:dyDescent="0.25">
      <c r="A172" s="119"/>
      <c r="B172" s="50"/>
      <c r="C172" s="853" t="s">
        <v>109</v>
      </c>
      <c r="D172" s="853"/>
      <c r="E172" s="853"/>
      <c r="F172" s="853"/>
      <c r="G172" s="853"/>
      <c r="H172" s="853"/>
      <c r="I172" s="853"/>
      <c r="J172" s="853"/>
      <c r="K172" s="853"/>
      <c r="L172" s="124">
        <v>430.13</v>
      </c>
      <c r="M172" s="121"/>
      <c r="N172" s="122"/>
      <c r="AF172" s="39"/>
      <c r="AG172" s="48"/>
      <c r="AL172" s="48"/>
      <c r="AM172" s="48"/>
      <c r="AN172" s="3" t="s">
        <v>109</v>
      </c>
      <c r="AO172" s="48"/>
      <c r="AP172" s="48"/>
    </row>
    <row r="173" spans="1:42" s="4" customFormat="1" ht="15" x14ac:dyDescent="0.25">
      <c r="A173" s="119"/>
      <c r="B173" s="50"/>
      <c r="C173" s="853" t="s">
        <v>110</v>
      </c>
      <c r="D173" s="853"/>
      <c r="E173" s="853"/>
      <c r="F173" s="853"/>
      <c r="G173" s="853"/>
      <c r="H173" s="853"/>
      <c r="I173" s="853"/>
      <c r="J173" s="853"/>
      <c r="K173" s="853"/>
      <c r="L173" s="120">
        <v>4954.41</v>
      </c>
      <c r="M173" s="121"/>
      <c r="N173" s="122"/>
      <c r="AF173" s="39"/>
      <c r="AG173" s="48"/>
      <c r="AL173" s="48"/>
      <c r="AM173" s="48"/>
      <c r="AN173" s="3" t="s">
        <v>110</v>
      </c>
      <c r="AO173" s="48"/>
      <c r="AP173" s="48"/>
    </row>
    <row r="174" spans="1:42" s="4" customFormat="1" ht="15" x14ac:dyDescent="0.25">
      <c r="A174" s="119"/>
      <c r="B174" s="50"/>
      <c r="C174" s="853" t="s">
        <v>111</v>
      </c>
      <c r="D174" s="853"/>
      <c r="E174" s="853"/>
      <c r="F174" s="853"/>
      <c r="G174" s="853"/>
      <c r="H174" s="853"/>
      <c r="I174" s="853"/>
      <c r="J174" s="853"/>
      <c r="K174" s="853"/>
      <c r="L174" s="120">
        <v>4484.6099999999997</v>
      </c>
      <c r="M174" s="121"/>
      <c r="N174" s="122"/>
      <c r="AF174" s="39"/>
      <c r="AG174" s="48"/>
      <c r="AL174" s="48"/>
      <c r="AM174" s="48"/>
      <c r="AN174" s="3" t="s">
        <v>111</v>
      </c>
      <c r="AO174" s="48"/>
      <c r="AP174" s="48"/>
    </row>
    <row r="175" spans="1:42" s="4" customFormat="1" ht="15" x14ac:dyDescent="0.25">
      <c r="A175" s="119"/>
      <c r="B175" s="50"/>
      <c r="C175" s="853" t="s">
        <v>112</v>
      </c>
      <c r="D175" s="853"/>
      <c r="E175" s="853"/>
      <c r="F175" s="853"/>
      <c r="G175" s="853"/>
      <c r="H175" s="853"/>
      <c r="I175" s="853"/>
      <c r="J175" s="853"/>
      <c r="K175" s="853"/>
      <c r="L175" s="120">
        <v>2089.98</v>
      </c>
      <c r="M175" s="121"/>
      <c r="N175" s="122"/>
      <c r="AF175" s="39"/>
      <c r="AG175" s="48"/>
      <c r="AL175" s="48"/>
      <c r="AM175" s="48"/>
      <c r="AN175" s="3" t="s">
        <v>112</v>
      </c>
      <c r="AO175" s="48"/>
      <c r="AP175" s="48"/>
    </row>
    <row r="176" spans="1:42" s="4" customFormat="1" ht="15" x14ac:dyDescent="0.25">
      <c r="A176" s="119"/>
      <c r="B176" s="125"/>
      <c r="C176" s="861" t="s">
        <v>141</v>
      </c>
      <c r="D176" s="861"/>
      <c r="E176" s="861"/>
      <c r="F176" s="861"/>
      <c r="G176" s="861"/>
      <c r="H176" s="861"/>
      <c r="I176" s="861"/>
      <c r="J176" s="861"/>
      <c r="K176" s="861"/>
      <c r="L176" s="126">
        <v>19446.64</v>
      </c>
      <c r="M176" s="127"/>
      <c r="N176" s="128"/>
      <c r="AF176" s="39"/>
      <c r="AG176" s="48"/>
      <c r="AL176" s="48"/>
      <c r="AM176" s="48"/>
      <c r="AO176" s="48" t="s">
        <v>141</v>
      </c>
      <c r="AP176" s="48"/>
    </row>
    <row r="177" spans="1:42" s="4" customFormat="1" ht="15" x14ac:dyDescent="0.25">
      <c r="A177" s="844" t="s">
        <v>142</v>
      </c>
      <c r="B177" s="845"/>
      <c r="C177" s="845"/>
      <c r="D177" s="845"/>
      <c r="E177" s="845"/>
      <c r="F177" s="845"/>
      <c r="G177" s="845"/>
      <c r="H177" s="845"/>
      <c r="I177" s="845"/>
      <c r="J177" s="845"/>
      <c r="K177" s="845"/>
      <c r="L177" s="845"/>
      <c r="M177" s="845"/>
      <c r="N177" s="846"/>
      <c r="AF177" s="39" t="s">
        <v>142</v>
      </c>
      <c r="AG177" s="48"/>
      <c r="AL177" s="48"/>
      <c r="AM177" s="48"/>
      <c r="AO177" s="48"/>
      <c r="AP177" s="48"/>
    </row>
    <row r="178" spans="1:42" s="4" customFormat="1" ht="57" x14ac:dyDescent="0.25">
      <c r="A178" s="40" t="s">
        <v>147</v>
      </c>
      <c r="B178" s="41" t="s">
        <v>144</v>
      </c>
      <c r="C178" s="847" t="s">
        <v>548</v>
      </c>
      <c r="D178" s="847"/>
      <c r="E178" s="847"/>
      <c r="F178" s="42" t="s">
        <v>146</v>
      </c>
      <c r="G178" s="43">
        <v>216.70439999999999</v>
      </c>
      <c r="H178" s="44">
        <v>1</v>
      </c>
      <c r="I178" s="135">
        <v>216.70439999999999</v>
      </c>
      <c r="J178" s="131">
        <v>3.28</v>
      </c>
      <c r="K178" s="43"/>
      <c r="L178" s="131">
        <v>710.79</v>
      </c>
      <c r="M178" s="109">
        <v>12.22</v>
      </c>
      <c r="N178" s="134">
        <v>8685.85</v>
      </c>
      <c r="AF178" s="39"/>
      <c r="AG178" s="48" t="s">
        <v>548</v>
      </c>
      <c r="AL178" s="48"/>
      <c r="AM178" s="48"/>
      <c r="AO178" s="48"/>
      <c r="AP178" s="48"/>
    </row>
    <row r="179" spans="1:42" s="4" customFormat="1" ht="15" x14ac:dyDescent="0.25">
      <c r="A179" s="71"/>
      <c r="B179" s="72"/>
      <c r="C179" s="847" t="s">
        <v>81</v>
      </c>
      <c r="D179" s="847"/>
      <c r="E179" s="847"/>
      <c r="F179" s="42"/>
      <c r="G179" s="43"/>
      <c r="H179" s="43"/>
      <c r="I179" s="43"/>
      <c r="J179" s="46"/>
      <c r="K179" s="43"/>
      <c r="L179" s="131">
        <v>710.79</v>
      </c>
      <c r="M179" s="66"/>
      <c r="N179" s="134">
        <v>8685.85</v>
      </c>
      <c r="AF179" s="39"/>
      <c r="AG179" s="48"/>
      <c r="AL179" s="48" t="s">
        <v>81</v>
      </c>
      <c r="AM179" s="48"/>
      <c r="AO179" s="48"/>
      <c r="AP179" s="48"/>
    </row>
    <row r="180" spans="1:42" s="4" customFormat="1" ht="57" x14ac:dyDescent="0.25">
      <c r="A180" s="40" t="s">
        <v>155</v>
      </c>
      <c r="B180" s="41" t="s">
        <v>148</v>
      </c>
      <c r="C180" s="847" t="s">
        <v>549</v>
      </c>
      <c r="D180" s="847"/>
      <c r="E180" s="847"/>
      <c r="F180" s="42" t="s">
        <v>146</v>
      </c>
      <c r="G180" s="43">
        <v>216.70439999999999</v>
      </c>
      <c r="H180" s="44">
        <v>1</v>
      </c>
      <c r="I180" s="135">
        <v>216.70439999999999</v>
      </c>
      <c r="J180" s="131">
        <v>15.35</v>
      </c>
      <c r="K180" s="43"/>
      <c r="L180" s="73">
        <v>3326.41</v>
      </c>
      <c r="M180" s="109">
        <v>12.22</v>
      </c>
      <c r="N180" s="134">
        <v>40648.730000000003</v>
      </c>
      <c r="AF180" s="39"/>
      <c r="AG180" s="48" t="s">
        <v>549</v>
      </c>
      <c r="AL180" s="48"/>
      <c r="AM180" s="48"/>
      <c r="AO180" s="48"/>
      <c r="AP180" s="48"/>
    </row>
    <row r="181" spans="1:42" s="4" customFormat="1" ht="15" x14ac:dyDescent="0.25">
      <c r="A181" s="71"/>
      <c r="B181" s="72"/>
      <c r="C181" s="847" t="s">
        <v>81</v>
      </c>
      <c r="D181" s="847"/>
      <c r="E181" s="847"/>
      <c r="F181" s="42"/>
      <c r="G181" s="43"/>
      <c r="H181" s="43"/>
      <c r="I181" s="43"/>
      <c r="J181" s="46"/>
      <c r="K181" s="43"/>
      <c r="L181" s="73">
        <v>3326.41</v>
      </c>
      <c r="M181" s="66"/>
      <c r="N181" s="134">
        <v>40648.730000000003</v>
      </c>
      <c r="AF181" s="39"/>
      <c r="AG181" s="48"/>
      <c r="AL181" s="48" t="s">
        <v>81</v>
      </c>
      <c r="AM181" s="48"/>
      <c r="AO181" s="48"/>
      <c r="AP181" s="48"/>
    </row>
    <row r="182" spans="1:42" s="4" customFormat="1" ht="0" hidden="1" customHeight="1" x14ac:dyDescent="0.25">
      <c r="A182" s="110"/>
      <c r="B182" s="111"/>
      <c r="C182" s="111"/>
      <c r="D182" s="111"/>
      <c r="E182" s="111"/>
      <c r="F182" s="112"/>
      <c r="G182" s="112"/>
      <c r="H182" s="112"/>
      <c r="I182" s="112"/>
      <c r="J182" s="113"/>
      <c r="K182" s="112"/>
      <c r="L182" s="113"/>
      <c r="M182" s="54"/>
      <c r="N182" s="113"/>
      <c r="AF182" s="39"/>
      <c r="AG182" s="48"/>
      <c r="AL182" s="48"/>
      <c r="AM182" s="48"/>
      <c r="AO182" s="48"/>
      <c r="AP182" s="48"/>
    </row>
    <row r="183" spans="1:42" s="4" customFormat="1" ht="15" x14ac:dyDescent="0.25">
      <c r="A183" s="114"/>
      <c r="B183" s="115"/>
      <c r="C183" s="847" t="s">
        <v>150</v>
      </c>
      <c r="D183" s="847"/>
      <c r="E183" s="847"/>
      <c r="F183" s="847"/>
      <c r="G183" s="847"/>
      <c r="H183" s="847"/>
      <c r="I183" s="847"/>
      <c r="J183" s="847"/>
      <c r="K183" s="847"/>
      <c r="L183" s="116"/>
      <c r="M183" s="117"/>
      <c r="N183" s="118"/>
      <c r="AF183" s="39"/>
      <c r="AG183" s="48"/>
      <c r="AL183" s="48"/>
      <c r="AM183" s="48" t="s">
        <v>150</v>
      </c>
      <c r="AO183" s="48"/>
      <c r="AP183" s="48"/>
    </row>
    <row r="184" spans="1:42" s="4" customFormat="1" ht="15" x14ac:dyDescent="0.25">
      <c r="A184" s="119"/>
      <c r="B184" s="50"/>
      <c r="C184" s="853" t="s">
        <v>99</v>
      </c>
      <c r="D184" s="853"/>
      <c r="E184" s="853"/>
      <c r="F184" s="853"/>
      <c r="G184" s="853"/>
      <c r="H184" s="853"/>
      <c r="I184" s="853"/>
      <c r="J184" s="853"/>
      <c r="K184" s="853"/>
      <c r="L184" s="120">
        <v>4037.2</v>
      </c>
      <c r="M184" s="121"/>
      <c r="N184" s="122"/>
      <c r="AF184" s="39"/>
      <c r="AG184" s="48"/>
      <c r="AL184" s="48"/>
      <c r="AM184" s="48"/>
      <c r="AN184" s="3" t="s">
        <v>99</v>
      </c>
      <c r="AO184" s="48"/>
      <c r="AP184" s="48"/>
    </row>
    <row r="185" spans="1:42" s="4" customFormat="1" ht="15" x14ac:dyDescent="0.25">
      <c r="A185" s="119"/>
      <c r="B185" s="50"/>
      <c r="C185" s="853" t="s">
        <v>100</v>
      </c>
      <c r="D185" s="853"/>
      <c r="E185" s="853"/>
      <c r="F185" s="853"/>
      <c r="G185" s="853"/>
      <c r="H185" s="853"/>
      <c r="I185" s="853"/>
      <c r="J185" s="853"/>
      <c r="K185" s="853"/>
      <c r="L185" s="123"/>
      <c r="M185" s="121"/>
      <c r="N185" s="122"/>
      <c r="AF185" s="39"/>
      <c r="AG185" s="48"/>
      <c r="AL185" s="48"/>
      <c r="AM185" s="48"/>
      <c r="AN185" s="3" t="s">
        <v>100</v>
      </c>
      <c r="AO185" s="48"/>
      <c r="AP185" s="48"/>
    </row>
    <row r="186" spans="1:42" s="4" customFormat="1" ht="15" x14ac:dyDescent="0.25">
      <c r="A186" s="119"/>
      <c r="B186" s="50"/>
      <c r="C186" s="853" t="s">
        <v>151</v>
      </c>
      <c r="D186" s="853"/>
      <c r="E186" s="853"/>
      <c r="F186" s="853"/>
      <c r="G186" s="853"/>
      <c r="H186" s="853"/>
      <c r="I186" s="853"/>
      <c r="J186" s="853"/>
      <c r="K186" s="853"/>
      <c r="L186" s="120">
        <v>4037.2</v>
      </c>
      <c r="M186" s="121"/>
      <c r="N186" s="122"/>
      <c r="AF186" s="39"/>
      <c r="AG186" s="48"/>
      <c r="AL186" s="48"/>
      <c r="AM186" s="48"/>
      <c r="AN186" s="3" t="s">
        <v>151</v>
      </c>
      <c r="AO186" s="48"/>
      <c r="AP186" s="48"/>
    </row>
    <row r="187" spans="1:42" s="4" customFormat="1" ht="15" x14ac:dyDescent="0.25">
      <c r="A187" s="119"/>
      <c r="B187" s="50"/>
      <c r="C187" s="853" t="s">
        <v>104</v>
      </c>
      <c r="D187" s="853"/>
      <c r="E187" s="853"/>
      <c r="F187" s="853"/>
      <c r="G187" s="853"/>
      <c r="H187" s="853"/>
      <c r="I187" s="853"/>
      <c r="J187" s="853"/>
      <c r="K187" s="853"/>
      <c r="L187" s="120">
        <v>4037.2</v>
      </c>
      <c r="M187" s="121"/>
      <c r="N187" s="122"/>
      <c r="AF187" s="39"/>
      <c r="AG187" s="48"/>
      <c r="AL187" s="48"/>
      <c r="AM187" s="48"/>
      <c r="AN187" s="3" t="s">
        <v>104</v>
      </c>
      <c r="AO187" s="48"/>
      <c r="AP187" s="48"/>
    </row>
    <row r="188" spans="1:42" s="4" customFormat="1" ht="15" x14ac:dyDescent="0.25">
      <c r="A188" s="119"/>
      <c r="B188" s="50"/>
      <c r="C188" s="853" t="s">
        <v>152</v>
      </c>
      <c r="D188" s="853"/>
      <c r="E188" s="853"/>
      <c r="F188" s="853"/>
      <c r="G188" s="853"/>
      <c r="H188" s="853"/>
      <c r="I188" s="853"/>
      <c r="J188" s="853"/>
      <c r="K188" s="853"/>
      <c r="L188" s="120">
        <v>4037.2</v>
      </c>
      <c r="M188" s="121"/>
      <c r="N188" s="122"/>
      <c r="AF188" s="39"/>
      <c r="AG188" s="48"/>
      <c r="AL188" s="48"/>
      <c r="AM188" s="48"/>
      <c r="AN188" s="3" t="s">
        <v>152</v>
      </c>
      <c r="AO188" s="48"/>
      <c r="AP188" s="48"/>
    </row>
    <row r="189" spans="1:42" s="4" customFormat="1" ht="15" x14ac:dyDescent="0.25">
      <c r="A189" s="119"/>
      <c r="B189" s="125"/>
      <c r="C189" s="861" t="s">
        <v>153</v>
      </c>
      <c r="D189" s="861"/>
      <c r="E189" s="861"/>
      <c r="F189" s="861"/>
      <c r="G189" s="861"/>
      <c r="H189" s="861"/>
      <c r="I189" s="861"/>
      <c r="J189" s="861"/>
      <c r="K189" s="861"/>
      <c r="L189" s="126">
        <v>4037.2</v>
      </c>
      <c r="M189" s="127"/>
      <c r="N189" s="128"/>
      <c r="AF189" s="39"/>
      <c r="AG189" s="48"/>
      <c r="AL189" s="48"/>
      <c r="AM189" s="48"/>
      <c r="AO189" s="48" t="s">
        <v>153</v>
      </c>
      <c r="AP189" s="48"/>
    </row>
    <row r="190" spans="1:42" s="4" customFormat="1" ht="15" x14ac:dyDescent="0.25">
      <c r="A190" s="844" t="s">
        <v>154</v>
      </c>
      <c r="B190" s="845"/>
      <c r="C190" s="845"/>
      <c r="D190" s="845"/>
      <c r="E190" s="845"/>
      <c r="F190" s="845"/>
      <c r="G190" s="845"/>
      <c r="H190" s="845"/>
      <c r="I190" s="845"/>
      <c r="J190" s="845"/>
      <c r="K190" s="845"/>
      <c r="L190" s="845"/>
      <c r="M190" s="845"/>
      <c r="N190" s="846"/>
      <c r="AF190" s="39" t="s">
        <v>154</v>
      </c>
      <c r="AG190" s="48"/>
      <c r="AL190" s="48"/>
      <c r="AM190" s="48"/>
      <c r="AO190" s="48"/>
      <c r="AP190" s="48"/>
    </row>
    <row r="191" spans="1:42" s="4" customFormat="1" ht="23.25" x14ac:dyDescent="0.25">
      <c r="A191" s="40" t="s">
        <v>158</v>
      </c>
      <c r="B191" s="41" t="s">
        <v>156</v>
      </c>
      <c r="C191" s="847" t="s">
        <v>157</v>
      </c>
      <c r="D191" s="847"/>
      <c r="E191" s="847"/>
      <c r="F191" s="42" t="s">
        <v>119</v>
      </c>
      <c r="G191" s="43">
        <v>1.82</v>
      </c>
      <c r="H191" s="44">
        <v>1</v>
      </c>
      <c r="I191" s="109">
        <v>1.82</v>
      </c>
      <c r="J191" s="46"/>
      <c r="K191" s="43"/>
      <c r="L191" s="46"/>
      <c r="M191" s="43"/>
      <c r="N191" s="47"/>
      <c r="AF191" s="39"/>
      <c r="AG191" s="48" t="s">
        <v>157</v>
      </c>
      <c r="AL191" s="48"/>
      <c r="AM191" s="48"/>
      <c r="AO191" s="48"/>
      <c r="AP191" s="48"/>
    </row>
    <row r="192" spans="1:42" s="4" customFormat="1" ht="22.5" x14ac:dyDescent="0.25">
      <c r="A192" s="49"/>
      <c r="B192" s="50" t="s">
        <v>64</v>
      </c>
      <c r="C192" s="848" t="s">
        <v>65</v>
      </c>
      <c r="D192" s="848"/>
      <c r="E192" s="848"/>
      <c r="F192" s="848"/>
      <c r="G192" s="848"/>
      <c r="H192" s="848"/>
      <c r="I192" s="848"/>
      <c r="J192" s="848"/>
      <c r="K192" s="848"/>
      <c r="L192" s="848"/>
      <c r="M192" s="848"/>
      <c r="N192" s="849"/>
      <c r="AF192" s="39"/>
      <c r="AG192" s="48"/>
      <c r="AH192" s="3" t="s">
        <v>65</v>
      </c>
      <c r="AL192" s="48"/>
      <c r="AM192" s="48"/>
      <c r="AO192" s="48"/>
      <c r="AP192" s="48"/>
    </row>
    <row r="193" spans="1:42" s="4" customFormat="1" ht="15" x14ac:dyDescent="0.25">
      <c r="A193" s="51"/>
      <c r="B193" s="50" t="s">
        <v>60</v>
      </c>
      <c r="C193" s="853" t="s">
        <v>66</v>
      </c>
      <c r="D193" s="853"/>
      <c r="E193" s="853"/>
      <c r="F193" s="53"/>
      <c r="G193" s="54"/>
      <c r="H193" s="54"/>
      <c r="I193" s="54"/>
      <c r="J193" s="57">
        <v>49.46</v>
      </c>
      <c r="K193" s="56">
        <v>1.1499999999999999</v>
      </c>
      <c r="L193" s="57">
        <v>103.52</v>
      </c>
      <c r="M193" s="56">
        <v>35.42</v>
      </c>
      <c r="N193" s="58">
        <v>3666.68</v>
      </c>
      <c r="AF193" s="39"/>
      <c r="AG193" s="48"/>
      <c r="AI193" s="3" t="s">
        <v>66</v>
      </c>
      <c r="AL193" s="48"/>
      <c r="AM193" s="48"/>
      <c r="AO193" s="48"/>
      <c r="AP193" s="48"/>
    </row>
    <row r="194" spans="1:42" s="4" customFormat="1" ht="15" x14ac:dyDescent="0.25">
      <c r="A194" s="51"/>
      <c r="B194" s="50" t="s">
        <v>67</v>
      </c>
      <c r="C194" s="853" t="s">
        <v>68</v>
      </c>
      <c r="D194" s="853"/>
      <c r="E194" s="853"/>
      <c r="F194" s="53"/>
      <c r="G194" s="54"/>
      <c r="H194" s="54"/>
      <c r="I194" s="54"/>
      <c r="J194" s="57">
        <v>3.94</v>
      </c>
      <c r="K194" s="56">
        <v>1.1499999999999999</v>
      </c>
      <c r="L194" s="57">
        <v>8.25</v>
      </c>
      <c r="M194" s="54"/>
      <c r="N194" s="59"/>
      <c r="AF194" s="39"/>
      <c r="AG194" s="48"/>
      <c r="AI194" s="3" t="s">
        <v>68</v>
      </c>
      <c r="AL194" s="48"/>
      <c r="AM194" s="48"/>
      <c r="AO194" s="48"/>
      <c r="AP194" s="48"/>
    </row>
    <row r="195" spans="1:42" s="4" customFormat="1" ht="15" x14ac:dyDescent="0.25">
      <c r="A195" s="51"/>
      <c r="B195" s="50" t="s">
        <v>69</v>
      </c>
      <c r="C195" s="853" t="s">
        <v>70</v>
      </c>
      <c r="D195" s="853"/>
      <c r="E195" s="853"/>
      <c r="F195" s="53"/>
      <c r="G195" s="54"/>
      <c r="H195" s="54"/>
      <c r="I195" s="54"/>
      <c r="J195" s="57">
        <v>0.7</v>
      </c>
      <c r="K195" s="56">
        <v>1.1499999999999999</v>
      </c>
      <c r="L195" s="57">
        <v>1.47</v>
      </c>
      <c r="M195" s="56">
        <v>35.42</v>
      </c>
      <c r="N195" s="133">
        <v>52.07</v>
      </c>
      <c r="AF195" s="39"/>
      <c r="AG195" s="48"/>
      <c r="AI195" s="3" t="s">
        <v>70</v>
      </c>
      <c r="AL195" s="48"/>
      <c r="AM195" s="48"/>
      <c r="AO195" s="48"/>
      <c r="AP195" s="48"/>
    </row>
    <row r="196" spans="1:42" s="4" customFormat="1" ht="15" x14ac:dyDescent="0.25">
      <c r="A196" s="51"/>
      <c r="B196" s="50" t="s">
        <v>86</v>
      </c>
      <c r="C196" s="853" t="s">
        <v>87</v>
      </c>
      <c r="D196" s="853"/>
      <c r="E196" s="853"/>
      <c r="F196" s="53"/>
      <c r="G196" s="54"/>
      <c r="H196" s="54"/>
      <c r="I196" s="54"/>
      <c r="J196" s="57">
        <v>0.99</v>
      </c>
      <c r="K196" s="54"/>
      <c r="L196" s="57">
        <v>1.8</v>
      </c>
      <c r="M196" s="54"/>
      <c r="N196" s="59"/>
      <c r="AF196" s="39"/>
      <c r="AG196" s="48"/>
      <c r="AI196" s="3" t="s">
        <v>87</v>
      </c>
      <c r="AL196" s="48"/>
      <c r="AM196" s="48"/>
      <c r="AO196" s="48"/>
      <c r="AP196" s="48"/>
    </row>
    <row r="197" spans="1:42" s="4" customFormat="1" ht="15" x14ac:dyDescent="0.25">
      <c r="A197" s="60"/>
      <c r="B197" s="50"/>
      <c r="C197" s="853" t="s">
        <v>71</v>
      </c>
      <c r="D197" s="853"/>
      <c r="E197" s="853"/>
      <c r="F197" s="53" t="s">
        <v>72</v>
      </c>
      <c r="G197" s="56">
        <v>6.44</v>
      </c>
      <c r="H197" s="56">
        <v>1.1499999999999999</v>
      </c>
      <c r="I197" s="64">
        <v>13.47892</v>
      </c>
      <c r="J197" s="63"/>
      <c r="K197" s="54"/>
      <c r="L197" s="63"/>
      <c r="M197" s="54"/>
      <c r="N197" s="59"/>
      <c r="AF197" s="39"/>
      <c r="AG197" s="48"/>
      <c r="AJ197" s="3" t="s">
        <v>71</v>
      </c>
      <c r="AL197" s="48"/>
      <c r="AM197" s="48"/>
      <c r="AO197" s="48"/>
      <c r="AP197" s="48"/>
    </row>
    <row r="198" spans="1:42" s="4" customFormat="1" ht="15" x14ac:dyDescent="0.25">
      <c r="A198" s="60"/>
      <c r="B198" s="50"/>
      <c r="C198" s="853" t="s">
        <v>73</v>
      </c>
      <c r="D198" s="853"/>
      <c r="E198" s="853"/>
      <c r="F198" s="53" t="s">
        <v>72</v>
      </c>
      <c r="G198" s="56">
        <v>0.06</v>
      </c>
      <c r="H198" s="56">
        <v>1.1499999999999999</v>
      </c>
      <c r="I198" s="64">
        <v>0.12558</v>
      </c>
      <c r="J198" s="63"/>
      <c r="K198" s="54"/>
      <c r="L198" s="63"/>
      <c r="M198" s="54"/>
      <c r="N198" s="59"/>
      <c r="AF198" s="39"/>
      <c r="AG198" s="48"/>
      <c r="AJ198" s="3" t="s">
        <v>73</v>
      </c>
      <c r="AL198" s="48"/>
      <c r="AM198" s="48"/>
      <c r="AO198" s="48"/>
      <c r="AP198" s="48"/>
    </row>
    <row r="199" spans="1:42" s="4" customFormat="1" ht="15" x14ac:dyDescent="0.25">
      <c r="A199" s="51"/>
      <c r="B199" s="50"/>
      <c r="C199" s="854" t="s">
        <v>74</v>
      </c>
      <c r="D199" s="854"/>
      <c r="E199" s="854"/>
      <c r="F199" s="65"/>
      <c r="G199" s="66"/>
      <c r="H199" s="66"/>
      <c r="I199" s="66"/>
      <c r="J199" s="68">
        <v>54.39</v>
      </c>
      <c r="K199" s="66"/>
      <c r="L199" s="68">
        <v>113.57</v>
      </c>
      <c r="M199" s="66"/>
      <c r="N199" s="69"/>
      <c r="AF199" s="39"/>
      <c r="AG199" s="48"/>
      <c r="AK199" s="3" t="s">
        <v>74</v>
      </c>
      <c r="AL199" s="48"/>
      <c r="AM199" s="48"/>
      <c r="AO199" s="48"/>
      <c r="AP199" s="48"/>
    </row>
    <row r="200" spans="1:42" s="4" customFormat="1" ht="15" x14ac:dyDescent="0.25">
      <c r="A200" s="60"/>
      <c r="B200" s="50"/>
      <c r="C200" s="853" t="s">
        <v>75</v>
      </c>
      <c r="D200" s="853"/>
      <c r="E200" s="853"/>
      <c r="F200" s="53"/>
      <c r="G200" s="54"/>
      <c r="H200" s="54"/>
      <c r="I200" s="54"/>
      <c r="J200" s="63"/>
      <c r="K200" s="54"/>
      <c r="L200" s="57">
        <v>104.99</v>
      </c>
      <c r="M200" s="54"/>
      <c r="N200" s="58">
        <v>3718.75</v>
      </c>
      <c r="AF200" s="39"/>
      <c r="AG200" s="48"/>
      <c r="AJ200" s="3" t="s">
        <v>75</v>
      </c>
      <c r="AL200" s="48"/>
      <c r="AM200" s="48"/>
      <c r="AO200" s="48"/>
      <c r="AP200" s="48"/>
    </row>
    <row r="201" spans="1:42" s="4" customFormat="1" ht="23.25" x14ac:dyDescent="0.25">
      <c r="A201" s="60"/>
      <c r="B201" s="50" t="s">
        <v>120</v>
      </c>
      <c r="C201" s="853" t="s">
        <v>121</v>
      </c>
      <c r="D201" s="853"/>
      <c r="E201" s="853"/>
      <c r="F201" s="53" t="s">
        <v>78</v>
      </c>
      <c r="G201" s="70">
        <v>97</v>
      </c>
      <c r="H201" s="54"/>
      <c r="I201" s="70">
        <v>97</v>
      </c>
      <c r="J201" s="63"/>
      <c r="K201" s="54"/>
      <c r="L201" s="57">
        <v>101.84</v>
      </c>
      <c r="M201" s="54"/>
      <c r="N201" s="58">
        <v>3607.19</v>
      </c>
      <c r="AF201" s="39"/>
      <c r="AG201" s="48"/>
      <c r="AJ201" s="3" t="s">
        <v>121</v>
      </c>
      <c r="AL201" s="48"/>
      <c r="AM201" s="48"/>
      <c r="AO201" s="48"/>
      <c r="AP201" s="48"/>
    </row>
    <row r="202" spans="1:42" s="4" customFormat="1" ht="23.25" x14ac:dyDescent="0.25">
      <c r="A202" s="60"/>
      <c r="B202" s="50" t="s">
        <v>122</v>
      </c>
      <c r="C202" s="853" t="s">
        <v>123</v>
      </c>
      <c r="D202" s="853"/>
      <c r="E202" s="853"/>
      <c r="F202" s="53" t="s">
        <v>78</v>
      </c>
      <c r="G202" s="70">
        <v>51</v>
      </c>
      <c r="H202" s="54"/>
      <c r="I202" s="70">
        <v>51</v>
      </c>
      <c r="J202" s="63"/>
      <c r="K202" s="54"/>
      <c r="L202" s="57">
        <v>53.54</v>
      </c>
      <c r="M202" s="54"/>
      <c r="N202" s="58">
        <v>1896.56</v>
      </c>
      <c r="AF202" s="39"/>
      <c r="AG202" s="48"/>
      <c r="AJ202" s="3" t="s">
        <v>123</v>
      </c>
      <c r="AL202" s="48"/>
      <c r="AM202" s="48"/>
      <c r="AO202" s="48"/>
      <c r="AP202" s="48"/>
    </row>
    <row r="203" spans="1:42" s="4" customFormat="1" ht="15" x14ac:dyDescent="0.25">
      <c r="A203" s="71"/>
      <c r="B203" s="72"/>
      <c r="C203" s="847" t="s">
        <v>81</v>
      </c>
      <c r="D203" s="847"/>
      <c r="E203" s="847"/>
      <c r="F203" s="42"/>
      <c r="G203" s="43"/>
      <c r="H203" s="43"/>
      <c r="I203" s="43"/>
      <c r="J203" s="46"/>
      <c r="K203" s="43"/>
      <c r="L203" s="131">
        <v>268.95</v>
      </c>
      <c r="M203" s="66"/>
      <c r="N203" s="47"/>
      <c r="AF203" s="39"/>
      <c r="AG203" s="48"/>
      <c r="AL203" s="48" t="s">
        <v>81</v>
      </c>
      <c r="AM203" s="48"/>
      <c r="AO203" s="48"/>
      <c r="AP203" s="48"/>
    </row>
    <row r="204" spans="1:42" s="4" customFormat="1" ht="23.25" x14ac:dyDescent="0.25">
      <c r="A204" s="40" t="s">
        <v>161</v>
      </c>
      <c r="B204" s="41" t="s">
        <v>159</v>
      </c>
      <c r="C204" s="847" t="s">
        <v>160</v>
      </c>
      <c r="D204" s="847"/>
      <c r="E204" s="847"/>
      <c r="F204" s="42" t="s">
        <v>119</v>
      </c>
      <c r="G204" s="43">
        <v>2.64</v>
      </c>
      <c r="H204" s="44">
        <v>1</v>
      </c>
      <c r="I204" s="109">
        <v>2.64</v>
      </c>
      <c r="J204" s="46"/>
      <c r="K204" s="43"/>
      <c r="L204" s="46"/>
      <c r="M204" s="43"/>
      <c r="N204" s="47"/>
      <c r="AF204" s="39"/>
      <c r="AG204" s="48" t="s">
        <v>160</v>
      </c>
      <c r="AL204" s="48"/>
      <c r="AM204" s="48"/>
      <c r="AO204" s="48"/>
      <c r="AP204" s="48"/>
    </row>
    <row r="205" spans="1:42" s="4" customFormat="1" ht="22.5" x14ac:dyDescent="0.25">
      <c r="A205" s="49"/>
      <c r="B205" s="50" t="s">
        <v>64</v>
      </c>
      <c r="C205" s="848" t="s">
        <v>65</v>
      </c>
      <c r="D205" s="848"/>
      <c r="E205" s="848"/>
      <c r="F205" s="848"/>
      <c r="G205" s="848"/>
      <c r="H205" s="848"/>
      <c r="I205" s="848"/>
      <c r="J205" s="848"/>
      <c r="K205" s="848"/>
      <c r="L205" s="848"/>
      <c r="M205" s="848"/>
      <c r="N205" s="849"/>
      <c r="AF205" s="39"/>
      <c r="AG205" s="48"/>
      <c r="AH205" s="3" t="s">
        <v>65</v>
      </c>
      <c r="AL205" s="48"/>
      <c r="AM205" s="48"/>
      <c r="AO205" s="48"/>
      <c r="AP205" s="48"/>
    </row>
    <row r="206" spans="1:42" s="4" customFormat="1" ht="15" x14ac:dyDescent="0.25">
      <c r="A206" s="51"/>
      <c r="B206" s="50" t="s">
        <v>60</v>
      </c>
      <c r="C206" s="853" t="s">
        <v>66</v>
      </c>
      <c r="D206" s="853"/>
      <c r="E206" s="853"/>
      <c r="F206" s="53"/>
      <c r="G206" s="54"/>
      <c r="H206" s="54"/>
      <c r="I206" s="54"/>
      <c r="J206" s="57">
        <v>35.06</v>
      </c>
      <c r="K206" s="56">
        <v>1.1499999999999999</v>
      </c>
      <c r="L206" s="57">
        <v>106.44</v>
      </c>
      <c r="M206" s="56">
        <v>35.42</v>
      </c>
      <c r="N206" s="58">
        <v>3770.1</v>
      </c>
      <c r="AF206" s="39"/>
      <c r="AG206" s="48"/>
      <c r="AI206" s="3" t="s">
        <v>66</v>
      </c>
      <c r="AL206" s="48"/>
      <c r="AM206" s="48"/>
      <c r="AO206" s="48"/>
      <c r="AP206" s="48"/>
    </row>
    <row r="207" spans="1:42" s="4" customFormat="1" ht="15" x14ac:dyDescent="0.25">
      <c r="A207" s="51"/>
      <c r="B207" s="50" t="s">
        <v>67</v>
      </c>
      <c r="C207" s="853" t="s">
        <v>68</v>
      </c>
      <c r="D207" s="853"/>
      <c r="E207" s="853"/>
      <c r="F207" s="53"/>
      <c r="G207" s="54"/>
      <c r="H207" s="54"/>
      <c r="I207" s="54"/>
      <c r="J207" s="57">
        <v>3.94</v>
      </c>
      <c r="K207" s="56">
        <v>1.1499999999999999</v>
      </c>
      <c r="L207" s="57">
        <v>11.96</v>
      </c>
      <c r="M207" s="54"/>
      <c r="N207" s="59"/>
      <c r="AF207" s="39"/>
      <c r="AG207" s="48"/>
      <c r="AI207" s="3" t="s">
        <v>68</v>
      </c>
      <c r="AL207" s="48"/>
      <c r="AM207" s="48"/>
      <c r="AO207" s="48"/>
      <c r="AP207" s="48"/>
    </row>
    <row r="208" spans="1:42" s="4" customFormat="1" ht="15" x14ac:dyDescent="0.25">
      <c r="A208" s="51"/>
      <c r="B208" s="50" t="s">
        <v>69</v>
      </c>
      <c r="C208" s="853" t="s">
        <v>70</v>
      </c>
      <c r="D208" s="853"/>
      <c r="E208" s="853"/>
      <c r="F208" s="53"/>
      <c r="G208" s="54"/>
      <c r="H208" s="54"/>
      <c r="I208" s="54"/>
      <c r="J208" s="57">
        <v>0.7</v>
      </c>
      <c r="K208" s="56">
        <v>1.1499999999999999</v>
      </c>
      <c r="L208" s="57">
        <v>2.13</v>
      </c>
      <c r="M208" s="56">
        <v>35.42</v>
      </c>
      <c r="N208" s="133">
        <v>75.44</v>
      </c>
      <c r="AF208" s="39"/>
      <c r="AG208" s="48"/>
      <c r="AI208" s="3" t="s">
        <v>70</v>
      </c>
      <c r="AL208" s="48"/>
      <c r="AM208" s="48"/>
      <c r="AO208" s="48"/>
      <c r="AP208" s="48"/>
    </row>
    <row r="209" spans="1:42" s="4" customFormat="1" ht="15" x14ac:dyDescent="0.25">
      <c r="A209" s="51"/>
      <c r="B209" s="50" t="s">
        <v>86</v>
      </c>
      <c r="C209" s="853" t="s">
        <v>87</v>
      </c>
      <c r="D209" s="853"/>
      <c r="E209" s="853"/>
      <c r="F209" s="53"/>
      <c r="G209" s="54"/>
      <c r="H209" s="54"/>
      <c r="I209" s="54"/>
      <c r="J209" s="57">
        <v>0.7</v>
      </c>
      <c r="K209" s="54"/>
      <c r="L209" s="57">
        <v>1.85</v>
      </c>
      <c r="M209" s="54"/>
      <c r="N209" s="59"/>
      <c r="AF209" s="39"/>
      <c r="AG209" s="48"/>
      <c r="AI209" s="3" t="s">
        <v>87</v>
      </c>
      <c r="AL209" s="48"/>
      <c r="AM209" s="48"/>
      <c r="AO209" s="48"/>
      <c r="AP209" s="48"/>
    </row>
    <row r="210" spans="1:42" s="4" customFormat="1" ht="15" x14ac:dyDescent="0.25">
      <c r="A210" s="60"/>
      <c r="B210" s="50"/>
      <c r="C210" s="853" t="s">
        <v>71</v>
      </c>
      <c r="D210" s="853"/>
      <c r="E210" s="853"/>
      <c r="F210" s="53" t="s">
        <v>72</v>
      </c>
      <c r="G210" s="56">
        <v>4.53</v>
      </c>
      <c r="H210" s="56">
        <v>1.1499999999999999</v>
      </c>
      <c r="I210" s="64">
        <v>13.753080000000001</v>
      </c>
      <c r="J210" s="63"/>
      <c r="K210" s="54"/>
      <c r="L210" s="63"/>
      <c r="M210" s="54"/>
      <c r="N210" s="59"/>
      <c r="AF210" s="39"/>
      <c r="AG210" s="48"/>
      <c r="AJ210" s="3" t="s">
        <v>71</v>
      </c>
      <c r="AL210" s="48"/>
      <c r="AM210" s="48"/>
      <c r="AO210" s="48"/>
      <c r="AP210" s="48"/>
    </row>
    <row r="211" spans="1:42" s="4" customFormat="1" ht="15" x14ac:dyDescent="0.25">
      <c r="A211" s="60"/>
      <c r="B211" s="50"/>
      <c r="C211" s="853" t="s">
        <v>73</v>
      </c>
      <c r="D211" s="853"/>
      <c r="E211" s="853"/>
      <c r="F211" s="53" t="s">
        <v>72</v>
      </c>
      <c r="G211" s="56">
        <v>0.06</v>
      </c>
      <c r="H211" s="56">
        <v>1.1499999999999999</v>
      </c>
      <c r="I211" s="64">
        <v>0.18215999999999999</v>
      </c>
      <c r="J211" s="63"/>
      <c r="K211" s="54"/>
      <c r="L211" s="63"/>
      <c r="M211" s="54"/>
      <c r="N211" s="59"/>
      <c r="AF211" s="39"/>
      <c r="AG211" s="48"/>
      <c r="AJ211" s="3" t="s">
        <v>73</v>
      </c>
      <c r="AL211" s="48"/>
      <c r="AM211" s="48"/>
      <c r="AO211" s="48"/>
      <c r="AP211" s="48"/>
    </row>
    <row r="212" spans="1:42" s="4" customFormat="1" ht="15" x14ac:dyDescent="0.25">
      <c r="A212" s="51"/>
      <c r="B212" s="50"/>
      <c r="C212" s="854" t="s">
        <v>74</v>
      </c>
      <c r="D212" s="854"/>
      <c r="E212" s="854"/>
      <c r="F212" s="65"/>
      <c r="G212" s="66"/>
      <c r="H212" s="66"/>
      <c r="I212" s="66"/>
      <c r="J212" s="68">
        <v>39.700000000000003</v>
      </c>
      <c r="K212" s="66"/>
      <c r="L212" s="68">
        <v>120.25</v>
      </c>
      <c r="M212" s="66"/>
      <c r="N212" s="69"/>
      <c r="AF212" s="39"/>
      <c r="AG212" s="48"/>
      <c r="AK212" s="3" t="s">
        <v>74</v>
      </c>
      <c r="AL212" s="48"/>
      <c r="AM212" s="48"/>
      <c r="AO212" s="48"/>
      <c r="AP212" s="48"/>
    </row>
    <row r="213" spans="1:42" s="4" customFormat="1" ht="15" x14ac:dyDescent="0.25">
      <c r="A213" s="60"/>
      <c r="B213" s="50"/>
      <c r="C213" s="853" t="s">
        <v>75</v>
      </c>
      <c r="D213" s="853"/>
      <c r="E213" s="853"/>
      <c r="F213" s="53"/>
      <c r="G213" s="54"/>
      <c r="H213" s="54"/>
      <c r="I213" s="54"/>
      <c r="J213" s="63"/>
      <c r="K213" s="54"/>
      <c r="L213" s="57">
        <v>108.57</v>
      </c>
      <c r="M213" s="54"/>
      <c r="N213" s="58">
        <v>3845.54</v>
      </c>
      <c r="AF213" s="39"/>
      <c r="AG213" s="48"/>
      <c r="AJ213" s="3" t="s">
        <v>75</v>
      </c>
      <c r="AL213" s="48"/>
      <c r="AM213" s="48"/>
      <c r="AO213" s="48"/>
      <c r="AP213" s="48"/>
    </row>
    <row r="214" spans="1:42" s="4" customFormat="1" ht="23.25" x14ac:dyDescent="0.25">
      <c r="A214" s="60"/>
      <c r="B214" s="50" t="s">
        <v>120</v>
      </c>
      <c r="C214" s="853" t="s">
        <v>121</v>
      </c>
      <c r="D214" s="853"/>
      <c r="E214" s="853"/>
      <c r="F214" s="53" t="s">
        <v>78</v>
      </c>
      <c r="G214" s="70">
        <v>97</v>
      </c>
      <c r="H214" s="54"/>
      <c r="I214" s="70">
        <v>97</v>
      </c>
      <c r="J214" s="63"/>
      <c r="K214" s="54"/>
      <c r="L214" s="57">
        <v>105.31</v>
      </c>
      <c r="M214" s="54"/>
      <c r="N214" s="58">
        <v>3730.17</v>
      </c>
      <c r="AF214" s="39"/>
      <c r="AG214" s="48"/>
      <c r="AJ214" s="3" t="s">
        <v>121</v>
      </c>
      <c r="AL214" s="48"/>
      <c r="AM214" s="48"/>
      <c r="AO214" s="48"/>
      <c r="AP214" s="48"/>
    </row>
    <row r="215" spans="1:42" s="4" customFormat="1" ht="23.25" x14ac:dyDescent="0.25">
      <c r="A215" s="60"/>
      <c r="B215" s="50" t="s">
        <v>122</v>
      </c>
      <c r="C215" s="853" t="s">
        <v>123</v>
      </c>
      <c r="D215" s="853"/>
      <c r="E215" s="853"/>
      <c r="F215" s="53" t="s">
        <v>78</v>
      </c>
      <c r="G215" s="70">
        <v>51</v>
      </c>
      <c r="H215" s="54"/>
      <c r="I215" s="70">
        <v>51</v>
      </c>
      <c r="J215" s="63"/>
      <c r="K215" s="54"/>
      <c r="L215" s="57">
        <v>55.37</v>
      </c>
      <c r="M215" s="54"/>
      <c r="N215" s="58">
        <v>1961.23</v>
      </c>
      <c r="AF215" s="39"/>
      <c r="AG215" s="48"/>
      <c r="AJ215" s="3" t="s">
        <v>123</v>
      </c>
      <c r="AL215" s="48"/>
      <c r="AM215" s="48"/>
      <c r="AO215" s="48"/>
      <c r="AP215" s="48"/>
    </row>
    <row r="216" spans="1:42" s="4" customFormat="1" ht="15" x14ac:dyDescent="0.25">
      <c r="A216" s="71"/>
      <c r="B216" s="72"/>
      <c r="C216" s="847" t="s">
        <v>81</v>
      </c>
      <c r="D216" s="847"/>
      <c r="E216" s="847"/>
      <c r="F216" s="42"/>
      <c r="G216" s="43"/>
      <c r="H216" s="43"/>
      <c r="I216" s="43"/>
      <c r="J216" s="46"/>
      <c r="K216" s="43"/>
      <c r="L216" s="131">
        <v>280.93</v>
      </c>
      <c r="M216" s="66"/>
      <c r="N216" s="47"/>
      <c r="AF216" s="39"/>
      <c r="AG216" s="48"/>
      <c r="AL216" s="48" t="s">
        <v>81</v>
      </c>
      <c r="AM216" s="48"/>
      <c r="AO216" s="48"/>
      <c r="AP216" s="48"/>
    </row>
    <row r="217" spans="1:42" s="4" customFormat="1" ht="23.25" x14ac:dyDescent="0.25">
      <c r="A217" s="40" t="s">
        <v>165</v>
      </c>
      <c r="B217" s="41" t="s">
        <v>550</v>
      </c>
      <c r="C217" s="847" t="s">
        <v>551</v>
      </c>
      <c r="D217" s="847"/>
      <c r="E217" s="847"/>
      <c r="F217" s="42" t="s">
        <v>164</v>
      </c>
      <c r="G217" s="43">
        <v>182</v>
      </c>
      <c r="H217" s="44">
        <v>1</v>
      </c>
      <c r="I217" s="44">
        <v>182</v>
      </c>
      <c r="J217" s="131">
        <v>368.9</v>
      </c>
      <c r="K217" s="43"/>
      <c r="L217" s="73">
        <v>7797.89</v>
      </c>
      <c r="M217" s="109">
        <v>8.61</v>
      </c>
      <c r="N217" s="134">
        <v>67139.8</v>
      </c>
      <c r="AF217" s="39"/>
      <c r="AG217" s="48" t="s">
        <v>551</v>
      </c>
      <c r="AL217" s="48"/>
      <c r="AM217" s="48"/>
      <c r="AO217" s="48"/>
      <c r="AP217" s="48"/>
    </row>
    <row r="218" spans="1:42" s="4" customFormat="1" ht="15" x14ac:dyDescent="0.25">
      <c r="A218" s="71"/>
      <c r="B218" s="72"/>
      <c r="C218" s="847" t="s">
        <v>81</v>
      </c>
      <c r="D218" s="847"/>
      <c r="E218" s="847"/>
      <c r="F218" s="42"/>
      <c r="G218" s="43"/>
      <c r="H218" s="43"/>
      <c r="I218" s="43"/>
      <c r="J218" s="46"/>
      <c r="K218" s="43"/>
      <c r="L218" s="73">
        <v>7797.89</v>
      </c>
      <c r="M218" s="66"/>
      <c r="N218" s="134">
        <v>67139.8</v>
      </c>
      <c r="AF218" s="39"/>
      <c r="AG218" s="48"/>
      <c r="AL218" s="48" t="s">
        <v>81</v>
      </c>
      <c r="AM218" s="48"/>
      <c r="AO218" s="48"/>
      <c r="AP218" s="48"/>
    </row>
    <row r="219" spans="1:42" s="4" customFormat="1" ht="34.5" x14ac:dyDescent="0.25">
      <c r="A219" s="40" t="s">
        <v>168</v>
      </c>
      <c r="B219" s="41" t="s">
        <v>166</v>
      </c>
      <c r="C219" s="847" t="s">
        <v>552</v>
      </c>
      <c r="D219" s="847"/>
      <c r="E219" s="847"/>
      <c r="F219" s="42" t="s">
        <v>119</v>
      </c>
      <c r="G219" s="43">
        <v>6.1550000000000002</v>
      </c>
      <c r="H219" s="44">
        <v>1</v>
      </c>
      <c r="I219" s="129">
        <v>6.1550000000000002</v>
      </c>
      <c r="J219" s="46"/>
      <c r="K219" s="43"/>
      <c r="L219" s="46"/>
      <c r="M219" s="43"/>
      <c r="N219" s="47"/>
      <c r="AF219" s="39"/>
      <c r="AG219" s="48" t="s">
        <v>552</v>
      </c>
      <c r="AL219" s="48"/>
      <c r="AM219" s="48"/>
      <c r="AO219" s="48"/>
      <c r="AP219" s="48"/>
    </row>
    <row r="220" spans="1:42" s="4" customFormat="1" ht="22.5" x14ac:dyDescent="0.25">
      <c r="A220" s="49"/>
      <c r="B220" s="50" t="s">
        <v>64</v>
      </c>
      <c r="C220" s="848" t="s">
        <v>65</v>
      </c>
      <c r="D220" s="848"/>
      <c r="E220" s="848"/>
      <c r="F220" s="848"/>
      <c r="G220" s="848"/>
      <c r="H220" s="848"/>
      <c r="I220" s="848"/>
      <c r="J220" s="848"/>
      <c r="K220" s="848"/>
      <c r="L220" s="848"/>
      <c r="M220" s="848"/>
      <c r="N220" s="849"/>
      <c r="AF220" s="39"/>
      <c r="AG220" s="48"/>
      <c r="AH220" s="3" t="s">
        <v>65</v>
      </c>
      <c r="AL220" s="48"/>
      <c r="AM220" s="48"/>
      <c r="AO220" s="48"/>
      <c r="AP220" s="48"/>
    </row>
    <row r="221" spans="1:42" s="4" customFormat="1" ht="15" x14ac:dyDescent="0.25">
      <c r="A221" s="51"/>
      <c r="B221" s="50" t="s">
        <v>60</v>
      </c>
      <c r="C221" s="853" t="s">
        <v>66</v>
      </c>
      <c r="D221" s="853"/>
      <c r="E221" s="853"/>
      <c r="F221" s="53"/>
      <c r="G221" s="54"/>
      <c r="H221" s="54"/>
      <c r="I221" s="54"/>
      <c r="J221" s="57">
        <v>53.96</v>
      </c>
      <c r="K221" s="56">
        <v>1.1499999999999999</v>
      </c>
      <c r="L221" s="57">
        <v>381.94</v>
      </c>
      <c r="M221" s="56">
        <v>35.42</v>
      </c>
      <c r="N221" s="58">
        <v>13528.31</v>
      </c>
      <c r="AF221" s="39"/>
      <c r="AG221" s="48"/>
      <c r="AI221" s="3" t="s">
        <v>66</v>
      </c>
      <c r="AL221" s="48"/>
      <c r="AM221" s="48"/>
      <c r="AO221" s="48"/>
      <c r="AP221" s="48"/>
    </row>
    <row r="222" spans="1:42" s="4" customFormat="1" ht="15" x14ac:dyDescent="0.25">
      <c r="A222" s="51"/>
      <c r="B222" s="50" t="s">
        <v>67</v>
      </c>
      <c r="C222" s="853" t="s">
        <v>68</v>
      </c>
      <c r="D222" s="853"/>
      <c r="E222" s="853"/>
      <c r="F222" s="53"/>
      <c r="G222" s="54"/>
      <c r="H222" s="54"/>
      <c r="I222" s="54"/>
      <c r="J222" s="57">
        <v>347.73</v>
      </c>
      <c r="K222" s="56">
        <v>1.1499999999999999</v>
      </c>
      <c r="L222" s="55">
        <v>2461.3200000000002</v>
      </c>
      <c r="M222" s="54"/>
      <c r="N222" s="59"/>
      <c r="AF222" s="39"/>
      <c r="AG222" s="48"/>
      <c r="AI222" s="3" t="s">
        <v>68</v>
      </c>
      <c r="AL222" s="48"/>
      <c r="AM222" s="48"/>
      <c r="AO222" s="48"/>
      <c r="AP222" s="48"/>
    </row>
    <row r="223" spans="1:42" s="4" customFormat="1" ht="15" x14ac:dyDescent="0.25">
      <c r="A223" s="51"/>
      <c r="B223" s="50" t="s">
        <v>69</v>
      </c>
      <c r="C223" s="853" t="s">
        <v>70</v>
      </c>
      <c r="D223" s="853"/>
      <c r="E223" s="853"/>
      <c r="F223" s="53"/>
      <c r="G223" s="54"/>
      <c r="H223" s="54"/>
      <c r="I223" s="54"/>
      <c r="J223" s="57">
        <v>48.19</v>
      </c>
      <c r="K223" s="56">
        <v>1.1499999999999999</v>
      </c>
      <c r="L223" s="57">
        <v>341.1</v>
      </c>
      <c r="M223" s="56">
        <v>35.42</v>
      </c>
      <c r="N223" s="58">
        <v>12081.76</v>
      </c>
      <c r="AF223" s="39"/>
      <c r="AG223" s="48"/>
      <c r="AI223" s="3" t="s">
        <v>70</v>
      </c>
      <c r="AL223" s="48"/>
      <c r="AM223" s="48"/>
      <c r="AO223" s="48"/>
      <c r="AP223" s="48"/>
    </row>
    <row r="224" spans="1:42" s="4" customFormat="1" ht="15" x14ac:dyDescent="0.25">
      <c r="A224" s="51"/>
      <c r="B224" s="50" t="s">
        <v>86</v>
      </c>
      <c r="C224" s="853" t="s">
        <v>87</v>
      </c>
      <c r="D224" s="853"/>
      <c r="E224" s="853"/>
      <c r="F224" s="53"/>
      <c r="G224" s="54"/>
      <c r="H224" s="54"/>
      <c r="I224" s="54"/>
      <c r="J224" s="57">
        <v>1.08</v>
      </c>
      <c r="K224" s="54"/>
      <c r="L224" s="57">
        <v>6.65</v>
      </c>
      <c r="M224" s="54"/>
      <c r="N224" s="59"/>
      <c r="AF224" s="39"/>
      <c r="AG224" s="48"/>
      <c r="AI224" s="3" t="s">
        <v>87</v>
      </c>
      <c r="AL224" s="48"/>
      <c r="AM224" s="48"/>
      <c r="AO224" s="48"/>
      <c r="AP224" s="48"/>
    </row>
    <row r="225" spans="1:42" s="4" customFormat="1" ht="15" x14ac:dyDescent="0.25">
      <c r="A225" s="60"/>
      <c r="B225" s="50"/>
      <c r="C225" s="853" t="s">
        <v>71</v>
      </c>
      <c r="D225" s="853"/>
      <c r="E225" s="853"/>
      <c r="F225" s="53" t="s">
        <v>72</v>
      </c>
      <c r="G225" s="56">
        <v>5.74</v>
      </c>
      <c r="H225" s="56">
        <v>1.1499999999999999</v>
      </c>
      <c r="I225" s="132">
        <v>40.629154999999997</v>
      </c>
      <c r="J225" s="63"/>
      <c r="K225" s="54"/>
      <c r="L225" s="63"/>
      <c r="M225" s="54"/>
      <c r="N225" s="59"/>
      <c r="AF225" s="39"/>
      <c r="AG225" s="48"/>
      <c r="AJ225" s="3" t="s">
        <v>71</v>
      </c>
      <c r="AL225" s="48"/>
      <c r="AM225" s="48"/>
      <c r="AO225" s="48"/>
      <c r="AP225" s="48"/>
    </row>
    <row r="226" spans="1:42" s="4" customFormat="1" ht="15" x14ac:dyDescent="0.25">
      <c r="A226" s="60"/>
      <c r="B226" s="50"/>
      <c r="C226" s="853" t="s">
        <v>73</v>
      </c>
      <c r="D226" s="853"/>
      <c r="E226" s="853"/>
      <c r="F226" s="53" t="s">
        <v>72</v>
      </c>
      <c r="G226" s="56">
        <v>3.84</v>
      </c>
      <c r="H226" s="56">
        <v>1.1499999999999999</v>
      </c>
      <c r="I226" s="64">
        <v>27.180479999999999</v>
      </c>
      <c r="J226" s="63"/>
      <c r="K226" s="54"/>
      <c r="L226" s="63"/>
      <c r="M226" s="54"/>
      <c r="N226" s="59"/>
      <c r="AF226" s="39"/>
      <c r="AG226" s="48"/>
      <c r="AJ226" s="3" t="s">
        <v>73</v>
      </c>
      <c r="AL226" s="48"/>
      <c r="AM226" s="48"/>
      <c r="AO226" s="48"/>
      <c r="AP226" s="48"/>
    </row>
    <row r="227" spans="1:42" s="4" customFormat="1" ht="15" x14ac:dyDescent="0.25">
      <c r="A227" s="51"/>
      <c r="B227" s="50"/>
      <c r="C227" s="854" t="s">
        <v>74</v>
      </c>
      <c r="D227" s="854"/>
      <c r="E227" s="854"/>
      <c r="F227" s="65"/>
      <c r="G227" s="66"/>
      <c r="H227" s="66"/>
      <c r="I227" s="66"/>
      <c r="J227" s="68">
        <v>402.77</v>
      </c>
      <c r="K227" s="66"/>
      <c r="L227" s="67">
        <v>2849.91</v>
      </c>
      <c r="M227" s="66"/>
      <c r="N227" s="69"/>
      <c r="AF227" s="39"/>
      <c r="AG227" s="48"/>
      <c r="AK227" s="3" t="s">
        <v>74</v>
      </c>
      <c r="AL227" s="48"/>
      <c r="AM227" s="48"/>
      <c r="AO227" s="48"/>
      <c r="AP227" s="48"/>
    </row>
    <row r="228" spans="1:42" s="4" customFormat="1" ht="15" x14ac:dyDescent="0.25">
      <c r="A228" s="60"/>
      <c r="B228" s="50"/>
      <c r="C228" s="853" t="s">
        <v>75</v>
      </c>
      <c r="D228" s="853"/>
      <c r="E228" s="853"/>
      <c r="F228" s="53"/>
      <c r="G228" s="54"/>
      <c r="H228" s="54"/>
      <c r="I228" s="54"/>
      <c r="J228" s="63"/>
      <c r="K228" s="54"/>
      <c r="L228" s="57">
        <v>723.04</v>
      </c>
      <c r="M228" s="54"/>
      <c r="N228" s="58">
        <v>25610.07</v>
      </c>
      <c r="AF228" s="39"/>
      <c r="AG228" s="48"/>
      <c r="AJ228" s="3" t="s">
        <v>75</v>
      </c>
      <c r="AL228" s="48"/>
      <c r="AM228" s="48"/>
      <c r="AO228" s="48"/>
      <c r="AP228" s="48"/>
    </row>
    <row r="229" spans="1:42" s="4" customFormat="1" ht="23.25" x14ac:dyDescent="0.25">
      <c r="A229" s="60"/>
      <c r="B229" s="50" t="s">
        <v>120</v>
      </c>
      <c r="C229" s="853" t="s">
        <v>121</v>
      </c>
      <c r="D229" s="853"/>
      <c r="E229" s="853"/>
      <c r="F229" s="53" t="s">
        <v>78</v>
      </c>
      <c r="G229" s="70">
        <v>97</v>
      </c>
      <c r="H229" s="54"/>
      <c r="I229" s="70">
        <v>97</v>
      </c>
      <c r="J229" s="63"/>
      <c r="K229" s="54"/>
      <c r="L229" s="57">
        <v>701.35</v>
      </c>
      <c r="M229" s="54"/>
      <c r="N229" s="58">
        <v>24841.77</v>
      </c>
      <c r="AF229" s="39"/>
      <c r="AG229" s="48"/>
      <c r="AJ229" s="3" t="s">
        <v>121</v>
      </c>
      <c r="AL229" s="48"/>
      <c r="AM229" s="48"/>
      <c r="AO229" s="48"/>
      <c r="AP229" s="48"/>
    </row>
    <row r="230" spans="1:42" s="4" customFormat="1" ht="23.25" x14ac:dyDescent="0.25">
      <c r="A230" s="60"/>
      <c r="B230" s="50" t="s">
        <v>122</v>
      </c>
      <c r="C230" s="853" t="s">
        <v>123</v>
      </c>
      <c r="D230" s="853"/>
      <c r="E230" s="853"/>
      <c r="F230" s="53" t="s">
        <v>78</v>
      </c>
      <c r="G230" s="70">
        <v>51</v>
      </c>
      <c r="H230" s="54"/>
      <c r="I230" s="70">
        <v>51</v>
      </c>
      <c r="J230" s="63"/>
      <c r="K230" s="54"/>
      <c r="L230" s="57">
        <v>368.75</v>
      </c>
      <c r="M230" s="54"/>
      <c r="N230" s="58">
        <v>13061.14</v>
      </c>
      <c r="AF230" s="39"/>
      <c r="AG230" s="48"/>
      <c r="AJ230" s="3" t="s">
        <v>123</v>
      </c>
      <c r="AL230" s="48"/>
      <c r="AM230" s="48"/>
      <c r="AO230" s="48"/>
      <c r="AP230" s="48"/>
    </row>
    <row r="231" spans="1:42" s="4" customFormat="1" ht="15" x14ac:dyDescent="0.25">
      <c r="A231" s="71"/>
      <c r="B231" s="72"/>
      <c r="C231" s="847" t="s">
        <v>81</v>
      </c>
      <c r="D231" s="847"/>
      <c r="E231" s="847"/>
      <c r="F231" s="42"/>
      <c r="G231" s="43"/>
      <c r="H231" s="43"/>
      <c r="I231" s="43"/>
      <c r="J231" s="46"/>
      <c r="K231" s="43"/>
      <c r="L231" s="73">
        <v>3920.01</v>
      </c>
      <c r="M231" s="66"/>
      <c r="N231" s="47"/>
      <c r="AF231" s="39"/>
      <c r="AG231" s="48"/>
      <c r="AL231" s="48" t="s">
        <v>81</v>
      </c>
      <c r="AM231" s="48"/>
      <c r="AO231" s="48"/>
      <c r="AP231" s="48"/>
    </row>
    <row r="232" spans="1:42" s="4" customFormat="1" ht="34.5" x14ac:dyDescent="0.25">
      <c r="A232" s="40" t="s">
        <v>171</v>
      </c>
      <c r="B232" s="41" t="s">
        <v>169</v>
      </c>
      <c r="C232" s="847" t="s">
        <v>553</v>
      </c>
      <c r="D232" s="847"/>
      <c r="E232" s="847"/>
      <c r="F232" s="42" t="s">
        <v>119</v>
      </c>
      <c r="G232" s="43">
        <v>7.55</v>
      </c>
      <c r="H232" s="44">
        <v>1</v>
      </c>
      <c r="I232" s="109">
        <v>7.55</v>
      </c>
      <c r="J232" s="46"/>
      <c r="K232" s="43"/>
      <c r="L232" s="46"/>
      <c r="M232" s="43"/>
      <c r="N232" s="47"/>
      <c r="AF232" s="39"/>
      <c r="AG232" s="48" t="s">
        <v>553</v>
      </c>
      <c r="AL232" s="48"/>
      <c r="AM232" s="48"/>
      <c r="AO232" s="48"/>
      <c r="AP232" s="48"/>
    </row>
    <row r="233" spans="1:42" s="4" customFormat="1" ht="22.5" x14ac:dyDescent="0.25">
      <c r="A233" s="49"/>
      <c r="B233" s="50" t="s">
        <v>64</v>
      </c>
      <c r="C233" s="848" t="s">
        <v>65</v>
      </c>
      <c r="D233" s="848"/>
      <c r="E233" s="848"/>
      <c r="F233" s="848"/>
      <c r="G233" s="848"/>
      <c r="H233" s="848"/>
      <c r="I233" s="848"/>
      <c r="J233" s="848"/>
      <c r="K233" s="848"/>
      <c r="L233" s="848"/>
      <c r="M233" s="848"/>
      <c r="N233" s="849"/>
      <c r="AF233" s="39"/>
      <c r="AG233" s="48"/>
      <c r="AH233" s="3" t="s">
        <v>65</v>
      </c>
      <c r="AL233" s="48"/>
      <c r="AM233" s="48"/>
      <c r="AO233" s="48"/>
      <c r="AP233" s="48"/>
    </row>
    <row r="234" spans="1:42" s="4" customFormat="1" ht="15" x14ac:dyDescent="0.25">
      <c r="A234" s="51"/>
      <c r="B234" s="50" t="s">
        <v>60</v>
      </c>
      <c r="C234" s="853" t="s">
        <v>66</v>
      </c>
      <c r="D234" s="853"/>
      <c r="E234" s="853"/>
      <c r="F234" s="53"/>
      <c r="G234" s="54"/>
      <c r="H234" s="54"/>
      <c r="I234" s="54"/>
      <c r="J234" s="57">
        <v>26.13</v>
      </c>
      <c r="K234" s="56">
        <v>1.1499999999999999</v>
      </c>
      <c r="L234" s="57">
        <v>226.87</v>
      </c>
      <c r="M234" s="56">
        <v>35.42</v>
      </c>
      <c r="N234" s="58">
        <v>8035.74</v>
      </c>
      <c r="AF234" s="39"/>
      <c r="AG234" s="48"/>
      <c r="AI234" s="3" t="s">
        <v>66</v>
      </c>
      <c r="AL234" s="48"/>
      <c r="AM234" s="48"/>
      <c r="AO234" s="48"/>
      <c r="AP234" s="48"/>
    </row>
    <row r="235" spans="1:42" s="4" customFormat="1" ht="15" x14ac:dyDescent="0.25">
      <c r="A235" s="51"/>
      <c r="B235" s="50" t="s">
        <v>67</v>
      </c>
      <c r="C235" s="853" t="s">
        <v>68</v>
      </c>
      <c r="D235" s="853"/>
      <c r="E235" s="853"/>
      <c r="F235" s="53"/>
      <c r="G235" s="54"/>
      <c r="H235" s="54"/>
      <c r="I235" s="54"/>
      <c r="J235" s="57">
        <v>166.62</v>
      </c>
      <c r="K235" s="56">
        <v>1.1499999999999999</v>
      </c>
      <c r="L235" s="55">
        <v>1446.68</v>
      </c>
      <c r="M235" s="54"/>
      <c r="N235" s="59"/>
      <c r="AF235" s="39"/>
      <c r="AG235" s="48"/>
      <c r="AI235" s="3" t="s">
        <v>68</v>
      </c>
      <c r="AL235" s="48"/>
      <c r="AM235" s="48"/>
      <c r="AO235" s="48"/>
      <c r="AP235" s="48"/>
    </row>
    <row r="236" spans="1:42" s="4" customFormat="1" ht="15" x14ac:dyDescent="0.25">
      <c r="A236" s="51"/>
      <c r="B236" s="50" t="s">
        <v>69</v>
      </c>
      <c r="C236" s="853" t="s">
        <v>70</v>
      </c>
      <c r="D236" s="853"/>
      <c r="E236" s="853"/>
      <c r="F236" s="53"/>
      <c r="G236" s="54"/>
      <c r="H236" s="54"/>
      <c r="I236" s="54"/>
      <c r="J236" s="57">
        <v>23.09</v>
      </c>
      <c r="K236" s="56">
        <v>1.1499999999999999</v>
      </c>
      <c r="L236" s="57">
        <v>200.48</v>
      </c>
      <c r="M236" s="56">
        <v>35.42</v>
      </c>
      <c r="N236" s="58">
        <v>7101</v>
      </c>
      <c r="AF236" s="39"/>
      <c r="AG236" s="48"/>
      <c r="AI236" s="3" t="s">
        <v>70</v>
      </c>
      <c r="AL236" s="48"/>
      <c r="AM236" s="48"/>
      <c r="AO236" s="48"/>
      <c r="AP236" s="48"/>
    </row>
    <row r="237" spans="1:42" s="4" customFormat="1" ht="15" x14ac:dyDescent="0.25">
      <c r="A237" s="51"/>
      <c r="B237" s="50" t="s">
        <v>86</v>
      </c>
      <c r="C237" s="853" t="s">
        <v>87</v>
      </c>
      <c r="D237" s="853"/>
      <c r="E237" s="853"/>
      <c r="F237" s="53"/>
      <c r="G237" s="54"/>
      <c r="H237" s="54"/>
      <c r="I237" s="54"/>
      <c r="J237" s="57">
        <v>0.52</v>
      </c>
      <c r="K237" s="54"/>
      <c r="L237" s="57">
        <v>3.93</v>
      </c>
      <c r="M237" s="54"/>
      <c r="N237" s="59"/>
      <c r="AF237" s="39"/>
      <c r="AG237" s="48"/>
      <c r="AI237" s="3" t="s">
        <v>87</v>
      </c>
      <c r="AL237" s="48"/>
      <c r="AM237" s="48"/>
      <c r="AO237" s="48"/>
      <c r="AP237" s="48"/>
    </row>
    <row r="238" spans="1:42" s="4" customFormat="1" ht="15" x14ac:dyDescent="0.25">
      <c r="A238" s="60"/>
      <c r="B238" s="50"/>
      <c r="C238" s="853" t="s">
        <v>71</v>
      </c>
      <c r="D238" s="853"/>
      <c r="E238" s="853"/>
      <c r="F238" s="53" t="s">
        <v>72</v>
      </c>
      <c r="G238" s="56">
        <v>2.78</v>
      </c>
      <c r="H238" s="56">
        <v>1.1499999999999999</v>
      </c>
      <c r="I238" s="64">
        <v>24.137350000000001</v>
      </c>
      <c r="J238" s="63"/>
      <c r="K238" s="54"/>
      <c r="L238" s="63"/>
      <c r="M238" s="54"/>
      <c r="N238" s="59"/>
      <c r="AF238" s="39"/>
      <c r="AG238" s="48"/>
      <c r="AJ238" s="3" t="s">
        <v>71</v>
      </c>
      <c r="AL238" s="48"/>
      <c r="AM238" s="48"/>
      <c r="AO238" s="48"/>
      <c r="AP238" s="48"/>
    </row>
    <row r="239" spans="1:42" s="4" customFormat="1" ht="15" x14ac:dyDescent="0.25">
      <c r="A239" s="60"/>
      <c r="B239" s="50"/>
      <c r="C239" s="853" t="s">
        <v>73</v>
      </c>
      <c r="D239" s="853"/>
      <c r="E239" s="853"/>
      <c r="F239" s="53" t="s">
        <v>72</v>
      </c>
      <c r="G239" s="56">
        <v>1.84</v>
      </c>
      <c r="H239" s="56">
        <v>1.1499999999999999</v>
      </c>
      <c r="I239" s="130">
        <v>15.9758</v>
      </c>
      <c r="J239" s="63"/>
      <c r="K239" s="54"/>
      <c r="L239" s="63"/>
      <c r="M239" s="54"/>
      <c r="N239" s="59"/>
      <c r="AF239" s="39"/>
      <c r="AG239" s="48"/>
      <c r="AJ239" s="3" t="s">
        <v>73</v>
      </c>
      <c r="AL239" s="48"/>
      <c r="AM239" s="48"/>
      <c r="AO239" s="48"/>
      <c r="AP239" s="48"/>
    </row>
    <row r="240" spans="1:42" s="4" customFormat="1" ht="15" x14ac:dyDescent="0.25">
      <c r="A240" s="51"/>
      <c r="B240" s="50"/>
      <c r="C240" s="854" t="s">
        <v>74</v>
      </c>
      <c r="D240" s="854"/>
      <c r="E240" s="854"/>
      <c r="F240" s="65"/>
      <c r="G240" s="66"/>
      <c r="H240" s="66"/>
      <c r="I240" s="66"/>
      <c r="J240" s="68">
        <v>193.27</v>
      </c>
      <c r="K240" s="66"/>
      <c r="L240" s="67">
        <v>1677.48</v>
      </c>
      <c r="M240" s="66"/>
      <c r="N240" s="69"/>
      <c r="AF240" s="39"/>
      <c r="AG240" s="48"/>
      <c r="AK240" s="3" t="s">
        <v>74</v>
      </c>
      <c r="AL240" s="48"/>
      <c r="AM240" s="48"/>
      <c r="AO240" s="48"/>
      <c r="AP240" s="48"/>
    </row>
    <row r="241" spans="1:42" s="4" customFormat="1" ht="15" x14ac:dyDescent="0.25">
      <c r="A241" s="60"/>
      <c r="B241" s="50"/>
      <c r="C241" s="853" t="s">
        <v>75</v>
      </c>
      <c r="D241" s="853"/>
      <c r="E241" s="853"/>
      <c r="F241" s="53"/>
      <c r="G241" s="54"/>
      <c r="H241" s="54"/>
      <c r="I241" s="54"/>
      <c r="J241" s="63"/>
      <c r="K241" s="54"/>
      <c r="L241" s="57">
        <v>427.35</v>
      </c>
      <c r="M241" s="54"/>
      <c r="N241" s="58">
        <v>15136.74</v>
      </c>
      <c r="AF241" s="39"/>
      <c r="AG241" s="48"/>
      <c r="AJ241" s="3" t="s">
        <v>75</v>
      </c>
      <c r="AL241" s="48"/>
      <c r="AM241" s="48"/>
      <c r="AO241" s="48"/>
      <c r="AP241" s="48"/>
    </row>
    <row r="242" spans="1:42" s="4" customFormat="1" ht="23.25" x14ac:dyDescent="0.25">
      <c r="A242" s="60"/>
      <c r="B242" s="50" t="s">
        <v>120</v>
      </c>
      <c r="C242" s="853" t="s">
        <v>121</v>
      </c>
      <c r="D242" s="853"/>
      <c r="E242" s="853"/>
      <c r="F242" s="53" t="s">
        <v>78</v>
      </c>
      <c r="G242" s="70">
        <v>97</v>
      </c>
      <c r="H242" s="54"/>
      <c r="I242" s="70">
        <v>97</v>
      </c>
      <c r="J242" s="63"/>
      <c r="K242" s="54"/>
      <c r="L242" s="57">
        <v>414.53</v>
      </c>
      <c r="M242" s="54"/>
      <c r="N242" s="58">
        <v>14682.64</v>
      </c>
      <c r="AF242" s="39"/>
      <c r="AG242" s="48"/>
      <c r="AJ242" s="3" t="s">
        <v>121</v>
      </c>
      <c r="AL242" s="48"/>
      <c r="AM242" s="48"/>
      <c r="AO242" s="48"/>
      <c r="AP242" s="48"/>
    </row>
    <row r="243" spans="1:42" s="4" customFormat="1" ht="23.25" x14ac:dyDescent="0.25">
      <c r="A243" s="60"/>
      <c r="B243" s="50" t="s">
        <v>122</v>
      </c>
      <c r="C243" s="853" t="s">
        <v>123</v>
      </c>
      <c r="D243" s="853"/>
      <c r="E243" s="853"/>
      <c r="F243" s="53" t="s">
        <v>78</v>
      </c>
      <c r="G243" s="70">
        <v>51</v>
      </c>
      <c r="H243" s="54"/>
      <c r="I243" s="70">
        <v>51</v>
      </c>
      <c r="J243" s="63"/>
      <c r="K243" s="54"/>
      <c r="L243" s="57">
        <v>217.95</v>
      </c>
      <c r="M243" s="54"/>
      <c r="N243" s="58">
        <v>7719.74</v>
      </c>
      <c r="AF243" s="39"/>
      <c r="AG243" s="48"/>
      <c r="AJ243" s="3" t="s">
        <v>123</v>
      </c>
      <c r="AL243" s="48"/>
      <c r="AM243" s="48"/>
      <c r="AO243" s="48"/>
      <c r="AP243" s="48"/>
    </row>
    <row r="244" spans="1:42" s="4" customFormat="1" ht="15" x14ac:dyDescent="0.25">
      <c r="A244" s="71"/>
      <c r="B244" s="72"/>
      <c r="C244" s="847" t="s">
        <v>81</v>
      </c>
      <c r="D244" s="847"/>
      <c r="E244" s="847"/>
      <c r="F244" s="42"/>
      <c r="G244" s="43"/>
      <c r="H244" s="43"/>
      <c r="I244" s="43"/>
      <c r="J244" s="46"/>
      <c r="K244" s="43"/>
      <c r="L244" s="73">
        <v>2309.96</v>
      </c>
      <c r="M244" s="66"/>
      <c r="N244" s="47"/>
      <c r="AF244" s="39"/>
      <c r="AG244" s="48"/>
      <c r="AL244" s="48" t="s">
        <v>81</v>
      </c>
      <c r="AM244" s="48"/>
      <c r="AO244" s="48"/>
      <c r="AP244" s="48"/>
    </row>
    <row r="245" spans="1:42" s="4" customFormat="1" ht="22.5" x14ac:dyDescent="0.25">
      <c r="A245" s="40" t="s">
        <v>180</v>
      </c>
      <c r="B245" s="41" t="s">
        <v>172</v>
      </c>
      <c r="C245" s="847" t="s">
        <v>173</v>
      </c>
      <c r="D245" s="847"/>
      <c r="E245" s="847"/>
      <c r="F245" s="42" t="s">
        <v>174</v>
      </c>
      <c r="G245" s="43">
        <v>2666</v>
      </c>
      <c r="H245" s="44">
        <v>1</v>
      </c>
      <c r="I245" s="44">
        <v>2666</v>
      </c>
      <c r="J245" s="131">
        <v>127.5</v>
      </c>
      <c r="K245" s="43"/>
      <c r="L245" s="73">
        <v>39479.089999999997</v>
      </c>
      <c r="M245" s="109">
        <v>8.61</v>
      </c>
      <c r="N245" s="134">
        <v>339915</v>
      </c>
      <c r="AF245" s="39"/>
      <c r="AG245" s="48" t="s">
        <v>173</v>
      </c>
      <c r="AL245" s="48"/>
      <c r="AM245" s="48"/>
      <c r="AO245" s="48"/>
      <c r="AP245" s="48"/>
    </row>
    <row r="246" spans="1:42" s="4" customFormat="1" ht="15" x14ac:dyDescent="0.25">
      <c r="A246" s="71"/>
      <c r="B246" s="72"/>
      <c r="C246" s="847" t="s">
        <v>81</v>
      </c>
      <c r="D246" s="847"/>
      <c r="E246" s="847"/>
      <c r="F246" s="42"/>
      <c r="G246" s="43"/>
      <c r="H246" s="43"/>
      <c r="I246" s="43"/>
      <c r="J246" s="46"/>
      <c r="K246" s="43"/>
      <c r="L246" s="73">
        <v>39479.089999999997</v>
      </c>
      <c r="M246" s="66"/>
      <c r="N246" s="134">
        <v>339915</v>
      </c>
      <c r="AF246" s="39"/>
      <c r="AG246" s="48"/>
      <c r="AL246" s="48" t="s">
        <v>81</v>
      </c>
      <c r="AM246" s="48"/>
      <c r="AO246" s="48"/>
      <c r="AP246" s="48"/>
    </row>
    <row r="247" spans="1:42" s="4" customFormat="1" ht="0" hidden="1" customHeight="1" x14ac:dyDescent="0.25">
      <c r="A247" s="110"/>
      <c r="B247" s="111"/>
      <c r="C247" s="111"/>
      <c r="D247" s="111"/>
      <c r="E247" s="111"/>
      <c r="F247" s="112"/>
      <c r="G247" s="112"/>
      <c r="H247" s="112"/>
      <c r="I247" s="112"/>
      <c r="J247" s="113"/>
      <c r="K247" s="112"/>
      <c r="L247" s="113"/>
      <c r="M247" s="54"/>
      <c r="N247" s="113"/>
      <c r="AF247" s="39"/>
      <c r="AG247" s="48"/>
      <c r="AL247" s="48"/>
      <c r="AM247" s="48"/>
      <c r="AO247" s="48"/>
      <c r="AP247" s="48"/>
    </row>
    <row r="248" spans="1:42" s="4" customFormat="1" ht="15" x14ac:dyDescent="0.25">
      <c r="A248" s="114"/>
      <c r="B248" s="115"/>
      <c r="C248" s="847" t="s">
        <v>175</v>
      </c>
      <c r="D248" s="847"/>
      <c r="E248" s="847"/>
      <c r="F248" s="847"/>
      <c r="G248" s="847"/>
      <c r="H248" s="847"/>
      <c r="I248" s="847"/>
      <c r="J248" s="847"/>
      <c r="K248" s="847"/>
      <c r="L248" s="116"/>
      <c r="M248" s="117"/>
      <c r="N248" s="118"/>
      <c r="AF248" s="39"/>
      <c r="AG248" s="48"/>
      <c r="AL248" s="48"/>
      <c r="AM248" s="48" t="s">
        <v>175</v>
      </c>
      <c r="AO248" s="48"/>
      <c r="AP248" s="48"/>
    </row>
    <row r="249" spans="1:42" s="4" customFormat="1" ht="15" x14ac:dyDescent="0.25">
      <c r="A249" s="119"/>
      <c r="B249" s="50"/>
      <c r="C249" s="853" t="s">
        <v>99</v>
      </c>
      <c r="D249" s="853"/>
      <c r="E249" s="853"/>
      <c r="F249" s="853"/>
      <c r="G249" s="853"/>
      <c r="H249" s="853"/>
      <c r="I249" s="853"/>
      <c r="J249" s="853"/>
      <c r="K249" s="853"/>
      <c r="L249" s="120">
        <v>52038.19</v>
      </c>
      <c r="M249" s="121"/>
      <c r="N249" s="122"/>
      <c r="AF249" s="39"/>
      <c r="AG249" s="48"/>
      <c r="AL249" s="48"/>
      <c r="AM249" s="48"/>
      <c r="AN249" s="3" t="s">
        <v>99</v>
      </c>
      <c r="AO249" s="48"/>
      <c r="AP249" s="48"/>
    </row>
    <row r="250" spans="1:42" s="4" customFormat="1" ht="15" x14ac:dyDescent="0.25">
      <c r="A250" s="119"/>
      <c r="B250" s="50"/>
      <c r="C250" s="853" t="s">
        <v>100</v>
      </c>
      <c r="D250" s="853"/>
      <c r="E250" s="853"/>
      <c r="F250" s="853"/>
      <c r="G250" s="853"/>
      <c r="H250" s="853"/>
      <c r="I250" s="853"/>
      <c r="J250" s="853"/>
      <c r="K250" s="853"/>
      <c r="L250" s="123"/>
      <c r="M250" s="121"/>
      <c r="N250" s="122"/>
      <c r="AF250" s="39"/>
      <c r="AG250" s="48"/>
      <c r="AL250" s="48"/>
      <c r="AM250" s="48"/>
      <c r="AN250" s="3" t="s">
        <v>100</v>
      </c>
      <c r="AO250" s="48"/>
      <c r="AP250" s="48"/>
    </row>
    <row r="251" spans="1:42" s="4" customFormat="1" ht="15" x14ac:dyDescent="0.25">
      <c r="A251" s="119"/>
      <c r="B251" s="50"/>
      <c r="C251" s="853" t="s">
        <v>101</v>
      </c>
      <c r="D251" s="853"/>
      <c r="E251" s="853"/>
      <c r="F251" s="853"/>
      <c r="G251" s="853"/>
      <c r="H251" s="853"/>
      <c r="I251" s="853"/>
      <c r="J251" s="853"/>
      <c r="K251" s="853"/>
      <c r="L251" s="124">
        <v>818.77</v>
      </c>
      <c r="M251" s="121"/>
      <c r="N251" s="122"/>
      <c r="AF251" s="39"/>
      <c r="AG251" s="48"/>
      <c r="AL251" s="48"/>
      <c r="AM251" s="48"/>
      <c r="AN251" s="3" t="s">
        <v>101</v>
      </c>
      <c r="AO251" s="48"/>
      <c r="AP251" s="48"/>
    </row>
    <row r="252" spans="1:42" s="4" customFormat="1" ht="15" x14ac:dyDescent="0.25">
      <c r="A252" s="119"/>
      <c r="B252" s="50"/>
      <c r="C252" s="853" t="s">
        <v>102</v>
      </c>
      <c r="D252" s="853"/>
      <c r="E252" s="853"/>
      <c r="F252" s="853"/>
      <c r="G252" s="853"/>
      <c r="H252" s="853"/>
      <c r="I252" s="853"/>
      <c r="J252" s="853"/>
      <c r="K252" s="853"/>
      <c r="L252" s="120">
        <v>3928.21</v>
      </c>
      <c r="M252" s="121"/>
      <c r="N252" s="122"/>
      <c r="AF252" s="39"/>
      <c r="AG252" s="48"/>
      <c r="AL252" s="48"/>
      <c r="AM252" s="48"/>
      <c r="AN252" s="3" t="s">
        <v>102</v>
      </c>
      <c r="AO252" s="48"/>
      <c r="AP252" s="48"/>
    </row>
    <row r="253" spans="1:42" s="4" customFormat="1" ht="15" x14ac:dyDescent="0.25">
      <c r="A253" s="119"/>
      <c r="B253" s="50"/>
      <c r="C253" s="853" t="s">
        <v>103</v>
      </c>
      <c r="D253" s="853"/>
      <c r="E253" s="853"/>
      <c r="F253" s="853"/>
      <c r="G253" s="853"/>
      <c r="H253" s="853"/>
      <c r="I253" s="853"/>
      <c r="J253" s="853"/>
      <c r="K253" s="853"/>
      <c r="L253" s="124">
        <v>545.17999999999995</v>
      </c>
      <c r="M253" s="121"/>
      <c r="N253" s="122"/>
      <c r="AF253" s="39"/>
      <c r="AG253" s="48"/>
      <c r="AL253" s="48"/>
      <c r="AM253" s="48"/>
      <c r="AN253" s="3" t="s">
        <v>103</v>
      </c>
      <c r="AO253" s="48"/>
      <c r="AP253" s="48"/>
    </row>
    <row r="254" spans="1:42" s="4" customFormat="1" ht="15" x14ac:dyDescent="0.25">
      <c r="A254" s="119"/>
      <c r="B254" s="50"/>
      <c r="C254" s="853" t="s">
        <v>138</v>
      </c>
      <c r="D254" s="853"/>
      <c r="E254" s="853"/>
      <c r="F254" s="853"/>
      <c r="G254" s="853"/>
      <c r="H254" s="853"/>
      <c r="I254" s="853"/>
      <c r="J254" s="853"/>
      <c r="K254" s="853"/>
      <c r="L254" s="120">
        <v>47291.21</v>
      </c>
      <c r="M254" s="121"/>
      <c r="N254" s="122"/>
      <c r="AF254" s="39"/>
      <c r="AG254" s="48"/>
      <c r="AL254" s="48"/>
      <c r="AM254" s="48"/>
      <c r="AN254" s="3" t="s">
        <v>138</v>
      </c>
      <c r="AO254" s="48"/>
      <c r="AP254" s="48"/>
    </row>
    <row r="255" spans="1:42" s="4" customFormat="1" ht="15" x14ac:dyDescent="0.25">
      <c r="A255" s="119"/>
      <c r="B255" s="50"/>
      <c r="C255" s="853" t="s">
        <v>104</v>
      </c>
      <c r="D255" s="853"/>
      <c r="E255" s="853"/>
      <c r="F255" s="853"/>
      <c r="G255" s="853"/>
      <c r="H255" s="853"/>
      <c r="I255" s="853"/>
      <c r="J255" s="853"/>
      <c r="K255" s="853"/>
      <c r="L255" s="120">
        <v>7797.89</v>
      </c>
      <c r="M255" s="121"/>
      <c r="N255" s="122"/>
      <c r="AF255" s="39"/>
      <c r="AG255" s="48"/>
      <c r="AL255" s="48"/>
      <c r="AM255" s="48"/>
      <c r="AN255" s="3" t="s">
        <v>104</v>
      </c>
      <c r="AO255" s="48"/>
      <c r="AP255" s="48"/>
    </row>
    <row r="256" spans="1:42" s="4" customFormat="1" ht="15" x14ac:dyDescent="0.25">
      <c r="A256" s="119"/>
      <c r="B256" s="50"/>
      <c r="C256" s="853" t="s">
        <v>100</v>
      </c>
      <c r="D256" s="853"/>
      <c r="E256" s="853"/>
      <c r="F256" s="853"/>
      <c r="G256" s="853"/>
      <c r="H256" s="853"/>
      <c r="I256" s="853"/>
      <c r="J256" s="853"/>
      <c r="K256" s="853"/>
      <c r="L256" s="123"/>
      <c r="M256" s="121"/>
      <c r="N256" s="122"/>
      <c r="AF256" s="39"/>
      <c r="AG256" s="48"/>
      <c r="AL256" s="48"/>
      <c r="AM256" s="48"/>
      <c r="AN256" s="3" t="s">
        <v>100</v>
      </c>
      <c r="AO256" s="48"/>
      <c r="AP256" s="48"/>
    </row>
    <row r="257" spans="1:42" s="4" customFormat="1" ht="15" x14ac:dyDescent="0.25">
      <c r="A257" s="119"/>
      <c r="B257" s="50"/>
      <c r="C257" s="853" t="s">
        <v>139</v>
      </c>
      <c r="D257" s="853"/>
      <c r="E257" s="853"/>
      <c r="F257" s="853"/>
      <c r="G257" s="853"/>
      <c r="H257" s="853"/>
      <c r="I257" s="853"/>
      <c r="J257" s="853"/>
      <c r="K257" s="853"/>
      <c r="L257" s="120">
        <v>7797.89</v>
      </c>
      <c r="M257" s="121"/>
      <c r="N257" s="122"/>
      <c r="AF257" s="39"/>
      <c r="AG257" s="48"/>
      <c r="AL257" s="48"/>
      <c r="AM257" s="48"/>
      <c r="AN257" s="3" t="s">
        <v>139</v>
      </c>
      <c r="AO257" s="48"/>
      <c r="AP257" s="48"/>
    </row>
    <row r="258" spans="1:42" s="4" customFormat="1" ht="15" x14ac:dyDescent="0.25">
      <c r="A258" s="119"/>
      <c r="B258" s="50"/>
      <c r="C258" s="853" t="s">
        <v>140</v>
      </c>
      <c r="D258" s="853"/>
      <c r="E258" s="853"/>
      <c r="F258" s="853"/>
      <c r="G258" s="853"/>
      <c r="H258" s="853"/>
      <c r="I258" s="853"/>
      <c r="J258" s="853"/>
      <c r="K258" s="853"/>
      <c r="L258" s="120">
        <v>46258.94</v>
      </c>
      <c r="M258" s="121"/>
      <c r="N258" s="122"/>
      <c r="AF258" s="39"/>
      <c r="AG258" s="48"/>
      <c r="AL258" s="48"/>
      <c r="AM258" s="48"/>
      <c r="AN258" s="3" t="s">
        <v>140</v>
      </c>
      <c r="AO258" s="48"/>
      <c r="AP258" s="48"/>
    </row>
    <row r="259" spans="1:42" s="4" customFormat="1" ht="15" x14ac:dyDescent="0.25">
      <c r="A259" s="119"/>
      <c r="B259" s="50"/>
      <c r="C259" s="853" t="s">
        <v>100</v>
      </c>
      <c r="D259" s="853"/>
      <c r="E259" s="853"/>
      <c r="F259" s="853"/>
      <c r="G259" s="853"/>
      <c r="H259" s="853"/>
      <c r="I259" s="853"/>
      <c r="J259" s="853"/>
      <c r="K259" s="853"/>
      <c r="L259" s="123"/>
      <c r="M259" s="121"/>
      <c r="N259" s="122"/>
      <c r="AF259" s="39"/>
      <c r="AG259" s="48"/>
      <c r="AL259" s="48"/>
      <c r="AM259" s="48"/>
      <c r="AN259" s="3" t="s">
        <v>100</v>
      </c>
      <c r="AO259" s="48"/>
      <c r="AP259" s="48"/>
    </row>
    <row r="260" spans="1:42" s="4" customFormat="1" ht="15" x14ac:dyDescent="0.25">
      <c r="A260" s="119"/>
      <c r="B260" s="50"/>
      <c r="C260" s="853" t="s">
        <v>105</v>
      </c>
      <c r="D260" s="853"/>
      <c r="E260" s="853"/>
      <c r="F260" s="853"/>
      <c r="G260" s="853"/>
      <c r="H260" s="853"/>
      <c r="I260" s="853"/>
      <c r="J260" s="853"/>
      <c r="K260" s="853"/>
      <c r="L260" s="124">
        <v>818.77</v>
      </c>
      <c r="M260" s="121"/>
      <c r="N260" s="122"/>
      <c r="AF260" s="39"/>
      <c r="AG260" s="48"/>
      <c r="AL260" s="48"/>
      <c r="AM260" s="48"/>
      <c r="AN260" s="3" t="s">
        <v>105</v>
      </c>
      <c r="AO260" s="48"/>
      <c r="AP260" s="48"/>
    </row>
    <row r="261" spans="1:42" s="4" customFormat="1" ht="15" x14ac:dyDescent="0.25">
      <c r="A261" s="119"/>
      <c r="B261" s="50"/>
      <c r="C261" s="853" t="s">
        <v>106</v>
      </c>
      <c r="D261" s="853"/>
      <c r="E261" s="853"/>
      <c r="F261" s="853"/>
      <c r="G261" s="853"/>
      <c r="H261" s="853"/>
      <c r="I261" s="853"/>
      <c r="J261" s="853"/>
      <c r="K261" s="853"/>
      <c r="L261" s="120">
        <v>3928.21</v>
      </c>
      <c r="M261" s="121"/>
      <c r="N261" s="122"/>
      <c r="AF261" s="39"/>
      <c r="AG261" s="48"/>
      <c r="AL261" s="48"/>
      <c r="AM261" s="48"/>
      <c r="AN261" s="3" t="s">
        <v>106</v>
      </c>
      <c r="AO261" s="48"/>
      <c r="AP261" s="48"/>
    </row>
    <row r="262" spans="1:42" s="4" customFormat="1" ht="15" x14ac:dyDescent="0.25">
      <c r="A262" s="119"/>
      <c r="B262" s="50"/>
      <c r="C262" s="853" t="s">
        <v>107</v>
      </c>
      <c r="D262" s="853"/>
      <c r="E262" s="853"/>
      <c r="F262" s="853"/>
      <c r="G262" s="853"/>
      <c r="H262" s="853"/>
      <c r="I262" s="853"/>
      <c r="J262" s="853"/>
      <c r="K262" s="853"/>
      <c r="L262" s="124">
        <v>545.17999999999995</v>
      </c>
      <c r="M262" s="121"/>
      <c r="N262" s="122"/>
      <c r="AF262" s="39"/>
      <c r="AG262" s="48"/>
      <c r="AL262" s="48"/>
      <c r="AM262" s="48"/>
      <c r="AN262" s="3" t="s">
        <v>107</v>
      </c>
      <c r="AO262" s="48"/>
      <c r="AP262" s="48"/>
    </row>
    <row r="263" spans="1:42" s="4" customFormat="1" ht="15" x14ac:dyDescent="0.25">
      <c r="A263" s="119"/>
      <c r="B263" s="50"/>
      <c r="C263" s="853" t="s">
        <v>139</v>
      </c>
      <c r="D263" s="853"/>
      <c r="E263" s="853"/>
      <c r="F263" s="853"/>
      <c r="G263" s="853"/>
      <c r="H263" s="853"/>
      <c r="I263" s="853"/>
      <c r="J263" s="853"/>
      <c r="K263" s="853"/>
      <c r="L263" s="120">
        <v>39493.32</v>
      </c>
      <c r="M263" s="121"/>
      <c r="N263" s="122"/>
      <c r="AF263" s="39"/>
      <c r="AG263" s="48"/>
      <c r="AL263" s="48"/>
      <c r="AM263" s="48"/>
      <c r="AN263" s="3" t="s">
        <v>139</v>
      </c>
      <c r="AO263" s="48"/>
      <c r="AP263" s="48"/>
    </row>
    <row r="264" spans="1:42" s="4" customFormat="1" ht="15" x14ac:dyDescent="0.25">
      <c r="A264" s="119"/>
      <c r="B264" s="50"/>
      <c r="C264" s="853" t="s">
        <v>108</v>
      </c>
      <c r="D264" s="853"/>
      <c r="E264" s="853"/>
      <c r="F264" s="853"/>
      <c r="G264" s="853"/>
      <c r="H264" s="853"/>
      <c r="I264" s="853"/>
      <c r="J264" s="853"/>
      <c r="K264" s="853"/>
      <c r="L264" s="120">
        <v>1323.03</v>
      </c>
      <c r="M264" s="121"/>
      <c r="N264" s="122"/>
      <c r="AF264" s="39"/>
      <c r="AG264" s="48"/>
      <c r="AL264" s="48"/>
      <c r="AM264" s="48"/>
      <c r="AN264" s="3" t="s">
        <v>108</v>
      </c>
      <c r="AO264" s="48"/>
      <c r="AP264" s="48"/>
    </row>
    <row r="265" spans="1:42" s="4" customFormat="1" ht="15" x14ac:dyDescent="0.25">
      <c r="A265" s="119"/>
      <c r="B265" s="50"/>
      <c r="C265" s="853" t="s">
        <v>109</v>
      </c>
      <c r="D265" s="853"/>
      <c r="E265" s="853"/>
      <c r="F265" s="853"/>
      <c r="G265" s="853"/>
      <c r="H265" s="853"/>
      <c r="I265" s="853"/>
      <c r="J265" s="853"/>
      <c r="K265" s="853"/>
      <c r="L265" s="124">
        <v>695.61</v>
      </c>
      <c r="M265" s="121"/>
      <c r="N265" s="122"/>
      <c r="AF265" s="39"/>
      <c r="AG265" s="48"/>
      <c r="AL265" s="48"/>
      <c r="AM265" s="48"/>
      <c r="AN265" s="3" t="s">
        <v>109</v>
      </c>
      <c r="AO265" s="48"/>
      <c r="AP265" s="48"/>
    </row>
    <row r="266" spans="1:42" s="4" customFormat="1" ht="15" x14ac:dyDescent="0.25">
      <c r="A266" s="119"/>
      <c r="B266" s="50"/>
      <c r="C266" s="853" t="s">
        <v>110</v>
      </c>
      <c r="D266" s="853"/>
      <c r="E266" s="853"/>
      <c r="F266" s="853"/>
      <c r="G266" s="853"/>
      <c r="H266" s="853"/>
      <c r="I266" s="853"/>
      <c r="J266" s="853"/>
      <c r="K266" s="853"/>
      <c r="L266" s="120">
        <v>1363.95</v>
      </c>
      <c r="M266" s="121"/>
      <c r="N266" s="122"/>
      <c r="AF266" s="39"/>
      <c r="AG266" s="48"/>
      <c r="AL266" s="48"/>
      <c r="AM266" s="48"/>
      <c r="AN266" s="3" t="s">
        <v>110</v>
      </c>
      <c r="AO266" s="48"/>
      <c r="AP266" s="48"/>
    </row>
    <row r="267" spans="1:42" s="4" customFormat="1" ht="15" x14ac:dyDescent="0.25">
      <c r="A267" s="119"/>
      <c r="B267" s="50"/>
      <c r="C267" s="853" t="s">
        <v>111</v>
      </c>
      <c r="D267" s="853"/>
      <c r="E267" s="853"/>
      <c r="F267" s="853"/>
      <c r="G267" s="853"/>
      <c r="H267" s="853"/>
      <c r="I267" s="853"/>
      <c r="J267" s="853"/>
      <c r="K267" s="853"/>
      <c r="L267" s="120">
        <v>1323.03</v>
      </c>
      <c r="M267" s="121"/>
      <c r="N267" s="122"/>
      <c r="AF267" s="39"/>
      <c r="AG267" s="48"/>
      <c r="AL267" s="48"/>
      <c r="AM267" s="48"/>
      <c r="AN267" s="3" t="s">
        <v>111</v>
      </c>
      <c r="AO267" s="48"/>
      <c r="AP267" s="48"/>
    </row>
    <row r="268" spans="1:42" s="4" customFormat="1" ht="15" x14ac:dyDescent="0.25">
      <c r="A268" s="119"/>
      <c r="B268" s="50"/>
      <c r="C268" s="853" t="s">
        <v>112</v>
      </c>
      <c r="D268" s="853"/>
      <c r="E268" s="853"/>
      <c r="F268" s="853"/>
      <c r="G268" s="853"/>
      <c r="H268" s="853"/>
      <c r="I268" s="853"/>
      <c r="J268" s="853"/>
      <c r="K268" s="853"/>
      <c r="L268" s="124">
        <v>695.61</v>
      </c>
      <c r="M268" s="121"/>
      <c r="N268" s="122"/>
      <c r="AF268" s="39"/>
      <c r="AG268" s="48"/>
      <c r="AL268" s="48"/>
      <c r="AM268" s="48"/>
      <c r="AN268" s="3" t="s">
        <v>112</v>
      </c>
      <c r="AO268" s="48"/>
      <c r="AP268" s="48"/>
    </row>
    <row r="269" spans="1:42" s="4" customFormat="1" ht="15" x14ac:dyDescent="0.25">
      <c r="A269" s="119"/>
      <c r="B269" s="125"/>
      <c r="C269" s="861" t="s">
        <v>176</v>
      </c>
      <c r="D269" s="861"/>
      <c r="E269" s="861"/>
      <c r="F269" s="861"/>
      <c r="G269" s="861"/>
      <c r="H269" s="861"/>
      <c r="I269" s="861"/>
      <c r="J269" s="861"/>
      <c r="K269" s="861"/>
      <c r="L269" s="126">
        <v>54056.83</v>
      </c>
      <c r="M269" s="127"/>
      <c r="N269" s="128"/>
      <c r="AF269" s="39"/>
      <c r="AG269" s="48"/>
      <c r="AL269" s="48"/>
      <c r="AM269" s="48"/>
      <c r="AO269" s="48" t="s">
        <v>176</v>
      </c>
      <c r="AP269" s="48"/>
    </row>
    <row r="270" spans="1:42" s="4" customFormat="1" ht="15" x14ac:dyDescent="0.25">
      <c r="A270" s="119"/>
      <c r="B270" s="50"/>
      <c r="C270" s="853" t="s">
        <v>100</v>
      </c>
      <c r="D270" s="853"/>
      <c r="E270" s="853"/>
      <c r="F270" s="853"/>
      <c r="G270" s="853"/>
      <c r="H270" s="853"/>
      <c r="I270" s="853"/>
      <c r="J270" s="853"/>
      <c r="K270" s="853"/>
      <c r="L270" s="123"/>
      <c r="M270" s="121"/>
      <c r="N270" s="122"/>
      <c r="AF270" s="39"/>
      <c r="AG270" s="48"/>
      <c r="AL270" s="48"/>
      <c r="AM270" s="48"/>
      <c r="AN270" s="3" t="s">
        <v>100</v>
      </c>
      <c r="AO270" s="48"/>
      <c r="AP270" s="48"/>
    </row>
    <row r="271" spans="1:42" s="4" customFormat="1" ht="15" x14ac:dyDescent="0.25">
      <c r="A271" s="119"/>
      <c r="B271" s="50"/>
      <c r="C271" s="853" t="s">
        <v>177</v>
      </c>
      <c r="D271" s="853"/>
      <c r="E271" s="853"/>
      <c r="F271" s="853"/>
      <c r="G271" s="853"/>
      <c r="H271" s="853"/>
      <c r="I271" s="853"/>
      <c r="J271" s="853"/>
      <c r="K271" s="853"/>
      <c r="L271" s="120">
        <v>47276.98</v>
      </c>
      <c r="M271" s="121"/>
      <c r="N271" s="122"/>
      <c r="AF271" s="39"/>
      <c r="AG271" s="48"/>
      <c r="AL271" s="48"/>
      <c r="AM271" s="48"/>
      <c r="AN271" s="3" t="s">
        <v>177</v>
      </c>
      <c r="AO271" s="48"/>
      <c r="AP271" s="48"/>
    </row>
    <row r="272" spans="1:42" s="4" customFormat="1" ht="15" x14ac:dyDescent="0.25">
      <c r="A272" s="844" t="s">
        <v>178</v>
      </c>
      <c r="B272" s="845"/>
      <c r="C272" s="845"/>
      <c r="D272" s="845"/>
      <c r="E272" s="845"/>
      <c r="F272" s="845"/>
      <c r="G272" s="845"/>
      <c r="H272" s="845"/>
      <c r="I272" s="845"/>
      <c r="J272" s="845"/>
      <c r="K272" s="845"/>
      <c r="L272" s="845"/>
      <c r="M272" s="845"/>
      <c r="N272" s="846"/>
      <c r="AF272" s="39" t="s">
        <v>178</v>
      </c>
      <c r="AG272" s="48"/>
      <c r="AL272" s="48"/>
      <c r="AM272" s="48"/>
      <c r="AO272" s="48"/>
      <c r="AP272" s="48"/>
    </row>
    <row r="273" spans="1:43" s="4" customFormat="1" ht="15" x14ac:dyDescent="0.25">
      <c r="A273" s="882" t="s">
        <v>179</v>
      </c>
      <c r="B273" s="883"/>
      <c r="C273" s="883"/>
      <c r="D273" s="883"/>
      <c r="E273" s="883"/>
      <c r="F273" s="883"/>
      <c r="G273" s="883"/>
      <c r="H273" s="883"/>
      <c r="I273" s="883"/>
      <c r="J273" s="883"/>
      <c r="K273" s="883"/>
      <c r="L273" s="883"/>
      <c r="M273" s="883"/>
      <c r="N273" s="884"/>
      <c r="AF273" s="39"/>
      <c r="AG273" s="48"/>
      <c r="AL273" s="48"/>
      <c r="AM273" s="48"/>
      <c r="AO273" s="48"/>
      <c r="AP273" s="48"/>
      <c r="AQ273" s="3" t="s">
        <v>179</v>
      </c>
    </row>
    <row r="274" spans="1:43" s="4" customFormat="1" ht="34.5" x14ac:dyDescent="0.25">
      <c r="A274" s="40" t="s">
        <v>183</v>
      </c>
      <c r="B274" s="41" t="s">
        <v>181</v>
      </c>
      <c r="C274" s="847" t="s">
        <v>182</v>
      </c>
      <c r="D274" s="847"/>
      <c r="E274" s="847"/>
      <c r="F274" s="42" t="s">
        <v>63</v>
      </c>
      <c r="G274" s="43">
        <v>1.44</v>
      </c>
      <c r="H274" s="44">
        <v>1</v>
      </c>
      <c r="I274" s="109">
        <v>1.44</v>
      </c>
      <c r="J274" s="46"/>
      <c r="K274" s="43"/>
      <c r="L274" s="46"/>
      <c r="M274" s="43"/>
      <c r="N274" s="47"/>
      <c r="AF274" s="39"/>
      <c r="AG274" s="48" t="s">
        <v>182</v>
      </c>
      <c r="AL274" s="48"/>
      <c r="AM274" s="48"/>
      <c r="AO274" s="48"/>
      <c r="AP274" s="48"/>
    </row>
    <row r="275" spans="1:43" s="4" customFormat="1" ht="22.5" x14ac:dyDescent="0.25">
      <c r="A275" s="49"/>
      <c r="B275" s="50" t="s">
        <v>64</v>
      </c>
      <c r="C275" s="848" t="s">
        <v>65</v>
      </c>
      <c r="D275" s="848"/>
      <c r="E275" s="848"/>
      <c r="F275" s="848"/>
      <c r="G275" s="848"/>
      <c r="H275" s="848"/>
      <c r="I275" s="848"/>
      <c r="J275" s="848"/>
      <c r="K275" s="848"/>
      <c r="L275" s="848"/>
      <c r="M275" s="848"/>
      <c r="N275" s="849"/>
      <c r="AF275" s="39"/>
      <c r="AG275" s="48"/>
      <c r="AH275" s="3" t="s">
        <v>65</v>
      </c>
      <c r="AL275" s="48"/>
      <c r="AM275" s="48"/>
      <c r="AO275" s="48"/>
      <c r="AP275" s="48"/>
    </row>
    <row r="276" spans="1:43" s="4" customFormat="1" ht="15" x14ac:dyDescent="0.25">
      <c r="A276" s="51"/>
      <c r="B276" s="50" t="s">
        <v>60</v>
      </c>
      <c r="C276" s="853" t="s">
        <v>66</v>
      </c>
      <c r="D276" s="853"/>
      <c r="E276" s="853"/>
      <c r="F276" s="53"/>
      <c r="G276" s="54"/>
      <c r="H276" s="54"/>
      <c r="I276" s="54"/>
      <c r="J276" s="55">
        <v>1583.82</v>
      </c>
      <c r="K276" s="56">
        <v>1.1499999999999999</v>
      </c>
      <c r="L276" s="55">
        <v>2622.81</v>
      </c>
      <c r="M276" s="56">
        <v>35.42</v>
      </c>
      <c r="N276" s="58">
        <v>92899.93</v>
      </c>
      <c r="AF276" s="39"/>
      <c r="AG276" s="48"/>
      <c r="AI276" s="3" t="s">
        <v>66</v>
      </c>
      <c r="AL276" s="48"/>
      <c r="AM276" s="48"/>
      <c r="AO276" s="48"/>
      <c r="AP276" s="48"/>
    </row>
    <row r="277" spans="1:43" s="4" customFormat="1" ht="15" x14ac:dyDescent="0.25">
      <c r="A277" s="60"/>
      <c r="B277" s="50"/>
      <c r="C277" s="853" t="s">
        <v>71</v>
      </c>
      <c r="D277" s="853"/>
      <c r="E277" s="853"/>
      <c r="F277" s="53" t="s">
        <v>72</v>
      </c>
      <c r="G277" s="70">
        <v>189</v>
      </c>
      <c r="H277" s="56">
        <v>1.1499999999999999</v>
      </c>
      <c r="I277" s="62">
        <v>312.98399999999998</v>
      </c>
      <c r="J277" s="63"/>
      <c r="K277" s="54"/>
      <c r="L277" s="63"/>
      <c r="M277" s="54"/>
      <c r="N277" s="59"/>
      <c r="AF277" s="39"/>
      <c r="AG277" s="48"/>
      <c r="AJ277" s="3" t="s">
        <v>71</v>
      </c>
      <c r="AL277" s="48"/>
      <c r="AM277" s="48"/>
      <c r="AO277" s="48"/>
      <c r="AP277" s="48"/>
    </row>
    <row r="278" spans="1:43" s="4" customFormat="1" ht="15" x14ac:dyDescent="0.25">
      <c r="A278" s="51"/>
      <c r="B278" s="50"/>
      <c r="C278" s="854" t="s">
        <v>74</v>
      </c>
      <c r="D278" s="854"/>
      <c r="E278" s="854"/>
      <c r="F278" s="65"/>
      <c r="G278" s="66"/>
      <c r="H278" s="66"/>
      <c r="I278" s="66"/>
      <c r="J278" s="67">
        <v>1583.82</v>
      </c>
      <c r="K278" s="66"/>
      <c r="L278" s="67">
        <v>2622.81</v>
      </c>
      <c r="M278" s="66"/>
      <c r="N278" s="69"/>
      <c r="AF278" s="39"/>
      <c r="AG278" s="48"/>
      <c r="AK278" s="3" t="s">
        <v>74</v>
      </c>
      <c r="AL278" s="48"/>
      <c r="AM278" s="48"/>
      <c r="AO278" s="48"/>
      <c r="AP278" s="48"/>
    </row>
    <row r="279" spans="1:43" s="4" customFormat="1" ht="15" x14ac:dyDescent="0.25">
      <c r="A279" s="60"/>
      <c r="B279" s="50"/>
      <c r="C279" s="853" t="s">
        <v>75</v>
      </c>
      <c r="D279" s="853"/>
      <c r="E279" s="853"/>
      <c r="F279" s="53"/>
      <c r="G279" s="54"/>
      <c r="H279" s="54"/>
      <c r="I279" s="54"/>
      <c r="J279" s="63"/>
      <c r="K279" s="54"/>
      <c r="L279" s="55">
        <v>2622.81</v>
      </c>
      <c r="M279" s="54"/>
      <c r="N279" s="58">
        <v>92899.93</v>
      </c>
      <c r="AF279" s="39"/>
      <c r="AG279" s="48"/>
      <c r="AJ279" s="3" t="s">
        <v>75</v>
      </c>
      <c r="AL279" s="48"/>
      <c r="AM279" s="48"/>
      <c r="AO279" s="48"/>
      <c r="AP279" s="48"/>
    </row>
    <row r="280" spans="1:43" s="4" customFormat="1" ht="23.25" x14ac:dyDescent="0.25">
      <c r="A280" s="60"/>
      <c r="B280" s="50" t="s">
        <v>94</v>
      </c>
      <c r="C280" s="853" t="s">
        <v>95</v>
      </c>
      <c r="D280" s="853"/>
      <c r="E280" s="853"/>
      <c r="F280" s="53" t="s">
        <v>78</v>
      </c>
      <c r="G280" s="70">
        <v>89</v>
      </c>
      <c r="H280" s="54"/>
      <c r="I280" s="70">
        <v>89</v>
      </c>
      <c r="J280" s="63"/>
      <c r="K280" s="54"/>
      <c r="L280" s="55">
        <v>2334.3000000000002</v>
      </c>
      <c r="M280" s="54"/>
      <c r="N280" s="58">
        <v>82680.94</v>
      </c>
      <c r="AF280" s="39"/>
      <c r="AG280" s="48"/>
      <c r="AJ280" s="3" t="s">
        <v>95</v>
      </c>
      <c r="AL280" s="48"/>
      <c r="AM280" s="48"/>
      <c r="AO280" s="48"/>
      <c r="AP280" s="48"/>
    </row>
    <row r="281" spans="1:43" s="4" customFormat="1" ht="23.25" x14ac:dyDescent="0.25">
      <c r="A281" s="60"/>
      <c r="B281" s="50" t="s">
        <v>96</v>
      </c>
      <c r="C281" s="853" t="s">
        <v>97</v>
      </c>
      <c r="D281" s="853"/>
      <c r="E281" s="853"/>
      <c r="F281" s="53" t="s">
        <v>78</v>
      </c>
      <c r="G281" s="70">
        <v>40</v>
      </c>
      <c r="H281" s="54"/>
      <c r="I281" s="70">
        <v>40</v>
      </c>
      <c r="J281" s="63"/>
      <c r="K281" s="54"/>
      <c r="L281" s="55">
        <v>1049.1199999999999</v>
      </c>
      <c r="M281" s="54"/>
      <c r="N281" s="58">
        <v>37159.97</v>
      </c>
      <c r="AF281" s="39"/>
      <c r="AG281" s="48"/>
      <c r="AJ281" s="3" t="s">
        <v>97</v>
      </c>
      <c r="AL281" s="48"/>
      <c r="AM281" s="48"/>
      <c r="AO281" s="48"/>
      <c r="AP281" s="48"/>
    </row>
    <row r="282" spans="1:43" s="4" customFormat="1" ht="15" x14ac:dyDescent="0.25">
      <c r="A282" s="71"/>
      <c r="B282" s="72"/>
      <c r="C282" s="847" t="s">
        <v>81</v>
      </c>
      <c r="D282" s="847"/>
      <c r="E282" s="847"/>
      <c r="F282" s="42"/>
      <c r="G282" s="43"/>
      <c r="H282" s="43"/>
      <c r="I282" s="43"/>
      <c r="J282" s="46"/>
      <c r="K282" s="43"/>
      <c r="L282" s="73">
        <v>6006.23</v>
      </c>
      <c r="M282" s="66"/>
      <c r="N282" s="47"/>
      <c r="AF282" s="39"/>
      <c r="AG282" s="48"/>
      <c r="AL282" s="48" t="s">
        <v>81</v>
      </c>
      <c r="AM282" s="48"/>
      <c r="AO282" s="48"/>
      <c r="AP282" s="48"/>
    </row>
    <row r="283" spans="1:43" s="4" customFormat="1" ht="34.5" x14ac:dyDescent="0.25">
      <c r="A283" s="40" t="s">
        <v>186</v>
      </c>
      <c r="B283" s="41" t="s">
        <v>184</v>
      </c>
      <c r="C283" s="847" t="s">
        <v>185</v>
      </c>
      <c r="D283" s="847"/>
      <c r="E283" s="847"/>
      <c r="F283" s="42" t="s">
        <v>63</v>
      </c>
      <c r="G283" s="43">
        <v>0.47520000000000001</v>
      </c>
      <c r="H283" s="44">
        <v>1</v>
      </c>
      <c r="I283" s="135">
        <v>0.47520000000000001</v>
      </c>
      <c r="J283" s="46"/>
      <c r="K283" s="43"/>
      <c r="L283" s="46"/>
      <c r="M283" s="43"/>
      <c r="N283" s="47"/>
      <c r="AF283" s="39"/>
      <c r="AG283" s="48" t="s">
        <v>185</v>
      </c>
      <c r="AL283" s="48"/>
      <c r="AM283" s="48"/>
      <c r="AO283" s="48"/>
      <c r="AP283" s="48"/>
    </row>
    <row r="284" spans="1:43" s="4" customFormat="1" ht="22.5" x14ac:dyDescent="0.25">
      <c r="A284" s="49"/>
      <c r="B284" s="50" t="s">
        <v>64</v>
      </c>
      <c r="C284" s="848" t="s">
        <v>65</v>
      </c>
      <c r="D284" s="848"/>
      <c r="E284" s="848"/>
      <c r="F284" s="848"/>
      <c r="G284" s="848"/>
      <c r="H284" s="848"/>
      <c r="I284" s="848"/>
      <c r="J284" s="848"/>
      <c r="K284" s="848"/>
      <c r="L284" s="848"/>
      <c r="M284" s="848"/>
      <c r="N284" s="849"/>
      <c r="AF284" s="39"/>
      <c r="AG284" s="48"/>
      <c r="AH284" s="3" t="s">
        <v>65</v>
      </c>
      <c r="AL284" s="48"/>
      <c r="AM284" s="48"/>
      <c r="AO284" s="48"/>
      <c r="AP284" s="48"/>
    </row>
    <row r="285" spans="1:43" s="4" customFormat="1" ht="15" x14ac:dyDescent="0.25">
      <c r="A285" s="51"/>
      <c r="B285" s="50" t="s">
        <v>60</v>
      </c>
      <c r="C285" s="853" t="s">
        <v>66</v>
      </c>
      <c r="D285" s="853"/>
      <c r="E285" s="853"/>
      <c r="F285" s="53"/>
      <c r="G285" s="54"/>
      <c r="H285" s="54"/>
      <c r="I285" s="54"/>
      <c r="J285" s="57">
        <v>663.75</v>
      </c>
      <c r="K285" s="56">
        <v>1.1499999999999999</v>
      </c>
      <c r="L285" s="57">
        <v>362.73</v>
      </c>
      <c r="M285" s="56">
        <v>35.42</v>
      </c>
      <c r="N285" s="58">
        <v>12847.9</v>
      </c>
      <c r="AF285" s="39"/>
      <c r="AG285" s="48"/>
      <c r="AI285" s="3" t="s">
        <v>66</v>
      </c>
      <c r="AL285" s="48"/>
      <c r="AM285" s="48"/>
      <c r="AO285" s="48"/>
      <c r="AP285" s="48"/>
    </row>
    <row r="286" spans="1:43" s="4" customFormat="1" ht="15" x14ac:dyDescent="0.25">
      <c r="A286" s="60"/>
      <c r="B286" s="50"/>
      <c r="C286" s="853" t="s">
        <v>71</v>
      </c>
      <c r="D286" s="853"/>
      <c r="E286" s="853"/>
      <c r="F286" s="53" t="s">
        <v>72</v>
      </c>
      <c r="G286" s="61">
        <v>88.5</v>
      </c>
      <c r="H286" s="56">
        <v>1.1499999999999999</v>
      </c>
      <c r="I286" s="64">
        <v>48.363480000000003</v>
      </c>
      <c r="J286" s="63"/>
      <c r="K286" s="54"/>
      <c r="L286" s="63"/>
      <c r="M286" s="54"/>
      <c r="N286" s="59"/>
      <c r="AF286" s="39"/>
      <c r="AG286" s="48"/>
      <c r="AJ286" s="3" t="s">
        <v>71</v>
      </c>
      <c r="AL286" s="48"/>
      <c r="AM286" s="48"/>
      <c r="AO286" s="48"/>
      <c r="AP286" s="48"/>
    </row>
    <row r="287" spans="1:43" s="4" customFormat="1" ht="15" x14ac:dyDescent="0.25">
      <c r="A287" s="51"/>
      <c r="B287" s="50"/>
      <c r="C287" s="854" t="s">
        <v>74</v>
      </c>
      <c r="D287" s="854"/>
      <c r="E287" s="854"/>
      <c r="F287" s="65"/>
      <c r="G287" s="66"/>
      <c r="H287" s="66"/>
      <c r="I287" s="66"/>
      <c r="J287" s="68">
        <v>663.75</v>
      </c>
      <c r="K287" s="66"/>
      <c r="L287" s="68">
        <v>362.73</v>
      </c>
      <c r="M287" s="66"/>
      <c r="N287" s="69"/>
      <c r="AF287" s="39"/>
      <c r="AG287" s="48"/>
      <c r="AK287" s="3" t="s">
        <v>74</v>
      </c>
      <c r="AL287" s="48"/>
      <c r="AM287" s="48"/>
      <c r="AO287" s="48"/>
      <c r="AP287" s="48"/>
    </row>
    <row r="288" spans="1:43" s="4" customFormat="1" ht="15" x14ac:dyDescent="0.25">
      <c r="A288" s="60"/>
      <c r="B288" s="50"/>
      <c r="C288" s="853" t="s">
        <v>75</v>
      </c>
      <c r="D288" s="853"/>
      <c r="E288" s="853"/>
      <c r="F288" s="53"/>
      <c r="G288" s="54"/>
      <c r="H288" s="54"/>
      <c r="I288" s="54"/>
      <c r="J288" s="63"/>
      <c r="K288" s="54"/>
      <c r="L288" s="57">
        <v>362.73</v>
      </c>
      <c r="M288" s="54"/>
      <c r="N288" s="58">
        <v>12847.9</v>
      </c>
      <c r="AF288" s="39"/>
      <c r="AG288" s="48"/>
      <c r="AJ288" s="3" t="s">
        <v>75</v>
      </c>
      <c r="AL288" s="48"/>
      <c r="AM288" s="48"/>
      <c r="AO288" s="48"/>
      <c r="AP288" s="48"/>
    </row>
    <row r="289" spans="1:42" s="4" customFormat="1" ht="23.25" x14ac:dyDescent="0.25">
      <c r="A289" s="60"/>
      <c r="B289" s="50" t="s">
        <v>94</v>
      </c>
      <c r="C289" s="853" t="s">
        <v>95</v>
      </c>
      <c r="D289" s="853"/>
      <c r="E289" s="853"/>
      <c r="F289" s="53" t="s">
        <v>78</v>
      </c>
      <c r="G289" s="70">
        <v>89</v>
      </c>
      <c r="H289" s="54"/>
      <c r="I289" s="70">
        <v>89</v>
      </c>
      <c r="J289" s="63"/>
      <c r="K289" s="54"/>
      <c r="L289" s="57">
        <v>322.83</v>
      </c>
      <c r="M289" s="54"/>
      <c r="N289" s="58">
        <v>11434.63</v>
      </c>
      <c r="AF289" s="39"/>
      <c r="AG289" s="48"/>
      <c r="AJ289" s="3" t="s">
        <v>95</v>
      </c>
      <c r="AL289" s="48"/>
      <c r="AM289" s="48"/>
      <c r="AO289" s="48"/>
      <c r="AP289" s="48"/>
    </row>
    <row r="290" spans="1:42" s="4" customFormat="1" ht="23.25" x14ac:dyDescent="0.25">
      <c r="A290" s="60"/>
      <c r="B290" s="50" t="s">
        <v>96</v>
      </c>
      <c r="C290" s="853" t="s">
        <v>97</v>
      </c>
      <c r="D290" s="853"/>
      <c r="E290" s="853"/>
      <c r="F290" s="53" t="s">
        <v>78</v>
      </c>
      <c r="G290" s="70">
        <v>40</v>
      </c>
      <c r="H290" s="54"/>
      <c r="I290" s="70">
        <v>40</v>
      </c>
      <c r="J290" s="63"/>
      <c r="K290" s="54"/>
      <c r="L290" s="57">
        <v>145.09</v>
      </c>
      <c r="M290" s="54"/>
      <c r="N290" s="58">
        <v>5139.16</v>
      </c>
      <c r="AF290" s="39"/>
      <c r="AG290" s="48"/>
      <c r="AJ290" s="3" t="s">
        <v>97</v>
      </c>
      <c r="AL290" s="48"/>
      <c r="AM290" s="48"/>
      <c r="AO290" s="48"/>
      <c r="AP290" s="48"/>
    </row>
    <row r="291" spans="1:42" s="4" customFormat="1" ht="15" x14ac:dyDescent="0.25">
      <c r="A291" s="71"/>
      <c r="B291" s="72"/>
      <c r="C291" s="847" t="s">
        <v>81</v>
      </c>
      <c r="D291" s="847"/>
      <c r="E291" s="847"/>
      <c r="F291" s="42"/>
      <c r="G291" s="43"/>
      <c r="H291" s="43"/>
      <c r="I291" s="43"/>
      <c r="J291" s="46"/>
      <c r="K291" s="43"/>
      <c r="L291" s="131">
        <v>830.65</v>
      </c>
      <c r="M291" s="66"/>
      <c r="N291" s="47"/>
      <c r="AF291" s="39"/>
      <c r="AG291" s="48"/>
      <c r="AL291" s="48" t="s">
        <v>81</v>
      </c>
      <c r="AM291" s="48"/>
      <c r="AO291" s="48"/>
      <c r="AP291" s="48"/>
    </row>
    <row r="292" spans="1:42" s="4" customFormat="1" ht="23.25" x14ac:dyDescent="0.25">
      <c r="A292" s="40" t="s">
        <v>187</v>
      </c>
      <c r="B292" s="41" t="s">
        <v>128</v>
      </c>
      <c r="C292" s="847" t="s">
        <v>392</v>
      </c>
      <c r="D292" s="847"/>
      <c r="E292" s="847"/>
      <c r="F292" s="42" t="s">
        <v>130</v>
      </c>
      <c r="G292" s="43">
        <v>47.52</v>
      </c>
      <c r="H292" s="44">
        <v>1</v>
      </c>
      <c r="I292" s="109">
        <v>47.52</v>
      </c>
      <c r="J292" s="131">
        <v>59.99</v>
      </c>
      <c r="K292" s="43"/>
      <c r="L292" s="73">
        <v>2850.72</v>
      </c>
      <c r="M292" s="43"/>
      <c r="N292" s="47"/>
      <c r="AF292" s="39"/>
      <c r="AG292" s="48" t="s">
        <v>392</v>
      </c>
      <c r="AL292" s="48"/>
      <c r="AM292" s="48"/>
      <c r="AO292" s="48"/>
      <c r="AP292" s="48"/>
    </row>
    <row r="293" spans="1:42" s="4" customFormat="1" ht="15" x14ac:dyDescent="0.25">
      <c r="A293" s="71"/>
      <c r="B293" s="72"/>
      <c r="C293" s="847" t="s">
        <v>81</v>
      </c>
      <c r="D293" s="847"/>
      <c r="E293" s="847"/>
      <c r="F293" s="42"/>
      <c r="G293" s="43"/>
      <c r="H293" s="43"/>
      <c r="I293" s="43"/>
      <c r="J293" s="46"/>
      <c r="K293" s="43"/>
      <c r="L293" s="73">
        <v>2850.72</v>
      </c>
      <c r="M293" s="66"/>
      <c r="N293" s="47"/>
      <c r="AF293" s="39"/>
      <c r="AG293" s="48"/>
      <c r="AL293" s="48" t="s">
        <v>81</v>
      </c>
      <c r="AM293" s="48"/>
      <c r="AO293" s="48"/>
      <c r="AP293" s="48"/>
    </row>
    <row r="294" spans="1:42" s="4" customFormat="1" ht="57" x14ac:dyDescent="0.25">
      <c r="A294" s="40" t="s">
        <v>189</v>
      </c>
      <c r="B294" s="41" t="s">
        <v>132</v>
      </c>
      <c r="C294" s="847" t="s">
        <v>554</v>
      </c>
      <c r="D294" s="847"/>
      <c r="E294" s="847"/>
      <c r="F294" s="42" t="s">
        <v>84</v>
      </c>
      <c r="G294" s="43">
        <v>0.1008</v>
      </c>
      <c r="H294" s="44">
        <v>1</v>
      </c>
      <c r="I294" s="135">
        <v>0.1008</v>
      </c>
      <c r="J294" s="46"/>
      <c r="K294" s="43"/>
      <c r="L294" s="46"/>
      <c r="M294" s="43"/>
      <c r="N294" s="47"/>
      <c r="AF294" s="39"/>
      <c r="AG294" s="48" t="s">
        <v>554</v>
      </c>
      <c r="AL294" s="48"/>
      <c r="AM294" s="48"/>
      <c r="AO294" s="48"/>
      <c r="AP294" s="48"/>
    </row>
    <row r="295" spans="1:42" s="4" customFormat="1" ht="22.5" x14ac:dyDescent="0.25">
      <c r="A295" s="49"/>
      <c r="B295" s="50" t="s">
        <v>64</v>
      </c>
      <c r="C295" s="848" t="s">
        <v>65</v>
      </c>
      <c r="D295" s="848"/>
      <c r="E295" s="848"/>
      <c r="F295" s="848"/>
      <c r="G295" s="848"/>
      <c r="H295" s="848"/>
      <c r="I295" s="848"/>
      <c r="J295" s="848"/>
      <c r="K295" s="848"/>
      <c r="L295" s="848"/>
      <c r="M295" s="848"/>
      <c r="N295" s="849"/>
      <c r="AF295" s="39"/>
      <c r="AG295" s="48"/>
      <c r="AH295" s="3" t="s">
        <v>65</v>
      </c>
      <c r="AL295" s="48"/>
      <c r="AM295" s="48"/>
      <c r="AO295" s="48"/>
      <c r="AP295" s="48"/>
    </row>
    <row r="296" spans="1:42" s="4" customFormat="1" ht="15" x14ac:dyDescent="0.25">
      <c r="A296" s="51"/>
      <c r="B296" s="50" t="s">
        <v>67</v>
      </c>
      <c r="C296" s="853" t="s">
        <v>68</v>
      </c>
      <c r="D296" s="853"/>
      <c r="E296" s="853"/>
      <c r="F296" s="53"/>
      <c r="G296" s="54"/>
      <c r="H296" s="54"/>
      <c r="I296" s="54"/>
      <c r="J296" s="57">
        <v>284.17</v>
      </c>
      <c r="K296" s="56">
        <v>1.1499999999999999</v>
      </c>
      <c r="L296" s="57">
        <v>32.94</v>
      </c>
      <c r="M296" s="54"/>
      <c r="N296" s="59"/>
      <c r="AF296" s="39"/>
      <c r="AG296" s="48"/>
      <c r="AI296" s="3" t="s">
        <v>68</v>
      </c>
      <c r="AL296" s="48"/>
      <c r="AM296" s="48"/>
      <c r="AO296" s="48"/>
      <c r="AP296" s="48"/>
    </row>
    <row r="297" spans="1:42" s="4" customFormat="1" ht="15" x14ac:dyDescent="0.25">
      <c r="A297" s="51"/>
      <c r="B297" s="50" t="s">
        <v>69</v>
      </c>
      <c r="C297" s="853" t="s">
        <v>70</v>
      </c>
      <c r="D297" s="853"/>
      <c r="E297" s="853"/>
      <c r="F297" s="53"/>
      <c r="G297" s="54"/>
      <c r="H297" s="54"/>
      <c r="I297" s="54"/>
      <c r="J297" s="57">
        <v>28.89</v>
      </c>
      <c r="K297" s="56">
        <v>1.1499999999999999</v>
      </c>
      <c r="L297" s="57">
        <v>3.35</v>
      </c>
      <c r="M297" s="56">
        <v>35.42</v>
      </c>
      <c r="N297" s="133">
        <v>118.66</v>
      </c>
      <c r="AF297" s="39"/>
      <c r="AG297" s="48"/>
      <c r="AI297" s="3" t="s">
        <v>70</v>
      </c>
      <c r="AL297" s="48"/>
      <c r="AM297" s="48"/>
      <c r="AO297" s="48"/>
      <c r="AP297" s="48"/>
    </row>
    <row r="298" spans="1:42" s="4" customFormat="1" ht="15" x14ac:dyDescent="0.25">
      <c r="A298" s="60"/>
      <c r="B298" s="50"/>
      <c r="C298" s="853" t="s">
        <v>73</v>
      </c>
      <c r="D298" s="853"/>
      <c r="E298" s="853"/>
      <c r="F298" s="53" t="s">
        <v>72</v>
      </c>
      <c r="G298" s="56">
        <v>2.14</v>
      </c>
      <c r="H298" s="56">
        <v>1.1499999999999999</v>
      </c>
      <c r="I298" s="136">
        <v>0.24806880000000001</v>
      </c>
      <c r="J298" s="63"/>
      <c r="K298" s="54"/>
      <c r="L298" s="63"/>
      <c r="M298" s="54"/>
      <c r="N298" s="59"/>
      <c r="AF298" s="39"/>
      <c r="AG298" s="48"/>
      <c r="AJ298" s="3" t="s">
        <v>73</v>
      </c>
      <c r="AL298" s="48"/>
      <c r="AM298" s="48"/>
      <c r="AO298" s="48"/>
      <c r="AP298" s="48"/>
    </row>
    <row r="299" spans="1:42" s="4" customFormat="1" ht="15" x14ac:dyDescent="0.25">
      <c r="A299" s="51"/>
      <c r="B299" s="50"/>
      <c r="C299" s="854" t="s">
        <v>74</v>
      </c>
      <c r="D299" s="854"/>
      <c r="E299" s="854"/>
      <c r="F299" s="65"/>
      <c r="G299" s="66"/>
      <c r="H299" s="66"/>
      <c r="I299" s="66"/>
      <c r="J299" s="68">
        <v>284.17</v>
      </c>
      <c r="K299" s="66"/>
      <c r="L299" s="68">
        <v>32.94</v>
      </c>
      <c r="M299" s="66"/>
      <c r="N299" s="69"/>
      <c r="AF299" s="39"/>
      <c r="AG299" s="48"/>
      <c r="AK299" s="3" t="s">
        <v>74</v>
      </c>
      <c r="AL299" s="48"/>
      <c r="AM299" s="48"/>
      <c r="AO299" s="48"/>
      <c r="AP299" s="48"/>
    </row>
    <row r="300" spans="1:42" s="4" customFormat="1" ht="15" x14ac:dyDescent="0.25">
      <c r="A300" s="60"/>
      <c r="B300" s="50"/>
      <c r="C300" s="853" t="s">
        <v>75</v>
      </c>
      <c r="D300" s="853"/>
      <c r="E300" s="853"/>
      <c r="F300" s="53"/>
      <c r="G300" s="54"/>
      <c r="H300" s="54"/>
      <c r="I300" s="54"/>
      <c r="J300" s="63"/>
      <c r="K300" s="54"/>
      <c r="L300" s="57">
        <v>3.35</v>
      </c>
      <c r="M300" s="54"/>
      <c r="N300" s="133">
        <v>118.66</v>
      </c>
      <c r="AF300" s="39"/>
      <c r="AG300" s="48"/>
      <c r="AJ300" s="3" t="s">
        <v>75</v>
      </c>
      <c r="AL300" s="48"/>
      <c r="AM300" s="48"/>
      <c r="AO300" s="48"/>
      <c r="AP300" s="48"/>
    </row>
    <row r="301" spans="1:42" s="4" customFormat="1" ht="23.25" x14ac:dyDescent="0.25">
      <c r="A301" s="60"/>
      <c r="B301" s="50" t="s">
        <v>88</v>
      </c>
      <c r="C301" s="853" t="s">
        <v>89</v>
      </c>
      <c r="D301" s="853"/>
      <c r="E301" s="853"/>
      <c r="F301" s="53" t="s">
        <v>78</v>
      </c>
      <c r="G301" s="70">
        <v>92</v>
      </c>
      <c r="H301" s="54"/>
      <c r="I301" s="70">
        <v>92</v>
      </c>
      <c r="J301" s="63"/>
      <c r="K301" s="54"/>
      <c r="L301" s="57">
        <v>3.08</v>
      </c>
      <c r="M301" s="54"/>
      <c r="N301" s="133">
        <v>109.17</v>
      </c>
      <c r="AF301" s="39"/>
      <c r="AG301" s="48"/>
      <c r="AJ301" s="3" t="s">
        <v>89</v>
      </c>
      <c r="AL301" s="48"/>
      <c r="AM301" s="48"/>
      <c r="AO301" s="48"/>
      <c r="AP301" s="48"/>
    </row>
    <row r="302" spans="1:42" s="4" customFormat="1" ht="23.25" x14ac:dyDescent="0.25">
      <c r="A302" s="60"/>
      <c r="B302" s="50" t="s">
        <v>90</v>
      </c>
      <c r="C302" s="853" t="s">
        <v>91</v>
      </c>
      <c r="D302" s="853"/>
      <c r="E302" s="853"/>
      <c r="F302" s="53" t="s">
        <v>78</v>
      </c>
      <c r="G302" s="70">
        <v>46</v>
      </c>
      <c r="H302" s="54"/>
      <c r="I302" s="70">
        <v>46</v>
      </c>
      <c r="J302" s="63"/>
      <c r="K302" s="54"/>
      <c r="L302" s="57">
        <v>1.54</v>
      </c>
      <c r="M302" s="54"/>
      <c r="N302" s="133">
        <v>54.58</v>
      </c>
      <c r="AF302" s="39"/>
      <c r="AG302" s="48"/>
      <c r="AJ302" s="3" t="s">
        <v>91</v>
      </c>
      <c r="AL302" s="48"/>
      <c r="AM302" s="48"/>
      <c r="AO302" s="48"/>
      <c r="AP302" s="48"/>
    </row>
    <row r="303" spans="1:42" s="4" customFormat="1" ht="15" x14ac:dyDescent="0.25">
      <c r="A303" s="71"/>
      <c r="B303" s="72"/>
      <c r="C303" s="847" t="s">
        <v>81</v>
      </c>
      <c r="D303" s="847"/>
      <c r="E303" s="847"/>
      <c r="F303" s="42"/>
      <c r="G303" s="43"/>
      <c r="H303" s="43"/>
      <c r="I303" s="43"/>
      <c r="J303" s="46"/>
      <c r="K303" s="43"/>
      <c r="L303" s="131">
        <v>37.56</v>
      </c>
      <c r="M303" s="66"/>
      <c r="N303" s="47"/>
      <c r="AF303" s="39"/>
      <c r="AG303" s="48"/>
      <c r="AL303" s="48" t="s">
        <v>81</v>
      </c>
      <c r="AM303" s="48"/>
      <c r="AO303" s="48"/>
      <c r="AP303" s="48"/>
    </row>
    <row r="304" spans="1:42" s="4" customFormat="1" ht="23.25" x14ac:dyDescent="0.25">
      <c r="A304" s="40" t="s">
        <v>191</v>
      </c>
      <c r="B304" s="41" t="s">
        <v>135</v>
      </c>
      <c r="C304" s="847" t="s">
        <v>136</v>
      </c>
      <c r="D304" s="847"/>
      <c r="E304" s="847"/>
      <c r="F304" s="42" t="s">
        <v>63</v>
      </c>
      <c r="G304" s="43">
        <v>1.008</v>
      </c>
      <c r="H304" s="44">
        <v>1</v>
      </c>
      <c r="I304" s="129">
        <v>1.008</v>
      </c>
      <c r="J304" s="46"/>
      <c r="K304" s="43"/>
      <c r="L304" s="46"/>
      <c r="M304" s="43"/>
      <c r="N304" s="47"/>
      <c r="AF304" s="39"/>
      <c r="AG304" s="48" t="s">
        <v>136</v>
      </c>
      <c r="AL304" s="48"/>
      <c r="AM304" s="48"/>
      <c r="AO304" s="48"/>
      <c r="AP304" s="48"/>
    </row>
    <row r="305" spans="1:43" s="4" customFormat="1" ht="22.5" x14ac:dyDescent="0.25">
      <c r="A305" s="49"/>
      <c r="B305" s="50" t="s">
        <v>64</v>
      </c>
      <c r="C305" s="848" t="s">
        <v>65</v>
      </c>
      <c r="D305" s="848"/>
      <c r="E305" s="848"/>
      <c r="F305" s="848"/>
      <c r="G305" s="848"/>
      <c r="H305" s="848"/>
      <c r="I305" s="848"/>
      <c r="J305" s="848"/>
      <c r="K305" s="848"/>
      <c r="L305" s="848"/>
      <c r="M305" s="848"/>
      <c r="N305" s="849"/>
      <c r="AF305" s="39"/>
      <c r="AG305" s="48"/>
      <c r="AH305" s="3" t="s">
        <v>65</v>
      </c>
      <c r="AL305" s="48"/>
      <c r="AM305" s="48"/>
      <c r="AO305" s="48"/>
      <c r="AP305" s="48"/>
    </row>
    <row r="306" spans="1:43" s="4" customFormat="1" ht="15" x14ac:dyDescent="0.25">
      <c r="A306" s="51"/>
      <c r="B306" s="50" t="s">
        <v>60</v>
      </c>
      <c r="C306" s="853" t="s">
        <v>66</v>
      </c>
      <c r="D306" s="853"/>
      <c r="E306" s="853"/>
      <c r="F306" s="53"/>
      <c r="G306" s="54"/>
      <c r="H306" s="54"/>
      <c r="I306" s="54"/>
      <c r="J306" s="57">
        <v>106.88</v>
      </c>
      <c r="K306" s="56">
        <v>1.1499999999999999</v>
      </c>
      <c r="L306" s="57">
        <v>123.9</v>
      </c>
      <c r="M306" s="56">
        <v>35.42</v>
      </c>
      <c r="N306" s="58">
        <v>4388.54</v>
      </c>
      <c r="AF306" s="39"/>
      <c r="AG306" s="48"/>
      <c r="AI306" s="3" t="s">
        <v>66</v>
      </c>
      <c r="AL306" s="48"/>
      <c r="AM306" s="48"/>
      <c r="AO306" s="48"/>
      <c r="AP306" s="48"/>
    </row>
    <row r="307" spans="1:43" s="4" customFormat="1" ht="15" x14ac:dyDescent="0.25">
      <c r="A307" s="51"/>
      <c r="B307" s="50" t="s">
        <v>67</v>
      </c>
      <c r="C307" s="853" t="s">
        <v>68</v>
      </c>
      <c r="D307" s="853"/>
      <c r="E307" s="853"/>
      <c r="F307" s="53"/>
      <c r="G307" s="54"/>
      <c r="H307" s="54"/>
      <c r="I307" s="54"/>
      <c r="J307" s="57">
        <v>241.58</v>
      </c>
      <c r="K307" s="56">
        <v>1.1499999999999999</v>
      </c>
      <c r="L307" s="57">
        <v>280.04000000000002</v>
      </c>
      <c r="M307" s="54"/>
      <c r="N307" s="59"/>
      <c r="AF307" s="39"/>
      <c r="AG307" s="48"/>
      <c r="AI307" s="3" t="s">
        <v>68</v>
      </c>
      <c r="AL307" s="48"/>
      <c r="AM307" s="48"/>
      <c r="AO307" s="48"/>
      <c r="AP307" s="48"/>
    </row>
    <row r="308" spans="1:43" s="4" customFormat="1" ht="15" x14ac:dyDescent="0.25">
      <c r="A308" s="51"/>
      <c r="B308" s="50" t="s">
        <v>69</v>
      </c>
      <c r="C308" s="853" t="s">
        <v>70</v>
      </c>
      <c r="D308" s="853"/>
      <c r="E308" s="853"/>
      <c r="F308" s="53"/>
      <c r="G308" s="54"/>
      <c r="H308" s="54"/>
      <c r="I308" s="54"/>
      <c r="J308" s="57">
        <v>26.36</v>
      </c>
      <c r="K308" s="56">
        <v>1.1499999999999999</v>
      </c>
      <c r="L308" s="57">
        <v>30.56</v>
      </c>
      <c r="M308" s="56">
        <v>35.42</v>
      </c>
      <c r="N308" s="58">
        <v>1082.44</v>
      </c>
      <c r="AF308" s="39"/>
      <c r="AG308" s="48"/>
      <c r="AI308" s="3" t="s">
        <v>70</v>
      </c>
      <c r="AL308" s="48"/>
      <c r="AM308" s="48"/>
      <c r="AO308" s="48"/>
      <c r="AP308" s="48"/>
    </row>
    <row r="309" spans="1:43" s="4" customFormat="1" ht="15" x14ac:dyDescent="0.25">
      <c r="A309" s="60"/>
      <c r="B309" s="50"/>
      <c r="C309" s="853" t="s">
        <v>71</v>
      </c>
      <c r="D309" s="853"/>
      <c r="E309" s="853"/>
      <c r="F309" s="53" t="s">
        <v>72</v>
      </c>
      <c r="G309" s="56">
        <v>12.53</v>
      </c>
      <c r="H309" s="56">
        <v>1.1499999999999999</v>
      </c>
      <c r="I309" s="132">
        <v>14.524775999999999</v>
      </c>
      <c r="J309" s="63"/>
      <c r="K309" s="54"/>
      <c r="L309" s="63"/>
      <c r="M309" s="54"/>
      <c r="N309" s="59"/>
      <c r="AF309" s="39"/>
      <c r="AG309" s="48"/>
      <c r="AJ309" s="3" t="s">
        <v>71</v>
      </c>
      <c r="AL309" s="48"/>
      <c r="AM309" s="48"/>
      <c r="AO309" s="48"/>
      <c r="AP309" s="48"/>
    </row>
    <row r="310" spans="1:43" s="4" customFormat="1" ht="15" x14ac:dyDescent="0.25">
      <c r="A310" s="60"/>
      <c r="B310" s="50"/>
      <c r="C310" s="853" t="s">
        <v>73</v>
      </c>
      <c r="D310" s="853"/>
      <c r="E310" s="853"/>
      <c r="F310" s="53" t="s">
        <v>72</v>
      </c>
      <c r="G310" s="56">
        <v>2.62</v>
      </c>
      <c r="H310" s="56">
        <v>1.1499999999999999</v>
      </c>
      <c r="I310" s="132">
        <v>3.0371039999999998</v>
      </c>
      <c r="J310" s="63"/>
      <c r="K310" s="54"/>
      <c r="L310" s="63"/>
      <c r="M310" s="54"/>
      <c r="N310" s="59"/>
      <c r="AF310" s="39"/>
      <c r="AG310" s="48"/>
      <c r="AJ310" s="3" t="s">
        <v>73</v>
      </c>
      <c r="AL310" s="48"/>
      <c r="AM310" s="48"/>
      <c r="AO310" s="48"/>
      <c r="AP310" s="48"/>
    </row>
    <row r="311" spans="1:43" s="4" customFormat="1" ht="15" x14ac:dyDescent="0.25">
      <c r="A311" s="51"/>
      <c r="B311" s="50"/>
      <c r="C311" s="854" t="s">
        <v>74</v>
      </c>
      <c r="D311" s="854"/>
      <c r="E311" s="854"/>
      <c r="F311" s="65"/>
      <c r="G311" s="66"/>
      <c r="H311" s="66"/>
      <c r="I311" s="66"/>
      <c r="J311" s="68">
        <v>348.46</v>
      </c>
      <c r="K311" s="66"/>
      <c r="L311" s="68">
        <v>403.94</v>
      </c>
      <c r="M311" s="66"/>
      <c r="N311" s="69"/>
      <c r="AF311" s="39"/>
      <c r="AG311" s="48"/>
      <c r="AK311" s="3" t="s">
        <v>74</v>
      </c>
      <c r="AL311" s="48"/>
      <c r="AM311" s="48"/>
      <c r="AO311" s="48"/>
      <c r="AP311" s="48"/>
    </row>
    <row r="312" spans="1:43" s="4" customFormat="1" ht="15" x14ac:dyDescent="0.25">
      <c r="A312" s="60"/>
      <c r="B312" s="50"/>
      <c r="C312" s="853" t="s">
        <v>75</v>
      </c>
      <c r="D312" s="853"/>
      <c r="E312" s="853"/>
      <c r="F312" s="53"/>
      <c r="G312" s="54"/>
      <c r="H312" s="54"/>
      <c r="I312" s="54"/>
      <c r="J312" s="63"/>
      <c r="K312" s="54"/>
      <c r="L312" s="57">
        <v>154.46</v>
      </c>
      <c r="M312" s="54"/>
      <c r="N312" s="58">
        <v>5470.98</v>
      </c>
      <c r="AF312" s="39"/>
      <c r="AG312" s="48"/>
      <c r="AJ312" s="3" t="s">
        <v>75</v>
      </c>
      <c r="AL312" s="48"/>
      <c r="AM312" s="48"/>
      <c r="AO312" s="48"/>
      <c r="AP312" s="48"/>
    </row>
    <row r="313" spans="1:43" s="4" customFormat="1" ht="23.25" x14ac:dyDescent="0.25">
      <c r="A313" s="60"/>
      <c r="B313" s="50" t="s">
        <v>88</v>
      </c>
      <c r="C313" s="853" t="s">
        <v>89</v>
      </c>
      <c r="D313" s="853"/>
      <c r="E313" s="853"/>
      <c r="F313" s="53" t="s">
        <v>78</v>
      </c>
      <c r="G313" s="70">
        <v>92</v>
      </c>
      <c r="H313" s="54"/>
      <c r="I313" s="70">
        <v>92</v>
      </c>
      <c r="J313" s="63"/>
      <c r="K313" s="54"/>
      <c r="L313" s="57">
        <v>142.1</v>
      </c>
      <c r="M313" s="54"/>
      <c r="N313" s="58">
        <v>5033.3</v>
      </c>
      <c r="AF313" s="39"/>
      <c r="AG313" s="48"/>
      <c r="AJ313" s="3" t="s">
        <v>89</v>
      </c>
      <c r="AL313" s="48"/>
      <c r="AM313" s="48"/>
      <c r="AO313" s="48"/>
      <c r="AP313" s="48"/>
    </row>
    <row r="314" spans="1:43" s="4" customFormat="1" ht="23.25" x14ac:dyDescent="0.25">
      <c r="A314" s="60"/>
      <c r="B314" s="50" t="s">
        <v>90</v>
      </c>
      <c r="C314" s="853" t="s">
        <v>91</v>
      </c>
      <c r="D314" s="853"/>
      <c r="E314" s="853"/>
      <c r="F314" s="53" t="s">
        <v>78</v>
      </c>
      <c r="G314" s="70">
        <v>46</v>
      </c>
      <c r="H314" s="54"/>
      <c r="I314" s="70">
        <v>46</v>
      </c>
      <c r="J314" s="63"/>
      <c r="K314" s="54"/>
      <c r="L314" s="57">
        <v>71.05</v>
      </c>
      <c r="M314" s="54"/>
      <c r="N314" s="58">
        <v>2516.65</v>
      </c>
      <c r="AF314" s="39"/>
      <c r="AG314" s="48"/>
      <c r="AJ314" s="3" t="s">
        <v>91</v>
      </c>
      <c r="AL314" s="48"/>
      <c r="AM314" s="48"/>
      <c r="AO314" s="48"/>
      <c r="AP314" s="48"/>
    </row>
    <row r="315" spans="1:43" s="4" customFormat="1" ht="15" x14ac:dyDescent="0.25">
      <c r="A315" s="71"/>
      <c r="B315" s="72"/>
      <c r="C315" s="847" t="s">
        <v>81</v>
      </c>
      <c r="D315" s="847"/>
      <c r="E315" s="847"/>
      <c r="F315" s="42"/>
      <c r="G315" s="43"/>
      <c r="H315" s="43"/>
      <c r="I315" s="43"/>
      <c r="J315" s="46"/>
      <c r="K315" s="43"/>
      <c r="L315" s="131">
        <v>617.09</v>
      </c>
      <c r="M315" s="66"/>
      <c r="N315" s="47"/>
      <c r="AF315" s="39"/>
      <c r="AG315" s="48"/>
      <c r="AL315" s="48" t="s">
        <v>81</v>
      </c>
      <c r="AM315" s="48"/>
      <c r="AO315" s="48"/>
      <c r="AP315" s="48"/>
    </row>
    <row r="316" spans="1:43" s="4" customFormat="1" ht="15" x14ac:dyDescent="0.25">
      <c r="A316" s="882" t="s">
        <v>190</v>
      </c>
      <c r="B316" s="883"/>
      <c r="C316" s="883"/>
      <c r="D316" s="883"/>
      <c r="E316" s="883"/>
      <c r="F316" s="883"/>
      <c r="G316" s="883"/>
      <c r="H316" s="883"/>
      <c r="I316" s="883"/>
      <c r="J316" s="883"/>
      <c r="K316" s="883"/>
      <c r="L316" s="883"/>
      <c r="M316" s="883"/>
      <c r="N316" s="884"/>
      <c r="AF316" s="39"/>
      <c r="AG316" s="48"/>
      <c r="AL316" s="48"/>
      <c r="AM316" s="48"/>
      <c r="AO316" s="48"/>
      <c r="AP316" s="48"/>
      <c r="AQ316" s="3" t="s">
        <v>190</v>
      </c>
    </row>
    <row r="317" spans="1:43" s="4" customFormat="1" ht="23.25" x14ac:dyDescent="0.25">
      <c r="A317" s="40" t="s">
        <v>198</v>
      </c>
      <c r="B317" s="41" t="s">
        <v>192</v>
      </c>
      <c r="C317" s="847" t="s">
        <v>193</v>
      </c>
      <c r="D317" s="847"/>
      <c r="E317" s="847"/>
      <c r="F317" s="42" t="s">
        <v>174</v>
      </c>
      <c r="G317" s="43">
        <v>18</v>
      </c>
      <c r="H317" s="44">
        <v>1</v>
      </c>
      <c r="I317" s="44">
        <v>18</v>
      </c>
      <c r="J317" s="46"/>
      <c r="K317" s="43"/>
      <c r="L317" s="46"/>
      <c r="M317" s="43"/>
      <c r="N317" s="47"/>
      <c r="AF317" s="39"/>
      <c r="AG317" s="48" t="s">
        <v>193</v>
      </c>
      <c r="AL317" s="48"/>
      <c r="AM317" s="48"/>
      <c r="AO317" s="48"/>
      <c r="AP317" s="48"/>
    </row>
    <row r="318" spans="1:43" s="4" customFormat="1" ht="22.5" x14ac:dyDescent="0.25">
      <c r="A318" s="49"/>
      <c r="B318" s="50" t="s">
        <v>64</v>
      </c>
      <c r="C318" s="848" t="s">
        <v>65</v>
      </c>
      <c r="D318" s="848"/>
      <c r="E318" s="848"/>
      <c r="F318" s="848"/>
      <c r="G318" s="848"/>
      <c r="H318" s="848"/>
      <c r="I318" s="848"/>
      <c r="J318" s="848"/>
      <c r="K318" s="848"/>
      <c r="L318" s="848"/>
      <c r="M318" s="848"/>
      <c r="N318" s="849"/>
      <c r="AF318" s="39"/>
      <c r="AG318" s="48"/>
      <c r="AH318" s="3" t="s">
        <v>65</v>
      </c>
      <c r="AL318" s="48"/>
      <c r="AM318" s="48"/>
      <c r="AO318" s="48"/>
      <c r="AP318" s="48"/>
    </row>
    <row r="319" spans="1:43" s="4" customFormat="1" ht="15" x14ac:dyDescent="0.25">
      <c r="A319" s="51"/>
      <c r="B319" s="50" t="s">
        <v>60</v>
      </c>
      <c r="C319" s="853" t="s">
        <v>66</v>
      </c>
      <c r="D319" s="853"/>
      <c r="E319" s="853"/>
      <c r="F319" s="53"/>
      <c r="G319" s="54"/>
      <c r="H319" s="54"/>
      <c r="I319" s="54"/>
      <c r="J319" s="57">
        <v>266.69</v>
      </c>
      <c r="K319" s="56">
        <v>1.1499999999999999</v>
      </c>
      <c r="L319" s="55">
        <v>5520.48</v>
      </c>
      <c r="M319" s="56">
        <v>35.42</v>
      </c>
      <c r="N319" s="58">
        <v>195535.4</v>
      </c>
      <c r="AF319" s="39"/>
      <c r="AG319" s="48"/>
      <c r="AI319" s="3" t="s">
        <v>66</v>
      </c>
      <c r="AL319" s="48"/>
      <c r="AM319" s="48"/>
      <c r="AO319" s="48"/>
      <c r="AP319" s="48"/>
    </row>
    <row r="320" spans="1:43" s="4" customFormat="1" ht="15" x14ac:dyDescent="0.25">
      <c r="A320" s="51"/>
      <c r="B320" s="50" t="s">
        <v>67</v>
      </c>
      <c r="C320" s="853" t="s">
        <v>68</v>
      </c>
      <c r="D320" s="853"/>
      <c r="E320" s="853"/>
      <c r="F320" s="53"/>
      <c r="G320" s="54"/>
      <c r="H320" s="54"/>
      <c r="I320" s="54"/>
      <c r="J320" s="57">
        <v>854.61</v>
      </c>
      <c r="K320" s="56">
        <v>1.1499999999999999</v>
      </c>
      <c r="L320" s="55">
        <v>17690.43</v>
      </c>
      <c r="M320" s="54"/>
      <c r="N320" s="59"/>
      <c r="AF320" s="39"/>
      <c r="AG320" s="48"/>
      <c r="AI320" s="3" t="s">
        <v>68</v>
      </c>
      <c r="AL320" s="48"/>
      <c r="AM320" s="48"/>
      <c r="AO320" s="48"/>
      <c r="AP320" s="48"/>
    </row>
    <row r="321" spans="1:42" s="4" customFormat="1" ht="15" x14ac:dyDescent="0.25">
      <c r="A321" s="51"/>
      <c r="B321" s="50" t="s">
        <v>69</v>
      </c>
      <c r="C321" s="853" t="s">
        <v>70</v>
      </c>
      <c r="D321" s="853"/>
      <c r="E321" s="853"/>
      <c r="F321" s="53"/>
      <c r="G321" s="54"/>
      <c r="H321" s="54"/>
      <c r="I321" s="54"/>
      <c r="J321" s="57">
        <v>100.31</v>
      </c>
      <c r="K321" s="56">
        <v>1.1499999999999999</v>
      </c>
      <c r="L321" s="55">
        <v>2076.42</v>
      </c>
      <c r="M321" s="56">
        <v>35.42</v>
      </c>
      <c r="N321" s="58">
        <v>73546.8</v>
      </c>
      <c r="AF321" s="39"/>
      <c r="AG321" s="48"/>
      <c r="AI321" s="3" t="s">
        <v>70</v>
      </c>
      <c r="AL321" s="48"/>
      <c r="AM321" s="48"/>
      <c r="AO321" s="48"/>
      <c r="AP321" s="48"/>
    </row>
    <row r="322" spans="1:42" s="4" customFormat="1" ht="15" x14ac:dyDescent="0.25">
      <c r="A322" s="60"/>
      <c r="B322" s="50"/>
      <c r="C322" s="853" t="s">
        <v>71</v>
      </c>
      <c r="D322" s="853"/>
      <c r="E322" s="853"/>
      <c r="F322" s="53" t="s">
        <v>72</v>
      </c>
      <c r="G322" s="56">
        <v>26.51</v>
      </c>
      <c r="H322" s="56">
        <v>1.1499999999999999</v>
      </c>
      <c r="I322" s="62">
        <v>548.75699999999995</v>
      </c>
      <c r="J322" s="63"/>
      <c r="K322" s="54"/>
      <c r="L322" s="63"/>
      <c r="M322" s="54"/>
      <c r="N322" s="59"/>
      <c r="AF322" s="39"/>
      <c r="AG322" s="48"/>
      <c r="AJ322" s="3" t="s">
        <v>71</v>
      </c>
      <c r="AL322" s="48"/>
      <c r="AM322" s="48"/>
      <c r="AO322" s="48"/>
      <c r="AP322" s="48"/>
    </row>
    <row r="323" spans="1:42" s="4" customFormat="1" ht="15" x14ac:dyDescent="0.25">
      <c r="A323" s="60"/>
      <c r="B323" s="50"/>
      <c r="C323" s="853" t="s">
        <v>73</v>
      </c>
      <c r="D323" s="853"/>
      <c r="E323" s="853"/>
      <c r="F323" s="53" t="s">
        <v>72</v>
      </c>
      <c r="G323" s="56">
        <v>7.43</v>
      </c>
      <c r="H323" s="56">
        <v>1.1499999999999999</v>
      </c>
      <c r="I323" s="62">
        <v>153.80099999999999</v>
      </c>
      <c r="J323" s="63"/>
      <c r="K323" s="54"/>
      <c r="L323" s="63"/>
      <c r="M323" s="54"/>
      <c r="N323" s="59"/>
      <c r="AF323" s="39"/>
      <c r="AG323" s="48"/>
      <c r="AJ323" s="3" t="s">
        <v>73</v>
      </c>
      <c r="AL323" s="48"/>
      <c r="AM323" s="48"/>
      <c r="AO323" s="48"/>
      <c r="AP323" s="48"/>
    </row>
    <row r="324" spans="1:42" s="4" customFormat="1" ht="15" x14ac:dyDescent="0.25">
      <c r="A324" s="51"/>
      <c r="B324" s="50"/>
      <c r="C324" s="854" t="s">
        <v>74</v>
      </c>
      <c r="D324" s="854"/>
      <c r="E324" s="854"/>
      <c r="F324" s="65"/>
      <c r="G324" s="66"/>
      <c r="H324" s="66"/>
      <c r="I324" s="66"/>
      <c r="J324" s="67">
        <v>1121.3</v>
      </c>
      <c r="K324" s="66"/>
      <c r="L324" s="67">
        <v>23210.91</v>
      </c>
      <c r="M324" s="66"/>
      <c r="N324" s="69"/>
      <c r="AF324" s="39"/>
      <c r="AG324" s="48"/>
      <c r="AK324" s="3" t="s">
        <v>74</v>
      </c>
      <c r="AL324" s="48"/>
      <c r="AM324" s="48"/>
      <c r="AO324" s="48"/>
      <c r="AP324" s="48"/>
    </row>
    <row r="325" spans="1:42" s="4" customFormat="1" ht="15" x14ac:dyDescent="0.25">
      <c r="A325" s="60"/>
      <c r="B325" s="50"/>
      <c r="C325" s="853" t="s">
        <v>75</v>
      </c>
      <c r="D325" s="853"/>
      <c r="E325" s="853"/>
      <c r="F325" s="53"/>
      <c r="G325" s="54"/>
      <c r="H325" s="54"/>
      <c r="I325" s="54"/>
      <c r="J325" s="63"/>
      <c r="K325" s="54"/>
      <c r="L325" s="55">
        <v>7596.9</v>
      </c>
      <c r="M325" s="54"/>
      <c r="N325" s="58">
        <v>269082.2</v>
      </c>
      <c r="AF325" s="39"/>
      <c r="AG325" s="48"/>
      <c r="AJ325" s="3" t="s">
        <v>75</v>
      </c>
      <c r="AL325" s="48"/>
      <c r="AM325" s="48"/>
      <c r="AO325" s="48"/>
      <c r="AP325" s="48"/>
    </row>
    <row r="326" spans="1:42" s="4" customFormat="1" ht="15" x14ac:dyDescent="0.25">
      <c r="A326" s="60"/>
      <c r="B326" s="50" t="s">
        <v>194</v>
      </c>
      <c r="C326" s="853" t="s">
        <v>195</v>
      </c>
      <c r="D326" s="853"/>
      <c r="E326" s="853"/>
      <c r="F326" s="53" t="s">
        <v>78</v>
      </c>
      <c r="G326" s="70">
        <v>106</v>
      </c>
      <c r="H326" s="54"/>
      <c r="I326" s="70">
        <v>106</v>
      </c>
      <c r="J326" s="63"/>
      <c r="K326" s="54"/>
      <c r="L326" s="55">
        <v>8052.71</v>
      </c>
      <c r="M326" s="54"/>
      <c r="N326" s="58">
        <v>285227.13</v>
      </c>
      <c r="AF326" s="39"/>
      <c r="AG326" s="48"/>
      <c r="AJ326" s="3" t="s">
        <v>195</v>
      </c>
      <c r="AL326" s="48"/>
      <c r="AM326" s="48"/>
      <c r="AO326" s="48"/>
      <c r="AP326" s="48"/>
    </row>
    <row r="327" spans="1:42" s="4" customFormat="1" ht="15" x14ac:dyDescent="0.25">
      <c r="A327" s="60"/>
      <c r="B327" s="50" t="s">
        <v>196</v>
      </c>
      <c r="C327" s="853" t="s">
        <v>197</v>
      </c>
      <c r="D327" s="853"/>
      <c r="E327" s="853"/>
      <c r="F327" s="53" t="s">
        <v>78</v>
      </c>
      <c r="G327" s="70">
        <v>45</v>
      </c>
      <c r="H327" s="54"/>
      <c r="I327" s="70">
        <v>45</v>
      </c>
      <c r="J327" s="63"/>
      <c r="K327" s="54"/>
      <c r="L327" s="55">
        <v>3418.61</v>
      </c>
      <c r="M327" s="54"/>
      <c r="N327" s="58">
        <v>121086.99</v>
      </c>
      <c r="AF327" s="39"/>
      <c r="AG327" s="48"/>
      <c r="AJ327" s="3" t="s">
        <v>197</v>
      </c>
      <c r="AL327" s="48"/>
      <c r="AM327" s="48"/>
      <c r="AO327" s="48"/>
      <c r="AP327" s="48"/>
    </row>
    <row r="328" spans="1:42" s="4" customFormat="1" ht="15" x14ac:dyDescent="0.25">
      <c r="A328" s="71"/>
      <c r="B328" s="72"/>
      <c r="C328" s="847" t="s">
        <v>81</v>
      </c>
      <c r="D328" s="847"/>
      <c r="E328" s="847"/>
      <c r="F328" s="42"/>
      <c r="G328" s="43"/>
      <c r="H328" s="43"/>
      <c r="I328" s="43"/>
      <c r="J328" s="46"/>
      <c r="K328" s="43"/>
      <c r="L328" s="73">
        <v>34682.230000000003</v>
      </c>
      <c r="M328" s="66"/>
      <c r="N328" s="47"/>
      <c r="AF328" s="39"/>
      <c r="AG328" s="48"/>
      <c r="AL328" s="48" t="s">
        <v>81</v>
      </c>
      <c r="AM328" s="48"/>
      <c r="AO328" s="48"/>
      <c r="AP328" s="48"/>
    </row>
    <row r="329" spans="1:42" s="4" customFormat="1" ht="23.25" x14ac:dyDescent="0.25">
      <c r="A329" s="40" t="s">
        <v>201</v>
      </c>
      <c r="B329" s="41" t="s">
        <v>199</v>
      </c>
      <c r="C329" s="847" t="s">
        <v>200</v>
      </c>
      <c r="D329" s="847"/>
      <c r="E329" s="847"/>
      <c r="F329" s="42" t="s">
        <v>174</v>
      </c>
      <c r="G329" s="43">
        <v>18</v>
      </c>
      <c r="H329" s="44">
        <v>1</v>
      </c>
      <c r="I329" s="44">
        <v>18</v>
      </c>
      <c r="J329" s="46"/>
      <c r="K329" s="43"/>
      <c r="L329" s="46"/>
      <c r="M329" s="43"/>
      <c r="N329" s="47"/>
      <c r="AF329" s="39"/>
      <c r="AG329" s="48" t="s">
        <v>200</v>
      </c>
      <c r="AL329" s="48"/>
      <c r="AM329" s="48"/>
      <c r="AO329" s="48"/>
      <c r="AP329" s="48"/>
    </row>
    <row r="330" spans="1:42" s="4" customFormat="1" ht="22.5" x14ac:dyDescent="0.25">
      <c r="A330" s="49"/>
      <c r="B330" s="50" t="s">
        <v>64</v>
      </c>
      <c r="C330" s="848" t="s">
        <v>65</v>
      </c>
      <c r="D330" s="848"/>
      <c r="E330" s="848"/>
      <c r="F330" s="848"/>
      <c r="G330" s="848"/>
      <c r="H330" s="848"/>
      <c r="I330" s="848"/>
      <c r="J330" s="848"/>
      <c r="K330" s="848"/>
      <c r="L330" s="848"/>
      <c r="M330" s="848"/>
      <c r="N330" s="849"/>
      <c r="AF330" s="39"/>
      <c r="AG330" s="48"/>
      <c r="AH330" s="3" t="s">
        <v>65</v>
      </c>
      <c r="AL330" s="48"/>
      <c r="AM330" s="48"/>
      <c r="AO330" s="48"/>
      <c r="AP330" s="48"/>
    </row>
    <row r="331" spans="1:42" s="4" customFormat="1" ht="15" x14ac:dyDescent="0.25">
      <c r="A331" s="51"/>
      <c r="B331" s="50" t="s">
        <v>60</v>
      </c>
      <c r="C331" s="853" t="s">
        <v>66</v>
      </c>
      <c r="D331" s="853"/>
      <c r="E331" s="853"/>
      <c r="F331" s="53"/>
      <c r="G331" s="54"/>
      <c r="H331" s="54"/>
      <c r="I331" s="54"/>
      <c r="J331" s="57">
        <v>139.47999999999999</v>
      </c>
      <c r="K331" s="56">
        <v>1.1499999999999999</v>
      </c>
      <c r="L331" s="55">
        <v>2887.24</v>
      </c>
      <c r="M331" s="56">
        <v>35.42</v>
      </c>
      <c r="N331" s="58">
        <v>102266.04</v>
      </c>
      <c r="AF331" s="39"/>
      <c r="AG331" s="48"/>
      <c r="AI331" s="3" t="s">
        <v>66</v>
      </c>
      <c r="AL331" s="48"/>
      <c r="AM331" s="48"/>
      <c r="AO331" s="48"/>
      <c r="AP331" s="48"/>
    </row>
    <row r="332" spans="1:42" s="4" customFormat="1" ht="15" x14ac:dyDescent="0.25">
      <c r="A332" s="51"/>
      <c r="B332" s="50" t="s">
        <v>67</v>
      </c>
      <c r="C332" s="853" t="s">
        <v>68</v>
      </c>
      <c r="D332" s="853"/>
      <c r="E332" s="853"/>
      <c r="F332" s="53"/>
      <c r="G332" s="54"/>
      <c r="H332" s="54"/>
      <c r="I332" s="54"/>
      <c r="J332" s="57">
        <v>516.88</v>
      </c>
      <c r="K332" s="56">
        <v>1.1499999999999999</v>
      </c>
      <c r="L332" s="55">
        <v>10699.42</v>
      </c>
      <c r="M332" s="54"/>
      <c r="N332" s="59"/>
      <c r="AF332" s="39"/>
      <c r="AG332" s="48"/>
      <c r="AI332" s="3" t="s">
        <v>68</v>
      </c>
      <c r="AL332" s="48"/>
      <c r="AM332" s="48"/>
      <c r="AO332" s="48"/>
      <c r="AP332" s="48"/>
    </row>
    <row r="333" spans="1:42" s="4" customFormat="1" ht="15" x14ac:dyDescent="0.25">
      <c r="A333" s="51"/>
      <c r="B333" s="50" t="s">
        <v>69</v>
      </c>
      <c r="C333" s="853" t="s">
        <v>70</v>
      </c>
      <c r="D333" s="853"/>
      <c r="E333" s="853"/>
      <c r="F333" s="53"/>
      <c r="G333" s="54"/>
      <c r="H333" s="54"/>
      <c r="I333" s="54"/>
      <c r="J333" s="57">
        <v>60.75</v>
      </c>
      <c r="K333" s="56">
        <v>1.1499999999999999</v>
      </c>
      <c r="L333" s="55">
        <v>1257.53</v>
      </c>
      <c r="M333" s="56">
        <v>35.42</v>
      </c>
      <c r="N333" s="58">
        <v>44541.71</v>
      </c>
      <c r="AF333" s="39"/>
      <c r="AG333" s="48"/>
      <c r="AI333" s="3" t="s">
        <v>70</v>
      </c>
      <c r="AL333" s="48"/>
      <c r="AM333" s="48"/>
      <c r="AO333" s="48"/>
      <c r="AP333" s="48"/>
    </row>
    <row r="334" spans="1:42" s="4" customFormat="1" ht="15" x14ac:dyDescent="0.25">
      <c r="A334" s="60"/>
      <c r="B334" s="50"/>
      <c r="C334" s="853" t="s">
        <v>71</v>
      </c>
      <c r="D334" s="853"/>
      <c r="E334" s="853"/>
      <c r="F334" s="53" t="s">
        <v>72</v>
      </c>
      <c r="G334" s="56">
        <v>14.06</v>
      </c>
      <c r="H334" s="56">
        <v>1.1499999999999999</v>
      </c>
      <c r="I334" s="62">
        <v>291.04199999999997</v>
      </c>
      <c r="J334" s="63"/>
      <c r="K334" s="54"/>
      <c r="L334" s="63"/>
      <c r="M334" s="54"/>
      <c r="N334" s="59"/>
      <c r="AF334" s="39"/>
      <c r="AG334" s="48"/>
      <c r="AJ334" s="3" t="s">
        <v>71</v>
      </c>
      <c r="AL334" s="48"/>
      <c r="AM334" s="48"/>
      <c r="AO334" s="48"/>
      <c r="AP334" s="48"/>
    </row>
    <row r="335" spans="1:42" s="4" customFormat="1" ht="15" x14ac:dyDescent="0.25">
      <c r="A335" s="60"/>
      <c r="B335" s="50"/>
      <c r="C335" s="853" t="s">
        <v>73</v>
      </c>
      <c r="D335" s="853"/>
      <c r="E335" s="853"/>
      <c r="F335" s="53" t="s">
        <v>72</v>
      </c>
      <c r="G335" s="61">
        <v>4.5</v>
      </c>
      <c r="H335" s="56">
        <v>1.1499999999999999</v>
      </c>
      <c r="I335" s="56">
        <v>93.15</v>
      </c>
      <c r="J335" s="63"/>
      <c r="K335" s="54"/>
      <c r="L335" s="63"/>
      <c r="M335" s="54"/>
      <c r="N335" s="59"/>
      <c r="AF335" s="39"/>
      <c r="AG335" s="48"/>
      <c r="AJ335" s="3" t="s">
        <v>73</v>
      </c>
      <c r="AL335" s="48"/>
      <c r="AM335" s="48"/>
      <c r="AO335" s="48"/>
      <c r="AP335" s="48"/>
    </row>
    <row r="336" spans="1:42" s="4" customFormat="1" ht="15" x14ac:dyDescent="0.25">
      <c r="A336" s="51"/>
      <c r="B336" s="50"/>
      <c r="C336" s="854" t="s">
        <v>74</v>
      </c>
      <c r="D336" s="854"/>
      <c r="E336" s="854"/>
      <c r="F336" s="65"/>
      <c r="G336" s="66"/>
      <c r="H336" s="66"/>
      <c r="I336" s="66"/>
      <c r="J336" s="68">
        <v>656.36</v>
      </c>
      <c r="K336" s="66"/>
      <c r="L336" s="67">
        <v>13586.66</v>
      </c>
      <c r="M336" s="66"/>
      <c r="N336" s="69"/>
      <c r="AF336" s="39"/>
      <c r="AG336" s="48"/>
      <c r="AK336" s="3" t="s">
        <v>74</v>
      </c>
      <c r="AL336" s="48"/>
      <c r="AM336" s="48"/>
      <c r="AO336" s="48"/>
      <c r="AP336" s="48"/>
    </row>
    <row r="337" spans="1:42" s="4" customFormat="1" ht="15" x14ac:dyDescent="0.25">
      <c r="A337" s="60"/>
      <c r="B337" s="50"/>
      <c r="C337" s="853" t="s">
        <v>75</v>
      </c>
      <c r="D337" s="853"/>
      <c r="E337" s="853"/>
      <c r="F337" s="53"/>
      <c r="G337" s="54"/>
      <c r="H337" s="54"/>
      <c r="I337" s="54"/>
      <c r="J337" s="63"/>
      <c r="K337" s="54"/>
      <c r="L337" s="55">
        <v>4144.7700000000004</v>
      </c>
      <c r="M337" s="54"/>
      <c r="N337" s="58">
        <v>146807.75</v>
      </c>
      <c r="AF337" s="39"/>
      <c r="AG337" s="48"/>
      <c r="AJ337" s="3" t="s">
        <v>75</v>
      </c>
      <c r="AL337" s="48"/>
      <c r="AM337" s="48"/>
      <c r="AO337" s="48"/>
      <c r="AP337" s="48"/>
    </row>
    <row r="338" spans="1:42" s="4" customFormat="1" ht="15" x14ac:dyDescent="0.25">
      <c r="A338" s="60"/>
      <c r="B338" s="50" t="s">
        <v>194</v>
      </c>
      <c r="C338" s="853" t="s">
        <v>195</v>
      </c>
      <c r="D338" s="853"/>
      <c r="E338" s="853"/>
      <c r="F338" s="53" t="s">
        <v>78</v>
      </c>
      <c r="G338" s="70">
        <v>106</v>
      </c>
      <c r="H338" s="54"/>
      <c r="I338" s="70">
        <v>106</v>
      </c>
      <c r="J338" s="63"/>
      <c r="K338" s="54"/>
      <c r="L338" s="55">
        <v>4393.46</v>
      </c>
      <c r="M338" s="54"/>
      <c r="N338" s="58">
        <v>155616.22</v>
      </c>
      <c r="AF338" s="39"/>
      <c r="AG338" s="48"/>
      <c r="AJ338" s="3" t="s">
        <v>195</v>
      </c>
      <c r="AL338" s="48"/>
      <c r="AM338" s="48"/>
      <c r="AO338" s="48"/>
      <c r="AP338" s="48"/>
    </row>
    <row r="339" spans="1:42" s="4" customFormat="1" ht="15" x14ac:dyDescent="0.25">
      <c r="A339" s="60"/>
      <c r="B339" s="50" t="s">
        <v>196</v>
      </c>
      <c r="C339" s="853" t="s">
        <v>197</v>
      </c>
      <c r="D339" s="853"/>
      <c r="E339" s="853"/>
      <c r="F339" s="53" t="s">
        <v>78</v>
      </c>
      <c r="G339" s="70">
        <v>45</v>
      </c>
      <c r="H339" s="54"/>
      <c r="I339" s="70">
        <v>45</v>
      </c>
      <c r="J339" s="63"/>
      <c r="K339" s="54"/>
      <c r="L339" s="55">
        <v>1865.15</v>
      </c>
      <c r="M339" s="54"/>
      <c r="N339" s="58">
        <v>66063.490000000005</v>
      </c>
      <c r="AF339" s="39"/>
      <c r="AG339" s="48"/>
      <c r="AJ339" s="3" t="s">
        <v>197</v>
      </c>
      <c r="AL339" s="48"/>
      <c r="AM339" s="48"/>
      <c r="AO339" s="48"/>
      <c r="AP339" s="48"/>
    </row>
    <row r="340" spans="1:42" s="4" customFormat="1" ht="15" x14ac:dyDescent="0.25">
      <c r="A340" s="71"/>
      <c r="B340" s="72"/>
      <c r="C340" s="847" t="s">
        <v>81</v>
      </c>
      <c r="D340" s="847"/>
      <c r="E340" s="847"/>
      <c r="F340" s="42"/>
      <c r="G340" s="43"/>
      <c r="H340" s="43"/>
      <c r="I340" s="43"/>
      <c r="J340" s="46"/>
      <c r="K340" s="43"/>
      <c r="L340" s="73">
        <v>19845.27</v>
      </c>
      <c r="M340" s="66"/>
      <c r="N340" s="47"/>
      <c r="AF340" s="39"/>
      <c r="AG340" s="48"/>
      <c r="AL340" s="48" t="s">
        <v>81</v>
      </c>
      <c r="AM340" s="48"/>
      <c r="AO340" s="48"/>
      <c r="AP340" s="48"/>
    </row>
    <row r="341" spans="1:42" s="4" customFormat="1" ht="68.25" x14ac:dyDescent="0.25">
      <c r="A341" s="40" t="s">
        <v>204</v>
      </c>
      <c r="B341" s="41" t="s">
        <v>202</v>
      </c>
      <c r="C341" s="847" t="s">
        <v>203</v>
      </c>
      <c r="D341" s="847"/>
      <c r="E341" s="847"/>
      <c r="F341" s="42" t="s">
        <v>164</v>
      </c>
      <c r="G341" s="43">
        <v>715</v>
      </c>
      <c r="H341" s="44">
        <v>1</v>
      </c>
      <c r="I341" s="44">
        <v>715</v>
      </c>
      <c r="J341" s="46"/>
      <c r="K341" s="43"/>
      <c r="L341" s="46"/>
      <c r="M341" s="43"/>
      <c r="N341" s="47"/>
      <c r="AF341" s="39"/>
      <c r="AG341" s="48" t="s">
        <v>203</v>
      </c>
      <c r="AL341" s="48"/>
      <c r="AM341" s="48"/>
      <c r="AO341" s="48"/>
      <c r="AP341" s="48"/>
    </row>
    <row r="342" spans="1:42" s="4" customFormat="1" ht="22.5" x14ac:dyDescent="0.25">
      <c r="A342" s="49"/>
      <c r="B342" s="50" t="s">
        <v>64</v>
      </c>
      <c r="C342" s="848" t="s">
        <v>65</v>
      </c>
      <c r="D342" s="848"/>
      <c r="E342" s="848"/>
      <c r="F342" s="848"/>
      <c r="G342" s="848"/>
      <c r="H342" s="848"/>
      <c r="I342" s="848"/>
      <c r="J342" s="848"/>
      <c r="K342" s="848"/>
      <c r="L342" s="848"/>
      <c r="M342" s="848"/>
      <c r="N342" s="849"/>
      <c r="AF342" s="39"/>
      <c r="AG342" s="48"/>
      <c r="AH342" s="3" t="s">
        <v>65</v>
      </c>
      <c r="AL342" s="48"/>
      <c r="AM342" s="48"/>
      <c r="AO342" s="48"/>
      <c r="AP342" s="48"/>
    </row>
    <row r="343" spans="1:42" s="4" customFormat="1" ht="15" x14ac:dyDescent="0.25">
      <c r="A343" s="51"/>
      <c r="B343" s="50" t="s">
        <v>60</v>
      </c>
      <c r="C343" s="853" t="s">
        <v>66</v>
      </c>
      <c r="D343" s="853"/>
      <c r="E343" s="853"/>
      <c r="F343" s="53"/>
      <c r="G343" s="54"/>
      <c r="H343" s="54"/>
      <c r="I343" s="54"/>
      <c r="J343" s="57">
        <v>14.06</v>
      </c>
      <c r="K343" s="56">
        <v>1.1499999999999999</v>
      </c>
      <c r="L343" s="55">
        <v>11560.84</v>
      </c>
      <c r="M343" s="56">
        <v>35.42</v>
      </c>
      <c r="N343" s="58">
        <v>409484.95</v>
      </c>
      <c r="AF343" s="39"/>
      <c r="AG343" s="48"/>
      <c r="AI343" s="3" t="s">
        <v>66</v>
      </c>
      <c r="AL343" s="48"/>
      <c r="AM343" s="48"/>
      <c r="AO343" s="48"/>
      <c r="AP343" s="48"/>
    </row>
    <row r="344" spans="1:42" s="4" customFormat="1" ht="15" x14ac:dyDescent="0.25">
      <c r="A344" s="51"/>
      <c r="B344" s="50" t="s">
        <v>67</v>
      </c>
      <c r="C344" s="853" t="s">
        <v>68</v>
      </c>
      <c r="D344" s="853"/>
      <c r="E344" s="853"/>
      <c r="F344" s="53"/>
      <c r="G344" s="54"/>
      <c r="H344" s="54"/>
      <c r="I344" s="54"/>
      <c r="J344" s="57">
        <v>813.09</v>
      </c>
      <c r="K344" s="56">
        <v>1.1499999999999999</v>
      </c>
      <c r="L344" s="55">
        <v>668563.25</v>
      </c>
      <c r="M344" s="54"/>
      <c r="N344" s="59"/>
      <c r="AF344" s="39"/>
      <c r="AG344" s="48"/>
      <c r="AI344" s="3" t="s">
        <v>68</v>
      </c>
      <c r="AL344" s="48"/>
      <c r="AM344" s="48"/>
      <c r="AO344" s="48"/>
      <c r="AP344" s="48"/>
    </row>
    <row r="345" spans="1:42" s="4" customFormat="1" ht="15" x14ac:dyDescent="0.25">
      <c r="A345" s="51"/>
      <c r="B345" s="50" t="s">
        <v>69</v>
      </c>
      <c r="C345" s="853" t="s">
        <v>70</v>
      </c>
      <c r="D345" s="853"/>
      <c r="E345" s="853"/>
      <c r="F345" s="53"/>
      <c r="G345" s="54"/>
      <c r="H345" s="54"/>
      <c r="I345" s="54"/>
      <c r="J345" s="57">
        <v>21.29</v>
      </c>
      <c r="K345" s="56">
        <v>1.1499999999999999</v>
      </c>
      <c r="L345" s="55">
        <v>17505.7</v>
      </c>
      <c r="M345" s="56">
        <v>35.42</v>
      </c>
      <c r="N345" s="58">
        <v>620051.89</v>
      </c>
      <c r="AF345" s="39"/>
      <c r="AG345" s="48"/>
      <c r="AI345" s="3" t="s">
        <v>70</v>
      </c>
      <c r="AL345" s="48"/>
      <c r="AM345" s="48"/>
      <c r="AO345" s="48"/>
      <c r="AP345" s="48"/>
    </row>
    <row r="346" spans="1:42" s="4" customFormat="1" ht="15" x14ac:dyDescent="0.25">
      <c r="A346" s="51"/>
      <c r="B346" s="50" t="s">
        <v>86</v>
      </c>
      <c r="C346" s="853" t="s">
        <v>87</v>
      </c>
      <c r="D346" s="853"/>
      <c r="E346" s="853"/>
      <c r="F346" s="53"/>
      <c r="G346" s="54"/>
      <c r="H346" s="54"/>
      <c r="I346" s="54"/>
      <c r="J346" s="57">
        <v>3.18</v>
      </c>
      <c r="K346" s="54"/>
      <c r="L346" s="55">
        <v>2273.6999999999998</v>
      </c>
      <c r="M346" s="54"/>
      <c r="N346" s="59"/>
      <c r="AF346" s="39"/>
      <c r="AG346" s="48"/>
      <c r="AI346" s="3" t="s">
        <v>87</v>
      </c>
      <c r="AL346" s="48"/>
      <c r="AM346" s="48"/>
      <c r="AO346" s="48"/>
      <c r="AP346" s="48"/>
    </row>
    <row r="347" spans="1:42" s="4" customFormat="1" ht="15" x14ac:dyDescent="0.25">
      <c r="A347" s="60"/>
      <c r="B347" s="50"/>
      <c r="C347" s="853" t="s">
        <v>71</v>
      </c>
      <c r="D347" s="853"/>
      <c r="E347" s="853"/>
      <c r="F347" s="53" t="s">
        <v>72</v>
      </c>
      <c r="G347" s="56">
        <v>1.32</v>
      </c>
      <c r="H347" s="56">
        <v>1.1499999999999999</v>
      </c>
      <c r="I347" s="56">
        <v>1085.3699999999999</v>
      </c>
      <c r="J347" s="63"/>
      <c r="K347" s="54"/>
      <c r="L347" s="63"/>
      <c r="M347" s="54"/>
      <c r="N347" s="59"/>
      <c r="AF347" s="39"/>
      <c r="AG347" s="48"/>
      <c r="AJ347" s="3" t="s">
        <v>71</v>
      </c>
      <c r="AL347" s="48"/>
      <c r="AM347" s="48"/>
      <c r="AO347" s="48"/>
      <c r="AP347" s="48"/>
    </row>
    <row r="348" spans="1:42" s="4" customFormat="1" ht="15" x14ac:dyDescent="0.25">
      <c r="A348" s="60"/>
      <c r="B348" s="50"/>
      <c r="C348" s="853" t="s">
        <v>73</v>
      </c>
      <c r="D348" s="853"/>
      <c r="E348" s="853"/>
      <c r="F348" s="53" t="s">
        <v>72</v>
      </c>
      <c r="G348" s="56">
        <v>1.56</v>
      </c>
      <c r="H348" s="56">
        <v>1.1499999999999999</v>
      </c>
      <c r="I348" s="56">
        <v>1282.71</v>
      </c>
      <c r="J348" s="63"/>
      <c r="K348" s="54"/>
      <c r="L348" s="63"/>
      <c r="M348" s="54"/>
      <c r="N348" s="59"/>
      <c r="AF348" s="39"/>
      <c r="AG348" s="48"/>
      <c r="AJ348" s="3" t="s">
        <v>73</v>
      </c>
      <c r="AL348" s="48"/>
      <c r="AM348" s="48"/>
      <c r="AO348" s="48"/>
      <c r="AP348" s="48"/>
    </row>
    <row r="349" spans="1:42" s="4" customFormat="1" ht="15" x14ac:dyDescent="0.25">
      <c r="A349" s="51"/>
      <c r="B349" s="50"/>
      <c r="C349" s="854" t="s">
        <v>74</v>
      </c>
      <c r="D349" s="854"/>
      <c r="E349" s="854"/>
      <c r="F349" s="65"/>
      <c r="G349" s="66"/>
      <c r="H349" s="66"/>
      <c r="I349" s="66"/>
      <c r="J349" s="68">
        <v>830.33</v>
      </c>
      <c r="K349" s="66"/>
      <c r="L349" s="67">
        <v>682397.79</v>
      </c>
      <c r="M349" s="66"/>
      <c r="N349" s="69"/>
      <c r="AF349" s="39"/>
      <c r="AG349" s="48"/>
      <c r="AK349" s="3" t="s">
        <v>74</v>
      </c>
      <c r="AL349" s="48"/>
      <c r="AM349" s="48"/>
      <c r="AO349" s="48"/>
      <c r="AP349" s="48"/>
    </row>
    <row r="350" spans="1:42" s="4" customFormat="1" ht="15" x14ac:dyDescent="0.25">
      <c r="A350" s="60"/>
      <c r="B350" s="50"/>
      <c r="C350" s="853" t="s">
        <v>75</v>
      </c>
      <c r="D350" s="853"/>
      <c r="E350" s="853"/>
      <c r="F350" s="53"/>
      <c r="G350" s="54"/>
      <c r="H350" s="54"/>
      <c r="I350" s="54"/>
      <c r="J350" s="63"/>
      <c r="K350" s="54"/>
      <c r="L350" s="55">
        <v>29066.54</v>
      </c>
      <c r="M350" s="54"/>
      <c r="N350" s="58">
        <v>1029536.84</v>
      </c>
      <c r="AF350" s="39"/>
      <c r="AG350" s="48"/>
      <c r="AJ350" s="3" t="s">
        <v>75</v>
      </c>
      <c r="AL350" s="48"/>
      <c r="AM350" s="48"/>
      <c r="AO350" s="48"/>
      <c r="AP350" s="48"/>
    </row>
    <row r="351" spans="1:42" s="4" customFormat="1" ht="15" x14ac:dyDescent="0.25">
      <c r="A351" s="60"/>
      <c r="B351" s="50" t="s">
        <v>194</v>
      </c>
      <c r="C351" s="853" t="s">
        <v>195</v>
      </c>
      <c r="D351" s="853"/>
      <c r="E351" s="853"/>
      <c r="F351" s="53" t="s">
        <v>78</v>
      </c>
      <c r="G351" s="70">
        <v>106</v>
      </c>
      <c r="H351" s="54"/>
      <c r="I351" s="70">
        <v>106</v>
      </c>
      <c r="J351" s="63"/>
      <c r="K351" s="54"/>
      <c r="L351" s="55">
        <v>30810.53</v>
      </c>
      <c r="M351" s="54"/>
      <c r="N351" s="58">
        <v>1091309.05</v>
      </c>
      <c r="AF351" s="39"/>
      <c r="AG351" s="48"/>
      <c r="AJ351" s="3" t="s">
        <v>195</v>
      </c>
      <c r="AL351" s="48"/>
      <c r="AM351" s="48"/>
      <c r="AO351" s="48"/>
      <c r="AP351" s="48"/>
    </row>
    <row r="352" spans="1:42" s="4" customFormat="1" ht="15" x14ac:dyDescent="0.25">
      <c r="A352" s="60"/>
      <c r="B352" s="50" t="s">
        <v>196</v>
      </c>
      <c r="C352" s="853" t="s">
        <v>197</v>
      </c>
      <c r="D352" s="853"/>
      <c r="E352" s="853"/>
      <c r="F352" s="53" t="s">
        <v>78</v>
      </c>
      <c r="G352" s="70">
        <v>45</v>
      </c>
      <c r="H352" s="54"/>
      <c r="I352" s="70">
        <v>45</v>
      </c>
      <c r="J352" s="63"/>
      <c r="K352" s="54"/>
      <c r="L352" s="55">
        <v>13079.94</v>
      </c>
      <c r="M352" s="54"/>
      <c r="N352" s="58">
        <v>463291.58</v>
      </c>
      <c r="AF352" s="39"/>
      <c r="AG352" s="48"/>
      <c r="AJ352" s="3" t="s">
        <v>197</v>
      </c>
      <c r="AL352" s="48"/>
      <c r="AM352" s="48"/>
      <c r="AO352" s="48"/>
      <c r="AP352" s="48"/>
    </row>
    <row r="353" spans="1:42" s="4" customFormat="1" ht="15" x14ac:dyDescent="0.25">
      <c r="A353" s="71"/>
      <c r="B353" s="72"/>
      <c r="C353" s="847" t="s">
        <v>81</v>
      </c>
      <c r="D353" s="847"/>
      <c r="E353" s="847"/>
      <c r="F353" s="42"/>
      <c r="G353" s="43"/>
      <c r="H353" s="43"/>
      <c r="I353" s="43"/>
      <c r="J353" s="46"/>
      <c r="K353" s="43"/>
      <c r="L353" s="73">
        <v>726288.26</v>
      </c>
      <c r="M353" s="66"/>
      <c r="N353" s="47"/>
      <c r="AF353" s="39"/>
      <c r="AG353" s="48"/>
      <c r="AL353" s="48" t="s">
        <v>81</v>
      </c>
      <c r="AM353" s="48"/>
      <c r="AO353" s="48"/>
      <c r="AP353" s="48"/>
    </row>
    <row r="354" spans="1:42" s="4" customFormat="1" ht="15" x14ac:dyDescent="0.25">
      <c r="A354" s="40" t="s">
        <v>208</v>
      </c>
      <c r="B354" s="41" t="s">
        <v>205</v>
      </c>
      <c r="C354" s="847" t="s">
        <v>393</v>
      </c>
      <c r="D354" s="847"/>
      <c r="E354" s="847"/>
      <c r="F354" s="42" t="s">
        <v>207</v>
      </c>
      <c r="G354" s="43">
        <v>0.17499999999999999</v>
      </c>
      <c r="H354" s="44">
        <v>1</v>
      </c>
      <c r="I354" s="129">
        <v>0.17499999999999999</v>
      </c>
      <c r="J354" s="73">
        <v>30599.52</v>
      </c>
      <c r="K354" s="43"/>
      <c r="L354" s="73">
        <v>5354.92</v>
      </c>
      <c r="M354" s="43"/>
      <c r="N354" s="47"/>
      <c r="AF354" s="39"/>
      <c r="AG354" s="48" t="s">
        <v>393</v>
      </c>
      <c r="AL354" s="48"/>
      <c r="AM354" s="48"/>
      <c r="AO354" s="48"/>
      <c r="AP354" s="48"/>
    </row>
    <row r="355" spans="1:42" s="4" customFormat="1" ht="15" x14ac:dyDescent="0.25">
      <c r="A355" s="71"/>
      <c r="B355" s="72"/>
      <c r="C355" s="847" t="s">
        <v>81</v>
      </c>
      <c r="D355" s="847"/>
      <c r="E355" s="847"/>
      <c r="F355" s="42"/>
      <c r="G355" s="43"/>
      <c r="H355" s="43"/>
      <c r="I355" s="43"/>
      <c r="J355" s="46"/>
      <c r="K355" s="43"/>
      <c r="L355" s="73">
        <v>5354.92</v>
      </c>
      <c r="M355" s="66"/>
      <c r="N355" s="47"/>
      <c r="AF355" s="39"/>
      <c r="AG355" s="48"/>
      <c r="AL355" s="48" t="s">
        <v>81</v>
      </c>
      <c r="AM355" s="48"/>
      <c r="AO355" s="48"/>
      <c r="AP355" s="48"/>
    </row>
    <row r="356" spans="1:42" s="4" customFormat="1" ht="15" x14ac:dyDescent="0.25">
      <c r="A356" s="40" t="s">
        <v>211</v>
      </c>
      <c r="B356" s="41" t="s">
        <v>209</v>
      </c>
      <c r="C356" s="847" t="s">
        <v>394</v>
      </c>
      <c r="D356" s="847"/>
      <c r="E356" s="847"/>
      <c r="F356" s="42" t="s">
        <v>207</v>
      </c>
      <c r="G356" s="43">
        <v>4.2</v>
      </c>
      <c r="H356" s="44">
        <v>1</v>
      </c>
      <c r="I356" s="45">
        <v>4.2</v>
      </c>
      <c r="J356" s="73">
        <v>4848.1499999999996</v>
      </c>
      <c r="K356" s="43"/>
      <c r="L356" s="73">
        <v>20362.23</v>
      </c>
      <c r="M356" s="43"/>
      <c r="N356" s="47"/>
      <c r="AF356" s="39"/>
      <c r="AG356" s="48" t="s">
        <v>394</v>
      </c>
      <c r="AL356" s="48"/>
      <c r="AM356" s="48"/>
      <c r="AO356" s="48"/>
      <c r="AP356" s="48"/>
    </row>
    <row r="357" spans="1:42" s="4" customFormat="1" ht="15" x14ac:dyDescent="0.25">
      <c r="A357" s="71"/>
      <c r="B357" s="72"/>
      <c r="C357" s="847" t="s">
        <v>81</v>
      </c>
      <c r="D357" s="847"/>
      <c r="E357" s="847"/>
      <c r="F357" s="42"/>
      <c r="G357" s="43"/>
      <c r="H357" s="43"/>
      <c r="I357" s="43"/>
      <c r="J357" s="46"/>
      <c r="K357" s="43"/>
      <c r="L357" s="73">
        <v>20362.23</v>
      </c>
      <c r="M357" s="66"/>
      <c r="N357" s="47"/>
      <c r="AF357" s="39"/>
      <c r="AG357" s="48"/>
      <c r="AL357" s="48" t="s">
        <v>81</v>
      </c>
      <c r="AM357" s="48"/>
      <c r="AO357" s="48"/>
      <c r="AP357" s="48"/>
    </row>
    <row r="358" spans="1:42" s="4" customFormat="1" ht="56.25" x14ac:dyDescent="0.25">
      <c r="A358" s="40" t="s">
        <v>219</v>
      </c>
      <c r="B358" s="41" t="s">
        <v>212</v>
      </c>
      <c r="C358" s="847" t="s">
        <v>213</v>
      </c>
      <c r="D358" s="847"/>
      <c r="E358" s="847"/>
      <c r="F358" s="42" t="s">
        <v>214</v>
      </c>
      <c r="G358" s="43">
        <v>14.3</v>
      </c>
      <c r="H358" s="44">
        <v>1</v>
      </c>
      <c r="I358" s="45">
        <v>14.3</v>
      </c>
      <c r="J358" s="46"/>
      <c r="K358" s="43"/>
      <c r="L358" s="46"/>
      <c r="M358" s="43"/>
      <c r="N358" s="47"/>
      <c r="AF358" s="39"/>
      <c r="AG358" s="48" t="s">
        <v>213</v>
      </c>
      <c r="AL358" s="48"/>
      <c r="AM358" s="48"/>
      <c r="AO358" s="48"/>
      <c r="AP358" s="48"/>
    </row>
    <row r="359" spans="1:42" s="4" customFormat="1" ht="22.5" x14ac:dyDescent="0.25">
      <c r="A359" s="49"/>
      <c r="B359" s="50" t="s">
        <v>64</v>
      </c>
      <c r="C359" s="848" t="s">
        <v>65</v>
      </c>
      <c r="D359" s="848"/>
      <c r="E359" s="848"/>
      <c r="F359" s="848"/>
      <c r="G359" s="848"/>
      <c r="H359" s="848"/>
      <c r="I359" s="848"/>
      <c r="J359" s="848"/>
      <c r="K359" s="848"/>
      <c r="L359" s="848"/>
      <c r="M359" s="848"/>
      <c r="N359" s="849"/>
      <c r="AF359" s="39"/>
      <c r="AG359" s="48"/>
      <c r="AH359" s="3" t="s">
        <v>65</v>
      </c>
      <c r="AL359" s="48"/>
      <c r="AM359" s="48"/>
      <c r="AO359" s="48"/>
      <c r="AP359" s="48"/>
    </row>
    <row r="360" spans="1:42" s="4" customFormat="1" ht="15" x14ac:dyDescent="0.25">
      <c r="A360" s="51"/>
      <c r="B360" s="50" t="s">
        <v>60</v>
      </c>
      <c r="C360" s="853" t="s">
        <v>66</v>
      </c>
      <c r="D360" s="853"/>
      <c r="E360" s="853"/>
      <c r="F360" s="53"/>
      <c r="G360" s="54"/>
      <c r="H360" s="54"/>
      <c r="I360" s="54"/>
      <c r="J360" s="57">
        <v>731.31</v>
      </c>
      <c r="K360" s="56">
        <v>1.1499999999999999</v>
      </c>
      <c r="L360" s="55">
        <v>12026.39</v>
      </c>
      <c r="M360" s="56">
        <v>35.42</v>
      </c>
      <c r="N360" s="58">
        <v>425974.73</v>
      </c>
      <c r="AF360" s="39"/>
      <c r="AG360" s="48"/>
      <c r="AI360" s="3" t="s">
        <v>66</v>
      </c>
      <c r="AL360" s="48"/>
      <c r="AM360" s="48"/>
      <c r="AO360" s="48"/>
      <c r="AP360" s="48"/>
    </row>
    <row r="361" spans="1:42" s="4" customFormat="1" ht="15" x14ac:dyDescent="0.25">
      <c r="A361" s="51"/>
      <c r="B361" s="50" t="s">
        <v>67</v>
      </c>
      <c r="C361" s="853" t="s">
        <v>68</v>
      </c>
      <c r="D361" s="853"/>
      <c r="E361" s="853"/>
      <c r="F361" s="53"/>
      <c r="G361" s="54"/>
      <c r="H361" s="54"/>
      <c r="I361" s="54"/>
      <c r="J361" s="57">
        <v>78.42</v>
      </c>
      <c r="K361" s="56">
        <v>1.1499999999999999</v>
      </c>
      <c r="L361" s="55">
        <v>1289.6199999999999</v>
      </c>
      <c r="M361" s="54"/>
      <c r="N361" s="59"/>
      <c r="AF361" s="39"/>
      <c r="AG361" s="48"/>
      <c r="AI361" s="3" t="s">
        <v>68</v>
      </c>
      <c r="AL361" s="48"/>
      <c r="AM361" s="48"/>
      <c r="AO361" s="48"/>
      <c r="AP361" s="48"/>
    </row>
    <row r="362" spans="1:42" s="4" customFormat="1" ht="15" x14ac:dyDescent="0.25">
      <c r="A362" s="51"/>
      <c r="B362" s="50" t="s">
        <v>69</v>
      </c>
      <c r="C362" s="853" t="s">
        <v>70</v>
      </c>
      <c r="D362" s="853"/>
      <c r="E362" s="853"/>
      <c r="F362" s="53"/>
      <c r="G362" s="54"/>
      <c r="H362" s="54"/>
      <c r="I362" s="54"/>
      <c r="J362" s="57">
        <v>0.54</v>
      </c>
      <c r="K362" s="56">
        <v>1.1499999999999999</v>
      </c>
      <c r="L362" s="57">
        <v>8.8800000000000008</v>
      </c>
      <c r="M362" s="56">
        <v>35.42</v>
      </c>
      <c r="N362" s="133">
        <v>314.52999999999997</v>
      </c>
      <c r="AF362" s="39"/>
      <c r="AG362" s="48"/>
      <c r="AI362" s="3" t="s">
        <v>70</v>
      </c>
      <c r="AL362" s="48"/>
      <c r="AM362" s="48"/>
      <c r="AO362" s="48"/>
      <c r="AP362" s="48"/>
    </row>
    <row r="363" spans="1:42" s="4" customFormat="1" ht="15" x14ac:dyDescent="0.25">
      <c r="A363" s="51"/>
      <c r="B363" s="50" t="s">
        <v>86</v>
      </c>
      <c r="C363" s="853" t="s">
        <v>87</v>
      </c>
      <c r="D363" s="853"/>
      <c r="E363" s="853"/>
      <c r="F363" s="53"/>
      <c r="G363" s="54"/>
      <c r="H363" s="54"/>
      <c r="I363" s="54"/>
      <c r="J363" s="57">
        <v>606.88</v>
      </c>
      <c r="K363" s="54"/>
      <c r="L363" s="55">
        <v>8678.3799999999992</v>
      </c>
      <c r="M363" s="54"/>
      <c r="N363" s="59"/>
      <c r="AF363" s="39"/>
      <c r="AG363" s="48"/>
      <c r="AI363" s="3" t="s">
        <v>87</v>
      </c>
      <c r="AL363" s="48"/>
      <c r="AM363" s="48"/>
      <c r="AO363" s="48"/>
      <c r="AP363" s="48"/>
    </row>
    <row r="364" spans="1:42" s="4" customFormat="1" ht="15" x14ac:dyDescent="0.25">
      <c r="A364" s="60"/>
      <c r="B364" s="50"/>
      <c r="C364" s="853" t="s">
        <v>71</v>
      </c>
      <c r="D364" s="853"/>
      <c r="E364" s="853"/>
      <c r="F364" s="53" t="s">
        <v>72</v>
      </c>
      <c r="G364" s="56">
        <v>76.02</v>
      </c>
      <c r="H364" s="56">
        <v>1.1499999999999999</v>
      </c>
      <c r="I364" s="130">
        <v>1250.1488999999999</v>
      </c>
      <c r="J364" s="63"/>
      <c r="K364" s="54"/>
      <c r="L364" s="63"/>
      <c r="M364" s="54"/>
      <c r="N364" s="59"/>
      <c r="AF364" s="39"/>
      <c r="AG364" s="48"/>
      <c r="AJ364" s="3" t="s">
        <v>71</v>
      </c>
      <c r="AL364" s="48"/>
      <c r="AM364" s="48"/>
      <c r="AO364" s="48"/>
      <c r="AP364" s="48"/>
    </row>
    <row r="365" spans="1:42" s="4" customFormat="1" ht="15" x14ac:dyDescent="0.25">
      <c r="A365" s="60"/>
      <c r="B365" s="50"/>
      <c r="C365" s="853" t="s">
        <v>73</v>
      </c>
      <c r="D365" s="853"/>
      <c r="E365" s="853"/>
      <c r="F365" s="53" t="s">
        <v>72</v>
      </c>
      <c r="G365" s="56">
        <v>0.04</v>
      </c>
      <c r="H365" s="56">
        <v>1.1499999999999999</v>
      </c>
      <c r="I365" s="130">
        <v>0.65780000000000005</v>
      </c>
      <c r="J365" s="63"/>
      <c r="K365" s="54"/>
      <c r="L365" s="63"/>
      <c r="M365" s="54"/>
      <c r="N365" s="59"/>
      <c r="AF365" s="39"/>
      <c r="AG365" s="48"/>
      <c r="AJ365" s="3" t="s">
        <v>73</v>
      </c>
      <c r="AL365" s="48"/>
      <c r="AM365" s="48"/>
      <c r="AO365" s="48"/>
      <c r="AP365" s="48"/>
    </row>
    <row r="366" spans="1:42" s="4" customFormat="1" ht="15" x14ac:dyDescent="0.25">
      <c r="A366" s="51"/>
      <c r="B366" s="50"/>
      <c r="C366" s="854" t="s">
        <v>74</v>
      </c>
      <c r="D366" s="854"/>
      <c r="E366" s="854"/>
      <c r="F366" s="65"/>
      <c r="G366" s="66"/>
      <c r="H366" s="66"/>
      <c r="I366" s="66"/>
      <c r="J366" s="67">
        <v>1416.61</v>
      </c>
      <c r="K366" s="66"/>
      <c r="L366" s="67">
        <v>21994.39</v>
      </c>
      <c r="M366" s="66"/>
      <c r="N366" s="69"/>
      <c r="AF366" s="39"/>
      <c r="AG366" s="48"/>
      <c r="AK366" s="3" t="s">
        <v>74</v>
      </c>
      <c r="AL366" s="48"/>
      <c r="AM366" s="48"/>
      <c r="AO366" s="48"/>
      <c r="AP366" s="48"/>
    </row>
    <row r="367" spans="1:42" s="4" customFormat="1" ht="15" x14ac:dyDescent="0.25">
      <c r="A367" s="60"/>
      <c r="B367" s="50"/>
      <c r="C367" s="853" t="s">
        <v>75</v>
      </c>
      <c r="D367" s="853"/>
      <c r="E367" s="853"/>
      <c r="F367" s="53"/>
      <c r="G367" s="54"/>
      <c r="H367" s="54"/>
      <c r="I367" s="54"/>
      <c r="J367" s="63"/>
      <c r="K367" s="54"/>
      <c r="L367" s="55">
        <v>12035.27</v>
      </c>
      <c r="M367" s="54"/>
      <c r="N367" s="58">
        <v>426289.26</v>
      </c>
      <c r="AF367" s="39"/>
      <c r="AG367" s="48"/>
      <c r="AJ367" s="3" t="s">
        <v>75</v>
      </c>
      <c r="AL367" s="48"/>
      <c r="AM367" s="48"/>
      <c r="AO367" s="48"/>
      <c r="AP367" s="48"/>
    </row>
    <row r="368" spans="1:42" s="4" customFormat="1" ht="23.25" x14ac:dyDescent="0.25">
      <c r="A368" s="60"/>
      <c r="B368" s="50" t="s">
        <v>215</v>
      </c>
      <c r="C368" s="853" t="s">
        <v>216</v>
      </c>
      <c r="D368" s="853"/>
      <c r="E368" s="853"/>
      <c r="F368" s="53" t="s">
        <v>78</v>
      </c>
      <c r="G368" s="70">
        <v>117</v>
      </c>
      <c r="H368" s="54"/>
      <c r="I368" s="70">
        <v>117</v>
      </c>
      <c r="J368" s="63"/>
      <c r="K368" s="54"/>
      <c r="L368" s="55">
        <v>14081.27</v>
      </c>
      <c r="M368" s="54"/>
      <c r="N368" s="58">
        <v>498758.43</v>
      </c>
      <c r="AF368" s="39"/>
      <c r="AG368" s="48"/>
      <c r="AJ368" s="3" t="s">
        <v>216</v>
      </c>
      <c r="AL368" s="48"/>
      <c r="AM368" s="48"/>
      <c r="AO368" s="48"/>
      <c r="AP368" s="48"/>
    </row>
    <row r="369" spans="1:42" s="4" customFormat="1" ht="23.25" x14ac:dyDescent="0.25">
      <c r="A369" s="60"/>
      <c r="B369" s="50" t="s">
        <v>217</v>
      </c>
      <c r="C369" s="853" t="s">
        <v>218</v>
      </c>
      <c r="D369" s="853"/>
      <c r="E369" s="853"/>
      <c r="F369" s="53" t="s">
        <v>78</v>
      </c>
      <c r="G369" s="70">
        <v>74</v>
      </c>
      <c r="H369" s="54"/>
      <c r="I369" s="70">
        <v>74</v>
      </c>
      <c r="J369" s="63"/>
      <c r="K369" s="54"/>
      <c r="L369" s="55">
        <v>8906.1</v>
      </c>
      <c r="M369" s="54"/>
      <c r="N369" s="58">
        <v>315454.05</v>
      </c>
      <c r="AF369" s="39"/>
      <c r="AG369" s="48"/>
      <c r="AJ369" s="3" t="s">
        <v>218</v>
      </c>
      <c r="AL369" s="48"/>
      <c r="AM369" s="48"/>
      <c r="AO369" s="48"/>
      <c r="AP369" s="48"/>
    </row>
    <row r="370" spans="1:42" s="4" customFormat="1" ht="15" x14ac:dyDescent="0.25">
      <c r="A370" s="71"/>
      <c r="B370" s="72"/>
      <c r="C370" s="847" t="s">
        <v>81</v>
      </c>
      <c r="D370" s="847"/>
      <c r="E370" s="847"/>
      <c r="F370" s="42"/>
      <c r="G370" s="43"/>
      <c r="H370" s="43"/>
      <c r="I370" s="43"/>
      <c r="J370" s="46"/>
      <c r="K370" s="43"/>
      <c r="L370" s="73">
        <v>44981.760000000002</v>
      </c>
      <c r="M370" s="66"/>
      <c r="N370" s="47"/>
      <c r="AF370" s="39"/>
      <c r="AG370" s="48"/>
      <c r="AL370" s="48" t="s">
        <v>81</v>
      </c>
      <c r="AM370" s="48"/>
      <c r="AO370" s="48"/>
      <c r="AP370" s="48"/>
    </row>
    <row r="371" spans="1:42" s="4" customFormat="1" ht="23.25" x14ac:dyDescent="0.25">
      <c r="A371" s="40" t="s">
        <v>223</v>
      </c>
      <c r="B371" s="41" t="s">
        <v>220</v>
      </c>
      <c r="C371" s="847" t="s">
        <v>221</v>
      </c>
      <c r="D371" s="847"/>
      <c r="E371" s="847"/>
      <c r="F371" s="42" t="s">
        <v>164</v>
      </c>
      <c r="G371" s="43">
        <v>2145</v>
      </c>
      <c r="H371" s="44">
        <v>1</v>
      </c>
      <c r="I371" s="44">
        <v>2145</v>
      </c>
      <c r="J371" s="73">
        <v>1564</v>
      </c>
      <c r="K371" s="43"/>
      <c r="L371" s="73">
        <v>389637.63</v>
      </c>
      <c r="M371" s="109">
        <v>8.61</v>
      </c>
      <c r="N371" s="134">
        <v>3354780</v>
      </c>
      <c r="AF371" s="39"/>
      <c r="AG371" s="48" t="s">
        <v>221</v>
      </c>
      <c r="AL371" s="48"/>
      <c r="AM371" s="48"/>
      <c r="AO371" s="48"/>
      <c r="AP371" s="48"/>
    </row>
    <row r="372" spans="1:42" s="4" customFormat="1" ht="15" x14ac:dyDescent="0.25">
      <c r="A372" s="71"/>
      <c r="B372" s="72"/>
      <c r="C372" s="847" t="s">
        <v>81</v>
      </c>
      <c r="D372" s="847"/>
      <c r="E372" s="847"/>
      <c r="F372" s="42"/>
      <c r="G372" s="43"/>
      <c r="H372" s="43"/>
      <c r="I372" s="43"/>
      <c r="J372" s="46"/>
      <c r="K372" s="43"/>
      <c r="L372" s="73">
        <v>389637.63</v>
      </c>
      <c r="M372" s="66"/>
      <c r="N372" s="134">
        <v>3354780</v>
      </c>
      <c r="AF372" s="39"/>
      <c r="AG372" s="48"/>
      <c r="AL372" s="48" t="s">
        <v>81</v>
      </c>
      <c r="AM372" s="48"/>
      <c r="AO372" s="48"/>
      <c r="AP372" s="48"/>
    </row>
    <row r="373" spans="1:42" s="4" customFormat="1" ht="15" x14ac:dyDescent="0.25">
      <c r="A373" s="855" t="s">
        <v>222</v>
      </c>
      <c r="B373" s="856"/>
      <c r="C373" s="856"/>
      <c r="D373" s="856"/>
      <c r="E373" s="856"/>
      <c r="F373" s="856"/>
      <c r="G373" s="856"/>
      <c r="H373" s="856"/>
      <c r="I373" s="856"/>
      <c r="J373" s="856"/>
      <c r="K373" s="856"/>
      <c r="L373" s="856"/>
      <c r="M373" s="856"/>
      <c r="N373" s="857"/>
      <c r="AF373" s="39"/>
      <c r="AG373" s="48"/>
      <c r="AL373" s="48"/>
      <c r="AM373" s="48"/>
      <c r="AO373" s="48"/>
      <c r="AP373" s="48" t="s">
        <v>222</v>
      </c>
    </row>
    <row r="374" spans="1:42" s="4" customFormat="1" ht="45.75" x14ac:dyDescent="0.25">
      <c r="A374" s="40" t="s">
        <v>226</v>
      </c>
      <c r="B374" s="41" t="s">
        <v>224</v>
      </c>
      <c r="C374" s="847" t="s">
        <v>225</v>
      </c>
      <c r="D374" s="847"/>
      <c r="E374" s="847"/>
      <c r="F374" s="42" t="s">
        <v>146</v>
      </c>
      <c r="G374" s="43">
        <v>95.990399999999994</v>
      </c>
      <c r="H374" s="44">
        <v>1</v>
      </c>
      <c r="I374" s="135">
        <v>95.990399999999994</v>
      </c>
      <c r="J374" s="131">
        <v>3.96</v>
      </c>
      <c r="K374" s="43"/>
      <c r="L374" s="131">
        <v>380.12</v>
      </c>
      <c r="M374" s="109">
        <v>8.61</v>
      </c>
      <c r="N374" s="134">
        <v>3272.83</v>
      </c>
      <c r="AF374" s="39"/>
      <c r="AG374" s="48" t="s">
        <v>225</v>
      </c>
      <c r="AL374" s="48"/>
      <c r="AM374" s="48"/>
      <c r="AO374" s="48"/>
      <c r="AP374" s="48"/>
    </row>
    <row r="375" spans="1:42" s="4" customFormat="1" ht="15" x14ac:dyDescent="0.25">
      <c r="A375" s="71"/>
      <c r="B375" s="72"/>
      <c r="C375" s="847" t="s">
        <v>81</v>
      </c>
      <c r="D375" s="847"/>
      <c r="E375" s="847"/>
      <c r="F375" s="42"/>
      <c r="G375" s="43"/>
      <c r="H375" s="43"/>
      <c r="I375" s="43"/>
      <c r="J375" s="46"/>
      <c r="K375" s="43"/>
      <c r="L375" s="131">
        <v>380.12</v>
      </c>
      <c r="M375" s="66"/>
      <c r="N375" s="134">
        <v>3272.83</v>
      </c>
      <c r="AF375" s="39"/>
      <c r="AG375" s="48"/>
      <c r="AL375" s="48" t="s">
        <v>81</v>
      </c>
      <c r="AM375" s="48"/>
      <c r="AO375" s="48"/>
      <c r="AP375" s="48"/>
    </row>
    <row r="376" spans="1:42" s="4" customFormat="1" ht="45.75" x14ac:dyDescent="0.25">
      <c r="A376" s="40" t="s">
        <v>239</v>
      </c>
      <c r="B376" s="41" t="s">
        <v>148</v>
      </c>
      <c r="C376" s="847" t="s">
        <v>149</v>
      </c>
      <c r="D376" s="847"/>
      <c r="E376" s="847"/>
      <c r="F376" s="42" t="s">
        <v>146</v>
      </c>
      <c r="G376" s="43">
        <v>95.990399999999994</v>
      </c>
      <c r="H376" s="44">
        <v>1</v>
      </c>
      <c r="I376" s="135">
        <v>95.990399999999994</v>
      </c>
      <c r="J376" s="131">
        <v>15.35</v>
      </c>
      <c r="K376" s="43"/>
      <c r="L376" s="73">
        <v>1473.45</v>
      </c>
      <c r="M376" s="109">
        <v>12.22</v>
      </c>
      <c r="N376" s="134">
        <v>18005.560000000001</v>
      </c>
      <c r="AF376" s="39"/>
      <c r="AG376" s="48" t="s">
        <v>149</v>
      </c>
      <c r="AL376" s="48"/>
      <c r="AM376" s="48"/>
      <c r="AO376" s="48"/>
      <c r="AP376" s="48"/>
    </row>
    <row r="377" spans="1:42" s="4" customFormat="1" ht="15" x14ac:dyDescent="0.25">
      <c r="A377" s="71"/>
      <c r="B377" s="72"/>
      <c r="C377" s="847" t="s">
        <v>81</v>
      </c>
      <c r="D377" s="847"/>
      <c r="E377" s="847"/>
      <c r="F377" s="42"/>
      <c r="G377" s="43"/>
      <c r="H377" s="43"/>
      <c r="I377" s="43"/>
      <c r="J377" s="46"/>
      <c r="K377" s="43"/>
      <c r="L377" s="73">
        <v>1473.45</v>
      </c>
      <c r="M377" s="66"/>
      <c r="N377" s="134">
        <v>18005.560000000001</v>
      </c>
      <c r="AF377" s="39"/>
      <c r="AG377" s="48"/>
      <c r="AL377" s="48" t="s">
        <v>81</v>
      </c>
      <c r="AM377" s="48"/>
      <c r="AO377" s="48"/>
      <c r="AP377" s="48"/>
    </row>
    <row r="378" spans="1:42" s="4" customFormat="1" ht="0" hidden="1" customHeight="1" x14ac:dyDescent="0.25">
      <c r="A378" s="110"/>
      <c r="B378" s="111"/>
      <c r="C378" s="111"/>
      <c r="D378" s="111"/>
      <c r="E378" s="111"/>
      <c r="F378" s="112"/>
      <c r="G378" s="112"/>
      <c r="H378" s="112"/>
      <c r="I378" s="112"/>
      <c r="J378" s="113"/>
      <c r="K378" s="112"/>
      <c r="L378" s="113"/>
      <c r="M378" s="54"/>
      <c r="N378" s="113"/>
      <c r="AF378" s="39"/>
      <c r="AG378" s="48"/>
      <c r="AL378" s="48"/>
      <c r="AM378" s="48"/>
      <c r="AO378" s="48"/>
      <c r="AP378" s="48"/>
    </row>
    <row r="379" spans="1:42" s="4" customFormat="1" ht="15" x14ac:dyDescent="0.25">
      <c r="A379" s="114"/>
      <c r="B379" s="115"/>
      <c r="C379" s="847" t="s">
        <v>227</v>
      </c>
      <c r="D379" s="847"/>
      <c r="E379" s="847"/>
      <c r="F379" s="847"/>
      <c r="G379" s="847"/>
      <c r="H379" s="847"/>
      <c r="I379" s="847"/>
      <c r="J379" s="847"/>
      <c r="K379" s="847"/>
      <c r="L379" s="116"/>
      <c r="M379" s="117"/>
      <c r="N379" s="118"/>
      <c r="AF379" s="39"/>
      <c r="AG379" s="48"/>
      <c r="AL379" s="48"/>
      <c r="AM379" s="48" t="s">
        <v>227</v>
      </c>
      <c r="AO379" s="48"/>
      <c r="AP379" s="48"/>
    </row>
    <row r="380" spans="1:42" s="4" customFormat="1" ht="15" x14ac:dyDescent="0.25">
      <c r="A380" s="119"/>
      <c r="B380" s="50"/>
      <c r="C380" s="853" t="s">
        <v>99</v>
      </c>
      <c r="D380" s="853"/>
      <c r="E380" s="853"/>
      <c r="F380" s="853"/>
      <c r="G380" s="853"/>
      <c r="H380" s="853"/>
      <c r="I380" s="853"/>
      <c r="J380" s="853"/>
      <c r="K380" s="853"/>
      <c r="L380" s="120">
        <v>1164671.24</v>
      </c>
      <c r="M380" s="121"/>
      <c r="N380" s="122"/>
      <c r="AF380" s="39"/>
      <c r="AG380" s="48"/>
      <c r="AL380" s="48"/>
      <c r="AM380" s="48"/>
      <c r="AN380" s="3" t="s">
        <v>99</v>
      </c>
      <c r="AO380" s="48"/>
      <c r="AP380" s="48"/>
    </row>
    <row r="381" spans="1:42" s="4" customFormat="1" ht="15" x14ac:dyDescent="0.25">
      <c r="A381" s="119"/>
      <c r="B381" s="50"/>
      <c r="C381" s="853" t="s">
        <v>100</v>
      </c>
      <c r="D381" s="853"/>
      <c r="E381" s="853"/>
      <c r="F381" s="853"/>
      <c r="G381" s="853"/>
      <c r="H381" s="853"/>
      <c r="I381" s="853"/>
      <c r="J381" s="853"/>
      <c r="K381" s="853"/>
      <c r="L381" s="123"/>
      <c r="M381" s="121"/>
      <c r="N381" s="122"/>
      <c r="AF381" s="39"/>
      <c r="AG381" s="48"/>
      <c r="AL381" s="48"/>
      <c r="AM381" s="48"/>
      <c r="AN381" s="3" t="s">
        <v>100</v>
      </c>
      <c r="AO381" s="48"/>
      <c r="AP381" s="48"/>
    </row>
    <row r="382" spans="1:42" s="4" customFormat="1" ht="15" x14ac:dyDescent="0.25">
      <c r="A382" s="119"/>
      <c r="B382" s="50"/>
      <c r="C382" s="853" t="s">
        <v>101</v>
      </c>
      <c r="D382" s="853"/>
      <c r="E382" s="853"/>
      <c r="F382" s="853"/>
      <c r="G382" s="853"/>
      <c r="H382" s="853"/>
      <c r="I382" s="853"/>
      <c r="J382" s="853"/>
      <c r="K382" s="853"/>
      <c r="L382" s="120">
        <v>35104.39</v>
      </c>
      <c r="M382" s="121"/>
      <c r="N382" s="122"/>
      <c r="AF382" s="39"/>
      <c r="AG382" s="48"/>
      <c r="AL382" s="48"/>
      <c r="AM382" s="48"/>
      <c r="AN382" s="3" t="s">
        <v>101</v>
      </c>
      <c r="AO382" s="48"/>
      <c r="AP382" s="48"/>
    </row>
    <row r="383" spans="1:42" s="4" customFormat="1" ht="15" x14ac:dyDescent="0.25">
      <c r="A383" s="119"/>
      <c r="B383" s="50"/>
      <c r="C383" s="853" t="s">
        <v>102</v>
      </c>
      <c r="D383" s="853"/>
      <c r="E383" s="853"/>
      <c r="F383" s="853"/>
      <c r="G383" s="853"/>
      <c r="H383" s="853"/>
      <c r="I383" s="853"/>
      <c r="J383" s="853"/>
      <c r="K383" s="853"/>
      <c r="L383" s="120">
        <v>698555.7</v>
      </c>
      <c r="M383" s="121"/>
      <c r="N383" s="122"/>
      <c r="AF383" s="39"/>
      <c r="AG383" s="48"/>
      <c r="AL383" s="48"/>
      <c r="AM383" s="48"/>
      <c r="AN383" s="3" t="s">
        <v>102</v>
      </c>
      <c r="AO383" s="48"/>
      <c r="AP383" s="48"/>
    </row>
    <row r="384" spans="1:42" s="4" customFormat="1" ht="15" x14ac:dyDescent="0.25">
      <c r="A384" s="119"/>
      <c r="B384" s="50"/>
      <c r="C384" s="853" t="s">
        <v>103</v>
      </c>
      <c r="D384" s="853"/>
      <c r="E384" s="853"/>
      <c r="F384" s="853"/>
      <c r="G384" s="853"/>
      <c r="H384" s="853"/>
      <c r="I384" s="853"/>
      <c r="J384" s="853"/>
      <c r="K384" s="853"/>
      <c r="L384" s="120">
        <v>20882.439999999999</v>
      </c>
      <c r="M384" s="121"/>
      <c r="N384" s="122"/>
      <c r="AF384" s="39"/>
      <c r="AG384" s="48"/>
      <c r="AL384" s="48"/>
      <c r="AM384" s="48"/>
      <c r="AN384" s="3" t="s">
        <v>103</v>
      </c>
      <c r="AO384" s="48"/>
      <c r="AP384" s="48"/>
    </row>
    <row r="385" spans="1:42" s="4" customFormat="1" ht="15" x14ac:dyDescent="0.25">
      <c r="A385" s="119"/>
      <c r="B385" s="50"/>
      <c r="C385" s="853" t="s">
        <v>138</v>
      </c>
      <c r="D385" s="853"/>
      <c r="E385" s="853"/>
      <c r="F385" s="853"/>
      <c r="G385" s="853"/>
      <c r="H385" s="853"/>
      <c r="I385" s="853"/>
      <c r="J385" s="853"/>
      <c r="K385" s="853"/>
      <c r="L385" s="120">
        <v>429157.58</v>
      </c>
      <c r="M385" s="121"/>
      <c r="N385" s="122"/>
      <c r="AF385" s="39"/>
      <c r="AG385" s="48"/>
      <c r="AL385" s="48"/>
      <c r="AM385" s="48"/>
      <c r="AN385" s="3" t="s">
        <v>138</v>
      </c>
      <c r="AO385" s="48"/>
      <c r="AP385" s="48"/>
    </row>
    <row r="386" spans="1:42" s="4" customFormat="1" ht="15" x14ac:dyDescent="0.25">
      <c r="A386" s="119"/>
      <c r="B386" s="50"/>
      <c r="C386" s="853" t="s">
        <v>151</v>
      </c>
      <c r="D386" s="853"/>
      <c r="E386" s="853"/>
      <c r="F386" s="853"/>
      <c r="G386" s="853"/>
      <c r="H386" s="853"/>
      <c r="I386" s="853"/>
      <c r="J386" s="853"/>
      <c r="K386" s="853"/>
      <c r="L386" s="120">
        <v>1853.57</v>
      </c>
      <c r="M386" s="121"/>
      <c r="N386" s="122"/>
      <c r="AF386" s="39"/>
      <c r="AG386" s="48"/>
      <c r="AL386" s="48"/>
      <c r="AM386" s="48"/>
      <c r="AN386" s="3" t="s">
        <v>151</v>
      </c>
      <c r="AO386" s="48"/>
      <c r="AP386" s="48"/>
    </row>
    <row r="387" spans="1:42" s="4" customFormat="1" ht="15" x14ac:dyDescent="0.25">
      <c r="A387" s="119"/>
      <c r="B387" s="50"/>
      <c r="C387" s="853" t="s">
        <v>104</v>
      </c>
      <c r="D387" s="853"/>
      <c r="E387" s="853"/>
      <c r="F387" s="853"/>
      <c r="G387" s="853"/>
      <c r="H387" s="853"/>
      <c r="I387" s="853"/>
      <c r="J387" s="853"/>
      <c r="K387" s="853"/>
      <c r="L387" s="120">
        <v>1253348.1200000001</v>
      </c>
      <c r="M387" s="121"/>
      <c r="N387" s="122"/>
      <c r="AF387" s="39"/>
      <c r="AG387" s="48"/>
      <c r="AL387" s="48"/>
      <c r="AM387" s="48"/>
      <c r="AN387" s="3" t="s">
        <v>104</v>
      </c>
      <c r="AO387" s="48"/>
      <c r="AP387" s="48"/>
    </row>
    <row r="388" spans="1:42" s="4" customFormat="1" ht="15" x14ac:dyDescent="0.25">
      <c r="A388" s="119"/>
      <c r="B388" s="50"/>
      <c r="C388" s="853" t="s">
        <v>228</v>
      </c>
      <c r="D388" s="853"/>
      <c r="E388" s="853"/>
      <c r="F388" s="853"/>
      <c r="G388" s="853"/>
      <c r="H388" s="853"/>
      <c r="I388" s="853"/>
      <c r="J388" s="853"/>
      <c r="K388" s="853"/>
      <c r="L388" s="120">
        <v>1251494.55</v>
      </c>
      <c r="M388" s="121"/>
      <c r="N388" s="122"/>
      <c r="AF388" s="39"/>
      <c r="AG388" s="48"/>
      <c r="AL388" s="48"/>
      <c r="AM388" s="48"/>
      <c r="AN388" s="3" t="s">
        <v>228</v>
      </c>
      <c r="AO388" s="48"/>
      <c r="AP388" s="48"/>
    </row>
    <row r="389" spans="1:42" s="4" customFormat="1" ht="15" x14ac:dyDescent="0.25">
      <c r="A389" s="119"/>
      <c r="B389" s="50"/>
      <c r="C389" s="853" t="s">
        <v>229</v>
      </c>
      <c r="D389" s="853"/>
      <c r="E389" s="853"/>
      <c r="F389" s="853"/>
      <c r="G389" s="853"/>
      <c r="H389" s="853"/>
      <c r="I389" s="853"/>
      <c r="J389" s="853"/>
      <c r="K389" s="853"/>
      <c r="L389" s="123"/>
      <c r="M389" s="121"/>
      <c r="N389" s="122"/>
      <c r="AF389" s="39"/>
      <c r="AG389" s="48"/>
      <c r="AL389" s="48"/>
      <c r="AM389" s="48"/>
      <c r="AN389" s="3" t="s">
        <v>229</v>
      </c>
      <c r="AO389" s="48"/>
      <c r="AP389" s="48"/>
    </row>
    <row r="390" spans="1:42" s="4" customFormat="1" ht="15" x14ac:dyDescent="0.25">
      <c r="A390" s="119"/>
      <c r="B390" s="50"/>
      <c r="C390" s="853" t="s">
        <v>230</v>
      </c>
      <c r="D390" s="853"/>
      <c r="E390" s="853"/>
      <c r="F390" s="853"/>
      <c r="G390" s="853"/>
      <c r="H390" s="853"/>
      <c r="I390" s="853"/>
      <c r="J390" s="853"/>
      <c r="K390" s="853"/>
      <c r="L390" s="120">
        <v>35104.39</v>
      </c>
      <c r="M390" s="121"/>
      <c r="N390" s="122"/>
      <c r="AF390" s="39"/>
      <c r="AG390" s="48"/>
      <c r="AL390" s="48"/>
      <c r="AM390" s="48"/>
      <c r="AN390" s="3" t="s">
        <v>230</v>
      </c>
      <c r="AO390" s="48"/>
      <c r="AP390" s="48"/>
    </row>
    <row r="391" spans="1:42" s="4" customFormat="1" ht="15" x14ac:dyDescent="0.25">
      <c r="A391" s="119"/>
      <c r="B391" s="50"/>
      <c r="C391" s="853" t="s">
        <v>231</v>
      </c>
      <c r="D391" s="853"/>
      <c r="E391" s="853"/>
      <c r="F391" s="853"/>
      <c r="G391" s="853"/>
      <c r="H391" s="853"/>
      <c r="I391" s="853"/>
      <c r="J391" s="853"/>
      <c r="K391" s="853"/>
      <c r="L391" s="120">
        <v>698555.7</v>
      </c>
      <c r="M391" s="121"/>
      <c r="N391" s="122"/>
      <c r="AF391" s="39"/>
      <c r="AG391" s="48"/>
      <c r="AL391" s="48"/>
      <c r="AM391" s="48"/>
      <c r="AN391" s="3" t="s">
        <v>231</v>
      </c>
      <c r="AO391" s="48"/>
      <c r="AP391" s="48"/>
    </row>
    <row r="392" spans="1:42" s="4" customFormat="1" ht="15" x14ac:dyDescent="0.25">
      <c r="A392" s="119"/>
      <c r="B392" s="50"/>
      <c r="C392" s="853" t="s">
        <v>232</v>
      </c>
      <c r="D392" s="853"/>
      <c r="E392" s="853"/>
      <c r="F392" s="853"/>
      <c r="G392" s="853"/>
      <c r="H392" s="853"/>
      <c r="I392" s="853"/>
      <c r="J392" s="853"/>
      <c r="K392" s="853"/>
      <c r="L392" s="120">
        <v>20882.439999999999</v>
      </c>
      <c r="M392" s="121"/>
      <c r="N392" s="122"/>
      <c r="AF392" s="39"/>
      <c r="AG392" s="48"/>
      <c r="AL392" s="48"/>
      <c r="AM392" s="48"/>
      <c r="AN392" s="3" t="s">
        <v>232</v>
      </c>
      <c r="AO392" s="48"/>
      <c r="AP392" s="48"/>
    </row>
    <row r="393" spans="1:42" s="4" customFormat="1" ht="15" x14ac:dyDescent="0.25">
      <c r="A393" s="119"/>
      <c r="B393" s="50"/>
      <c r="C393" s="853" t="s">
        <v>233</v>
      </c>
      <c r="D393" s="853"/>
      <c r="E393" s="853"/>
      <c r="F393" s="853"/>
      <c r="G393" s="853"/>
      <c r="H393" s="853"/>
      <c r="I393" s="853"/>
      <c r="J393" s="853"/>
      <c r="K393" s="853"/>
      <c r="L393" s="120">
        <v>429157.58</v>
      </c>
      <c r="M393" s="121"/>
      <c r="N393" s="122"/>
      <c r="AF393" s="39"/>
      <c r="AG393" s="48"/>
      <c r="AL393" s="48"/>
      <c r="AM393" s="48"/>
      <c r="AN393" s="3" t="s">
        <v>233</v>
      </c>
      <c r="AO393" s="48"/>
      <c r="AP393" s="48"/>
    </row>
    <row r="394" spans="1:42" s="4" customFormat="1" ht="15" x14ac:dyDescent="0.25">
      <c r="A394" s="119"/>
      <c r="B394" s="50"/>
      <c r="C394" s="853" t="s">
        <v>234</v>
      </c>
      <c r="D394" s="853"/>
      <c r="E394" s="853"/>
      <c r="F394" s="853"/>
      <c r="G394" s="853"/>
      <c r="H394" s="853"/>
      <c r="I394" s="853"/>
      <c r="J394" s="853"/>
      <c r="K394" s="853"/>
      <c r="L394" s="120">
        <v>60140.28</v>
      </c>
      <c r="M394" s="121"/>
      <c r="N394" s="122"/>
      <c r="AF394" s="39"/>
      <c r="AG394" s="48"/>
      <c r="AL394" s="48"/>
      <c r="AM394" s="48"/>
      <c r="AN394" s="3" t="s">
        <v>234</v>
      </c>
      <c r="AO394" s="48"/>
      <c r="AP394" s="48"/>
    </row>
    <row r="395" spans="1:42" s="4" customFormat="1" ht="15" x14ac:dyDescent="0.25">
      <c r="A395" s="119"/>
      <c r="B395" s="50"/>
      <c r="C395" s="853" t="s">
        <v>235</v>
      </c>
      <c r="D395" s="853"/>
      <c r="E395" s="853"/>
      <c r="F395" s="853"/>
      <c r="G395" s="853"/>
      <c r="H395" s="853"/>
      <c r="I395" s="853"/>
      <c r="J395" s="853"/>
      <c r="K395" s="853"/>
      <c r="L395" s="120">
        <v>28536.6</v>
      </c>
      <c r="M395" s="121"/>
      <c r="N395" s="122"/>
      <c r="AF395" s="39"/>
      <c r="AG395" s="48"/>
      <c r="AL395" s="48"/>
      <c r="AM395" s="48"/>
      <c r="AN395" s="3" t="s">
        <v>235</v>
      </c>
      <c r="AO395" s="48"/>
      <c r="AP395" s="48"/>
    </row>
    <row r="396" spans="1:42" s="4" customFormat="1" ht="15" x14ac:dyDescent="0.25">
      <c r="A396" s="119"/>
      <c r="B396" s="50"/>
      <c r="C396" s="853" t="s">
        <v>152</v>
      </c>
      <c r="D396" s="853"/>
      <c r="E396" s="853"/>
      <c r="F396" s="853"/>
      <c r="G396" s="853"/>
      <c r="H396" s="853"/>
      <c r="I396" s="853"/>
      <c r="J396" s="853"/>
      <c r="K396" s="853"/>
      <c r="L396" s="120">
        <v>1853.57</v>
      </c>
      <c r="M396" s="121"/>
      <c r="N396" s="122"/>
      <c r="AF396" s="39"/>
      <c r="AG396" s="48"/>
      <c r="AL396" s="48"/>
      <c r="AM396" s="48"/>
      <c r="AN396" s="3" t="s">
        <v>152</v>
      </c>
      <c r="AO396" s="48"/>
      <c r="AP396" s="48"/>
    </row>
    <row r="397" spans="1:42" s="4" customFormat="1" ht="15" x14ac:dyDescent="0.25">
      <c r="A397" s="119"/>
      <c r="B397" s="50"/>
      <c r="C397" s="853" t="s">
        <v>110</v>
      </c>
      <c r="D397" s="853"/>
      <c r="E397" s="853"/>
      <c r="F397" s="853"/>
      <c r="G397" s="853"/>
      <c r="H397" s="853"/>
      <c r="I397" s="853"/>
      <c r="J397" s="853"/>
      <c r="K397" s="853"/>
      <c r="L397" s="120">
        <v>55986.83</v>
      </c>
      <c r="M397" s="121"/>
      <c r="N397" s="122"/>
      <c r="AF397" s="39"/>
      <c r="AG397" s="48"/>
      <c r="AL397" s="48"/>
      <c r="AM397" s="48"/>
      <c r="AN397" s="3" t="s">
        <v>110</v>
      </c>
      <c r="AO397" s="48"/>
      <c r="AP397" s="48"/>
    </row>
    <row r="398" spans="1:42" s="4" customFormat="1" ht="15" x14ac:dyDescent="0.25">
      <c r="A398" s="119"/>
      <c r="B398" s="50"/>
      <c r="C398" s="853" t="s">
        <v>111</v>
      </c>
      <c r="D398" s="853"/>
      <c r="E398" s="853"/>
      <c r="F398" s="853"/>
      <c r="G398" s="853"/>
      <c r="H398" s="853"/>
      <c r="I398" s="853"/>
      <c r="J398" s="853"/>
      <c r="K398" s="853"/>
      <c r="L398" s="120">
        <v>60140.28</v>
      </c>
      <c r="M398" s="121"/>
      <c r="N398" s="122"/>
      <c r="AF398" s="39"/>
      <c r="AG398" s="48"/>
      <c r="AL398" s="48"/>
      <c r="AM398" s="48"/>
      <c r="AN398" s="3" t="s">
        <v>111</v>
      </c>
      <c r="AO398" s="48"/>
      <c r="AP398" s="48"/>
    </row>
    <row r="399" spans="1:42" s="4" customFormat="1" ht="15" x14ac:dyDescent="0.25">
      <c r="A399" s="119"/>
      <c r="B399" s="50"/>
      <c r="C399" s="853" t="s">
        <v>112</v>
      </c>
      <c r="D399" s="853"/>
      <c r="E399" s="853"/>
      <c r="F399" s="853"/>
      <c r="G399" s="853"/>
      <c r="H399" s="853"/>
      <c r="I399" s="853"/>
      <c r="J399" s="853"/>
      <c r="K399" s="853"/>
      <c r="L399" s="120">
        <v>28536.6</v>
      </c>
      <c r="M399" s="121"/>
      <c r="N399" s="122"/>
      <c r="AF399" s="39"/>
      <c r="AG399" s="48"/>
      <c r="AL399" s="48"/>
      <c r="AM399" s="48"/>
      <c r="AN399" s="3" t="s">
        <v>112</v>
      </c>
      <c r="AO399" s="48"/>
      <c r="AP399" s="48"/>
    </row>
    <row r="400" spans="1:42" s="4" customFormat="1" ht="15" x14ac:dyDescent="0.25">
      <c r="A400" s="119"/>
      <c r="B400" s="125"/>
      <c r="C400" s="861" t="s">
        <v>236</v>
      </c>
      <c r="D400" s="861"/>
      <c r="E400" s="861"/>
      <c r="F400" s="861"/>
      <c r="G400" s="861"/>
      <c r="H400" s="861"/>
      <c r="I400" s="861"/>
      <c r="J400" s="861"/>
      <c r="K400" s="861"/>
      <c r="L400" s="126">
        <v>1253348.1200000001</v>
      </c>
      <c r="M400" s="127"/>
      <c r="N400" s="128"/>
      <c r="AF400" s="39"/>
      <c r="AG400" s="48"/>
      <c r="AL400" s="48"/>
      <c r="AM400" s="48"/>
      <c r="AO400" s="48" t="s">
        <v>236</v>
      </c>
      <c r="AP400" s="48"/>
    </row>
    <row r="401" spans="1:42" s="4" customFormat="1" ht="15" x14ac:dyDescent="0.25">
      <c r="A401" s="119"/>
      <c r="B401" s="50"/>
      <c r="C401" s="853" t="s">
        <v>100</v>
      </c>
      <c r="D401" s="853"/>
      <c r="E401" s="853"/>
      <c r="F401" s="853"/>
      <c r="G401" s="853"/>
      <c r="H401" s="853"/>
      <c r="I401" s="853"/>
      <c r="J401" s="853"/>
      <c r="K401" s="853"/>
      <c r="L401" s="123"/>
      <c r="M401" s="121"/>
      <c r="N401" s="122"/>
      <c r="AF401" s="39"/>
      <c r="AG401" s="48"/>
      <c r="AL401" s="48"/>
      <c r="AM401" s="48"/>
      <c r="AN401" s="3" t="s">
        <v>100</v>
      </c>
      <c r="AO401" s="48"/>
      <c r="AP401" s="48"/>
    </row>
    <row r="402" spans="1:42" s="4" customFormat="1" ht="15" x14ac:dyDescent="0.25">
      <c r="A402" s="119"/>
      <c r="B402" s="50"/>
      <c r="C402" s="853" t="s">
        <v>177</v>
      </c>
      <c r="D402" s="853"/>
      <c r="E402" s="853"/>
      <c r="F402" s="853"/>
      <c r="G402" s="853"/>
      <c r="H402" s="853"/>
      <c r="I402" s="853"/>
      <c r="J402" s="853"/>
      <c r="K402" s="853"/>
      <c r="L402" s="120">
        <v>389637.63</v>
      </c>
      <c r="M402" s="121"/>
      <c r="N402" s="122"/>
      <c r="AF402" s="39"/>
      <c r="AG402" s="48"/>
      <c r="AL402" s="48"/>
      <c r="AM402" s="48"/>
      <c r="AN402" s="3" t="s">
        <v>177</v>
      </c>
      <c r="AO402" s="48"/>
      <c r="AP402" s="48"/>
    </row>
    <row r="403" spans="1:42" s="4" customFormat="1" ht="15" x14ac:dyDescent="0.25">
      <c r="A403" s="844" t="s">
        <v>237</v>
      </c>
      <c r="B403" s="845"/>
      <c r="C403" s="845"/>
      <c r="D403" s="845"/>
      <c r="E403" s="845"/>
      <c r="F403" s="845"/>
      <c r="G403" s="845"/>
      <c r="H403" s="845"/>
      <c r="I403" s="845"/>
      <c r="J403" s="845"/>
      <c r="K403" s="845"/>
      <c r="L403" s="845"/>
      <c r="M403" s="845"/>
      <c r="N403" s="846"/>
      <c r="AF403" s="39" t="s">
        <v>237</v>
      </c>
      <c r="AG403" s="48"/>
      <c r="AL403" s="48"/>
      <c r="AM403" s="48"/>
      <c r="AO403" s="48"/>
      <c r="AP403" s="48"/>
    </row>
    <row r="404" spans="1:42" s="4" customFormat="1" ht="15" x14ac:dyDescent="0.25">
      <c r="A404" s="855" t="s">
        <v>238</v>
      </c>
      <c r="B404" s="856"/>
      <c r="C404" s="856"/>
      <c r="D404" s="856"/>
      <c r="E404" s="856"/>
      <c r="F404" s="856"/>
      <c r="G404" s="856"/>
      <c r="H404" s="856"/>
      <c r="I404" s="856"/>
      <c r="J404" s="856"/>
      <c r="K404" s="856"/>
      <c r="L404" s="856"/>
      <c r="M404" s="856"/>
      <c r="N404" s="857"/>
      <c r="AF404" s="39"/>
      <c r="AG404" s="48"/>
      <c r="AL404" s="48"/>
      <c r="AM404" s="48"/>
      <c r="AO404" s="48"/>
      <c r="AP404" s="48" t="s">
        <v>238</v>
      </c>
    </row>
    <row r="405" spans="1:42" s="4" customFormat="1" ht="57" x14ac:dyDescent="0.25">
      <c r="A405" s="40" t="s">
        <v>242</v>
      </c>
      <c r="B405" s="41" t="s">
        <v>240</v>
      </c>
      <c r="C405" s="847" t="s">
        <v>555</v>
      </c>
      <c r="D405" s="847"/>
      <c r="E405" s="847"/>
      <c r="F405" s="42" t="s">
        <v>119</v>
      </c>
      <c r="G405" s="43">
        <v>16.12</v>
      </c>
      <c r="H405" s="44">
        <v>1</v>
      </c>
      <c r="I405" s="109">
        <v>16.12</v>
      </c>
      <c r="J405" s="46"/>
      <c r="K405" s="43"/>
      <c r="L405" s="46"/>
      <c r="M405" s="43"/>
      <c r="N405" s="47"/>
      <c r="AF405" s="39"/>
      <c r="AG405" s="48" t="s">
        <v>555</v>
      </c>
      <c r="AL405" s="48"/>
      <c r="AM405" s="48"/>
      <c r="AO405" s="48"/>
      <c r="AP405" s="48"/>
    </row>
    <row r="406" spans="1:42" s="4" customFormat="1" ht="22.5" x14ac:dyDescent="0.25">
      <c r="A406" s="49"/>
      <c r="B406" s="50" t="s">
        <v>64</v>
      </c>
      <c r="C406" s="848" t="s">
        <v>65</v>
      </c>
      <c r="D406" s="848"/>
      <c r="E406" s="848"/>
      <c r="F406" s="848"/>
      <c r="G406" s="848"/>
      <c r="H406" s="848"/>
      <c r="I406" s="848"/>
      <c r="J406" s="848"/>
      <c r="K406" s="848"/>
      <c r="L406" s="848"/>
      <c r="M406" s="848"/>
      <c r="N406" s="849"/>
      <c r="AF406" s="39"/>
      <c r="AG406" s="48"/>
      <c r="AH406" s="3" t="s">
        <v>65</v>
      </c>
      <c r="AL406" s="48"/>
      <c r="AM406" s="48"/>
      <c r="AO406" s="48"/>
      <c r="AP406" s="48"/>
    </row>
    <row r="407" spans="1:42" s="4" customFormat="1" ht="15" x14ac:dyDescent="0.25">
      <c r="A407" s="51"/>
      <c r="B407" s="50" t="s">
        <v>60</v>
      </c>
      <c r="C407" s="853" t="s">
        <v>66</v>
      </c>
      <c r="D407" s="853"/>
      <c r="E407" s="853"/>
      <c r="F407" s="53"/>
      <c r="G407" s="54"/>
      <c r="H407" s="54"/>
      <c r="I407" s="54"/>
      <c r="J407" s="57">
        <v>216.58</v>
      </c>
      <c r="K407" s="56">
        <v>1.1499999999999999</v>
      </c>
      <c r="L407" s="55">
        <v>4014.96</v>
      </c>
      <c r="M407" s="56">
        <v>35.42</v>
      </c>
      <c r="N407" s="58">
        <v>142209.88</v>
      </c>
      <c r="AF407" s="39"/>
      <c r="AG407" s="48"/>
      <c r="AI407" s="3" t="s">
        <v>66</v>
      </c>
      <c r="AL407" s="48"/>
      <c r="AM407" s="48"/>
      <c r="AO407" s="48"/>
      <c r="AP407" s="48"/>
    </row>
    <row r="408" spans="1:42" s="4" customFormat="1" ht="15" x14ac:dyDescent="0.25">
      <c r="A408" s="51"/>
      <c r="B408" s="50" t="s">
        <v>67</v>
      </c>
      <c r="C408" s="853" t="s">
        <v>68</v>
      </c>
      <c r="D408" s="853"/>
      <c r="E408" s="853"/>
      <c r="F408" s="53"/>
      <c r="G408" s="54"/>
      <c r="H408" s="54"/>
      <c r="I408" s="54"/>
      <c r="J408" s="57">
        <v>76.319999999999993</v>
      </c>
      <c r="K408" s="56">
        <v>1.1499999999999999</v>
      </c>
      <c r="L408" s="55">
        <v>1414.82</v>
      </c>
      <c r="M408" s="54"/>
      <c r="N408" s="59"/>
      <c r="AF408" s="39"/>
      <c r="AG408" s="48"/>
      <c r="AI408" s="3" t="s">
        <v>68</v>
      </c>
      <c r="AL408" s="48"/>
      <c r="AM408" s="48"/>
      <c r="AO408" s="48"/>
      <c r="AP408" s="48"/>
    </row>
    <row r="409" spans="1:42" s="4" customFormat="1" ht="15" x14ac:dyDescent="0.25">
      <c r="A409" s="51"/>
      <c r="B409" s="50" t="s">
        <v>69</v>
      </c>
      <c r="C409" s="853" t="s">
        <v>70</v>
      </c>
      <c r="D409" s="853"/>
      <c r="E409" s="853"/>
      <c r="F409" s="53"/>
      <c r="G409" s="54"/>
      <c r="H409" s="54"/>
      <c r="I409" s="54"/>
      <c r="J409" s="57">
        <v>5.0199999999999996</v>
      </c>
      <c r="K409" s="56">
        <v>1.1499999999999999</v>
      </c>
      <c r="L409" s="57">
        <v>93.06</v>
      </c>
      <c r="M409" s="56">
        <v>35.42</v>
      </c>
      <c r="N409" s="58">
        <v>3296.19</v>
      </c>
      <c r="AF409" s="39"/>
      <c r="AG409" s="48"/>
      <c r="AI409" s="3" t="s">
        <v>70</v>
      </c>
      <c r="AL409" s="48"/>
      <c r="AM409" s="48"/>
      <c r="AO409" s="48"/>
      <c r="AP409" s="48"/>
    </row>
    <row r="410" spans="1:42" s="4" customFormat="1" ht="15" x14ac:dyDescent="0.25">
      <c r="A410" s="51"/>
      <c r="B410" s="50" t="s">
        <v>86</v>
      </c>
      <c r="C410" s="853" t="s">
        <v>87</v>
      </c>
      <c r="D410" s="853"/>
      <c r="E410" s="853"/>
      <c r="F410" s="53"/>
      <c r="G410" s="54"/>
      <c r="H410" s="54"/>
      <c r="I410" s="54"/>
      <c r="J410" s="57">
        <v>39.49</v>
      </c>
      <c r="K410" s="54"/>
      <c r="L410" s="57">
        <v>636.58000000000004</v>
      </c>
      <c r="M410" s="54"/>
      <c r="N410" s="59"/>
      <c r="AF410" s="39"/>
      <c r="AG410" s="48"/>
      <c r="AI410" s="3" t="s">
        <v>87</v>
      </c>
      <c r="AL410" s="48"/>
      <c r="AM410" s="48"/>
      <c r="AO410" s="48"/>
      <c r="AP410" s="48"/>
    </row>
    <row r="411" spans="1:42" s="4" customFormat="1" ht="15" x14ac:dyDescent="0.25">
      <c r="A411" s="60"/>
      <c r="B411" s="50"/>
      <c r="C411" s="853" t="s">
        <v>71</v>
      </c>
      <c r="D411" s="853"/>
      <c r="E411" s="853"/>
      <c r="F411" s="53" t="s">
        <v>72</v>
      </c>
      <c r="G411" s="56">
        <v>23.04</v>
      </c>
      <c r="H411" s="56">
        <v>1.1499999999999999</v>
      </c>
      <c r="I411" s="64">
        <v>427.11552</v>
      </c>
      <c r="J411" s="63"/>
      <c r="K411" s="54"/>
      <c r="L411" s="63"/>
      <c r="M411" s="54"/>
      <c r="N411" s="59"/>
      <c r="AF411" s="39"/>
      <c r="AG411" s="48"/>
      <c r="AJ411" s="3" t="s">
        <v>71</v>
      </c>
      <c r="AL411" s="48"/>
      <c r="AM411" s="48"/>
      <c r="AO411" s="48"/>
      <c r="AP411" s="48"/>
    </row>
    <row r="412" spans="1:42" s="4" customFormat="1" ht="15" x14ac:dyDescent="0.25">
      <c r="A412" s="60"/>
      <c r="B412" s="50"/>
      <c r="C412" s="853" t="s">
        <v>73</v>
      </c>
      <c r="D412" s="853"/>
      <c r="E412" s="853"/>
      <c r="F412" s="53" t="s">
        <v>72</v>
      </c>
      <c r="G412" s="61">
        <v>0.4</v>
      </c>
      <c r="H412" s="56">
        <v>1.1499999999999999</v>
      </c>
      <c r="I412" s="130">
        <v>7.4151999999999996</v>
      </c>
      <c r="J412" s="63"/>
      <c r="K412" s="54"/>
      <c r="L412" s="63"/>
      <c r="M412" s="54"/>
      <c r="N412" s="59"/>
      <c r="AF412" s="39"/>
      <c r="AG412" s="48"/>
      <c r="AJ412" s="3" t="s">
        <v>73</v>
      </c>
      <c r="AL412" s="48"/>
      <c r="AM412" s="48"/>
      <c r="AO412" s="48"/>
      <c r="AP412" s="48"/>
    </row>
    <row r="413" spans="1:42" s="4" customFormat="1" ht="15" x14ac:dyDescent="0.25">
      <c r="A413" s="51"/>
      <c r="B413" s="50"/>
      <c r="C413" s="854" t="s">
        <v>74</v>
      </c>
      <c r="D413" s="854"/>
      <c r="E413" s="854"/>
      <c r="F413" s="65"/>
      <c r="G413" s="66"/>
      <c r="H413" s="66"/>
      <c r="I413" s="66"/>
      <c r="J413" s="68">
        <v>332.39</v>
      </c>
      <c r="K413" s="66"/>
      <c r="L413" s="67">
        <v>6066.36</v>
      </c>
      <c r="M413" s="66"/>
      <c r="N413" s="69"/>
      <c r="AF413" s="39"/>
      <c r="AG413" s="48"/>
      <c r="AK413" s="3" t="s">
        <v>74</v>
      </c>
      <c r="AL413" s="48"/>
      <c r="AM413" s="48"/>
      <c r="AO413" s="48"/>
      <c r="AP413" s="48"/>
    </row>
    <row r="414" spans="1:42" s="4" customFormat="1" ht="15" x14ac:dyDescent="0.25">
      <c r="A414" s="60"/>
      <c r="B414" s="50"/>
      <c r="C414" s="853" t="s">
        <v>75</v>
      </c>
      <c r="D414" s="853"/>
      <c r="E414" s="853"/>
      <c r="F414" s="53"/>
      <c r="G414" s="54"/>
      <c r="H414" s="54"/>
      <c r="I414" s="54"/>
      <c r="J414" s="63"/>
      <c r="K414" s="54"/>
      <c r="L414" s="55">
        <v>4108.0200000000004</v>
      </c>
      <c r="M414" s="54"/>
      <c r="N414" s="58">
        <v>145506.07</v>
      </c>
      <c r="AF414" s="39"/>
      <c r="AG414" s="48"/>
      <c r="AJ414" s="3" t="s">
        <v>75</v>
      </c>
      <c r="AL414" s="48"/>
      <c r="AM414" s="48"/>
      <c r="AO414" s="48"/>
      <c r="AP414" s="48"/>
    </row>
    <row r="415" spans="1:42" s="4" customFormat="1" ht="23.25" x14ac:dyDescent="0.25">
      <c r="A415" s="60"/>
      <c r="B415" s="50" t="s">
        <v>120</v>
      </c>
      <c r="C415" s="853" t="s">
        <v>121</v>
      </c>
      <c r="D415" s="853"/>
      <c r="E415" s="853"/>
      <c r="F415" s="53" t="s">
        <v>78</v>
      </c>
      <c r="G415" s="70">
        <v>97</v>
      </c>
      <c r="H415" s="54"/>
      <c r="I415" s="70">
        <v>97</v>
      </c>
      <c r="J415" s="63"/>
      <c r="K415" s="54"/>
      <c r="L415" s="55">
        <v>3984.78</v>
      </c>
      <c r="M415" s="54"/>
      <c r="N415" s="58">
        <v>141140.89000000001</v>
      </c>
      <c r="AF415" s="39"/>
      <c r="AG415" s="48"/>
      <c r="AJ415" s="3" t="s">
        <v>121</v>
      </c>
      <c r="AL415" s="48"/>
      <c r="AM415" s="48"/>
      <c r="AO415" s="48"/>
      <c r="AP415" s="48"/>
    </row>
    <row r="416" spans="1:42" s="4" customFormat="1" ht="23.25" x14ac:dyDescent="0.25">
      <c r="A416" s="60"/>
      <c r="B416" s="50" t="s">
        <v>122</v>
      </c>
      <c r="C416" s="853" t="s">
        <v>123</v>
      </c>
      <c r="D416" s="853"/>
      <c r="E416" s="853"/>
      <c r="F416" s="53" t="s">
        <v>78</v>
      </c>
      <c r="G416" s="70">
        <v>51</v>
      </c>
      <c r="H416" s="54"/>
      <c r="I416" s="70">
        <v>51</v>
      </c>
      <c r="J416" s="63"/>
      <c r="K416" s="54"/>
      <c r="L416" s="55">
        <v>2095.09</v>
      </c>
      <c r="M416" s="54"/>
      <c r="N416" s="58">
        <v>74208.100000000006</v>
      </c>
      <c r="AF416" s="39"/>
      <c r="AG416" s="48"/>
      <c r="AJ416" s="3" t="s">
        <v>123</v>
      </c>
      <c r="AL416" s="48"/>
      <c r="AM416" s="48"/>
      <c r="AO416" s="48"/>
      <c r="AP416" s="48"/>
    </row>
    <row r="417" spans="1:42" s="4" customFormat="1" ht="15" x14ac:dyDescent="0.25">
      <c r="A417" s="71"/>
      <c r="B417" s="72"/>
      <c r="C417" s="847" t="s">
        <v>81</v>
      </c>
      <c r="D417" s="847"/>
      <c r="E417" s="847"/>
      <c r="F417" s="42"/>
      <c r="G417" s="43"/>
      <c r="H417" s="43"/>
      <c r="I417" s="43"/>
      <c r="J417" s="46"/>
      <c r="K417" s="43"/>
      <c r="L417" s="73">
        <v>12146.23</v>
      </c>
      <c r="M417" s="66"/>
      <c r="N417" s="47"/>
      <c r="AF417" s="39"/>
      <c r="AG417" s="48"/>
      <c r="AL417" s="48" t="s">
        <v>81</v>
      </c>
      <c r="AM417" s="48"/>
      <c r="AO417" s="48"/>
      <c r="AP417" s="48"/>
    </row>
    <row r="418" spans="1:42" s="4" customFormat="1" ht="23.25" x14ac:dyDescent="0.25">
      <c r="A418" s="40" t="s">
        <v>245</v>
      </c>
      <c r="B418" s="41" t="s">
        <v>243</v>
      </c>
      <c r="C418" s="847" t="s">
        <v>244</v>
      </c>
      <c r="D418" s="847"/>
      <c r="E418" s="847"/>
      <c r="F418" s="42" t="s">
        <v>119</v>
      </c>
      <c r="G418" s="43">
        <v>13.18</v>
      </c>
      <c r="H418" s="44">
        <v>1</v>
      </c>
      <c r="I418" s="109">
        <v>13.18</v>
      </c>
      <c r="J418" s="46"/>
      <c r="K418" s="43"/>
      <c r="L418" s="46"/>
      <c r="M418" s="43"/>
      <c r="N418" s="47"/>
      <c r="AF418" s="39"/>
      <c r="AG418" s="48" t="s">
        <v>244</v>
      </c>
      <c r="AL418" s="48"/>
      <c r="AM418" s="48"/>
      <c r="AO418" s="48"/>
      <c r="AP418" s="48"/>
    </row>
    <row r="419" spans="1:42" s="4" customFormat="1" ht="22.5" x14ac:dyDescent="0.25">
      <c r="A419" s="49"/>
      <c r="B419" s="50" t="s">
        <v>64</v>
      </c>
      <c r="C419" s="848" t="s">
        <v>65</v>
      </c>
      <c r="D419" s="848"/>
      <c r="E419" s="848"/>
      <c r="F419" s="848"/>
      <c r="G419" s="848"/>
      <c r="H419" s="848"/>
      <c r="I419" s="848"/>
      <c r="J419" s="848"/>
      <c r="K419" s="848"/>
      <c r="L419" s="848"/>
      <c r="M419" s="848"/>
      <c r="N419" s="849"/>
      <c r="AF419" s="39"/>
      <c r="AG419" s="48"/>
      <c r="AH419" s="3" t="s">
        <v>65</v>
      </c>
      <c r="AL419" s="48"/>
      <c r="AM419" s="48"/>
      <c r="AO419" s="48"/>
      <c r="AP419" s="48"/>
    </row>
    <row r="420" spans="1:42" s="4" customFormat="1" ht="15" x14ac:dyDescent="0.25">
      <c r="A420" s="51"/>
      <c r="B420" s="50" t="s">
        <v>60</v>
      </c>
      <c r="C420" s="853" t="s">
        <v>66</v>
      </c>
      <c r="D420" s="853"/>
      <c r="E420" s="853"/>
      <c r="F420" s="53"/>
      <c r="G420" s="54"/>
      <c r="H420" s="54"/>
      <c r="I420" s="54"/>
      <c r="J420" s="57">
        <v>163.94</v>
      </c>
      <c r="K420" s="56">
        <v>1.1499999999999999</v>
      </c>
      <c r="L420" s="55">
        <v>2484.84</v>
      </c>
      <c r="M420" s="56">
        <v>35.42</v>
      </c>
      <c r="N420" s="58">
        <v>88013.03</v>
      </c>
      <c r="AF420" s="39"/>
      <c r="AG420" s="48"/>
      <c r="AI420" s="3" t="s">
        <v>66</v>
      </c>
      <c r="AL420" s="48"/>
      <c r="AM420" s="48"/>
      <c r="AO420" s="48"/>
      <c r="AP420" s="48"/>
    </row>
    <row r="421" spans="1:42" s="4" customFormat="1" ht="15" x14ac:dyDescent="0.25">
      <c r="A421" s="51"/>
      <c r="B421" s="50" t="s">
        <v>67</v>
      </c>
      <c r="C421" s="853" t="s">
        <v>68</v>
      </c>
      <c r="D421" s="853"/>
      <c r="E421" s="853"/>
      <c r="F421" s="53"/>
      <c r="G421" s="54"/>
      <c r="H421" s="54"/>
      <c r="I421" s="54"/>
      <c r="J421" s="57">
        <v>270.02999999999997</v>
      </c>
      <c r="K421" s="56">
        <v>1.1499999999999999</v>
      </c>
      <c r="L421" s="55">
        <v>4092.84</v>
      </c>
      <c r="M421" s="54"/>
      <c r="N421" s="59"/>
      <c r="AF421" s="39"/>
      <c r="AG421" s="48"/>
      <c r="AI421" s="3" t="s">
        <v>68</v>
      </c>
      <c r="AL421" s="48"/>
      <c r="AM421" s="48"/>
      <c r="AO421" s="48"/>
      <c r="AP421" s="48"/>
    </row>
    <row r="422" spans="1:42" s="4" customFormat="1" ht="15" x14ac:dyDescent="0.25">
      <c r="A422" s="51"/>
      <c r="B422" s="50" t="s">
        <v>69</v>
      </c>
      <c r="C422" s="853" t="s">
        <v>70</v>
      </c>
      <c r="D422" s="853"/>
      <c r="E422" s="853"/>
      <c r="F422" s="53"/>
      <c r="G422" s="54"/>
      <c r="H422" s="54"/>
      <c r="I422" s="54"/>
      <c r="J422" s="57">
        <v>33.130000000000003</v>
      </c>
      <c r="K422" s="56">
        <v>1.1499999999999999</v>
      </c>
      <c r="L422" s="57">
        <v>502.15</v>
      </c>
      <c r="M422" s="56">
        <v>35.42</v>
      </c>
      <c r="N422" s="58">
        <v>17786.150000000001</v>
      </c>
      <c r="AF422" s="39"/>
      <c r="AG422" s="48"/>
      <c r="AI422" s="3" t="s">
        <v>70</v>
      </c>
      <c r="AL422" s="48"/>
      <c r="AM422" s="48"/>
      <c r="AO422" s="48"/>
      <c r="AP422" s="48"/>
    </row>
    <row r="423" spans="1:42" s="4" customFormat="1" ht="15" x14ac:dyDescent="0.25">
      <c r="A423" s="51"/>
      <c r="B423" s="50" t="s">
        <v>86</v>
      </c>
      <c r="C423" s="853" t="s">
        <v>87</v>
      </c>
      <c r="D423" s="853"/>
      <c r="E423" s="853"/>
      <c r="F423" s="53"/>
      <c r="G423" s="54"/>
      <c r="H423" s="54"/>
      <c r="I423" s="54"/>
      <c r="J423" s="57">
        <v>74.19</v>
      </c>
      <c r="K423" s="54"/>
      <c r="L423" s="57">
        <v>977.82</v>
      </c>
      <c r="M423" s="54"/>
      <c r="N423" s="59"/>
      <c r="AF423" s="39"/>
      <c r="AG423" s="48"/>
      <c r="AI423" s="3" t="s">
        <v>87</v>
      </c>
      <c r="AL423" s="48"/>
      <c r="AM423" s="48"/>
      <c r="AO423" s="48"/>
      <c r="AP423" s="48"/>
    </row>
    <row r="424" spans="1:42" s="4" customFormat="1" ht="15" x14ac:dyDescent="0.25">
      <c r="A424" s="60"/>
      <c r="B424" s="50"/>
      <c r="C424" s="853" t="s">
        <v>71</v>
      </c>
      <c r="D424" s="853"/>
      <c r="E424" s="853"/>
      <c r="F424" s="53" t="s">
        <v>72</v>
      </c>
      <c r="G424" s="56">
        <v>17.440000000000001</v>
      </c>
      <c r="H424" s="56">
        <v>1.1499999999999999</v>
      </c>
      <c r="I424" s="64">
        <v>264.33807999999999</v>
      </c>
      <c r="J424" s="63"/>
      <c r="K424" s="54"/>
      <c r="L424" s="63"/>
      <c r="M424" s="54"/>
      <c r="N424" s="59"/>
      <c r="AF424" s="39"/>
      <c r="AG424" s="48"/>
      <c r="AJ424" s="3" t="s">
        <v>71</v>
      </c>
      <c r="AL424" s="48"/>
      <c r="AM424" s="48"/>
      <c r="AO424" s="48"/>
      <c r="AP424" s="48"/>
    </row>
    <row r="425" spans="1:42" s="4" customFormat="1" ht="15" x14ac:dyDescent="0.25">
      <c r="A425" s="60"/>
      <c r="B425" s="50"/>
      <c r="C425" s="853" t="s">
        <v>73</v>
      </c>
      <c r="D425" s="853"/>
      <c r="E425" s="853"/>
      <c r="F425" s="53" t="s">
        <v>72</v>
      </c>
      <c r="G425" s="56">
        <v>2.64</v>
      </c>
      <c r="H425" s="56">
        <v>1.1499999999999999</v>
      </c>
      <c r="I425" s="64">
        <v>40.014479999999999</v>
      </c>
      <c r="J425" s="63"/>
      <c r="K425" s="54"/>
      <c r="L425" s="63"/>
      <c r="M425" s="54"/>
      <c r="N425" s="59"/>
      <c r="AF425" s="39"/>
      <c r="AG425" s="48"/>
      <c r="AJ425" s="3" t="s">
        <v>73</v>
      </c>
      <c r="AL425" s="48"/>
      <c r="AM425" s="48"/>
      <c r="AO425" s="48"/>
      <c r="AP425" s="48"/>
    </row>
    <row r="426" spans="1:42" s="4" customFormat="1" ht="15" x14ac:dyDescent="0.25">
      <c r="A426" s="51"/>
      <c r="B426" s="50"/>
      <c r="C426" s="854" t="s">
        <v>74</v>
      </c>
      <c r="D426" s="854"/>
      <c r="E426" s="854"/>
      <c r="F426" s="65"/>
      <c r="G426" s="66"/>
      <c r="H426" s="66"/>
      <c r="I426" s="66"/>
      <c r="J426" s="68">
        <v>508.16</v>
      </c>
      <c r="K426" s="66"/>
      <c r="L426" s="67">
        <v>7555.5</v>
      </c>
      <c r="M426" s="66"/>
      <c r="N426" s="69"/>
      <c r="AF426" s="39"/>
      <c r="AG426" s="48"/>
      <c r="AK426" s="3" t="s">
        <v>74</v>
      </c>
      <c r="AL426" s="48"/>
      <c r="AM426" s="48"/>
      <c r="AO426" s="48"/>
      <c r="AP426" s="48"/>
    </row>
    <row r="427" spans="1:42" s="4" customFormat="1" ht="15" x14ac:dyDescent="0.25">
      <c r="A427" s="60"/>
      <c r="B427" s="50"/>
      <c r="C427" s="853" t="s">
        <v>75</v>
      </c>
      <c r="D427" s="853"/>
      <c r="E427" s="853"/>
      <c r="F427" s="53"/>
      <c r="G427" s="54"/>
      <c r="H427" s="54"/>
      <c r="I427" s="54"/>
      <c r="J427" s="63"/>
      <c r="K427" s="54"/>
      <c r="L427" s="55">
        <v>2986.99</v>
      </c>
      <c r="M427" s="54"/>
      <c r="N427" s="58">
        <v>105799.18</v>
      </c>
      <c r="AF427" s="39"/>
      <c r="AG427" s="48"/>
      <c r="AJ427" s="3" t="s">
        <v>75</v>
      </c>
      <c r="AL427" s="48"/>
      <c r="AM427" s="48"/>
      <c r="AO427" s="48"/>
      <c r="AP427" s="48"/>
    </row>
    <row r="428" spans="1:42" s="4" customFormat="1" ht="23.25" x14ac:dyDescent="0.25">
      <c r="A428" s="60"/>
      <c r="B428" s="50" t="s">
        <v>120</v>
      </c>
      <c r="C428" s="853" t="s">
        <v>121</v>
      </c>
      <c r="D428" s="853"/>
      <c r="E428" s="853"/>
      <c r="F428" s="53" t="s">
        <v>78</v>
      </c>
      <c r="G428" s="70">
        <v>97</v>
      </c>
      <c r="H428" s="54"/>
      <c r="I428" s="70">
        <v>97</v>
      </c>
      <c r="J428" s="63"/>
      <c r="K428" s="54"/>
      <c r="L428" s="55">
        <v>2897.38</v>
      </c>
      <c r="M428" s="54"/>
      <c r="N428" s="58">
        <v>102625.2</v>
      </c>
      <c r="AF428" s="39"/>
      <c r="AG428" s="48"/>
      <c r="AJ428" s="3" t="s">
        <v>121</v>
      </c>
      <c r="AL428" s="48"/>
      <c r="AM428" s="48"/>
      <c r="AO428" s="48"/>
      <c r="AP428" s="48"/>
    </row>
    <row r="429" spans="1:42" s="4" customFormat="1" ht="23.25" x14ac:dyDescent="0.25">
      <c r="A429" s="60"/>
      <c r="B429" s="50" t="s">
        <v>122</v>
      </c>
      <c r="C429" s="853" t="s">
        <v>123</v>
      </c>
      <c r="D429" s="853"/>
      <c r="E429" s="853"/>
      <c r="F429" s="53" t="s">
        <v>78</v>
      </c>
      <c r="G429" s="70">
        <v>51</v>
      </c>
      <c r="H429" s="54"/>
      <c r="I429" s="70">
        <v>51</v>
      </c>
      <c r="J429" s="63"/>
      <c r="K429" s="54"/>
      <c r="L429" s="55">
        <v>1523.36</v>
      </c>
      <c r="M429" s="54"/>
      <c r="N429" s="58">
        <v>53957.58</v>
      </c>
      <c r="AF429" s="39"/>
      <c r="AG429" s="48"/>
      <c r="AJ429" s="3" t="s">
        <v>123</v>
      </c>
      <c r="AL429" s="48"/>
      <c r="AM429" s="48"/>
      <c r="AO429" s="48"/>
      <c r="AP429" s="48"/>
    </row>
    <row r="430" spans="1:42" s="4" customFormat="1" ht="15" x14ac:dyDescent="0.25">
      <c r="A430" s="71"/>
      <c r="B430" s="72"/>
      <c r="C430" s="847" t="s">
        <v>81</v>
      </c>
      <c r="D430" s="847"/>
      <c r="E430" s="847"/>
      <c r="F430" s="42"/>
      <c r="G430" s="43"/>
      <c r="H430" s="43"/>
      <c r="I430" s="43"/>
      <c r="J430" s="46"/>
      <c r="K430" s="43"/>
      <c r="L430" s="73">
        <v>11976.24</v>
      </c>
      <c r="M430" s="66"/>
      <c r="N430" s="47"/>
      <c r="AF430" s="39"/>
      <c r="AG430" s="48"/>
      <c r="AL430" s="48" t="s">
        <v>81</v>
      </c>
      <c r="AM430" s="48"/>
      <c r="AO430" s="48"/>
      <c r="AP430" s="48"/>
    </row>
    <row r="431" spans="1:42" s="4" customFormat="1" ht="45.75" x14ac:dyDescent="0.25">
      <c r="A431" s="40" t="s">
        <v>248</v>
      </c>
      <c r="B431" s="41" t="s">
        <v>246</v>
      </c>
      <c r="C431" s="847" t="s">
        <v>556</v>
      </c>
      <c r="D431" s="847"/>
      <c r="E431" s="847"/>
      <c r="F431" s="42" t="s">
        <v>119</v>
      </c>
      <c r="G431" s="43">
        <v>0.105</v>
      </c>
      <c r="H431" s="44">
        <v>1</v>
      </c>
      <c r="I431" s="129">
        <v>0.105</v>
      </c>
      <c r="J431" s="46"/>
      <c r="K431" s="43"/>
      <c r="L431" s="46"/>
      <c r="M431" s="43"/>
      <c r="N431" s="47"/>
      <c r="AF431" s="39"/>
      <c r="AG431" s="48" t="s">
        <v>556</v>
      </c>
      <c r="AL431" s="48"/>
      <c r="AM431" s="48"/>
      <c r="AO431" s="48"/>
      <c r="AP431" s="48"/>
    </row>
    <row r="432" spans="1:42" s="4" customFormat="1" ht="22.5" x14ac:dyDescent="0.25">
      <c r="A432" s="49"/>
      <c r="B432" s="50" t="s">
        <v>64</v>
      </c>
      <c r="C432" s="848" t="s">
        <v>65</v>
      </c>
      <c r="D432" s="848"/>
      <c r="E432" s="848"/>
      <c r="F432" s="848"/>
      <c r="G432" s="848"/>
      <c r="H432" s="848"/>
      <c r="I432" s="848"/>
      <c r="J432" s="848"/>
      <c r="K432" s="848"/>
      <c r="L432" s="848"/>
      <c r="M432" s="848"/>
      <c r="N432" s="849"/>
      <c r="AF432" s="39"/>
      <c r="AG432" s="48"/>
      <c r="AH432" s="3" t="s">
        <v>65</v>
      </c>
      <c r="AL432" s="48"/>
      <c r="AM432" s="48"/>
      <c r="AO432" s="48"/>
      <c r="AP432" s="48"/>
    </row>
    <row r="433" spans="1:42" s="4" customFormat="1" ht="15" x14ac:dyDescent="0.25">
      <c r="A433" s="51"/>
      <c r="B433" s="50" t="s">
        <v>60</v>
      </c>
      <c r="C433" s="853" t="s">
        <v>66</v>
      </c>
      <c r="D433" s="853"/>
      <c r="E433" s="853"/>
      <c r="F433" s="53"/>
      <c r="G433" s="54"/>
      <c r="H433" s="54"/>
      <c r="I433" s="54"/>
      <c r="J433" s="57">
        <v>190.26</v>
      </c>
      <c r="K433" s="56">
        <v>1.1499999999999999</v>
      </c>
      <c r="L433" s="57">
        <v>22.97</v>
      </c>
      <c r="M433" s="56">
        <v>35.42</v>
      </c>
      <c r="N433" s="133">
        <v>813.6</v>
      </c>
      <c r="AF433" s="39"/>
      <c r="AG433" s="48"/>
      <c r="AI433" s="3" t="s">
        <v>66</v>
      </c>
      <c r="AL433" s="48"/>
      <c r="AM433" s="48"/>
      <c r="AO433" s="48"/>
      <c r="AP433" s="48"/>
    </row>
    <row r="434" spans="1:42" s="4" customFormat="1" ht="15" x14ac:dyDescent="0.25">
      <c r="A434" s="51"/>
      <c r="B434" s="50" t="s">
        <v>67</v>
      </c>
      <c r="C434" s="853" t="s">
        <v>68</v>
      </c>
      <c r="D434" s="853"/>
      <c r="E434" s="853"/>
      <c r="F434" s="53"/>
      <c r="G434" s="54"/>
      <c r="H434" s="54"/>
      <c r="I434" s="54"/>
      <c r="J434" s="57">
        <v>72.64</v>
      </c>
      <c r="K434" s="56">
        <v>1.1499999999999999</v>
      </c>
      <c r="L434" s="57">
        <v>8.77</v>
      </c>
      <c r="M434" s="54"/>
      <c r="N434" s="59"/>
      <c r="AF434" s="39"/>
      <c r="AG434" s="48"/>
      <c r="AI434" s="3" t="s">
        <v>68</v>
      </c>
      <c r="AL434" s="48"/>
      <c r="AM434" s="48"/>
      <c r="AO434" s="48"/>
      <c r="AP434" s="48"/>
    </row>
    <row r="435" spans="1:42" s="4" customFormat="1" ht="15" x14ac:dyDescent="0.25">
      <c r="A435" s="51"/>
      <c r="B435" s="50" t="s">
        <v>69</v>
      </c>
      <c r="C435" s="853" t="s">
        <v>70</v>
      </c>
      <c r="D435" s="853"/>
      <c r="E435" s="853"/>
      <c r="F435" s="53"/>
      <c r="G435" s="54"/>
      <c r="H435" s="54"/>
      <c r="I435" s="54"/>
      <c r="J435" s="57">
        <v>5.0199999999999996</v>
      </c>
      <c r="K435" s="56">
        <v>1.1499999999999999</v>
      </c>
      <c r="L435" s="57">
        <v>0.61</v>
      </c>
      <c r="M435" s="56">
        <v>35.42</v>
      </c>
      <c r="N435" s="133">
        <v>21.61</v>
      </c>
      <c r="AF435" s="39"/>
      <c r="AG435" s="48"/>
      <c r="AI435" s="3" t="s">
        <v>70</v>
      </c>
      <c r="AL435" s="48"/>
      <c r="AM435" s="48"/>
      <c r="AO435" s="48"/>
      <c r="AP435" s="48"/>
    </row>
    <row r="436" spans="1:42" s="4" customFormat="1" ht="15" x14ac:dyDescent="0.25">
      <c r="A436" s="51"/>
      <c r="B436" s="50" t="s">
        <v>86</v>
      </c>
      <c r="C436" s="853" t="s">
        <v>87</v>
      </c>
      <c r="D436" s="853"/>
      <c r="E436" s="853"/>
      <c r="F436" s="53"/>
      <c r="G436" s="54"/>
      <c r="H436" s="54"/>
      <c r="I436" s="54"/>
      <c r="J436" s="57">
        <v>29.52</v>
      </c>
      <c r="K436" s="54"/>
      <c r="L436" s="57">
        <v>3.1</v>
      </c>
      <c r="M436" s="54"/>
      <c r="N436" s="59"/>
      <c r="AF436" s="39"/>
      <c r="AG436" s="48"/>
      <c r="AI436" s="3" t="s">
        <v>87</v>
      </c>
      <c r="AL436" s="48"/>
      <c r="AM436" s="48"/>
      <c r="AO436" s="48"/>
      <c r="AP436" s="48"/>
    </row>
    <row r="437" spans="1:42" s="4" customFormat="1" ht="15" x14ac:dyDescent="0.25">
      <c r="A437" s="60"/>
      <c r="B437" s="50"/>
      <c r="C437" s="853" t="s">
        <v>71</v>
      </c>
      <c r="D437" s="853"/>
      <c r="E437" s="853"/>
      <c r="F437" s="53" t="s">
        <v>72</v>
      </c>
      <c r="G437" s="56">
        <v>20.239999999999998</v>
      </c>
      <c r="H437" s="56">
        <v>1.1499999999999999</v>
      </c>
      <c r="I437" s="64">
        <v>2.4439799999999998</v>
      </c>
      <c r="J437" s="63"/>
      <c r="K437" s="54"/>
      <c r="L437" s="63"/>
      <c r="M437" s="54"/>
      <c r="N437" s="59"/>
      <c r="AF437" s="39"/>
      <c r="AG437" s="48"/>
      <c r="AJ437" s="3" t="s">
        <v>71</v>
      </c>
      <c r="AL437" s="48"/>
      <c r="AM437" s="48"/>
      <c r="AO437" s="48"/>
      <c r="AP437" s="48"/>
    </row>
    <row r="438" spans="1:42" s="4" customFormat="1" ht="15" x14ac:dyDescent="0.25">
      <c r="A438" s="60"/>
      <c r="B438" s="50"/>
      <c r="C438" s="853" t="s">
        <v>73</v>
      </c>
      <c r="D438" s="853"/>
      <c r="E438" s="853"/>
      <c r="F438" s="53" t="s">
        <v>72</v>
      </c>
      <c r="G438" s="61">
        <v>0.4</v>
      </c>
      <c r="H438" s="56">
        <v>1.1499999999999999</v>
      </c>
      <c r="I438" s="130">
        <v>4.8300000000000003E-2</v>
      </c>
      <c r="J438" s="63"/>
      <c r="K438" s="54"/>
      <c r="L438" s="63"/>
      <c r="M438" s="54"/>
      <c r="N438" s="59"/>
      <c r="AF438" s="39"/>
      <c r="AG438" s="48"/>
      <c r="AJ438" s="3" t="s">
        <v>73</v>
      </c>
      <c r="AL438" s="48"/>
      <c r="AM438" s="48"/>
      <c r="AO438" s="48"/>
      <c r="AP438" s="48"/>
    </row>
    <row r="439" spans="1:42" s="4" customFormat="1" ht="15" x14ac:dyDescent="0.25">
      <c r="A439" s="51"/>
      <c r="B439" s="50"/>
      <c r="C439" s="854" t="s">
        <v>74</v>
      </c>
      <c r="D439" s="854"/>
      <c r="E439" s="854"/>
      <c r="F439" s="65"/>
      <c r="G439" s="66"/>
      <c r="H439" s="66"/>
      <c r="I439" s="66"/>
      <c r="J439" s="68">
        <v>292.42</v>
      </c>
      <c r="K439" s="66"/>
      <c r="L439" s="68">
        <v>34.840000000000003</v>
      </c>
      <c r="M439" s="66"/>
      <c r="N439" s="69"/>
      <c r="AF439" s="39"/>
      <c r="AG439" s="48"/>
      <c r="AK439" s="3" t="s">
        <v>74</v>
      </c>
      <c r="AL439" s="48"/>
      <c r="AM439" s="48"/>
      <c r="AO439" s="48"/>
      <c r="AP439" s="48"/>
    </row>
    <row r="440" spans="1:42" s="4" customFormat="1" ht="15" x14ac:dyDescent="0.25">
      <c r="A440" s="60"/>
      <c r="B440" s="50"/>
      <c r="C440" s="853" t="s">
        <v>75</v>
      </c>
      <c r="D440" s="853"/>
      <c r="E440" s="853"/>
      <c r="F440" s="53"/>
      <c r="G440" s="54"/>
      <c r="H440" s="54"/>
      <c r="I440" s="54"/>
      <c r="J440" s="63"/>
      <c r="K440" s="54"/>
      <c r="L440" s="57">
        <v>23.58</v>
      </c>
      <c r="M440" s="54"/>
      <c r="N440" s="133">
        <v>835.21</v>
      </c>
      <c r="AF440" s="39"/>
      <c r="AG440" s="48"/>
      <c r="AJ440" s="3" t="s">
        <v>75</v>
      </c>
      <c r="AL440" s="48"/>
      <c r="AM440" s="48"/>
      <c r="AO440" s="48"/>
      <c r="AP440" s="48"/>
    </row>
    <row r="441" spans="1:42" s="4" customFormat="1" ht="23.25" x14ac:dyDescent="0.25">
      <c r="A441" s="60"/>
      <c r="B441" s="50" t="s">
        <v>120</v>
      </c>
      <c r="C441" s="853" t="s">
        <v>121</v>
      </c>
      <c r="D441" s="853"/>
      <c r="E441" s="853"/>
      <c r="F441" s="53" t="s">
        <v>78</v>
      </c>
      <c r="G441" s="70">
        <v>97</v>
      </c>
      <c r="H441" s="54"/>
      <c r="I441" s="70">
        <v>97</v>
      </c>
      <c r="J441" s="63"/>
      <c r="K441" s="54"/>
      <c r="L441" s="57">
        <v>22.87</v>
      </c>
      <c r="M441" s="54"/>
      <c r="N441" s="133">
        <v>810.15</v>
      </c>
      <c r="AF441" s="39"/>
      <c r="AG441" s="48"/>
      <c r="AJ441" s="3" t="s">
        <v>121</v>
      </c>
      <c r="AL441" s="48"/>
      <c r="AM441" s="48"/>
      <c r="AO441" s="48"/>
      <c r="AP441" s="48"/>
    </row>
    <row r="442" spans="1:42" s="4" customFormat="1" ht="23.25" x14ac:dyDescent="0.25">
      <c r="A442" s="60"/>
      <c r="B442" s="50" t="s">
        <v>122</v>
      </c>
      <c r="C442" s="853" t="s">
        <v>123</v>
      </c>
      <c r="D442" s="853"/>
      <c r="E442" s="853"/>
      <c r="F442" s="53" t="s">
        <v>78</v>
      </c>
      <c r="G442" s="70">
        <v>51</v>
      </c>
      <c r="H442" s="54"/>
      <c r="I442" s="70">
        <v>51</v>
      </c>
      <c r="J442" s="63"/>
      <c r="K442" s="54"/>
      <c r="L442" s="57">
        <v>12.03</v>
      </c>
      <c r="M442" s="54"/>
      <c r="N442" s="133">
        <v>425.96</v>
      </c>
      <c r="AF442" s="39"/>
      <c r="AG442" s="48"/>
      <c r="AJ442" s="3" t="s">
        <v>123</v>
      </c>
      <c r="AL442" s="48"/>
      <c r="AM442" s="48"/>
      <c r="AO442" s="48"/>
      <c r="AP442" s="48"/>
    </row>
    <row r="443" spans="1:42" s="4" customFormat="1" ht="15" x14ac:dyDescent="0.25">
      <c r="A443" s="71"/>
      <c r="B443" s="72"/>
      <c r="C443" s="847" t="s">
        <v>81</v>
      </c>
      <c r="D443" s="847"/>
      <c r="E443" s="847"/>
      <c r="F443" s="42"/>
      <c r="G443" s="43"/>
      <c r="H443" s="43"/>
      <c r="I443" s="43"/>
      <c r="J443" s="46"/>
      <c r="K443" s="43"/>
      <c r="L443" s="131">
        <v>69.739999999999995</v>
      </c>
      <c r="M443" s="66"/>
      <c r="N443" s="47"/>
      <c r="AF443" s="39"/>
      <c r="AG443" s="48"/>
      <c r="AL443" s="48" t="s">
        <v>81</v>
      </c>
      <c r="AM443" s="48"/>
      <c r="AO443" s="48"/>
      <c r="AP443" s="48"/>
    </row>
    <row r="444" spans="1:42" s="4" customFormat="1" ht="45.75" x14ac:dyDescent="0.25">
      <c r="A444" s="40" t="s">
        <v>251</v>
      </c>
      <c r="B444" s="41" t="s">
        <v>240</v>
      </c>
      <c r="C444" s="847" t="s">
        <v>397</v>
      </c>
      <c r="D444" s="847"/>
      <c r="E444" s="847"/>
      <c r="F444" s="42" t="s">
        <v>119</v>
      </c>
      <c r="G444" s="43">
        <v>0.3</v>
      </c>
      <c r="H444" s="44">
        <v>1</v>
      </c>
      <c r="I444" s="45">
        <v>0.3</v>
      </c>
      <c r="J444" s="46"/>
      <c r="K444" s="43"/>
      <c r="L444" s="46"/>
      <c r="M444" s="43"/>
      <c r="N444" s="47"/>
      <c r="AF444" s="39"/>
      <c r="AG444" s="48" t="s">
        <v>397</v>
      </c>
      <c r="AL444" s="48"/>
      <c r="AM444" s="48"/>
      <c r="AO444" s="48"/>
      <c r="AP444" s="48"/>
    </row>
    <row r="445" spans="1:42" s="4" customFormat="1" ht="22.5" x14ac:dyDescent="0.25">
      <c r="A445" s="49"/>
      <c r="B445" s="50" t="s">
        <v>64</v>
      </c>
      <c r="C445" s="848" t="s">
        <v>65</v>
      </c>
      <c r="D445" s="848"/>
      <c r="E445" s="848"/>
      <c r="F445" s="848"/>
      <c r="G445" s="848"/>
      <c r="H445" s="848"/>
      <c r="I445" s="848"/>
      <c r="J445" s="848"/>
      <c r="K445" s="848"/>
      <c r="L445" s="848"/>
      <c r="M445" s="848"/>
      <c r="N445" s="849"/>
      <c r="AF445" s="39"/>
      <c r="AG445" s="48"/>
      <c r="AH445" s="3" t="s">
        <v>65</v>
      </c>
      <c r="AL445" s="48"/>
      <c r="AM445" s="48"/>
      <c r="AO445" s="48"/>
      <c r="AP445" s="48"/>
    </row>
    <row r="446" spans="1:42" s="4" customFormat="1" ht="15" x14ac:dyDescent="0.25">
      <c r="A446" s="51"/>
      <c r="B446" s="50" t="s">
        <v>60</v>
      </c>
      <c r="C446" s="853" t="s">
        <v>66</v>
      </c>
      <c r="D446" s="853"/>
      <c r="E446" s="853"/>
      <c r="F446" s="53"/>
      <c r="G446" s="54"/>
      <c r="H446" s="54"/>
      <c r="I446" s="54"/>
      <c r="J446" s="57">
        <v>216.58</v>
      </c>
      <c r="K446" s="56">
        <v>1.1499999999999999</v>
      </c>
      <c r="L446" s="57">
        <v>74.72</v>
      </c>
      <c r="M446" s="56">
        <v>35.42</v>
      </c>
      <c r="N446" s="58">
        <v>2646.58</v>
      </c>
      <c r="AF446" s="39"/>
      <c r="AG446" s="48"/>
      <c r="AI446" s="3" t="s">
        <v>66</v>
      </c>
      <c r="AL446" s="48"/>
      <c r="AM446" s="48"/>
      <c r="AO446" s="48"/>
      <c r="AP446" s="48"/>
    </row>
    <row r="447" spans="1:42" s="4" customFormat="1" ht="15" x14ac:dyDescent="0.25">
      <c r="A447" s="51"/>
      <c r="B447" s="50" t="s">
        <v>67</v>
      </c>
      <c r="C447" s="853" t="s">
        <v>68</v>
      </c>
      <c r="D447" s="853"/>
      <c r="E447" s="853"/>
      <c r="F447" s="53"/>
      <c r="G447" s="54"/>
      <c r="H447" s="54"/>
      <c r="I447" s="54"/>
      <c r="J447" s="57">
        <v>76.319999999999993</v>
      </c>
      <c r="K447" s="56">
        <v>1.1499999999999999</v>
      </c>
      <c r="L447" s="57">
        <v>26.33</v>
      </c>
      <c r="M447" s="54"/>
      <c r="N447" s="59"/>
      <c r="AF447" s="39"/>
      <c r="AG447" s="48"/>
      <c r="AI447" s="3" t="s">
        <v>68</v>
      </c>
      <c r="AL447" s="48"/>
      <c r="AM447" s="48"/>
      <c r="AO447" s="48"/>
      <c r="AP447" s="48"/>
    </row>
    <row r="448" spans="1:42" s="4" customFormat="1" ht="15" x14ac:dyDescent="0.25">
      <c r="A448" s="51"/>
      <c r="B448" s="50" t="s">
        <v>69</v>
      </c>
      <c r="C448" s="853" t="s">
        <v>70</v>
      </c>
      <c r="D448" s="853"/>
      <c r="E448" s="853"/>
      <c r="F448" s="53"/>
      <c r="G448" s="54"/>
      <c r="H448" s="54"/>
      <c r="I448" s="54"/>
      <c r="J448" s="57">
        <v>5.0199999999999996</v>
      </c>
      <c r="K448" s="56">
        <v>1.1499999999999999</v>
      </c>
      <c r="L448" s="57">
        <v>1.73</v>
      </c>
      <c r="M448" s="56">
        <v>35.42</v>
      </c>
      <c r="N448" s="133">
        <v>61.28</v>
      </c>
      <c r="AF448" s="39"/>
      <c r="AG448" s="48"/>
      <c r="AI448" s="3" t="s">
        <v>70</v>
      </c>
      <c r="AL448" s="48"/>
      <c r="AM448" s="48"/>
      <c r="AO448" s="48"/>
      <c r="AP448" s="48"/>
    </row>
    <row r="449" spans="1:42" s="4" customFormat="1" ht="15" x14ac:dyDescent="0.25">
      <c r="A449" s="51"/>
      <c r="B449" s="50" t="s">
        <v>86</v>
      </c>
      <c r="C449" s="853" t="s">
        <v>87</v>
      </c>
      <c r="D449" s="853"/>
      <c r="E449" s="853"/>
      <c r="F449" s="53"/>
      <c r="G449" s="54"/>
      <c r="H449" s="54"/>
      <c r="I449" s="54"/>
      <c r="J449" s="57">
        <v>39.49</v>
      </c>
      <c r="K449" s="54"/>
      <c r="L449" s="57">
        <v>11.85</v>
      </c>
      <c r="M449" s="54"/>
      <c r="N449" s="59"/>
      <c r="AF449" s="39"/>
      <c r="AG449" s="48"/>
      <c r="AI449" s="3" t="s">
        <v>87</v>
      </c>
      <c r="AL449" s="48"/>
      <c r="AM449" s="48"/>
      <c r="AO449" s="48"/>
      <c r="AP449" s="48"/>
    </row>
    <row r="450" spans="1:42" s="4" customFormat="1" ht="15" x14ac:dyDescent="0.25">
      <c r="A450" s="60"/>
      <c r="B450" s="50"/>
      <c r="C450" s="853" t="s">
        <v>71</v>
      </c>
      <c r="D450" s="853"/>
      <c r="E450" s="853"/>
      <c r="F450" s="53" t="s">
        <v>72</v>
      </c>
      <c r="G450" s="56">
        <v>23.04</v>
      </c>
      <c r="H450" s="56">
        <v>1.1499999999999999</v>
      </c>
      <c r="I450" s="130">
        <v>7.9488000000000003</v>
      </c>
      <c r="J450" s="63"/>
      <c r="K450" s="54"/>
      <c r="L450" s="63"/>
      <c r="M450" s="54"/>
      <c r="N450" s="59"/>
      <c r="AF450" s="39"/>
      <c r="AG450" s="48"/>
      <c r="AJ450" s="3" t="s">
        <v>71</v>
      </c>
      <c r="AL450" s="48"/>
      <c r="AM450" s="48"/>
      <c r="AO450" s="48"/>
      <c r="AP450" s="48"/>
    </row>
    <row r="451" spans="1:42" s="4" customFormat="1" ht="15" x14ac:dyDescent="0.25">
      <c r="A451" s="60"/>
      <c r="B451" s="50"/>
      <c r="C451" s="853" t="s">
        <v>73</v>
      </c>
      <c r="D451" s="853"/>
      <c r="E451" s="853"/>
      <c r="F451" s="53" t="s">
        <v>72</v>
      </c>
      <c r="G451" s="61">
        <v>0.4</v>
      </c>
      <c r="H451" s="56">
        <v>1.1499999999999999</v>
      </c>
      <c r="I451" s="62">
        <v>0.13800000000000001</v>
      </c>
      <c r="J451" s="63"/>
      <c r="K451" s="54"/>
      <c r="L451" s="63"/>
      <c r="M451" s="54"/>
      <c r="N451" s="59"/>
      <c r="AF451" s="39"/>
      <c r="AG451" s="48"/>
      <c r="AJ451" s="3" t="s">
        <v>73</v>
      </c>
      <c r="AL451" s="48"/>
      <c r="AM451" s="48"/>
      <c r="AO451" s="48"/>
      <c r="AP451" s="48"/>
    </row>
    <row r="452" spans="1:42" s="4" customFormat="1" ht="15" x14ac:dyDescent="0.25">
      <c r="A452" s="51"/>
      <c r="B452" s="50"/>
      <c r="C452" s="854" t="s">
        <v>74</v>
      </c>
      <c r="D452" s="854"/>
      <c r="E452" s="854"/>
      <c r="F452" s="65"/>
      <c r="G452" s="66"/>
      <c r="H452" s="66"/>
      <c r="I452" s="66"/>
      <c r="J452" s="68">
        <v>332.39</v>
      </c>
      <c r="K452" s="66"/>
      <c r="L452" s="68">
        <v>112.9</v>
      </c>
      <c r="M452" s="66"/>
      <c r="N452" s="69"/>
      <c r="AF452" s="39"/>
      <c r="AG452" s="48"/>
      <c r="AK452" s="3" t="s">
        <v>74</v>
      </c>
      <c r="AL452" s="48"/>
      <c r="AM452" s="48"/>
      <c r="AO452" s="48"/>
      <c r="AP452" s="48"/>
    </row>
    <row r="453" spans="1:42" s="4" customFormat="1" ht="15" x14ac:dyDescent="0.25">
      <c r="A453" s="60"/>
      <c r="B453" s="50"/>
      <c r="C453" s="853" t="s">
        <v>75</v>
      </c>
      <c r="D453" s="853"/>
      <c r="E453" s="853"/>
      <c r="F453" s="53"/>
      <c r="G453" s="54"/>
      <c r="H453" s="54"/>
      <c r="I453" s="54"/>
      <c r="J453" s="63"/>
      <c r="K453" s="54"/>
      <c r="L453" s="57">
        <v>76.45</v>
      </c>
      <c r="M453" s="54"/>
      <c r="N453" s="58">
        <v>2707.86</v>
      </c>
      <c r="AF453" s="39"/>
      <c r="AG453" s="48"/>
      <c r="AJ453" s="3" t="s">
        <v>75</v>
      </c>
      <c r="AL453" s="48"/>
      <c r="AM453" s="48"/>
      <c r="AO453" s="48"/>
      <c r="AP453" s="48"/>
    </row>
    <row r="454" spans="1:42" s="4" customFormat="1" ht="23.25" x14ac:dyDescent="0.25">
      <c r="A454" s="60"/>
      <c r="B454" s="50" t="s">
        <v>120</v>
      </c>
      <c r="C454" s="853" t="s">
        <v>121</v>
      </c>
      <c r="D454" s="853"/>
      <c r="E454" s="853"/>
      <c r="F454" s="53" t="s">
        <v>78</v>
      </c>
      <c r="G454" s="70">
        <v>97</v>
      </c>
      <c r="H454" s="54"/>
      <c r="I454" s="70">
        <v>97</v>
      </c>
      <c r="J454" s="63"/>
      <c r="K454" s="54"/>
      <c r="L454" s="57">
        <v>74.16</v>
      </c>
      <c r="M454" s="54"/>
      <c r="N454" s="58">
        <v>2626.62</v>
      </c>
      <c r="AF454" s="39"/>
      <c r="AG454" s="48"/>
      <c r="AJ454" s="3" t="s">
        <v>121</v>
      </c>
      <c r="AL454" s="48"/>
      <c r="AM454" s="48"/>
      <c r="AO454" s="48"/>
      <c r="AP454" s="48"/>
    </row>
    <row r="455" spans="1:42" s="4" customFormat="1" ht="23.25" x14ac:dyDescent="0.25">
      <c r="A455" s="60"/>
      <c r="B455" s="50" t="s">
        <v>122</v>
      </c>
      <c r="C455" s="853" t="s">
        <v>123</v>
      </c>
      <c r="D455" s="853"/>
      <c r="E455" s="853"/>
      <c r="F455" s="53" t="s">
        <v>78</v>
      </c>
      <c r="G455" s="70">
        <v>51</v>
      </c>
      <c r="H455" s="54"/>
      <c r="I455" s="70">
        <v>51</v>
      </c>
      <c r="J455" s="63"/>
      <c r="K455" s="54"/>
      <c r="L455" s="57">
        <v>38.99</v>
      </c>
      <c r="M455" s="54"/>
      <c r="N455" s="58">
        <v>1381.01</v>
      </c>
      <c r="AF455" s="39"/>
      <c r="AG455" s="48"/>
      <c r="AJ455" s="3" t="s">
        <v>123</v>
      </c>
      <c r="AL455" s="48"/>
      <c r="AM455" s="48"/>
      <c r="AO455" s="48"/>
      <c r="AP455" s="48"/>
    </row>
    <row r="456" spans="1:42" s="4" customFormat="1" ht="15" x14ac:dyDescent="0.25">
      <c r="A456" s="71"/>
      <c r="B456" s="72"/>
      <c r="C456" s="847" t="s">
        <v>81</v>
      </c>
      <c r="D456" s="847"/>
      <c r="E456" s="847"/>
      <c r="F456" s="42"/>
      <c r="G456" s="43"/>
      <c r="H456" s="43"/>
      <c r="I456" s="43"/>
      <c r="J456" s="46"/>
      <c r="K456" s="43"/>
      <c r="L456" s="131">
        <v>226.05</v>
      </c>
      <c r="M456" s="66"/>
      <c r="N456" s="47"/>
      <c r="AF456" s="39"/>
      <c r="AG456" s="48"/>
      <c r="AL456" s="48" t="s">
        <v>81</v>
      </c>
      <c r="AM456" s="48"/>
      <c r="AO456" s="48"/>
      <c r="AP456" s="48"/>
    </row>
    <row r="457" spans="1:42" s="4" customFormat="1" ht="57" x14ac:dyDescent="0.25">
      <c r="A457" s="40" t="s">
        <v>259</v>
      </c>
      <c r="B457" s="41" t="s">
        <v>398</v>
      </c>
      <c r="C457" s="847" t="s">
        <v>399</v>
      </c>
      <c r="D457" s="847"/>
      <c r="E457" s="847"/>
      <c r="F457" s="42" t="s">
        <v>119</v>
      </c>
      <c r="G457" s="43">
        <v>0.9</v>
      </c>
      <c r="H457" s="44">
        <v>1</v>
      </c>
      <c r="I457" s="45">
        <v>0.9</v>
      </c>
      <c r="J457" s="46"/>
      <c r="K457" s="43"/>
      <c r="L457" s="46"/>
      <c r="M457" s="43"/>
      <c r="N457" s="47"/>
      <c r="AF457" s="39"/>
      <c r="AG457" s="48" t="s">
        <v>399</v>
      </c>
      <c r="AL457" s="48"/>
      <c r="AM457" s="48"/>
      <c r="AO457" s="48"/>
      <c r="AP457" s="48"/>
    </row>
    <row r="458" spans="1:42" s="4" customFormat="1" ht="22.5" x14ac:dyDescent="0.25">
      <c r="A458" s="49"/>
      <c r="B458" s="50" t="s">
        <v>64</v>
      </c>
      <c r="C458" s="848" t="s">
        <v>65</v>
      </c>
      <c r="D458" s="848"/>
      <c r="E458" s="848"/>
      <c r="F458" s="848"/>
      <c r="G458" s="848"/>
      <c r="H458" s="848"/>
      <c r="I458" s="848"/>
      <c r="J458" s="848"/>
      <c r="K458" s="848"/>
      <c r="L458" s="848"/>
      <c r="M458" s="848"/>
      <c r="N458" s="849"/>
      <c r="AF458" s="39"/>
      <c r="AG458" s="48"/>
      <c r="AH458" s="3" t="s">
        <v>65</v>
      </c>
      <c r="AL458" s="48"/>
      <c r="AM458" s="48"/>
      <c r="AO458" s="48"/>
      <c r="AP458" s="48"/>
    </row>
    <row r="459" spans="1:42" s="4" customFormat="1" ht="15" x14ac:dyDescent="0.25">
      <c r="A459" s="51"/>
      <c r="B459" s="50" t="s">
        <v>60</v>
      </c>
      <c r="C459" s="853" t="s">
        <v>66</v>
      </c>
      <c r="D459" s="853"/>
      <c r="E459" s="853"/>
      <c r="F459" s="53"/>
      <c r="G459" s="54"/>
      <c r="H459" s="54"/>
      <c r="I459" s="54"/>
      <c r="J459" s="57">
        <v>278.99</v>
      </c>
      <c r="K459" s="56">
        <v>1.1499999999999999</v>
      </c>
      <c r="L459" s="57">
        <v>288.75</v>
      </c>
      <c r="M459" s="56">
        <v>35.42</v>
      </c>
      <c r="N459" s="58">
        <v>10227.530000000001</v>
      </c>
      <c r="AF459" s="39"/>
      <c r="AG459" s="48"/>
      <c r="AI459" s="3" t="s">
        <v>66</v>
      </c>
      <c r="AL459" s="48"/>
      <c r="AM459" s="48"/>
      <c r="AO459" s="48"/>
      <c r="AP459" s="48"/>
    </row>
    <row r="460" spans="1:42" s="4" customFormat="1" ht="15" x14ac:dyDescent="0.25">
      <c r="A460" s="51"/>
      <c r="B460" s="50" t="s">
        <v>67</v>
      </c>
      <c r="C460" s="853" t="s">
        <v>68</v>
      </c>
      <c r="D460" s="853"/>
      <c r="E460" s="853"/>
      <c r="F460" s="53"/>
      <c r="G460" s="54"/>
      <c r="H460" s="54"/>
      <c r="I460" s="54"/>
      <c r="J460" s="57">
        <v>90.04</v>
      </c>
      <c r="K460" s="56">
        <v>1.1499999999999999</v>
      </c>
      <c r="L460" s="57">
        <v>93.19</v>
      </c>
      <c r="M460" s="54"/>
      <c r="N460" s="59"/>
      <c r="AF460" s="39"/>
      <c r="AG460" s="48"/>
      <c r="AI460" s="3" t="s">
        <v>68</v>
      </c>
      <c r="AL460" s="48"/>
      <c r="AM460" s="48"/>
      <c r="AO460" s="48"/>
      <c r="AP460" s="48"/>
    </row>
    <row r="461" spans="1:42" s="4" customFormat="1" ht="15" x14ac:dyDescent="0.25">
      <c r="A461" s="51"/>
      <c r="B461" s="50" t="s">
        <v>69</v>
      </c>
      <c r="C461" s="853" t="s">
        <v>70</v>
      </c>
      <c r="D461" s="853"/>
      <c r="E461" s="853"/>
      <c r="F461" s="53"/>
      <c r="G461" s="54"/>
      <c r="H461" s="54"/>
      <c r="I461" s="54"/>
      <c r="J461" s="57">
        <v>5.0199999999999996</v>
      </c>
      <c r="K461" s="56">
        <v>1.1499999999999999</v>
      </c>
      <c r="L461" s="57">
        <v>5.2</v>
      </c>
      <c r="M461" s="56">
        <v>35.42</v>
      </c>
      <c r="N461" s="133">
        <v>184.18</v>
      </c>
      <c r="AF461" s="39"/>
      <c r="AG461" s="48"/>
      <c r="AI461" s="3" t="s">
        <v>70</v>
      </c>
      <c r="AL461" s="48"/>
      <c r="AM461" s="48"/>
      <c r="AO461" s="48"/>
      <c r="AP461" s="48"/>
    </row>
    <row r="462" spans="1:42" s="4" customFormat="1" ht="15" x14ac:dyDescent="0.25">
      <c r="A462" s="51"/>
      <c r="B462" s="50" t="s">
        <v>86</v>
      </c>
      <c r="C462" s="853" t="s">
        <v>87</v>
      </c>
      <c r="D462" s="853"/>
      <c r="E462" s="853"/>
      <c r="F462" s="53"/>
      <c r="G462" s="54"/>
      <c r="H462" s="54"/>
      <c r="I462" s="54"/>
      <c r="J462" s="57">
        <v>37.630000000000003</v>
      </c>
      <c r="K462" s="54"/>
      <c r="L462" s="57">
        <v>33.869999999999997</v>
      </c>
      <c r="M462" s="54"/>
      <c r="N462" s="59"/>
      <c r="AF462" s="39"/>
      <c r="AG462" s="48"/>
      <c r="AI462" s="3" t="s">
        <v>87</v>
      </c>
      <c r="AL462" s="48"/>
      <c r="AM462" s="48"/>
      <c r="AO462" s="48"/>
      <c r="AP462" s="48"/>
    </row>
    <row r="463" spans="1:42" s="4" customFormat="1" ht="15" x14ac:dyDescent="0.25">
      <c r="A463" s="60"/>
      <c r="B463" s="50"/>
      <c r="C463" s="853" t="s">
        <v>71</v>
      </c>
      <c r="D463" s="853"/>
      <c r="E463" s="853"/>
      <c r="F463" s="53" t="s">
        <v>72</v>
      </c>
      <c r="G463" s="56">
        <v>29.68</v>
      </c>
      <c r="H463" s="56">
        <v>1.1499999999999999</v>
      </c>
      <c r="I463" s="130">
        <v>30.718800000000002</v>
      </c>
      <c r="J463" s="63"/>
      <c r="K463" s="54"/>
      <c r="L463" s="63"/>
      <c r="M463" s="54"/>
      <c r="N463" s="59"/>
      <c r="AF463" s="39"/>
      <c r="AG463" s="48"/>
      <c r="AJ463" s="3" t="s">
        <v>71</v>
      </c>
      <c r="AL463" s="48"/>
      <c r="AM463" s="48"/>
      <c r="AO463" s="48"/>
      <c r="AP463" s="48"/>
    </row>
    <row r="464" spans="1:42" s="4" customFormat="1" ht="15" x14ac:dyDescent="0.25">
      <c r="A464" s="60"/>
      <c r="B464" s="50"/>
      <c r="C464" s="853" t="s">
        <v>73</v>
      </c>
      <c r="D464" s="853"/>
      <c r="E464" s="853"/>
      <c r="F464" s="53" t="s">
        <v>72</v>
      </c>
      <c r="G464" s="61">
        <v>0.4</v>
      </c>
      <c r="H464" s="56">
        <v>1.1499999999999999</v>
      </c>
      <c r="I464" s="62">
        <v>0.41399999999999998</v>
      </c>
      <c r="J464" s="63"/>
      <c r="K464" s="54"/>
      <c r="L464" s="63"/>
      <c r="M464" s="54"/>
      <c r="N464" s="59"/>
      <c r="AF464" s="39"/>
      <c r="AG464" s="48"/>
      <c r="AJ464" s="3" t="s">
        <v>73</v>
      </c>
      <c r="AL464" s="48"/>
      <c r="AM464" s="48"/>
      <c r="AO464" s="48"/>
      <c r="AP464" s="48"/>
    </row>
    <row r="465" spans="1:42" s="4" customFormat="1" ht="15" x14ac:dyDescent="0.25">
      <c r="A465" s="51"/>
      <c r="B465" s="50"/>
      <c r="C465" s="854" t="s">
        <v>74</v>
      </c>
      <c r="D465" s="854"/>
      <c r="E465" s="854"/>
      <c r="F465" s="65"/>
      <c r="G465" s="66"/>
      <c r="H465" s="66"/>
      <c r="I465" s="66"/>
      <c r="J465" s="68">
        <v>406.66</v>
      </c>
      <c r="K465" s="66"/>
      <c r="L465" s="68">
        <v>415.81</v>
      </c>
      <c r="M465" s="66"/>
      <c r="N465" s="69"/>
      <c r="AF465" s="39"/>
      <c r="AG465" s="48"/>
      <c r="AK465" s="3" t="s">
        <v>74</v>
      </c>
      <c r="AL465" s="48"/>
      <c r="AM465" s="48"/>
      <c r="AO465" s="48"/>
      <c r="AP465" s="48"/>
    </row>
    <row r="466" spans="1:42" s="4" customFormat="1" ht="15" x14ac:dyDescent="0.25">
      <c r="A466" s="60"/>
      <c r="B466" s="50"/>
      <c r="C466" s="853" t="s">
        <v>75</v>
      </c>
      <c r="D466" s="853"/>
      <c r="E466" s="853"/>
      <c r="F466" s="53"/>
      <c r="G466" s="54"/>
      <c r="H466" s="54"/>
      <c r="I466" s="54"/>
      <c r="J466" s="63"/>
      <c r="K466" s="54"/>
      <c r="L466" s="57">
        <v>293.95</v>
      </c>
      <c r="M466" s="54"/>
      <c r="N466" s="58">
        <v>10411.709999999999</v>
      </c>
      <c r="AF466" s="39"/>
      <c r="AG466" s="48"/>
      <c r="AJ466" s="3" t="s">
        <v>75</v>
      </c>
      <c r="AL466" s="48"/>
      <c r="AM466" s="48"/>
      <c r="AO466" s="48"/>
      <c r="AP466" s="48"/>
    </row>
    <row r="467" spans="1:42" s="4" customFormat="1" ht="23.25" x14ac:dyDescent="0.25">
      <c r="A467" s="60"/>
      <c r="B467" s="50" t="s">
        <v>120</v>
      </c>
      <c r="C467" s="853" t="s">
        <v>121</v>
      </c>
      <c r="D467" s="853"/>
      <c r="E467" s="853"/>
      <c r="F467" s="53" t="s">
        <v>78</v>
      </c>
      <c r="G467" s="70">
        <v>97</v>
      </c>
      <c r="H467" s="54"/>
      <c r="I467" s="70">
        <v>97</v>
      </c>
      <c r="J467" s="63"/>
      <c r="K467" s="54"/>
      <c r="L467" s="57">
        <v>285.13</v>
      </c>
      <c r="M467" s="54"/>
      <c r="N467" s="58">
        <v>10099.36</v>
      </c>
      <c r="AF467" s="39"/>
      <c r="AG467" s="48"/>
      <c r="AJ467" s="3" t="s">
        <v>121</v>
      </c>
      <c r="AL467" s="48"/>
      <c r="AM467" s="48"/>
      <c r="AO467" s="48"/>
      <c r="AP467" s="48"/>
    </row>
    <row r="468" spans="1:42" s="4" customFormat="1" ht="23.25" x14ac:dyDescent="0.25">
      <c r="A468" s="60"/>
      <c r="B468" s="50" t="s">
        <v>122</v>
      </c>
      <c r="C468" s="853" t="s">
        <v>123</v>
      </c>
      <c r="D468" s="853"/>
      <c r="E468" s="853"/>
      <c r="F468" s="53" t="s">
        <v>78</v>
      </c>
      <c r="G468" s="70">
        <v>51</v>
      </c>
      <c r="H468" s="54"/>
      <c r="I468" s="70">
        <v>51</v>
      </c>
      <c r="J468" s="63"/>
      <c r="K468" s="54"/>
      <c r="L468" s="57">
        <v>149.91</v>
      </c>
      <c r="M468" s="54"/>
      <c r="N468" s="58">
        <v>5309.97</v>
      </c>
      <c r="AF468" s="39"/>
      <c r="AG468" s="48"/>
      <c r="AJ468" s="3" t="s">
        <v>123</v>
      </c>
      <c r="AL468" s="48"/>
      <c r="AM468" s="48"/>
      <c r="AO468" s="48"/>
      <c r="AP468" s="48"/>
    </row>
    <row r="469" spans="1:42" s="4" customFormat="1" ht="15" x14ac:dyDescent="0.25">
      <c r="A469" s="71"/>
      <c r="B469" s="72"/>
      <c r="C469" s="847" t="s">
        <v>81</v>
      </c>
      <c r="D469" s="847"/>
      <c r="E469" s="847"/>
      <c r="F469" s="42"/>
      <c r="G469" s="43"/>
      <c r="H469" s="43"/>
      <c r="I469" s="43"/>
      <c r="J469" s="46"/>
      <c r="K469" s="43"/>
      <c r="L469" s="131">
        <v>850.85</v>
      </c>
      <c r="M469" s="66"/>
      <c r="N469" s="47"/>
      <c r="AF469" s="39"/>
      <c r="AG469" s="48"/>
      <c r="AL469" s="48" t="s">
        <v>81</v>
      </c>
      <c r="AM469" s="48"/>
      <c r="AO469" s="48"/>
      <c r="AP469" s="48"/>
    </row>
    <row r="470" spans="1:42" s="4" customFormat="1" ht="23.25" x14ac:dyDescent="0.25">
      <c r="A470" s="40" t="s">
        <v>263</v>
      </c>
      <c r="B470" s="41" t="s">
        <v>252</v>
      </c>
      <c r="C470" s="847" t="s">
        <v>253</v>
      </c>
      <c r="D470" s="847"/>
      <c r="E470" s="847"/>
      <c r="F470" s="42" t="s">
        <v>254</v>
      </c>
      <c r="G470" s="43">
        <v>0.02</v>
      </c>
      <c r="H470" s="44">
        <v>1</v>
      </c>
      <c r="I470" s="109">
        <v>0.02</v>
      </c>
      <c r="J470" s="46"/>
      <c r="K470" s="43"/>
      <c r="L470" s="46"/>
      <c r="M470" s="43"/>
      <c r="N470" s="47"/>
      <c r="AF470" s="39"/>
      <c r="AG470" s="48" t="s">
        <v>253</v>
      </c>
      <c r="AL470" s="48"/>
      <c r="AM470" s="48"/>
      <c r="AO470" s="48"/>
      <c r="AP470" s="48"/>
    </row>
    <row r="471" spans="1:42" s="4" customFormat="1" ht="15" x14ac:dyDescent="0.25">
      <c r="A471" s="51"/>
      <c r="B471" s="50" t="s">
        <v>60</v>
      </c>
      <c r="C471" s="853" t="s">
        <v>66</v>
      </c>
      <c r="D471" s="853"/>
      <c r="E471" s="853"/>
      <c r="F471" s="53"/>
      <c r="G471" s="54"/>
      <c r="H471" s="54"/>
      <c r="I471" s="54"/>
      <c r="J471" s="57">
        <v>566.05999999999995</v>
      </c>
      <c r="K471" s="54"/>
      <c r="L471" s="57">
        <v>11.32</v>
      </c>
      <c r="M471" s="56">
        <v>35.42</v>
      </c>
      <c r="N471" s="133">
        <v>400.95</v>
      </c>
      <c r="AF471" s="39"/>
      <c r="AG471" s="48"/>
      <c r="AI471" s="3" t="s">
        <v>66</v>
      </c>
      <c r="AL471" s="48"/>
      <c r="AM471" s="48"/>
      <c r="AO471" s="48"/>
      <c r="AP471" s="48"/>
    </row>
    <row r="472" spans="1:42" s="4" customFormat="1" ht="15" x14ac:dyDescent="0.25">
      <c r="A472" s="51"/>
      <c r="B472" s="50" t="s">
        <v>67</v>
      </c>
      <c r="C472" s="853" t="s">
        <v>68</v>
      </c>
      <c r="D472" s="853"/>
      <c r="E472" s="853"/>
      <c r="F472" s="53"/>
      <c r="G472" s="54"/>
      <c r="H472" s="54"/>
      <c r="I472" s="54"/>
      <c r="J472" s="57">
        <v>188.94</v>
      </c>
      <c r="K472" s="54"/>
      <c r="L472" s="57">
        <v>3.78</v>
      </c>
      <c r="M472" s="54"/>
      <c r="N472" s="59"/>
      <c r="AF472" s="39"/>
      <c r="AG472" s="48"/>
      <c r="AI472" s="3" t="s">
        <v>68</v>
      </c>
      <c r="AL472" s="48"/>
      <c r="AM472" s="48"/>
      <c r="AO472" s="48"/>
      <c r="AP472" s="48"/>
    </row>
    <row r="473" spans="1:42" s="4" customFormat="1" ht="15" x14ac:dyDescent="0.25">
      <c r="A473" s="51"/>
      <c r="B473" s="50" t="s">
        <v>69</v>
      </c>
      <c r="C473" s="853" t="s">
        <v>70</v>
      </c>
      <c r="D473" s="853"/>
      <c r="E473" s="853"/>
      <c r="F473" s="53"/>
      <c r="G473" s="54"/>
      <c r="H473" s="54"/>
      <c r="I473" s="54"/>
      <c r="J473" s="57">
        <v>3.02</v>
      </c>
      <c r="K473" s="54"/>
      <c r="L473" s="57">
        <v>0.06</v>
      </c>
      <c r="M473" s="56">
        <v>35.42</v>
      </c>
      <c r="N473" s="133">
        <v>2.13</v>
      </c>
      <c r="AF473" s="39"/>
      <c r="AG473" s="48"/>
      <c r="AI473" s="3" t="s">
        <v>70</v>
      </c>
      <c r="AL473" s="48"/>
      <c r="AM473" s="48"/>
      <c r="AO473" s="48"/>
      <c r="AP473" s="48"/>
    </row>
    <row r="474" spans="1:42" s="4" customFormat="1" ht="15" x14ac:dyDescent="0.25">
      <c r="A474" s="51"/>
      <c r="B474" s="50" t="s">
        <v>86</v>
      </c>
      <c r="C474" s="853" t="s">
        <v>87</v>
      </c>
      <c r="D474" s="853"/>
      <c r="E474" s="853"/>
      <c r="F474" s="53"/>
      <c r="G474" s="54"/>
      <c r="H474" s="54"/>
      <c r="I474" s="54"/>
      <c r="J474" s="57">
        <v>63.71</v>
      </c>
      <c r="K474" s="54"/>
      <c r="L474" s="57">
        <v>1.27</v>
      </c>
      <c r="M474" s="54"/>
      <c r="N474" s="59"/>
      <c r="AF474" s="39"/>
      <c r="AG474" s="48"/>
      <c r="AI474" s="3" t="s">
        <v>87</v>
      </c>
      <c r="AL474" s="48"/>
      <c r="AM474" s="48"/>
      <c r="AO474" s="48"/>
      <c r="AP474" s="48"/>
    </row>
    <row r="475" spans="1:42" s="4" customFormat="1" ht="15" x14ac:dyDescent="0.25">
      <c r="A475" s="60"/>
      <c r="B475" s="50"/>
      <c r="C475" s="853" t="s">
        <v>71</v>
      </c>
      <c r="D475" s="853"/>
      <c r="E475" s="853"/>
      <c r="F475" s="53" t="s">
        <v>72</v>
      </c>
      <c r="G475" s="56">
        <v>62.41</v>
      </c>
      <c r="H475" s="54"/>
      <c r="I475" s="130">
        <v>1.2482</v>
      </c>
      <c r="J475" s="63"/>
      <c r="K475" s="54"/>
      <c r="L475" s="63"/>
      <c r="M475" s="54"/>
      <c r="N475" s="59"/>
      <c r="AF475" s="39"/>
      <c r="AG475" s="48"/>
      <c r="AJ475" s="3" t="s">
        <v>71</v>
      </c>
      <c r="AL475" s="48"/>
      <c r="AM475" s="48"/>
      <c r="AO475" s="48"/>
      <c r="AP475" s="48"/>
    </row>
    <row r="476" spans="1:42" s="4" customFormat="1" ht="15" x14ac:dyDescent="0.25">
      <c r="A476" s="60"/>
      <c r="B476" s="50"/>
      <c r="C476" s="853" t="s">
        <v>73</v>
      </c>
      <c r="D476" s="853"/>
      <c r="E476" s="853"/>
      <c r="F476" s="53" t="s">
        <v>72</v>
      </c>
      <c r="G476" s="56">
        <v>0.26</v>
      </c>
      <c r="H476" s="54"/>
      <c r="I476" s="130">
        <v>5.1999999999999998E-3</v>
      </c>
      <c r="J476" s="63"/>
      <c r="K476" s="54"/>
      <c r="L476" s="63"/>
      <c r="M476" s="54"/>
      <c r="N476" s="59"/>
      <c r="AF476" s="39"/>
      <c r="AG476" s="48"/>
      <c r="AJ476" s="3" t="s">
        <v>73</v>
      </c>
      <c r="AL476" s="48"/>
      <c r="AM476" s="48"/>
      <c r="AO476" s="48"/>
      <c r="AP476" s="48"/>
    </row>
    <row r="477" spans="1:42" s="4" customFormat="1" ht="15" x14ac:dyDescent="0.25">
      <c r="A477" s="51"/>
      <c r="B477" s="50"/>
      <c r="C477" s="854" t="s">
        <v>74</v>
      </c>
      <c r="D477" s="854"/>
      <c r="E477" s="854"/>
      <c r="F477" s="65"/>
      <c r="G477" s="66"/>
      <c r="H477" s="66"/>
      <c r="I477" s="66"/>
      <c r="J477" s="68">
        <v>818.71</v>
      </c>
      <c r="K477" s="66"/>
      <c r="L477" s="68">
        <v>16.37</v>
      </c>
      <c r="M477" s="66"/>
      <c r="N477" s="69"/>
      <c r="AF477" s="39"/>
      <c r="AG477" s="48"/>
      <c r="AK477" s="3" t="s">
        <v>74</v>
      </c>
      <c r="AL477" s="48"/>
      <c r="AM477" s="48"/>
      <c r="AO477" s="48"/>
      <c r="AP477" s="48"/>
    </row>
    <row r="478" spans="1:42" s="4" customFormat="1" ht="15" x14ac:dyDescent="0.25">
      <c r="A478" s="60"/>
      <c r="B478" s="50"/>
      <c r="C478" s="853" t="s">
        <v>75</v>
      </c>
      <c r="D478" s="853"/>
      <c r="E478" s="853"/>
      <c r="F478" s="53"/>
      <c r="G478" s="54"/>
      <c r="H478" s="54"/>
      <c r="I478" s="54"/>
      <c r="J478" s="63"/>
      <c r="K478" s="54"/>
      <c r="L478" s="57">
        <v>11.38</v>
      </c>
      <c r="M478" s="54"/>
      <c r="N478" s="133">
        <v>403.08</v>
      </c>
      <c r="AF478" s="39"/>
      <c r="AG478" s="48"/>
      <c r="AJ478" s="3" t="s">
        <v>75</v>
      </c>
      <c r="AL478" s="48"/>
      <c r="AM478" s="48"/>
      <c r="AO478" s="48"/>
      <c r="AP478" s="48"/>
    </row>
    <row r="479" spans="1:42" s="4" customFormat="1" ht="15" x14ac:dyDescent="0.25">
      <c r="A479" s="60"/>
      <c r="B479" s="50" t="s">
        <v>255</v>
      </c>
      <c r="C479" s="853" t="s">
        <v>256</v>
      </c>
      <c r="D479" s="853"/>
      <c r="E479" s="853"/>
      <c r="F479" s="53" t="s">
        <v>78</v>
      </c>
      <c r="G479" s="70">
        <v>97</v>
      </c>
      <c r="H479" s="54"/>
      <c r="I479" s="70">
        <v>97</v>
      </c>
      <c r="J479" s="63"/>
      <c r="K479" s="54"/>
      <c r="L479" s="57">
        <v>11.04</v>
      </c>
      <c r="M479" s="54"/>
      <c r="N479" s="133">
        <v>390.99</v>
      </c>
      <c r="AF479" s="39"/>
      <c r="AG479" s="48"/>
      <c r="AJ479" s="3" t="s">
        <v>256</v>
      </c>
      <c r="AL479" s="48"/>
      <c r="AM479" s="48"/>
      <c r="AO479" s="48"/>
      <c r="AP479" s="48"/>
    </row>
    <row r="480" spans="1:42" s="4" customFormat="1" ht="15" x14ac:dyDescent="0.25">
      <c r="A480" s="60"/>
      <c r="B480" s="50" t="s">
        <v>257</v>
      </c>
      <c r="C480" s="853" t="s">
        <v>258</v>
      </c>
      <c r="D480" s="853"/>
      <c r="E480" s="853"/>
      <c r="F480" s="53" t="s">
        <v>78</v>
      </c>
      <c r="G480" s="70">
        <v>55</v>
      </c>
      <c r="H480" s="54"/>
      <c r="I480" s="70">
        <v>55</v>
      </c>
      <c r="J480" s="63"/>
      <c r="K480" s="54"/>
      <c r="L480" s="57">
        <v>6.26</v>
      </c>
      <c r="M480" s="54"/>
      <c r="N480" s="133">
        <v>221.69</v>
      </c>
      <c r="AF480" s="39"/>
      <c r="AG480" s="48"/>
      <c r="AJ480" s="3" t="s">
        <v>258</v>
      </c>
      <c r="AL480" s="48"/>
      <c r="AM480" s="48"/>
      <c r="AO480" s="48"/>
      <c r="AP480" s="48"/>
    </row>
    <row r="481" spans="1:42" s="4" customFormat="1" ht="15" x14ac:dyDescent="0.25">
      <c r="A481" s="71"/>
      <c r="B481" s="72"/>
      <c r="C481" s="847" t="s">
        <v>81</v>
      </c>
      <c r="D481" s="847"/>
      <c r="E481" s="847"/>
      <c r="F481" s="42"/>
      <c r="G481" s="43"/>
      <c r="H481" s="43"/>
      <c r="I481" s="43"/>
      <c r="J481" s="46"/>
      <c r="K481" s="43"/>
      <c r="L481" s="131">
        <v>33.67</v>
      </c>
      <c r="M481" s="66"/>
      <c r="N481" s="47"/>
      <c r="AF481" s="39"/>
      <c r="AG481" s="48"/>
      <c r="AL481" s="48" t="s">
        <v>81</v>
      </c>
      <c r="AM481" s="48"/>
      <c r="AO481" s="48"/>
      <c r="AP481" s="48"/>
    </row>
    <row r="482" spans="1:42" s="4" customFormat="1" ht="23.25" x14ac:dyDescent="0.25">
      <c r="A482" s="40" t="s">
        <v>266</v>
      </c>
      <c r="B482" s="41" t="s">
        <v>260</v>
      </c>
      <c r="C482" s="847" t="s">
        <v>261</v>
      </c>
      <c r="D482" s="847"/>
      <c r="E482" s="847"/>
      <c r="F482" s="42" t="s">
        <v>262</v>
      </c>
      <c r="G482" s="43">
        <v>3</v>
      </c>
      <c r="H482" s="44">
        <v>1</v>
      </c>
      <c r="I482" s="44">
        <v>3</v>
      </c>
      <c r="J482" s="73">
        <v>1593.75</v>
      </c>
      <c r="K482" s="43"/>
      <c r="L482" s="131">
        <v>555.30999999999995</v>
      </c>
      <c r="M482" s="109">
        <v>8.61</v>
      </c>
      <c r="N482" s="134">
        <v>4781.25</v>
      </c>
      <c r="AF482" s="39"/>
      <c r="AG482" s="48" t="s">
        <v>261</v>
      </c>
      <c r="AL482" s="48"/>
      <c r="AM482" s="48"/>
      <c r="AO482" s="48"/>
      <c r="AP482" s="48"/>
    </row>
    <row r="483" spans="1:42" s="4" customFormat="1" ht="15" x14ac:dyDescent="0.25">
      <c r="A483" s="71"/>
      <c r="B483" s="72"/>
      <c r="C483" s="847" t="s">
        <v>81</v>
      </c>
      <c r="D483" s="847"/>
      <c r="E483" s="847"/>
      <c r="F483" s="42"/>
      <c r="G483" s="43"/>
      <c r="H483" s="43"/>
      <c r="I483" s="43"/>
      <c r="J483" s="46"/>
      <c r="K483" s="43"/>
      <c r="L483" s="131">
        <v>555.30999999999995</v>
      </c>
      <c r="M483" s="66"/>
      <c r="N483" s="134">
        <v>4781.25</v>
      </c>
      <c r="AF483" s="39"/>
      <c r="AG483" s="48"/>
      <c r="AL483" s="48" t="s">
        <v>81</v>
      </c>
      <c r="AM483" s="48"/>
      <c r="AO483" s="48"/>
      <c r="AP483" s="48"/>
    </row>
    <row r="484" spans="1:42" s="4" customFormat="1" ht="34.5" x14ac:dyDescent="0.25">
      <c r="A484" s="40" t="s">
        <v>270</v>
      </c>
      <c r="B484" s="41" t="s">
        <v>401</v>
      </c>
      <c r="C484" s="847" t="s">
        <v>402</v>
      </c>
      <c r="D484" s="847"/>
      <c r="E484" s="847"/>
      <c r="F484" s="42" t="s">
        <v>164</v>
      </c>
      <c r="G484" s="43">
        <v>3080.4</v>
      </c>
      <c r="H484" s="44">
        <v>1</v>
      </c>
      <c r="I484" s="45">
        <v>3080.4</v>
      </c>
      <c r="J484" s="73">
        <v>2303.5</v>
      </c>
      <c r="K484" s="43"/>
      <c r="L484" s="73">
        <v>824123.28</v>
      </c>
      <c r="M484" s="109">
        <v>8.61</v>
      </c>
      <c r="N484" s="134">
        <v>7095701.4000000004</v>
      </c>
      <c r="AF484" s="39"/>
      <c r="AG484" s="48" t="s">
        <v>402</v>
      </c>
      <c r="AL484" s="48"/>
      <c r="AM484" s="48"/>
      <c r="AO484" s="48"/>
      <c r="AP484" s="48"/>
    </row>
    <row r="485" spans="1:42" s="4" customFormat="1" ht="15" x14ac:dyDescent="0.25">
      <c r="A485" s="71"/>
      <c r="B485" s="72"/>
      <c r="C485" s="847" t="s">
        <v>81</v>
      </c>
      <c r="D485" s="847"/>
      <c r="E485" s="847"/>
      <c r="F485" s="42"/>
      <c r="G485" s="43"/>
      <c r="H485" s="43"/>
      <c r="I485" s="43"/>
      <c r="J485" s="46"/>
      <c r="K485" s="43"/>
      <c r="L485" s="73">
        <v>824123.28</v>
      </c>
      <c r="M485" s="66"/>
      <c r="N485" s="134">
        <v>7095701.4000000004</v>
      </c>
      <c r="AF485" s="39"/>
      <c r="AG485" s="48"/>
      <c r="AL485" s="48" t="s">
        <v>81</v>
      </c>
      <c r="AM485" s="48"/>
      <c r="AO485" s="48"/>
      <c r="AP485" s="48"/>
    </row>
    <row r="486" spans="1:42" s="4" customFormat="1" ht="22.5" x14ac:dyDescent="0.25">
      <c r="A486" s="40" t="s">
        <v>273</v>
      </c>
      <c r="B486" s="41" t="s">
        <v>403</v>
      </c>
      <c r="C486" s="847" t="s">
        <v>404</v>
      </c>
      <c r="D486" s="847"/>
      <c r="E486" s="847"/>
      <c r="F486" s="42" t="s">
        <v>164</v>
      </c>
      <c r="G486" s="43">
        <v>41.31</v>
      </c>
      <c r="H486" s="44">
        <v>1</v>
      </c>
      <c r="I486" s="109">
        <v>41.31</v>
      </c>
      <c r="J486" s="73">
        <v>10200</v>
      </c>
      <c r="K486" s="43"/>
      <c r="L486" s="73">
        <v>48938.68</v>
      </c>
      <c r="M486" s="109">
        <v>8.61</v>
      </c>
      <c r="N486" s="134">
        <v>421362</v>
      </c>
      <c r="AF486" s="39"/>
      <c r="AG486" s="48" t="s">
        <v>404</v>
      </c>
      <c r="AL486" s="48"/>
      <c r="AM486" s="48"/>
      <c r="AO486" s="48"/>
      <c r="AP486" s="48"/>
    </row>
    <row r="487" spans="1:42" s="4" customFormat="1" ht="15" x14ac:dyDescent="0.25">
      <c r="A487" s="71"/>
      <c r="B487" s="72"/>
      <c r="C487" s="847" t="s">
        <v>81</v>
      </c>
      <c r="D487" s="847"/>
      <c r="E487" s="847"/>
      <c r="F487" s="42"/>
      <c r="G487" s="43"/>
      <c r="H487" s="43"/>
      <c r="I487" s="43"/>
      <c r="J487" s="46"/>
      <c r="K487" s="43"/>
      <c r="L487" s="73">
        <v>48938.68</v>
      </c>
      <c r="M487" s="66"/>
      <c r="N487" s="134">
        <v>421362</v>
      </c>
      <c r="AF487" s="39"/>
      <c r="AG487" s="48"/>
      <c r="AL487" s="48" t="s">
        <v>81</v>
      </c>
      <c r="AM487" s="48"/>
      <c r="AO487" s="48"/>
      <c r="AP487" s="48"/>
    </row>
    <row r="488" spans="1:42" s="4" customFormat="1" ht="45.75" x14ac:dyDescent="0.25">
      <c r="A488" s="40" t="s">
        <v>276</v>
      </c>
      <c r="B488" s="41" t="s">
        <v>264</v>
      </c>
      <c r="C488" s="847" t="s">
        <v>557</v>
      </c>
      <c r="D488" s="847"/>
      <c r="E488" s="847"/>
      <c r="F488" s="42" t="s">
        <v>174</v>
      </c>
      <c r="G488" s="43">
        <v>6</v>
      </c>
      <c r="H488" s="44">
        <v>1</v>
      </c>
      <c r="I488" s="44">
        <v>6</v>
      </c>
      <c r="J488" s="46"/>
      <c r="K488" s="43"/>
      <c r="L488" s="46"/>
      <c r="M488" s="43"/>
      <c r="N488" s="47"/>
      <c r="AF488" s="39"/>
      <c r="AG488" s="48" t="s">
        <v>557</v>
      </c>
      <c r="AL488" s="48"/>
      <c r="AM488" s="48"/>
      <c r="AO488" s="48"/>
      <c r="AP488" s="48"/>
    </row>
    <row r="489" spans="1:42" s="4" customFormat="1" ht="22.5" x14ac:dyDescent="0.25">
      <c r="A489" s="49"/>
      <c r="B489" s="50" t="s">
        <v>64</v>
      </c>
      <c r="C489" s="848" t="s">
        <v>65</v>
      </c>
      <c r="D489" s="848"/>
      <c r="E489" s="848"/>
      <c r="F489" s="848"/>
      <c r="G489" s="848"/>
      <c r="H489" s="848"/>
      <c r="I489" s="848"/>
      <c r="J489" s="848"/>
      <c r="K489" s="848"/>
      <c r="L489" s="848"/>
      <c r="M489" s="848"/>
      <c r="N489" s="849"/>
      <c r="AF489" s="39"/>
      <c r="AG489" s="48"/>
      <c r="AH489" s="3" t="s">
        <v>65</v>
      </c>
      <c r="AL489" s="48"/>
      <c r="AM489" s="48"/>
      <c r="AO489" s="48"/>
      <c r="AP489" s="48"/>
    </row>
    <row r="490" spans="1:42" s="4" customFormat="1" ht="15" x14ac:dyDescent="0.25">
      <c r="A490" s="51"/>
      <c r="B490" s="50" t="s">
        <v>60</v>
      </c>
      <c r="C490" s="853" t="s">
        <v>66</v>
      </c>
      <c r="D490" s="853"/>
      <c r="E490" s="853"/>
      <c r="F490" s="53"/>
      <c r="G490" s="54"/>
      <c r="H490" s="54"/>
      <c r="I490" s="54"/>
      <c r="J490" s="57">
        <v>3.57</v>
      </c>
      <c r="K490" s="56">
        <v>1.1499999999999999</v>
      </c>
      <c r="L490" s="57">
        <v>24.63</v>
      </c>
      <c r="M490" s="56">
        <v>35.42</v>
      </c>
      <c r="N490" s="133">
        <v>872.39</v>
      </c>
      <c r="AF490" s="39"/>
      <c r="AG490" s="48"/>
      <c r="AI490" s="3" t="s">
        <v>66</v>
      </c>
      <c r="AL490" s="48"/>
      <c r="AM490" s="48"/>
      <c r="AO490" s="48"/>
      <c r="AP490" s="48"/>
    </row>
    <row r="491" spans="1:42" s="4" customFormat="1" ht="15" x14ac:dyDescent="0.25">
      <c r="A491" s="51"/>
      <c r="B491" s="50" t="s">
        <v>86</v>
      </c>
      <c r="C491" s="853" t="s">
        <v>87</v>
      </c>
      <c r="D491" s="853"/>
      <c r="E491" s="853"/>
      <c r="F491" s="53"/>
      <c r="G491" s="54"/>
      <c r="H491" s="54"/>
      <c r="I491" s="54"/>
      <c r="J491" s="57">
        <v>15.07</v>
      </c>
      <c r="K491" s="54"/>
      <c r="L491" s="57">
        <v>90.42</v>
      </c>
      <c r="M491" s="54"/>
      <c r="N491" s="59"/>
      <c r="AF491" s="39"/>
      <c r="AG491" s="48"/>
      <c r="AI491" s="3" t="s">
        <v>87</v>
      </c>
      <c r="AL491" s="48"/>
      <c r="AM491" s="48"/>
      <c r="AO491" s="48"/>
      <c r="AP491" s="48"/>
    </row>
    <row r="492" spans="1:42" s="4" customFormat="1" ht="15" x14ac:dyDescent="0.25">
      <c r="A492" s="60"/>
      <c r="B492" s="50"/>
      <c r="C492" s="853" t="s">
        <v>71</v>
      </c>
      <c r="D492" s="853"/>
      <c r="E492" s="853"/>
      <c r="F492" s="53" t="s">
        <v>72</v>
      </c>
      <c r="G492" s="56">
        <v>0.38</v>
      </c>
      <c r="H492" s="56">
        <v>1.1499999999999999</v>
      </c>
      <c r="I492" s="62">
        <v>2.6219999999999999</v>
      </c>
      <c r="J492" s="63"/>
      <c r="K492" s="54"/>
      <c r="L492" s="63"/>
      <c r="M492" s="54"/>
      <c r="N492" s="59"/>
      <c r="AF492" s="39"/>
      <c r="AG492" s="48"/>
      <c r="AJ492" s="3" t="s">
        <v>71</v>
      </c>
      <c r="AL492" s="48"/>
      <c r="AM492" s="48"/>
      <c r="AO492" s="48"/>
      <c r="AP492" s="48"/>
    </row>
    <row r="493" spans="1:42" s="4" customFormat="1" ht="15" x14ac:dyDescent="0.25">
      <c r="A493" s="51"/>
      <c r="B493" s="50"/>
      <c r="C493" s="854" t="s">
        <v>74</v>
      </c>
      <c r="D493" s="854"/>
      <c r="E493" s="854"/>
      <c r="F493" s="65"/>
      <c r="G493" s="66"/>
      <c r="H493" s="66"/>
      <c r="I493" s="66"/>
      <c r="J493" s="68">
        <v>18.64</v>
      </c>
      <c r="K493" s="66"/>
      <c r="L493" s="68">
        <v>115.05</v>
      </c>
      <c r="M493" s="66"/>
      <c r="N493" s="69"/>
      <c r="AF493" s="39"/>
      <c r="AG493" s="48"/>
      <c r="AK493" s="3" t="s">
        <v>74</v>
      </c>
      <c r="AL493" s="48"/>
      <c r="AM493" s="48"/>
      <c r="AO493" s="48"/>
      <c r="AP493" s="48"/>
    </row>
    <row r="494" spans="1:42" s="4" customFormat="1" ht="15" x14ac:dyDescent="0.25">
      <c r="A494" s="60"/>
      <c r="B494" s="50"/>
      <c r="C494" s="853" t="s">
        <v>75</v>
      </c>
      <c r="D494" s="853"/>
      <c r="E494" s="853"/>
      <c r="F494" s="53"/>
      <c r="G494" s="54"/>
      <c r="H494" s="54"/>
      <c r="I494" s="54"/>
      <c r="J494" s="63"/>
      <c r="K494" s="54"/>
      <c r="L494" s="57">
        <v>24.63</v>
      </c>
      <c r="M494" s="54"/>
      <c r="N494" s="133">
        <v>872.39</v>
      </c>
      <c r="AF494" s="39"/>
      <c r="AG494" s="48"/>
      <c r="AJ494" s="3" t="s">
        <v>75</v>
      </c>
      <c r="AL494" s="48"/>
      <c r="AM494" s="48"/>
      <c r="AO494" s="48"/>
      <c r="AP494" s="48"/>
    </row>
    <row r="495" spans="1:42" s="4" customFormat="1" ht="23.25" x14ac:dyDescent="0.25">
      <c r="A495" s="60"/>
      <c r="B495" s="50" t="s">
        <v>120</v>
      </c>
      <c r="C495" s="853" t="s">
        <v>121</v>
      </c>
      <c r="D495" s="853"/>
      <c r="E495" s="853"/>
      <c r="F495" s="53" t="s">
        <v>78</v>
      </c>
      <c r="G495" s="70">
        <v>97</v>
      </c>
      <c r="H495" s="54"/>
      <c r="I495" s="70">
        <v>97</v>
      </c>
      <c r="J495" s="63"/>
      <c r="K495" s="54"/>
      <c r="L495" s="57">
        <v>23.89</v>
      </c>
      <c r="M495" s="54"/>
      <c r="N495" s="133">
        <v>846.22</v>
      </c>
      <c r="AF495" s="39"/>
      <c r="AG495" s="48"/>
      <c r="AJ495" s="3" t="s">
        <v>121</v>
      </c>
      <c r="AL495" s="48"/>
      <c r="AM495" s="48"/>
      <c r="AO495" s="48"/>
      <c r="AP495" s="48"/>
    </row>
    <row r="496" spans="1:42" s="4" customFormat="1" ht="23.25" x14ac:dyDescent="0.25">
      <c r="A496" s="60"/>
      <c r="B496" s="50" t="s">
        <v>122</v>
      </c>
      <c r="C496" s="853" t="s">
        <v>123</v>
      </c>
      <c r="D496" s="853"/>
      <c r="E496" s="853"/>
      <c r="F496" s="53" t="s">
        <v>78</v>
      </c>
      <c r="G496" s="70">
        <v>51</v>
      </c>
      <c r="H496" s="54"/>
      <c r="I496" s="70">
        <v>51</v>
      </c>
      <c r="J496" s="63"/>
      <c r="K496" s="54"/>
      <c r="L496" s="57">
        <v>12.56</v>
      </c>
      <c r="M496" s="54"/>
      <c r="N496" s="133">
        <v>444.92</v>
      </c>
      <c r="AF496" s="39"/>
      <c r="AG496" s="48"/>
      <c r="AJ496" s="3" t="s">
        <v>123</v>
      </c>
      <c r="AL496" s="48"/>
      <c r="AM496" s="48"/>
      <c r="AO496" s="48"/>
      <c r="AP496" s="48"/>
    </row>
    <row r="497" spans="1:42" s="4" customFormat="1" ht="15" x14ac:dyDescent="0.25">
      <c r="A497" s="71"/>
      <c r="B497" s="72"/>
      <c r="C497" s="847" t="s">
        <v>81</v>
      </c>
      <c r="D497" s="847"/>
      <c r="E497" s="847"/>
      <c r="F497" s="42"/>
      <c r="G497" s="43"/>
      <c r="H497" s="43"/>
      <c r="I497" s="43"/>
      <c r="J497" s="46"/>
      <c r="K497" s="43"/>
      <c r="L497" s="131">
        <v>151.5</v>
      </c>
      <c r="M497" s="66"/>
      <c r="N497" s="47"/>
      <c r="AF497" s="39"/>
      <c r="AG497" s="48"/>
      <c r="AL497" s="48" t="s">
        <v>81</v>
      </c>
      <c r="AM497" s="48"/>
      <c r="AO497" s="48"/>
      <c r="AP497" s="48"/>
    </row>
    <row r="498" spans="1:42" s="4" customFormat="1" ht="23.25" x14ac:dyDescent="0.25">
      <c r="A498" s="40" t="s">
        <v>280</v>
      </c>
      <c r="B498" s="41" t="s">
        <v>274</v>
      </c>
      <c r="C498" s="847" t="s">
        <v>275</v>
      </c>
      <c r="D498" s="847"/>
      <c r="E498" s="847"/>
      <c r="F498" s="42" t="s">
        <v>207</v>
      </c>
      <c r="G498" s="43">
        <v>-3.6000000000000002E-4</v>
      </c>
      <c r="H498" s="44">
        <v>1</v>
      </c>
      <c r="I498" s="137">
        <v>-3.6000000000000002E-4</v>
      </c>
      <c r="J498" s="73">
        <v>26950</v>
      </c>
      <c r="K498" s="43"/>
      <c r="L498" s="131">
        <v>-9.6999999999999993</v>
      </c>
      <c r="M498" s="43"/>
      <c r="N498" s="47"/>
      <c r="AF498" s="39"/>
      <c r="AG498" s="48" t="s">
        <v>275</v>
      </c>
      <c r="AL498" s="48"/>
      <c r="AM498" s="48"/>
      <c r="AO498" s="48"/>
      <c r="AP498" s="48"/>
    </row>
    <row r="499" spans="1:42" s="4" customFormat="1" ht="15" x14ac:dyDescent="0.25">
      <c r="A499" s="71"/>
      <c r="B499" s="72"/>
      <c r="C499" s="847" t="s">
        <v>81</v>
      </c>
      <c r="D499" s="847"/>
      <c r="E499" s="847"/>
      <c r="F499" s="42"/>
      <c r="G499" s="43"/>
      <c r="H499" s="43"/>
      <c r="I499" s="43"/>
      <c r="J499" s="46"/>
      <c r="K499" s="43"/>
      <c r="L499" s="131">
        <v>-9.6999999999999993</v>
      </c>
      <c r="M499" s="66"/>
      <c r="N499" s="47"/>
      <c r="AF499" s="39"/>
      <c r="AG499" s="48"/>
      <c r="AL499" s="48" t="s">
        <v>81</v>
      </c>
      <c r="AM499" s="48"/>
      <c r="AO499" s="48"/>
      <c r="AP499" s="48"/>
    </row>
    <row r="500" spans="1:42" s="4" customFormat="1" ht="15" x14ac:dyDescent="0.25">
      <c r="A500" s="40" t="s">
        <v>283</v>
      </c>
      <c r="B500" s="41" t="s">
        <v>271</v>
      </c>
      <c r="C500" s="847" t="s">
        <v>272</v>
      </c>
      <c r="D500" s="847"/>
      <c r="E500" s="847"/>
      <c r="F500" s="42" t="s">
        <v>269</v>
      </c>
      <c r="G500" s="43">
        <v>-0.9</v>
      </c>
      <c r="H500" s="44">
        <v>1</v>
      </c>
      <c r="I500" s="45">
        <v>-0.9</v>
      </c>
      <c r="J500" s="131">
        <v>9.0399999999999991</v>
      </c>
      <c r="K500" s="43"/>
      <c r="L500" s="131">
        <v>-8.14</v>
      </c>
      <c r="M500" s="43"/>
      <c r="N500" s="47"/>
      <c r="AF500" s="39"/>
      <c r="AG500" s="48" t="s">
        <v>272</v>
      </c>
      <c r="AL500" s="48"/>
      <c r="AM500" s="48"/>
      <c r="AO500" s="48"/>
      <c r="AP500" s="48"/>
    </row>
    <row r="501" spans="1:42" s="4" customFormat="1" ht="15" x14ac:dyDescent="0.25">
      <c r="A501" s="71"/>
      <c r="B501" s="72"/>
      <c r="C501" s="847" t="s">
        <v>81</v>
      </c>
      <c r="D501" s="847"/>
      <c r="E501" s="847"/>
      <c r="F501" s="42"/>
      <c r="G501" s="43"/>
      <c r="H501" s="43"/>
      <c r="I501" s="43"/>
      <c r="J501" s="46"/>
      <c r="K501" s="43"/>
      <c r="L501" s="131">
        <v>-8.14</v>
      </c>
      <c r="M501" s="66"/>
      <c r="N501" s="47"/>
      <c r="AF501" s="39"/>
      <c r="AG501" s="48"/>
      <c r="AL501" s="48" t="s">
        <v>81</v>
      </c>
      <c r="AM501" s="48"/>
      <c r="AO501" s="48"/>
      <c r="AP501" s="48"/>
    </row>
    <row r="502" spans="1:42" s="4" customFormat="1" ht="15" x14ac:dyDescent="0.25">
      <c r="A502" s="40" t="s">
        <v>286</v>
      </c>
      <c r="B502" s="41" t="s">
        <v>267</v>
      </c>
      <c r="C502" s="847" t="s">
        <v>268</v>
      </c>
      <c r="D502" s="847"/>
      <c r="E502" s="847"/>
      <c r="F502" s="42" t="s">
        <v>269</v>
      </c>
      <c r="G502" s="43">
        <v>-4.32</v>
      </c>
      <c r="H502" s="44">
        <v>1</v>
      </c>
      <c r="I502" s="109">
        <v>-4.32</v>
      </c>
      <c r="J502" s="131">
        <v>16.7</v>
      </c>
      <c r="K502" s="43"/>
      <c r="L502" s="131">
        <v>-72.14</v>
      </c>
      <c r="M502" s="43"/>
      <c r="N502" s="47"/>
      <c r="AF502" s="39"/>
      <c r="AG502" s="48" t="s">
        <v>268</v>
      </c>
      <c r="AL502" s="48"/>
      <c r="AM502" s="48"/>
      <c r="AO502" s="48"/>
      <c r="AP502" s="48"/>
    </row>
    <row r="503" spans="1:42" s="4" customFormat="1" ht="15" x14ac:dyDescent="0.25">
      <c r="A503" s="71"/>
      <c r="B503" s="72"/>
      <c r="C503" s="847" t="s">
        <v>81</v>
      </c>
      <c r="D503" s="847"/>
      <c r="E503" s="847"/>
      <c r="F503" s="42"/>
      <c r="G503" s="43"/>
      <c r="H503" s="43"/>
      <c r="I503" s="43"/>
      <c r="J503" s="46"/>
      <c r="K503" s="43"/>
      <c r="L503" s="131">
        <v>-72.14</v>
      </c>
      <c r="M503" s="66"/>
      <c r="N503" s="47"/>
      <c r="AF503" s="39"/>
      <c r="AG503" s="48"/>
      <c r="AL503" s="48" t="s">
        <v>81</v>
      </c>
      <c r="AM503" s="48"/>
      <c r="AO503" s="48"/>
      <c r="AP503" s="48"/>
    </row>
    <row r="504" spans="1:42" s="4" customFormat="1" ht="23.25" x14ac:dyDescent="0.25">
      <c r="A504" s="40" t="s">
        <v>289</v>
      </c>
      <c r="B504" s="41" t="s">
        <v>277</v>
      </c>
      <c r="C504" s="847" t="s">
        <v>278</v>
      </c>
      <c r="D504" s="847"/>
      <c r="E504" s="847"/>
      <c r="F504" s="42" t="s">
        <v>279</v>
      </c>
      <c r="G504" s="43">
        <v>3</v>
      </c>
      <c r="H504" s="44">
        <v>1</v>
      </c>
      <c r="I504" s="44">
        <v>3</v>
      </c>
      <c r="J504" s="73">
        <v>3655</v>
      </c>
      <c r="K504" s="43"/>
      <c r="L504" s="73">
        <v>1273.52</v>
      </c>
      <c r="M504" s="109">
        <v>8.61</v>
      </c>
      <c r="N504" s="134">
        <v>10965</v>
      </c>
      <c r="AF504" s="39"/>
      <c r="AG504" s="48" t="s">
        <v>278</v>
      </c>
      <c r="AL504" s="48"/>
      <c r="AM504" s="48"/>
      <c r="AO504" s="48"/>
      <c r="AP504" s="48"/>
    </row>
    <row r="505" spans="1:42" s="4" customFormat="1" ht="15" x14ac:dyDescent="0.25">
      <c r="A505" s="71"/>
      <c r="B505" s="72"/>
      <c r="C505" s="847" t="s">
        <v>81</v>
      </c>
      <c r="D505" s="847"/>
      <c r="E505" s="847"/>
      <c r="F505" s="42"/>
      <c r="G505" s="43"/>
      <c r="H505" s="43"/>
      <c r="I505" s="43"/>
      <c r="J505" s="46"/>
      <c r="K505" s="43"/>
      <c r="L505" s="73">
        <v>1273.52</v>
      </c>
      <c r="M505" s="66"/>
      <c r="N505" s="134">
        <v>10965</v>
      </c>
      <c r="AF505" s="39"/>
      <c r="AG505" s="48"/>
      <c r="AL505" s="48" t="s">
        <v>81</v>
      </c>
      <c r="AM505" s="48"/>
      <c r="AO505" s="48"/>
      <c r="AP505" s="48"/>
    </row>
    <row r="506" spans="1:42" s="4" customFormat="1" ht="34.5" x14ac:dyDescent="0.25">
      <c r="A506" s="40" t="s">
        <v>292</v>
      </c>
      <c r="B506" s="41" t="s">
        <v>407</v>
      </c>
      <c r="C506" s="847" t="s">
        <v>408</v>
      </c>
      <c r="D506" s="847"/>
      <c r="E506" s="847"/>
      <c r="F506" s="42" t="s">
        <v>174</v>
      </c>
      <c r="G506" s="43">
        <v>6</v>
      </c>
      <c r="H506" s="44">
        <v>1</v>
      </c>
      <c r="I506" s="44">
        <v>6</v>
      </c>
      <c r="J506" s="46"/>
      <c r="K506" s="43"/>
      <c r="L506" s="46"/>
      <c r="M506" s="43"/>
      <c r="N506" s="47"/>
      <c r="AF506" s="39"/>
      <c r="AG506" s="48" t="s">
        <v>408</v>
      </c>
      <c r="AL506" s="48"/>
      <c r="AM506" s="48"/>
      <c r="AO506" s="48"/>
      <c r="AP506" s="48"/>
    </row>
    <row r="507" spans="1:42" s="4" customFormat="1" ht="22.5" x14ac:dyDescent="0.25">
      <c r="A507" s="49"/>
      <c r="B507" s="50" t="s">
        <v>64</v>
      </c>
      <c r="C507" s="848" t="s">
        <v>65</v>
      </c>
      <c r="D507" s="848"/>
      <c r="E507" s="848"/>
      <c r="F507" s="848"/>
      <c r="G507" s="848"/>
      <c r="H507" s="848"/>
      <c r="I507" s="848"/>
      <c r="J507" s="848"/>
      <c r="K507" s="848"/>
      <c r="L507" s="848"/>
      <c r="M507" s="848"/>
      <c r="N507" s="849"/>
      <c r="AF507" s="39"/>
      <c r="AG507" s="48"/>
      <c r="AH507" s="3" t="s">
        <v>65</v>
      </c>
      <c r="AL507" s="48"/>
      <c r="AM507" s="48"/>
      <c r="AO507" s="48"/>
      <c r="AP507" s="48"/>
    </row>
    <row r="508" spans="1:42" s="4" customFormat="1" ht="15" x14ac:dyDescent="0.25">
      <c r="A508" s="51"/>
      <c r="B508" s="50" t="s">
        <v>60</v>
      </c>
      <c r="C508" s="853" t="s">
        <v>66</v>
      </c>
      <c r="D508" s="853"/>
      <c r="E508" s="853"/>
      <c r="F508" s="53"/>
      <c r="G508" s="54"/>
      <c r="H508" s="54"/>
      <c r="I508" s="54"/>
      <c r="J508" s="57">
        <v>97.01</v>
      </c>
      <c r="K508" s="56">
        <v>1.1499999999999999</v>
      </c>
      <c r="L508" s="57">
        <v>669.37</v>
      </c>
      <c r="M508" s="56">
        <v>35.42</v>
      </c>
      <c r="N508" s="58">
        <v>23709.09</v>
      </c>
      <c r="AF508" s="39"/>
      <c r="AG508" s="48"/>
      <c r="AI508" s="3" t="s">
        <v>66</v>
      </c>
      <c r="AL508" s="48"/>
      <c r="AM508" s="48"/>
      <c r="AO508" s="48"/>
      <c r="AP508" s="48"/>
    </row>
    <row r="509" spans="1:42" s="4" customFormat="1" ht="15" x14ac:dyDescent="0.25">
      <c r="A509" s="51"/>
      <c r="B509" s="50" t="s">
        <v>67</v>
      </c>
      <c r="C509" s="853" t="s">
        <v>68</v>
      </c>
      <c r="D509" s="853"/>
      <c r="E509" s="853"/>
      <c r="F509" s="53"/>
      <c r="G509" s="54"/>
      <c r="H509" s="54"/>
      <c r="I509" s="54"/>
      <c r="J509" s="57">
        <v>1.81</v>
      </c>
      <c r="K509" s="56">
        <v>1.1499999999999999</v>
      </c>
      <c r="L509" s="57">
        <v>12.49</v>
      </c>
      <c r="M509" s="54"/>
      <c r="N509" s="59"/>
      <c r="AF509" s="39"/>
      <c r="AG509" s="48"/>
      <c r="AI509" s="3" t="s">
        <v>68</v>
      </c>
      <c r="AL509" s="48"/>
      <c r="AM509" s="48"/>
      <c r="AO509" s="48"/>
      <c r="AP509" s="48"/>
    </row>
    <row r="510" spans="1:42" s="4" customFormat="1" ht="15" x14ac:dyDescent="0.25">
      <c r="A510" s="51"/>
      <c r="B510" s="50" t="s">
        <v>69</v>
      </c>
      <c r="C510" s="853" t="s">
        <v>70</v>
      </c>
      <c r="D510" s="853"/>
      <c r="E510" s="853"/>
      <c r="F510" s="53"/>
      <c r="G510" s="54"/>
      <c r="H510" s="54"/>
      <c r="I510" s="54"/>
      <c r="J510" s="57">
        <v>0.26</v>
      </c>
      <c r="K510" s="56">
        <v>1.1499999999999999</v>
      </c>
      <c r="L510" s="57">
        <v>1.79</v>
      </c>
      <c r="M510" s="56">
        <v>35.42</v>
      </c>
      <c r="N510" s="133">
        <v>63.4</v>
      </c>
      <c r="AF510" s="39"/>
      <c r="AG510" s="48"/>
      <c r="AI510" s="3" t="s">
        <v>70</v>
      </c>
      <c r="AL510" s="48"/>
      <c r="AM510" s="48"/>
      <c r="AO510" s="48"/>
      <c r="AP510" s="48"/>
    </row>
    <row r="511" spans="1:42" s="4" customFormat="1" ht="15" x14ac:dyDescent="0.25">
      <c r="A511" s="51"/>
      <c r="B511" s="50" t="s">
        <v>86</v>
      </c>
      <c r="C511" s="853" t="s">
        <v>87</v>
      </c>
      <c r="D511" s="853"/>
      <c r="E511" s="853"/>
      <c r="F511" s="53"/>
      <c r="G511" s="54"/>
      <c r="H511" s="54"/>
      <c r="I511" s="54"/>
      <c r="J511" s="57">
        <v>102.58</v>
      </c>
      <c r="K511" s="54"/>
      <c r="L511" s="57">
        <v>615.48</v>
      </c>
      <c r="M511" s="54"/>
      <c r="N511" s="59"/>
      <c r="AF511" s="39"/>
      <c r="AG511" s="48"/>
      <c r="AI511" s="3" t="s">
        <v>87</v>
      </c>
      <c r="AL511" s="48"/>
      <c r="AM511" s="48"/>
      <c r="AO511" s="48"/>
      <c r="AP511" s="48"/>
    </row>
    <row r="512" spans="1:42" s="4" customFormat="1" ht="15" x14ac:dyDescent="0.25">
      <c r="A512" s="60"/>
      <c r="B512" s="50"/>
      <c r="C512" s="853" t="s">
        <v>71</v>
      </c>
      <c r="D512" s="853"/>
      <c r="E512" s="853"/>
      <c r="F512" s="53" t="s">
        <v>72</v>
      </c>
      <c r="G512" s="56">
        <v>10.32</v>
      </c>
      <c r="H512" s="56">
        <v>1.1499999999999999</v>
      </c>
      <c r="I512" s="62">
        <v>71.207999999999998</v>
      </c>
      <c r="J512" s="63"/>
      <c r="K512" s="54"/>
      <c r="L512" s="63"/>
      <c r="M512" s="54"/>
      <c r="N512" s="59"/>
      <c r="AF512" s="39"/>
      <c r="AG512" s="48"/>
      <c r="AJ512" s="3" t="s">
        <v>71</v>
      </c>
      <c r="AL512" s="48"/>
      <c r="AM512" s="48"/>
      <c r="AO512" s="48"/>
      <c r="AP512" s="48"/>
    </row>
    <row r="513" spans="1:42" s="4" customFormat="1" ht="15" x14ac:dyDescent="0.25">
      <c r="A513" s="60"/>
      <c r="B513" s="50"/>
      <c r="C513" s="853" t="s">
        <v>73</v>
      </c>
      <c r="D513" s="853"/>
      <c r="E513" s="853"/>
      <c r="F513" s="53" t="s">
        <v>72</v>
      </c>
      <c r="G513" s="56">
        <v>0.02</v>
      </c>
      <c r="H513" s="56">
        <v>1.1499999999999999</v>
      </c>
      <c r="I513" s="62">
        <v>0.13800000000000001</v>
      </c>
      <c r="J513" s="63"/>
      <c r="K513" s="54"/>
      <c r="L513" s="63"/>
      <c r="M513" s="54"/>
      <c r="N513" s="59"/>
      <c r="AF513" s="39"/>
      <c r="AG513" s="48"/>
      <c r="AJ513" s="3" t="s">
        <v>73</v>
      </c>
      <c r="AL513" s="48"/>
      <c r="AM513" s="48"/>
      <c r="AO513" s="48"/>
      <c r="AP513" s="48"/>
    </row>
    <row r="514" spans="1:42" s="4" customFormat="1" ht="15" x14ac:dyDescent="0.25">
      <c r="A514" s="51"/>
      <c r="B514" s="50"/>
      <c r="C514" s="854" t="s">
        <v>74</v>
      </c>
      <c r="D514" s="854"/>
      <c r="E514" s="854"/>
      <c r="F514" s="65"/>
      <c r="G514" s="66"/>
      <c r="H514" s="66"/>
      <c r="I514" s="66"/>
      <c r="J514" s="68">
        <v>201.4</v>
      </c>
      <c r="K514" s="66"/>
      <c r="L514" s="67">
        <v>1297.3399999999999</v>
      </c>
      <c r="M514" s="66"/>
      <c r="N514" s="69"/>
      <c r="AF514" s="39"/>
      <c r="AG514" s="48"/>
      <c r="AK514" s="3" t="s">
        <v>74</v>
      </c>
      <c r="AL514" s="48"/>
      <c r="AM514" s="48"/>
      <c r="AO514" s="48"/>
      <c r="AP514" s="48"/>
    </row>
    <row r="515" spans="1:42" s="4" customFormat="1" ht="15" x14ac:dyDescent="0.25">
      <c r="A515" s="60"/>
      <c r="B515" s="50"/>
      <c r="C515" s="853" t="s">
        <v>75</v>
      </c>
      <c r="D515" s="853"/>
      <c r="E515" s="853"/>
      <c r="F515" s="53"/>
      <c r="G515" s="54"/>
      <c r="H515" s="54"/>
      <c r="I515" s="54"/>
      <c r="J515" s="63"/>
      <c r="K515" s="54"/>
      <c r="L515" s="57">
        <v>671.16</v>
      </c>
      <c r="M515" s="54"/>
      <c r="N515" s="58">
        <v>23772.49</v>
      </c>
      <c r="AF515" s="39"/>
      <c r="AG515" s="48"/>
      <c r="AJ515" s="3" t="s">
        <v>75</v>
      </c>
      <c r="AL515" s="48"/>
      <c r="AM515" s="48"/>
      <c r="AO515" s="48"/>
      <c r="AP515" s="48"/>
    </row>
    <row r="516" spans="1:42" s="4" customFormat="1" ht="23.25" x14ac:dyDescent="0.25">
      <c r="A516" s="60"/>
      <c r="B516" s="50" t="s">
        <v>120</v>
      </c>
      <c r="C516" s="853" t="s">
        <v>121</v>
      </c>
      <c r="D516" s="853"/>
      <c r="E516" s="853"/>
      <c r="F516" s="53" t="s">
        <v>78</v>
      </c>
      <c r="G516" s="70">
        <v>97</v>
      </c>
      <c r="H516" s="54"/>
      <c r="I516" s="70">
        <v>97</v>
      </c>
      <c r="J516" s="63"/>
      <c r="K516" s="54"/>
      <c r="L516" s="57">
        <v>651.03</v>
      </c>
      <c r="M516" s="54"/>
      <c r="N516" s="58">
        <v>23059.32</v>
      </c>
      <c r="AF516" s="39"/>
      <c r="AG516" s="48"/>
      <c r="AJ516" s="3" t="s">
        <v>121</v>
      </c>
      <c r="AL516" s="48"/>
      <c r="AM516" s="48"/>
      <c r="AO516" s="48"/>
      <c r="AP516" s="48"/>
    </row>
    <row r="517" spans="1:42" s="4" customFormat="1" ht="23.25" x14ac:dyDescent="0.25">
      <c r="A517" s="60"/>
      <c r="B517" s="50" t="s">
        <v>122</v>
      </c>
      <c r="C517" s="853" t="s">
        <v>123</v>
      </c>
      <c r="D517" s="853"/>
      <c r="E517" s="853"/>
      <c r="F517" s="53" t="s">
        <v>78</v>
      </c>
      <c r="G517" s="70">
        <v>51</v>
      </c>
      <c r="H517" s="54"/>
      <c r="I517" s="70">
        <v>51</v>
      </c>
      <c r="J517" s="63"/>
      <c r="K517" s="54"/>
      <c r="L517" s="57">
        <v>342.29</v>
      </c>
      <c r="M517" s="54"/>
      <c r="N517" s="58">
        <v>12123.97</v>
      </c>
      <c r="AF517" s="39"/>
      <c r="AG517" s="48"/>
      <c r="AJ517" s="3" t="s">
        <v>123</v>
      </c>
      <c r="AL517" s="48"/>
      <c r="AM517" s="48"/>
      <c r="AO517" s="48"/>
      <c r="AP517" s="48"/>
    </row>
    <row r="518" spans="1:42" s="4" customFormat="1" ht="15" x14ac:dyDescent="0.25">
      <c r="A518" s="71"/>
      <c r="B518" s="72"/>
      <c r="C518" s="847" t="s">
        <v>81</v>
      </c>
      <c r="D518" s="847"/>
      <c r="E518" s="847"/>
      <c r="F518" s="42"/>
      <c r="G518" s="43"/>
      <c r="H518" s="43"/>
      <c r="I518" s="43"/>
      <c r="J518" s="46"/>
      <c r="K518" s="43"/>
      <c r="L518" s="73">
        <v>2290.66</v>
      </c>
      <c r="M518" s="66"/>
      <c r="N518" s="47"/>
      <c r="AF518" s="39"/>
      <c r="AG518" s="48"/>
      <c r="AL518" s="48" t="s">
        <v>81</v>
      </c>
      <c r="AM518" s="48"/>
      <c r="AO518" s="48"/>
      <c r="AP518" s="48"/>
    </row>
    <row r="519" spans="1:42" s="4" customFormat="1" ht="23.25" x14ac:dyDescent="0.25">
      <c r="A519" s="40" t="s">
        <v>295</v>
      </c>
      <c r="B519" s="41" t="s">
        <v>409</v>
      </c>
      <c r="C519" s="847" t="s">
        <v>410</v>
      </c>
      <c r="D519" s="847"/>
      <c r="E519" s="847"/>
      <c r="F519" s="42" t="s">
        <v>279</v>
      </c>
      <c r="G519" s="43">
        <v>6</v>
      </c>
      <c r="H519" s="44">
        <v>1</v>
      </c>
      <c r="I519" s="44">
        <v>6</v>
      </c>
      <c r="J519" s="73">
        <v>12750</v>
      </c>
      <c r="K519" s="43"/>
      <c r="L519" s="73">
        <v>8885.02</v>
      </c>
      <c r="M519" s="109">
        <v>8.61</v>
      </c>
      <c r="N519" s="134">
        <v>76500</v>
      </c>
      <c r="AF519" s="39"/>
      <c r="AG519" s="48" t="s">
        <v>410</v>
      </c>
      <c r="AL519" s="48"/>
      <c r="AM519" s="48"/>
      <c r="AO519" s="48"/>
      <c r="AP519" s="48"/>
    </row>
    <row r="520" spans="1:42" s="4" customFormat="1" ht="15" x14ac:dyDescent="0.25">
      <c r="A520" s="71"/>
      <c r="B520" s="72"/>
      <c r="C520" s="847" t="s">
        <v>81</v>
      </c>
      <c r="D520" s="847"/>
      <c r="E520" s="847"/>
      <c r="F520" s="42"/>
      <c r="G520" s="43"/>
      <c r="H520" s="43"/>
      <c r="I520" s="43"/>
      <c r="J520" s="46"/>
      <c r="K520" s="43"/>
      <c r="L520" s="73">
        <v>8885.02</v>
      </c>
      <c r="M520" s="66"/>
      <c r="N520" s="134">
        <v>76500</v>
      </c>
      <c r="AF520" s="39"/>
      <c r="AG520" s="48"/>
      <c r="AL520" s="48" t="s">
        <v>81</v>
      </c>
      <c r="AM520" s="48"/>
      <c r="AO520" s="48"/>
      <c r="AP520" s="48"/>
    </row>
    <row r="521" spans="1:42" s="4" customFormat="1" ht="34.5" x14ac:dyDescent="0.25">
      <c r="A521" s="40" t="s">
        <v>298</v>
      </c>
      <c r="B521" s="41" t="s">
        <v>293</v>
      </c>
      <c r="C521" s="847" t="s">
        <v>558</v>
      </c>
      <c r="D521" s="847"/>
      <c r="E521" s="847"/>
      <c r="F521" s="42" t="s">
        <v>174</v>
      </c>
      <c r="G521" s="43">
        <v>46</v>
      </c>
      <c r="H521" s="44">
        <v>1</v>
      </c>
      <c r="I521" s="44">
        <v>46</v>
      </c>
      <c r="J521" s="46"/>
      <c r="K521" s="43"/>
      <c r="L521" s="46"/>
      <c r="M521" s="43"/>
      <c r="N521" s="47"/>
      <c r="AF521" s="39"/>
      <c r="AG521" s="48" t="s">
        <v>558</v>
      </c>
      <c r="AL521" s="48"/>
      <c r="AM521" s="48"/>
      <c r="AO521" s="48"/>
      <c r="AP521" s="48"/>
    </row>
    <row r="522" spans="1:42" s="4" customFormat="1" ht="22.5" x14ac:dyDescent="0.25">
      <c r="A522" s="49"/>
      <c r="B522" s="50" t="s">
        <v>64</v>
      </c>
      <c r="C522" s="848" t="s">
        <v>65</v>
      </c>
      <c r="D522" s="848"/>
      <c r="E522" s="848"/>
      <c r="F522" s="848"/>
      <c r="G522" s="848"/>
      <c r="H522" s="848"/>
      <c r="I522" s="848"/>
      <c r="J522" s="848"/>
      <c r="K522" s="848"/>
      <c r="L522" s="848"/>
      <c r="M522" s="848"/>
      <c r="N522" s="849"/>
      <c r="AF522" s="39"/>
      <c r="AG522" s="48"/>
      <c r="AH522" s="3" t="s">
        <v>65</v>
      </c>
      <c r="AL522" s="48"/>
      <c r="AM522" s="48"/>
      <c r="AO522" s="48"/>
      <c r="AP522" s="48"/>
    </row>
    <row r="523" spans="1:42" s="4" customFormat="1" ht="15" x14ac:dyDescent="0.25">
      <c r="A523" s="51"/>
      <c r="B523" s="50" t="s">
        <v>60</v>
      </c>
      <c r="C523" s="853" t="s">
        <v>66</v>
      </c>
      <c r="D523" s="853"/>
      <c r="E523" s="853"/>
      <c r="F523" s="53"/>
      <c r="G523" s="54"/>
      <c r="H523" s="54"/>
      <c r="I523" s="54"/>
      <c r="J523" s="57">
        <v>5.35</v>
      </c>
      <c r="K523" s="56">
        <v>1.1499999999999999</v>
      </c>
      <c r="L523" s="57">
        <v>283.02</v>
      </c>
      <c r="M523" s="56">
        <v>35.42</v>
      </c>
      <c r="N523" s="58">
        <v>10024.57</v>
      </c>
      <c r="AF523" s="39"/>
      <c r="AG523" s="48"/>
      <c r="AI523" s="3" t="s">
        <v>66</v>
      </c>
      <c r="AL523" s="48"/>
      <c r="AM523" s="48"/>
      <c r="AO523" s="48"/>
      <c r="AP523" s="48"/>
    </row>
    <row r="524" spans="1:42" s="4" customFormat="1" ht="15" x14ac:dyDescent="0.25">
      <c r="A524" s="51"/>
      <c r="B524" s="50" t="s">
        <v>86</v>
      </c>
      <c r="C524" s="853" t="s">
        <v>87</v>
      </c>
      <c r="D524" s="853"/>
      <c r="E524" s="853"/>
      <c r="F524" s="53"/>
      <c r="G524" s="54"/>
      <c r="H524" s="54"/>
      <c r="I524" s="54"/>
      <c r="J524" s="57">
        <v>0.94</v>
      </c>
      <c r="K524" s="54"/>
      <c r="L524" s="57">
        <v>43.24</v>
      </c>
      <c r="M524" s="54"/>
      <c r="N524" s="59"/>
      <c r="AF524" s="39"/>
      <c r="AG524" s="48"/>
      <c r="AI524" s="3" t="s">
        <v>87</v>
      </c>
      <c r="AL524" s="48"/>
      <c r="AM524" s="48"/>
      <c r="AO524" s="48"/>
      <c r="AP524" s="48"/>
    </row>
    <row r="525" spans="1:42" s="4" customFormat="1" ht="15" x14ac:dyDescent="0.25">
      <c r="A525" s="60"/>
      <c r="B525" s="50"/>
      <c r="C525" s="853" t="s">
        <v>71</v>
      </c>
      <c r="D525" s="853"/>
      <c r="E525" s="853"/>
      <c r="F525" s="53" t="s">
        <v>72</v>
      </c>
      <c r="G525" s="56">
        <v>0.59</v>
      </c>
      <c r="H525" s="56">
        <v>1.1499999999999999</v>
      </c>
      <c r="I525" s="62">
        <v>31.210999999999999</v>
      </c>
      <c r="J525" s="63"/>
      <c r="K525" s="54"/>
      <c r="L525" s="63"/>
      <c r="M525" s="54"/>
      <c r="N525" s="59"/>
      <c r="AF525" s="39"/>
      <c r="AG525" s="48"/>
      <c r="AJ525" s="3" t="s">
        <v>71</v>
      </c>
      <c r="AL525" s="48"/>
      <c r="AM525" s="48"/>
      <c r="AO525" s="48"/>
      <c r="AP525" s="48"/>
    </row>
    <row r="526" spans="1:42" s="4" customFormat="1" ht="15" x14ac:dyDescent="0.25">
      <c r="A526" s="51"/>
      <c r="B526" s="50"/>
      <c r="C526" s="854" t="s">
        <v>74</v>
      </c>
      <c r="D526" s="854"/>
      <c r="E526" s="854"/>
      <c r="F526" s="65"/>
      <c r="G526" s="66"/>
      <c r="H526" s="66"/>
      <c r="I526" s="66"/>
      <c r="J526" s="68">
        <v>6.29</v>
      </c>
      <c r="K526" s="66"/>
      <c r="L526" s="68">
        <v>326.26</v>
      </c>
      <c r="M526" s="66"/>
      <c r="N526" s="69"/>
      <c r="AF526" s="39"/>
      <c r="AG526" s="48"/>
      <c r="AK526" s="3" t="s">
        <v>74</v>
      </c>
      <c r="AL526" s="48"/>
      <c r="AM526" s="48"/>
      <c r="AO526" s="48"/>
      <c r="AP526" s="48"/>
    </row>
    <row r="527" spans="1:42" s="4" customFormat="1" ht="15" x14ac:dyDescent="0.25">
      <c r="A527" s="60"/>
      <c r="B527" s="50"/>
      <c r="C527" s="853" t="s">
        <v>75</v>
      </c>
      <c r="D527" s="853"/>
      <c r="E527" s="853"/>
      <c r="F527" s="53"/>
      <c r="G527" s="54"/>
      <c r="H527" s="54"/>
      <c r="I527" s="54"/>
      <c r="J527" s="63"/>
      <c r="K527" s="54"/>
      <c r="L527" s="57">
        <v>283.02</v>
      </c>
      <c r="M527" s="54"/>
      <c r="N527" s="58">
        <v>10024.57</v>
      </c>
      <c r="AF527" s="39"/>
      <c r="AG527" s="48"/>
      <c r="AJ527" s="3" t="s">
        <v>75</v>
      </c>
      <c r="AL527" s="48"/>
      <c r="AM527" s="48"/>
      <c r="AO527" s="48"/>
      <c r="AP527" s="48"/>
    </row>
    <row r="528" spans="1:42" s="4" customFormat="1" ht="23.25" x14ac:dyDescent="0.25">
      <c r="A528" s="60"/>
      <c r="B528" s="50" t="s">
        <v>120</v>
      </c>
      <c r="C528" s="853" t="s">
        <v>121</v>
      </c>
      <c r="D528" s="853"/>
      <c r="E528" s="853"/>
      <c r="F528" s="53" t="s">
        <v>78</v>
      </c>
      <c r="G528" s="70">
        <v>97</v>
      </c>
      <c r="H528" s="54"/>
      <c r="I528" s="70">
        <v>97</v>
      </c>
      <c r="J528" s="63"/>
      <c r="K528" s="54"/>
      <c r="L528" s="57">
        <v>274.52999999999997</v>
      </c>
      <c r="M528" s="54"/>
      <c r="N528" s="58">
        <v>9723.83</v>
      </c>
      <c r="AF528" s="39"/>
      <c r="AG528" s="48"/>
      <c r="AJ528" s="3" t="s">
        <v>121</v>
      </c>
      <c r="AL528" s="48"/>
      <c r="AM528" s="48"/>
      <c r="AO528" s="48"/>
      <c r="AP528" s="48"/>
    </row>
    <row r="529" spans="1:42" s="4" customFormat="1" ht="23.25" x14ac:dyDescent="0.25">
      <c r="A529" s="60"/>
      <c r="B529" s="50" t="s">
        <v>122</v>
      </c>
      <c r="C529" s="853" t="s">
        <v>123</v>
      </c>
      <c r="D529" s="853"/>
      <c r="E529" s="853"/>
      <c r="F529" s="53" t="s">
        <v>78</v>
      </c>
      <c r="G529" s="70">
        <v>51</v>
      </c>
      <c r="H529" s="54"/>
      <c r="I529" s="70">
        <v>51</v>
      </c>
      <c r="J529" s="63"/>
      <c r="K529" s="54"/>
      <c r="L529" s="57">
        <v>144.34</v>
      </c>
      <c r="M529" s="54"/>
      <c r="N529" s="58">
        <v>5112.53</v>
      </c>
      <c r="AF529" s="39"/>
      <c r="AG529" s="48"/>
      <c r="AJ529" s="3" t="s">
        <v>123</v>
      </c>
      <c r="AL529" s="48"/>
      <c r="AM529" s="48"/>
      <c r="AO529" s="48"/>
      <c r="AP529" s="48"/>
    </row>
    <row r="530" spans="1:42" s="4" customFormat="1" ht="15" x14ac:dyDescent="0.25">
      <c r="A530" s="71"/>
      <c r="B530" s="72"/>
      <c r="C530" s="847" t="s">
        <v>81</v>
      </c>
      <c r="D530" s="847"/>
      <c r="E530" s="847"/>
      <c r="F530" s="42"/>
      <c r="G530" s="43"/>
      <c r="H530" s="43"/>
      <c r="I530" s="43"/>
      <c r="J530" s="46"/>
      <c r="K530" s="43"/>
      <c r="L530" s="131">
        <v>745.13</v>
      </c>
      <c r="M530" s="66"/>
      <c r="N530" s="47"/>
      <c r="AF530" s="39"/>
      <c r="AG530" s="48"/>
      <c r="AL530" s="48" t="s">
        <v>81</v>
      </c>
      <c r="AM530" s="48"/>
      <c r="AO530" s="48"/>
      <c r="AP530" s="48"/>
    </row>
    <row r="531" spans="1:42" s="4" customFormat="1" ht="15" x14ac:dyDescent="0.25">
      <c r="A531" s="40" t="s">
        <v>301</v>
      </c>
      <c r="B531" s="41" t="s">
        <v>296</v>
      </c>
      <c r="C531" s="847" t="s">
        <v>297</v>
      </c>
      <c r="D531" s="847"/>
      <c r="E531" s="847"/>
      <c r="F531" s="42" t="s">
        <v>119</v>
      </c>
      <c r="G531" s="43">
        <v>-0.13800000000000001</v>
      </c>
      <c r="H531" s="44">
        <v>1</v>
      </c>
      <c r="I531" s="129">
        <v>-0.13800000000000001</v>
      </c>
      <c r="J531" s="131">
        <v>143.97999999999999</v>
      </c>
      <c r="K531" s="43"/>
      <c r="L531" s="131">
        <v>-19.87</v>
      </c>
      <c r="M531" s="43"/>
      <c r="N531" s="47"/>
      <c r="AF531" s="39"/>
      <c r="AG531" s="48" t="s">
        <v>297</v>
      </c>
      <c r="AL531" s="48"/>
      <c r="AM531" s="48"/>
      <c r="AO531" s="48"/>
      <c r="AP531" s="48"/>
    </row>
    <row r="532" spans="1:42" s="4" customFormat="1" ht="15" x14ac:dyDescent="0.25">
      <c r="A532" s="71"/>
      <c r="B532" s="72"/>
      <c r="C532" s="847" t="s">
        <v>81</v>
      </c>
      <c r="D532" s="847"/>
      <c r="E532" s="847"/>
      <c r="F532" s="42"/>
      <c r="G532" s="43"/>
      <c r="H532" s="43"/>
      <c r="I532" s="43"/>
      <c r="J532" s="46"/>
      <c r="K532" s="43"/>
      <c r="L532" s="131">
        <v>-19.87</v>
      </c>
      <c r="M532" s="66"/>
      <c r="N532" s="47"/>
      <c r="AF532" s="39"/>
      <c r="AG532" s="48"/>
      <c r="AL532" s="48" t="s">
        <v>81</v>
      </c>
      <c r="AM532" s="48"/>
      <c r="AO532" s="48"/>
      <c r="AP532" s="48"/>
    </row>
    <row r="533" spans="1:42" s="4" customFormat="1" ht="23.25" x14ac:dyDescent="0.25">
      <c r="A533" s="40" t="s">
        <v>304</v>
      </c>
      <c r="B533" s="41" t="s">
        <v>299</v>
      </c>
      <c r="C533" s="847" t="s">
        <v>300</v>
      </c>
      <c r="D533" s="847"/>
      <c r="E533" s="847"/>
      <c r="F533" s="42" t="s">
        <v>119</v>
      </c>
      <c r="G533" s="43">
        <v>-0.184</v>
      </c>
      <c r="H533" s="44">
        <v>1</v>
      </c>
      <c r="I533" s="129">
        <v>-0.184</v>
      </c>
      <c r="J533" s="131">
        <v>38.590000000000003</v>
      </c>
      <c r="K533" s="43"/>
      <c r="L533" s="131">
        <v>-7.1</v>
      </c>
      <c r="M533" s="43"/>
      <c r="N533" s="47"/>
      <c r="AF533" s="39"/>
      <c r="AG533" s="48" t="s">
        <v>300</v>
      </c>
      <c r="AL533" s="48"/>
      <c r="AM533" s="48"/>
      <c r="AO533" s="48"/>
      <c r="AP533" s="48"/>
    </row>
    <row r="534" spans="1:42" s="4" customFormat="1" ht="15" x14ac:dyDescent="0.25">
      <c r="A534" s="71"/>
      <c r="B534" s="72"/>
      <c r="C534" s="847" t="s">
        <v>81</v>
      </c>
      <c r="D534" s="847"/>
      <c r="E534" s="847"/>
      <c r="F534" s="42"/>
      <c r="G534" s="43"/>
      <c r="H534" s="43"/>
      <c r="I534" s="43"/>
      <c r="J534" s="46"/>
      <c r="K534" s="43"/>
      <c r="L534" s="131">
        <v>-7.1</v>
      </c>
      <c r="M534" s="66"/>
      <c r="N534" s="47"/>
      <c r="AF534" s="39"/>
      <c r="AG534" s="48"/>
      <c r="AL534" s="48" t="s">
        <v>81</v>
      </c>
      <c r="AM534" s="48"/>
      <c r="AO534" s="48"/>
      <c r="AP534" s="48"/>
    </row>
    <row r="535" spans="1:42" s="4" customFormat="1" ht="23.25" x14ac:dyDescent="0.25">
      <c r="A535" s="40" t="s">
        <v>307</v>
      </c>
      <c r="B535" s="41" t="s">
        <v>302</v>
      </c>
      <c r="C535" s="847" t="s">
        <v>303</v>
      </c>
      <c r="D535" s="847"/>
      <c r="E535" s="847"/>
      <c r="F535" s="42" t="s">
        <v>174</v>
      </c>
      <c r="G535" s="43">
        <v>46</v>
      </c>
      <c r="H535" s="44">
        <v>1</v>
      </c>
      <c r="I535" s="44">
        <v>46</v>
      </c>
      <c r="J535" s="131">
        <v>828.75</v>
      </c>
      <c r="K535" s="43"/>
      <c r="L535" s="73">
        <v>4427.7</v>
      </c>
      <c r="M535" s="109">
        <v>8.61</v>
      </c>
      <c r="N535" s="134">
        <v>38122.5</v>
      </c>
      <c r="AF535" s="39"/>
      <c r="AG535" s="48" t="s">
        <v>303</v>
      </c>
      <c r="AL535" s="48"/>
      <c r="AM535" s="48"/>
      <c r="AO535" s="48"/>
      <c r="AP535" s="48"/>
    </row>
    <row r="536" spans="1:42" s="4" customFormat="1" ht="15" x14ac:dyDescent="0.25">
      <c r="A536" s="71"/>
      <c r="B536" s="72"/>
      <c r="C536" s="847" t="s">
        <v>81</v>
      </c>
      <c r="D536" s="847"/>
      <c r="E536" s="847"/>
      <c r="F536" s="42"/>
      <c r="G536" s="43"/>
      <c r="H536" s="43"/>
      <c r="I536" s="43"/>
      <c r="J536" s="46"/>
      <c r="K536" s="43"/>
      <c r="L536" s="73">
        <v>4427.7</v>
      </c>
      <c r="M536" s="66"/>
      <c r="N536" s="134">
        <v>38122.5</v>
      </c>
      <c r="AF536" s="39"/>
      <c r="AG536" s="48"/>
      <c r="AL536" s="48" t="s">
        <v>81</v>
      </c>
      <c r="AM536" s="48"/>
      <c r="AO536" s="48"/>
      <c r="AP536" s="48"/>
    </row>
    <row r="537" spans="1:42" s="4" customFormat="1" ht="23.25" x14ac:dyDescent="0.25">
      <c r="A537" s="40" t="s">
        <v>310</v>
      </c>
      <c r="B537" s="41" t="s">
        <v>305</v>
      </c>
      <c r="C537" s="847" t="s">
        <v>306</v>
      </c>
      <c r="D537" s="847"/>
      <c r="E537" s="847"/>
      <c r="F537" s="42" t="s">
        <v>174</v>
      </c>
      <c r="G537" s="43">
        <v>24</v>
      </c>
      <c r="H537" s="44">
        <v>1</v>
      </c>
      <c r="I537" s="44">
        <v>24</v>
      </c>
      <c r="J537" s="46"/>
      <c r="K537" s="43"/>
      <c r="L537" s="46"/>
      <c r="M537" s="43"/>
      <c r="N537" s="47"/>
      <c r="AF537" s="39"/>
      <c r="AG537" s="48" t="s">
        <v>306</v>
      </c>
      <c r="AL537" s="48"/>
      <c r="AM537" s="48"/>
      <c r="AO537" s="48"/>
      <c r="AP537" s="48"/>
    </row>
    <row r="538" spans="1:42" s="4" customFormat="1" ht="22.5" x14ac:dyDescent="0.25">
      <c r="A538" s="49"/>
      <c r="B538" s="50" t="s">
        <v>64</v>
      </c>
      <c r="C538" s="848" t="s">
        <v>65</v>
      </c>
      <c r="D538" s="848"/>
      <c r="E538" s="848"/>
      <c r="F538" s="848"/>
      <c r="G538" s="848"/>
      <c r="H538" s="848"/>
      <c r="I538" s="848"/>
      <c r="J538" s="848"/>
      <c r="K538" s="848"/>
      <c r="L538" s="848"/>
      <c r="M538" s="848"/>
      <c r="N538" s="849"/>
      <c r="AF538" s="39"/>
      <c r="AG538" s="48"/>
      <c r="AH538" s="3" t="s">
        <v>65</v>
      </c>
      <c r="AL538" s="48"/>
      <c r="AM538" s="48"/>
      <c r="AO538" s="48"/>
      <c r="AP538" s="48"/>
    </row>
    <row r="539" spans="1:42" s="4" customFormat="1" ht="15" x14ac:dyDescent="0.25">
      <c r="A539" s="51"/>
      <c r="B539" s="50" t="s">
        <v>60</v>
      </c>
      <c r="C539" s="853" t="s">
        <v>66</v>
      </c>
      <c r="D539" s="853"/>
      <c r="E539" s="853"/>
      <c r="F539" s="53"/>
      <c r="G539" s="54"/>
      <c r="H539" s="54"/>
      <c r="I539" s="54"/>
      <c r="J539" s="57">
        <v>4.79</v>
      </c>
      <c r="K539" s="56">
        <v>1.1499999999999999</v>
      </c>
      <c r="L539" s="57">
        <v>132.19999999999999</v>
      </c>
      <c r="M539" s="56">
        <v>35.42</v>
      </c>
      <c r="N539" s="58">
        <v>4682.5200000000004</v>
      </c>
      <c r="AF539" s="39"/>
      <c r="AG539" s="48"/>
      <c r="AI539" s="3" t="s">
        <v>66</v>
      </c>
      <c r="AL539" s="48"/>
      <c r="AM539" s="48"/>
      <c r="AO539" s="48"/>
      <c r="AP539" s="48"/>
    </row>
    <row r="540" spans="1:42" s="4" customFormat="1" ht="15" x14ac:dyDescent="0.25">
      <c r="A540" s="51"/>
      <c r="B540" s="50" t="s">
        <v>86</v>
      </c>
      <c r="C540" s="853" t="s">
        <v>87</v>
      </c>
      <c r="D540" s="853"/>
      <c r="E540" s="853"/>
      <c r="F540" s="53"/>
      <c r="G540" s="54"/>
      <c r="H540" s="54"/>
      <c r="I540" s="54"/>
      <c r="J540" s="57">
        <v>42.54</v>
      </c>
      <c r="K540" s="54"/>
      <c r="L540" s="55">
        <v>1020.96</v>
      </c>
      <c r="M540" s="54"/>
      <c r="N540" s="59"/>
      <c r="AF540" s="39"/>
      <c r="AG540" s="48"/>
      <c r="AI540" s="3" t="s">
        <v>87</v>
      </c>
      <c r="AL540" s="48"/>
      <c r="AM540" s="48"/>
      <c r="AO540" s="48"/>
      <c r="AP540" s="48"/>
    </row>
    <row r="541" spans="1:42" s="4" customFormat="1" ht="15" x14ac:dyDescent="0.25">
      <c r="A541" s="60"/>
      <c r="B541" s="50"/>
      <c r="C541" s="853" t="s">
        <v>71</v>
      </c>
      <c r="D541" s="853"/>
      <c r="E541" s="853"/>
      <c r="F541" s="53" t="s">
        <v>72</v>
      </c>
      <c r="G541" s="56">
        <v>0.51</v>
      </c>
      <c r="H541" s="56">
        <v>1.1499999999999999</v>
      </c>
      <c r="I541" s="62">
        <v>14.076000000000001</v>
      </c>
      <c r="J541" s="63"/>
      <c r="K541" s="54"/>
      <c r="L541" s="63"/>
      <c r="M541" s="54"/>
      <c r="N541" s="59"/>
      <c r="AF541" s="39"/>
      <c r="AG541" s="48"/>
      <c r="AJ541" s="3" t="s">
        <v>71</v>
      </c>
      <c r="AL541" s="48"/>
      <c r="AM541" s="48"/>
      <c r="AO541" s="48"/>
      <c r="AP541" s="48"/>
    </row>
    <row r="542" spans="1:42" s="4" customFormat="1" ht="15" x14ac:dyDescent="0.25">
      <c r="A542" s="51"/>
      <c r="B542" s="50"/>
      <c r="C542" s="854" t="s">
        <v>74</v>
      </c>
      <c r="D542" s="854"/>
      <c r="E542" s="854"/>
      <c r="F542" s="65"/>
      <c r="G542" s="66"/>
      <c r="H542" s="66"/>
      <c r="I542" s="66"/>
      <c r="J542" s="68">
        <v>47.33</v>
      </c>
      <c r="K542" s="66"/>
      <c r="L542" s="67">
        <v>1153.1600000000001</v>
      </c>
      <c r="M542" s="66"/>
      <c r="N542" s="69"/>
      <c r="AF542" s="39"/>
      <c r="AG542" s="48"/>
      <c r="AK542" s="3" t="s">
        <v>74</v>
      </c>
      <c r="AL542" s="48"/>
      <c r="AM542" s="48"/>
      <c r="AO542" s="48"/>
      <c r="AP542" s="48"/>
    </row>
    <row r="543" spans="1:42" s="4" customFormat="1" ht="15" x14ac:dyDescent="0.25">
      <c r="A543" s="60"/>
      <c r="B543" s="50"/>
      <c r="C543" s="853" t="s">
        <v>75</v>
      </c>
      <c r="D543" s="853"/>
      <c r="E543" s="853"/>
      <c r="F543" s="53"/>
      <c r="G543" s="54"/>
      <c r="H543" s="54"/>
      <c r="I543" s="54"/>
      <c r="J543" s="63"/>
      <c r="K543" s="54"/>
      <c r="L543" s="57">
        <v>132.19999999999999</v>
      </c>
      <c r="M543" s="54"/>
      <c r="N543" s="58">
        <v>4682.5200000000004</v>
      </c>
      <c r="AF543" s="39"/>
      <c r="AG543" s="48"/>
      <c r="AJ543" s="3" t="s">
        <v>75</v>
      </c>
      <c r="AL543" s="48"/>
      <c r="AM543" s="48"/>
      <c r="AO543" s="48"/>
      <c r="AP543" s="48"/>
    </row>
    <row r="544" spans="1:42" s="4" customFormat="1" ht="23.25" x14ac:dyDescent="0.25">
      <c r="A544" s="60"/>
      <c r="B544" s="50" t="s">
        <v>120</v>
      </c>
      <c r="C544" s="853" t="s">
        <v>121</v>
      </c>
      <c r="D544" s="853"/>
      <c r="E544" s="853"/>
      <c r="F544" s="53" t="s">
        <v>78</v>
      </c>
      <c r="G544" s="70">
        <v>97</v>
      </c>
      <c r="H544" s="54"/>
      <c r="I544" s="70">
        <v>97</v>
      </c>
      <c r="J544" s="63"/>
      <c r="K544" s="54"/>
      <c r="L544" s="57">
        <v>128.22999999999999</v>
      </c>
      <c r="M544" s="54"/>
      <c r="N544" s="58">
        <v>4542.04</v>
      </c>
      <c r="AF544" s="39"/>
      <c r="AG544" s="48"/>
      <c r="AJ544" s="3" t="s">
        <v>121</v>
      </c>
      <c r="AL544" s="48"/>
      <c r="AM544" s="48"/>
      <c r="AO544" s="48"/>
      <c r="AP544" s="48"/>
    </row>
    <row r="545" spans="1:42" s="4" customFormat="1" ht="23.25" x14ac:dyDescent="0.25">
      <c r="A545" s="60"/>
      <c r="B545" s="50" t="s">
        <v>122</v>
      </c>
      <c r="C545" s="853" t="s">
        <v>123</v>
      </c>
      <c r="D545" s="853"/>
      <c r="E545" s="853"/>
      <c r="F545" s="53" t="s">
        <v>78</v>
      </c>
      <c r="G545" s="70">
        <v>51</v>
      </c>
      <c r="H545" s="54"/>
      <c r="I545" s="70">
        <v>51</v>
      </c>
      <c r="J545" s="63"/>
      <c r="K545" s="54"/>
      <c r="L545" s="57">
        <v>67.42</v>
      </c>
      <c r="M545" s="54"/>
      <c r="N545" s="58">
        <v>2388.09</v>
      </c>
      <c r="AF545" s="39"/>
      <c r="AG545" s="48"/>
      <c r="AJ545" s="3" t="s">
        <v>123</v>
      </c>
      <c r="AL545" s="48"/>
      <c r="AM545" s="48"/>
      <c r="AO545" s="48"/>
      <c r="AP545" s="48"/>
    </row>
    <row r="546" spans="1:42" s="4" customFormat="1" ht="15" x14ac:dyDescent="0.25">
      <c r="A546" s="71"/>
      <c r="B546" s="72"/>
      <c r="C546" s="847" t="s">
        <v>81</v>
      </c>
      <c r="D546" s="847"/>
      <c r="E546" s="847"/>
      <c r="F546" s="42"/>
      <c r="G546" s="43"/>
      <c r="H546" s="43"/>
      <c r="I546" s="43"/>
      <c r="J546" s="46"/>
      <c r="K546" s="43"/>
      <c r="L546" s="73">
        <v>1348.81</v>
      </c>
      <c r="M546" s="66"/>
      <c r="N546" s="47"/>
      <c r="AF546" s="39"/>
      <c r="AG546" s="48"/>
      <c r="AL546" s="48" t="s">
        <v>81</v>
      </c>
      <c r="AM546" s="48"/>
      <c r="AO546" s="48"/>
      <c r="AP546" s="48"/>
    </row>
    <row r="547" spans="1:42" s="4" customFormat="1" ht="23.25" x14ac:dyDescent="0.25">
      <c r="A547" s="40" t="s">
        <v>313</v>
      </c>
      <c r="B547" s="41" t="s">
        <v>308</v>
      </c>
      <c r="C547" s="847" t="s">
        <v>309</v>
      </c>
      <c r="D547" s="847"/>
      <c r="E547" s="847"/>
      <c r="F547" s="42" t="s">
        <v>207</v>
      </c>
      <c r="G547" s="43">
        <v>-0.12216</v>
      </c>
      <c r="H547" s="44">
        <v>1</v>
      </c>
      <c r="I547" s="137">
        <v>-0.12216</v>
      </c>
      <c r="J547" s="73">
        <v>5763</v>
      </c>
      <c r="K547" s="43"/>
      <c r="L547" s="131">
        <v>-704.01</v>
      </c>
      <c r="M547" s="43"/>
      <c r="N547" s="47"/>
      <c r="AF547" s="39"/>
      <c r="AG547" s="48" t="s">
        <v>309</v>
      </c>
      <c r="AL547" s="48"/>
      <c r="AM547" s="48"/>
      <c r="AO547" s="48"/>
      <c r="AP547" s="48"/>
    </row>
    <row r="548" spans="1:42" s="4" customFormat="1" ht="15" x14ac:dyDescent="0.25">
      <c r="A548" s="71"/>
      <c r="B548" s="72"/>
      <c r="C548" s="847" t="s">
        <v>81</v>
      </c>
      <c r="D548" s="847"/>
      <c r="E548" s="847"/>
      <c r="F548" s="42"/>
      <c r="G548" s="43"/>
      <c r="H548" s="43"/>
      <c r="I548" s="43"/>
      <c r="J548" s="46"/>
      <c r="K548" s="43"/>
      <c r="L548" s="131">
        <v>-704.01</v>
      </c>
      <c r="M548" s="66"/>
      <c r="N548" s="47"/>
      <c r="AF548" s="39"/>
      <c r="AG548" s="48"/>
      <c r="AL548" s="48" t="s">
        <v>81</v>
      </c>
      <c r="AM548" s="48"/>
      <c r="AO548" s="48"/>
      <c r="AP548" s="48"/>
    </row>
    <row r="549" spans="1:42" s="4" customFormat="1" ht="23.25" x14ac:dyDescent="0.25">
      <c r="A549" s="40" t="s">
        <v>319</v>
      </c>
      <c r="B549" s="41" t="s">
        <v>311</v>
      </c>
      <c r="C549" s="847" t="s">
        <v>312</v>
      </c>
      <c r="D549" s="847"/>
      <c r="E549" s="847"/>
      <c r="F549" s="42" t="s">
        <v>207</v>
      </c>
      <c r="G549" s="43">
        <v>-2.5440000000000001E-2</v>
      </c>
      <c r="H549" s="44">
        <v>1</v>
      </c>
      <c r="I549" s="137">
        <v>-2.5440000000000001E-2</v>
      </c>
      <c r="J549" s="73">
        <v>5763</v>
      </c>
      <c r="K549" s="43"/>
      <c r="L549" s="131">
        <v>-146.61000000000001</v>
      </c>
      <c r="M549" s="43"/>
      <c r="N549" s="47"/>
      <c r="AF549" s="39"/>
      <c r="AG549" s="48" t="s">
        <v>312</v>
      </c>
      <c r="AL549" s="48"/>
      <c r="AM549" s="48"/>
      <c r="AO549" s="48"/>
      <c r="AP549" s="48"/>
    </row>
    <row r="550" spans="1:42" s="4" customFormat="1" ht="15" x14ac:dyDescent="0.25">
      <c r="A550" s="71"/>
      <c r="B550" s="72"/>
      <c r="C550" s="847" t="s">
        <v>81</v>
      </c>
      <c r="D550" s="847"/>
      <c r="E550" s="847"/>
      <c r="F550" s="42"/>
      <c r="G550" s="43"/>
      <c r="H550" s="43"/>
      <c r="I550" s="43"/>
      <c r="J550" s="46"/>
      <c r="K550" s="43"/>
      <c r="L550" s="131">
        <v>-146.61000000000001</v>
      </c>
      <c r="M550" s="66"/>
      <c r="N550" s="47"/>
      <c r="AF550" s="39"/>
      <c r="AG550" s="48"/>
      <c r="AL550" s="48" t="s">
        <v>81</v>
      </c>
      <c r="AM550" s="48"/>
      <c r="AO550" s="48"/>
      <c r="AP550" s="48"/>
    </row>
    <row r="551" spans="1:42" s="4" customFormat="1" ht="23.25" x14ac:dyDescent="0.25">
      <c r="A551" s="40" t="s">
        <v>322</v>
      </c>
      <c r="B551" s="41" t="s">
        <v>314</v>
      </c>
      <c r="C551" s="847" t="s">
        <v>315</v>
      </c>
      <c r="D551" s="847"/>
      <c r="E551" s="847"/>
      <c r="F551" s="42" t="s">
        <v>174</v>
      </c>
      <c r="G551" s="43">
        <v>24</v>
      </c>
      <c r="H551" s="44">
        <v>1</v>
      </c>
      <c r="I551" s="44">
        <v>24</v>
      </c>
      <c r="J551" s="131">
        <v>765</v>
      </c>
      <c r="K551" s="43"/>
      <c r="L551" s="73">
        <v>2132.4</v>
      </c>
      <c r="M551" s="109">
        <v>8.61</v>
      </c>
      <c r="N551" s="134">
        <v>18360</v>
      </c>
      <c r="AF551" s="39"/>
      <c r="AG551" s="48" t="s">
        <v>315</v>
      </c>
      <c r="AL551" s="48"/>
      <c r="AM551" s="48"/>
      <c r="AO551" s="48"/>
      <c r="AP551" s="48"/>
    </row>
    <row r="552" spans="1:42" s="4" customFormat="1" ht="15" x14ac:dyDescent="0.25">
      <c r="A552" s="71"/>
      <c r="B552" s="72"/>
      <c r="C552" s="847" t="s">
        <v>81</v>
      </c>
      <c r="D552" s="847"/>
      <c r="E552" s="847"/>
      <c r="F552" s="42"/>
      <c r="G552" s="43"/>
      <c r="H552" s="43"/>
      <c r="I552" s="43"/>
      <c r="J552" s="46"/>
      <c r="K552" s="43"/>
      <c r="L552" s="73">
        <v>2132.4</v>
      </c>
      <c r="M552" s="66"/>
      <c r="N552" s="134">
        <v>18360</v>
      </c>
      <c r="AF552" s="39"/>
      <c r="AG552" s="48"/>
      <c r="AL552" s="48" t="s">
        <v>81</v>
      </c>
      <c r="AM552" s="48"/>
      <c r="AO552" s="48"/>
      <c r="AP552" s="48"/>
    </row>
    <row r="553" spans="1:42" s="4" customFormat="1" ht="15" x14ac:dyDescent="0.25">
      <c r="A553" s="855" t="s">
        <v>559</v>
      </c>
      <c r="B553" s="856"/>
      <c r="C553" s="856"/>
      <c r="D553" s="856"/>
      <c r="E553" s="856"/>
      <c r="F553" s="856"/>
      <c r="G553" s="856"/>
      <c r="H553" s="856"/>
      <c r="I553" s="856"/>
      <c r="J553" s="856"/>
      <c r="K553" s="856"/>
      <c r="L553" s="856"/>
      <c r="M553" s="856"/>
      <c r="N553" s="857"/>
      <c r="AF553" s="39"/>
      <c r="AG553" s="48"/>
      <c r="AL553" s="48"/>
      <c r="AM553" s="48"/>
      <c r="AO553" s="48"/>
      <c r="AP553" s="48" t="s">
        <v>559</v>
      </c>
    </row>
    <row r="554" spans="1:42" s="4" customFormat="1" ht="57" x14ac:dyDescent="0.25">
      <c r="A554" s="40" t="s">
        <v>323</v>
      </c>
      <c r="B554" s="41" t="s">
        <v>442</v>
      </c>
      <c r="C554" s="847" t="s">
        <v>443</v>
      </c>
      <c r="D554" s="847"/>
      <c r="E554" s="847"/>
      <c r="F554" s="42" t="s">
        <v>174</v>
      </c>
      <c r="G554" s="43">
        <v>12</v>
      </c>
      <c r="H554" s="44">
        <v>1</v>
      </c>
      <c r="I554" s="44">
        <v>12</v>
      </c>
      <c r="J554" s="46"/>
      <c r="K554" s="43"/>
      <c r="L554" s="46"/>
      <c r="M554" s="43"/>
      <c r="N554" s="47"/>
      <c r="AF554" s="39"/>
      <c r="AG554" s="48" t="s">
        <v>443</v>
      </c>
      <c r="AL554" s="48"/>
      <c r="AM554" s="48"/>
      <c r="AO554" s="48"/>
      <c r="AP554" s="48"/>
    </row>
    <row r="555" spans="1:42" s="4" customFormat="1" ht="22.5" x14ac:dyDescent="0.25">
      <c r="A555" s="49"/>
      <c r="B555" s="50" t="s">
        <v>64</v>
      </c>
      <c r="C555" s="848" t="s">
        <v>65</v>
      </c>
      <c r="D555" s="848"/>
      <c r="E555" s="848"/>
      <c r="F555" s="848"/>
      <c r="G555" s="848"/>
      <c r="H555" s="848"/>
      <c r="I555" s="848"/>
      <c r="J555" s="848"/>
      <c r="K555" s="848"/>
      <c r="L555" s="848"/>
      <c r="M555" s="848"/>
      <c r="N555" s="849"/>
      <c r="AF555" s="39"/>
      <c r="AG555" s="48"/>
      <c r="AH555" s="3" t="s">
        <v>65</v>
      </c>
      <c r="AL555" s="48"/>
      <c r="AM555" s="48"/>
      <c r="AO555" s="48"/>
      <c r="AP555" s="48"/>
    </row>
    <row r="556" spans="1:42" s="4" customFormat="1" ht="15" x14ac:dyDescent="0.25">
      <c r="A556" s="51"/>
      <c r="B556" s="50" t="s">
        <v>60</v>
      </c>
      <c r="C556" s="853" t="s">
        <v>66</v>
      </c>
      <c r="D556" s="853"/>
      <c r="E556" s="853"/>
      <c r="F556" s="53"/>
      <c r="G556" s="54"/>
      <c r="H556" s="54"/>
      <c r="I556" s="54"/>
      <c r="J556" s="57">
        <v>15.04</v>
      </c>
      <c r="K556" s="56">
        <v>1.1499999999999999</v>
      </c>
      <c r="L556" s="57">
        <v>207.55</v>
      </c>
      <c r="M556" s="56">
        <v>35.42</v>
      </c>
      <c r="N556" s="58">
        <v>7351.42</v>
      </c>
      <c r="AF556" s="39"/>
      <c r="AG556" s="48"/>
      <c r="AI556" s="3" t="s">
        <v>66</v>
      </c>
      <c r="AL556" s="48"/>
      <c r="AM556" s="48"/>
      <c r="AO556" s="48"/>
      <c r="AP556" s="48"/>
    </row>
    <row r="557" spans="1:42" s="4" customFormat="1" ht="15" x14ac:dyDescent="0.25">
      <c r="A557" s="51"/>
      <c r="B557" s="50" t="s">
        <v>86</v>
      </c>
      <c r="C557" s="853" t="s">
        <v>87</v>
      </c>
      <c r="D557" s="853"/>
      <c r="E557" s="853"/>
      <c r="F557" s="53"/>
      <c r="G557" s="54"/>
      <c r="H557" s="54"/>
      <c r="I557" s="54"/>
      <c r="J557" s="57">
        <v>4.1399999999999997</v>
      </c>
      <c r="K557" s="54"/>
      <c r="L557" s="57">
        <v>49.68</v>
      </c>
      <c r="M557" s="54"/>
      <c r="N557" s="59"/>
      <c r="AF557" s="39"/>
      <c r="AG557" s="48"/>
      <c r="AI557" s="3" t="s">
        <v>87</v>
      </c>
      <c r="AL557" s="48"/>
      <c r="AM557" s="48"/>
      <c r="AO557" s="48"/>
      <c r="AP557" s="48"/>
    </row>
    <row r="558" spans="1:42" s="4" customFormat="1" ht="15" x14ac:dyDescent="0.25">
      <c r="A558" s="60"/>
      <c r="B558" s="50"/>
      <c r="C558" s="853" t="s">
        <v>71</v>
      </c>
      <c r="D558" s="853"/>
      <c r="E558" s="853"/>
      <c r="F558" s="53" t="s">
        <v>72</v>
      </c>
      <c r="G558" s="61">
        <v>1.6</v>
      </c>
      <c r="H558" s="56">
        <v>1.1499999999999999</v>
      </c>
      <c r="I558" s="56">
        <v>22.08</v>
      </c>
      <c r="J558" s="63"/>
      <c r="K558" s="54"/>
      <c r="L558" s="63"/>
      <c r="M558" s="54"/>
      <c r="N558" s="59"/>
      <c r="AF558" s="39"/>
      <c r="AG558" s="48"/>
      <c r="AJ558" s="3" t="s">
        <v>71</v>
      </c>
      <c r="AL558" s="48"/>
      <c r="AM558" s="48"/>
      <c r="AO558" s="48"/>
      <c r="AP558" s="48"/>
    </row>
    <row r="559" spans="1:42" s="4" customFormat="1" ht="15" x14ac:dyDescent="0.25">
      <c r="A559" s="51"/>
      <c r="B559" s="50"/>
      <c r="C559" s="854" t="s">
        <v>74</v>
      </c>
      <c r="D559" s="854"/>
      <c r="E559" s="854"/>
      <c r="F559" s="65"/>
      <c r="G559" s="66"/>
      <c r="H559" s="66"/>
      <c r="I559" s="66"/>
      <c r="J559" s="68">
        <v>19.18</v>
      </c>
      <c r="K559" s="66"/>
      <c r="L559" s="68">
        <v>257.23</v>
      </c>
      <c r="M559" s="66"/>
      <c r="N559" s="69"/>
      <c r="AF559" s="39"/>
      <c r="AG559" s="48"/>
      <c r="AK559" s="3" t="s">
        <v>74</v>
      </c>
      <c r="AL559" s="48"/>
      <c r="AM559" s="48"/>
      <c r="AO559" s="48"/>
      <c r="AP559" s="48"/>
    </row>
    <row r="560" spans="1:42" s="4" customFormat="1" ht="15" x14ac:dyDescent="0.25">
      <c r="A560" s="60"/>
      <c r="B560" s="50"/>
      <c r="C560" s="853" t="s">
        <v>75</v>
      </c>
      <c r="D560" s="853"/>
      <c r="E560" s="853"/>
      <c r="F560" s="53"/>
      <c r="G560" s="54"/>
      <c r="H560" s="54"/>
      <c r="I560" s="54"/>
      <c r="J560" s="63"/>
      <c r="K560" s="54"/>
      <c r="L560" s="57">
        <v>207.55</v>
      </c>
      <c r="M560" s="54"/>
      <c r="N560" s="58">
        <v>7351.42</v>
      </c>
      <c r="AF560" s="39"/>
      <c r="AG560" s="48"/>
      <c r="AJ560" s="3" t="s">
        <v>75</v>
      </c>
      <c r="AL560" s="48"/>
      <c r="AM560" s="48"/>
      <c r="AO560" s="48"/>
      <c r="AP560" s="48"/>
    </row>
    <row r="561" spans="1:42" s="4" customFormat="1" ht="23.25" x14ac:dyDescent="0.25">
      <c r="A561" s="60"/>
      <c r="B561" s="50" t="s">
        <v>120</v>
      </c>
      <c r="C561" s="853" t="s">
        <v>121</v>
      </c>
      <c r="D561" s="853"/>
      <c r="E561" s="853"/>
      <c r="F561" s="53" t="s">
        <v>78</v>
      </c>
      <c r="G561" s="70">
        <v>97</v>
      </c>
      <c r="H561" s="54"/>
      <c r="I561" s="70">
        <v>97</v>
      </c>
      <c r="J561" s="63"/>
      <c r="K561" s="54"/>
      <c r="L561" s="57">
        <v>201.32</v>
      </c>
      <c r="M561" s="54"/>
      <c r="N561" s="58">
        <v>7130.88</v>
      </c>
      <c r="AF561" s="39"/>
      <c r="AG561" s="48"/>
      <c r="AJ561" s="3" t="s">
        <v>121</v>
      </c>
      <c r="AL561" s="48"/>
      <c r="AM561" s="48"/>
      <c r="AO561" s="48"/>
      <c r="AP561" s="48"/>
    </row>
    <row r="562" spans="1:42" s="4" customFormat="1" ht="23.25" x14ac:dyDescent="0.25">
      <c r="A562" s="60"/>
      <c r="B562" s="50" t="s">
        <v>122</v>
      </c>
      <c r="C562" s="853" t="s">
        <v>123</v>
      </c>
      <c r="D562" s="853"/>
      <c r="E562" s="853"/>
      <c r="F562" s="53" t="s">
        <v>78</v>
      </c>
      <c r="G562" s="70">
        <v>51</v>
      </c>
      <c r="H562" s="54"/>
      <c r="I562" s="70">
        <v>51</v>
      </c>
      <c r="J562" s="63"/>
      <c r="K562" s="54"/>
      <c r="L562" s="57">
        <v>105.85</v>
      </c>
      <c r="M562" s="54"/>
      <c r="N562" s="58">
        <v>3749.22</v>
      </c>
      <c r="AF562" s="39"/>
      <c r="AG562" s="48"/>
      <c r="AJ562" s="3" t="s">
        <v>123</v>
      </c>
      <c r="AL562" s="48"/>
      <c r="AM562" s="48"/>
      <c r="AO562" s="48"/>
      <c r="AP562" s="48"/>
    </row>
    <row r="563" spans="1:42" s="4" customFormat="1" ht="15" x14ac:dyDescent="0.25">
      <c r="A563" s="71"/>
      <c r="B563" s="72"/>
      <c r="C563" s="847" t="s">
        <v>81</v>
      </c>
      <c r="D563" s="847"/>
      <c r="E563" s="847"/>
      <c r="F563" s="42"/>
      <c r="G563" s="43"/>
      <c r="H563" s="43"/>
      <c r="I563" s="43"/>
      <c r="J563" s="46"/>
      <c r="K563" s="43"/>
      <c r="L563" s="131">
        <v>564.4</v>
      </c>
      <c r="M563" s="66"/>
      <c r="N563" s="47"/>
      <c r="AF563" s="39"/>
      <c r="AG563" s="48"/>
      <c r="AL563" s="48" t="s">
        <v>81</v>
      </c>
      <c r="AM563" s="48"/>
      <c r="AO563" s="48"/>
      <c r="AP563" s="48"/>
    </row>
    <row r="564" spans="1:42" s="4" customFormat="1" ht="23.25" x14ac:dyDescent="0.25">
      <c r="A564" s="40" t="s">
        <v>327</v>
      </c>
      <c r="B564" s="41" t="s">
        <v>414</v>
      </c>
      <c r="C564" s="847" t="s">
        <v>415</v>
      </c>
      <c r="D564" s="847"/>
      <c r="E564" s="847"/>
      <c r="F564" s="42" t="s">
        <v>174</v>
      </c>
      <c r="G564" s="43">
        <v>12</v>
      </c>
      <c r="H564" s="44">
        <v>1</v>
      </c>
      <c r="I564" s="44">
        <v>12</v>
      </c>
      <c r="J564" s="73">
        <v>5100</v>
      </c>
      <c r="K564" s="43"/>
      <c r="L564" s="73">
        <v>7108.01</v>
      </c>
      <c r="M564" s="109">
        <v>8.61</v>
      </c>
      <c r="N564" s="134">
        <v>61200</v>
      </c>
      <c r="AF564" s="39"/>
      <c r="AG564" s="48" t="s">
        <v>415</v>
      </c>
      <c r="AL564" s="48"/>
      <c r="AM564" s="48"/>
      <c r="AO564" s="48"/>
      <c r="AP564" s="48"/>
    </row>
    <row r="565" spans="1:42" s="4" customFormat="1" ht="15" x14ac:dyDescent="0.25">
      <c r="A565" s="71"/>
      <c r="B565" s="72"/>
      <c r="C565" s="847" t="s">
        <v>81</v>
      </c>
      <c r="D565" s="847"/>
      <c r="E565" s="847"/>
      <c r="F565" s="42"/>
      <c r="G565" s="43"/>
      <c r="H565" s="43"/>
      <c r="I565" s="43"/>
      <c r="J565" s="46"/>
      <c r="K565" s="43"/>
      <c r="L565" s="73">
        <v>7108.01</v>
      </c>
      <c r="M565" s="66"/>
      <c r="N565" s="134">
        <v>61200</v>
      </c>
      <c r="AF565" s="39"/>
      <c r="AG565" s="48"/>
      <c r="AL565" s="48" t="s">
        <v>81</v>
      </c>
      <c r="AM565" s="48"/>
      <c r="AO565" s="48"/>
      <c r="AP565" s="48"/>
    </row>
    <row r="566" spans="1:42" s="4" customFormat="1" ht="22.5" x14ac:dyDescent="0.25">
      <c r="A566" s="40" t="s">
        <v>331</v>
      </c>
      <c r="B566" s="41" t="s">
        <v>416</v>
      </c>
      <c r="C566" s="847" t="s">
        <v>417</v>
      </c>
      <c r="D566" s="847"/>
      <c r="E566" s="847"/>
      <c r="F566" s="42" t="s">
        <v>174</v>
      </c>
      <c r="G566" s="43">
        <v>3</v>
      </c>
      <c r="H566" s="44">
        <v>1</v>
      </c>
      <c r="I566" s="44">
        <v>3</v>
      </c>
      <c r="J566" s="73">
        <v>7650</v>
      </c>
      <c r="K566" s="43"/>
      <c r="L566" s="73">
        <v>2665.51</v>
      </c>
      <c r="M566" s="109">
        <v>8.61</v>
      </c>
      <c r="N566" s="134">
        <v>22950</v>
      </c>
      <c r="AF566" s="39"/>
      <c r="AG566" s="48" t="s">
        <v>417</v>
      </c>
      <c r="AL566" s="48"/>
      <c r="AM566" s="48"/>
      <c r="AO566" s="48"/>
      <c r="AP566" s="48"/>
    </row>
    <row r="567" spans="1:42" s="4" customFormat="1" ht="15" x14ac:dyDescent="0.25">
      <c r="A567" s="71"/>
      <c r="B567" s="72"/>
      <c r="C567" s="847" t="s">
        <v>81</v>
      </c>
      <c r="D567" s="847"/>
      <c r="E567" s="847"/>
      <c r="F567" s="42"/>
      <c r="G567" s="43"/>
      <c r="H567" s="43"/>
      <c r="I567" s="43"/>
      <c r="J567" s="46"/>
      <c r="K567" s="43"/>
      <c r="L567" s="73">
        <v>2665.51</v>
      </c>
      <c r="M567" s="66"/>
      <c r="N567" s="134">
        <v>22950</v>
      </c>
      <c r="AF567" s="39"/>
      <c r="AG567" s="48"/>
      <c r="AL567" s="48" t="s">
        <v>81</v>
      </c>
      <c r="AM567" s="48"/>
      <c r="AO567" s="48"/>
      <c r="AP567" s="48"/>
    </row>
    <row r="568" spans="1:42" s="4" customFormat="1" ht="22.5" x14ac:dyDescent="0.25">
      <c r="A568" s="40" t="s">
        <v>334</v>
      </c>
      <c r="B568" s="41" t="s">
        <v>418</v>
      </c>
      <c r="C568" s="847" t="s">
        <v>419</v>
      </c>
      <c r="D568" s="847"/>
      <c r="E568" s="847"/>
      <c r="F568" s="42" t="s">
        <v>174</v>
      </c>
      <c r="G568" s="43">
        <v>3</v>
      </c>
      <c r="H568" s="44">
        <v>1</v>
      </c>
      <c r="I568" s="44">
        <v>3</v>
      </c>
      <c r="J568" s="73">
        <v>12750</v>
      </c>
      <c r="K568" s="43"/>
      <c r="L568" s="73">
        <v>4442.51</v>
      </c>
      <c r="M568" s="109">
        <v>8.61</v>
      </c>
      <c r="N568" s="134">
        <v>38250</v>
      </c>
      <c r="AF568" s="39"/>
      <c r="AG568" s="48" t="s">
        <v>419</v>
      </c>
      <c r="AL568" s="48"/>
      <c r="AM568" s="48"/>
      <c r="AO568" s="48"/>
      <c r="AP568" s="48"/>
    </row>
    <row r="569" spans="1:42" s="4" customFormat="1" ht="15" x14ac:dyDescent="0.25">
      <c r="A569" s="71"/>
      <c r="B569" s="72"/>
      <c r="C569" s="847" t="s">
        <v>81</v>
      </c>
      <c r="D569" s="847"/>
      <c r="E569" s="847"/>
      <c r="F569" s="42"/>
      <c r="G569" s="43"/>
      <c r="H569" s="43"/>
      <c r="I569" s="43"/>
      <c r="J569" s="46"/>
      <c r="K569" s="43"/>
      <c r="L569" s="73">
        <v>4442.51</v>
      </c>
      <c r="M569" s="66"/>
      <c r="N569" s="134">
        <v>38250</v>
      </c>
      <c r="AF569" s="39"/>
      <c r="AG569" s="48"/>
      <c r="AL569" s="48" t="s">
        <v>81</v>
      </c>
      <c r="AM569" s="48"/>
      <c r="AO569" s="48"/>
      <c r="AP569" s="48"/>
    </row>
    <row r="570" spans="1:42" s="4" customFormat="1" ht="22.5" x14ac:dyDescent="0.25">
      <c r="A570" s="40" t="s">
        <v>338</v>
      </c>
      <c r="B570" s="41" t="s">
        <v>560</v>
      </c>
      <c r="C570" s="847" t="s">
        <v>561</v>
      </c>
      <c r="D570" s="847"/>
      <c r="E570" s="847"/>
      <c r="F570" s="42" t="s">
        <v>164</v>
      </c>
      <c r="G570" s="43">
        <v>9</v>
      </c>
      <c r="H570" s="44">
        <v>1</v>
      </c>
      <c r="I570" s="44">
        <v>9</v>
      </c>
      <c r="J570" s="131">
        <v>153</v>
      </c>
      <c r="K570" s="43"/>
      <c r="L570" s="131">
        <v>159.93</v>
      </c>
      <c r="M570" s="109">
        <v>8.61</v>
      </c>
      <c r="N570" s="134">
        <v>1377</v>
      </c>
      <c r="AF570" s="39"/>
      <c r="AG570" s="48" t="s">
        <v>561</v>
      </c>
      <c r="AL570" s="48"/>
      <c r="AM570" s="48"/>
      <c r="AO570" s="48"/>
      <c r="AP570" s="48"/>
    </row>
    <row r="571" spans="1:42" s="4" customFormat="1" ht="15" x14ac:dyDescent="0.25">
      <c r="A571" s="71"/>
      <c r="B571" s="72"/>
      <c r="C571" s="847" t="s">
        <v>81</v>
      </c>
      <c r="D571" s="847"/>
      <c r="E571" s="847"/>
      <c r="F571" s="42"/>
      <c r="G571" s="43"/>
      <c r="H571" s="43"/>
      <c r="I571" s="43"/>
      <c r="J571" s="46"/>
      <c r="K571" s="43"/>
      <c r="L571" s="131">
        <v>159.93</v>
      </c>
      <c r="M571" s="66"/>
      <c r="N571" s="134">
        <v>1377</v>
      </c>
      <c r="AF571" s="39"/>
      <c r="AG571" s="48"/>
      <c r="AL571" s="48" t="s">
        <v>81</v>
      </c>
      <c r="AM571" s="48"/>
      <c r="AO571" s="48"/>
      <c r="AP571" s="48"/>
    </row>
    <row r="572" spans="1:42" s="4" customFormat="1" ht="22.5" x14ac:dyDescent="0.25">
      <c r="A572" s="40" t="s">
        <v>344</v>
      </c>
      <c r="B572" s="41" t="s">
        <v>422</v>
      </c>
      <c r="C572" s="847" t="s">
        <v>423</v>
      </c>
      <c r="D572" s="847"/>
      <c r="E572" s="847"/>
      <c r="F572" s="42" t="s">
        <v>174</v>
      </c>
      <c r="G572" s="43">
        <v>9</v>
      </c>
      <c r="H572" s="44">
        <v>1</v>
      </c>
      <c r="I572" s="44">
        <v>9</v>
      </c>
      <c r="J572" s="131">
        <v>38.25</v>
      </c>
      <c r="K572" s="43"/>
      <c r="L572" s="131">
        <v>39.979999999999997</v>
      </c>
      <c r="M572" s="109">
        <v>8.61</v>
      </c>
      <c r="N572" s="153">
        <v>344.25</v>
      </c>
      <c r="AF572" s="39"/>
      <c r="AG572" s="48" t="s">
        <v>423</v>
      </c>
      <c r="AL572" s="48"/>
      <c r="AM572" s="48"/>
      <c r="AO572" s="48"/>
      <c r="AP572" s="48"/>
    </row>
    <row r="573" spans="1:42" s="4" customFormat="1" ht="15" x14ac:dyDescent="0.25">
      <c r="A573" s="71"/>
      <c r="B573" s="72"/>
      <c r="C573" s="847" t="s">
        <v>81</v>
      </c>
      <c r="D573" s="847"/>
      <c r="E573" s="847"/>
      <c r="F573" s="42"/>
      <c r="G573" s="43"/>
      <c r="H573" s="43"/>
      <c r="I573" s="43"/>
      <c r="J573" s="46"/>
      <c r="K573" s="43"/>
      <c r="L573" s="131">
        <v>39.979999999999997</v>
      </c>
      <c r="M573" s="66"/>
      <c r="N573" s="153">
        <v>344.25</v>
      </c>
      <c r="AF573" s="39"/>
      <c r="AG573" s="48"/>
      <c r="AL573" s="48" t="s">
        <v>81</v>
      </c>
      <c r="AM573" s="48"/>
      <c r="AO573" s="48"/>
      <c r="AP573" s="48"/>
    </row>
    <row r="574" spans="1:42" s="4" customFormat="1" ht="45.75" x14ac:dyDescent="0.25">
      <c r="A574" s="40" t="s">
        <v>351</v>
      </c>
      <c r="B574" s="41" t="s">
        <v>562</v>
      </c>
      <c r="C574" s="847" t="s">
        <v>563</v>
      </c>
      <c r="D574" s="847"/>
      <c r="E574" s="847"/>
      <c r="F574" s="42" t="s">
        <v>119</v>
      </c>
      <c r="G574" s="43">
        <v>0.12</v>
      </c>
      <c r="H574" s="44">
        <v>1</v>
      </c>
      <c r="I574" s="109">
        <v>0.12</v>
      </c>
      <c r="J574" s="46"/>
      <c r="K574" s="43"/>
      <c r="L574" s="46"/>
      <c r="M574" s="43"/>
      <c r="N574" s="47"/>
      <c r="AF574" s="39"/>
      <c r="AG574" s="48" t="s">
        <v>563</v>
      </c>
      <c r="AL574" s="48"/>
      <c r="AM574" s="48"/>
      <c r="AO574" s="48"/>
      <c r="AP574" s="48"/>
    </row>
    <row r="575" spans="1:42" s="4" customFormat="1" ht="22.5" x14ac:dyDescent="0.25">
      <c r="A575" s="49"/>
      <c r="B575" s="50" t="s">
        <v>64</v>
      </c>
      <c r="C575" s="848" t="s">
        <v>65</v>
      </c>
      <c r="D575" s="848"/>
      <c r="E575" s="848"/>
      <c r="F575" s="848"/>
      <c r="G575" s="848"/>
      <c r="H575" s="848"/>
      <c r="I575" s="848"/>
      <c r="J575" s="848"/>
      <c r="K575" s="848"/>
      <c r="L575" s="848"/>
      <c r="M575" s="848"/>
      <c r="N575" s="849"/>
      <c r="AF575" s="39"/>
      <c r="AG575" s="48"/>
      <c r="AH575" s="3" t="s">
        <v>65</v>
      </c>
      <c r="AL575" s="48"/>
      <c r="AM575" s="48"/>
      <c r="AO575" s="48"/>
      <c r="AP575" s="48"/>
    </row>
    <row r="576" spans="1:42" s="4" customFormat="1" ht="15" x14ac:dyDescent="0.25">
      <c r="A576" s="51"/>
      <c r="B576" s="50" t="s">
        <v>60</v>
      </c>
      <c r="C576" s="853" t="s">
        <v>66</v>
      </c>
      <c r="D576" s="853"/>
      <c r="E576" s="853"/>
      <c r="F576" s="53"/>
      <c r="G576" s="54"/>
      <c r="H576" s="54"/>
      <c r="I576" s="54"/>
      <c r="J576" s="57">
        <v>87.23</v>
      </c>
      <c r="K576" s="56">
        <v>1.1499999999999999</v>
      </c>
      <c r="L576" s="57">
        <v>12.04</v>
      </c>
      <c r="M576" s="56">
        <v>35.42</v>
      </c>
      <c r="N576" s="133">
        <v>426.46</v>
      </c>
      <c r="AF576" s="39"/>
      <c r="AG576" s="48"/>
      <c r="AI576" s="3" t="s">
        <v>66</v>
      </c>
      <c r="AL576" s="48"/>
      <c r="AM576" s="48"/>
      <c r="AO576" s="48"/>
      <c r="AP576" s="48"/>
    </row>
    <row r="577" spans="1:42" s="4" customFormat="1" ht="15" x14ac:dyDescent="0.25">
      <c r="A577" s="51"/>
      <c r="B577" s="50" t="s">
        <v>67</v>
      </c>
      <c r="C577" s="853" t="s">
        <v>68</v>
      </c>
      <c r="D577" s="853"/>
      <c r="E577" s="853"/>
      <c r="F577" s="53"/>
      <c r="G577" s="54"/>
      <c r="H577" s="54"/>
      <c r="I577" s="54"/>
      <c r="J577" s="57">
        <v>45.42</v>
      </c>
      <c r="K577" s="56">
        <v>1.1499999999999999</v>
      </c>
      <c r="L577" s="57">
        <v>6.27</v>
      </c>
      <c r="M577" s="54"/>
      <c r="N577" s="59"/>
      <c r="AF577" s="39"/>
      <c r="AG577" s="48"/>
      <c r="AI577" s="3" t="s">
        <v>68</v>
      </c>
      <c r="AL577" s="48"/>
      <c r="AM577" s="48"/>
      <c r="AO577" s="48"/>
      <c r="AP577" s="48"/>
    </row>
    <row r="578" spans="1:42" s="4" customFormat="1" ht="15" x14ac:dyDescent="0.25">
      <c r="A578" s="51"/>
      <c r="B578" s="50" t="s">
        <v>69</v>
      </c>
      <c r="C578" s="853" t="s">
        <v>70</v>
      </c>
      <c r="D578" s="853"/>
      <c r="E578" s="853"/>
      <c r="F578" s="53"/>
      <c r="G578" s="54"/>
      <c r="H578" s="54"/>
      <c r="I578" s="54"/>
      <c r="J578" s="57">
        <v>5.0199999999999996</v>
      </c>
      <c r="K578" s="56">
        <v>1.1499999999999999</v>
      </c>
      <c r="L578" s="57">
        <v>0.69</v>
      </c>
      <c r="M578" s="56">
        <v>35.42</v>
      </c>
      <c r="N578" s="133">
        <v>24.44</v>
      </c>
      <c r="AF578" s="39"/>
      <c r="AG578" s="48"/>
      <c r="AI578" s="3" t="s">
        <v>70</v>
      </c>
      <c r="AL578" s="48"/>
      <c r="AM578" s="48"/>
      <c r="AO578" s="48"/>
      <c r="AP578" s="48"/>
    </row>
    <row r="579" spans="1:42" s="4" customFormat="1" ht="15" x14ac:dyDescent="0.25">
      <c r="A579" s="51"/>
      <c r="B579" s="50" t="s">
        <v>86</v>
      </c>
      <c r="C579" s="853" t="s">
        <v>87</v>
      </c>
      <c r="D579" s="853"/>
      <c r="E579" s="853"/>
      <c r="F579" s="53"/>
      <c r="G579" s="54"/>
      <c r="H579" s="54"/>
      <c r="I579" s="54"/>
      <c r="J579" s="57">
        <v>28.13</v>
      </c>
      <c r="K579" s="54"/>
      <c r="L579" s="57">
        <v>3.38</v>
      </c>
      <c r="M579" s="54"/>
      <c r="N579" s="59"/>
      <c r="AF579" s="39"/>
      <c r="AG579" s="48"/>
      <c r="AI579" s="3" t="s">
        <v>87</v>
      </c>
      <c r="AL579" s="48"/>
      <c r="AM579" s="48"/>
      <c r="AO579" s="48"/>
      <c r="AP579" s="48"/>
    </row>
    <row r="580" spans="1:42" s="4" customFormat="1" ht="15" x14ac:dyDescent="0.25">
      <c r="A580" s="60"/>
      <c r="B580" s="50"/>
      <c r="C580" s="853" t="s">
        <v>71</v>
      </c>
      <c r="D580" s="853"/>
      <c r="E580" s="853"/>
      <c r="F580" s="53" t="s">
        <v>72</v>
      </c>
      <c r="G580" s="56">
        <v>9.2799999999999994</v>
      </c>
      <c r="H580" s="56">
        <v>1.1499999999999999</v>
      </c>
      <c r="I580" s="64">
        <v>1.28064</v>
      </c>
      <c r="J580" s="63"/>
      <c r="K580" s="54"/>
      <c r="L580" s="63"/>
      <c r="M580" s="54"/>
      <c r="N580" s="59"/>
      <c r="AF580" s="39"/>
      <c r="AG580" s="48"/>
      <c r="AJ580" s="3" t="s">
        <v>71</v>
      </c>
      <c r="AL580" s="48"/>
      <c r="AM580" s="48"/>
      <c r="AO580" s="48"/>
      <c r="AP580" s="48"/>
    </row>
    <row r="581" spans="1:42" s="4" customFormat="1" ht="15" x14ac:dyDescent="0.25">
      <c r="A581" s="60"/>
      <c r="B581" s="50"/>
      <c r="C581" s="853" t="s">
        <v>73</v>
      </c>
      <c r="D581" s="853"/>
      <c r="E581" s="853"/>
      <c r="F581" s="53" t="s">
        <v>72</v>
      </c>
      <c r="G581" s="61">
        <v>0.4</v>
      </c>
      <c r="H581" s="56">
        <v>1.1499999999999999</v>
      </c>
      <c r="I581" s="130">
        <v>5.5199999999999999E-2</v>
      </c>
      <c r="J581" s="63"/>
      <c r="K581" s="54"/>
      <c r="L581" s="63"/>
      <c r="M581" s="54"/>
      <c r="N581" s="59"/>
      <c r="AF581" s="39"/>
      <c r="AG581" s="48"/>
      <c r="AJ581" s="3" t="s">
        <v>73</v>
      </c>
      <c r="AL581" s="48"/>
      <c r="AM581" s="48"/>
      <c r="AO581" s="48"/>
      <c r="AP581" s="48"/>
    </row>
    <row r="582" spans="1:42" s="4" customFormat="1" ht="15" x14ac:dyDescent="0.25">
      <c r="A582" s="51"/>
      <c r="B582" s="50"/>
      <c r="C582" s="854" t="s">
        <v>74</v>
      </c>
      <c r="D582" s="854"/>
      <c r="E582" s="854"/>
      <c r="F582" s="65"/>
      <c r="G582" s="66"/>
      <c r="H582" s="66"/>
      <c r="I582" s="66"/>
      <c r="J582" s="68">
        <v>160.78</v>
      </c>
      <c r="K582" s="66"/>
      <c r="L582" s="68">
        <v>21.69</v>
      </c>
      <c r="M582" s="66"/>
      <c r="N582" s="69"/>
      <c r="AF582" s="39"/>
      <c r="AG582" s="48"/>
      <c r="AK582" s="3" t="s">
        <v>74</v>
      </c>
      <c r="AL582" s="48"/>
      <c r="AM582" s="48"/>
      <c r="AO582" s="48"/>
      <c r="AP582" s="48"/>
    </row>
    <row r="583" spans="1:42" s="4" customFormat="1" ht="15" x14ac:dyDescent="0.25">
      <c r="A583" s="60"/>
      <c r="B583" s="50"/>
      <c r="C583" s="853" t="s">
        <v>75</v>
      </c>
      <c r="D583" s="853"/>
      <c r="E583" s="853"/>
      <c r="F583" s="53"/>
      <c r="G583" s="54"/>
      <c r="H583" s="54"/>
      <c r="I583" s="54"/>
      <c r="J583" s="63"/>
      <c r="K583" s="54"/>
      <c r="L583" s="57">
        <v>12.73</v>
      </c>
      <c r="M583" s="54"/>
      <c r="N583" s="133">
        <v>450.9</v>
      </c>
      <c r="AF583" s="39"/>
      <c r="AG583" s="48"/>
      <c r="AJ583" s="3" t="s">
        <v>75</v>
      </c>
      <c r="AL583" s="48"/>
      <c r="AM583" s="48"/>
      <c r="AO583" s="48"/>
      <c r="AP583" s="48"/>
    </row>
    <row r="584" spans="1:42" s="4" customFormat="1" ht="23.25" x14ac:dyDescent="0.25">
      <c r="A584" s="60"/>
      <c r="B584" s="50" t="s">
        <v>120</v>
      </c>
      <c r="C584" s="853" t="s">
        <v>121</v>
      </c>
      <c r="D584" s="853"/>
      <c r="E584" s="853"/>
      <c r="F584" s="53" t="s">
        <v>78</v>
      </c>
      <c r="G584" s="70">
        <v>97</v>
      </c>
      <c r="H584" s="54"/>
      <c r="I584" s="70">
        <v>97</v>
      </c>
      <c r="J584" s="63"/>
      <c r="K584" s="54"/>
      <c r="L584" s="57">
        <v>12.35</v>
      </c>
      <c r="M584" s="54"/>
      <c r="N584" s="133">
        <v>437.37</v>
      </c>
      <c r="AF584" s="39"/>
      <c r="AG584" s="48"/>
      <c r="AJ584" s="3" t="s">
        <v>121</v>
      </c>
      <c r="AL584" s="48"/>
      <c r="AM584" s="48"/>
      <c r="AO584" s="48"/>
      <c r="AP584" s="48"/>
    </row>
    <row r="585" spans="1:42" s="4" customFormat="1" ht="23.25" x14ac:dyDescent="0.25">
      <c r="A585" s="60"/>
      <c r="B585" s="50" t="s">
        <v>122</v>
      </c>
      <c r="C585" s="853" t="s">
        <v>123</v>
      </c>
      <c r="D585" s="853"/>
      <c r="E585" s="853"/>
      <c r="F585" s="53" t="s">
        <v>78</v>
      </c>
      <c r="G585" s="70">
        <v>51</v>
      </c>
      <c r="H585" s="54"/>
      <c r="I585" s="70">
        <v>51</v>
      </c>
      <c r="J585" s="63"/>
      <c r="K585" s="54"/>
      <c r="L585" s="57">
        <v>6.49</v>
      </c>
      <c r="M585" s="54"/>
      <c r="N585" s="133">
        <v>229.96</v>
      </c>
      <c r="AF585" s="39"/>
      <c r="AG585" s="48"/>
      <c r="AJ585" s="3" t="s">
        <v>123</v>
      </c>
      <c r="AL585" s="48"/>
      <c r="AM585" s="48"/>
      <c r="AO585" s="48"/>
      <c r="AP585" s="48"/>
    </row>
    <row r="586" spans="1:42" s="4" customFormat="1" ht="15" x14ac:dyDescent="0.25">
      <c r="A586" s="71"/>
      <c r="B586" s="72"/>
      <c r="C586" s="847" t="s">
        <v>81</v>
      </c>
      <c r="D586" s="847"/>
      <c r="E586" s="847"/>
      <c r="F586" s="42"/>
      <c r="G586" s="43"/>
      <c r="H586" s="43"/>
      <c r="I586" s="43"/>
      <c r="J586" s="46"/>
      <c r="K586" s="43"/>
      <c r="L586" s="131">
        <v>40.53</v>
      </c>
      <c r="M586" s="66"/>
      <c r="N586" s="47"/>
      <c r="AF586" s="39"/>
      <c r="AG586" s="48"/>
      <c r="AL586" s="48" t="s">
        <v>81</v>
      </c>
      <c r="AM586" s="48"/>
      <c r="AO586" s="48"/>
      <c r="AP586" s="48"/>
    </row>
    <row r="587" spans="1:42" s="4" customFormat="1" ht="22.5" x14ac:dyDescent="0.25">
      <c r="A587" s="40" t="s">
        <v>354</v>
      </c>
      <c r="B587" s="41" t="s">
        <v>426</v>
      </c>
      <c r="C587" s="847" t="s">
        <v>427</v>
      </c>
      <c r="D587" s="847"/>
      <c r="E587" s="847"/>
      <c r="F587" s="42" t="s">
        <v>164</v>
      </c>
      <c r="G587" s="43">
        <v>12.24</v>
      </c>
      <c r="H587" s="44">
        <v>1</v>
      </c>
      <c r="I587" s="109">
        <v>12.24</v>
      </c>
      <c r="J587" s="73">
        <v>9562.5</v>
      </c>
      <c r="K587" s="43"/>
      <c r="L587" s="73">
        <v>13594.08</v>
      </c>
      <c r="M587" s="109">
        <v>8.61</v>
      </c>
      <c r="N587" s="134">
        <v>117045</v>
      </c>
      <c r="AF587" s="39"/>
      <c r="AG587" s="48" t="s">
        <v>427</v>
      </c>
      <c r="AL587" s="48"/>
      <c r="AM587" s="48"/>
      <c r="AO587" s="48"/>
      <c r="AP587" s="48"/>
    </row>
    <row r="588" spans="1:42" s="4" customFormat="1" ht="15" x14ac:dyDescent="0.25">
      <c r="A588" s="71"/>
      <c r="B588" s="72"/>
      <c r="C588" s="847" t="s">
        <v>81</v>
      </c>
      <c r="D588" s="847"/>
      <c r="E588" s="847"/>
      <c r="F588" s="42"/>
      <c r="G588" s="43"/>
      <c r="H588" s="43"/>
      <c r="I588" s="43"/>
      <c r="J588" s="46"/>
      <c r="K588" s="43"/>
      <c r="L588" s="73">
        <v>13594.08</v>
      </c>
      <c r="M588" s="66"/>
      <c r="N588" s="134">
        <v>117045</v>
      </c>
      <c r="AF588" s="39"/>
      <c r="AG588" s="48"/>
      <c r="AL588" s="48" t="s">
        <v>81</v>
      </c>
      <c r="AM588" s="48"/>
      <c r="AO588" s="48"/>
      <c r="AP588" s="48"/>
    </row>
    <row r="589" spans="1:42" s="4" customFormat="1" ht="22.5" x14ac:dyDescent="0.25">
      <c r="A589" s="40" t="s">
        <v>357</v>
      </c>
      <c r="B589" s="41" t="s">
        <v>429</v>
      </c>
      <c r="C589" s="847" t="s">
        <v>430</v>
      </c>
      <c r="D589" s="847"/>
      <c r="E589" s="847"/>
      <c r="F589" s="42" t="s">
        <v>174</v>
      </c>
      <c r="G589" s="43">
        <v>3</v>
      </c>
      <c r="H589" s="44">
        <v>1</v>
      </c>
      <c r="I589" s="44">
        <v>3</v>
      </c>
      <c r="J589" s="73">
        <v>5100</v>
      </c>
      <c r="K589" s="43"/>
      <c r="L589" s="73">
        <v>1777</v>
      </c>
      <c r="M589" s="109">
        <v>8.61</v>
      </c>
      <c r="N589" s="134">
        <v>15300</v>
      </c>
      <c r="AF589" s="39"/>
      <c r="AG589" s="48" t="s">
        <v>430</v>
      </c>
      <c r="AL589" s="48"/>
      <c r="AM589" s="48"/>
      <c r="AO589" s="48"/>
      <c r="AP589" s="48"/>
    </row>
    <row r="590" spans="1:42" s="4" customFormat="1" ht="15" x14ac:dyDescent="0.25">
      <c r="A590" s="71"/>
      <c r="B590" s="72"/>
      <c r="C590" s="847" t="s">
        <v>81</v>
      </c>
      <c r="D590" s="847"/>
      <c r="E590" s="847"/>
      <c r="F590" s="42"/>
      <c r="G590" s="43"/>
      <c r="H590" s="43"/>
      <c r="I590" s="43"/>
      <c r="J590" s="46"/>
      <c r="K590" s="43"/>
      <c r="L590" s="73">
        <v>1777</v>
      </c>
      <c r="M590" s="66"/>
      <c r="N590" s="134">
        <v>15300</v>
      </c>
      <c r="AF590" s="39"/>
      <c r="AG590" s="48"/>
      <c r="AL590" s="48" t="s">
        <v>81</v>
      </c>
      <c r="AM590" s="48"/>
      <c r="AO590" s="48"/>
      <c r="AP590" s="48"/>
    </row>
    <row r="591" spans="1:42" s="4" customFormat="1" ht="22.5" x14ac:dyDescent="0.25">
      <c r="A591" s="40" t="s">
        <v>428</v>
      </c>
      <c r="B591" s="41" t="s">
        <v>432</v>
      </c>
      <c r="C591" s="847" t="s">
        <v>433</v>
      </c>
      <c r="D591" s="847"/>
      <c r="E591" s="847"/>
      <c r="F591" s="42" t="s">
        <v>174</v>
      </c>
      <c r="G591" s="43">
        <v>3</v>
      </c>
      <c r="H591" s="44">
        <v>1</v>
      </c>
      <c r="I591" s="44">
        <v>3</v>
      </c>
      <c r="J591" s="131">
        <v>956.25</v>
      </c>
      <c r="K591" s="43"/>
      <c r="L591" s="131">
        <v>333.19</v>
      </c>
      <c r="M591" s="109">
        <v>8.61</v>
      </c>
      <c r="N591" s="134">
        <v>2868.75</v>
      </c>
      <c r="AF591" s="39"/>
      <c r="AG591" s="48" t="s">
        <v>433</v>
      </c>
      <c r="AL591" s="48"/>
      <c r="AM591" s="48"/>
      <c r="AO591" s="48"/>
      <c r="AP591" s="48"/>
    </row>
    <row r="592" spans="1:42" s="4" customFormat="1" ht="15" x14ac:dyDescent="0.25">
      <c r="A592" s="71"/>
      <c r="B592" s="72"/>
      <c r="C592" s="847" t="s">
        <v>81</v>
      </c>
      <c r="D592" s="847"/>
      <c r="E592" s="847"/>
      <c r="F592" s="42"/>
      <c r="G592" s="43"/>
      <c r="H592" s="43"/>
      <c r="I592" s="43"/>
      <c r="J592" s="46"/>
      <c r="K592" s="43"/>
      <c r="L592" s="131">
        <v>333.19</v>
      </c>
      <c r="M592" s="66"/>
      <c r="N592" s="134">
        <v>2868.75</v>
      </c>
      <c r="AF592" s="39"/>
      <c r="AG592" s="48"/>
      <c r="AL592" s="48" t="s">
        <v>81</v>
      </c>
      <c r="AM592" s="48"/>
      <c r="AO592" s="48"/>
      <c r="AP592" s="48"/>
    </row>
    <row r="593" spans="1:42" s="4" customFormat="1" ht="22.5" x14ac:dyDescent="0.25">
      <c r="A593" s="40" t="s">
        <v>431</v>
      </c>
      <c r="B593" s="41" t="s">
        <v>435</v>
      </c>
      <c r="C593" s="847" t="s">
        <v>436</v>
      </c>
      <c r="D593" s="847"/>
      <c r="E593" s="847"/>
      <c r="F593" s="42" t="s">
        <v>174</v>
      </c>
      <c r="G593" s="43">
        <v>3</v>
      </c>
      <c r="H593" s="44">
        <v>1</v>
      </c>
      <c r="I593" s="44">
        <v>3</v>
      </c>
      <c r="J593" s="73">
        <v>3442.5</v>
      </c>
      <c r="K593" s="43"/>
      <c r="L593" s="73">
        <v>1199.48</v>
      </c>
      <c r="M593" s="109">
        <v>8.61</v>
      </c>
      <c r="N593" s="134">
        <v>10327.5</v>
      </c>
      <c r="AF593" s="39"/>
      <c r="AG593" s="48" t="s">
        <v>436</v>
      </c>
      <c r="AL593" s="48"/>
      <c r="AM593" s="48"/>
      <c r="AO593" s="48"/>
      <c r="AP593" s="48"/>
    </row>
    <row r="594" spans="1:42" s="4" customFormat="1" ht="15" x14ac:dyDescent="0.25">
      <c r="A594" s="71"/>
      <c r="B594" s="72"/>
      <c r="C594" s="847" t="s">
        <v>81</v>
      </c>
      <c r="D594" s="847"/>
      <c r="E594" s="847"/>
      <c r="F594" s="42"/>
      <c r="G594" s="43"/>
      <c r="H594" s="43"/>
      <c r="I594" s="43"/>
      <c r="J594" s="46"/>
      <c r="K594" s="43"/>
      <c r="L594" s="73">
        <v>1199.48</v>
      </c>
      <c r="M594" s="66"/>
      <c r="N594" s="134">
        <v>10327.5</v>
      </c>
      <c r="AF594" s="39"/>
      <c r="AG594" s="48"/>
      <c r="AL594" s="48" t="s">
        <v>81</v>
      </c>
      <c r="AM594" s="48"/>
      <c r="AO594" s="48"/>
      <c r="AP594" s="48"/>
    </row>
    <row r="595" spans="1:42" s="4" customFormat="1" ht="34.5" x14ac:dyDescent="0.25">
      <c r="A595" s="40" t="s">
        <v>434</v>
      </c>
      <c r="B595" s="41" t="s">
        <v>438</v>
      </c>
      <c r="C595" s="847" t="s">
        <v>439</v>
      </c>
      <c r="D595" s="847"/>
      <c r="E595" s="847"/>
      <c r="F595" s="42" t="s">
        <v>174</v>
      </c>
      <c r="G595" s="43">
        <v>6</v>
      </c>
      <c r="H595" s="44">
        <v>1</v>
      </c>
      <c r="I595" s="44">
        <v>6</v>
      </c>
      <c r="J595" s="131">
        <v>189.74</v>
      </c>
      <c r="K595" s="43"/>
      <c r="L595" s="73">
        <v>1138.44</v>
      </c>
      <c r="M595" s="43"/>
      <c r="N595" s="47"/>
      <c r="AF595" s="39"/>
      <c r="AG595" s="48" t="s">
        <v>439</v>
      </c>
      <c r="AL595" s="48"/>
      <c r="AM595" s="48"/>
      <c r="AO595" s="48"/>
      <c r="AP595" s="48"/>
    </row>
    <row r="596" spans="1:42" s="4" customFormat="1" ht="15" x14ac:dyDescent="0.25">
      <c r="A596" s="71"/>
      <c r="B596" s="72"/>
      <c r="C596" s="847" t="s">
        <v>81</v>
      </c>
      <c r="D596" s="847"/>
      <c r="E596" s="847"/>
      <c r="F596" s="42"/>
      <c r="G596" s="43"/>
      <c r="H596" s="43"/>
      <c r="I596" s="43"/>
      <c r="J596" s="46"/>
      <c r="K596" s="43"/>
      <c r="L596" s="73">
        <v>1138.44</v>
      </c>
      <c r="M596" s="66"/>
      <c r="N596" s="47"/>
      <c r="AF596" s="39"/>
      <c r="AG596" s="48"/>
      <c r="AL596" s="48" t="s">
        <v>81</v>
      </c>
      <c r="AM596" s="48"/>
      <c r="AO596" s="48"/>
      <c r="AP596" s="48"/>
    </row>
    <row r="597" spans="1:42" s="4" customFormat="1" ht="15" x14ac:dyDescent="0.25">
      <c r="A597" s="855" t="s">
        <v>564</v>
      </c>
      <c r="B597" s="856"/>
      <c r="C597" s="856"/>
      <c r="D597" s="856"/>
      <c r="E597" s="856"/>
      <c r="F597" s="856"/>
      <c r="G597" s="856"/>
      <c r="H597" s="856"/>
      <c r="I597" s="856"/>
      <c r="J597" s="856"/>
      <c r="K597" s="856"/>
      <c r="L597" s="856"/>
      <c r="M597" s="856"/>
      <c r="N597" s="857"/>
      <c r="AF597" s="39"/>
      <c r="AG597" s="48"/>
      <c r="AL597" s="48"/>
      <c r="AM597" s="48"/>
      <c r="AO597" s="48"/>
      <c r="AP597" s="48" t="s">
        <v>564</v>
      </c>
    </row>
    <row r="598" spans="1:42" s="4" customFormat="1" ht="57" x14ac:dyDescent="0.25">
      <c r="A598" s="40" t="s">
        <v>437</v>
      </c>
      <c r="B598" s="41" t="s">
        <v>442</v>
      </c>
      <c r="C598" s="847" t="s">
        <v>443</v>
      </c>
      <c r="D598" s="847"/>
      <c r="E598" s="847"/>
      <c r="F598" s="42" t="s">
        <v>174</v>
      </c>
      <c r="G598" s="43">
        <v>3</v>
      </c>
      <c r="H598" s="44">
        <v>1</v>
      </c>
      <c r="I598" s="44">
        <v>3</v>
      </c>
      <c r="J598" s="46"/>
      <c r="K598" s="43"/>
      <c r="L598" s="46"/>
      <c r="M598" s="43"/>
      <c r="N598" s="47"/>
      <c r="AF598" s="39"/>
      <c r="AG598" s="48" t="s">
        <v>443</v>
      </c>
      <c r="AL598" s="48"/>
      <c r="AM598" s="48"/>
      <c r="AO598" s="48"/>
      <c r="AP598" s="48"/>
    </row>
    <row r="599" spans="1:42" s="4" customFormat="1" ht="22.5" x14ac:dyDescent="0.25">
      <c r="A599" s="49"/>
      <c r="B599" s="50" t="s">
        <v>64</v>
      </c>
      <c r="C599" s="848" t="s">
        <v>65</v>
      </c>
      <c r="D599" s="848"/>
      <c r="E599" s="848"/>
      <c r="F599" s="848"/>
      <c r="G599" s="848"/>
      <c r="H599" s="848"/>
      <c r="I599" s="848"/>
      <c r="J599" s="848"/>
      <c r="K599" s="848"/>
      <c r="L599" s="848"/>
      <c r="M599" s="848"/>
      <c r="N599" s="849"/>
      <c r="AF599" s="39"/>
      <c r="AG599" s="48"/>
      <c r="AH599" s="3" t="s">
        <v>65</v>
      </c>
      <c r="AL599" s="48"/>
      <c r="AM599" s="48"/>
      <c r="AO599" s="48"/>
      <c r="AP599" s="48"/>
    </row>
    <row r="600" spans="1:42" s="4" customFormat="1" ht="15" x14ac:dyDescent="0.25">
      <c r="A600" s="51"/>
      <c r="B600" s="50" t="s">
        <v>60</v>
      </c>
      <c r="C600" s="853" t="s">
        <v>66</v>
      </c>
      <c r="D600" s="853"/>
      <c r="E600" s="853"/>
      <c r="F600" s="53"/>
      <c r="G600" s="54"/>
      <c r="H600" s="54"/>
      <c r="I600" s="54"/>
      <c r="J600" s="57">
        <v>15.04</v>
      </c>
      <c r="K600" s="56">
        <v>1.1499999999999999</v>
      </c>
      <c r="L600" s="57">
        <v>51.89</v>
      </c>
      <c r="M600" s="56">
        <v>35.42</v>
      </c>
      <c r="N600" s="58">
        <v>1837.94</v>
      </c>
      <c r="AF600" s="39"/>
      <c r="AG600" s="48"/>
      <c r="AI600" s="3" t="s">
        <v>66</v>
      </c>
      <c r="AL600" s="48"/>
      <c r="AM600" s="48"/>
      <c r="AO600" s="48"/>
      <c r="AP600" s="48"/>
    </row>
    <row r="601" spans="1:42" s="4" customFormat="1" ht="15" x14ac:dyDescent="0.25">
      <c r="A601" s="51"/>
      <c r="B601" s="50" t="s">
        <v>86</v>
      </c>
      <c r="C601" s="853" t="s">
        <v>87</v>
      </c>
      <c r="D601" s="853"/>
      <c r="E601" s="853"/>
      <c r="F601" s="53"/>
      <c r="G601" s="54"/>
      <c r="H601" s="54"/>
      <c r="I601" s="54"/>
      <c r="J601" s="57">
        <v>4.1399999999999997</v>
      </c>
      <c r="K601" s="54"/>
      <c r="L601" s="57">
        <v>12.42</v>
      </c>
      <c r="M601" s="54"/>
      <c r="N601" s="59"/>
      <c r="AF601" s="39"/>
      <c r="AG601" s="48"/>
      <c r="AI601" s="3" t="s">
        <v>87</v>
      </c>
      <c r="AL601" s="48"/>
      <c r="AM601" s="48"/>
      <c r="AO601" s="48"/>
      <c r="AP601" s="48"/>
    </row>
    <row r="602" spans="1:42" s="4" customFormat="1" ht="15" x14ac:dyDescent="0.25">
      <c r="A602" s="60"/>
      <c r="B602" s="50"/>
      <c r="C602" s="853" t="s">
        <v>71</v>
      </c>
      <c r="D602" s="853"/>
      <c r="E602" s="853"/>
      <c r="F602" s="53" t="s">
        <v>72</v>
      </c>
      <c r="G602" s="61">
        <v>1.6</v>
      </c>
      <c r="H602" s="56">
        <v>1.1499999999999999</v>
      </c>
      <c r="I602" s="56">
        <v>5.52</v>
      </c>
      <c r="J602" s="63"/>
      <c r="K602" s="54"/>
      <c r="L602" s="63"/>
      <c r="M602" s="54"/>
      <c r="N602" s="59"/>
      <c r="AF602" s="39"/>
      <c r="AG602" s="48"/>
      <c r="AJ602" s="3" t="s">
        <v>71</v>
      </c>
      <c r="AL602" s="48"/>
      <c r="AM602" s="48"/>
      <c r="AO602" s="48"/>
      <c r="AP602" s="48"/>
    </row>
    <row r="603" spans="1:42" s="4" customFormat="1" ht="15" x14ac:dyDescent="0.25">
      <c r="A603" s="51"/>
      <c r="B603" s="50"/>
      <c r="C603" s="854" t="s">
        <v>74</v>
      </c>
      <c r="D603" s="854"/>
      <c r="E603" s="854"/>
      <c r="F603" s="65"/>
      <c r="G603" s="66"/>
      <c r="H603" s="66"/>
      <c r="I603" s="66"/>
      <c r="J603" s="68">
        <v>19.18</v>
      </c>
      <c r="K603" s="66"/>
      <c r="L603" s="68">
        <v>64.31</v>
      </c>
      <c r="M603" s="66"/>
      <c r="N603" s="69"/>
      <c r="AF603" s="39"/>
      <c r="AG603" s="48"/>
      <c r="AK603" s="3" t="s">
        <v>74</v>
      </c>
      <c r="AL603" s="48"/>
      <c r="AM603" s="48"/>
      <c r="AO603" s="48"/>
      <c r="AP603" s="48"/>
    </row>
    <row r="604" spans="1:42" s="4" customFormat="1" ht="15" x14ac:dyDescent="0.25">
      <c r="A604" s="60"/>
      <c r="B604" s="50"/>
      <c r="C604" s="853" t="s">
        <v>75</v>
      </c>
      <c r="D604" s="853"/>
      <c r="E604" s="853"/>
      <c r="F604" s="53"/>
      <c r="G604" s="54"/>
      <c r="H604" s="54"/>
      <c r="I604" s="54"/>
      <c r="J604" s="63"/>
      <c r="K604" s="54"/>
      <c r="L604" s="57">
        <v>51.89</v>
      </c>
      <c r="M604" s="54"/>
      <c r="N604" s="58">
        <v>1837.94</v>
      </c>
      <c r="AF604" s="39"/>
      <c r="AG604" s="48"/>
      <c r="AJ604" s="3" t="s">
        <v>75</v>
      </c>
      <c r="AL604" s="48"/>
      <c r="AM604" s="48"/>
      <c r="AO604" s="48"/>
      <c r="AP604" s="48"/>
    </row>
    <row r="605" spans="1:42" s="4" customFormat="1" ht="23.25" x14ac:dyDescent="0.25">
      <c r="A605" s="60"/>
      <c r="B605" s="50" t="s">
        <v>120</v>
      </c>
      <c r="C605" s="853" t="s">
        <v>121</v>
      </c>
      <c r="D605" s="853"/>
      <c r="E605" s="853"/>
      <c r="F605" s="53" t="s">
        <v>78</v>
      </c>
      <c r="G605" s="70">
        <v>97</v>
      </c>
      <c r="H605" s="54"/>
      <c r="I605" s="70">
        <v>97</v>
      </c>
      <c r="J605" s="63"/>
      <c r="K605" s="54"/>
      <c r="L605" s="57">
        <v>50.33</v>
      </c>
      <c r="M605" s="54"/>
      <c r="N605" s="58">
        <v>1782.8</v>
      </c>
      <c r="AF605" s="39"/>
      <c r="AG605" s="48"/>
      <c r="AJ605" s="3" t="s">
        <v>121</v>
      </c>
      <c r="AL605" s="48"/>
      <c r="AM605" s="48"/>
      <c r="AO605" s="48"/>
      <c r="AP605" s="48"/>
    </row>
    <row r="606" spans="1:42" s="4" customFormat="1" ht="23.25" x14ac:dyDescent="0.25">
      <c r="A606" s="60"/>
      <c r="B606" s="50" t="s">
        <v>122</v>
      </c>
      <c r="C606" s="853" t="s">
        <v>123</v>
      </c>
      <c r="D606" s="853"/>
      <c r="E606" s="853"/>
      <c r="F606" s="53" t="s">
        <v>78</v>
      </c>
      <c r="G606" s="70">
        <v>51</v>
      </c>
      <c r="H606" s="54"/>
      <c r="I606" s="70">
        <v>51</v>
      </c>
      <c r="J606" s="63"/>
      <c r="K606" s="54"/>
      <c r="L606" s="57">
        <v>26.46</v>
      </c>
      <c r="M606" s="54"/>
      <c r="N606" s="133">
        <v>937.35</v>
      </c>
      <c r="AF606" s="39"/>
      <c r="AG606" s="48"/>
      <c r="AJ606" s="3" t="s">
        <v>123</v>
      </c>
      <c r="AL606" s="48"/>
      <c r="AM606" s="48"/>
      <c r="AO606" s="48"/>
      <c r="AP606" s="48"/>
    </row>
    <row r="607" spans="1:42" s="4" customFormat="1" ht="15" x14ac:dyDescent="0.25">
      <c r="A607" s="71"/>
      <c r="B607" s="72"/>
      <c r="C607" s="847" t="s">
        <v>81</v>
      </c>
      <c r="D607" s="847"/>
      <c r="E607" s="847"/>
      <c r="F607" s="42"/>
      <c r="G607" s="43"/>
      <c r="H607" s="43"/>
      <c r="I607" s="43"/>
      <c r="J607" s="46"/>
      <c r="K607" s="43"/>
      <c r="L607" s="131">
        <v>141.1</v>
      </c>
      <c r="M607" s="66"/>
      <c r="N607" s="47"/>
      <c r="AF607" s="39"/>
      <c r="AG607" s="48"/>
      <c r="AL607" s="48" t="s">
        <v>81</v>
      </c>
      <c r="AM607" s="48"/>
      <c r="AO607" s="48"/>
      <c r="AP607" s="48"/>
    </row>
    <row r="608" spans="1:42" s="4" customFormat="1" ht="22.5" x14ac:dyDescent="0.25">
      <c r="A608" s="40" t="s">
        <v>441</v>
      </c>
      <c r="B608" s="41" t="s">
        <v>445</v>
      </c>
      <c r="C608" s="847" t="s">
        <v>446</v>
      </c>
      <c r="D608" s="847"/>
      <c r="E608" s="847"/>
      <c r="F608" s="42" t="s">
        <v>174</v>
      </c>
      <c r="G608" s="43">
        <v>3</v>
      </c>
      <c r="H608" s="44">
        <v>1</v>
      </c>
      <c r="I608" s="44">
        <v>3</v>
      </c>
      <c r="J608" s="73">
        <v>1402.5</v>
      </c>
      <c r="K608" s="43"/>
      <c r="L608" s="131">
        <v>488.68</v>
      </c>
      <c r="M608" s="109">
        <v>8.61</v>
      </c>
      <c r="N608" s="134">
        <v>4207.5</v>
      </c>
      <c r="AF608" s="39"/>
      <c r="AG608" s="48" t="s">
        <v>446</v>
      </c>
      <c r="AL608" s="48"/>
      <c r="AM608" s="48"/>
      <c r="AO608" s="48"/>
      <c r="AP608" s="48"/>
    </row>
    <row r="609" spans="1:42" s="4" customFormat="1" ht="15" x14ac:dyDescent="0.25">
      <c r="A609" s="71"/>
      <c r="B609" s="72"/>
      <c r="C609" s="847" t="s">
        <v>81</v>
      </c>
      <c r="D609" s="847"/>
      <c r="E609" s="847"/>
      <c r="F609" s="42"/>
      <c r="G609" s="43"/>
      <c r="H609" s="43"/>
      <c r="I609" s="43"/>
      <c r="J609" s="46"/>
      <c r="K609" s="43"/>
      <c r="L609" s="131">
        <v>488.68</v>
      </c>
      <c r="M609" s="66"/>
      <c r="N609" s="134">
        <v>4207.5</v>
      </c>
      <c r="AF609" s="39"/>
      <c r="AG609" s="48"/>
      <c r="AL609" s="48" t="s">
        <v>81</v>
      </c>
      <c r="AM609" s="48"/>
      <c r="AO609" s="48"/>
      <c r="AP609" s="48"/>
    </row>
    <row r="610" spans="1:42" s="4" customFormat="1" ht="22.5" x14ac:dyDescent="0.25">
      <c r="A610" s="40" t="s">
        <v>444</v>
      </c>
      <c r="B610" s="41" t="s">
        <v>448</v>
      </c>
      <c r="C610" s="847" t="s">
        <v>449</v>
      </c>
      <c r="D610" s="847"/>
      <c r="E610" s="847"/>
      <c r="F610" s="42" t="s">
        <v>174</v>
      </c>
      <c r="G610" s="43">
        <v>12</v>
      </c>
      <c r="H610" s="44">
        <v>1</v>
      </c>
      <c r="I610" s="44">
        <v>12</v>
      </c>
      <c r="J610" s="73">
        <v>3187.5</v>
      </c>
      <c r="K610" s="43"/>
      <c r="L610" s="73">
        <v>4442.51</v>
      </c>
      <c r="M610" s="109">
        <v>8.61</v>
      </c>
      <c r="N610" s="134">
        <v>38250</v>
      </c>
      <c r="AF610" s="39"/>
      <c r="AG610" s="48" t="s">
        <v>449</v>
      </c>
      <c r="AL610" s="48"/>
      <c r="AM610" s="48"/>
      <c r="AO610" s="48"/>
      <c r="AP610" s="48"/>
    </row>
    <row r="611" spans="1:42" s="4" customFormat="1" ht="15" x14ac:dyDescent="0.25">
      <c r="A611" s="71"/>
      <c r="B611" s="72"/>
      <c r="C611" s="847" t="s">
        <v>81</v>
      </c>
      <c r="D611" s="847"/>
      <c r="E611" s="847"/>
      <c r="F611" s="42"/>
      <c r="G611" s="43"/>
      <c r="H611" s="43"/>
      <c r="I611" s="43"/>
      <c r="J611" s="46"/>
      <c r="K611" s="43"/>
      <c r="L611" s="73">
        <v>4442.51</v>
      </c>
      <c r="M611" s="66"/>
      <c r="N611" s="134">
        <v>38250</v>
      </c>
      <c r="AF611" s="39"/>
      <c r="AG611" s="48"/>
      <c r="AL611" s="48" t="s">
        <v>81</v>
      </c>
      <c r="AM611" s="48"/>
      <c r="AO611" s="48"/>
      <c r="AP611" s="48"/>
    </row>
    <row r="612" spans="1:42" s="4" customFormat="1" ht="23.25" x14ac:dyDescent="0.25">
      <c r="A612" s="40" t="s">
        <v>447</v>
      </c>
      <c r="B612" s="41" t="s">
        <v>293</v>
      </c>
      <c r="C612" s="847" t="s">
        <v>451</v>
      </c>
      <c r="D612" s="847"/>
      <c r="E612" s="847"/>
      <c r="F612" s="42" t="s">
        <v>174</v>
      </c>
      <c r="G612" s="43">
        <v>12</v>
      </c>
      <c r="H612" s="44">
        <v>1</v>
      </c>
      <c r="I612" s="44">
        <v>12</v>
      </c>
      <c r="J612" s="46"/>
      <c r="K612" s="43"/>
      <c r="L612" s="46"/>
      <c r="M612" s="43"/>
      <c r="N612" s="47"/>
      <c r="AF612" s="39"/>
      <c r="AG612" s="48" t="s">
        <v>451</v>
      </c>
      <c r="AL612" s="48"/>
      <c r="AM612" s="48"/>
      <c r="AO612" s="48"/>
      <c r="AP612" s="48"/>
    </row>
    <row r="613" spans="1:42" s="4" customFormat="1" ht="22.5" x14ac:dyDescent="0.25">
      <c r="A613" s="49"/>
      <c r="B613" s="50" t="s">
        <v>64</v>
      </c>
      <c r="C613" s="848" t="s">
        <v>65</v>
      </c>
      <c r="D613" s="848"/>
      <c r="E613" s="848"/>
      <c r="F613" s="848"/>
      <c r="G613" s="848"/>
      <c r="H613" s="848"/>
      <c r="I613" s="848"/>
      <c r="J613" s="848"/>
      <c r="K613" s="848"/>
      <c r="L613" s="848"/>
      <c r="M613" s="848"/>
      <c r="N613" s="849"/>
      <c r="AF613" s="39"/>
      <c r="AG613" s="48"/>
      <c r="AH613" s="3" t="s">
        <v>65</v>
      </c>
      <c r="AL613" s="48"/>
      <c r="AM613" s="48"/>
      <c r="AO613" s="48"/>
      <c r="AP613" s="48"/>
    </row>
    <row r="614" spans="1:42" s="4" customFormat="1" ht="15" x14ac:dyDescent="0.25">
      <c r="A614" s="51"/>
      <c r="B614" s="50" t="s">
        <v>60</v>
      </c>
      <c r="C614" s="853" t="s">
        <v>66</v>
      </c>
      <c r="D614" s="853"/>
      <c r="E614" s="853"/>
      <c r="F614" s="53"/>
      <c r="G614" s="54"/>
      <c r="H614" s="54"/>
      <c r="I614" s="54"/>
      <c r="J614" s="57">
        <v>5.35</v>
      </c>
      <c r="K614" s="56">
        <v>1.1499999999999999</v>
      </c>
      <c r="L614" s="57">
        <v>73.83</v>
      </c>
      <c r="M614" s="56">
        <v>35.42</v>
      </c>
      <c r="N614" s="58">
        <v>2615.06</v>
      </c>
      <c r="AF614" s="39"/>
      <c r="AG614" s="48"/>
      <c r="AI614" s="3" t="s">
        <v>66</v>
      </c>
      <c r="AL614" s="48"/>
      <c r="AM614" s="48"/>
      <c r="AO614" s="48"/>
      <c r="AP614" s="48"/>
    </row>
    <row r="615" spans="1:42" s="4" customFormat="1" ht="15" x14ac:dyDescent="0.25">
      <c r="A615" s="51"/>
      <c r="B615" s="50" t="s">
        <v>86</v>
      </c>
      <c r="C615" s="853" t="s">
        <v>87</v>
      </c>
      <c r="D615" s="853"/>
      <c r="E615" s="853"/>
      <c r="F615" s="53"/>
      <c r="G615" s="54"/>
      <c r="H615" s="54"/>
      <c r="I615" s="54"/>
      <c r="J615" s="57">
        <v>0.94</v>
      </c>
      <c r="K615" s="54"/>
      <c r="L615" s="57">
        <v>11.28</v>
      </c>
      <c r="M615" s="54"/>
      <c r="N615" s="59"/>
      <c r="AF615" s="39"/>
      <c r="AG615" s="48"/>
      <c r="AI615" s="3" t="s">
        <v>87</v>
      </c>
      <c r="AL615" s="48"/>
      <c r="AM615" s="48"/>
      <c r="AO615" s="48"/>
      <c r="AP615" s="48"/>
    </row>
    <row r="616" spans="1:42" s="4" customFormat="1" ht="15" x14ac:dyDescent="0.25">
      <c r="A616" s="60"/>
      <c r="B616" s="50"/>
      <c r="C616" s="853" t="s">
        <v>71</v>
      </c>
      <c r="D616" s="853"/>
      <c r="E616" s="853"/>
      <c r="F616" s="53" t="s">
        <v>72</v>
      </c>
      <c r="G616" s="56">
        <v>0.59</v>
      </c>
      <c r="H616" s="56">
        <v>1.1499999999999999</v>
      </c>
      <c r="I616" s="62">
        <v>8.1419999999999995</v>
      </c>
      <c r="J616" s="63"/>
      <c r="K616" s="54"/>
      <c r="L616" s="63"/>
      <c r="M616" s="54"/>
      <c r="N616" s="59"/>
      <c r="AF616" s="39"/>
      <c r="AG616" s="48"/>
      <c r="AJ616" s="3" t="s">
        <v>71</v>
      </c>
      <c r="AL616" s="48"/>
      <c r="AM616" s="48"/>
      <c r="AO616" s="48"/>
      <c r="AP616" s="48"/>
    </row>
    <row r="617" spans="1:42" s="4" customFormat="1" ht="15" x14ac:dyDescent="0.25">
      <c r="A617" s="51"/>
      <c r="B617" s="50"/>
      <c r="C617" s="854" t="s">
        <v>74</v>
      </c>
      <c r="D617" s="854"/>
      <c r="E617" s="854"/>
      <c r="F617" s="65"/>
      <c r="G617" s="66"/>
      <c r="H617" s="66"/>
      <c r="I617" s="66"/>
      <c r="J617" s="68">
        <v>6.29</v>
      </c>
      <c r="K617" s="66"/>
      <c r="L617" s="68">
        <v>85.11</v>
      </c>
      <c r="M617" s="66"/>
      <c r="N617" s="69"/>
      <c r="AF617" s="39"/>
      <c r="AG617" s="48"/>
      <c r="AK617" s="3" t="s">
        <v>74</v>
      </c>
      <c r="AL617" s="48"/>
      <c r="AM617" s="48"/>
      <c r="AO617" s="48"/>
      <c r="AP617" s="48"/>
    </row>
    <row r="618" spans="1:42" s="4" customFormat="1" ht="15" x14ac:dyDescent="0.25">
      <c r="A618" s="60"/>
      <c r="B618" s="50"/>
      <c r="C618" s="853" t="s">
        <v>75</v>
      </c>
      <c r="D618" s="853"/>
      <c r="E618" s="853"/>
      <c r="F618" s="53"/>
      <c r="G618" s="54"/>
      <c r="H618" s="54"/>
      <c r="I618" s="54"/>
      <c r="J618" s="63"/>
      <c r="K618" s="54"/>
      <c r="L618" s="57">
        <v>73.83</v>
      </c>
      <c r="M618" s="54"/>
      <c r="N618" s="58">
        <v>2615.06</v>
      </c>
      <c r="AF618" s="39"/>
      <c r="AG618" s="48"/>
      <c r="AJ618" s="3" t="s">
        <v>75</v>
      </c>
      <c r="AL618" s="48"/>
      <c r="AM618" s="48"/>
      <c r="AO618" s="48"/>
      <c r="AP618" s="48"/>
    </row>
    <row r="619" spans="1:42" s="4" customFormat="1" ht="23.25" x14ac:dyDescent="0.25">
      <c r="A619" s="60"/>
      <c r="B619" s="50" t="s">
        <v>120</v>
      </c>
      <c r="C619" s="853" t="s">
        <v>121</v>
      </c>
      <c r="D619" s="853"/>
      <c r="E619" s="853"/>
      <c r="F619" s="53" t="s">
        <v>78</v>
      </c>
      <c r="G619" s="70">
        <v>97</v>
      </c>
      <c r="H619" s="54"/>
      <c r="I619" s="70">
        <v>97</v>
      </c>
      <c r="J619" s="63"/>
      <c r="K619" s="54"/>
      <c r="L619" s="57">
        <v>71.62</v>
      </c>
      <c r="M619" s="54"/>
      <c r="N619" s="58">
        <v>2536.61</v>
      </c>
      <c r="AF619" s="39"/>
      <c r="AG619" s="48"/>
      <c r="AJ619" s="3" t="s">
        <v>121</v>
      </c>
      <c r="AL619" s="48"/>
      <c r="AM619" s="48"/>
      <c r="AO619" s="48"/>
      <c r="AP619" s="48"/>
    </row>
    <row r="620" spans="1:42" s="4" customFormat="1" ht="23.25" x14ac:dyDescent="0.25">
      <c r="A620" s="60"/>
      <c r="B620" s="50" t="s">
        <v>122</v>
      </c>
      <c r="C620" s="853" t="s">
        <v>123</v>
      </c>
      <c r="D620" s="853"/>
      <c r="E620" s="853"/>
      <c r="F620" s="53" t="s">
        <v>78</v>
      </c>
      <c r="G620" s="70">
        <v>51</v>
      </c>
      <c r="H620" s="54"/>
      <c r="I620" s="70">
        <v>51</v>
      </c>
      <c r="J620" s="63"/>
      <c r="K620" s="54"/>
      <c r="L620" s="57">
        <v>37.65</v>
      </c>
      <c r="M620" s="54"/>
      <c r="N620" s="58">
        <v>1333.68</v>
      </c>
      <c r="AF620" s="39"/>
      <c r="AG620" s="48"/>
      <c r="AJ620" s="3" t="s">
        <v>123</v>
      </c>
      <c r="AL620" s="48"/>
      <c r="AM620" s="48"/>
      <c r="AO620" s="48"/>
      <c r="AP620" s="48"/>
    </row>
    <row r="621" spans="1:42" s="4" customFormat="1" ht="15" x14ac:dyDescent="0.25">
      <c r="A621" s="71"/>
      <c r="B621" s="72"/>
      <c r="C621" s="847" t="s">
        <v>81</v>
      </c>
      <c r="D621" s="847"/>
      <c r="E621" s="847"/>
      <c r="F621" s="42"/>
      <c r="G621" s="43"/>
      <c r="H621" s="43"/>
      <c r="I621" s="43"/>
      <c r="J621" s="46"/>
      <c r="K621" s="43"/>
      <c r="L621" s="131">
        <v>194.38</v>
      </c>
      <c r="M621" s="66"/>
      <c r="N621" s="47"/>
      <c r="AF621" s="39"/>
      <c r="AG621" s="48"/>
      <c r="AL621" s="48" t="s">
        <v>81</v>
      </c>
      <c r="AM621" s="48"/>
      <c r="AO621" s="48"/>
      <c r="AP621" s="48"/>
    </row>
    <row r="622" spans="1:42" s="4" customFormat="1" ht="23.25" x14ac:dyDescent="0.25">
      <c r="A622" s="40" t="s">
        <v>450</v>
      </c>
      <c r="B622" s="41" t="s">
        <v>453</v>
      </c>
      <c r="C622" s="847" t="s">
        <v>454</v>
      </c>
      <c r="D622" s="847"/>
      <c r="E622" s="847"/>
      <c r="F622" s="42" t="s">
        <v>279</v>
      </c>
      <c r="G622" s="43">
        <v>12</v>
      </c>
      <c r="H622" s="44">
        <v>1</v>
      </c>
      <c r="I622" s="44">
        <v>12</v>
      </c>
      <c r="J622" s="131">
        <v>399.5</v>
      </c>
      <c r="K622" s="43"/>
      <c r="L622" s="131">
        <v>556.79</v>
      </c>
      <c r="M622" s="109">
        <v>8.61</v>
      </c>
      <c r="N622" s="134">
        <v>4794</v>
      </c>
      <c r="AF622" s="39"/>
      <c r="AG622" s="48" t="s">
        <v>454</v>
      </c>
      <c r="AL622" s="48"/>
      <c r="AM622" s="48"/>
      <c r="AO622" s="48"/>
      <c r="AP622" s="48"/>
    </row>
    <row r="623" spans="1:42" s="4" customFormat="1" ht="15" x14ac:dyDescent="0.25">
      <c r="A623" s="71"/>
      <c r="B623" s="72"/>
      <c r="C623" s="847" t="s">
        <v>81</v>
      </c>
      <c r="D623" s="847"/>
      <c r="E623" s="847"/>
      <c r="F623" s="42"/>
      <c r="G623" s="43"/>
      <c r="H623" s="43"/>
      <c r="I623" s="43"/>
      <c r="J623" s="46"/>
      <c r="K623" s="43"/>
      <c r="L623" s="131">
        <v>556.79</v>
      </c>
      <c r="M623" s="66"/>
      <c r="N623" s="134">
        <v>4794</v>
      </c>
      <c r="AF623" s="39"/>
      <c r="AG623" s="48"/>
      <c r="AL623" s="48" t="s">
        <v>81</v>
      </c>
      <c r="AM623" s="48"/>
      <c r="AO623" s="48"/>
      <c r="AP623" s="48"/>
    </row>
    <row r="624" spans="1:42" s="4" customFormat="1" ht="34.5" x14ac:dyDescent="0.25">
      <c r="A624" s="40" t="s">
        <v>452</v>
      </c>
      <c r="B624" s="41" t="s">
        <v>456</v>
      </c>
      <c r="C624" s="847" t="s">
        <v>457</v>
      </c>
      <c r="D624" s="847"/>
      <c r="E624" s="847"/>
      <c r="F624" s="42" t="s">
        <v>174</v>
      </c>
      <c r="G624" s="43">
        <v>24</v>
      </c>
      <c r="H624" s="44">
        <v>1</v>
      </c>
      <c r="I624" s="44">
        <v>24</v>
      </c>
      <c r="J624" s="46"/>
      <c r="K624" s="43"/>
      <c r="L624" s="46"/>
      <c r="M624" s="43"/>
      <c r="N624" s="47"/>
      <c r="AF624" s="39"/>
      <c r="AG624" s="48" t="s">
        <v>457</v>
      </c>
      <c r="AL624" s="48"/>
      <c r="AM624" s="48"/>
      <c r="AO624" s="48"/>
      <c r="AP624" s="48"/>
    </row>
    <row r="625" spans="1:42" s="4" customFormat="1" ht="22.5" x14ac:dyDescent="0.25">
      <c r="A625" s="49"/>
      <c r="B625" s="50" t="s">
        <v>64</v>
      </c>
      <c r="C625" s="848" t="s">
        <v>65</v>
      </c>
      <c r="D625" s="848"/>
      <c r="E625" s="848"/>
      <c r="F625" s="848"/>
      <c r="G625" s="848"/>
      <c r="H625" s="848"/>
      <c r="I625" s="848"/>
      <c r="J625" s="848"/>
      <c r="K625" s="848"/>
      <c r="L625" s="848"/>
      <c r="M625" s="848"/>
      <c r="N625" s="849"/>
      <c r="AF625" s="39"/>
      <c r="AG625" s="48"/>
      <c r="AH625" s="3" t="s">
        <v>65</v>
      </c>
      <c r="AL625" s="48"/>
      <c r="AM625" s="48"/>
      <c r="AO625" s="48"/>
      <c r="AP625" s="48"/>
    </row>
    <row r="626" spans="1:42" s="4" customFormat="1" ht="15" x14ac:dyDescent="0.25">
      <c r="A626" s="51"/>
      <c r="B626" s="50" t="s">
        <v>60</v>
      </c>
      <c r="C626" s="853" t="s">
        <v>66</v>
      </c>
      <c r="D626" s="853"/>
      <c r="E626" s="853"/>
      <c r="F626" s="53"/>
      <c r="G626" s="54"/>
      <c r="H626" s="54"/>
      <c r="I626" s="54"/>
      <c r="J626" s="57">
        <v>160.18</v>
      </c>
      <c r="K626" s="56">
        <v>1.1499999999999999</v>
      </c>
      <c r="L626" s="55">
        <v>4420.97</v>
      </c>
      <c r="M626" s="56">
        <v>35.42</v>
      </c>
      <c r="N626" s="58">
        <v>156590.76</v>
      </c>
      <c r="AF626" s="39"/>
      <c r="AG626" s="48"/>
      <c r="AI626" s="3" t="s">
        <v>66</v>
      </c>
      <c r="AL626" s="48"/>
      <c r="AM626" s="48"/>
      <c r="AO626" s="48"/>
      <c r="AP626" s="48"/>
    </row>
    <row r="627" spans="1:42" s="4" customFormat="1" ht="15" x14ac:dyDescent="0.25">
      <c r="A627" s="51"/>
      <c r="B627" s="50" t="s">
        <v>67</v>
      </c>
      <c r="C627" s="853" t="s">
        <v>68</v>
      </c>
      <c r="D627" s="853"/>
      <c r="E627" s="853"/>
      <c r="F627" s="53"/>
      <c r="G627" s="54"/>
      <c r="H627" s="54"/>
      <c r="I627" s="54"/>
      <c r="J627" s="57">
        <v>1.63</v>
      </c>
      <c r="K627" s="56">
        <v>1.1499999999999999</v>
      </c>
      <c r="L627" s="57">
        <v>44.99</v>
      </c>
      <c r="M627" s="54"/>
      <c r="N627" s="59"/>
      <c r="AF627" s="39"/>
      <c r="AG627" s="48"/>
      <c r="AI627" s="3" t="s">
        <v>68</v>
      </c>
      <c r="AL627" s="48"/>
      <c r="AM627" s="48"/>
      <c r="AO627" s="48"/>
      <c r="AP627" s="48"/>
    </row>
    <row r="628" spans="1:42" s="4" customFormat="1" ht="15" x14ac:dyDescent="0.25">
      <c r="A628" s="51"/>
      <c r="B628" s="50" t="s">
        <v>69</v>
      </c>
      <c r="C628" s="853" t="s">
        <v>70</v>
      </c>
      <c r="D628" s="853"/>
      <c r="E628" s="853"/>
      <c r="F628" s="53"/>
      <c r="G628" s="54"/>
      <c r="H628" s="54"/>
      <c r="I628" s="54"/>
      <c r="J628" s="57">
        <v>0.22</v>
      </c>
      <c r="K628" s="56">
        <v>1.1499999999999999</v>
      </c>
      <c r="L628" s="57">
        <v>6.07</v>
      </c>
      <c r="M628" s="56">
        <v>35.42</v>
      </c>
      <c r="N628" s="133">
        <v>215</v>
      </c>
      <c r="AF628" s="39"/>
      <c r="AG628" s="48"/>
      <c r="AI628" s="3" t="s">
        <v>70</v>
      </c>
      <c r="AL628" s="48"/>
      <c r="AM628" s="48"/>
      <c r="AO628" s="48"/>
      <c r="AP628" s="48"/>
    </row>
    <row r="629" spans="1:42" s="4" customFormat="1" ht="15" x14ac:dyDescent="0.25">
      <c r="A629" s="51"/>
      <c r="B629" s="50" t="s">
        <v>86</v>
      </c>
      <c r="C629" s="853" t="s">
        <v>87</v>
      </c>
      <c r="D629" s="853"/>
      <c r="E629" s="853"/>
      <c r="F629" s="53"/>
      <c r="G629" s="54"/>
      <c r="H629" s="54"/>
      <c r="I629" s="54"/>
      <c r="J629" s="57">
        <v>120.79</v>
      </c>
      <c r="K629" s="54"/>
      <c r="L629" s="55">
        <v>2898.96</v>
      </c>
      <c r="M629" s="54"/>
      <c r="N629" s="59"/>
      <c r="AF629" s="39"/>
      <c r="AG629" s="48"/>
      <c r="AI629" s="3" t="s">
        <v>87</v>
      </c>
      <c r="AL629" s="48"/>
      <c r="AM629" s="48"/>
      <c r="AO629" s="48"/>
      <c r="AP629" s="48"/>
    </row>
    <row r="630" spans="1:42" s="4" customFormat="1" ht="15" x14ac:dyDescent="0.25">
      <c r="A630" s="60"/>
      <c r="B630" s="50"/>
      <c r="C630" s="853" t="s">
        <v>71</v>
      </c>
      <c r="D630" s="853"/>
      <c r="E630" s="853"/>
      <c r="F630" s="53" t="s">
        <v>72</v>
      </c>
      <c r="G630" s="56">
        <v>17.04</v>
      </c>
      <c r="H630" s="56">
        <v>1.1499999999999999</v>
      </c>
      <c r="I630" s="62">
        <v>470.30399999999997</v>
      </c>
      <c r="J630" s="63"/>
      <c r="K630" s="54"/>
      <c r="L630" s="63"/>
      <c r="M630" s="54"/>
      <c r="N630" s="59"/>
      <c r="AF630" s="39"/>
      <c r="AG630" s="48"/>
      <c r="AJ630" s="3" t="s">
        <v>71</v>
      </c>
      <c r="AL630" s="48"/>
      <c r="AM630" s="48"/>
      <c r="AO630" s="48"/>
      <c r="AP630" s="48"/>
    </row>
    <row r="631" spans="1:42" s="4" customFormat="1" ht="15" x14ac:dyDescent="0.25">
      <c r="A631" s="60"/>
      <c r="B631" s="50"/>
      <c r="C631" s="853" t="s">
        <v>73</v>
      </c>
      <c r="D631" s="853"/>
      <c r="E631" s="853"/>
      <c r="F631" s="53" t="s">
        <v>72</v>
      </c>
      <c r="G631" s="56">
        <v>0.02</v>
      </c>
      <c r="H631" s="56">
        <v>1.1499999999999999</v>
      </c>
      <c r="I631" s="62">
        <v>0.55200000000000005</v>
      </c>
      <c r="J631" s="63"/>
      <c r="K631" s="54"/>
      <c r="L631" s="63"/>
      <c r="M631" s="54"/>
      <c r="N631" s="59"/>
      <c r="AF631" s="39"/>
      <c r="AG631" s="48"/>
      <c r="AJ631" s="3" t="s">
        <v>73</v>
      </c>
      <c r="AL631" s="48"/>
      <c r="AM631" s="48"/>
      <c r="AO631" s="48"/>
      <c r="AP631" s="48"/>
    </row>
    <row r="632" spans="1:42" s="4" customFormat="1" ht="15" x14ac:dyDescent="0.25">
      <c r="A632" s="51"/>
      <c r="B632" s="50"/>
      <c r="C632" s="854" t="s">
        <v>74</v>
      </c>
      <c r="D632" s="854"/>
      <c r="E632" s="854"/>
      <c r="F632" s="65"/>
      <c r="G632" s="66"/>
      <c r="H632" s="66"/>
      <c r="I632" s="66"/>
      <c r="J632" s="68">
        <v>282.60000000000002</v>
      </c>
      <c r="K632" s="66"/>
      <c r="L632" s="67">
        <v>7364.92</v>
      </c>
      <c r="M632" s="66"/>
      <c r="N632" s="69"/>
      <c r="AF632" s="39"/>
      <c r="AG632" s="48"/>
      <c r="AK632" s="3" t="s">
        <v>74</v>
      </c>
      <c r="AL632" s="48"/>
      <c r="AM632" s="48"/>
      <c r="AO632" s="48"/>
      <c r="AP632" s="48"/>
    </row>
    <row r="633" spans="1:42" s="4" customFormat="1" ht="15" x14ac:dyDescent="0.25">
      <c r="A633" s="60"/>
      <c r="B633" s="50"/>
      <c r="C633" s="853" t="s">
        <v>75</v>
      </c>
      <c r="D633" s="853"/>
      <c r="E633" s="853"/>
      <c r="F633" s="53"/>
      <c r="G633" s="54"/>
      <c r="H633" s="54"/>
      <c r="I633" s="54"/>
      <c r="J633" s="63"/>
      <c r="K633" s="54"/>
      <c r="L633" s="55">
        <v>4427.04</v>
      </c>
      <c r="M633" s="54"/>
      <c r="N633" s="58">
        <v>156805.76000000001</v>
      </c>
      <c r="AF633" s="39"/>
      <c r="AG633" s="48"/>
      <c r="AJ633" s="3" t="s">
        <v>75</v>
      </c>
      <c r="AL633" s="48"/>
      <c r="AM633" s="48"/>
      <c r="AO633" s="48"/>
      <c r="AP633" s="48"/>
    </row>
    <row r="634" spans="1:42" s="4" customFormat="1" ht="23.25" x14ac:dyDescent="0.25">
      <c r="A634" s="60"/>
      <c r="B634" s="50" t="s">
        <v>120</v>
      </c>
      <c r="C634" s="853" t="s">
        <v>121</v>
      </c>
      <c r="D634" s="853"/>
      <c r="E634" s="853"/>
      <c r="F634" s="53" t="s">
        <v>78</v>
      </c>
      <c r="G634" s="70">
        <v>97</v>
      </c>
      <c r="H634" s="54"/>
      <c r="I634" s="70">
        <v>97</v>
      </c>
      <c r="J634" s="63"/>
      <c r="K634" s="54"/>
      <c r="L634" s="55">
        <v>4294.2299999999996</v>
      </c>
      <c r="M634" s="54"/>
      <c r="N634" s="58">
        <v>152101.59</v>
      </c>
      <c r="AF634" s="39"/>
      <c r="AG634" s="48"/>
      <c r="AJ634" s="3" t="s">
        <v>121</v>
      </c>
      <c r="AL634" s="48"/>
      <c r="AM634" s="48"/>
      <c r="AO634" s="48"/>
      <c r="AP634" s="48"/>
    </row>
    <row r="635" spans="1:42" s="4" customFormat="1" ht="23.25" x14ac:dyDescent="0.25">
      <c r="A635" s="60"/>
      <c r="B635" s="50" t="s">
        <v>122</v>
      </c>
      <c r="C635" s="853" t="s">
        <v>123</v>
      </c>
      <c r="D635" s="853"/>
      <c r="E635" s="853"/>
      <c r="F635" s="53" t="s">
        <v>78</v>
      </c>
      <c r="G635" s="70">
        <v>51</v>
      </c>
      <c r="H635" s="54"/>
      <c r="I635" s="70">
        <v>51</v>
      </c>
      <c r="J635" s="63"/>
      <c r="K635" s="54"/>
      <c r="L635" s="55">
        <v>2257.79</v>
      </c>
      <c r="M635" s="54"/>
      <c r="N635" s="58">
        <v>79970.94</v>
      </c>
      <c r="AF635" s="39"/>
      <c r="AG635" s="48"/>
      <c r="AJ635" s="3" t="s">
        <v>123</v>
      </c>
      <c r="AL635" s="48"/>
      <c r="AM635" s="48"/>
      <c r="AO635" s="48"/>
      <c r="AP635" s="48"/>
    </row>
    <row r="636" spans="1:42" s="4" customFormat="1" ht="15" x14ac:dyDescent="0.25">
      <c r="A636" s="71"/>
      <c r="B636" s="72"/>
      <c r="C636" s="847" t="s">
        <v>81</v>
      </c>
      <c r="D636" s="847"/>
      <c r="E636" s="847"/>
      <c r="F636" s="42"/>
      <c r="G636" s="43"/>
      <c r="H636" s="43"/>
      <c r="I636" s="43"/>
      <c r="J636" s="46"/>
      <c r="K636" s="43"/>
      <c r="L636" s="73">
        <v>13916.94</v>
      </c>
      <c r="M636" s="66"/>
      <c r="N636" s="47"/>
      <c r="AF636" s="39"/>
      <c r="AG636" s="48"/>
      <c r="AL636" s="48" t="s">
        <v>81</v>
      </c>
      <c r="AM636" s="48"/>
      <c r="AO636" s="48"/>
      <c r="AP636" s="48"/>
    </row>
    <row r="637" spans="1:42" s="4" customFormat="1" ht="23.25" x14ac:dyDescent="0.25">
      <c r="A637" s="40" t="s">
        <v>455</v>
      </c>
      <c r="B637" s="41" t="s">
        <v>459</v>
      </c>
      <c r="C637" s="847" t="s">
        <v>460</v>
      </c>
      <c r="D637" s="847"/>
      <c r="E637" s="847"/>
      <c r="F637" s="42" t="s">
        <v>164</v>
      </c>
      <c r="G637" s="43">
        <v>36</v>
      </c>
      <c r="H637" s="44">
        <v>1</v>
      </c>
      <c r="I637" s="44">
        <v>36</v>
      </c>
      <c r="J637" s="73">
        <v>2125</v>
      </c>
      <c r="K637" s="43"/>
      <c r="L637" s="73">
        <v>8885.02</v>
      </c>
      <c r="M637" s="109">
        <v>8.61</v>
      </c>
      <c r="N637" s="134">
        <v>76500</v>
      </c>
      <c r="AF637" s="39"/>
      <c r="AG637" s="48" t="s">
        <v>460</v>
      </c>
      <c r="AL637" s="48"/>
      <c r="AM637" s="48"/>
      <c r="AO637" s="48"/>
      <c r="AP637" s="48"/>
    </row>
    <row r="638" spans="1:42" s="4" customFormat="1" ht="15" x14ac:dyDescent="0.25">
      <c r="A638" s="71"/>
      <c r="B638" s="72"/>
      <c r="C638" s="847" t="s">
        <v>81</v>
      </c>
      <c r="D638" s="847"/>
      <c r="E638" s="847"/>
      <c r="F638" s="42"/>
      <c r="G638" s="43"/>
      <c r="H638" s="43"/>
      <c r="I638" s="43"/>
      <c r="J638" s="46"/>
      <c r="K638" s="43"/>
      <c r="L638" s="73">
        <v>8885.02</v>
      </c>
      <c r="M638" s="66"/>
      <c r="N638" s="134">
        <v>76500</v>
      </c>
      <c r="AF638" s="39"/>
      <c r="AG638" s="48"/>
      <c r="AL638" s="48" t="s">
        <v>81</v>
      </c>
      <c r="AM638" s="48"/>
      <c r="AO638" s="48"/>
      <c r="AP638" s="48"/>
    </row>
    <row r="639" spans="1:42" s="4" customFormat="1" ht="22.5" x14ac:dyDescent="0.25">
      <c r="A639" s="40" t="s">
        <v>458</v>
      </c>
      <c r="B639" s="41" t="s">
        <v>462</v>
      </c>
      <c r="C639" s="847" t="s">
        <v>463</v>
      </c>
      <c r="D639" s="847"/>
      <c r="E639" s="847"/>
      <c r="F639" s="42" t="s">
        <v>174</v>
      </c>
      <c r="G639" s="43">
        <v>24</v>
      </c>
      <c r="H639" s="44">
        <v>1</v>
      </c>
      <c r="I639" s="44">
        <v>24</v>
      </c>
      <c r="J639" s="73">
        <v>2550</v>
      </c>
      <c r="K639" s="43"/>
      <c r="L639" s="73">
        <v>7108.01</v>
      </c>
      <c r="M639" s="109">
        <v>8.61</v>
      </c>
      <c r="N639" s="134">
        <v>61200</v>
      </c>
      <c r="AF639" s="39"/>
      <c r="AG639" s="48" t="s">
        <v>463</v>
      </c>
      <c r="AL639" s="48"/>
      <c r="AM639" s="48"/>
      <c r="AO639" s="48"/>
      <c r="AP639" s="48"/>
    </row>
    <row r="640" spans="1:42" s="4" customFormat="1" ht="15" x14ac:dyDescent="0.25">
      <c r="A640" s="71"/>
      <c r="B640" s="72"/>
      <c r="C640" s="847" t="s">
        <v>81</v>
      </c>
      <c r="D640" s="847"/>
      <c r="E640" s="847"/>
      <c r="F640" s="42"/>
      <c r="G640" s="43"/>
      <c r="H640" s="43"/>
      <c r="I640" s="43"/>
      <c r="J640" s="46"/>
      <c r="K640" s="43"/>
      <c r="L640" s="73">
        <v>7108.01</v>
      </c>
      <c r="M640" s="66"/>
      <c r="N640" s="134">
        <v>61200</v>
      </c>
      <c r="AF640" s="39"/>
      <c r="AG640" s="48"/>
      <c r="AL640" s="48" t="s">
        <v>81</v>
      </c>
      <c r="AM640" s="48"/>
      <c r="AO640" s="48"/>
      <c r="AP640" s="48"/>
    </row>
    <row r="641" spans="1:42" s="4" customFormat="1" ht="22.5" x14ac:dyDescent="0.25">
      <c r="A641" s="40" t="s">
        <v>468</v>
      </c>
      <c r="B641" s="41" t="s">
        <v>465</v>
      </c>
      <c r="C641" s="847" t="s">
        <v>466</v>
      </c>
      <c r="D641" s="847"/>
      <c r="E641" s="847"/>
      <c r="F641" s="42" t="s">
        <v>174</v>
      </c>
      <c r="G641" s="43">
        <v>24</v>
      </c>
      <c r="H641" s="44">
        <v>1</v>
      </c>
      <c r="I641" s="44">
        <v>24</v>
      </c>
      <c r="J641" s="73">
        <v>1700</v>
      </c>
      <c r="K641" s="43"/>
      <c r="L641" s="73">
        <v>4738.68</v>
      </c>
      <c r="M641" s="109">
        <v>8.61</v>
      </c>
      <c r="N641" s="134">
        <v>40800</v>
      </c>
      <c r="AF641" s="39"/>
      <c r="AG641" s="48" t="s">
        <v>466</v>
      </c>
      <c r="AL641" s="48"/>
      <c r="AM641" s="48"/>
      <c r="AO641" s="48"/>
      <c r="AP641" s="48"/>
    </row>
    <row r="642" spans="1:42" s="4" customFormat="1" ht="15" x14ac:dyDescent="0.25">
      <c r="A642" s="71"/>
      <c r="B642" s="72"/>
      <c r="C642" s="847" t="s">
        <v>81</v>
      </c>
      <c r="D642" s="847"/>
      <c r="E642" s="847"/>
      <c r="F642" s="42"/>
      <c r="G642" s="43"/>
      <c r="H642" s="43"/>
      <c r="I642" s="43"/>
      <c r="J642" s="46"/>
      <c r="K642" s="43"/>
      <c r="L642" s="73">
        <v>4738.68</v>
      </c>
      <c r="M642" s="66"/>
      <c r="N642" s="134">
        <v>40800</v>
      </c>
      <c r="AF642" s="39"/>
      <c r="AG642" s="48"/>
      <c r="AL642" s="48" t="s">
        <v>81</v>
      </c>
      <c r="AM642" s="48"/>
      <c r="AO642" s="48"/>
      <c r="AP642" s="48"/>
    </row>
    <row r="643" spans="1:42" s="4" customFormat="1" ht="15" x14ac:dyDescent="0.25">
      <c r="A643" s="855" t="s">
        <v>467</v>
      </c>
      <c r="B643" s="856"/>
      <c r="C643" s="856"/>
      <c r="D643" s="856"/>
      <c r="E643" s="856"/>
      <c r="F643" s="856"/>
      <c r="G643" s="856"/>
      <c r="H643" s="856"/>
      <c r="I643" s="856"/>
      <c r="J643" s="856"/>
      <c r="K643" s="856"/>
      <c r="L643" s="856"/>
      <c r="M643" s="856"/>
      <c r="N643" s="857"/>
      <c r="AF643" s="39"/>
      <c r="AG643" s="48"/>
      <c r="AL643" s="48"/>
      <c r="AM643" s="48"/>
      <c r="AO643" s="48"/>
      <c r="AP643" s="48" t="s">
        <v>467</v>
      </c>
    </row>
    <row r="644" spans="1:42" s="4" customFormat="1" ht="23.25" x14ac:dyDescent="0.25">
      <c r="A644" s="40" t="s">
        <v>565</v>
      </c>
      <c r="B644" s="41" t="s">
        <v>469</v>
      </c>
      <c r="C644" s="847" t="s">
        <v>470</v>
      </c>
      <c r="D644" s="847"/>
      <c r="E644" s="847"/>
      <c r="F644" s="42" t="s">
        <v>174</v>
      </c>
      <c r="G644" s="43">
        <v>3</v>
      </c>
      <c r="H644" s="44">
        <v>1</v>
      </c>
      <c r="I644" s="44">
        <v>3</v>
      </c>
      <c r="J644" s="46"/>
      <c r="K644" s="43"/>
      <c r="L644" s="46"/>
      <c r="M644" s="43"/>
      <c r="N644" s="47"/>
      <c r="AF644" s="39"/>
      <c r="AG644" s="48" t="s">
        <v>470</v>
      </c>
      <c r="AL644" s="48"/>
      <c r="AM644" s="48"/>
      <c r="AO644" s="48"/>
      <c r="AP644" s="48"/>
    </row>
    <row r="645" spans="1:42" s="4" customFormat="1" ht="22.5" x14ac:dyDescent="0.25">
      <c r="A645" s="49"/>
      <c r="B645" s="50" t="s">
        <v>64</v>
      </c>
      <c r="C645" s="848" t="s">
        <v>65</v>
      </c>
      <c r="D645" s="848"/>
      <c r="E645" s="848"/>
      <c r="F645" s="848"/>
      <c r="G645" s="848"/>
      <c r="H645" s="848"/>
      <c r="I645" s="848"/>
      <c r="J645" s="848"/>
      <c r="K645" s="848"/>
      <c r="L645" s="848"/>
      <c r="M645" s="848"/>
      <c r="N645" s="849"/>
      <c r="AF645" s="39"/>
      <c r="AG645" s="48"/>
      <c r="AH645" s="3" t="s">
        <v>65</v>
      </c>
      <c r="AL645" s="48"/>
      <c r="AM645" s="48"/>
      <c r="AO645" s="48"/>
      <c r="AP645" s="48"/>
    </row>
    <row r="646" spans="1:42" s="4" customFormat="1" ht="15" x14ac:dyDescent="0.25">
      <c r="A646" s="51"/>
      <c r="B646" s="50" t="s">
        <v>60</v>
      </c>
      <c r="C646" s="853" t="s">
        <v>66</v>
      </c>
      <c r="D646" s="853"/>
      <c r="E646" s="853"/>
      <c r="F646" s="53"/>
      <c r="G646" s="54"/>
      <c r="H646" s="54"/>
      <c r="I646" s="54"/>
      <c r="J646" s="57">
        <v>20.440000000000001</v>
      </c>
      <c r="K646" s="56">
        <v>1.1499999999999999</v>
      </c>
      <c r="L646" s="57">
        <v>70.52</v>
      </c>
      <c r="M646" s="56">
        <v>35.42</v>
      </c>
      <c r="N646" s="58">
        <v>2497.8200000000002</v>
      </c>
      <c r="AF646" s="39"/>
      <c r="AG646" s="48"/>
      <c r="AI646" s="3" t="s">
        <v>66</v>
      </c>
      <c r="AL646" s="48"/>
      <c r="AM646" s="48"/>
      <c r="AO646" s="48"/>
      <c r="AP646" s="48"/>
    </row>
    <row r="647" spans="1:42" s="4" customFormat="1" ht="15" x14ac:dyDescent="0.25">
      <c r="A647" s="51"/>
      <c r="B647" s="50" t="s">
        <v>67</v>
      </c>
      <c r="C647" s="853" t="s">
        <v>68</v>
      </c>
      <c r="D647" s="853"/>
      <c r="E647" s="853"/>
      <c r="F647" s="53"/>
      <c r="G647" s="54"/>
      <c r="H647" s="54"/>
      <c r="I647" s="54"/>
      <c r="J647" s="57">
        <v>49</v>
      </c>
      <c r="K647" s="56">
        <v>1.1499999999999999</v>
      </c>
      <c r="L647" s="57">
        <v>169.05</v>
      </c>
      <c r="M647" s="54"/>
      <c r="N647" s="59"/>
      <c r="AF647" s="39"/>
      <c r="AG647" s="48"/>
      <c r="AI647" s="3" t="s">
        <v>68</v>
      </c>
      <c r="AL647" s="48"/>
      <c r="AM647" s="48"/>
      <c r="AO647" s="48"/>
      <c r="AP647" s="48"/>
    </row>
    <row r="648" spans="1:42" s="4" customFormat="1" ht="15" x14ac:dyDescent="0.25">
      <c r="A648" s="51"/>
      <c r="B648" s="50" t="s">
        <v>69</v>
      </c>
      <c r="C648" s="853" t="s">
        <v>70</v>
      </c>
      <c r="D648" s="853"/>
      <c r="E648" s="853"/>
      <c r="F648" s="53"/>
      <c r="G648" s="54"/>
      <c r="H648" s="54"/>
      <c r="I648" s="54"/>
      <c r="J648" s="57">
        <v>5.29</v>
      </c>
      <c r="K648" s="56">
        <v>1.1499999999999999</v>
      </c>
      <c r="L648" s="57">
        <v>18.25</v>
      </c>
      <c r="M648" s="56">
        <v>35.42</v>
      </c>
      <c r="N648" s="133">
        <v>646.41999999999996</v>
      </c>
      <c r="AF648" s="39"/>
      <c r="AG648" s="48"/>
      <c r="AI648" s="3" t="s">
        <v>70</v>
      </c>
      <c r="AL648" s="48"/>
      <c r="AM648" s="48"/>
      <c r="AO648" s="48"/>
      <c r="AP648" s="48"/>
    </row>
    <row r="649" spans="1:42" s="4" customFormat="1" ht="15" x14ac:dyDescent="0.25">
      <c r="A649" s="51"/>
      <c r="B649" s="50" t="s">
        <v>86</v>
      </c>
      <c r="C649" s="853" t="s">
        <v>87</v>
      </c>
      <c r="D649" s="853"/>
      <c r="E649" s="853"/>
      <c r="F649" s="53"/>
      <c r="G649" s="54"/>
      <c r="H649" s="54"/>
      <c r="I649" s="54"/>
      <c r="J649" s="57">
        <v>3.47</v>
      </c>
      <c r="K649" s="54"/>
      <c r="L649" s="57">
        <v>10.41</v>
      </c>
      <c r="M649" s="54"/>
      <c r="N649" s="59"/>
      <c r="AF649" s="39"/>
      <c r="AG649" s="48"/>
      <c r="AI649" s="3" t="s">
        <v>87</v>
      </c>
      <c r="AL649" s="48"/>
      <c r="AM649" s="48"/>
      <c r="AO649" s="48"/>
      <c r="AP649" s="48"/>
    </row>
    <row r="650" spans="1:42" s="4" customFormat="1" ht="15" x14ac:dyDescent="0.25">
      <c r="A650" s="60"/>
      <c r="B650" s="50"/>
      <c r="C650" s="853" t="s">
        <v>71</v>
      </c>
      <c r="D650" s="853"/>
      <c r="E650" s="853"/>
      <c r="F650" s="53" t="s">
        <v>72</v>
      </c>
      <c r="G650" s="56">
        <v>2.06</v>
      </c>
      <c r="H650" s="56">
        <v>1.1499999999999999</v>
      </c>
      <c r="I650" s="62">
        <v>7.1070000000000002</v>
      </c>
      <c r="J650" s="63"/>
      <c r="K650" s="54"/>
      <c r="L650" s="63"/>
      <c r="M650" s="54"/>
      <c r="N650" s="59"/>
      <c r="AF650" s="39"/>
      <c r="AG650" s="48"/>
      <c r="AJ650" s="3" t="s">
        <v>71</v>
      </c>
      <c r="AL650" s="48"/>
      <c r="AM650" s="48"/>
      <c r="AO650" s="48"/>
      <c r="AP650" s="48"/>
    </row>
    <row r="651" spans="1:42" s="4" customFormat="1" ht="15" x14ac:dyDescent="0.25">
      <c r="A651" s="60"/>
      <c r="B651" s="50"/>
      <c r="C651" s="853" t="s">
        <v>73</v>
      </c>
      <c r="D651" s="853"/>
      <c r="E651" s="853"/>
      <c r="F651" s="53" t="s">
        <v>72</v>
      </c>
      <c r="G651" s="56">
        <v>0.47</v>
      </c>
      <c r="H651" s="56">
        <v>1.1499999999999999</v>
      </c>
      <c r="I651" s="130">
        <v>1.6214999999999999</v>
      </c>
      <c r="J651" s="63"/>
      <c r="K651" s="54"/>
      <c r="L651" s="63"/>
      <c r="M651" s="54"/>
      <c r="N651" s="59"/>
      <c r="AF651" s="39"/>
      <c r="AG651" s="48"/>
      <c r="AJ651" s="3" t="s">
        <v>73</v>
      </c>
      <c r="AL651" s="48"/>
      <c r="AM651" s="48"/>
      <c r="AO651" s="48"/>
      <c r="AP651" s="48"/>
    </row>
    <row r="652" spans="1:42" s="4" customFormat="1" ht="15" x14ac:dyDescent="0.25">
      <c r="A652" s="51"/>
      <c r="B652" s="50"/>
      <c r="C652" s="854" t="s">
        <v>74</v>
      </c>
      <c r="D652" s="854"/>
      <c r="E652" s="854"/>
      <c r="F652" s="65"/>
      <c r="G652" s="66"/>
      <c r="H652" s="66"/>
      <c r="I652" s="66"/>
      <c r="J652" s="68">
        <v>72.91</v>
      </c>
      <c r="K652" s="66"/>
      <c r="L652" s="68">
        <v>249.98</v>
      </c>
      <c r="M652" s="66"/>
      <c r="N652" s="69"/>
      <c r="AF652" s="39"/>
      <c r="AG652" s="48"/>
      <c r="AK652" s="3" t="s">
        <v>74</v>
      </c>
      <c r="AL652" s="48"/>
      <c r="AM652" s="48"/>
      <c r="AO652" s="48"/>
      <c r="AP652" s="48"/>
    </row>
    <row r="653" spans="1:42" s="4" customFormat="1" ht="15" x14ac:dyDescent="0.25">
      <c r="A653" s="60"/>
      <c r="B653" s="50"/>
      <c r="C653" s="853" t="s">
        <v>75</v>
      </c>
      <c r="D653" s="853"/>
      <c r="E653" s="853"/>
      <c r="F653" s="53"/>
      <c r="G653" s="54"/>
      <c r="H653" s="54"/>
      <c r="I653" s="54"/>
      <c r="J653" s="63"/>
      <c r="K653" s="54"/>
      <c r="L653" s="57">
        <v>88.77</v>
      </c>
      <c r="M653" s="54"/>
      <c r="N653" s="58">
        <v>3144.24</v>
      </c>
      <c r="AF653" s="39"/>
      <c r="AG653" s="48"/>
      <c r="AJ653" s="3" t="s">
        <v>75</v>
      </c>
      <c r="AL653" s="48"/>
      <c r="AM653" s="48"/>
      <c r="AO653" s="48"/>
      <c r="AP653" s="48"/>
    </row>
    <row r="654" spans="1:42" s="4" customFormat="1" ht="23.25" x14ac:dyDescent="0.25">
      <c r="A654" s="60"/>
      <c r="B654" s="50" t="s">
        <v>120</v>
      </c>
      <c r="C654" s="853" t="s">
        <v>121</v>
      </c>
      <c r="D654" s="853"/>
      <c r="E654" s="853"/>
      <c r="F654" s="53" t="s">
        <v>78</v>
      </c>
      <c r="G654" s="70">
        <v>97</v>
      </c>
      <c r="H654" s="54"/>
      <c r="I654" s="70">
        <v>97</v>
      </c>
      <c r="J654" s="63"/>
      <c r="K654" s="54"/>
      <c r="L654" s="57">
        <v>86.11</v>
      </c>
      <c r="M654" s="54"/>
      <c r="N654" s="58">
        <v>3049.91</v>
      </c>
      <c r="AF654" s="39"/>
      <c r="AG654" s="48"/>
      <c r="AJ654" s="3" t="s">
        <v>121</v>
      </c>
      <c r="AL654" s="48"/>
      <c r="AM654" s="48"/>
      <c r="AO654" s="48"/>
      <c r="AP654" s="48"/>
    </row>
    <row r="655" spans="1:42" s="4" customFormat="1" ht="23.25" x14ac:dyDescent="0.25">
      <c r="A655" s="60"/>
      <c r="B655" s="50" t="s">
        <v>122</v>
      </c>
      <c r="C655" s="853" t="s">
        <v>123</v>
      </c>
      <c r="D655" s="853"/>
      <c r="E655" s="853"/>
      <c r="F655" s="53" t="s">
        <v>78</v>
      </c>
      <c r="G655" s="70">
        <v>51</v>
      </c>
      <c r="H655" s="54"/>
      <c r="I655" s="70">
        <v>51</v>
      </c>
      <c r="J655" s="63"/>
      <c r="K655" s="54"/>
      <c r="L655" s="57">
        <v>45.27</v>
      </c>
      <c r="M655" s="54"/>
      <c r="N655" s="58">
        <v>1603.56</v>
      </c>
      <c r="AF655" s="39"/>
      <c r="AG655" s="48"/>
      <c r="AJ655" s="3" t="s">
        <v>123</v>
      </c>
      <c r="AL655" s="48"/>
      <c r="AM655" s="48"/>
      <c r="AO655" s="48"/>
      <c r="AP655" s="48"/>
    </row>
    <row r="656" spans="1:42" s="4" customFormat="1" ht="15" x14ac:dyDescent="0.25">
      <c r="A656" s="71"/>
      <c r="B656" s="72"/>
      <c r="C656" s="847" t="s">
        <v>81</v>
      </c>
      <c r="D656" s="847"/>
      <c r="E656" s="847"/>
      <c r="F656" s="42"/>
      <c r="G656" s="43"/>
      <c r="H656" s="43"/>
      <c r="I656" s="43"/>
      <c r="J656" s="46"/>
      <c r="K656" s="43"/>
      <c r="L656" s="131">
        <v>381.36</v>
      </c>
      <c r="M656" s="66"/>
      <c r="N656" s="47"/>
      <c r="AF656" s="39"/>
      <c r="AG656" s="48"/>
      <c r="AL656" s="48" t="s">
        <v>81</v>
      </c>
      <c r="AM656" s="48"/>
      <c r="AO656" s="48"/>
      <c r="AP656" s="48"/>
    </row>
    <row r="657" spans="1:42" s="4" customFormat="1" ht="23.25" x14ac:dyDescent="0.25">
      <c r="A657" s="40" t="s">
        <v>566</v>
      </c>
      <c r="B657" s="41" t="s">
        <v>472</v>
      </c>
      <c r="C657" s="847" t="s">
        <v>473</v>
      </c>
      <c r="D657" s="847"/>
      <c r="E657" s="847"/>
      <c r="F657" s="42" t="s">
        <v>279</v>
      </c>
      <c r="G657" s="43">
        <v>3</v>
      </c>
      <c r="H657" s="44">
        <v>1</v>
      </c>
      <c r="I657" s="44">
        <v>3</v>
      </c>
      <c r="J657" s="73">
        <v>316250</v>
      </c>
      <c r="K657" s="43"/>
      <c r="L657" s="73">
        <v>110191.64</v>
      </c>
      <c r="M657" s="109">
        <v>8.61</v>
      </c>
      <c r="N657" s="134">
        <v>948750</v>
      </c>
      <c r="AF657" s="39"/>
      <c r="AG657" s="48" t="s">
        <v>473</v>
      </c>
      <c r="AL657" s="48"/>
      <c r="AM657" s="48"/>
      <c r="AO657" s="48"/>
      <c r="AP657" s="48"/>
    </row>
    <row r="658" spans="1:42" s="4" customFormat="1" ht="15" x14ac:dyDescent="0.25">
      <c r="A658" s="71"/>
      <c r="B658" s="72"/>
      <c r="C658" s="847" t="s">
        <v>81</v>
      </c>
      <c r="D658" s="847"/>
      <c r="E658" s="847"/>
      <c r="F658" s="42"/>
      <c r="G658" s="43"/>
      <c r="H658" s="43"/>
      <c r="I658" s="43"/>
      <c r="J658" s="46"/>
      <c r="K658" s="43"/>
      <c r="L658" s="73">
        <v>110191.64</v>
      </c>
      <c r="M658" s="66"/>
      <c r="N658" s="134">
        <v>948750</v>
      </c>
      <c r="AF658" s="39"/>
      <c r="AG658" s="48"/>
      <c r="AL658" s="48" t="s">
        <v>81</v>
      </c>
      <c r="AM658" s="48"/>
      <c r="AO658" s="48"/>
      <c r="AP658" s="48"/>
    </row>
    <row r="659" spans="1:42" s="4" customFormat="1" ht="15" x14ac:dyDescent="0.25">
      <c r="A659" s="40" t="s">
        <v>477</v>
      </c>
      <c r="B659" s="41" t="s">
        <v>475</v>
      </c>
      <c r="C659" s="847" t="s">
        <v>476</v>
      </c>
      <c r="D659" s="847"/>
      <c r="E659" s="847"/>
      <c r="F659" s="42" t="s">
        <v>207</v>
      </c>
      <c r="G659" s="43">
        <v>1.8839999999999999E-2</v>
      </c>
      <c r="H659" s="44">
        <v>1</v>
      </c>
      <c r="I659" s="137">
        <v>1.8839999999999999E-2</v>
      </c>
      <c r="J659" s="73">
        <v>6159.22</v>
      </c>
      <c r="K659" s="43"/>
      <c r="L659" s="131">
        <v>116.04</v>
      </c>
      <c r="M659" s="43"/>
      <c r="N659" s="47"/>
      <c r="AF659" s="39"/>
      <c r="AG659" s="48" t="s">
        <v>476</v>
      </c>
      <c r="AL659" s="48"/>
      <c r="AM659" s="48"/>
      <c r="AO659" s="48"/>
      <c r="AP659" s="48"/>
    </row>
    <row r="660" spans="1:42" s="4" customFormat="1" ht="15" x14ac:dyDescent="0.25">
      <c r="A660" s="71"/>
      <c r="B660" s="72"/>
      <c r="C660" s="847" t="s">
        <v>81</v>
      </c>
      <c r="D660" s="847"/>
      <c r="E660" s="847"/>
      <c r="F660" s="42"/>
      <c r="G660" s="43"/>
      <c r="H660" s="43"/>
      <c r="I660" s="43"/>
      <c r="J660" s="46"/>
      <c r="K660" s="43"/>
      <c r="L660" s="131">
        <v>116.04</v>
      </c>
      <c r="M660" s="66"/>
      <c r="N660" s="47"/>
      <c r="AF660" s="39"/>
      <c r="AG660" s="48"/>
      <c r="AL660" s="48" t="s">
        <v>81</v>
      </c>
      <c r="AM660" s="48"/>
      <c r="AO660" s="48"/>
      <c r="AP660" s="48"/>
    </row>
    <row r="661" spans="1:42" s="4" customFormat="1" ht="57" x14ac:dyDescent="0.25">
      <c r="A661" s="40" t="s">
        <v>461</v>
      </c>
      <c r="B661" s="41" t="s">
        <v>478</v>
      </c>
      <c r="C661" s="847" t="s">
        <v>479</v>
      </c>
      <c r="D661" s="847"/>
      <c r="E661" s="847"/>
      <c r="F661" s="42" t="s">
        <v>254</v>
      </c>
      <c r="G661" s="43">
        <v>8.9999999999999993E-3</v>
      </c>
      <c r="H661" s="44">
        <v>1</v>
      </c>
      <c r="I661" s="129">
        <v>8.9999999999999993E-3</v>
      </c>
      <c r="J661" s="46"/>
      <c r="K661" s="43"/>
      <c r="L661" s="46"/>
      <c r="M661" s="43"/>
      <c r="N661" s="47"/>
      <c r="AF661" s="39"/>
      <c r="AG661" s="48" t="s">
        <v>479</v>
      </c>
      <c r="AL661" s="48"/>
      <c r="AM661" s="48"/>
      <c r="AO661" s="48"/>
      <c r="AP661" s="48"/>
    </row>
    <row r="662" spans="1:42" s="4" customFormat="1" ht="15" x14ac:dyDescent="0.25">
      <c r="A662" s="51"/>
      <c r="B662" s="50" t="s">
        <v>60</v>
      </c>
      <c r="C662" s="853" t="s">
        <v>66</v>
      </c>
      <c r="D662" s="853"/>
      <c r="E662" s="853"/>
      <c r="F662" s="53"/>
      <c r="G662" s="54"/>
      <c r="H662" s="54"/>
      <c r="I662" s="54"/>
      <c r="J662" s="57">
        <v>22.04</v>
      </c>
      <c r="K662" s="54"/>
      <c r="L662" s="57">
        <v>0.2</v>
      </c>
      <c r="M662" s="56">
        <v>35.42</v>
      </c>
      <c r="N662" s="133">
        <v>7.08</v>
      </c>
      <c r="AF662" s="39"/>
      <c r="AG662" s="48"/>
      <c r="AI662" s="3" t="s">
        <v>66</v>
      </c>
      <c r="AL662" s="48"/>
      <c r="AM662" s="48"/>
      <c r="AO662" s="48"/>
      <c r="AP662" s="48"/>
    </row>
    <row r="663" spans="1:42" s="4" customFormat="1" ht="15" x14ac:dyDescent="0.25">
      <c r="A663" s="51"/>
      <c r="B663" s="50" t="s">
        <v>67</v>
      </c>
      <c r="C663" s="853" t="s">
        <v>68</v>
      </c>
      <c r="D663" s="853"/>
      <c r="E663" s="853"/>
      <c r="F663" s="53"/>
      <c r="G663" s="54"/>
      <c r="H663" s="54"/>
      <c r="I663" s="54"/>
      <c r="J663" s="57">
        <v>7.39</v>
      </c>
      <c r="K663" s="54"/>
      <c r="L663" s="57">
        <v>7.0000000000000007E-2</v>
      </c>
      <c r="M663" s="54"/>
      <c r="N663" s="59"/>
      <c r="AF663" s="39"/>
      <c r="AG663" s="48"/>
      <c r="AI663" s="3" t="s">
        <v>68</v>
      </c>
      <c r="AL663" s="48"/>
      <c r="AM663" s="48"/>
      <c r="AO663" s="48"/>
      <c r="AP663" s="48"/>
    </row>
    <row r="664" spans="1:42" s="4" customFormat="1" ht="15" x14ac:dyDescent="0.25">
      <c r="A664" s="51"/>
      <c r="B664" s="50" t="s">
        <v>69</v>
      </c>
      <c r="C664" s="853" t="s">
        <v>70</v>
      </c>
      <c r="D664" s="853"/>
      <c r="E664" s="853"/>
      <c r="F664" s="53"/>
      <c r="G664" s="54"/>
      <c r="H664" s="54"/>
      <c r="I664" s="54"/>
      <c r="J664" s="57">
        <v>0.22</v>
      </c>
      <c r="K664" s="54"/>
      <c r="L664" s="57">
        <v>0</v>
      </c>
      <c r="M664" s="56">
        <v>35.42</v>
      </c>
      <c r="N664" s="59"/>
      <c r="AF664" s="39"/>
      <c r="AG664" s="48"/>
      <c r="AI664" s="3" t="s">
        <v>70</v>
      </c>
      <c r="AL664" s="48"/>
      <c r="AM664" s="48"/>
      <c r="AO664" s="48"/>
      <c r="AP664" s="48"/>
    </row>
    <row r="665" spans="1:42" s="4" customFormat="1" ht="15" x14ac:dyDescent="0.25">
      <c r="A665" s="51"/>
      <c r="B665" s="50" t="s">
        <v>86</v>
      </c>
      <c r="C665" s="853" t="s">
        <v>87</v>
      </c>
      <c r="D665" s="853"/>
      <c r="E665" s="853"/>
      <c r="F665" s="53"/>
      <c r="G665" s="54"/>
      <c r="H665" s="54"/>
      <c r="I665" s="54"/>
      <c r="J665" s="55">
        <v>1963.57</v>
      </c>
      <c r="K665" s="54"/>
      <c r="L665" s="57">
        <v>17.670000000000002</v>
      </c>
      <c r="M665" s="54"/>
      <c r="N665" s="59"/>
      <c r="AF665" s="39"/>
      <c r="AG665" s="48"/>
      <c r="AI665" s="3" t="s">
        <v>87</v>
      </c>
      <c r="AL665" s="48"/>
      <c r="AM665" s="48"/>
      <c r="AO665" s="48"/>
      <c r="AP665" s="48"/>
    </row>
    <row r="666" spans="1:42" s="4" customFormat="1" ht="15" x14ac:dyDescent="0.25">
      <c r="A666" s="60"/>
      <c r="B666" s="50"/>
      <c r="C666" s="853" t="s">
        <v>71</v>
      </c>
      <c r="D666" s="853"/>
      <c r="E666" s="853"/>
      <c r="F666" s="53" t="s">
        <v>72</v>
      </c>
      <c r="G666" s="56">
        <v>2.4300000000000002</v>
      </c>
      <c r="H666" s="54"/>
      <c r="I666" s="64">
        <v>2.1870000000000001E-2</v>
      </c>
      <c r="J666" s="63"/>
      <c r="K666" s="54"/>
      <c r="L666" s="63"/>
      <c r="M666" s="54"/>
      <c r="N666" s="59"/>
      <c r="AF666" s="39"/>
      <c r="AG666" s="48"/>
      <c r="AJ666" s="3" t="s">
        <v>71</v>
      </c>
      <c r="AL666" s="48"/>
      <c r="AM666" s="48"/>
      <c r="AO666" s="48"/>
      <c r="AP666" s="48"/>
    </row>
    <row r="667" spans="1:42" s="4" customFormat="1" ht="15" x14ac:dyDescent="0.25">
      <c r="A667" s="60"/>
      <c r="B667" s="50"/>
      <c r="C667" s="853" t="s">
        <v>73</v>
      </c>
      <c r="D667" s="853"/>
      <c r="E667" s="853"/>
      <c r="F667" s="53" t="s">
        <v>72</v>
      </c>
      <c r="G667" s="56">
        <v>0.02</v>
      </c>
      <c r="H667" s="54"/>
      <c r="I667" s="64">
        <v>1.8000000000000001E-4</v>
      </c>
      <c r="J667" s="63"/>
      <c r="K667" s="54"/>
      <c r="L667" s="63"/>
      <c r="M667" s="54"/>
      <c r="N667" s="59"/>
      <c r="AF667" s="39"/>
      <c r="AG667" s="48"/>
      <c r="AJ667" s="3" t="s">
        <v>73</v>
      </c>
      <c r="AL667" s="48"/>
      <c r="AM667" s="48"/>
      <c r="AO667" s="48"/>
      <c r="AP667" s="48"/>
    </row>
    <row r="668" spans="1:42" s="4" customFormat="1" ht="15" x14ac:dyDescent="0.25">
      <c r="A668" s="51"/>
      <c r="B668" s="50"/>
      <c r="C668" s="854" t="s">
        <v>74</v>
      </c>
      <c r="D668" s="854"/>
      <c r="E668" s="854"/>
      <c r="F668" s="65"/>
      <c r="G668" s="66"/>
      <c r="H668" s="66"/>
      <c r="I668" s="66"/>
      <c r="J668" s="67">
        <v>1993</v>
      </c>
      <c r="K668" s="66"/>
      <c r="L668" s="68">
        <v>17.940000000000001</v>
      </c>
      <c r="M668" s="66"/>
      <c r="N668" s="69"/>
      <c r="AF668" s="39"/>
      <c r="AG668" s="48"/>
      <c r="AK668" s="3" t="s">
        <v>74</v>
      </c>
      <c r="AL668" s="48"/>
      <c r="AM668" s="48"/>
      <c r="AO668" s="48"/>
      <c r="AP668" s="48"/>
    </row>
    <row r="669" spans="1:42" s="4" customFormat="1" ht="15" x14ac:dyDescent="0.25">
      <c r="A669" s="60"/>
      <c r="B669" s="50"/>
      <c r="C669" s="853" t="s">
        <v>75</v>
      </c>
      <c r="D669" s="853"/>
      <c r="E669" s="853"/>
      <c r="F669" s="53"/>
      <c r="G669" s="54"/>
      <c r="H669" s="54"/>
      <c r="I669" s="54"/>
      <c r="J669" s="63"/>
      <c r="K669" s="54"/>
      <c r="L669" s="57">
        <v>0.2</v>
      </c>
      <c r="M669" s="54"/>
      <c r="N669" s="133">
        <v>7.08</v>
      </c>
      <c r="AF669" s="39"/>
      <c r="AG669" s="48"/>
      <c r="AJ669" s="3" t="s">
        <v>75</v>
      </c>
      <c r="AL669" s="48"/>
      <c r="AM669" s="48"/>
      <c r="AO669" s="48"/>
      <c r="AP669" s="48"/>
    </row>
    <row r="670" spans="1:42" s="4" customFormat="1" ht="23.25" x14ac:dyDescent="0.25">
      <c r="A670" s="60"/>
      <c r="B670" s="50" t="s">
        <v>480</v>
      </c>
      <c r="C670" s="853" t="s">
        <v>481</v>
      </c>
      <c r="D670" s="853"/>
      <c r="E670" s="853"/>
      <c r="F670" s="53" t="s">
        <v>78</v>
      </c>
      <c r="G670" s="70">
        <v>94</v>
      </c>
      <c r="H670" s="54"/>
      <c r="I670" s="70">
        <v>94</v>
      </c>
      <c r="J670" s="63"/>
      <c r="K670" s="54"/>
      <c r="L670" s="57">
        <v>0.19</v>
      </c>
      <c r="M670" s="54"/>
      <c r="N670" s="133">
        <v>6.66</v>
      </c>
      <c r="AF670" s="39"/>
      <c r="AG670" s="48"/>
      <c r="AJ670" s="3" t="s">
        <v>481</v>
      </c>
      <c r="AL670" s="48"/>
      <c r="AM670" s="48"/>
      <c r="AO670" s="48"/>
      <c r="AP670" s="48"/>
    </row>
    <row r="671" spans="1:42" s="4" customFormat="1" ht="23.25" x14ac:dyDescent="0.25">
      <c r="A671" s="60"/>
      <c r="B671" s="50" t="s">
        <v>482</v>
      </c>
      <c r="C671" s="853" t="s">
        <v>483</v>
      </c>
      <c r="D671" s="853"/>
      <c r="E671" s="853"/>
      <c r="F671" s="53" t="s">
        <v>78</v>
      </c>
      <c r="G671" s="70">
        <v>51</v>
      </c>
      <c r="H671" s="54"/>
      <c r="I671" s="70">
        <v>51</v>
      </c>
      <c r="J671" s="63"/>
      <c r="K671" s="54"/>
      <c r="L671" s="57">
        <v>0.1</v>
      </c>
      <c r="M671" s="54"/>
      <c r="N671" s="133">
        <v>3.61</v>
      </c>
      <c r="AF671" s="39"/>
      <c r="AG671" s="48"/>
      <c r="AJ671" s="3" t="s">
        <v>483</v>
      </c>
      <c r="AL671" s="48"/>
      <c r="AM671" s="48"/>
      <c r="AO671" s="48"/>
      <c r="AP671" s="48"/>
    </row>
    <row r="672" spans="1:42" s="4" customFormat="1" ht="15" x14ac:dyDescent="0.25">
      <c r="A672" s="71"/>
      <c r="B672" s="72"/>
      <c r="C672" s="847" t="s">
        <v>81</v>
      </c>
      <c r="D672" s="847"/>
      <c r="E672" s="847"/>
      <c r="F672" s="42"/>
      <c r="G672" s="43"/>
      <c r="H672" s="43"/>
      <c r="I672" s="43"/>
      <c r="J672" s="46"/>
      <c r="K672" s="43"/>
      <c r="L672" s="131">
        <v>18.23</v>
      </c>
      <c r="M672" s="66"/>
      <c r="N672" s="47"/>
      <c r="AF672" s="39"/>
      <c r="AG672" s="48"/>
      <c r="AL672" s="48" t="s">
        <v>81</v>
      </c>
      <c r="AM672" s="48"/>
      <c r="AO672" s="48"/>
      <c r="AP672" s="48"/>
    </row>
    <row r="673" spans="1:42" s="4" customFormat="1" ht="23.25" x14ac:dyDescent="0.25">
      <c r="A673" s="40" t="s">
        <v>464</v>
      </c>
      <c r="B673" s="41" t="s">
        <v>484</v>
      </c>
      <c r="C673" s="847" t="s">
        <v>485</v>
      </c>
      <c r="D673" s="847"/>
      <c r="E673" s="847"/>
      <c r="F673" s="42" t="s">
        <v>486</v>
      </c>
      <c r="G673" s="43">
        <v>0.6</v>
      </c>
      <c r="H673" s="44">
        <v>1</v>
      </c>
      <c r="I673" s="45">
        <v>0.6</v>
      </c>
      <c r="J673" s="46"/>
      <c r="K673" s="43"/>
      <c r="L673" s="46"/>
      <c r="M673" s="43"/>
      <c r="N673" s="47"/>
      <c r="AF673" s="39"/>
      <c r="AG673" s="48" t="s">
        <v>485</v>
      </c>
      <c r="AL673" s="48"/>
      <c r="AM673" s="48"/>
      <c r="AO673" s="48"/>
      <c r="AP673" s="48"/>
    </row>
    <row r="674" spans="1:42" s="4" customFormat="1" ht="22.5" x14ac:dyDescent="0.25">
      <c r="A674" s="49"/>
      <c r="B674" s="50" t="s">
        <v>64</v>
      </c>
      <c r="C674" s="848" t="s">
        <v>65</v>
      </c>
      <c r="D674" s="848"/>
      <c r="E674" s="848"/>
      <c r="F674" s="848"/>
      <c r="G674" s="848"/>
      <c r="H674" s="848"/>
      <c r="I674" s="848"/>
      <c r="J674" s="848"/>
      <c r="K674" s="848"/>
      <c r="L674" s="848"/>
      <c r="M674" s="848"/>
      <c r="N674" s="849"/>
      <c r="AF674" s="39"/>
      <c r="AG674" s="48"/>
      <c r="AH674" s="3" t="s">
        <v>65</v>
      </c>
      <c r="AL674" s="48"/>
      <c r="AM674" s="48"/>
      <c r="AO674" s="48"/>
      <c r="AP674" s="48"/>
    </row>
    <row r="675" spans="1:42" s="4" customFormat="1" ht="15" x14ac:dyDescent="0.25">
      <c r="A675" s="51"/>
      <c r="B675" s="50" t="s">
        <v>60</v>
      </c>
      <c r="C675" s="853" t="s">
        <v>66</v>
      </c>
      <c r="D675" s="853"/>
      <c r="E675" s="853"/>
      <c r="F675" s="53"/>
      <c r="G675" s="54"/>
      <c r="H675" s="54"/>
      <c r="I675" s="54"/>
      <c r="J675" s="57">
        <v>67.77</v>
      </c>
      <c r="K675" s="56">
        <v>1.1499999999999999</v>
      </c>
      <c r="L675" s="57">
        <v>46.76</v>
      </c>
      <c r="M675" s="56">
        <v>35.42</v>
      </c>
      <c r="N675" s="58">
        <v>1656.24</v>
      </c>
      <c r="AF675" s="39"/>
      <c r="AG675" s="48"/>
      <c r="AI675" s="3" t="s">
        <v>66</v>
      </c>
      <c r="AL675" s="48"/>
      <c r="AM675" s="48"/>
      <c r="AO675" s="48"/>
      <c r="AP675" s="48"/>
    </row>
    <row r="676" spans="1:42" s="4" customFormat="1" ht="15" x14ac:dyDescent="0.25">
      <c r="A676" s="51"/>
      <c r="B676" s="50" t="s">
        <v>67</v>
      </c>
      <c r="C676" s="853" t="s">
        <v>68</v>
      </c>
      <c r="D676" s="853"/>
      <c r="E676" s="853"/>
      <c r="F676" s="53"/>
      <c r="G676" s="54"/>
      <c r="H676" s="54"/>
      <c r="I676" s="54"/>
      <c r="J676" s="57">
        <v>41.28</v>
      </c>
      <c r="K676" s="56">
        <v>1.1499999999999999</v>
      </c>
      <c r="L676" s="57">
        <v>28.48</v>
      </c>
      <c r="M676" s="54"/>
      <c r="N676" s="59"/>
      <c r="AF676" s="39"/>
      <c r="AG676" s="48"/>
      <c r="AI676" s="3" t="s">
        <v>68</v>
      </c>
      <c r="AL676" s="48"/>
      <c r="AM676" s="48"/>
      <c r="AO676" s="48"/>
      <c r="AP676" s="48"/>
    </row>
    <row r="677" spans="1:42" s="4" customFormat="1" ht="15" x14ac:dyDescent="0.25">
      <c r="A677" s="51"/>
      <c r="B677" s="50" t="s">
        <v>69</v>
      </c>
      <c r="C677" s="853" t="s">
        <v>70</v>
      </c>
      <c r="D677" s="853"/>
      <c r="E677" s="853"/>
      <c r="F677" s="53"/>
      <c r="G677" s="54"/>
      <c r="H677" s="54"/>
      <c r="I677" s="54"/>
      <c r="J677" s="57">
        <v>3.27</v>
      </c>
      <c r="K677" s="56">
        <v>1.1499999999999999</v>
      </c>
      <c r="L677" s="57">
        <v>2.2599999999999998</v>
      </c>
      <c r="M677" s="56">
        <v>35.42</v>
      </c>
      <c r="N677" s="133">
        <v>80.05</v>
      </c>
      <c r="AF677" s="39"/>
      <c r="AG677" s="48"/>
      <c r="AI677" s="3" t="s">
        <v>70</v>
      </c>
      <c r="AL677" s="48"/>
      <c r="AM677" s="48"/>
      <c r="AO677" s="48"/>
      <c r="AP677" s="48"/>
    </row>
    <row r="678" spans="1:42" s="4" customFormat="1" ht="15" x14ac:dyDescent="0.25">
      <c r="A678" s="51"/>
      <c r="B678" s="50" t="s">
        <v>86</v>
      </c>
      <c r="C678" s="853" t="s">
        <v>87</v>
      </c>
      <c r="D678" s="853"/>
      <c r="E678" s="853"/>
      <c r="F678" s="53"/>
      <c r="G678" s="54"/>
      <c r="H678" s="54"/>
      <c r="I678" s="54"/>
      <c r="J678" s="57">
        <v>486.56</v>
      </c>
      <c r="K678" s="54"/>
      <c r="L678" s="57">
        <v>291.94</v>
      </c>
      <c r="M678" s="54"/>
      <c r="N678" s="59"/>
      <c r="AF678" s="39"/>
      <c r="AG678" s="48"/>
      <c r="AI678" s="3" t="s">
        <v>87</v>
      </c>
      <c r="AL678" s="48"/>
      <c r="AM678" s="48"/>
      <c r="AO678" s="48"/>
      <c r="AP678" s="48"/>
    </row>
    <row r="679" spans="1:42" s="4" customFormat="1" ht="15" x14ac:dyDescent="0.25">
      <c r="A679" s="60"/>
      <c r="B679" s="50"/>
      <c r="C679" s="853" t="s">
        <v>71</v>
      </c>
      <c r="D679" s="853"/>
      <c r="E679" s="853"/>
      <c r="F679" s="53" t="s">
        <v>72</v>
      </c>
      <c r="G679" s="56">
        <v>7.21</v>
      </c>
      <c r="H679" s="56">
        <v>1.1499999999999999</v>
      </c>
      <c r="I679" s="130">
        <v>4.9748999999999999</v>
      </c>
      <c r="J679" s="63"/>
      <c r="K679" s="54"/>
      <c r="L679" s="63"/>
      <c r="M679" s="54"/>
      <c r="N679" s="59"/>
      <c r="AF679" s="39"/>
      <c r="AG679" s="48"/>
      <c r="AJ679" s="3" t="s">
        <v>71</v>
      </c>
      <c r="AL679" s="48"/>
      <c r="AM679" s="48"/>
      <c r="AO679" s="48"/>
      <c r="AP679" s="48"/>
    </row>
    <row r="680" spans="1:42" s="4" customFormat="1" ht="15" x14ac:dyDescent="0.25">
      <c r="A680" s="60"/>
      <c r="B680" s="50"/>
      <c r="C680" s="853" t="s">
        <v>73</v>
      </c>
      <c r="D680" s="853"/>
      <c r="E680" s="853"/>
      <c r="F680" s="53" t="s">
        <v>72</v>
      </c>
      <c r="G680" s="56">
        <v>0.26</v>
      </c>
      <c r="H680" s="56">
        <v>1.1499999999999999</v>
      </c>
      <c r="I680" s="130">
        <v>0.1794</v>
      </c>
      <c r="J680" s="63"/>
      <c r="K680" s="54"/>
      <c r="L680" s="63"/>
      <c r="M680" s="54"/>
      <c r="N680" s="59"/>
      <c r="AF680" s="39"/>
      <c r="AG680" s="48"/>
      <c r="AJ680" s="3" t="s">
        <v>73</v>
      </c>
      <c r="AL680" s="48"/>
      <c r="AM680" s="48"/>
      <c r="AO680" s="48"/>
      <c r="AP680" s="48"/>
    </row>
    <row r="681" spans="1:42" s="4" customFormat="1" ht="15" x14ac:dyDescent="0.25">
      <c r="A681" s="51"/>
      <c r="B681" s="50"/>
      <c r="C681" s="854" t="s">
        <v>74</v>
      </c>
      <c r="D681" s="854"/>
      <c r="E681" s="854"/>
      <c r="F681" s="65"/>
      <c r="G681" s="66"/>
      <c r="H681" s="66"/>
      <c r="I681" s="66"/>
      <c r="J681" s="68">
        <v>595.61</v>
      </c>
      <c r="K681" s="66"/>
      <c r="L681" s="68">
        <v>367.18</v>
      </c>
      <c r="M681" s="66"/>
      <c r="N681" s="69"/>
      <c r="AF681" s="39"/>
      <c r="AG681" s="48"/>
      <c r="AK681" s="3" t="s">
        <v>74</v>
      </c>
      <c r="AL681" s="48"/>
      <c r="AM681" s="48"/>
      <c r="AO681" s="48"/>
      <c r="AP681" s="48"/>
    </row>
    <row r="682" spans="1:42" s="4" customFormat="1" ht="15" x14ac:dyDescent="0.25">
      <c r="A682" s="60"/>
      <c r="B682" s="50"/>
      <c r="C682" s="853" t="s">
        <v>75</v>
      </c>
      <c r="D682" s="853"/>
      <c r="E682" s="853"/>
      <c r="F682" s="53"/>
      <c r="G682" s="54"/>
      <c r="H682" s="54"/>
      <c r="I682" s="54"/>
      <c r="J682" s="63"/>
      <c r="K682" s="54"/>
      <c r="L682" s="57">
        <v>49.02</v>
      </c>
      <c r="M682" s="54"/>
      <c r="N682" s="58">
        <v>1736.29</v>
      </c>
      <c r="AF682" s="39"/>
      <c r="AG682" s="48"/>
      <c r="AJ682" s="3" t="s">
        <v>75</v>
      </c>
      <c r="AL682" s="48"/>
      <c r="AM682" s="48"/>
      <c r="AO682" s="48"/>
      <c r="AP682" s="48"/>
    </row>
    <row r="683" spans="1:42" s="4" customFormat="1" ht="23.25" x14ac:dyDescent="0.25">
      <c r="A683" s="60"/>
      <c r="B683" s="50" t="s">
        <v>120</v>
      </c>
      <c r="C683" s="853" t="s">
        <v>121</v>
      </c>
      <c r="D683" s="853"/>
      <c r="E683" s="853"/>
      <c r="F683" s="53" t="s">
        <v>78</v>
      </c>
      <c r="G683" s="70">
        <v>97</v>
      </c>
      <c r="H683" s="54"/>
      <c r="I683" s="70">
        <v>97</v>
      </c>
      <c r="J683" s="63"/>
      <c r="K683" s="54"/>
      <c r="L683" s="57">
        <v>47.55</v>
      </c>
      <c r="M683" s="54"/>
      <c r="N683" s="58">
        <v>1684.2</v>
      </c>
      <c r="AF683" s="39"/>
      <c r="AG683" s="48"/>
      <c r="AJ683" s="3" t="s">
        <v>121</v>
      </c>
      <c r="AL683" s="48"/>
      <c r="AM683" s="48"/>
      <c r="AO683" s="48"/>
      <c r="AP683" s="48"/>
    </row>
    <row r="684" spans="1:42" s="4" customFormat="1" ht="23.25" x14ac:dyDescent="0.25">
      <c r="A684" s="60"/>
      <c r="B684" s="50" t="s">
        <v>122</v>
      </c>
      <c r="C684" s="853" t="s">
        <v>123</v>
      </c>
      <c r="D684" s="853"/>
      <c r="E684" s="853"/>
      <c r="F684" s="53" t="s">
        <v>78</v>
      </c>
      <c r="G684" s="70">
        <v>51</v>
      </c>
      <c r="H684" s="54"/>
      <c r="I684" s="70">
        <v>51</v>
      </c>
      <c r="J684" s="63"/>
      <c r="K684" s="54"/>
      <c r="L684" s="57">
        <v>25</v>
      </c>
      <c r="M684" s="54"/>
      <c r="N684" s="133">
        <v>885.51</v>
      </c>
      <c r="AF684" s="39"/>
      <c r="AG684" s="48"/>
      <c r="AJ684" s="3" t="s">
        <v>123</v>
      </c>
      <c r="AL684" s="48"/>
      <c r="AM684" s="48"/>
      <c r="AO684" s="48"/>
      <c r="AP684" s="48"/>
    </row>
    <row r="685" spans="1:42" s="4" customFormat="1" ht="15" x14ac:dyDescent="0.25">
      <c r="A685" s="71"/>
      <c r="B685" s="72"/>
      <c r="C685" s="847" t="s">
        <v>81</v>
      </c>
      <c r="D685" s="847"/>
      <c r="E685" s="847"/>
      <c r="F685" s="42"/>
      <c r="G685" s="43"/>
      <c r="H685" s="43"/>
      <c r="I685" s="43"/>
      <c r="J685" s="46"/>
      <c r="K685" s="43"/>
      <c r="L685" s="131">
        <v>439.73</v>
      </c>
      <c r="M685" s="66"/>
      <c r="N685" s="47"/>
      <c r="AF685" s="39"/>
      <c r="AG685" s="48"/>
      <c r="AL685" s="48" t="s">
        <v>81</v>
      </c>
      <c r="AM685" s="48"/>
      <c r="AO685" s="48"/>
      <c r="AP685" s="48"/>
    </row>
    <row r="686" spans="1:42" s="4" customFormat="1" ht="23.25" x14ac:dyDescent="0.25">
      <c r="A686" s="40" t="s">
        <v>489</v>
      </c>
      <c r="B686" s="41" t="s">
        <v>487</v>
      </c>
      <c r="C686" s="847" t="s">
        <v>488</v>
      </c>
      <c r="D686" s="847"/>
      <c r="E686" s="847"/>
      <c r="F686" s="42" t="s">
        <v>174</v>
      </c>
      <c r="G686" s="43">
        <v>42</v>
      </c>
      <c r="H686" s="44">
        <v>1</v>
      </c>
      <c r="I686" s="44">
        <v>42</v>
      </c>
      <c r="J686" s="73">
        <v>1912.5</v>
      </c>
      <c r="K686" s="43"/>
      <c r="L686" s="73">
        <v>9329.27</v>
      </c>
      <c r="M686" s="109">
        <v>8.61</v>
      </c>
      <c r="N686" s="134">
        <v>80325</v>
      </c>
      <c r="AF686" s="39"/>
      <c r="AG686" s="48" t="s">
        <v>488</v>
      </c>
      <c r="AL686" s="48"/>
      <c r="AM686" s="48"/>
      <c r="AO686" s="48"/>
      <c r="AP686" s="48"/>
    </row>
    <row r="687" spans="1:42" s="4" customFormat="1" ht="15" x14ac:dyDescent="0.25">
      <c r="A687" s="71"/>
      <c r="B687" s="72"/>
      <c r="C687" s="847" t="s">
        <v>81</v>
      </c>
      <c r="D687" s="847"/>
      <c r="E687" s="847"/>
      <c r="F687" s="42"/>
      <c r="G687" s="43"/>
      <c r="H687" s="43"/>
      <c r="I687" s="43"/>
      <c r="J687" s="46"/>
      <c r="K687" s="43"/>
      <c r="L687" s="73">
        <v>9329.27</v>
      </c>
      <c r="M687" s="66"/>
      <c r="N687" s="134">
        <v>80325</v>
      </c>
      <c r="AF687" s="39"/>
      <c r="AG687" s="48"/>
      <c r="AL687" s="48" t="s">
        <v>81</v>
      </c>
      <c r="AM687" s="48"/>
      <c r="AO687" s="48"/>
      <c r="AP687" s="48"/>
    </row>
    <row r="688" spans="1:42" s="4" customFormat="1" ht="23.25" x14ac:dyDescent="0.25">
      <c r="A688" s="40" t="s">
        <v>492</v>
      </c>
      <c r="B688" s="41" t="s">
        <v>490</v>
      </c>
      <c r="C688" s="847" t="s">
        <v>491</v>
      </c>
      <c r="D688" s="847"/>
      <c r="E688" s="847"/>
      <c r="F688" s="42" t="s">
        <v>119</v>
      </c>
      <c r="G688" s="43">
        <v>0.375</v>
      </c>
      <c r="H688" s="44">
        <v>1</v>
      </c>
      <c r="I688" s="129">
        <v>0.375</v>
      </c>
      <c r="J688" s="46"/>
      <c r="K688" s="43"/>
      <c r="L688" s="46"/>
      <c r="M688" s="43"/>
      <c r="N688" s="47"/>
      <c r="AF688" s="39"/>
      <c r="AG688" s="48" t="s">
        <v>491</v>
      </c>
      <c r="AL688" s="48"/>
      <c r="AM688" s="48"/>
      <c r="AO688" s="48"/>
      <c r="AP688" s="48"/>
    </row>
    <row r="689" spans="1:42" s="4" customFormat="1" ht="22.5" x14ac:dyDescent="0.25">
      <c r="A689" s="49"/>
      <c r="B689" s="50" t="s">
        <v>64</v>
      </c>
      <c r="C689" s="848" t="s">
        <v>65</v>
      </c>
      <c r="D689" s="848"/>
      <c r="E689" s="848"/>
      <c r="F689" s="848"/>
      <c r="G689" s="848"/>
      <c r="H689" s="848"/>
      <c r="I689" s="848"/>
      <c r="J689" s="848"/>
      <c r="K689" s="848"/>
      <c r="L689" s="848"/>
      <c r="M689" s="848"/>
      <c r="N689" s="849"/>
      <c r="AF689" s="39"/>
      <c r="AG689" s="48"/>
      <c r="AH689" s="3" t="s">
        <v>65</v>
      </c>
      <c r="AL689" s="48"/>
      <c r="AM689" s="48"/>
      <c r="AO689" s="48"/>
      <c r="AP689" s="48"/>
    </row>
    <row r="690" spans="1:42" s="4" customFormat="1" ht="15" x14ac:dyDescent="0.25">
      <c r="A690" s="51"/>
      <c r="B690" s="50" t="s">
        <v>60</v>
      </c>
      <c r="C690" s="853" t="s">
        <v>66</v>
      </c>
      <c r="D690" s="853"/>
      <c r="E690" s="853"/>
      <c r="F690" s="53"/>
      <c r="G690" s="54"/>
      <c r="H690" s="54"/>
      <c r="I690" s="54"/>
      <c r="J690" s="57">
        <v>135.36000000000001</v>
      </c>
      <c r="K690" s="56">
        <v>1.1499999999999999</v>
      </c>
      <c r="L690" s="57">
        <v>58.37</v>
      </c>
      <c r="M690" s="56">
        <v>35.42</v>
      </c>
      <c r="N690" s="58">
        <v>2067.4699999999998</v>
      </c>
      <c r="AF690" s="39"/>
      <c r="AG690" s="48"/>
      <c r="AI690" s="3" t="s">
        <v>66</v>
      </c>
      <c r="AL690" s="48"/>
      <c r="AM690" s="48"/>
      <c r="AO690" s="48"/>
      <c r="AP690" s="48"/>
    </row>
    <row r="691" spans="1:42" s="4" customFormat="1" ht="15" x14ac:dyDescent="0.25">
      <c r="A691" s="51"/>
      <c r="B691" s="50" t="s">
        <v>67</v>
      </c>
      <c r="C691" s="853" t="s">
        <v>68</v>
      </c>
      <c r="D691" s="853"/>
      <c r="E691" s="853"/>
      <c r="F691" s="53"/>
      <c r="G691" s="54"/>
      <c r="H691" s="54"/>
      <c r="I691" s="54"/>
      <c r="J691" s="57">
        <v>58.09</v>
      </c>
      <c r="K691" s="56">
        <v>1.1499999999999999</v>
      </c>
      <c r="L691" s="57">
        <v>25.05</v>
      </c>
      <c r="M691" s="54"/>
      <c r="N691" s="59"/>
      <c r="AF691" s="39"/>
      <c r="AG691" s="48"/>
      <c r="AI691" s="3" t="s">
        <v>68</v>
      </c>
      <c r="AL691" s="48"/>
      <c r="AM691" s="48"/>
      <c r="AO691" s="48"/>
      <c r="AP691" s="48"/>
    </row>
    <row r="692" spans="1:42" s="4" customFormat="1" ht="15" x14ac:dyDescent="0.25">
      <c r="A692" s="51"/>
      <c r="B692" s="50" t="s">
        <v>69</v>
      </c>
      <c r="C692" s="853" t="s">
        <v>70</v>
      </c>
      <c r="D692" s="853"/>
      <c r="E692" s="853"/>
      <c r="F692" s="53"/>
      <c r="G692" s="54"/>
      <c r="H692" s="54"/>
      <c r="I692" s="54"/>
      <c r="J692" s="57">
        <v>5.0199999999999996</v>
      </c>
      <c r="K692" s="56">
        <v>1.1499999999999999</v>
      </c>
      <c r="L692" s="57">
        <v>2.16</v>
      </c>
      <c r="M692" s="56">
        <v>35.42</v>
      </c>
      <c r="N692" s="133">
        <v>76.510000000000005</v>
      </c>
      <c r="AF692" s="39"/>
      <c r="AG692" s="48"/>
      <c r="AI692" s="3" t="s">
        <v>70</v>
      </c>
      <c r="AL692" s="48"/>
      <c r="AM692" s="48"/>
      <c r="AO692" s="48"/>
      <c r="AP692" s="48"/>
    </row>
    <row r="693" spans="1:42" s="4" customFormat="1" ht="15" x14ac:dyDescent="0.25">
      <c r="A693" s="51"/>
      <c r="B693" s="50" t="s">
        <v>86</v>
      </c>
      <c r="C693" s="853" t="s">
        <v>87</v>
      </c>
      <c r="D693" s="853"/>
      <c r="E693" s="853"/>
      <c r="F693" s="53"/>
      <c r="G693" s="54"/>
      <c r="H693" s="54"/>
      <c r="I693" s="54"/>
      <c r="J693" s="57">
        <v>894.6</v>
      </c>
      <c r="K693" s="54"/>
      <c r="L693" s="57">
        <v>335.48</v>
      </c>
      <c r="M693" s="54"/>
      <c r="N693" s="59"/>
      <c r="AF693" s="39"/>
      <c r="AG693" s="48"/>
      <c r="AI693" s="3" t="s">
        <v>87</v>
      </c>
      <c r="AL693" s="48"/>
      <c r="AM693" s="48"/>
      <c r="AO693" s="48"/>
      <c r="AP693" s="48"/>
    </row>
    <row r="694" spans="1:42" s="4" customFormat="1" ht="15" x14ac:dyDescent="0.25">
      <c r="A694" s="60"/>
      <c r="B694" s="50"/>
      <c r="C694" s="853" t="s">
        <v>71</v>
      </c>
      <c r="D694" s="853"/>
      <c r="E694" s="853"/>
      <c r="F694" s="53" t="s">
        <v>72</v>
      </c>
      <c r="G694" s="61">
        <v>14.4</v>
      </c>
      <c r="H694" s="56">
        <v>1.1499999999999999</v>
      </c>
      <c r="I694" s="56">
        <v>6.21</v>
      </c>
      <c r="J694" s="63"/>
      <c r="K694" s="54"/>
      <c r="L694" s="63"/>
      <c r="M694" s="54"/>
      <c r="N694" s="59"/>
      <c r="AF694" s="39"/>
      <c r="AG694" s="48"/>
      <c r="AJ694" s="3" t="s">
        <v>71</v>
      </c>
      <c r="AL694" s="48"/>
      <c r="AM694" s="48"/>
      <c r="AO694" s="48"/>
      <c r="AP694" s="48"/>
    </row>
    <row r="695" spans="1:42" s="4" customFormat="1" ht="15" x14ac:dyDescent="0.25">
      <c r="A695" s="60"/>
      <c r="B695" s="50"/>
      <c r="C695" s="853" t="s">
        <v>73</v>
      </c>
      <c r="D695" s="853"/>
      <c r="E695" s="853"/>
      <c r="F695" s="53" t="s">
        <v>72</v>
      </c>
      <c r="G695" s="61">
        <v>0.4</v>
      </c>
      <c r="H695" s="56">
        <v>1.1499999999999999</v>
      </c>
      <c r="I695" s="130">
        <v>0.17249999999999999</v>
      </c>
      <c r="J695" s="63"/>
      <c r="K695" s="54"/>
      <c r="L695" s="63"/>
      <c r="M695" s="54"/>
      <c r="N695" s="59"/>
      <c r="AF695" s="39"/>
      <c r="AG695" s="48"/>
      <c r="AJ695" s="3" t="s">
        <v>73</v>
      </c>
      <c r="AL695" s="48"/>
      <c r="AM695" s="48"/>
      <c r="AO695" s="48"/>
      <c r="AP695" s="48"/>
    </row>
    <row r="696" spans="1:42" s="4" customFormat="1" ht="15" x14ac:dyDescent="0.25">
      <c r="A696" s="51"/>
      <c r="B696" s="50"/>
      <c r="C696" s="854" t="s">
        <v>74</v>
      </c>
      <c r="D696" s="854"/>
      <c r="E696" s="854"/>
      <c r="F696" s="65"/>
      <c r="G696" s="66"/>
      <c r="H696" s="66"/>
      <c r="I696" s="66"/>
      <c r="J696" s="67">
        <v>1088.05</v>
      </c>
      <c r="K696" s="66"/>
      <c r="L696" s="68">
        <v>418.9</v>
      </c>
      <c r="M696" s="66"/>
      <c r="N696" s="69"/>
      <c r="AF696" s="39"/>
      <c r="AG696" s="48"/>
      <c r="AK696" s="3" t="s">
        <v>74</v>
      </c>
      <c r="AL696" s="48"/>
      <c r="AM696" s="48"/>
      <c r="AO696" s="48"/>
      <c r="AP696" s="48"/>
    </row>
    <row r="697" spans="1:42" s="4" customFormat="1" ht="15" x14ac:dyDescent="0.25">
      <c r="A697" s="60"/>
      <c r="B697" s="50"/>
      <c r="C697" s="853" t="s">
        <v>75</v>
      </c>
      <c r="D697" s="853"/>
      <c r="E697" s="853"/>
      <c r="F697" s="53"/>
      <c r="G697" s="54"/>
      <c r="H697" s="54"/>
      <c r="I697" s="54"/>
      <c r="J697" s="63"/>
      <c r="K697" s="54"/>
      <c r="L697" s="57">
        <v>60.53</v>
      </c>
      <c r="M697" s="54"/>
      <c r="N697" s="58">
        <v>2143.98</v>
      </c>
      <c r="AF697" s="39"/>
      <c r="AG697" s="48"/>
      <c r="AJ697" s="3" t="s">
        <v>75</v>
      </c>
      <c r="AL697" s="48"/>
      <c r="AM697" s="48"/>
      <c r="AO697" s="48"/>
      <c r="AP697" s="48"/>
    </row>
    <row r="698" spans="1:42" s="4" customFormat="1" ht="23.25" x14ac:dyDescent="0.25">
      <c r="A698" s="60"/>
      <c r="B698" s="50" t="s">
        <v>120</v>
      </c>
      <c r="C698" s="853" t="s">
        <v>121</v>
      </c>
      <c r="D698" s="853"/>
      <c r="E698" s="853"/>
      <c r="F698" s="53" t="s">
        <v>78</v>
      </c>
      <c r="G698" s="70">
        <v>97</v>
      </c>
      <c r="H698" s="54"/>
      <c r="I698" s="70">
        <v>97</v>
      </c>
      <c r="J698" s="63"/>
      <c r="K698" s="54"/>
      <c r="L698" s="57">
        <v>58.71</v>
      </c>
      <c r="M698" s="54"/>
      <c r="N698" s="58">
        <v>2079.66</v>
      </c>
      <c r="AF698" s="39"/>
      <c r="AG698" s="48"/>
      <c r="AJ698" s="3" t="s">
        <v>121</v>
      </c>
      <c r="AL698" s="48"/>
      <c r="AM698" s="48"/>
      <c r="AO698" s="48"/>
      <c r="AP698" s="48"/>
    </row>
    <row r="699" spans="1:42" s="4" customFormat="1" ht="23.25" x14ac:dyDescent="0.25">
      <c r="A699" s="60"/>
      <c r="B699" s="50" t="s">
        <v>122</v>
      </c>
      <c r="C699" s="853" t="s">
        <v>123</v>
      </c>
      <c r="D699" s="853"/>
      <c r="E699" s="853"/>
      <c r="F699" s="53" t="s">
        <v>78</v>
      </c>
      <c r="G699" s="70">
        <v>51</v>
      </c>
      <c r="H699" s="54"/>
      <c r="I699" s="70">
        <v>51</v>
      </c>
      <c r="J699" s="63"/>
      <c r="K699" s="54"/>
      <c r="L699" s="57">
        <v>30.87</v>
      </c>
      <c r="M699" s="54"/>
      <c r="N699" s="58">
        <v>1093.43</v>
      </c>
      <c r="AF699" s="39"/>
      <c r="AG699" s="48"/>
      <c r="AJ699" s="3" t="s">
        <v>123</v>
      </c>
      <c r="AL699" s="48"/>
      <c r="AM699" s="48"/>
      <c r="AO699" s="48"/>
      <c r="AP699" s="48"/>
    </row>
    <row r="700" spans="1:42" s="4" customFormat="1" ht="15" x14ac:dyDescent="0.25">
      <c r="A700" s="71"/>
      <c r="B700" s="72"/>
      <c r="C700" s="847" t="s">
        <v>81</v>
      </c>
      <c r="D700" s="847"/>
      <c r="E700" s="847"/>
      <c r="F700" s="42"/>
      <c r="G700" s="43"/>
      <c r="H700" s="43"/>
      <c r="I700" s="43"/>
      <c r="J700" s="46"/>
      <c r="K700" s="43"/>
      <c r="L700" s="131">
        <v>508.48</v>
      </c>
      <c r="M700" s="66"/>
      <c r="N700" s="47"/>
      <c r="AF700" s="39"/>
      <c r="AG700" s="48"/>
      <c r="AL700" s="48" t="s">
        <v>81</v>
      </c>
      <c r="AM700" s="48"/>
      <c r="AO700" s="48"/>
      <c r="AP700" s="48"/>
    </row>
    <row r="701" spans="1:42" s="4" customFormat="1" ht="23.25" x14ac:dyDescent="0.25">
      <c r="A701" s="40" t="s">
        <v>495</v>
      </c>
      <c r="B701" s="41" t="s">
        <v>493</v>
      </c>
      <c r="C701" s="847" t="s">
        <v>494</v>
      </c>
      <c r="D701" s="847"/>
      <c r="E701" s="847"/>
      <c r="F701" s="42" t="s">
        <v>207</v>
      </c>
      <c r="G701" s="43">
        <v>7.3499999999999996E-2</v>
      </c>
      <c r="H701" s="44">
        <v>1</v>
      </c>
      <c r="I701" s="135">
        <v>7.3499999999999996E-2</v>
      </c>
      <c r="J701" s="73">
        <v>6726.18</v>
      </c>
      <c r="K701" s="43"/>
      <c r="L701" s="131">
        <v>494.37</v>
      </c>
      <c r="M701" s="43"/>
      <c r="N701" s="47"/>
      <c r="AF701" s="39"/>
      <c r="AG701" s="48" t="s">
        <v>494</v>
      </c>
      <c r="AL701" s="48"/>
      <c r="AM701" s="48"/>
      <c r="AO701" s="48"/>
      <c r="AP701" s="48"/>
    </row>
    <row r="702" spans="1:42" s="4" customFormat="1" ht="15" x14ac:dyDescent="0.25">
      <c r="A702" s="71"/>
      <c r="B702" s="72"/>
      <c r="C702" s="847" t="s">
        <v>81</v>
      </c>
      <c r="D702" s="847"/>
      <c r="E702" s="847"/>
      <c r="F702" s="42"/>
      <c r="G702" s="43"/>
      <c r="H702" s="43"/>
      <c r="I702" s="43"/>
      <c r="J702" s="46"/>
      <c r="K702" s="43"/>
      <c r="L702" s="131">
        <v>494.37</v>
      </c>
      <c r="M702" s="66"/>
      <c r="N702" s="47"/>
      <c r="AF702" s="39"/>
      <c r="AG702" s="48"/>
      <c r="AL702" s="48" t="s">
        <v>81</v>
      </c>
      <c r="AM702" s="48"/>
      <c r="AO702" s="48"/>
      <c r="AP702" s="48"/>
    </row>
    <row r="703" spans="1:42" s="4" customFormat="1" ht="22.5" x14ac:dyDescent="0.25">
      <c r="A703" s="40" t="s">
        <v>498</v>
      </c>
      <c r="B703" s="41" t="s">
        <v>496</v>
      </c>
      <c r="C703" s="847" t="s">
        <v>497</v>
      </c>
      <c r="D703" s="847"/>
      <c r="E703" s="847"/>
      <c r="F703" s="42" t="s">
        <v>279</v>
      </c>
      <c r="G703" s="43">
        <v>36</v>
      </c>
      <c r="H703" s="44">
        <v>1</v>
      </c>
      <c r="I703" s="44">
        <v>36</v>
      </c>
      <c r="J703" s="131">
        <v>765</v>
      </c>
      <c r="K703" s="43"/>
      <c r="L703" s="73">
        <v>3198.61</v>
      </c>
      <c r="M703" s="109">
        <v>8.61</v>
      </c>
      <c r="N703" s="134">
        <v>27540</v>
      </c>
      <c r="AF703" s="39"/>
      <c r="AG703" s="48" t="s">
        <v>497</v>
      </c>
      <c r="AL703" s="48"/>
      <c r="AM703" s="48"/>
      <c r="AO703" s="48"/>
      <c r="AP703" s="48"/>
    </row>
    <row r="704" spans="1:42" s="4" customFormat="1" ht="15" x14ac:dyDescent="0.25">
      <c r="A704" s="71"/>
      <c r="B704" s="72"/>
      <c r="C704" s="847" t="s">
        <v>81</v>
      </c>
      <c r="D704" s="847"/>
      <c r="E704" s="847"/>
      <c r="F704" s="42"/>
      <c r="G704" s="43"/>
      <c r="H704" s="43"/>
      <c r="I704" s="43"/>
      <c r="J704" s="46"/>
      <c r="K704" s="43"/>
      <c r="L704" s="73">
        <v>3198.61</v>
      </c>
      <c r="M704" s="66"/>
      <c r="N704" s="134">
        <v>27540</v>
      </c>
      <c r="AF704" s="39"/>
      <c r="AG704" s="48"/>
      <c r="AL704" s="48" t="s">
        <v>81</v>
      </c>
      <c r="AM704" s="48"/>
      <c r="AO704" s="48"/>
      <c r="AP704" s="48"/>
    </row>
    <row r="705" spans="1:42" s="4" customFormat="1" ht="22.5" x14ac:dyDescent="0.25">
      <c r="A705" s="40" t="s">
        <v>501</v>
      </c>
      <c r="B705" s="41" t="s">
        <v>499</v>
      </c>
      <c r="C705" s="847" t="s">
        <v>500</v>
      </c>
      <c r="D705" s="847"/>
      <c r="E705" s="847"/>
      <c r="F705" s="42" t="s">
        <v>279</v>
      </c>
      <c r="G705" s="43">
        <v>6</v>
      </c>
      <c r="H705" s="44">
        <v>1</v>
      </c>
      <c r="I705" s="44">
        <v>6</v>
      </c>
      <c r="J705" s="131">
        <v>318.75</v>
      </c>
      <c r="K705" s="43"/>
      <c r="L705" s="131">
        <v>222.13</v>
      </c>
      <c r="M705" s="109">
        <v>8.61</v>
      </c>
      <c r="N705" s="134">
        <v>1912.5</v>
      </c>
      <c r="AF705" s="39"/>
      <c r="AG705" s="48" t="s">
        <v>500</v>
      </c>
      <c r="AL705" s="48"/>
      <c r="AM705" s="48"/>
      <c r="AO705" s="48"/>
      <c r="AP705" s="48"/>
    </row>
    <row r="706" spans="1:42" s="4" customFormat="1" ht="15" x14ac:dyDescent="0.25">
      <c r="A706" s="71"/>
      <c r="B706" s="72"/>
      <c r="C706" s="847" t="s">
        <v>81</v>
      </c>
      <c r="D706" s="847"/>
      <c r="E706" s="847"/>
      <c r="F706" s="42"/>
      <c r="G706" s="43"/>
      <c r="H706" s="43"/>
      <c r="I706" s="43"/>
      <c r="J706" s="46"/>
      <c r="K706" s="43"/>
      <c r="L706" s="131">
        <v>222.13</v>
      </c>
      <c r="M706" s="66"/>
      <c r="N706" s="134">
        <v>1912.5</v>
      </c>
      <c r="AF706" s="39"/>
      <c r="AG706" s="48"/>
      <c r="AL706" s="48" t="s">
        <v>81</v>
      </c>
      <c r="AM706" s="48"/>
      <c r="AO706" s="48"/>
      <c r="AP706" s="48"/>
    </row>
    <row r="707" spans="1:42" s="4" customFormat="1" ht="22.5" x14ac:dyDescent="0.25">
      <c r="A707" s="40" t="s">
        <v>505</v>
      </c>
      <c r="B707" s="41" t="s">
        <v>502</v>
      </c>
      <c r="C707" s="847" t="s">
        <v>503</v>
      </c>
      <c r="D707" s="847"/>
      <c r="E707" s="847"/>
      <c r="F707" s="42" t="s">
        <v>174</v>
      </c>
      <c r="G707" s="43">
        <v>3</v>
      </c>
      <c r="H707" s="44">
        <v>1</v>
      </c>
      <c r="I707" s="44">
        <v>3</v>
      </c>
      <c r="J707" s="131">
        <v>382.5</v>
      </c>
      <c r="K707" s="43"/>
      <c r="L707" s="131">
        <v>133.28</v>
      </c>
      <c r="M707" s="109">
        <v>8.61</v>
      </c>
      <c r="N707" s="134">
        <v>1147.5</v>
      </c>
      <c r="AF707" s="39"/>
      <c r="AG707" s="48" t="s">
        <v>503</v>
      </c>
      <c r="AL707" s="48"/>
      <c r="AM707" s="48"/>
      <c r="AO707" s="48"/>
      <c r="AP707" s="48"/>
    </row>
    <row r="708" spans="1:42" s="4" customFormat="1" ht="15" x14ac:dyDescent="0.25">
      <c r="A708" s="71"/>
      <c r="B708" s="72"/>
      <c r="C708" s="847" t="s">
        <v>81</v>
      </c>
      <c r="D708" s="847"/>
      <c r="E708" s="847"/>
      <c r="F708" s="42"/>
      <c r="G708" s="43"/>
      <c r="H708" s="43"/>
      <c r="I708" s="43"/>
      <c r="J708" s="46"/>
      <c r="K708" s="43"/>
      <c r="L708" s="131">
        <v>133.28</v>
      </c>
      <c r="M708" s="66"/>
      <c r="N708" s="134">
        <v>1147.5</v>
      </c>
      <c r="AF708" s="39"/>
      <c r="AG708" s="48"/>
      <c r="AL708" s="48" t="s">
        <v>81</v>
      </c>
      <c r="AM708" s="48"/>
      <c r="AO708" s="48"/>
      <c r="AP708" s="48"/>
    </row>
    <row r="709" spans="1:42" s="4" customFormat="1" ht="15" x14ac:dyDescent="0.25">
      <c r="A709" s="855" t="s">
        <v>504</v>
      </c>
      <c r="B709" s="856"/>
      <c r="C709" s="856"/>
      <c r="D709" s="856"/>
      <c r="E709" s="856"/>
      <c r="F709" s="856"/>
      <c r="G709" s="856"/>
      <c r="H709" s="856"/>
      <c r="I709" s="856"/>
      <c r="J709" s="856"/>
      <c r="K709" s="856"/>
      <c r="L709" s="856"/>
      <c r="M709" s="856"/>
      <c r="N709" s="857"/>
      <c r="AF709" s="39"/>
      <c r="AG709" s="48"/>
      <c r="AL709" s="48"/>
      <c r="AM709" s="48"/>
      <c r="AO709" s="48"/>
      <c r="AP709" s="48" t="s">
        <v>504</v>
      </c>
    </row>
    <row r="710" spans="1:42" s="4" customFormat="1" ht="15" x14ac:dyDescent="0.25">
      <c r="A710" s="40" t="s">
        <v>567</v>
      </c>
      <c r="B710" s="41" t="s">
        <v>506</v>
      </c>
      <c r="C710" s="847" t="s">
        <v>507</v>
      </c>
      <c r="D710" s="847"/>
      <c r="E710" s="847"/>
      <c r="F710" s="42" t="s">
        <v>508</v>
      </c>
      <c r="G710" s="43">
        <v>6</v>
      </c>
      <c r="H710" s="44">
        <v>1</v>
      </c>
      <c r="I710" s="44">
        <v>6</v>
      </c>
      <c r="J710" s="46"/>
      <c r="K710" s="43"/>
      <c r="L710" s="46"/>
      <c r="M710" s="43"/>
      <c r="N710" s="47"/>
      <c r="AF710" s="39"/>
      <c r="AG710" s="48" t="s">
        <v>507</v>
      </c>
      <c r="AL710" s="48"/>
      <c r="AM710" s="48"/>
      <c r="AO710" s="48"/>
      <c r="AP710" s="48"/>
    </row>
    <row r="711" spans="1:42" s="4" customFormat="1" ht="22.5" x14ac:dyDescent="0.25">
      <c r="A711" s="49"/>
      <c r="B711" s="50" t="s">
        <v>64</v>
      </c>
      <c r="C711" s="848" t="s">
        <v>65</v>
      </c>
      <c r="D711" s="848"/>
      <c r="E711" s="848"/>
      <c r="F711" s="848"/>
      <c r="G711" s="848"/>
      <c r="H711" s="848"/>
      <c r="I711" s="848"/>
      <c r="J711" s="848"/>
      <c r="K711" s="848"/>
      <c r="L711" s="848"/>
      <c r="M711" s="848"/>
      <c r="N711" s="849"/>
      <c r="AF711" s="39"/>
      <c r="AG711" s="48"/>
      <c r="AH711" s="3" t="s">
        <v>65</v>
      </c>
      <c r="AL711" s="48"/>
      <c r="AM711" s="48"/>
      <c r="AO711" s="48"/>
      <c r="AP711" s="48"/>
    </row>
    <row r="712" spans="1:42" s="4" customFormat="1" ht="15" x14ac:dyDescent="0.25">
      <c r="A712" s="51"/>
      <c r="B712" s="50" t="s">
        <v>60</v>
      </c>
      <c r="C712" s="853" t="s">
        <v>66</v>
      </c>
      <c r="D712" s="853"/>
      <c r="E712" s="853"/>
      <c r="F712" s="53"/>
      <c r="G712" s="54"/>
      <c r="H712" s="54"/>
      <c r="I712" s="54"/>
      <c r="J712" s="57">
        <v>26.46</v>
      </c>
      <c r="K712" s="56">
        <v>1.1499999999999999</v>
      </c>
      <c r="L712" s="57">
        <v>182.57</v>
      </c>
      <c r="M712" s="56">
        <v>35.42</v>
      </c>
      <c r="N712" s="58">
        <v>6466.63</v>
      </c>
      <c r="AF712" s="39"/>
      <c r="AG712" s="48"/>
      <c r="AI712" s="3" t="s">
        <v>66</v>
      </c>
      <c r="AL712" s="48"/>
      <c r="AM712" s="48"/>
      <c r="AO712" s="48"/>
      <c r="AP712" s="48"/>
    </row>
    <row r="713" spans="1:42" s="4" customFormat="1" ht="15" x14ac:dyDescent="0.25">
      <c r="A713" s="51"/>
      <c r="B713" s="50" t="s">
        <v>67</v>
      </c>
      <c r="C713" s="853" t="s">
        <v>68</v>
      </c>
      <c r="D713" s="853"/>
      <c r="E713" s="853"/>
      <c r="F713" s="53"/>
      <c r="G713" s="54"/>
      <c r="H713" s="54"/>
      <c r="I713" s="54"/>
      <c r="J713" s="57">
        <v>18.11</v>
      </c>
      <c r="K713" s="56">
        <v>1.1499999999999999</v>
      </c>
      <c r="L713" s="57">
        <v>124.96</v>
      </c>
      <c r="M713" s="54"/>
      <c r="N713" s="59"/>
      <c r="AF713" s="39"/>
      <c r="AG713" s="48"/>
      <c r="AI713" s="3" t="s">
        <v>68</v>
      </c>
      <c r="AL713" s="48"/>
      <c r="AM713" s="48"/>
      <c r="AO713" s="48"/>
      <c r="AP713" s="48"/>
    </row>
    <row r="714" spans="1:42" s="4" customFormat="1" ht="15" x14ac:dyDescent="0.25">
      <c r="A714" s="51"/>
      <c r="B714" s="50" t="s">
        <v>69</v>
      </c>
      <c r="C714" s="853" t="s">
        <v>70</v>
      </c>
      <c r="D714" s="853"/>
      <c r="E714" s="853"/>
      <c r="F714" s="53"/>
      <c r="G714" s="54"/>
      <c r="H714" s="54"/>
      <c r="I714" s="54"/>
      <c r="J714" s="57">
        <v>2.5099999999999998</v>
      </c>
      <c r="K714" s="56">
        <v>1.1499999999999999</v>
      </c>
      <c r="L714" s="57">
        <v>17.32</v>
      </c>
      <c r="M714" s="56">
        <v>35.42</v>
      </c>
      <c r="N714" s="133">
        <v>613.47</v>
      </c>
      <c r="AF714" s="39"/>
      <c r="AG714" s="48"/>
      <c r="AI714" s="3" t="s">
        <v>70</v>
      </c>
      <c r="AL714" s="48"/>
      <c r="AM714" s="48"/>
      <c r="AO714" s="48"/>
      <c r="AP714" s="48"/>
    </row>
    <row r="715" spans="1:42" s="4" customFormat="1" ht="15" x14ac:dyDescent="0.25">
      <c r="A715" s="51"/>
      <c r="B715" s="50" t="s">
        <v>86</v>
      </c>
      <c r="C715" s="853" t="s">
        <v>87</v>
      </c>
      <c r="D715" s="853"/>
      <c r="E715" s="853"/>
      <c r="F715" s="53"/>
      <c r="G715" s="54"/>
      <c r="H715" s="54"/>
      <c r="I715" s="54"/>
      <c r="J715" s="57">
        <v>7.87</v>
      </c>
      <c r="K715" s="54"/>
      <c r="L715" s="57">
        <v>47.22</v>
      </c>
      <c r="M715" s="54"/>
      <c r="N715" s="59"/>
      <c r="AF715" s="39"/>
      <c r="AG715" s="48"/>
      <c r="AI715" s="3" t="s">
        <v>87</v>
      </c>
      <c r="AL715" s="48"/>
      <c r="AM715" s="48"/>
      <c r="AO715" s="48"/>
      <c r="AP715" s="48"/>
    </row>
    <row r="716" spans="1:42" s="4" customFormat="1" ht="15" x14ac:dyDescent="0.25">
      <c r="A716" s="60"/>
      <c r="B716" s="50"/>
      <c r="C716" s="853" t="s">
        <v>71</v>
      </c>
      <c r="D716" s="853"/>
      <c r="E716" s="853"/>
      <c r="F716" s="53" t="s">
        <v>72</v>
      </c>
      <c r="G716" s="56">
        <v>2.75</v>
      </c>
      <c r="H716" s="56">
        <v>1.1499999999999999</v>
      </c>
      <c r="I716" s="62">
        <v>18.975000000000001</v>
      </c>
      <c r="J716" s="63"/>
      <c r="K716" s="54"/>
      <c r="L716" s="63"/>
      <c r="M716" s="54"/>
      <c r="N716" s="59"/>
      <c r="AF716" s="39"/>
      <c r="AG716" s="48"/>
      <c r="AJ716" s="3" t="s">
        <v>71</v>
      </c>
      <c r="AL716" s="48"/>
      <c r="AM716" s="48"/>
      <c r="AO716" s="48"/>
      <c r="AP716" s="48"/>
    </row>
    <row r="717" spans="1:42" s="4" customFormat="1" ht="15" x14ac:dyDescent="0.25">
      <c r="A717" s="60"/>
      <c r="B717" s="50"/>
      <c r="C717" s="853" t="s">
        <v>73</v>
      </c>
      <c r="D717" s="853"/>
      <c r="E717" s="853"/>
      <c r="F717" s="53" t="s">
        <v>72</v>
      </c>
      <c r="G717" s="61">
        <v>0.2</v>
      </c>
      <c r="H717" s="56">
        <v>1.1499999999999999</v>
      </c>
      <c r="I717" s="56">
        <v>1.38</v>
      </c>
      <c r="J717" s="63"/>
      <c r="K717" s="54"/>
      <c r="L717" s="63"/>
      <c r="M717" s="54"/>
      <c r="N717" s="59"/>
      <c r="AF717" s="39"/>
      <c r="AG717" s="48"/>
      <c r="AJ717" s="3" t="s">
        <v>73</v>
      </c>
      <c r="AL717" s="48"/>
      <c r="AM717" s="48"/>
      <c r="AO717" s="48"/>
      <c r="AP717" s="48"/>
    </row>
    <row r="718" spans="1:42" s="4" customFormat="1" ht="15" x14ac:dyDescent="0.25">
      <c r="A718" s="51"/>
      <c r="B718" s="50"/>
      <c r="C718" s="854" t="s">
        <v>74</v>
      </c>
      <c r="D718" s="854"/>
      <c r="E718" s="854"/>
      <c r="F718" s="65"/>
      <c r="G718" s="66"/>
      <c r="H718" s="66"/>
      <c r="I718" s="66"/>
      <c r="J718" s="68">
        <v>52.44</v>
      </c>
      <c r="K718" s="66"/>
      <c r="L718" s="68">
        <v>354.75</v>
      </c>
      <c r="M718" s="66"/>
      <c r="N718" s="69"/>
      <c r="AF718" s="39"/>
      <c r="AG718" s="48"/>
      <c r="AK718" s="3" t="s">
        <v>74</v>
      </c>
      <c r="AL718" s="48"/>
      <c r="AM718" s="48"/>
      <c r="AO718" s="48"/>
      <c r="AP718" s="48"/>
    </row>
    <row r="719" spans="1:42" s="4" customFormat="1" ht="15" x14ac:dyDescent="0.25">
      <c r="A719" s="60"/>
      <c r="B719" s="50"/>
      <c r="C719" s="853" t="s">
        <v>75</v>
      </c>
      <c r="D719" s="853"/>
      <c r="E719" s="853"/>
      <c r="F719" s="53"/>
      <c r="G719" s="54"/>
      <c r="H719" s="54"/>
      <c r="I719" s="54"/>
      <c r="J719" s="63"/>
      <c r="K719" s="54"/>
      <c r="L719" s="57">
        <v>199.89</v>
      </c>
      <c r="M719" s="54"/>
      <c r="N719" s="58">
        <v>7080.1</v>
      </c>
      <c r="AF719" s="39"/>
      <c r="AG719" s="48"/>
      <c r="AJ719" s="3" t="s">
        <v>75</v>
      </c>
      <c r="AL719" s="48"/>
      <c r="AM719" s="48"/>
      <c r="AO719" s="48"/>
      <c r="AP719" s="48"/>
    </row>
    <row r="720" spans="1:42" s="4" customFormat="1" ht="23.25" x14ac:dyDescent="0.25">
      <c r="A720" s="60"/>
      <c r="B720" s="50" t="s">
        <v>120</v>
      </c>
      <c r="C720" s="853" t="s">
        <v>121</v>
      </c>
      <c r="D720" s="853"/>
      <c r="E720" s="853"/>
      <c r="F720" s="53" t="s">
        <v>78</v>
      </c>
      <c r="G720" s="70">
        <v>97</v>
      </c>
      <c r="H720" s="54"/>
      <c r="I720" s="70">
        <v>97</v>
      </c>
      <c r="J720" s="63"/>
      <c r="K720" s="54"/>
      <c r="L720" s="57">
        <v>193.89</v>
      </c>
      <c r="M720" s="54"/>
      <c r="N720" s="58">
        <v>6867.7</v>
      </c>
      <c r="AF720" s="39"/>
      <c r="AG720" s="48"/>
      <c r="AJ720" s="3" t="s">
        <v>121</v>
      </c>
      <c r="AL720" s="48"/>
      <c r="AM720" s="48"/>
      <c r="AO720" s="48"/>
      <c r="AP720" s="48"/>
    </row>
    <row r="721" spans="1:42" s="4" customFormat="1" ht="23.25" x14ac:dyDescent="0.25">
      <c r="A721" s="60"/>
      <c r="B721" s="50" t="s">
        <v>122</v>
      </c>
      <c r="C721" s="853" t="s">
        <v>123</v>
      </c>
      <c r="D721" s="853"/>
      <c r="E721" s="853"/>
      <c r="F721" s="53" t="s">
        <v>78</v>
      </c>
      <c r="G721" s="70">
        <v>51</v>
      </c>
      <c r="H721" s="54"/>
      <c r="I721" s="70">
        <v>51</v>
      </c>
      <c r="J721" s="63"/>
      <c r="K721" s="54"/>
      <c r="L721" s="57">
        <v>101.94</v>
      </c>
      <c r="M721" s="54"/>
      <c r="N721" s="58">
        <v>3610.85</v>
      </c>
      <c r="AF721" s="39"/>
      <c r="AG721" s="48"/>
      <c r="AJ721" s="3" t="s">
        <v>123</v>
      </c>
      <c r="AL721" s="48"/>
      <c r="AM721" s="48"/>
      <c r="AO721" s="48"/>
      <c r="AP721" s="48"/>
    </row>
    <row r="722" spans="1:42" s="4" customFormat="1" ht="15" x14ac:dyDescent="0.25">
      <c r="A722" s="71"/>
      <c r="B722" s="72"/>
      <c r="C722" s="847" t="s">
        <v>81</v>
      </c>
      <c r="D722" s="847"/>
      <c r="E722" s="847"/>
      <c r="F722" s="42"/>
      <c r="G722" s="43"/>
      <c r="H722" s="43"/>
      <c r="I722" s="43"/>
      <c r="J722" s="46"/>
      <c r="K722" s="43"/>
      <c r="L722" s="131">
        <v>650.58000000000004</v>
      </c>
      <c r="M722" s="66"/>
      <c r="N722" s="47"/>
      <c r="AF722" s="39"/>
      <c r="AG722" s="48"/>
      <c r="AL722" s="48" t="s">
        <v>81</v>
      </c>
      <c r="AM722" s="48"/>
      <c r="AO722" s="48"/>
      <c r="AP722" s="48"/>
    </row>
    <row r="723" spans="1:42" s="4" customFormat="1" ht="23.25" x14ac:dyDescent="0.25">
      <c r="A723" s="40" t="s">
        <v>568</v>
      </c>
      <c r="B723" s="41" t="s">
        <v>569</v>
      </c>
      <c r="C723" s="847" t="s">
        <v>511</v>
      </c>
      <c r="D723" s="847"/>
      <c r="E723" s="847"/>
      <c r="F723" s="42" t="s">
        <v>174</v>
      </c>
      <c r="G723" s="43">
        <v>6</v>
      </c>
      <c r="H723" s="44">
        <v>1</v>
      </c>
      <c r="I723" s="44">
        <v>6</v>
      </c>
      <c r="J723" s="73">
        <v>18975</v>
      </c>
      <c r="K723" s="43"/>
      <c r="L723" s="73">
        <v>13223</v>
      </c>
      <c r="M723" s="109">
        <v>8.61</v>
      </c>
      <c r="N723" s="134">
        <v>113850</v>
      </c>
      <c r="AF723" s="39"/>
      <c r="AG723" s="48" t="s">
        <v>511</v>
      </c>
      <c r="AL723" s="48"/>
      <c r="AM723" s="48"/>
      <c r="AO723" s="48"/>
      <c r="AP723" s="48"/>
    </row>
    <row r="724" spans="1:42" s="4" customFormat="1" ht="15" x14ac:dyDescent="0.25">
      <c r="A724" s="71"/>
      <c r="B724" s="72"/>
      <c r="C724" s="847" t="s">
        <v>81</v>
      </c>
      <c r="D724" s="847"/>
      <c r="E724" s="847"/>
      <c r="F724" s="42"/>
      <c r="G724" s="43"/>
      <c r="H724" s="43"/>
      <c r="I724" s="43"/>
      <c r="J724" s="46"/>
      <c r="K724" s="43"/>
      <c r="L724" s="73">
        <v>13223</v>
      </c>
      <c r="M724" s="66"/>
      <c r="N724" s="134">
        <v>113850</v>
      </c>
      <c r="AF724" s="39"/>
      <c r="AG724" s="48"/>
      <c r="AL724" s="48" t="s">
        <v>81</v>
      </c>
      <c r="AM724" s="48"/>
      <c r="AO724" s="48"/>
      <c r="AP724" s="48"/>
    </row>
    <row r="725" spans="1:42" s="4" customFormat="1" ht="0" hidden="1" customHeight="1" x14ac:dyDescent="0.25">
      <c r="A725" s="110"/>
      <c r="B725" s="111"/>
      <c r="C725" s="111"/>
      <c r="D725" s="111"/>
      <c r="E725" s="111"/>
      <c r="F725" s="112"/>
      <c r="G725" s="112"/>
      <c r="H725" s="112"/>
      <c r="I725" s="112"/>
      <c r="J725" s="113"/>
      <c r="K725" s="112"/>
      <c r="L725" s="113"/>
      <c r="M725" s="54"/>
      <c r="N725" s="113"/>
      <c r="AF725" s="39"/>
      <c r="AG725" s="48"/>
      <c r="AL725" s="48"/>
      <c r="AM725" s="48"/>
      <c r="AO725" s="48"/>
      <c r="AP725" s="48"/>
    </row>
    <row r="726" spans="1:42" s="4" customFormat="1" ht="15" x14ac:dyDescent="0.25">
      <c r="A726" s="114"/>
      <c r="B726" s="115"/>
      <c r="C726" s="847" t="s">
        <v>316</v>
      </c>
      <c r="D726" s="847"/>
      <c r="E726" s="847"/>
      <c r="F726" s="847"/>
      <c r="G726" s="847"/>
      <c r="H726" s="847"/>
      <c r="I726" s="847"/>
      <c r="J726" s="847"/>
      <c r="K726" s="847"/>
      <c r="L726" s="116"/>
      <c r="M726" s="117"/>
      <c r="N726" s="118"/>
      <c r="AF726" s="39"/>
      <c r="AG726" s="48"/>
      <c r="AL726" s="48"/>
      <c r="AM726" s="48" t="s">
        <v>316</v>
      </c>
      <c r="AO726" s="48"/>
      <c r="AP726" s="48"/>
    </row>
    <row r="727" spans="1:42" s="4" customFormat="1" ht="15" x14ac:dyDescent="0.25">
      <c r="A727" s="119"/>
      <c r="B727" s="50"/>
      <c r="C727" s="853" t="s">
        <v>99</v>
      </c>
      <c r="D727" s="853"/>
      <c r="E727" s="853"/>
      <c r="F727" s="853"/>
      <c r="G727" s="853"/>
      <c r="H727" s="853"/>
      <c r="I727" s="853"/>
      <c r="J727" s="853"/>
      <c r="K727" s="853"/>
      <c r="L727" s="120">
        <v>987835.46</v>
      </c>
      <c r="M727" s="121"/>
      <c r="N727" s="122"/>
      <c r="AF727" s="39"/>
      <c r="AG727" s="48"/>
      <c r="AL727" s="48"/>
      <c r="AM727" s="48"/>
      <c r="AN727" s="3" t="s">
        <v>99</v>
      </c>
      <c r="AO727" s="48"/>
      <c r="AP727" s="48"/>
    </row>
    <row r="728" spans="1:42" s="4" customFormat="1" ht="15" x14ac:dyDescent="0.25">
      <c r="A728" s="119"/>
      <c r="B728" s="50"/>
      <c r="C728" s="853" t="s">
        <v>100</v>
      </c>
      <c r="D728" s="853"/>
      <c r="E728" s="853"/>
      <c r="F728" s="853"/>
      <c r="G728" s="853"/>
      <c r="H728" s="853"/>
      <c r="I728" s="853"/>
      <c r="J728" s="853"/>
      <c r="K728" s="853"/>
      <c r="L728" s="123"/>
      <c r="M728" s="121"/>
      <c r="N728" s="122"/>
      <c r="AF728" s="39"/>
      <c r="AG728" s="48"/>
      <c r="AL728" s="48"/>
      <c r="AM728" s="48"/>
      <c r="AN728" s="3" t="s">
        <v>100</v>
      </c>
      <c r="AO728" s="48"/>
      <c r="AP728" s="48"/>
    </row>
    <row r="729" spans="1:42" s="4" customFormat="1" ht="15" x14ac:dyDescent="0.25">
      <c r="A729" s="119"/>
      <c r="B729" s="50"/>
      <c r="C729" s="853" t="s">
        <v>101</v>
      </c>
      <c r="D729" s="853"/>
      <c r="E729" s="853"/>
      <c r="F729" s="853"/>
      <c r="G729" s="853"/>
      <c r="H729" s="853"/>
      <c r="I729" s="853"/>
      <c r="J729" s="853"/>
      <c r="K729" s="853"/>
      <c r="L729" s="120">
        <v>13131.48</v>
      </c>
      <c r="M729" s="121"/>
      <c r="N729" s="122"/>
      <c r="AF729" s="39"/>
      <c r="AG729" s="48"/>
      <c r="AL729" s="48"/>
      <c r="AM729" s="48"/>
      <c r="AN729" s="3" t="s">
        <v>101</v>
      </c>
      <c r="AO729" s="48"/>
      <c r="AP729" s="48"/>
    </row>
    <row r="730" spans="1:42" s="4" customFormat="1" ht="15" x14ac:dyDescent="0.25">
      <c r="A730" s="119"/>
      <c r="B730" s="50"/>
      <c r="C730" s="853" t="s">
        <v>102</v>
      </c>
      <c r="D730" s="853"/>
      <c r="E730" s="853"/>
      <c r="F730" s="853"/>
      <c r="G730" s="853"/>
      <c r="H730" s="853"/>
      <c r="I730" s="853"/>
      <c r="J730" s="853"/>
      <c r="K730" s="853"/>
      <c r="L730" s="120">
        <v>6051.09</v>
      </c>
      <c r="M730" s="121"/>
      <c r="N730" s="122"/>
      <c r="AF730" s="39"/>
      <c r="AG730" s="48"/>
      <c r="AL730" s="48"/>
      <c r="AM730" s="48"/>
      <c r="AN730" s="3" t="s">
        <v>102</v>
      </c>
      <c r="AO730" s="48"/>
      <c r="AP730" s="48"/>
    </row>
    <row r="731" spans="1:42" s="4" customFormat="1" ht="15" x14ac:dyDescent="0.25">
      <c r="A731" s="119"/>
      <c r="B731" s="50"/>
      <c r="C731" s="853" t="s">
        <v>103</v>
      </c>
      <c r="D731" s="853"/>
      <c r="E731" s="853"/>
      <c r="F731" s="853"/>
      <c r="G731" s="853"/>
      <c r="H731" s="853"/>
      <c r="I731" s="853"/>
      <c r="J731" s="853"/>
      <c r="K731" s="853"/>
      <c r="L731" s="124">
        <v>651.35</v>
      </c>
      <c r="M731" s="121"/>
      <c r="N731" s="122"/>
      <c r="AF731" s="39"/>
      <c r="AG731" s="48"/>
      <c r="AL731" s="48"/>
      <c r="AM731" s="48"/>
      <c r="AN731" s="3" t="s">
        <v>103</v>
      </c>
      <c r="AO731" s="48"/>
      <c r="AP731" s="48"/>
    </row>
    <row r="732" spans="1:42" s="4" customFormat="1" ht="15" x14ac:dyDescent="0.25">
      <c r="A732" s="119"/>
      <c r="B732" s="50"/>
      <c r="C732" s="853" t="s">
        <v>138</v>
      </c>
      <c r="D732" s="853"/>
      <c r="E732" s="853"/>
      <c r="F732" s="853"/>
      <c r="G732" s="853"/>
      <c r="H732" s="853"/>
      <c r="I732" s="853"/>
      <c r="J732" s="853"/>
      <c r="K732" s="853"/>
      <c r="L732" s="120">
        <v>968652.89</v>
      </c>
      <c r="M732" s="121"/>
      <c r="N732" s="122"/>
      <c r="AF732" s="39"/>
      <c r="AG732" s="48"/>
      <c r="AL732" s="48"/>
      <c r="AM732" s="48"/>
      <c r="AN732" s="3" t="s">
        <v>138</v>
      </c>
      <c r="AO732" s="48"/>
      <c r="AP732" s="48"/>
    </row>
    <row r="733" spans="1:42" s="4" customFormat="1" ht="15" x14ac:dyDescent="0.25">
      <c r="A733" s="119"/>
      <c r="B733" s="50"/>
      <c r="C733" s="853" t="s">
        <v>104</v>
      </c>
      <c r="D733" s="853"/>
      <c r="E733" s="853"/>
      <c r="F733" s="853"/>
      <c r="G733" s="853"/>
      <c r="H733" s="853"/>
      <c r="I733" s="853"/>
      <c r="J733" s="853"/>
      <c r="K733" s="853"/>
      <c r="L733" s="120">
        <v>1190.3399999999999</v>
      </c>
      <c r="M733" s="121"/>
      <c r="N733" s="122"/>
      <c r="AF733" s="39"/>
      <c r="AG733" s="48"/>
      <c r="AL733" s="48"/>
      <c r="AM733" s="48"/>
      <c r="AN733" s="3" t="s">
        <v>104</v>
      </c>
      <c r="AO733" s="48"/>
      <c r="AP733" s="48"/>
    </row>
    <row r="734" spans="1:42" s="4" customFormat="1" ht="15" x14ac:dyDescent="0.25">
      <c r="A734" s="119"/>
      <c r="B734" s="50"/>
      <c r="C734" s="853" t="s">
        <v>100</v>
      </c>
      <c r="D734" s="853"/>
      <c r="E734" s="853"/>
      <c r="F734" s="853"/>
      <c r="G734" s="853"/>
      <c r="H734" s="853"/>
      <c r="I734" s="853"/>
      <c r="J734" s="853"/>
      <c r="K734" s="853"/>
      <c r="L734" s="123"/>
      <c r="M734" s="121"/>
      <c r="N734" s="122"/>
      <c r="AF734" s="39"/>
      <c r="AG734" s="48"/>
      <c r="AL734" s="48"/>
      <c r="AM734" s="48"/>
      <c r="AN734" s="3" t="s">
        <v>100</v>
      </c>
      <c r="AO734" s="48"/>
      <c r="AP734" s="48"/>
    </row>
    <row r="735" spans="1:42" s="4" customFormat="1" ht="15" x14ac:dyDescent="0.25">
      <c r="A735" s="119"/>
      <c r="B735" s="50"/>
      <c r="C735" s="853" t="s">
        <v>105</v>
      </c>
      <c r="D735" s="853"/>
      <c r="E735" s="853"/>
      <c r="F735" s="853"/>
      <c r="G735" s="853"/>
      <c r="H735" s="853"/>
      <c r="I735" s="853"/>
      <c r="J735" s="853"/>
      <c r="K735" s="853"/>
      <c r="L735" s="124">
        <v>11.52</v>
      </c>
      <c r="M735" s="121"/>
      <c r="N735" s="122"/>
      <c r="AF735" s="39"/>
      <c r="AG735" s="48"/>
      <c r="AL735" s="48"/>
      <c r="AM735" s="48"/>
      <c r="AN735" s="3" t="s">
        <v>105</v>
      </c>
      <c r="AO735" s="48"/>
      <c r="AP735" s="48"/>
    </row>
    <row r="736" spans="1:42" s="4" customFormat="1" ht="15" x14ac:dyDescent="0.25">
      <c r="A736" s="119"/>
      <c r="B736" s="50"/>
      <c r="C736" s="853" t="s">
        <v>106</v>
      </c>
      <c r="D736" s="853"/>
      <c r="E736" s="853"/>
      <c r="F736" s="853"/>
      <c r="G736" s="853"/>
      <c r="H736" s="853"/>
      <c r="I736" s="853"/>
      <c r="J736" s="853"/>
      <c r="K736" s="853"/>
      <c r="L736" s="124">
        <v>3.85</v>
      </c>
      <c r="M736" s="121"/>
      <c r="N736" s="122"/>
      <c r="AF736" s="39"/>
      <c r="AG736" s="48"/>
      <c r="AL736" s="48"/>
      <c r="AM736" s="48"/>
      <c r="AN736" s="3" t="s">
        <v>106</v>
      </c>
      <c r="AO736" s="48"/>
      <c r="AP736" s="48"/>
    </row>
    <row r="737" spans="1:42" s="4" customFormat="1" ht="15" x14ac:dyDescent="0.25">
      <c r="A737" s="119"/>
      <c r="B737" s="50"/>
      <c r="C737" s="853" t="s">
        <v>107</v>
      </c>
      <c r="D737" s="853"/>
      <c r="E737" s="853"/>
      <c r="F737" s="853"/>
      <c r="G737" s="853"/>
      <c r="H737" s="853"/>
      <c r="I737" s="853"/>
      <c r="J737" s="853"/>
      <c r="K737" s="853"/>
      <c r="L737" s="124">
        <v>0.06</v>
      </c>
      <c r="M737" s="121"/>
      <c r="N737" s="122"/>
      <c r="AF737" s="39"/>
      <c r="AG737" s="48"/>
      <c r="AL737" s="48"/>
      <c r="AM737" s="48"/>
      <c r="AN737" s="3" t="s">
        <v>107</v>
      </c>
      <c r="AO737" s="48"/>
      <c r="AP737" s="48"/>
    </row>
    <row r="738" spans="1:42" s="4" customFormat="1" ht="15" x14ac:dyDescent="0.25">
      <c r="A738" s="119"/>
      <c r="B738" s="50"/>
      <c r="C738" s="853" t="s">
        <v>139</v>
      </c>
      <c r="D738" s="853"/>
      <c r="E738" s="853"/>
      <c r="F738" s="853"/>
      <c r="G738" s="853"/>
      <c r="H738" s="853"/>
      <c r="I738" s="853"/>
      <c r="J738" s="853"/>
      <c r="K738" s="853"/>
      <c r="L738" s="120">
        <v>1157.3800000000001</v>
      </c>
      <c r="M738" s="121"/>
      <c r="N738" s="122"/>
      <c r="AF738" s="39"/>
      <c r="AG738" s="48"/>
      <c r="AL738" s="48"/>
      <c r="AM738" s="48"/>
      <c r="AN738" s="3" t="s">
        <v>139</v>
      </c>
      <c r="AO738" s="48"/>
      <c r="AP738" s="48"/>
    </row>
    <row r="739" spans="1:42" s="4" customFormat="1" ht="15" x14ac:dyDescent="0.25">
      <c r="A739" s="119"/>
      <c r="B739" s="50"/>
      <c r="C739" s="853" t="s">
        <v>108</v>
      </c>
      <c r="D739" s="853"/>
      <c r="E739" s="853"/>
      <c r="F739" s="853"/>
      <c r="G739" s="853"/>
      <c r="H739" s="853"/>
      <c r="I739" s="853"/>
      <c r="J739" s="853"/>
      <c r="K739" s="853"/>
      <c r="L739" s="124">
        <v>11.23</v>
      </c>
      <c r="M739" s="121"/>
      <c r="N739" s="122"/>
      <c r="AF739" s="39"/>
      <c r="AG739" s="48"/>
      <c r="AL739" s="48"/>
      <c r="AM739" s="48"/>
      <c r="AN739" s="3" t="s">
        <v>108</v>
      </c>
      <c r="AO739" s="48"/>
      <c r="AP739" s="48"/>
    </row>
    <row r="740" spans="1:42" s="4" customFormat="1" ht="15" x14ac:dyDescent="0.25">
      <c r="A740" s="119"/>
      <c r="B740" s="50"/>
      <c r="C740" s="853" t="s">
        <v>109</v>
      </c>
      <c r="D740" s="853"/>
      <c r="E740" s="853"/>
      <c r="F740" s="853"/>
      <c r="G740" s="853"/>
      <c r="H740" s="853"/>
      <c r="I740" s="853"/>
      <c r="J740" s="853"/>
      <c r="K740" s="853"/>
      <c r="L740" s="124">
        <v>6.36</v>
      </c>
      <c r="M740" s="121"/>
      <c r="N740" s="122"/>
      <c r="AF740" s="39"/>
      <c r="AG740" s="48"/>
      <c r="AL740" s="48"/>
      <c r="AM740" s="48"/>
      <c r="AN740" s="3" t="s">
        <v>109</v>
      </c>
      <c r="AO740" s="48"/>
      <c r="AP740" s="48"/>
    </row>
    <row r="741" spans="1:42" s="4" customFormat="1" ht="15" x14ac:dyDescent="0.25">
      <c r="A741" s="119"/>
      <c r="B741" s="50"/>
      <c r="C741" s="853" t="s">
        <v>140</v>
      </c>
      <c r="D741" s="853"/>
      <c r="E741" s="853"/>
      <c r="F741" s="853"/>
      <c r="G741" s="853"/>
      <c r="H741" s="853"/>
      <c r="I741" s="853"/>
      <c r="J741" s="853"/>
      <c r="K741" s="853"/>
      <c r="L741" s="120">
        <v>1007044.13</v>
      </c>
      <c r="M741" s="121"/>
      <c r="N741" s="122"/>
      <c r="AF741" s="39"/>
      <c r="AG741" s="48"/>
      <c r="AL741" s="48"/>
      <c r="AM741" s="48"/>
      <c r="AN741" s="3" t="s">
        <v>140</v>
      </c>
      <c r="AO741" s="48"/>
      <c r="AP741" s="48"/>
    </row>
    <row r="742" spans="1:42" s="4" customFormat="1" ht="15" x14ac:dyDescent="0.25">
      <c r="A742" s="119"/>
      <c r="B742" s="50"/>
      <c r="C742" s="853" t="s">
        <v>100</v>
      </c>
      <c r="D742" s="853"/>
      <c r="E742" s="853"/>
      <c r="F742" s="853"/>
      <c r="G742" s="853"/>
      <c r="H742" s="853"/>
      <c r="I742" s="853"/>
      <c r="J742" s="853"/>
      <c r="K742" s="853"/>
      <c r="L742" s="123"/>
      <c r="M742" s="121"/>
      <c r="N742" s="122"/>
      <c r="AF742" s="39"/>
      <c r="AG742" s="48"/>
      <c r="AL742" s="48"/>
      <c r="AM742" s="48"/>
      <c r="AN742" s="3" t="s">
        <v>100</v>
      </c>
      <c r="AO742" s="48"/>
      <c r="AP742" s="48"/>
    </row>
    <row r="743" spans="1:42" s="4" customFormat="1" ht="15" x14ac:dyDescent="0.25">
      <c r="A743" s="119"/>
      <c r="B743" s="50"/>
      <c r="C743" s="853" t="s">
        <v>105</v>
      </c>
      <c r="D743" s="853"/>
      <c r="E743" s="853"/>
      <c r="F743" s="853"/>
      <c r="G743" s="853"/>
      <c r="H743" s="853"/>
      <c r="I743" s="853"/>
      <c r="J743" s="853"/>
      <c r="K743" s="853"/>
      <c r="L743" s="120">
        <v>13119.96</v>
      </c>
      <c r="M743" s="121"/>
      <c r="N743" s="122"/>
      <c r="AF743" s="39"/>
      <c r="AG743" s="48"/>
      <c r="AL743" s="48"/>
      <c r="AM743" s="48"/>
      <c r="AN743" s="3" t="s">
        <v>105</v>
      </c>
      <c r="AO743" s="48"/>
      <c r="AP743" s="48"/>
    </row>
    <row r="744" spans="1:42" s="4" customFormat="1" ht="15" x14ac:dyDescent="0.25">
      <c r="A744" s="119"/>
      <c r="B744" s="50"/>
      <c r="C744" s="853" t="s">
        <v>106</v>
      </c>
      <c r="D744" s="853"/>
      <c r="E744" s="853"/>
      <c r="F744" s="853"/>
      <c r="G744" s="853"/>
      <c r="H744" s="853"/>
      <c r="I744" s="853"/>
      <c r="J744" s="853"/>
      <c r="K744" s="853"/>
      <c r="L744" s="120">
        <v>6047.24</v>
      </c>
      <c r="M744" s="121"/>
      <c r="N744" s="122"/>
      <c r="AF744" s="39"/>
      <c r="AG744" s="48"/>
      <c r="AL744" s="48"/>
      <c r="AM744" s="48"/>
      <c r="AN744" s="3" t="s">
        <v>106</v>
      </c>
      <c r="AO744" s="48"/>
      <c r="AP744" s="48"/>
    </row>
    <row r="745" spans="1:42" s="4" customFormat="1" ht="15" x14ac:dyDescent="0.25">
      <c r="A745" s="119"/>
      <c r="B745" s="50"/>
      <c r="C745" s="853" t="s">
        <v>107</v>
      </c>
      <c r="D745" s="853"/>
      <c r="E745" s="853"/>
      <c r="F745" s="853"/>
      <c r="G745" s="853"/>
      <c r="H745" s="853"/>
      <c r="I745" s="853"/>
      <c r="J745" s="853"/>
      <c r="K745" s="853"/>
      <c r="L745" s="124">
        <v>651.29</v>
      </c>
      <c r="M745" s="121"/>
      <c r="N745" s="122"/>
      <c r="AF745" s="39"/>
      <c r="AG745" s="48"/>
      <c r="AL745" s="48"/>
      <c r="AM745" s="48"/>
      <c r="AN745" s="3" t="s">
        <v>107</v>
      </c>
      <c r="AO745" s="48"/>
      <c r="AP745" s="48"/>
    </row>
    <row r="746" spans="1:42" s="4" customFormat="1" ht="15" x14ac:dyDescent="0.25">
      <c r="A746" s="119"/>
      <c r="B746" s="50"/>
      <c r="C746" s="853" t="s">
        <v>139</v>
      </c>
      <c r="D746" s="853"/>
      <c r="E746" s="853"/>
      <c r="F746" s="853"/>
      <c r="G746" s="853"/>
      <c r="H746" s="853"/>
      <c r="I746" s="853"/>
      <c r="J746" s="853"/>
      <c r="K746" s="853"/>
      <c r="L746" s="120">
        <v>967495.51</v>
      </c>
      <c r="M746" s="121"/>
      <c r="N746" s="122"/>
      <c r="AF746" s="39"/>
      <c r="AG746" s="48"/>
      <c r="AL746" s="48"/>
      <c r="AM746" s="48"/>
      <c r="AN746" s="3" t="s">
        <v>139</v>
      </c>
      <c r="AO746" s="48"/>
      <c r="AP746" s="48"/>
    </row>
    <row r="747" spans="1:42" s="4" customFormat="1" ht="15" x14ac:dyDescent="0.25">
      <c r="A747" s="119"/>
      <c r="B747" s="50"/>
      <c r="C747" s="853" t="s">
        <v>108</v>
      </c>
      <c r="D747" s="853"/>
      <c r="E747" s="853"/>
      <c r="F747" s="853"/>
      <c r="G747" s="853"/>
      <c r="H747" s="853"/>
      <c r="I747" s="853"/>
      <c r="J747" s="853"/>
      <c r="K747" s="853"/>
      <c r="L747" s="120">
        <v>13358.11</v>
      </c>
      <c r="M747" s="121"/>
      <c r="N747" s="122"/>
      <c r="AF747" s="39"/>
      <c r="AG747" s="48"/>
      <c r="AL747" s="48"/>
      <c r="AM747" s="48"/>
      <c r="AN747" s="3" t="s">
        <v>108</v>
      </c>
      <c r="AO747" s="48"/>
      <c r="AP747" s="48"/>
    </row>
    <row r="748" spans="1:42" s="4" customFormat="1" ht="15" x14ac:dyDescent="0.25">
      <c r="A748" s="119"/>
      <c r="B748" s="50"/>
      <c r="C748" s="853" t="s">
        <v>109</v>
      </c>
      <c r="D748" s="853"/>
      <c r="E748" s="853"/>
      <c r="F748" s="853"/>
      <c r="G748" s="853"/>
      <c r="H748" s="853"/>
      <c r="I748" s="853"/>
      <c r="J748" s="853"/>
      <c r="K748" s="853"/>
      <c r="L748" s="120">
        <v>7023.31</v>
      </c>
      <c r="M748" s="121"/>
      <c r="N748" s="122"/>
      <c r="AF748" s="39"/>
      <c r="AG748" s="48"/>
      <c r="AL748" s="48"/>
      <c r="AM748" s="48"/>
      <c r="AN748" s="3" t="s">
        <v>109</v>
      </c>
      <c r="AO748" s="48"/>
      <c r="AP748" s="48"/>
    </row>
    <row r="749" spans="1:42" s="4" customFormat="1" ht="15" x14ac:dyDescent="0.25">
      <c r="A749" s="119"/>
      <c r="B749" s="50"/>
      <c r="C749" s="853" t="s">
        <v>512</v>
      </c>
      <c r="D749" s="853"/>
      <c r="E749" s="853"/>
      <c r="F749" s="853"/>
      <c r="G749" s="853"/>
      <c r="H749" s="853"/>
      <c r="I749" s="853"/>
      <c r="J749" s="853"/>
      <c r="K749" s="853"/>
      <c r="L749" s="120">
        <v>123414.64</v>
      </c>
      <c r="M749" s="121"/>
      <c r="N749" s="122"/>
      <c r="AF749" s="39"/>
      <c r="AG749" s="48"/>
      <c r="AL749" s="48"/>
      <c r="AM749" s="48"/>
      <c r="AN749" s="3" t="s">
        <v>512</v>
      </c>
      <c r="AO749" s="48"/>
      <c r="AP749" s="48"/>
    </row>
    <row r="750" spans="1:42" s="4" customFormat="1" ht="15" x14ac:dyDescent="0.25">
      <c r="A750" s="119"/>
      <c r="B750" s="50"/>
      <c r="C750" s="853" t="s">
        <v>513</v>
      </c>
      <c r="D750" s="853"/>
      <c r="E750" s="853"/>
      <c r="F750" s="853"/>
      <c r="G750" s="853"/>
      <c r="H750" s="853"/>
      <c r="I750" s="853"/>
      <c r="J750" s="853"/>
      <c r="K750" s="853"/>
      <c r="L750" s="120">
        <v>123414.64</v>
      </c>
      <c r="M750" s="121"/>
      <c r="N750" s="122"/>
      <c r="AF750" s="39"/>
      <c r="AG750" s="48"/>
      <c r="AL750" s="48"/>
      <c r="AM750" s="48"/>
      <c r="AN750" s="3" t="s">
        <v>513</v>
      </c>
      <c r="AO750" s="48"/>
      <c r="AP750" s="48"/>
    </row>
    <row r="751" spans="1:42" s="4" customFormat="1" ht="15" x14ac:dyDescent="0.25">
      <c r="A751" s="119"/>
      <c r="B751" s="50"/>
      <c r="C751" s="853" t="s">
        <v>110</v>
      </c>
      <c r="D751" s="853"/>
      <c r="E751" s="853"/>
      <c r="F751" s="853"/>
      <c r="G751" s="853"/>
      <c r="H751" s="853"/>
      <c r="I751" s="853"/>
      <c r="J751" s="853"/>
      <c r="K751" s="853"/>
      <c r="L751" s="120">
        <v>13782.83</v>
      </c>
      <c r="M751" s="121"/>
      <c r="N751" s="122"/>
      <c r="AF751" s="39"/>
      <c r="AG751" s="48"/>
      <c r="AL751" s="48"/>
      <c r="AM751" s="48"/>
      <c r="AN751" s="3" t="s">
        <v>110</v>
      </c>
      <c r="AO751" s="48"/>
      <c r="AP751" s="48"/>
    </row>
    <row r="752" spans="1:42" s="4" customFormat="1" ht="15" x14ac:dyDescent="0.25">
      <c r="A752" s="119"/>
      <c r="B752" s="50"/>
      <c r="C752" s="853" t="s">
        <v>111</v>
      </c>
      <c r="D752" s="853"/>
      <c r="E752" s="853"/>
      <c r="F752" s="853"/>
      <c r="G752" s="853"/>
      <c r="H752" s="853"/>
      <c r="I752" s="853"/>
      <c r="J752" s="853"/>
      <c r="K752" s="853"/>
      <c r="L752" s="120">
        <v>13369.34</v>
      </c>
      <c r="M752" s="121"/>
      <c r="N752" s="122"/>
      <c r="AF752" s="39"/>
      <c r="AG752" s="48"/>
      <c r="AL752" s="48"/>
      <c r="AM752" s="48"/>
      <c r="AN752" s="3" t="s">
        <v>111</v>
      </c>
      <c r="AO752" s="48"/>
      <c r="AP752" s="48"/>
    </row>
    <row r="753" spans="1:42" s="4" customFormat="1" ht="15" x14ac:dyDescent="0.25">
      <c r="A753" s="119"/>
      <c r="B753" s="50"/>
      <c r="C753" s="853" t="s">
        <v>112</v>
      </c>
      <c r="D753" s="853"/>
      <c r="E753" s="853"/>
      <c r="F753" s="853"/>
      <c r="G753" s="853"/>
      <c r="H753" s="853"/>
      <c r="I753" s="853"/>
      <c r="J753" s="853"/>
      <c r="K753" s="853"/>
      <c r="L753" s="120">
        <v>7029.67</v>
      </c>
      <c r="M753" s="121"/>
      <c r="N753" s="122"/>
      <c r="AF753" s="39"/>
      <c r="AG753" s="48"/>
      <c r="AL753" s="48"/>
      <c r="AM753" s="48"/>
      <c r="AN753" s="3" t="s">
        <v>112</v>
      </c>
      <c r="AO753" s="48"/>
      <c r="AP753" s="48"/>
    </row>
    <row r="754" spans="1:42" s="4" customFormat="1" ht="15" x14ac:dyDescent="0.25">
      <c r="A754" s="119"/>
      <c r="B754" s="125"/>
      <c r="C754" s="861" t="s">
        <v>317</v>
      </c>
      <c r="D754" s="861"/>
      <c r="E754" s="861"/>
      <c r="F754" s="861"/>
      <c r="G754" s="861"/>
      <c r="H754" s="861"/>
      <c r="I754" s="861"/>
      <c r="J754" s="861"/>
      <c r="K754" s="861"/>
      <c r="L754" s="126">
        <v>1131649.1100000001</v>
      </c>
      <c r="M754" s="127"/>
      <c r="N754" s="128"/>
      <c r="AF754" s="39"/>
      <c r="AG754" s="48"/>
      <c r="AL754" s="48"/>
      <c r="AM754" s="48"/>
      <c r="AO754" s="48" t="s">
        <v>317</v>
      </c>
      <c r="AP754" s="48"/>
    </row>
    <row r="755" spans="1:42" s="4" customFormat="1" ht="15" x14ac:dyDescent="0.25">
      <c r="A755" s="119"/>
      <c r="B755" s="50"/>
      <c r="C755" s="853" t="s">
        <v>100</v>
      </c>
      <c r="D755" s="853"/>
      <c r="E755" s="853"/>
      <c r="F755" s="853"/>
      <c r="G755" s="853"/>
      <c r="H755" s="853"/>
      <c r="I755" s="853"/>
      <c r="J755" s="853"/>
      <c r="K755" s="853"/>
      <c r="L755" s="123"/>
      <c r="M755" s="121"/>
      <c r="N755" s="122"/>
      <c r="AF755" s="39"/>
      <c r="AG755" s="48"/>
      <c r="AL755" s="48"/>
      <c r="AM755" s="48"/>
      <c r="AN755" s="3" t="s">
        <v>100</v>
      </c>
      <c r="AO755" s="48"/>
      <c r="AP755" s="48"/>
    </row>
    <row r="756" spans="1:42" s="4" customFormat="1" ht="15" x14ac:dyDescent="0.25">
      <c r="A756" s="119"/>
      <c r="B756" s="50"/>
      <c r="C756" s="853" t="s">
        <v>177</v>
      </c>
      <c r="D756" s="853"/>
      <c r="E756" s="853"/>
      <c r="F756" s="853"/>
      <c r="G756" s="853"/>
      <c r="H756" s="853"/>
      <c r="I756" s="853"/>
      <c r="J756" s="853"/>
      <c r="K756" s="853"/>
      <c r="L756" s="120">
        <v>960758.58</v>
      </c>
      <c r="M756" s="121"/>
      <c r="N756" s="122"/>
      <c r="AF756" s="39"/>
      <c r="AG756" s="48"/>
      <c r="AL756" s="48"/>
      <c r="AM756" s="48"/>
      <c r="AN756" s="3" t="s">
        <v>177</v>
      </c>
      <c r="AO756" s="48"/>
      <c r="AP756" s="48"/>
    </row>
    <row r="757" spans="1:42" s="4" customFormat="1" ht="15" x14ac:dyDescent="0.25">
      <c r="A757" s="119"/>
      <c r="B757" s="50"/>
      <c r="C757" s="853" t="s">
        <v>514</v>
      </c>
      <c r="D757" s="853"/>
      <c r="E757" s="853"/>
      <c r="F757" s="853"/>
      <c r="G757" s="853"/>
      <c r="H757" s="853"/>
      <c r="I757" s="853"/>
      <c r="J757" s="853"/>
      <c r="K757" s="853"/>
      <c r="L757" s="120">
        <v>123414.64</v>
      </c>
      <c r="M757" s="121"/>
      <c r="N757" s="122"/>
      <c r="AF757" s="39"/>
      <c r="AG757" s="48"/>
      <c r="AL757" s="48"/>
      <c r="AM757" s="48"/>
      <c r="AN757" s="3" t="s">
        <v>514</v>
      </c>
      <c r="AO757" s="48"/>
      <c r="AP757" s="48"/>
    </row>
    <row r="758" spans="1:42" s="4" customFormat="1" ht="15" x14ac:dyDescent="0.25">
      <c r="A758" s="844" t="s">
        <v>318</v>
      </c>
      <c r="B758" s="845"/>
      <c r="C758" s="845"/>
      <c r="D758" s="845"/>
      <c r="E758" s="845"/>
      <c r="F758" s="845"/>
      <c r="G758" s="845"/>
      <c r="H758" s="845"/>
      <c r="I758" s="845"/>
      <c r="J758" s="845"/>
      <c r="K758" s="845"/>
      <c r="L758" s="845"/>
      <c r="M758" s="845"/>
      <c r="N758" s="846"/>
      <c r="AF758" s="39" t="s">
        <v>318</v>
      </c>
      <c r="AG758" s="48"/>
      <c r="AL758" s="48"/>
      <c r="AM758" s="48"/>
      <c r="AO758" s="48"/>
      <c r="AP758" s="48"/>
    </row>
    <row r="759" spans="1:42" s="4" customFormat="1" ht="23.25" x14ac:dyDescent="0.25">
      <c r="A759" s="40" t="s">
        <v>516</v>
      </c>
      <c r="B759" s="41" t="s">
        <v>320</v>
      </c>
      <c r="C759" s="847" t="s">
        <v>570</v>
      </c>
      <c r="D759" s="847"/>
      <c r="E759" s="847"/>
      <c r="F759" s="42" t="s">
        <v>63</v>
      </c>
      <c r="G759" s="43">
        <v>7.0000000000000007E-2</v>
      </c>
      <c r="H759" s="44">
        <v>1</v>
      </c>
      <c r="I759" s="109">
        <v>7.0000000000000007E-2</v>
      </c>
      <c r="J759" s="46"/>
      <c r="K759" s="43"/>
      <c r="L759" s="46"/>
      <c r="M759" s="43"/>
      <c r="N759" s="47"/>
      <c r="AF759" s="39"/>
      <c r="AG759" s="48" t="s">
        <v>570</v>
      </c>
      <c r="AL759" s="48"/>
      <c r="AM759" s="48"/>
      <c r="AO759" s="48"/>
      <c r="AP759" s="48"/>
    </row>
    <row r="760" spans="1:42" s="4" customFormat="1" ht="22.5" x14ac:dyDescent="0.25">
      <c r="A760" s="49"/>
      <c r="B760" s="50" t="s">
        <v>64</v>
      </c>
      <c r="C760" s="848" t="s">
        <v>65</v>
      </c>
      <c r="D760" s="848"/>
      <c r="E760" s="848"/>
      <c r="F760" s="848"/>
      <c r="G760" s="848"/>
      <c r="H760" s="848"/>
      <c r="I760" s="848"/>
      <c r="J760" s="848"/>
      <c r="K760" s="848"/>
      <c r="L760" s="848"/>
      <c r="M760" s="848"/>
      <c r="N760" s="849"/>
      <c r="AF760" s="39"/>
      <c r="AG760" s="48"/>
      <c r="AH760" s="3" t="s">
        <v>65</v>
      </c>
      <c r="AL760" s="48"/>
      <c r="AM760" s="48"/>
      <c r="AO760" s="48"/>
      <c r="AP760" s="48"/>
    </row>
    <row r="761" spans="1:42" s="4" customFormat="1" ht="15" x14ac:dyDescent="0.25">
      <c r="A761" s="51"/>
      <c r="B761" s="50" t="s">
        <v>60</v>
      </c>
      <c r="C761" s="853" t="s">
        <v>66</v>
      </c>
      <c r="D761" s="853"/>
      <c r="E761" s="853"/>
      <c r="F761" s="53"/>
      <c r="G761" s="54"/>
      <c r="H761" s="54"/>
      <c r="I761" s="54"/>
      <c r="J761" s="57">
        <v>115.49</v>
      </c>
      <c r="K761" s="56">
        <v>1.1499999999999999</v>
      </c>
      <c r="L761" s="57">
        <v>9.3000000000000007</v>
      </c>
      <c r="M761" s="56">
        <v>35.42</v>
      </c>
      <c r="N761" s="133">
        <v>329.41</v>
      </c>
      <c r="AF761" s="39"/>
      <c r="AG761" s="48"/>
      <c r="AI761" s="3" t="s">
        <v>66</v>
      </c>
      <c r="AL761" s="48"/>
      <c r="AM761" s="48"/>
      <c r="AO761" s="48"/>
      <c r="AP761" s="48"/>
    </row>
    <row r="762" spans="1:42" s="4" customFormat="1" ht="15" x14ac:dyDescent="0.25">
      <c r="A762" s="51"/>
      <c r="B762" s="50" t="s">
        <v>67</v>
      </c>
      <c r="C762" s="853" t="s">
        <v>68</v>
      </c>
      <c r="D762" s="853"/>
      <c r="E762" s="853"/>
      <c r="F762" s="53"/>
      <c r="G762" s="54"/>
      <c r="H762" s="54"/>
      <c r="I762" s="54"/>
      <c r="J762" s="55">
        <v>3262.79</v>
      </c>
      <c r="K762" s="56">
        <v>1.1499999999999999</v>
      </c>
      <c r="L762" s="57">
        <v>262.64999999999998</v>
      </c>
      <c r="M762" s="54"/>
      <c r="N762" s="59"/>
      <c r="AF762" s="39"/>
      <c r="AG762" s="48"/>
      <c r="AI762" s="3" t="s">
        <v>68</v>
      </c>
      <c r="AL762" s="48"/>
      <c r="AM762" s="48"/>
      <c r="AO762" s="48"/>
      <c r="AP762" s="48"/>
    </row>
    <row r="763" spans="1:42" s="4" customFormat="1" ht="15" x14ac:dyDescent="0.25">
      <c r="A763" s="51"/>
      <c r="B763" s="50" t="s">
        <v>69</v>
      </c>
      <c r="C763" s="853" t="s">
        <v>70</v>
      </c>
      <c r="D763" s="853"/>
      <c r="E763" s="853"/>
      <c r="F763" s="53"/>
      <c r="G763" s="54"/>
      <c r="H763" s="54"/>
      <c r="I763" s="54"/>
      <c r="J763" s="57">
        <v>171.22</v>
      </c>
      <c r="K763" s="56">
        <v>1.1499999999999999</v>
      </c>
      <c r="L763" s="57">
        <v>13.78</v>
      </c>
      <c r="M763" s="56">
        <v>35.42</v>
      </c>
      <c r="N763" s="133">
        <v>488.09</v>
      </c>
      <c r="AF763" s="39"/>
      <c r="AG763" s="48"/>
      <c r="AI763" s="3" t="s">
        <v>70</v>
      </c>
      <c r="AL763" s="48"/>
      <c r="AM763" s="48"/>
      <c r="AO763" s="48"/>
      <c r="AP763" s="48"/>
    </row>
    <row r="764" spans="1:42" s="4" customFormat="1" ht="15" x14ac:dyDescent="0.25">
      <c r="A764" s="51"/>
      <c r="B764" s="50" t="s">
        <v>86</v>
      </c>
      <c r="C764" s="853" t="s">
        <v>87</v>
      </c>
      <c r="D764" s="853"/>
      <c r="E764" s="853"/>
      <c r="F764" s="53"/>
      <c r="G764" s="54"/>
      <c r="H764" s="54"/>
      <c r="I764" s="54"/>
      <c r="J764" s="57">
        <v>12.2</v>
      </c>
      <c r="K764" s="54"/>
      <c r="L764" s="57">
        <v>0.85</v>
      </c>
      <c r="M764" s="54"/>
      <c r="N764" s="59"/>
      <c r="AF764" s="39"/>
      <c r="AG764" s="48"/>
      <c r="AI764" s="3" t="s">
        <v>87</v>
      </c>
      <c r="AL764" s="48"/>
      <c r="AM764" s="48"/>
      <c r="AO764" s="48"/>
      <c r="AP764" s="48"/>
    </row>
    <row r="765" spans="1:42" s="4" customFormat="1" ht="15" x14ac:dyDescent="0.25">
      <c r="A765" s="60"/>
      <c r="B765" s="50"/>
      <c r="C765" s="853" t="s">
        <v>71</v>
      </c>
      <c r="D765" s="853"/>
      <c r="E765" s="853"/>
      <c r="F765" s="53" t="s">
        <v>72</v>
      </c>
      <c r="G765" s="61">
        <v>14.4</v>
      </c>
      <c r="H765" s="56">
        <v>1.1499999999999999</v>
      </c>
      <c r="I765" s="130">
        <v>1.1592</v>
      </c>
      <c r="J765" s="63"/>
      <c r="K765" s="54"/>
      <c r="L765" s="63"/>
      <c r="M765" s="54"/>
      <c r="N765" s="59"/>
      <c r="AF765" s="39"/>
      <c r="AG765" s="48"/>
      <c r="AJ765" s="3" t="s">
        <v>71</v>
      </c>
      <c r="AL765" s="48"/>
      <c r="AM765" s="48"/>
      <c r="AO765" s="48"/>
      <c r="AP765" s="48"/>
    </row>
    <row r="766" spans="1:42" s="4" customFormat="1" ht="15" x14ac:dyDescent="0.25">
      <c r="A766" s="60"/>
      <c r="B766" s="50"/>
      <c r="C766" s="853" t="s">
        <v>73</v>
      </c>
      <c r="D766" s="853"/>
      <c r="E766" s="853"/>
      <c r="F766" s="53" t="s">
        <v>72</v>
      </c>
      <c r="G766" s="56">
        <v>13.88</v>
      </c>
      <c r="H766" s="56">
        <v>1.1499999999999999</v>
      </c>
      <c r="I766" s="64">
        <v>1.11734</v>
      </c>
      <c r="J766" s="63"/>
      <c r="K766" s="54"/>
      <c r="L766" s="63"/>
      <c r="M766" s="54"/>
      <c r="N766" s="59"/>
      <c r="AF766" s="39"/>
      <c r="AG766" s="48"/>
      <c r="AJ766" s="3" t="s">
        <v>73</v>
      </c>
      <c r="AL766" s="48"/>
      <c r="AM766" s="48"/>
      <c r="AO766" s="48"/>
      <c r="AP766" s="48"/>
    </row>
    <row r="767" spans="1:42" s="4" customFormat="1" ht="15" x14ac:dyDescent="0.25">
      <c r="A767" s="51"/>
      <c r="B767" s="50"/>
      <c r="C767" s="854" t="s">
        <v>74</v>
      </c>
      <c r="D767" s="854"/>
      <c r="E767" s="854"/>
      <c r="F767" s="65"/>
      <c r="G767" s="66"/>
      <c r="H767" s="66"/>
      <c r="I767" s="66"/>
      <c r="J767" s="67">
        <v>3390.48</v>
      </c>
      <c r="K767" s="66"/>
      <c r="L767" s="68">
        <v>272.8</v>
      </c>
      <c r="M767" s="66"/>
      <c r="N767" s="69"/>
      <c r="AF767" s="39"/>
      <c r="AG767" s="48"/>
      <c r="AK767" s="3" t="s">
        <v>74</v>
      </c>
      <c r="AL767" s="48"/>
      <c r="AM767" s="48"/>
      <c r="AO767" s="48"/>
      <c r="AP767" s="48"/>
    </row>
    <row r="768" spans="1:42" s="4" customFormat="1" ht="15" x14ac:dyDescent="0.25">
      <c r="A768" s="60"/>
      <c r="B768" s="50"/>
      <c r="C768" s="853" t="s">
        <v>75</v>
      </c>
      <c r="D768" s="853"/>
      <c r="E768" s="853"/>
      <c r="F768" s="53"/>
      <c r="G768" s="54"/>
      <c r="H768" s="54"/>
      <c r="I768" s="54"/>
      <c r="J768" s="63"/>
      <c r="K768" s="54"/>
      <c r="L768" s="57">
        <v>23.08</v>
      </c>
      <c r="M768" s="54"/>
      <c r="N768" s="133">
        <v>817.5</v>
      </c>
      <c r="AF768" s="39"/>
      <c r="AG768" s="48"/>
      <c r="AJ768" s="3" t="s">
        <v>75</v>
      </c>
      <c r="AL768" s="48"/>
      <c r="AM768" s="48"/>
      <c r="AO768" s="48"/>
      <c r="AP768" s="48"/>
    </row>
    <row r="769" spans="1:42" s="4" customFormat="1" ht="15" x14ac:dyDescent="0.25">
      <c r="A769" s="60"/>
      <c r="B769" s="50" t="s">
        <v>76</v>
      </c>
      <c r="C769" s="853" t="s">
        <v>77</v>
      </c>
      <c r="D769" s="853"/>
      <c r="E769" s="853"/>
      <c r="F769" s="53" t="s">
        <v>78</v>
      </c>
      <c r="G769" s="70">
        <v>147</v>
      </c>
      <c r="H769" s="54"/>
      <c r="I769" s="70">
        <v>147</v>
      </c>
      <c r="J769" s="63"/>
      <c r="K769" s="54"/>
      <c r="L769" s="57">
        <v>33.93</v>
      </c>
      <c r="M769" s="54"/>
      <c r="N769" s="58">
        <v>1201.73</v>
      </c>
      <c r="AF769" s="39"/>
      <c r="AG769" s="48"/>
      <c r="AJ769" s="3" t="s">
        <v>77</v>
      </c>
      <c r="AL769" s="48"/>
      <c r="AM769" s="48"/>
      <c r="AO769" s="48"/>
      <c r="AP769" s="48"/>
    </row>
    <row r="770" spans="1:42" s="4" customFormat="1" ht="15" x14ac:dyDescent="0.25">
      <c r="A770" s="60"/>
      <c r="B770" s="50" t="s">
        <v>79</v>
      </c>
      <c r="C770" s="853" t="s">
        <v>80</v>
      </c>
      <c r="D770" s="853"/>
      <c r="E770" s="853"/>
      <c r="F770" s="53" t="s">
        <v>78</v>
      </c>
      <c r="G770" s="70">
        <v>134</v>
      </c>
      <c r="H770" s="54"/>
      <c r="I770" s="70">
        <v>134</v>
      </c>
      <c r="J770" s="63"/>
      <c r="K770" s="54"/>
      <c r="L770" s="57">
        <v>30.93</v>
      </c>
      <c r="M770" s="54"/>
      <c r="N770" s="58">
        <v>1095.45</v>
      </c>
      <c r="AF770" s="39"/>
      <c r="AG770" s="48"/>
      <c r="AJ770" s="3" t="s">
        <v>80</v>
      </c>
      <c r="AL770" s="48"/>
      <c r="AM770" s="48"/>
      <c r="AO770" s="48"/>
      <c r="AP770" s="48"/>
    </row>
    <row r="771" spans="1:42" s="4" customFormat="1" ht="15" x14ac:dyDescent="0.25">
      <c r="A771" s="71"/>
      <c r="B771" s="72"/>
      <c r="C771" s="847" t="s">
        <v>81</v>
      </c>
      <c r="D771" s="847"/>
      <c r="E771" s="847"/>
      <c r="F771" s="42"/>
      <c r="G771" s="43"/>
      <c r="H771" s="43"/>
      <c r="I771" s="43"/>
      <c r="J771" s="46"/>
      <c r="K771" s="43"/>
      <c r="L771" s="131">
        <v>337.66</v>
      </c>
      <c r="M771" s="66"/>
      <c r="N771" s="47"/>
      <c r="AF771" s="39"/>
      <c r="AG771" s="48"/>
      <c r="AL771" s="48" t="s">
        <v>81</v>
      </c>
      <c r="AM771" s="48"/>
      <c r="AO771" s="48"/>
      <c r="AP771" s="48"/>
    </row>
    <row r="772" spans="1:42" s="4" customFormat="1" ht="23.25" x14ac:dyDescent="0.25">
      <c r="A772" s="40" t="s">
        <v>517</v>
      </c>
      <c r="B772" s="41" t="s">
        <v>128</v>
      </c>
      <c r="C772" s="847" t="s">
        <v>571</v>
      </c>
      <c r="D772" s="847"/>
      <c r="E772" s="847"/>
      <c r="F772" s="42" t="s">
        <v>130</v>
      </c>
      <c r="G772" s="43">
        <v>7.7</v>
      </c>
      <c r="H772" s="44">
        <v>1</v>
      </c>
      <c r="I772" s="45">
        <v>7.7</v>
      </c>
      <c r="J772" s="131">
        <v>59.99</v>
      </c>
      <c r="K772" s="43"/>
      <c r="L772" s="131">
        <v>461.92</v>
      </c>
      <c r="M772" s="43"/>
      <c r="N772" s="47"/>
      <c r="AF772" s="39"/>
      <c r="AG772" s="48" t="s">
        <v>571</v>
      </c>
      <c r="AL772" s="48"/>
      <c r="AM772" s="48"/>
      <c r="AO772" s="48"/>
      <c r="AP772" s="48"/>
    </row>
    <row r="773" spans="1:42" s="4" customFormat="1" ht="15" x14ac:dyDescent="0.25">
      <c r="A773" s="71"/>
      <c r="B773" s="72"/>
      <c r="C773" s="847" t="s">
        <v>81</v>
      </c>
      <c r="D773" s="847"/>
      <c r="E773" s="847"/>
      <c r="F773" s="42"/>
      <c r="G773" s="43"/>
      <c r="H773" s="43"/>
      <c r="I773" s="43"/>
      <c r="J773" s="46"/>
      <c r="K773" s="43"/>
      <c r="L773" s="131">
        <v>461.92</v>
      </c>
      <c r="M773" s="66"/>
      <c r="N773" s="47"/>
      <c r="AF773" s="39"/>
      <c r="AG773" s="48"/>
      <c r="AL773" s="48" t="s">
        <v>81</v>
      </c>
      <c r="AM773" s="48"/>
      <c r="AO773" s="48"/>
      <c r="AP773" s="48"/>
    </row>
    <row r="774" spans="1:42" s="4" customFormat="1" ht="57" x14ac:dyDescent="0.25">
      <c r="A774" s="40" t="s">
        <v>519</v>
      </c>
      <c r="B774" s="41" t="s">
        <v>324</v>
      </c>
      <c r="C774" s="847" t="s">
        <v>325</v>
      </c>
      <c r="D774" s="847"/>
      <c r="E774" s="847"/>
      <c r="F774" s="42" t="s">
        <v>326</v>
      </c>
      <c r="G774" s="43">
        <v>0.02</v>
      </c>
      <c r="H774" s="44">
        <v>1</v>
      </c>
      <c r="I774" s="109">
        <v>0.02</v>
      </c>
      <c r="J774" s="46"/>
      <c r="K774" s="43"/>
      <c r="L774" s="46"/>
      <c r="M774" s="43"/>
      <c r="N774" s="47"/>
      <c r="AF774" s="39"/>
      <c r="AG774" s="48" t="s">
        <v>325</v>
      </c>
      <c r="AL774" s="48"/>
      <c r="AM774" s="48"/>
      <c r="AO774" s="48"/>
      <c r="AP774" s="48"/>
    </row>
    <row r="775" spans="1:42" s="4" customFormat="1" ht="22.5" x14ac:dyDescent="0.25">
      <c r="A775" s="49"/>
      <c r="B775" s="50" t="s">
        <v>64</v>
      </c>
      <c r="C775" s="848" t="s">
        <v>65</v>
      </c>
      <c r="D775" s="848"/>
      <c r="E775" s="848"/>
      <c r="F775" s="848"/>
      <c r="G775" s="848"/>
      <c r="H775" s="848"/>
      <c r="I775" s="848"/>
      <c r="J775" s="848"/>
      <c r="K775" s="848"/>
      <c r="L775" s="848"/>
      <c r="M775" s="848"/>
      <c r="N775" s="849"/>
      <c r="AF775" s="39"/>
      <c r="AG775" s="48"/>
      <c r="AH775" s="3" t="s">
        <v>65</v>
      </c>
      <c r="AL775" s="48"/>
      <c r="AM775" s="48"/>
      <c r="AO775" s="48"/>
      <c r="AP775" s="48"/>
    </row>
    <row r="776" spans="1:42" s="4" customFormat="1" ht="15" x14ac:dyDescent="0.25">
      <c r="A776" s="51"/>
      <c r="B776" s="50" t="s">
        <v>60</v>
      </c>
      <c r="C776" s="853" t="s">
        <v>66</v>
      </c>
      <c r="D776" s="853"/>
      <c r="E776" s="853"/>
      <c r="F776" s="53"/>
      <c r="G776" s="54"/>
      <c r="H776" s="54"/>
      <c r="I776" s="54"/>
      <c r="J776" s="57">
        <v>269.61</v>
      </c>
      <c r="K776" s="56">
        <v>1.1499999999999999</v>
      </c>
      <c r="L776" s="57">
        <v>6.2</v>
      </c>
      <c r="M776" s="56">
        <v>35.42</v>
      </c>
      <c r="N776" s="133">
        <v>219.6</v>
      </c>
      <c r="AF776" s="39"/>
      <c r="AG776" s="48"/>
      <c r="AI776" s="3" t="s">
        <v>66</v>
      </c>
      <c r="AL776" s="48"/>
      <c r="AM776" s="48"/>
      <c r="AO776" s="48"/>
      <c r="AP776" s="48"/>
    </row>
    <row r="777" spans="1:42" s="4" customFormat="1" ht="15" x14ac:dyDescent="0.25">
      <c r="A777" s="51"/>
      <c r="B777" s="50" t="s">
        <v>67</v>
      </c>
      <c r="C777" s="853" t="s">
        <v>68</v>
      </c>
      <c r="D777" s="853"/>
      <c r="E777" s="853"/>
      <c r="F777" s="53"/>
      <c r="G777" s="54"/>
      <c r="H777" s="54"/>
      <c r="I777" s="54"/>
      <c r="J777" s="55">
        <v>6250.94</v>
      </c>
      <c r="K777" s="56">
        <v>1.1499999999999999</v>
      </c>
      <c r="L777" s="57">
        <v>143.77000000000001</v>
      </c>
      <c r="M777" s="54"/>
      <c r="N777" s="59"/>
      <c r="AF777" s="39"/>
      <c r="AG777" s="48"/>
      <c r="AI777" s="3" t="s">
        <v>68</v>
      </c>
      <c r="AL777" s="48"/>
      <c r="AM777" s="48"/>
      <c r="AO777" s="48"/>
      <c r="AP777" s="48"/>
    </row>
    <row r="778" spans="1:42" s="4" customFormat="1" ht="15" x14ac:dyDescent="0.25">
      <c r="A778" s="51"/>
      <c r="B778" s="50" t="s">
        <v>69</v>
      </c>
      <c r="C778" s="853" t="s">
        <v>70</v>
      </c>
      <c r="D778" s="853"/>
      <c r="E778" s="853"/>
      <c r="F778" s="53"/>
      <c r="G778" s="54"/>
      <c r="H778" s="54"/>
      <c r="I778" s="54"/>
      <c r="J778" s="57">
        <v>371.02</v>
      </c>
      <c r="K778" s="56">
        <v>1.1499999999999999</v>
      </c>
      <c r="L778" s="57">
        <v>8.5299999999999994</v>
      </c>
      <c r="M778" s="56">
        <v>35.42</v>
      </c>
      <c r="N778" s="133">
        <v>302.13</v>
      </c>
      <c r="AF778" s="39"/>
      <c r="AG778" s="48"/>
      <c r="AI778" s="3" t="s">
        <v>70</v>
      </c>
      <c r="AL778" s="48"/>
      <c r="AM778" s="48"/>
      <c r="AO778" s="48"/>
      <c r="AP778" s="48"/>
    </row>
    <row r="779" spans="1:42" s="4" customFormat="1" ht="15" x14ac:dyDescent="0.25">
      <c r="A779" s="51"/>
      <c r="B779" s="50" t="s">
        <v>86</v>
      </c>
      <c r="C779" s="853" t="s">
        <v>87</v>
      </c>
      <c r="D779" s="853"/>
      <c r="E779" s="853"/>
      <c r="F779" s="53"/>
      <c r="G779" s="54"/>
      <c r="H779" s="54"/>
      <c r="I779" s="54"/>
      <c r="J779" s="55">
        <v>20487.599999999999</v>
      </c>
      <c r="K779" s="54"/>
      <c r="L779" s="57">
        <v>409.75</v>
      </c>
      <c r="M779" s="54"/>
      <c r="N779" s="59"/>
      <c r="AF779" s="39"/>
      <c r="AG779" s="48"/>
      <c r="AI779" s="3" t="s">
        <v>87</v>
      </c>
      <c r="AL779" s="48"/>
      <c r="AM779" s="48"/>
      <c r="AO779" s="48"/>
      <c r="AP779" s="48"/>
    </row>
    <row r="780" spans="1:42" s="4" customFormat="1" ht="15" x14ac:dyDescent="0.25">
      <c r="A780" s="60"/>
      <c r="B780" s="50"/>
      <c r="C780" s="853" t="s">
        <v>71</v>
      </c>
      <c r="D780" s="853"/>
      <c r="E780" s="853"/>
      <c r="F780" s="53" t="s">
        <v>72</v>
      </c>
      <c r="G780" s="70">
        <v>33</v>
      </c>
      <c r="H780" s="56">
        <v>1.1499999999999999</v>
      </c>
      <c r="I780" s="62">
        <v>0.75900000000000001</v>
      </c>
      <c r="J780" s="63"/>
      <c r="K780" s="54"/>
      <c r="L780" s="63"/>
      <c r="M780" s="54"/>
      <c r="N780" s="59"/>
      <c r="AF780" s="39"/>
      <c r="AG780" s="48"/>
      <c r="AJ780" s="3" t="s">
        <v>71</v>
      </c>
      <c r="AL780" s="48"/>
      <c r="AM780" s="48"/>
      <c r="AO780" s="48"/>
      <c r="AP780" s="48"/>
    </row>
    <row r="781" spans="1:42" s="4" customFormat="1" ht="15" x14ac:dyDescent="0.25">
      <c r="A781" s="60"/>
      <c r="B781" s="50"/>
      <c r="C781" s="853" t="s">
        <v>73</v>
      </c>
      <c r="D781" s="853"/>
      <c r="E781" s="853"/>
      <c r="F781" s="53" t="s">
        <v>72</v>
      </c>
      <c r="G781" s="56">
        <v>32.36</v>
      </c>
      <c r="H781" s="56">
        <v>1.1499999999999999</v>
      </c>
      <c r="I781" s="64">
        <v>0.74428000000000005</v>
      </c>
      <c r="J781" s="63"/>
      <c r="K781" s="54"/>
      <c r="L781" s="63"/>
      <c r="M781" s="54"/>
      <c r="N781" s="59"/>
      <c r="AF781" s="39"/>
      <c r="AG781" s="48"/>
      <c r="AJ781" s="3" t="s">
        <v>73</v>
      </c>
      <c r="AL781" s="48"/>
      <c r="AM781" s="48"/>
      <c r="AO781" s="48"/>
      <c r="AP781" s="48"/>
    </row>
    <row r="782" spans="1:42" s="4" customFormat="1" ht="15" x14ac:dyDescent="0.25">
      <c r="A782" s="51"/>
      <c r="B782" s="50"/>
      <c r="C782" s="854" t="s">
        <v>74</v>
      </c>
      <c r="D782" s="854"/>
      <c r="E782" s="854"/>
      <c r="F782" s="65"/>
      <c r="G782" s="66"/>
      <c r="H782" s="66"/>
      <c r="I782" s="66"/>
      <c r="J782" s="67">
        <v>27008.15</v>
      </c>
      <c r="K782" s="66"/>
      <c r="L782" s="68">
        <v>559.72</v>
      </c>
      <c r="M782" s="66"/>
      <c r="N782" s="69"/>
      <c r="AF782" s="39"/>
      <c r="AG782" s="48"/>
      <c r="AK782" s="3" t="s">
        <v>74</v>
      </c>
      <c r="AL782" s="48"/>
      <c r="AM782" s="48"/>
      <c r="AO782" s="48"/>
      <c r="AP782" s="48"/>
    </row>
    <row r="783" spans="1:42" s="4" customFormat="1" ht="15" x14ac:dyDescent="0.25">
      <c r="A783" s="60"/>
      <c r="B783" s="50"/>
      <c r="C783" s="853" t="s">
        <v>75</v>
      </c>
      <c r="D783" s="853"/>
      <c r="E783" s="853"/>
      <c r="F783" s="53"/>
      <c r="G783" s="54"/>
      <c r="H783" s="54"/>
      <c r="I783" s="54"/>
      <c r="J783" s="63"/>
      <c r="K783" s="54"/>
      <c r="L783" s="57">
        <v>14.73</v>
      </c>
      <c r="M783" s="54"/>
      <c r="N783" s="133">
        <v>521.73</v>
      </c>
      <c r="AF783" s="39"/>
      <c r="AG783" s="48"/>
      <c r="AJ783" s="3" t="s">
        <v>75</v>
      </c>
      <c r="AL783" s="48"/>
      <c r="AM783" s="48"/>
      <c r="AO783" s="48"/>
      <c r="AP783" s="48"/>
    </row>
    <row r="784" spans="1:42" s="4" customFormat="1" ht="15" x14ac:dyDescent="0.25">
      <c r="A784" s="60"/>
      <c r="B784" s="50" t="s">
        <v>76</v>
      </c>
      <c r="C784" s="853" t="s">
        <v>77</v>
      </c>
      <c r="D784" s="853"/>
      <c r="E784" s="853"/>
      <c r="F784" s="53" t="s">
        <v>78</v>
      </c>
      <c r="G784" s="70">
        <v>147</v>
      </c>
      <c r="H784" s="54"/>
      <c r="I784" s="70">
        <v>147</v>
      </c>
      <c r="J784" s="63"/>
      <c r="K784" s="54"/>
      <c r="L784" s="57">
        <v>21.65</v>
      </c>
      <c r="M784" s="54"/>
      <c r="N784" s="133">
        <v>766.94</v>
      </c>
      <c r="AF784" s="39"/>
      <c r="AG784" s="48"/>
      <c r="AJ784" s="3" t="s">
        <v>77</v>
      </c>
      <c r="AL784" s="48"/>
      <c r="AM784" s="48"/>
      <c r="AO784" s="48"/>
      <c r="AP784" s="48"/>
    </row>
    <row r="785" spans="1:42" s="4" customFormat="1" ht="15" x14ac:dyDescent="0.25">
      <c r="A785" s="60"/>
      <c r="B785" s="50" t="s">
        <v>79</v>
      </c>
      <c r="C785" s="853" t="s">
        <v>80</v>
      </c>
      <c r="D785" s="853"/>
      <c r="E785" s="853"/>
      <c r="F785" s="53" t="s">
        <v>78</v>
      </c>
      <c r="G785" s="70">
        <v>134</v>
      </c>
      <c r="H785" s="54"/>
      <c r="I785" s="70">
        <v>134</v>
      </c>
      <c r="J785" s="63"/>
      <c r="K785" s="54"/>
      <c r="L785" s="57">
        <v>19.739999999999998</v>
      </c>
      <c r="M785" s="54"/>
      <c r="N785" s="133">
        <v>699.12</v>
      </c>
      <c r="AF785" s="39"/>
      <c r="AG785" s="48"/>
      <c r="AJ785" s="3" t="s">
        <v>80</v>
      </c>
      <c r="AL785" s="48"/>
      <c r="AM785" s="48"/>
      <c r="AO785" s="48"/>
      <c r="AP785" s="48"/>
    </row>
    <row r="786" spans="1:42" s="4" customFormat="1" ht="15" x14ac:dyDescent="0.25">
      <c r="A786" s="71"/>
      <c r="B786" s="72"/>
      <c r="C786" s="847" t="s">
        <v>81</v>
      </c>
      <c r="D786" s="847"/>
      <c r="E786" s="847"/>
      <c r="F786" s="42"/>
      <c r="G786" s="43"/>
      <c r="H786" s="43"/>
      <c r="I786" s="43"/>
      <c r="J786" s="46"/>
      <c r="K786" s="43"/>
      <c r="L786" s="131">
        <v>601.11</v>
      </c>
      <c r="M786" s="66"/>
      <c r="N786" s="47"/>
      <c r="AF786" s="39"/>
      <c r="AG786" s="48"/>
      <c r="AL786" s="48" t="s">
        <v>81</v>
      </c>
      <c r="AM786" s="48"/>
      <c r="AO786" s="48"/>
      <c r="AP786" s="48"/>
    </row>
    <row r="787" spans="1:42" s="4" customFormat="1" ht="34.5" x14ac:dyDescent="0.25">
      <c r="A787" s="40" t="s">
        <v>522</v>
      </c>
      <c r="B787" s="41" t="s">
        <v>328</v>
      </c>
      <c r="C787" s="847" t="s">
        <v>329</v>
      </c>
      <c r="D787" s="847"/>
      <c r="E787" s="847"/>
      <c r="F787" s="42" t="s">
        <v>326</v>
      </c>
      <c r="G787" s="43">
        <v>0.02</v>
      </c>
      <c r="H787" s="44">
        <v>1</v>
      </c>
      <c r="I787" s="109">
        <v>0.02</v>
      </c>
      <c r="J787" s="46"/>
      <c r="K787" s="43"/>
      <c r="L787" s="46"/>
      <c r="M787" s="43"/>
      <c r="N787" s="47"/>
      <c r="AF787" s="39"/>
      <c r="AG787" s="48" t="s">
        <v>329</v>
      </c>
      <c r="AL787" s="48"/>
      <c r="AM787" s="48"/>
      <c r="AO787" s="48"/>
      <c r="AP787" s="48"/>
    </row>
    <row r="788" spans="1:42" s="4" customFormat="1" ht="15" x14ac:dyDescent="0.25">
      <c r="A788" s="49"/>
      <c r="B788" s="50" t="s">
        <v>520</v>
      </c>
      <c r="C788" s="848" t="s">
        <v>521</v>
      </c>
      <c r="D788" s="848"/>
      <c r="E788" s="848"/>
      <c r="F788" s="848"/>
      <c r="G788" s="848"/>
      <c r="H788" s="848"/>
      <c r="I788" s="848"/>
      <c r="J788" s="848"/>
      <c r="K788" s="848"/>
      <c r="L788" s="848"/>
      <c r="M788" s="848"/>
      <c r="N788" s="849"/>
      <c r="AF788" s="39"/>
      <c r="AG788" s="48"/>
      <c r="AH788" s="3" t="s">
        <v>521</v>
      </c>
      <c r="AL788" s="48"/>
      <c r="AM788" s="48"/>
      <c r="AO788" s="48"/>
      <c r="AP788" s="48"/>
    </row>
    <row r="789" spans="1:42" s="4" customFormat="1" ht="22.5" x14ac:dyDescent="0.25">
      <c r="A789" s="49"/>
      <c r="B789" s="50" t="s">
        <v>64</v>
      </c>
      <c r="C789" s="848" t="s">
        <v>65</v>
      </c>
      <c r="D789" s="848"/>
      <c r="E789" s="848"/>
      <c r="F789" s="848"/>
      <c r="G789" s="848"/>
      <c r="H789" s="848"/>
      <c r="I789" s="848"/>
      <c r="J789" s="848"/>
      <c r="K789" s="848"/>
      <c r="L789" s="848"/>
      <c r="M789" s="848"/>
      <c r="N789" s="849"/>
      <c r="AF789" s="39"/>
      <c r="AG789" s="48"/>
      <c r="AH789" s="3" t="s">
        <v>65</v>
      </c>
      <c r="AL789" s="48"/>
      <c r="AM789" s="48"/>
      <c r="AO789" s="48"/>
      <c r="AP789" s="48"/>
    </row>
    <row r="790" spans="1:42" s="4" customFormat="1" ht="15" x14ac:dyDescent="0.25">
      <c r="A790" s="51"/>
      <c r="B790" s="50" t="s">
        <v>67</v>
      </c>
      <c r="C790" s="853" t="s">
        <v>68</v>
      </c>
      <c r="D790" s="853"/>
      <c r="E790" s="853"/>
      <c r="F790" s="53"/>
      <c r="G790" s="54"/>
      <c r="H790" s="54"/>
      <c r="I790" s="54"/>
      <c r="J790" s="57">
        <v>468.89</v>
      </c>
      <c r="K790" s="56">
        <v>8.0500000000000007</v>
      </c>
      <c r="L790" s="57">
        <v>75.489999999999995</v>
      </c>
      <c r="M790" s="54"/>
      <c r="N790" s="59"/>
      <c r="AF790" s="39"/>
      <c r="AG790" s="48"/>
      <c r="AI790" s="3" t="s">
        <v>68</v>
      </c>
      <c r="AL790" s="48"/>
      <c r="AM790" s="48"/>
      <c r="AO790" s="48"/>
      <c r="AP790" s="48"/>
    </row>
    <row r="791" spans="1:42" s="4" customFormat="1" ht="15" x14ac:dyDescent="0.25">
      <c r="A791" s="51"/>
      <c r="B791" s="50" t="s">
        <v>69</v>
      </c>
      <c r="C791" s="853" t="s">
        <v>70</v>
      </c>
      <c r="D791" s="853"/>
      <c r="E791" s="853"/>
      <c r="F791" s="53"/>
      <c r="G791" s="54"/>
      <c r="H791" s="54"/>
      <c r="I791" s="54"/>
      <c r="J791" s="57">
        <v>27.84</v>
      </c>
      <c r="K791" s="56">
        <v>8.0500000000000007</v>
      </c>
      <c r="L791" s="57">
        <v>4.4800000000000004</v>
      </c>
      <c r="M791" s="56">
        <v>35.42</v>
      </c>
      <c r="N791" s="133">
        <v>158.68</v>
      </c>
      <c r="AF791" s="39"/>
      <c r="AG791" s="48"/>
      <c r="AI791" s="3" t="s">
        <v>70</v>
      </c>
      <c r="AL791" s="48"/>
      <c r="AM791" s="48"/>
      <c r="AO791" s="48"/>
      <c r="AP791" s="48"/>
    </row>
    <row r="792" spans="1:42" s="4" customFormat="1" ht="15" x14ac:dyDescent="0.25">
      <c r="A792" s="51"/>
      <c r="B792" s="50" t="s">
        <v>86</v>
      </c>
      <c r="C792" s="853" t="s">
        <v>87</v>
      </c>
      <c r="D792" s="853"/>
      <c r="E792" s="853"/>
      <c r="F792" s="53"/>
      <c r="G792" s="54"/>
      <c r="H792" s="54"/>
      <c r="I792" s="54"/>
      <c r="J792" s="55">
        <v>1242.3599999999999</v>
      </c>
      <c r="K792" s="70">
        <v>7</v>
      </c>
      <c r="L792" s="57">
        <v>173.93</v>
      </c>
      <c r="M792" s="54"/>
      <c r="N792" s="59"/>
      <c r="AF792" s="39"/>
      <c r="AG792" s="48"/>
      <c r="AI792" s="3" t="s">
        <v>87</v>
      </c>
      <c r="AL792" s="48"/>
      <c r="AM792" s="48"/>
      <c r="AO792" s="48"/>
      <c r="AP792" s="48"/>
    </row>
    <row r="793" spans="1:42" s="4" customFormat="1" ht="15" x14ac:dyDescent="0.25">
      <c r="A793" s="60"/>
      <c r="B793" s="50"/>
      <c r="C793" s="853" t="s">
        <v>73</v>
      </c>
      <c r="D793" s="853"/>
      <c r="E793" s="853"/>
      <c r="F793" s="53" t="s">
        <v>72</v>
      </c>
      <c r="G793" s="56">
        <v>2.5099999999999998</v>
      </c>
      <c r="H793" s="56">
        <v>8.0500000000000007</v>
      </c>
      <c r="I793" s="64">
        <v>0.40411000000000002</v>
      </c>
      <c r="J793" s="63"/>
      <c r="K793" s="54"/>
      <c r="L793" s="63"/>
      <c r="M793" s="54"/>
      <c r="N793" s="59"/>
      <c r="AF793" s="39"/>
      <c r="AG793" s="48"/>
      <c r="AJ793" s="3" t="s">
        <v>73</v>
      </c>
      <c r="AL793" s="48"/>
      <c r="AM793" s="48"/>
      <c r="AO793" s="48"/>
      <c r="AP793" s="48"/>
    </row>
    <row r="794" spans="1:42" s="4" customFormat="1" ht="15" x14ac:dyDescent="0.25">
      <c r="A794" s="51"/>
      <c r="B794" s="50"/>
      <c r="C794" s="854" t="s">
        <v>74</v>
      </c>
      <c r="D794" s="854"/>
      <c r="E794" s="854"/>
      <c r="F794" s="65"/>
      <c r="G794" s="66"/>
      <c r="H794" s="66"/>
      <c r="I794" s="66"/>
      <c r="J794" s="67">
        <v>1711.25</v>
      </c>
      <c r="K794" s="66"/>
      <c r="L794" s="68">
        <v>249.42</v>
      </c>
      <c r="M794" s="66"/>
      <c r="N794" s="69"/>
      <c r="AF794" s="39"/>
      <c r="AG794" s="48"/>
      <c r="AK794" s="3" t="s">
        <v>74</v>
      </c>
      <c r="AL794" s="48"/>
      <c r="AM794" s="48"/>
      <c r="AO794" s="48"/>
      <c r="AP794" s="48"/>
    </row>
    <row r="795" spans="1:42" s="4" customFormat="1" ht="15" x14ac:dyDescent="0.25">
      <c r="A795" s="60"/>
      <c r="B795" s="50"/>
      <c r="C795" s="853" t="s">
        <v>75</v>
      </c>
      <c r="D795" s="853"/>
      <c r="E795" s="853"/>
      <c r="F795" s="53"/>
      <c r="G795" s="54"/>
      <c r="H795" s="54"/>
      <c r="I795" s="54"/>
      <c r="J795" s="63"/>
      <c r="K795" s="54"/>
      <c r="L795" s="57">
        <v>4.4800000000000004</v>
      </c>
      <c r="M795" s="54"/>
      <c r="N795" s="133">
        <v>158.68</v>
      </c>
      <c r="AF795" s="39"/>
      <c r="AG795" s="48"/>
      <c r="AJ795" s="3" t="s">
        <v>75</v>
      </c>
      <c r="AL795" s="48"/>
      <c r="AM795" s="48"/>
      <c r="AO795" s="48"/>
      <c r="AP795" s="48"/>
    </row>
    <row r="796" spans="1:42" s="4" customFormat="1" ht="15" x14ac:dyDescent="0.25">
      <c r="A796" s="60"/>
      <c r="B796" s="50" t="s">
        <v>76</v>
      </c>
      <c r="C796" s="853" t="s">
        <v>77</v>
      </c>
      <c r="D796" s="853"/>
      <c r="E796" s="853"/>
      <c r="F796" s="53" t="s">
        <v>78</v>
      </c>
      <c r="G796" s="70">
        <v>147</v>
      </c>
      <c r="H796" s="54"/>
      <c r="I796" s="70">
        <v>147</v>
      </c>
      <c r="J796" s="63"/>
      <c r="K796" s="54"/>
      <c r="L796" s="57">
        <v>6.59</v>
      </c>
      <c r="M796" s="54"/>
      <c r="N796" s="133">
        <v>233.26</v>
      </c>
      <c r="AF796" s="39"/>
      <c r="AG796" s="48"/>
      <c r="AJ796" s="3" t="s">
        <v>77</v>
      </c>
      <c r="AL796" s="48"/>
      <c r="AM796" s="48"/>
      <c r="AO796" s="48"/>
      <c r="AP796" s="48"/>
    </row>
    <row r="797" spans="1:42" s="4" customFormat="1" ht="15" x14ac:dyDescent="0.25">
      <c r="A797" s="60"/>
      <c r="B797" s="50" t="s">
        <v>79</v>
      </c>
      <c r="C797" s="853" t="s">
        <v>80</v>
      </c>
      <c r="D797" s="853"/>
      <c r="E797" s="853"/>
      <c r="F797" s="53" t="s">
        <v>78</v>
      </c>
      <c r="G797" s="70">
        <v>134</v>
      </c>
      <c r="H797" s="54"/>
      <c r="I797" s="70">
        <v>134</v>
      </c>
      <c r="J797" s="63"/>
      <c r="K797" s="54"/>
      <c r="L797" s="57">
        <v>6</v>
      </c>
      <c r="M797" s="54"/>
      <c r="N797" s="133">
        <v>212.63</v>
      </c>
      <c r="AF797" s="39"/>
      <c r="AG797" s="48"/>
      <c r="AJ797" s="3" t="s">
        <v>80</v>
      </c>
      <c r="AL797" s="48"/>
      <c r="AM797" s="48"/>
      <c r="AO797" s="48"/>
      <c r="AP797" s="48"/>
    </row>
    <row r="798" spans="1:42" s="4" customFormat="1" ht="15" x14ac:dyDescent="0.25">
      <c r="A798" s="71"/>
      <c r="B798" s="72"/>
      <c r="C798" s="847" t="s">
        <v>81</v>
      </c>
      <c r="D798" s="847"/>
      <c r="E798" s="847"/>
      <c r="F798" s="42"/>
      <c r="G798" s="43"/>
      <c r="H798" s="43"/>
      <c r="I798" s="43"/>
      <c r="J798" s="46"/>
      <c r="K798" s="43"/>
      <c r="L798" s="131">
        <v>262.01</v>
      </c>
      <c r="M798" s="66"/>
      <c r="N798" s="47"/>
      <c r="AF798" s="39"/>
      <c r="AG798" s="48"/>
      <c r="AL798" s="48" t="s">
        <v>81</v>
      </c>
      <c r="AM798" s="48"/>
      <c r="AO798" s="48"/>
      <c r="AP798" s="48"/>
    </row>
    <row r="799" spans="1:42" s="4" customFormat="1" ht="45.75" x14ac:dyDescent="0.25">
      <c r="A799" s="40" t="s">
        <v>525</v>
      </c>
      <c r="B799" s="41" t="s">
        <v>523</v>
      </c>
      <c r="C799" s="847" t="s">
        <v>524</v>
      </c>
      <c r="D799" s="847"/>
      <c r="E799" s="847"/>
      <c r="F799" s="42" t="s">
        <v>254</v>
      </c>
      <c r="G799" s="43">
        <v>0.2</v>
      </c>
      <c r="H799" s="44">
        <v>1</v>
      </c>
      <c r="I799" s="45">
        <v>0.2</v>
      </c>
      <c r="J799" s="46"/>
      <c r="K799" s="43"/>
      <c r="L799" s="46"/>
      <c r="M799" s="43"/>
      <c r="N799" s="47"/>
      <c r="AF799" s="39"/>
      <c r="AG799" s="48" t="s">
        <v>524</v>
      </c>
      <c r="AL799" s="48"/>
      <c r="AM799" s="48"/>
      <c r="AO799" s="48"/>
      <c r="AP799" s="48"/>
    </row>
    <row r="800" spans="1:42" s="4" customFormat="1" ht="22.5" x14ac:dyDescent="0.25">
      <c r="A800" s="49"/>
      <c r="B800" s="50" t="s">
        <v>64</v>
      </c>
      <c r="C800" s="848" t="s">
        <v>65</v>
      </c>
      <c r="D800" s="848"/>
      <c r="E800" s="848"/>
      <c r="F800" s="848"/>
      <c r="G800" s="848"/>
      <c r="H800" s="848"/>
      <c r="I800" s="848"/>
      <c r="J800" s="848"/>
      <c r="K800" s="848"/>
      <c r="L800" s="848"/>
      <c r="M800" s="848"/>
      <c r="N800" s="849"/>
      <c r="AF800" s="39"/>
      <c r="AG800" s="48"/>
      <c r="AH800" s="3" t="s">
        <v>65</v>
      </c>
      <c r="AL800" s="48"/>
      <c r="AM800" s="48"/>
      <c r="AO800" s="48"/>
      <c r="AP800" s="48"/>
    </row>
    <row r="801" spans="1:42" s="4" customFormat="1" ht="15" x14ac:dyDescent="0.25">
      <c r="A801" s="51"/>
      <c r="B801" s="50" t="s">
        <v>60</v>
      </c>
      <c r="C801" s="853" t="s">
        <v>66</v>
      </c>
      <c r="D801" s="853"/>
      <c r="E801" s="853"/>
      <c r="F801" s="53"/>
      <c r="G801" s="54"/>
      <c r="H801" s="54"/>
      <c r="I801" s="54"/>
      <c r="J801" s="57">
        <v>59.73</v>
      </c>
      <c r="K801" s="56">
        <v>1.1499999999999999</v>
      </c>
      <c r="L801" s="57">
        <v>13.74</v>
      </c>
      <c r="M801" s="56">
        <v>35.42</v>
      </c>
      <c r="N801" s="133">
        <v>486.67</v>
      </c>
      <c r="AF801" s="39"/>
      <c r="AG801" s="48"/>
      <c r="AI801" s="3" t="s">
        <v>66</v>
      </c>
      <c r="AL801" s="48"/>
      <c r="AM801" s="48"/>
      <c r="AO801" s="48"/>
      <c r="AP801" s="48"/>
    </row>
    <row r="802" spans="1:42" s="4" customFormat="1" ht="15" x14ac:dyDescent="0.25">
      <c r="A802" s="51"/>
      <c r="B802" s="50" t="s">
        <v>67</v>
      </c>
      <c r="C802" s="853" t="s">
        <v>68</v>
      </c>
      <c r="D802" s="853"/>
      <c r="E802" s="853"/>
      <c r="F802" s="53"/>
      <c r="G802" s="54"/>
      <c r="H802" s="54"/>
      <c r="I802" s="54"/>
      <c r="J802" s="57">
        <v>366.03</v>
      </c>
      <c r="K802" s="56">
        <v>1.1499999999999999</v>
      </c>
      <c r="L802" s="57">
        <v>84.19</v>
      </c>
      <c r="M802" s="54"/>
      <c r="N802" s="59"/>
      <c r="AF802" s="39"/>
      <c r="AG802" s="48"/>
      <c r="AI802" s="3" t="s">
        <v>68</v>
      </c>
      <c r="AL802" s="48"/>
      <c r="AM802" s="48"/>
      <c r="AO802" s="48"/>
      <c r="AP802" s="48"/>
    </row>
    <row r="803" spans="1:42" s="4" customFormat="1" ht="15" x14ac:dyDescent="0.25">
      <c r="A803" s="51"/>
      <c r="B803" s="50" t="s">
        <v>69</v>
      </c>
      <c r="C803" s="853" t="s">
        <v>70</v>
      </c>
      <c r="D803" s="853"/>
      <c r="E803" s="853"/>
      <c r="F803" s="53"/>
      <c r="G803" s="54"/>
      <c r="H803" s="54"/>
      <c r="I803" s="54"/>
      <c r="J803" s="57">
        <v>19.329999999999998</v>
      </c>
      <c r="K803" s="56">
        <v>1.1499999999999999</v>
      </c>
      <c r="L803" s="57">
        <v>4.45</v>
      </c>
      <c r="M803" s="56">
        <v>35.42</v>
      </c>
      <c r="N803" s="133">
        <v>157.62</v>
      </c>
      <c r="AF803" s="39"/>
      <c r="AG803" s="48"/>
      <c r="AI803" s="3" t="s">
        <v>70</v>
      </c>
      <c r="AL803" s="48"/>
      <c r="AM803" s="48"/>
      <c r="AO803" s="48"/>
      <c r="AP803" s="48"/>
    </row>
    <row r="804" spans="1:42" s="4" customFormat="1" ht="15" x14ac:dyDescent="0.25">
      <c r="A804" s="51"/>
      <c r="B804" s="50" t="s">
        <v>86</v>
      </c>
      <c r="C804" s="853" t="s">
        <v>87</v>
      </c>
      <c r="D804" s="853"/>
      <c r="E804" s="853"/>
      <c r="F804" s="53"/>
      <c r="G804" s="54"/>
      <c r="H804" s="54"/>
      <c r="I804" s="54"/>
      <c r="J804" s="57">
        <v>125.02</v>
      </c>
      <c r="K804" s="54"/>
      <c r="L804" s="57">
        <v>25</v>
      </c>
      <c r="M804" s="54"/>
      <c r="N804" s="59"/>
      <c r="AF804" s="39"/>
      <c r="AG804" s="48"/>
      <c r="AI804" s="3" t="s">
        <v>87</v>
      </c>
      <c r="AL804" s="48"/>
      <c r="AM804" s="48"/>
      <c r="AO804" s="48"/>
      <c r="AP804" s="48"/>
    </row>
    <row r="805" spans="1:42" s="4" customFormat="1" ht="15" x14ac:dyDescent="0.25">
      <c r="A805" s="60"/>
      <c r="B805" s="50"/>
      <c r="C805" s="853" t="s">
        <v>71</v>
      </c>
      <c r="D805" s="853"/>
      <c r="E805" s="853"/>
      <c r="F805" s="53" t="s">
        <v>72</v>
      </c>
      <c r="G805" s="56">
        <v>7.06</v>
      </c>
      <c r="H805" s="56">
        <v>1.1499999999999999</v>
      </c>
      <c r="I805" s="130">
        <v>1.6237999999999999</v>
      </c>
      <c r="J805" s="63"/>
      <c r="K805" s="54"/>
      <c r="L805" s="63"/>
      <c r="M805" s="54"/>
      <c r="N805" s="59"/>
      <c r="AF805" s="39"/>
      <c r="AG805" s="48"/>
      <c r="AJ805" s="3" t="s">
        <v>71</v>
      </c>
      <c r="AL805" s="48"/>
      <c r="AM805" s="48"/>
      <c r="AO805" s="48"/>
      <c r="AP805" s="48"/>
    </row>
    <row r="806" spans="1:42" s="4" customFormat="1" ht="15" x14ac:dyDescent="0.25">
      <c r="A806" s="60"/>
      <c r="B806" s="50"/>
      <c r="C806" s="853" t="s">
        <v>73</v>
      </c>
      <c r="D806" s="853"/>
      <c r="E806" s="853"/>
      <c r="F806" s="53" t="s">
        <v>72</v>
      </c>
      <c r="G806" s="56">
        <v>1.75</v>
      </c>
      <c r="H806" s="56">
        <v>1.1499999999999999</v>
      </c>
      <c r="I806" s="130">
        <v>0.40250000000000002</v>
      </c>
      <c r="J806" s="63"/>
      <c r="K806" s="54"/>
      <c r="L806" s="63"/>
      <c r="M806" s="54"/>
      <c r="N806" s="59"/>
      <c r="AF806" s="39"/>
      <c r="AG806" s="48"/>
      <c r="AJ806" s="3" t="s">
        <v>73</v>
      </c>
      <c r="AL806" s="48"/>
      <c r="AM806" s="48"/>
      <c r="AO806" s="48"/>
      <c r="AP806" s="48"/>
    </row>
    <row r="807" spans="1:42" s="4" customFormat="1" ht="15" x14ac:dyDescent="0.25">
      <c r="A807" s="51"/>
      <c r="B807" s="50"/>
      <c r="C807" s="854" t="s">
        <v>74</v>
      </c>
      <c r="D807" s="854"/>
      <c r="E807" s="854"/>
      <c r="F807" s="65"/>
      <c r="G807" s="66"/>
      <c r="H807" s="66"/>
      <c r="I807" s="66"/>
      <c r="J807" s="68">
        <v>550.78</v>
      </c>
      <c r="K807" s="66"/>
      <c r="L807" s="68">
        <v>122.93</v>
      </c>
      <c r="M807" s="66"/>
      <c r="N807" s="69"/>
      <c r="AF807" s="39"/>
      <c r="AG807" s="48"/>
      <c r="AK807" s="3" t="s">
        <v>74</v>
      </c>
      <c r="AL807" s="48"/>
      <c r="AM807" s="48"/>
      <c r="AO807" s="48"/>
      <c r="AP807" s="48"/>
    </row>
    <row r="808" spans="1:42" s="4" customFormat="1" ht="15" x14ac:dyDescent="0.25">
      <c r="A808" s="60"/>
      <c r="B808" s="50"/>
      <c r="C808" s="853" t="s">
        <v>75</v>
      </c>
      <c r="D808" s="853"/>
      <c r="E808" s="853"/>
      <c r="F808" s="53"/>
      <c r="G808" s="54"/>
      <c r="H808" s="54"/>
      <c r="I808" s="54"/>
      <c r="J808" s="63"/>
      <c r="K808" s="54"/>
      <c r="L808" s="57">
        <v>18.190000000000001</v>
      </c>
      <c r="M808" s="54"/>
      <c r="N808" s="133">
        <v>644.29</v>
      </c>
      <c r="AF808" s="39"/>
      <c r="AG808" s="48"/>
      <c r="AJ808" s="3" t="s">
        <v>75</v>
      </c>
      <c r="AL808" s="48"/>
      <c r="AM808" s="48"/>
      <c r="AO808" s="48"/>
      <c r="AP808" s="48"/>
    </row>
    <row r="809" spans="1:42" s="4" customFormat="1" ht="15" x14ac:dyDescent="0.25">
      <c r="A809" s="60"/>
      <c r="B809" s="50" t="s">
        <v>76</v>
      </c>
      <c r="C809" s="853" t="s">
        <v>77</v>
      </c>
      <c r="D809" s="853"/>
      <c r="E809" s="853"/>
      <c r="F809" s="53" t="s">
        <v>78</v>
      </c>
      <c r="G809" s="70">
        <v>147</v>
      </c>
      <c r="H809" s="54"/>
      <c r="I809" s="70">
        <v>147</v>
      </c>
      <c r="J809" s="63"/>
      <c r="K809" s="54"/>
      <c r="L809" s="57">
        <v>26.74</v>
      </c>
      <c r="M809" s="54"/>
      <c r="N809" s="133">
        <v>947.11</v>
      </c>
      <c r="AF809" s="39"/>
      <c r="AG809" s="48"/>
      <c r="AJ809" s="3" t="s">
        <v>77</v>
      </c>
      <c r="AL809" s="48"/>
      <c r="AM809" s="48"/>
      <c r="AO809" s="48"/>
      <c r="AP809" s="48"/>
    </row>
    <row r="810" spans="1:42" s="4" customFormat="1" ht="15" x14ac:dyDescent="0.25">
      <c r="A810" s="60"/>
      <c r="B810" s="50" t="s">
        <v>79</v>
      </c>
      <c r="C810" s="853" t="s">
        <v>80</v>
      </c>
      <c r="D810" s="853"/>
      <c r="E810" s="853"/>
      <c r="F810" s="53" t="s">
        <v>78</v>
      </c>
      <c r="G810" s="70">
        <v>134</v>
      </c>
      <c r="H810" s="54"/>
      <c r="I810" s="70">
        <v>134</v>
      </c>
      <c r="J810" s="63"/>
      <c r="K810" s="54"/>
      <c r="L810" s="57">
        <v>24.37</v>
      </c>
      <c r="M810" s="54"/>
      <c r="N810" s="133">
        <v>863.35</v>
      </c>
      <c r="AF810" s="39"/>
      <c r="AG810" s="48"/>
      <c r="AJ810" s="3" t="s">
        <v>80</v>
      </c>
      <c r="AL810" s="48"/>
      <c r="AM810" s="48"/>
      <c r="AO810" s="48"/>
      <c r="AP810" s="48"/>
    </row>
    <row r="811" spans="1:42" s="4" customFormat="1" ht="15" x14ac:dyDescent="0.25">
      <c r="A811" s="71"/>
      <c r="B811" s="72"/>
      <c r="C811" s="847" t="s">
        <v>81</v>
      </c>
      <c r="D811" s="847"/>
      <c r="E811" s="847"/>
      <c r="F811" s="42"/>
      <c r="G811" s="43"/>
      <c r="H811" s="43"/>
      <c r="I811" s="43"/>
      <c r="J811" s="46"/>
      <c r="K811" s="43"/>
      <c r="L811" s="131">
        <v>174.04</v>
      </c>
      <c r="M811" s="66"/>
      <c r="N811" s="47"/>
      <c r="AF811" s="39"/>
      <c r="AG811" s="48"/>
      <c r="AL811" s="48" t="s">
        <v>81</v>
      </c>
      <c r="AM811" s="48"/>
      <c r="AO811" s="48"/>
      <c r="AP811" s="48"/>
    </row>
    <row r="812" spans="1:42" s="4" customFormat="1" ht="23.25" x14ac:dyDescent="0.25">
      <c r="A812" s="40" t="s">
        <v>526</v>
      </c>
      <c r="B812" s="41" t="s">
        <v>339</v>
      </c>
      <c r="C812" s="847" t="s">
        <v>340</v>
      </c>
      <c r="D812" s="847"/>
      <c r="E812" s="847"/>
      <c r="F812" s="42" t="s">
        <v>207</v>
      </c>
      <c r="G812" s="43">
        <v>2.415</v>
      </c>
      <c r="H812" s="44">
        <v>1</v>
      </c>
      <c r="I812" s="129">
        <v>2.415</v>
      </c>
      <c r="J812" s="131">
        <v>491.01</v>
      </c>
      <c r="K812" s="43"/>
      <c r="L812" s="73">
        <v>1185.79</v>
      </c>
      <c r="M812" s="43"/>
      <c r="N812" s="47"/>
      <c r="AF812" s="39"/>
      <c r="AG812" s="48" t="s">
        <v>340</v>
      </c>
      <c r="AL812" s="48"/>
      <c r="AM812" s="48"/>
      <c r="AO812" s="48"/>
      <c r="AP812" s="48"/>
    </row>
    <row r="813" spans="1:42" s="4" customFormat="1" ht="15" x14ac:dyDescent="0.25">
      <c r="A813" s="71"/>
      <c r="B813" s="72"/>
      <c r="C813" s="847" t="s">
        <v>81</v>
      </c>
      <c r="D813" s="847"/>
      <c r="E813" s="847"/>
      <c r="F813" s="42"/>
      <c r="G813" s="43"/>
      <c r="H813" s="43"/>
      <c r="I813" s="43"/>
      <c r="J813" s="46"/>
      <c r="K813" s="43"/>
      <c r="L813" s="73">
        <v>1185.79</v>
      </c>
      <c r="M813" s="66"/>
      <c r="N813" s="47"/>
      <c r="AF813" s="39"/>
      <c r="AG813" s="48"/>
      <c r="AL813" s="48" t="s">
        <v>81</v>
      </c>
      <c r="AM813" s="48"/>
      <c r="AO813" s="48"/>
      <c r="AP813" s="48"/>
    </row>
    <row r="814" spans="1:42" s="4" customFormat="1" ht="0" hidden="1" customHeight="1" x14ac:dyDescent="0.25">
      <c r="A814" s="110"/>
      <c r="B814" s="111"/>
      <c r="C814" s="111"/>
      <c r="D814" s="111"/>
      <c r="E814" s="111"/>
      <c r="F814" s="112"/>
      <c r="G814" s="112"/>
      <c r="H814" s="112"/>
      <c r="I814" s="112"/>
      <c r="J814" s="113"/>
      <c r="K814" s="112"/>
      <c r="L814" s="113"/>
      <c r="M814" s="54"/>
      <c r="N814" s="113"/>
      <c r="AF814" s="39"/>
      <c r="AG814" s="48"/>
      <c r="AL814" s="48"/>
      <c r="AM814" s="48"/>
      <c r="AO814" s="48"/>
      <c r="AP814" s="48"/>
    </row>
    <row r="815" spans="1:42" s="4" customFormat="1" ht="15" x14ac:dyDescent="0.25">
      <c r="A815" s="114"/>
      <c r="B815" s="115"/>
      <c r="C815" s="847" t="s">
        <v>341</v>
      </c>
      <c r="D815" s="847"/>
      <c r="E815" s="847"/>
      <c r="F815" s="847"/>
      <c r="G815" s="847"/>
      <c r="H815" s="847"/>
      <c r="I815" s="847"/>
      <c r="J815" s="847"/>
      <c r="K815" s="847"/>
      <c r="L815" s="116"/>
      <c r="M815" s="117"/>
      <c r="N815" s="118"/>
      <c r="AF815" s="39"/>
      <c r="AG815" s="48"/>
      <c r="AL815" s="48"/>
      <c r="AM815" s="48" t="s">
        <v>341</v>
      </c>
      <c r="AO815" s="48"/>
      <c r="AP815" s="48"/>
    </row>
    <row r="816" spans="1:42" s="4" customFormat="1" ht="15" x14ac:dyDescent="0.25">
      <c r="A816" s="119"/>
      <c r="B816" s="50"/>
      <c r="C816" s="853" t="s">
        <v>99</v>
      </c>
      <c r="D816" s="853"/>
      <c r="E816" s="853"/>
      <c r="F816" s="853"/>
      <c r="G816" s="853"/>
      <c r="H816" s="853"/>
      <c r="I816" s="853"/>
      <c r="J816" s="853"/>
      <c r="K816" s="853"/>
      <c r="L816" s="120">
        <v>2852.58</v>
      </c>
      <c r="M816" s="121"/>
      <c r="N816" s="122"/>
      <c r="AF816" s="39"/>
      <c r="AG816" s="48"/>
      <c r="AL816" s="48"/>
      <c r="AM816" s="48"/>
      <c r="AN816" s="3" t="s">
        <v>99</v>
      </c>
      <c r="AO816" s="48"/>
      <c r="AP816" s="48"/>
    </row>
    <row r="817" spans="1:42" s="4" customFormat="1" ht="15" x14ac:dyDescent="0.25">
      <c r="A817" s="119"/>
      <c r="B817" s="50"/>
      <c r="C817" s="853" t="s">
        <v>100</v>
      </c>
      <c r="D817" s="853"/>
      <c r="E817" s="853"/>
      <c r="F817" s="853"/>
      <c r="G817" s="853"/>
      <c r="H817" s="853"/>
      <c r="I817" s="853"/>
      <c r="J817" s="853"/>
      <c r="K817" s="853"/>
      <c r="L817" s="123"/>
      <c r="M817" s="121"/>
      <c r="N817" s="122"/>
      <c r="AF817" s="39"/>
      <c r="AG817" s="48"/>
      <c r="AL817" s="48"/>
      <c r="AM817" s="48"/>
      <c r="AN817" s="3" t="s">
        <v>100</v>
      </c>
      <c r="AO817" s="48"/>
      <c r="AP817" s="48"/>
    </row>
    <row r="818" spans="1:42" s="4" customFormat="1" ht="15" x14ac:dyDescent="0.25">
      <c r="A818" s="119"/>
      <c r="B818" s="50"/>
      <c r="C818" s="853" t="s">
        <v>101</v>
      </c>
      <c r="D818" s="853"/>
      <c r="E818" s="853"/>
      <c r="F818" s="853"/>
      <c r="G818" s="853"/>
      <c r="H818" s="853"/>
      <c r="I818" s="853"/>
      <c r="J818" s="853"/>
      <c r="K818" s="853"/>
      <c r="L818" s="124">
        <v>29.24</v>
      </c>
      <c r="M818" s="121"/>
      <c r="N818" s="122"/>
      <c r="AF818" s="39"/>
      <c r="AG818" s="48"/>
      <c r="AL818" s="48"/>
      <c r="AM818" s="48"/>
      <c r="AN818" s="3" t="s">
        <v>101</v>
      </c>
      <c r="AO818" s="48"/>
      <c r="AP818" s="48"/>
    </row>
    <row r="819" spans="1:42" s="4" customFormat="1" ht="15" x14ac:dyDescent="0.25">
      <c r="A819" s="119"/>
      <c r="B819" s="50"/>
      <c r="C819" s="853" t="s">
        <v>102</v>
      </c>
      <c r="D819" s="853"/>
      <c r="E819" s="853"/>
      <c r="F819" s="853"/>
      <c r="G819" s="853"/>
      <c r="H819" s="853"/>
      <c r="I819" s="853"/>
      <c r="J819" s="853"/>
      <c r="K819" s="853"/>
      <c r="L819" s="124">
        <v>566.1</v>
      </c>
      <c r="M819" s="121"/>
      <c r="N819" s="122"/>
      <c r="AF819" s="39"/>
      <c r="AG819" s="48"/>
      <c r="AL819" s="48"/>
      <c r="AM819" s="48"/>
      <c r="AN819" s="3" t="s">
        <v>102</v>
      </c>
      <c r="AO819" s="48"/>
      <c r="AP819" s="48"/>
    </row>
    <row r="820" spans="1:42" s="4" customFormat="1" ht="15" x14ac:dyDescent="0.25">
      <c r="A820" s="119"/>
      <c r="B820" s="50"/>
      <c r="C820" s="853" t="s">
        <v>103</v>
      </c>
      <c r="D820" s="853"/>
      <c r="E820" s="853"/>
      <c r="F820" s="853"/>
      <c r="G820" s="853"/>
      <c r="H820" s="853"/>
      <c r="I820" s="853"/>
      <c r="J820" s="853"/>
      <c r="K820" s="853"/>
      <c r="L820" s="124">
        <v>31.24</v>
      </c>
      <c r="M820" s="121"/>
      <c r="N820" s="122"/>
      <c r="AF820" s="39"/>
      <c r="AG820" s="48"/>
      <c r="AL820" s="48"/>
      <c r="AM820" s="48"/>
      <c r="AN820" s="3" t="s">
        <v>103</v>
      </c>
      <c r="AO820" s="48"/>
      <c r="AP820" s="48"/>
    </row>
    <row r="821" spans="1:42" s="4" customFormat="1" ht="15" x14ac:dyDescent="0.25">
      <c r="A821" s="119"/>
      <c r="B821" s="50"/>
      <c r="C821" s="853" t="s">
        <v>138</v>
      </c>
      <c r="D821" s="853"/>
      <c r="E821" s="853"/>
      <c r="F821" s="853"/>
      <c r="G821" s="853"/>
      <c r="H821" s="853"/>
      <c r="I821" s="853"/>
      <c r="J821" s="853"/>
      <c r="K821" s="853"/>
      <c r="L821" s="120">
        <v>2257.2399999999998</v>
      </c>
      <c r="M821" s="121"/>
      <c r="N821" s="122"/>
      <c r="AF821" s="39"/>
      <c r="AG821" s="48"/>
      <c r="AL821" s="48"/>
      <c r="AM821" s="48"/>
      <c r="AN821" s="3" t="s">
        <v>138</v>
      </c>
      <c r="AO821" s="48"/>
      <c r="AP821" s="48"/>
    </row>
    <row r="822" spans="1:42" s="4" customFormat="1" ht="15" x14ac:dyDescent="0.25">
      <c r="A822" s="119"/>
      <c r="B822" s="50"/>
      <c r="C822" s="853" t="s">
        <v>104</v>
      </c>
      <c r="D822" s="853"/>
      <c r="E822" s="853"/>
      <c r="F822" s="853"/>
      <c r="G822" s="853"/>
      <c r="H822" s="853"/>
      <c r="I822" s="853"/>
      <c r="J822" s="853"/>
      <c r="K822" s="853"/>
      <c r="L822" s="120">
        <v>3022.53</v>
      </c>
      <c r="M822" s="121"/>
      <c r="N822" s="122"/>
      <c r="AF822" s="39"/>
      <c r="AG822" s="48"/>
      <c r="AL822" s="48"/>
      <c r="AM822" s="48"/>
      <c r="AN822" s="3" t="s">
        <v>104</v>
      </c>
      <c r="AO822" s="48"/>
      <c r="AP822" s="48"/>
    </row>
    <row r="823" spans="1:42" s="4" customFormat="1" ht="15" x14ac:dyDescent="0.25">
      <c r="A823" s="119"/>
      <c r="B823" s="50"/>
      <c r="C823" s="853" t="s">
        <v>100</v>
      </c>
      <c r="D823" s="853"/>
      <c r="E823" s="853"/>
      <c r="F823" s="853"/>
      <c r="G823" s="853"/>
      <c r="H823" s="853"/>
      <c r="I823" s="853"/>
      <c r="J823" s="853"/>
      <c r="K823" s="853"/>
      <c r="L823" s="123"/>
      <c r="M823" s="121"/>
      <c r="N823" s="122"/>
      <c r="AF823" s="39"/>
      <c r="AG823" s="48"/>
      <c r="AL823" s="48"/>
      <c r="AM823" s="48"/>
      <c r="AN823" s="3" t="s">
        <v>100</v>
      </c>
      <c r="AO823" s="48"/>
      <c r="AP823" s="48"/>
    </row>
    <row r="824" spans="1:42" s="4" customFormat="1" ht="15" x14ac:dyDescent="0.25">
      <c r="A824" s="119"/>
      <c r="B824" s="50"/>
      <c r="C824" s="853" t="s">
        <v>105</v>
      </c>
      <c r="D824" s="853"/>
      <c r="E824" s="853"/>
      <c r="F824" s="853"/>
      <c r="G824" s="853"/>
      <c r="H824" s="853"/>
      <c r="I824" s="853"/>
      <c r="J824" s="853"/>
      <c r="K824" s="853"/>
      <c r="L824" s="124">
        <v>29.24</v>
      </c>
      <c r="M824" s="121"/>
      <c r="N824" s="122"/>
      <c r="AF824" s="39"/>
      <c r="AG824" s="48"/>
      <c r="AL824" s="48"/>
      <c r="AM824" s="48"/>
      <c r="AN824" s="3" t="s">
        <v>105</v>
      </c>
      <c r="AO824" s="48"/>
      <c r="AP824" s="48"/>
    </row>
    <row r="825" spans="1:42" s="4" customFormat="1" ht="15" x14ac:dyDescent="0.25">
      <c r="A825" s="119"/>
      <c r="B825" s="50"/>
      <c r="C825" s="853" t="s">
        <v>106</v>
      </c>
      <c r="D825" s="853"/>
      <c r="E825" s="853"/>
      <c r="F825" s="853"/>
      <c r="G825" s="853"/>
      <c r="H825" s="853"/>
      <c r="I825" s="853"/>
      <c r="J825" s="853"/>
      <c r="K825" s="853"/>
      <c r="L825" s="124">
        <v>566.1</v>
      </c>
      <c r="M825" s="121"/>
      <c r="N825" s="122"/>
      <c r="AF825" s="39"/>
      <c r="AG825" s="48"/>
      <c r="AL825" s="48"/>
      <c r="AM825" s="48"/>
      <c r="AN825" s="3" t="s">
        <v>106</v>
      </c>
      <c r="AO825" s="48"/>
      <c r="AP825" s="48"/>
    </row>
    <row r="826" spans="1:42" s="4" customFormat="1" ht="15" x14ac:dyDescent="0.25">
      <c r="A826" s="119"/>
      <c r="B826" s="50"/>
      <c r="C826" s="853" t="s">
        <v>107</v>
      </c>
      <c r="D826" s="853"/>
      <c r="E826" s="853"/>
      <c r="F826" s="853"/>
      <c r="G826" s="853"/>
      <c r="H826" s="853"/>
      <c r="I826" s="853"/>
      <c r="J826" s="853"/>
      <c r="K826" s="853"/>
      <c r="L826" s="124">
        <v>31.24</v>
      </c>
      <c r="M826" s="121"/>
      <c r="N826" s="122"/>
      <c r="AF826" s="39"/>
      <c r="AG826" s="48"/>
      <c r="AL826" s="48"/>
      <c r="AM826" s="48"/>
      <c r="AN826" s="3" t="s">
        <v>107</v>
      </c>
      <c r="AO826" s="48"/>
      <c r="AP826" s="48"/>
    </row>
    <row r="827" spans="1:42" s="4" customFormat="1" ht="15" x14ac:dyDescent="0.25">
      <c r="A827" s="119"/>
      <c r="B827" s="50"/>
      <c r="C827" s="853" t="s">
        <v>139</v>
      </c>
      <c r="D827" s="853"/>
      <c r="E827" s="853"/>
      <c r="F827" s="853"/>
      <c r="G827" s="853"/>
      <c r="H827" s="853"/>
      <c r="I827" s="853"/>
      <c r="J827" s="853"/>
      <c r="K827" s="853"/>
      <c r="L827" s="120">
        <v>2257.2399999999998</v>
      </c>
      <c r="M827" s="121"/>
      <c r="N827" s="122"/>
      <c r="AF827" s="39"/>
      <c r="AG827" s="48"/>
      <c r="AL827" s="48"/>
      <c r="AM827" s="48"/>
      <c r="AN827" s="3" t="s">
        <v>139</v>
      </c>
      <c r="AO827" s="48"/>
      <c r="AP827" s="48"/>
    </row>
    <row r="828" spans="1:42" s="4" customFormat="1" ht="15" x14ac:dyDescent="0.25">
      <c r="A828" s="119"/>
      <c r="B828" s="50"/>
      <c r="C828" s="853" t="s">
        <v>108</v>
      </c>
      <c r="D828" s="853"/>
      <c r="E828" s="853"/>
      <c r="F828" s="853"/>
      <c r="G828" s="853"/>
      <c r="H828" s="853"/>
      <c r="I828" s="853"/>
      <c r="J828" s="853"/>
      <c r="K828" s="853"/>
      <c r="L828" s="124">
        <v>88.91</v>
      </c>
      <c r="M828" s="121"/>
      <c r="N828" s="122"/>
      <c r="AF828" s="39"/>
      <c r="AG828" s="48"/>
      <c r="AL828" s="48"/>
      <c r="AM828" s="48"/>
      <c r="AN828" s="3" t="s">
        <v>108</v>
      </c>
      <c r="AO828" s="48"/>
      <c r="AP828" s="48"/>
    </row>
    <row r="829" spans="1:42" s="4" customFormat="1" ht="15" x14ac:dyDescent="0.25">
      <c r="A829" s="119"/>
      <c r="B829" s="50"/>
      <c r="C829" s="853" t="s">
        <v>109</v>
      </c>
      <c r="D829" s="853"/>
      <c r="E829" s="853"/>
      <c r="F829" s="853"/>
      <c r="G829" s="853"/>
      <c r="H829" s="853"/>
      <c r="I829" s="853"/>
      <c r="J829" s="853"/>
      <c r="K829" s="853"/>
      <c r="L829" s="124">
        <v>81.040000000000006</v>
      </c>
      <c r="M829" s="121"/>
      <c r="N829" s="122"/>
      <c r="AF829" s="39"/>
      <c r="AG829" s="48"/>
      <c r="AL829" s="48"/>
      <c r="AM829" s="48"/>
      <c r="AN829" s="3" t="s">
        <v>109</v>
      </c>
      <c r="AO829" s="48"/>
      <c r="AP829" s="48"/>
    </row>
    <row r="830" spans="1:42" s="4" customFormat="1" ht="15" x14ac:dyDescent="0.25">
      <c r="A830" s="119"/>
      <c r="B830" s="50"/>
      <c r="C830" s="853" t="s">
        <v>110</v>
      </c>
      <c r="D830" s="853"/>
      <c r="E830" s="853"/>
      <c r="F830" s="853"/>
      <c r="G830" s="853"/>
      <c r="H830" s="853"/>
      <c r="I830" s="853"/>
      <c r="J830" s="853"/>
      <c r="K830" s="853"/>
      <c r="L830" s="124">
        <v>60.48</v>
      </c>
      <c r="M830" s="121"/>
      <c r="N830" s="122"/>
      <c r="AF830" s="39"/>
      <c r="AG830" s="48"/>
      <c r="AL830" s="48"/>
      <c r="AM830" s="48"/>
      <c r="AN830" s="3" t="s">
        <v>110</v>
      </c>
      <c r="AO830" s="48"/>
      <c r="AP830" s="48"/>
    </row>
    <row r="831" spans="1:42" s="4" customFormat="1" ht="15" x14ac:dyDescent="0.25">
      <c r="A831" s="119"/>
      <c r="B831" s="50"/>
      <c r="C831" s="853" t="s">
        <v>111</v>
      </c>
      <c r="D831" s="853"/>
      <c r="E831" s="853"/>
      <c r="F831" s="853"/>
      <c r="G831" s="853"/>
      <c r="H831" s="853"/>
      <c r="I831" s="853"/>
      <c r="J831" s="853"/>
      <c r="K831" s="853"/>
      <c r="L831" s="124">
        <v>88.91</v>
      </c>
      <c r="M831" s="121"/>
      <c r="N831" s="122"/>
      <c r="AF831" s="39"/>
      <c r="AG831" s="48"/>
      <c r="AL831" s="48"/>
      <c r="AM831" s="48"/>
      <c r="AN831" s="3" t="s">
        <v>111</v>
      </c>
      <c r="AO831" s="48"/>
      <c r="AP831" s="48"/>
    </row>
    <row r="832" spans="1:42" s="4" customFormat="1" ht="15" x14ac:dyDescent="0.25">
      <c r="A832" s="119"/>
      <c r="B832" s="50"/>
      <c r="C832" s="853" t="s">
        <v>112</v>
      </c>
      <c r="D832" s="853"/>
      <c r="E832" s="853"/>
      <c r="F832" s="853"/>
      <c r="G832" s="853"/>
      <c r="H832" s="853"/>
      <c r="I832" s="853"/>
      <c r="J832" s="853"/>
      <c r="K832" s="853"/>
      <c r="L832" s="124">
        <v>81.040000000000006</v>
      </c>
      <c r="M832" s="121"/>
      <c r="N832" s="122"/>
      <c r="AF832" s="39"/>
      <c r="AG832" s="48"/>
      <c r="AL832" s="48"/>
      <c r="AM832" s="48"/>
      <c r="AN832" s="3" t="s">
        <v>112</v>
      </c>
      <c r="AO832" s="48"/>
      <c r="AP832" s="48"/>
    </row>
    <row r="833" spans="1:42" s="4" customFormat="1" ht="15" x14ac:dyDescent="0.25">
      <c r="A833" s="119"/>
      <c r="B833" s="125"/>
      <c r="C833" s="861" t="s">
        <v>342</v>
      </c>
      <c r="D833" s="861"/>
      <c r="E833" s="861"/>
      <c r="F833" s="861"/>
      <c r="G833" s="861"/>
      <c r="H833" s="861"/>
      <c r="I833" s="861"/>
      <c r="J833" s="861"/>
      <c r="K833" s="861"/>
      <c r="L833" s="126">
        <v>3022.53</v>
      </c>
      <c r="M833" s="127"/>
      <c r="N833" s="128"/>
      <c r="AF833" s="39"/>
      <c r="AG833" s="48"/>
      <c r="AL833" s="48"/>
      <c r="AM833" s="48"/>
      <c r="AO833" s="48" t="s">
        <v>342</v>
      </c>
      <c r="AP833" s="48"/>
    </row>
    <row r="834" spans="1:42" s="4" customFormat="1" ht="15" x14ac:dyDescent="0.25">
      <c r="A834" s="844" t="s">
        <v>343</v>
      </c>
      <c r="B834" s="845"/>
      <c r="C834" s="845"/>
      <c r="D834" s="845"/>
      <c r="E834" s="845"/>
      <c r="F834" s="845"/>
      <c r="G834" s="845"/>
      <c r="H834" s="845"/>
      <c r="I834" s="845"/>
      <c r="J834" s="845"/>
      <c r="K834" s="845"/>
      <c r="L834" s="845"/>
      <c r="M834" s="845"/>
      <c r="N834" s="846"/>
      <c r="AF834" s="39" t="s">
        <v>343</v>
      </c>
      <c r="AG834" s="48"/>
      <c r="AL834" s="48"/>
      <c r="AM834" s="48"/>
      <c r="AO834" s="48"/>
      <c r="AP834" s="48"/>
    </row>
    <row r="835" spans="1:42" s="4" customFormat="1" ht="23.25" x14ac:dyDescent="0.25">
      <c r="A835" s="40" t="s">
        <v>533</v>
      </c>
      <c r="B835" s="41" t="s">
        <v>527</v>
      </c>
      <c r="C835" s="847" t="s">
        <v>528</v>
      </c>
      <c r="D835" s="847"/>
      <c r="E835" s="847"/>
      <c r="F835" s="42" t="s">
        <v>326</v>
      </c>
      <c r="G835" s="43">
        <v>1.806</v>
      </c>
      <c r="H835" s="44">
        <v>1</v>
      </c>
      <c r="I835" s="129">
        <v>1.806</v>
      </c>
      <c r="J835" s="46"/>
      <c r="K835" s="43"/>
      <c r="L835" s="46"/>
      <c r="M835" s="43"/>
      <c r="N835" s="47"/>
      <c r="AF835" s="39"/>
      <c r="AG835" s="48" t="s">
        <v>528</v>
      </c>
      <c r="AL835" s="48"/>
      <c r="AM835" s="48"/>
      <c r="AO835" s="48"/>
      <c r="AP835" s="48"/>
    </row>
    <row r="836" spans="1:42" s="4" customFormat="1" ht="22.5" x14ac:dyDescent="0.25">
      <c r="A836" s="49"/>
      <c r="B836" s="50" t="s">
        <v>64</v>
      </c>
      <c r="C836" s="848" t="s">
        <v>65</v>
      </c>
      <c r="D836" s="848"/>
      <c r="E836" s="848"/>
      <c r="F836" s="848"/>
      <c r="G836" s="848"/>
      <c r="H836" s="848"/>
      <c r="I836" s="848"/>
      <c r="J836" s="848"/>
      <c r="K836" s="848"/>
      <c r="L836" s="848"/>
      <c r="M836" s="848"/>
      <c r="N836" s="849"/>
      <c r="AF836" s="39"/>
      <c r="AG836" s="48"/>
      <c r="AH836" s="3" t="s">
        <v>65</v>
      </c>
      <c r="AL836" s="48"/>
      <c r="AM836" s="48"/>
      <c r="AO836" s="48"/>
      <c r="AP836" s="48"/>
    </row>
    <row r="837" spans="1:42" s="4" customFormat="1" ht="15" x14ac:dyDescent="0.25">
      <c r="A837" s="51"/>
      <c r="B837" s="50" t="s">
        <v>67</v>
      </c>
      <c r="C837" s="853" t="s">
        <v>68</v>
      </c>
      <c r="D837" s="853"/>
      <c r="E837" s="853"/>
      <c r="F837" s="53"/>
      <c r="G837" s="54"/>
      <c r="H837" s="54"/>
      <c r="I837" s="54"/>
      <c r="J837" s="57">
        <v>81.36</v>
      </c>
      <c r="K837" s="56">
        <v>1.1499999999999999</v>
      </c>
      <c r="L837" s="57">
        <v>168.98</v>
      </c>
      <c r="M837" s="54"/>
      <c r="N837" s="59"/>
      <c r="AF837" s="39"/>
      <c r="AG837" s="48"/>
      <c r="AI837" s="3" t="s">
        <v>68</v>
      </c>
      <c r="AL837" s="48"/>
      <c r="AM837" s="48"/>
      <c r="AO837" s="48"/>
      <c r="AP837" s="48"/>
    </row>
    <row r="838" spans="1:42" s="4" customFormat="1" ht="15" x14ac:dyDescent="0.25">
      <c r="A838" s="51"/>
      <c r="B838" s="50" t="s">
        <v>69</v>
      </c>
      <c r="C838" s="853" t="s">
        <v>70</v>
      </c>
      <c r="D838" s="853"/>
      <c r="E838" s="853"/>
      <c r="F838" s="53"/>
      <c r="G838" s="54"/>
      <c r="H838" s="54"/>
      <c r="I838" s="54"/>
      <c r="J838" s="57">
        <v>11.34</v>
      </c>
      <c r="K838" s="56">
        <v>1.1499999999999999</v>
      </c>
      <c r="L838" s="57">
        <v>23.55</v>
      </c>
      <c r="M838" s="56">
        <v>35.42</v>
      </c>
      <c r="N838" s="133">
        <v>834.14</v>
      </c>
      <c r="AF838" s="39"/>
      <c r="AG838" s="48"/>
      <c r="AI838" s="3" t="s">
        <v>70</v>
      </c>
      <c r="AL838" s="48"/>
      <c r="AM838" s="48"/>
      <c r="AO838" s="48"/>
      <c r="AP838" s="48"/>
    </row>
    <row r="839" spans="1:42" s="4" customFormat="1" ht="15" x14ac:dyDescent="0.25">
      <c r="A839" s="60"/>
      <c r="B839" s="50"/>
      <c r="C839" s="853" t="s">
        <v>73</v>
      </c>
      <c r="D839" s="853"/>
      <c r="E839" s="853"/>
      <c r="F839" s="53" t="s">
        <v>72</v>
      </c>
      <c r="G839" s="56">
        <v>0.84</v>
      </c>
      <c r="H839" s="56">
        <v>1.1499999999999999</v>
      </c>
      <c r="I839" s="132">
        <v>1.744596</v>
      </c>
      <c r="J839" s="63"/>
      <c r="K839" s="54"/>
      <c r="L839" s="63"/>
      <c r="M839" s="54"/>
      <c r="N839" s="59"/>
      <c r="AF839" s="39"/>
      <c r="AG839" s="48"/>
      <c r="AJ839" s="3" t="s">
        <v>73</v>
      </c>
      <c r="AL839" s="48"/>
      <c r="AM839" s="48"/>
      <c r="AO839" s="48"/>
      <c r="AP839" s="48"/>
    </row>
    <row r="840" spans="1:42" s="4" customFormat="1" ht="15" x14ac:dyDescent="0.25">
      <c r="A840" s="51"/>
      <c r="B840" s="50"/>
      <c r="C840" s="854" t="s">
        <v>74</v>
      </c>
      <c r="D840" s="854"/>
      <c r="E840" s="854"/>
      <c r="F840" s="65"/>
      <c r="G840" s="66"/>
      <c r="H840" s="66"/>
      <c r="I840" s="66"/>
      <c r="J840" s="68">
        <v>81.36</v>
      </c>
      <c r="K840" s="66"/>
      <c r="L840" s="68">
        <v>168.98</v>
      </c>
      <c r="M840" s="66"/>
      <c r="N840" s="69"/>
      <c r="AF840" s="39"/>
      <c r="AG840" s="48"/>
      <c r="AK840" s="3" t="s">
        <v>74</v>
      </c>
      <c r="AL840" s="48"/>
      <c r="AM840" s="48"/>
      <c r="AO840" s="48"/>
      <c r="AP840" s="48"/>
    </row>
    <row r="841" spans="1:42" s="4" customFormat="1" ht="15" x14ac:dyDescent="0.25">
      <c r="A841" s="60"/>
      <c r="B841" s="50"/>
      <c r="C841" s="853" t="s">
        <v>75</v>
      </c>
      <c r="D841" s="853"/>
      <c r="E841" s="853"/>
      <c r="F841" s="53"/>
      <c r="G841" s="54"/>
      <c r="H841" s="54"/>
      <c r="I841" s="54"/>
      <c r="J841" s="63"/>
      <c r="K841" s="54"/>
      <c r="L841" s="57">
        <v>23.55</v>
      </c>
      <c r="M841" s="54"/>
      <c r="N841" s="133">
        <v>834.14</v>
      </c>
      <c r="AF841" s="39"/>
      <c r="AG841" s="48"/>
      <c r="AJ841" s="3" t="s">
        <v>75</v>
      </c>
      <c r="AL841" s="48"/>
      <c r="AM841" s="48"/>
      <c r="AO841" s="48"/>
      <c r="AP841" s="48"/>
    </row>
    <row r="842" spans="1:42" s="4" customFormat="1" ht="34.5" x14ac:dyDescent="0.25">
      <c r="A842" s="60"/>
      <c r="B842" s="50" t="s">
        <v>529</v>
      </c>
      <c r="C842" s="853" t="s">
        <v>530</v>
      </c>
      <c r="D842" s="853"/>
      <c r="E842" s="853"/>
      <c r="F842" s="53" t="s">
        <v>78</v>
      </c>
      <c r="G842" s="70">
        <v>89</v>
      </c>
      <c r="H842" s="54"/>
      <c r="I842" s="70">
        <v>89</v>
      </c>
      <c r="J842" s="63"/>
      <c r="K842" s="54"/>
      <c r="L842" s="57">
        <v>20.96</v>
      </c>
      <c r="M842" s="54"/>
      <c r="N842" s="133">
        <v>742.38</v>
      </c>
      <c r="AF842" s="39"/>
      <c r="AG842" s="48"/>
      <c r="AJ842" s="3" t="s">
        <v>530</v>
      </c>
      <c r="AL842" s="48"/>
      <c r="AM842" s="48"/>
      <c r="AO842" s="48"/>
      <c r="AP842" s="48"/>
    </row>
    <row r="843" spans="1:42" s="4" customFormat="1" ht="34.5" x14ac:dyDescent="0.25">
      <c r="A843" s="60"/>
      <c r="B843" s="50" t="s">
        <v>531</v>
      </c>
      <c r="C843" s="853" t="s">
        <v>532</v>
      </c>
      <c r="D843" s="853"/>
      <c r="E843" s="853"/>
      <c r="F843" s="53" t="s">
        <v>78</v>
      </c>
      <c r="G843" s="70">
        <v>41</v>
      </c>
      <c r="H843" s="54"/>
      <c r="I843" s="70">
        <v>41</v>
      </c>
      <c r="J843" s="63"/>
      <c r="K843" s="54"/>
      <c r="L843" s="57">
        <v>9.66</v>
      </c>
      <c r="M843" s="54"/>
      <c r="N843" s="133">
        <v>342</v>
      </c>
      <c r="AF843" s="39"/>
      <c r="AG843" s="48"/>
      <c r="AJ843" s="3" t="s">
        <v>532</v>
      </c>
      <c r="AL843" s="48"/>
      <c r="AM843" s="48"/>
      <c r="AO843" s="48"/>
      <c r="AP843" s="48"/>
    </row>
    <row r="844" spans="1:42" s="4" customFormat="1" ht="15" x14ac:dyDescent="0.25">
      <c r="A844" s="71"/>
      <c r="B844" s="72"/>
      <c r="C844" s="847" t="s">
        <v>81</v>
      </c>
      <c r="D844" s="847"/>
      <c r="E844" s="847"/>
      <c r="F844" s="42"/>
      <c r="G844" s="43"/>
      <c r="H844" s="43"/>
      <c r="I844" s="43"/>
      <c r="J844" s="46"/>
      <c r="K844" s="43"/>
      <c r="L844" s="131">
        <v>199.6</v>
      </c>
      <c r="M844" s="66"/>
      <c r="N844" s="47"/>
      <c r="AF844" s="39"/>
      <c r="AG844" s="48"/>
      <c r="AL844" s="48" t="s">
        <v>81</v>
      </c>
      <c r="AM844" s="48"/>
      <c r="AO844" s="48"/>
      <c r="AP844" s="48"/>
    </row>
    <row r="845" spans="1:42" s="4" customFormat="1" ht="15" x14ac:dyDescent="0.25">
      <c r="A845" s="40" t="s">
        <v>572</v>
      </c>
      <c r="B845" s="41" t="s">
        <v>534</v>
      </c>
      <c r="C845" s="847" t="s">
        <v>535</v>
      </c>
      <c r="D845" s="847"/>
      <c r="E845" s="847"/>
      <c r="F845" s="42" t="s">
        <v>130</v>
      </c>
      <c r="G845" s="43">
        <v>172.5</v>
      </c>
      <c r="H845" s="44">
        <v>1</v>
      </c>
      <c r="I845" s="45">
        <v>172.5</v>
      </c>
      <c r="J845" s="131">
        <v>135.6</v>
      </c>
      <c r="K845" s="43"/>
      <c r="L845" s="73">
        <v>23391</v>
      </c>
      <c r="M845" s="43"/>
      <c r="N845" s="47"/>
      <c r="AF845" s="39"/>
      <c r="AG845" s="48" t="s">
        <v>535</v>
      </c>
      <c r="AL845" s="48"/>
      <c r="AM845" s="48"/>
      <c r="AO845" s="48"/>
      <c r="AP845" s="48"/>
    </row>
    <row r="846" spans="1:42" s="4" customFormat="1" ht="15" x14ac:dyDescent="0.25">
      <c r="A846" s="71"/>
      <c r="B846" s="72"/>
      <c r="C846" s="847" t="s">
        <v>81</v>
      </c>
      <c r="D846" s="847"/>
      <c r="E846" s="847"/>
      <c r="F846" s="42"/>
      <c r="G846" s="43"/>
      <c r="H846" s="43"/>
      <c r="I846" s="43"/>
      <c r="J846" s="46"/>
      <c r="K846" s="43"/>
      <c r="L846" s="73">
        <v>23391</v>
      </c>
      <c r="M846" s="66"/>
      <c r="N846" s="47"/>
      <c r="AF846" s="39"/>
      <c r="AG846" s="48"/>
      <c r="AL846" s="48" t="s">
        <v>81</v>
      </c>
      <c r="AM846" s="48"/>
      <c r="AO846" s="48"/>
      <c r="AP846" s="48"/>
    </row>
    <row r="847" spans="1:42" s="4" customFormat="1" ht="0" hidden="1" customHeight="1" x14ac:dyDescent="0.25">
      <c r="A847" s="110"/>
      <c r="B847" s="111"/>
      <c r="C847" s="111"/>
      <c r="D847" s="111"/>
      <c r="E847" s="111"/>
      <c r="F847" s="112"/>
      <c r="G847" s="112"/>
      <c r="H847" s="112"/>
      <c r="I847" s="112"/>
      <c r="J847" s="113"/>
      <c r="K847" s="112"/>
      <c r="L847" s="113"/>
      <c r="M847" s="54"/>
      <c r="N847" s="113"/>
      <c r="AF847" s="39"/>
      <c r="AG847" s="48"/>
      <c r="AL847" s="48"/>
      <c r="AM847" s="48"/>
      <c r="AO847" s="48"/>
      <c r="AP847" s="48"/>
    </row>
    <row r="848" spans="1:42" s="4" customFormat="1" ht="15" x14ac:dyDescent="0.25">
      <c r="A848" s="114"/>
      <c r="B848" s="115"/>
      <c r="C848" s="847" t="s">
        <v>360</v>
      </c>
      <c r="D848" s="847"/>
      <c r="E848" s="847"/>
      <c r="F848" s="847"/>
      <c r="G848" s="847"/>
      <c r="H848" s="847"/>
      <c r="I848" s="847"/>
      <c r="J848" s="847"/>
      <c r="K848" s="847"/>
      <c r="L848" s="116"/>
      <c r="M848" s="117"/>
      <c r="N848" s="118"/>
      <c r="AF848" s="39"/>
      <c r="AG848" s="48"/>
      <c r="AL848" s="48"/>
      <c r="AM848" s="48" t="s">
        <v>360</v>
      </c>
      <c r="AO848" s="48"/>
      <c r="AP848" s="48"/>
    </row>
    <row r="849" spans="1:42" s="4" customFormat="1" ht="15" x14ac:dyDescent="0.25">
      <c r="A849" s="119"/>
      <c r="B849" s="50"/>
      <c r="C849" s="853" t="s">
        <v>99</v>
      </c>
      <c r="D849" s="853"/>
      <c r="E849" s="853"/>
      <c r="F849" s="853"/>
      <c r="G849" s="853"/>
      <c r="H849" s="853"/>
      <c r="I849" s="853"/>
      <c r="J849" s="853"/>
      <c r="K849" s="853"/>
      <c r="L849" s="120">
        <v>23559.98</v>
      </c>
      <c r="M849" s="121"/>
      <c r="N849" s="122"/>
      <c r="AF849" s="39"/>
      <c r="AG849" s="48"/>
      <c r="AL849" s="48"/>
      <c r="AM849" s="48"/>
      <c r="AN849" s="3" t="s">
        <v>99</v>
      </c>
      <c r="AO849" s="48"/>
      <c r="AP849" s="48"/>
    </row>
    <row r="850" spans="1:42" s="4" customFormat="1" ht="15" x14ac:dyDescent="0.25">
      <c r="A850" s="119"/>
      <c r="B850" s="50"/>
      <c r="C850" s="853" t="s">
        <v>100</v>
      </c>
      <c r="D850" s="853"/>
      <c r="E850" s="853"/>
      <c r="F850" s="853"/>
      <c r="G850" s="853"/>
      <c r="H850" s="853"/>
      <c r="I850" s="853"/>
      <c r="J850" s="853"/>
      <c r="K850" s="853"/>
      <c r="L850" s="123"/>
      <c r="M850" s="121"/>
      <c r="N850" s="122"/>
      <c r="AF850" s="39"/>
      <c r="AG850" s="48"/>
      <c r="AL850" s="48"/>
      <c r="AM850" s="48"/>
      <c r="AN850" s="3" t="s">
        <v>100</v>
      </c>
      <c r="AO850" s="48"/>
      <c r="AP850" s="48"/>
    </row>
    <row r="851" spans="1:42" s="4" customFormat="1" ht="15" x14ac:dyDescent="0.25">
      <c r="A851" s="119"/>
      <c r="B851" s="50"/>
      <c r="C851" s="853" t="s">
        <v>102</v>
      </c>
      <c r="D851" s="853"/>
      <c r="E851" s="853"/>
      <c r="F851" s="853"/>
      <c r="G851" s="853"/>
      <c r="H851" s="853"/>
      <c r="I851" s="853"/>
      <c r="J851" s="853"/>
      <c r="K851" s="853"/>
      <c r="L851" s="124">
        <v>168.98</v>
      </c>
      <c r="M851" s="121"/>
      <c r="N851" s="122"/>
      <c r="AF851" s="39"/>
      <c r="AG851" s="48"/>
      <c r="AL851" s="48"/>
      <c r="AM851" s="48"/>
      <c r="AN851" s="3" t="s">
        <v>102</v>
      </c>
      <c r="AO851" s="48"/>
      <c r="AP851" s="48"/>
    </row>
    <row r="852" spans="1:42" s="4" customFormat="1" ht="15" x14ac:dyDescent="0.25">
      <c r="A852" s="119"/>
      <c r="B852" s="50"/>
      <c r="C852" s="853" t="s">
        <v>103</v>
      </c>
      <c r="D852" s="853"/>
      <c r="E852" s="853"/>
      <c r="F852" s="853"/>
      <c r="G852" s="853"/>
      <c r="H852" s="853"/>
      <c r="I852" s="853"/>
      <c r="J852" s="853"/>
      <c r="K852" s="853"/>
      <c r="L852" s="124">
        <v>23.55</v>
      </c>
      <c r="M852" s="121"/>
      <c r="N852" s="122"/>
      <c r="AF852" s="39"/>
      <c r="AG852" s="48"/>
      <c r="AL852" s="48"/>
      <c r="AM852" s="48"/>
      <c r="AN852" s="3" t="s">
        <v>103</v>
      </c>
      <c r="AO852" s="48"/>
      <c r="AP852" s="48"/>
    </row>
    <row r="853" spans="1:42" s="4" customFormat="1" ht="15" x14ac:dyDescent="0.25">
      <c r="A853" s="119"/>
      <c r="B853" s="50"/>
      <c r="C853" s="853" t="s">
        <v>138</v>
      </c>
      <c r="D853" s="853"/>
      <c r="E853" s="853"/>
      <c r="F853" s="853"/>
      <c r="G853" s="853"/>
      <c r="H853" s="853"/>
      <c r="I853" s="853"/>
      <c r="J853" s="853"/>
      <c r="K853" s="853"/>
      <c r="L853" s="120">
        <v>23391</v>
      </c>
      <c r="M853" s="121"/>
      <c r="N853" s="122"/>
      <c r="AF853" s="39"/>
      <c r="AG853" s="48"/>
      <c r="AL853" s="48"/>
      <c r="AM853" s="48"/>
      <c r="AN853" s="3" t="s">
        <v>138</v>
      </c>
      <c r="AO853" s="48"/>
      <c r="AP853" s="48"/>
    </row>
    <row r="854" spans="1:42" s="4" customFormat="1" ht="15" x14ac:dyDescent="0.25">
      <c r="A854" s="119"/>
      <c r="B854" s="50"/>
      <c r="C854" s="853" t="s">
        <v>104</v>
      </c>
      <c r="D854" s="853"/>
      <c r="E854" s="853"/>
      <c r="F854" s="853"/>
      <c r="G854" s="853"/>
      <c r="H854" s="853"/>
      <c r="I854" s="853"/>
      <c r="J854" s="853"/>
      <c r="K854" s="853"/>
      <c r="L854" s="120">
        <v>23590.6</v>
      </c>
      <c r="M854" s="121"/>
      <c r="N854" s="122"/>
      <c r="AF854" s="39"/>
      <c r="AG854" s="48"/>
      <c r="AL854" s="48"/>
      <c r="AM854" s="48"/>
      <c r="AN854" s="3" t="s">
        <v>104</v>
      </c>
      <c r="AO854" s="48"/>
      <c r="AP854" s="48"/>
    </row>
    <row r="855" spans="1:42" s="4" customFormat="1" ht="15" x14ac:dyDescent="0.25">
      <c r="A855" s="119"/>
      <c r="B855" s="50"/>
      <c r="C855" s="853" t="s">
        <v>100</v>
      </c>
      <c r="D855" s="853"/>
      <c r="E855" s="853"/>
      <c r="F855" s="853"/>
      <c r="G855" s="853"/>
      <c r="H855" s="853"/>
      <c r="I855" s="853"/>
      <c r="J855" s="853"/>
      <c r="K855" s="853"/>
      <c r="L855" s="123"/>
      <c r="M855" s="121"/>
      <c r="N855" s="122"/>
      <c r="AF855" s="39"/>
      <c r="AG855" s="48"/>
      <c r="AL855" s="48"/>
      <c r="AM855" s="48"/>
      <c r="AN855" s="3" t="s">
        <v>100</v>
      </c>
      <c r="AO855" s="48"/>
      <c r="AP855" s="48"/>
    </row>
    <row r="856" spans="1:42" s="4" customFormat="1" ht="15" x14ac:dyDescent="0.25">
      <c r="A856" s="119"/>
      <c r="B856" s="50"/>
      <c r="C856" s="853" t="s">
        <v>106</v>
      </c>
      <c r="D856" s="853"/>
      <c r="E856" s="853"/>
      <c r="F856" s="853"/>
      <c r="G856" s="853"/>
      <c r="H856" s="853"/>
      <c r="I856" s="853"/>
      <c r="J856" s="853"/>
      <c r="K856" s="853"/>
      <c r="L856" s="124">
        <v>168.98</v>
      </c>
      <c r="M856" s="121"/>
      <c r="N856" s="122"/>
      <c r="AF856" s="39"/>
      <c r="AG856" s="48"/>
      <c r="AL856" s="48"/>
      <c r="AM856" s="48"/>
      <c r="AN856" s="3" t="s">
        <v>106</v>
      </c>
      <c r="AO856" s="48"/>
      <c r="AP856" s="48"/>
    </row>
    <row r="857" spans="1:42" s="4" customFormat="1" ht="15" x14ac:dyDescent="0.25">
      <c r="A857" s="119"/>
      <c r="B857" s="50"/>
      <c r="C857" s="853" t="s">
        <v>107</v>
      </c>
      <c r="D857" s="853"/>
      <c r="E857" s="853"/>
      <c r="F857" s="853"/>
      <c r="G857" s="853"/>
      <c r="H857" s="853"/>
      <c r="I857" s="853"/>
      <c r="J857" s="853"/>
      <c r="K857" s="853"/>
      <c r="L857" s="124">
        <v>23.55</v>
      </c>
      <c r="M857" s="121"/>
      <c r="N857" s="122"/>
      <c r="AF857" s="39"/>
      <c r="AG857" s="48"/>
      <c r="AL857" s="48"/>
      <c r="AM857" s="48"/>
      <c r="AN857" s="3" t="s">
        <v>107</v>
      </c>
      <c r="AO857" s="48"/>
      <c r="AP857" s="48"/>
    </row>
    <row r="858" spans="1:42" s="4" customFormat="1" ht="15" x14ac:dyDescent="0.25">
      <c r="A858" s="119"/>
      <c r="B858" s="50"/>
      <c r="C858" s="853" t="s">
        <v>139</v>
      </c>
      <c r="D858" s="853"/>
      <c r="E858" s="853"/>
      <c r="F858" s="853"/>
      <c r="G858" s="853"/>
      <c r="H858" s="853"/>
      <c r="I858" s="853"/>
      <c r="J858" s="853"/>
      <c r="K858" s="853"/>
      <c r="L858" s="120">
        <v>23391</v>
      </c>
      <c r="M858" s="121"/>
      <c r="N858" s="122"/>
      <c r="AF858" s="39"/>
      <c r="AG858" s="48"/>
      <c r="AL858" s="48"/>
      <c r="AM858" s="48"/>
      <c r="AN858" s="3" t="s">
        <v>139</v>
      </c>
      <c r="AO858" s="48"/>
      <c r="AP858" s="48"/>
    </row>
    <row r="859" spans="1:42" s="4" customFormat="1" ht="15" x14ac:dyDescent="0.25">
      <c r="A859" s="119"/>
      <c r="B859" s="50"/>
      <c r="C859" s="853" t="s">
        <v>108</v>
      </c>
      <c r="D859" s="853"/>
      <c r="E859" s="853"/>
      <c r="F859" s="853"/>
      <c r="G859" s="853"/>
      <c r="H859" s="853"/>
      <c r="I859" s="853"/>
      <c r="J859" s="853"/>
      <c r="K859" s="853"/>
      <c r="L859" s="124">
        <v>20.96</v>
      </c>
      <c r="M859" s="121"/>
      <c r="N859" s="122"/>
      <c r="AF859" s="39"/>
      <c r="AG859" s="48"/>
      <c r="AL859" s="48"/>
      <c r="AM859" s="48"/>
      <c r="AN859" s="3" t="s">
        <v>108</v>
      </c>
      <c r="AO859" s="48"/>
      <c r="AP859" s="48"/>
    </row>
    <row r="860" spans="1:42" s="4" customFormat="1" ht="15" x14ac:dyDescent="0.25">
      <c r="A860" s="119"/>
      <c r="B860" s="50"/>
      <c r="C860" s="853" t="s">
        <v>109</v>
      </c>
      <c r="D860" s="853"/>
      <c r="E860" s="853"/>
      <c r="F860" s="853"/>
      <c r="G860" s="853"/>
      <c r="H860" s="853"/>
      <c r="I860" s="853"/>
      <c r="J860" s="853"/>
      <c r="K860" s="853"/>
      <c r="L860" s="124">
        <v>9.66</v>
      </c>
      <c r="M860" s="121"/>
      <c r="N860" s="122"/>
      <c r="AF860" s="39"/>
      <c r="AG860" s="48"/>
      <c r="AL860" s="48"/>
      <c r="AM860" s="48"/>
      <c r="AN860" s="3" t="s">
        <v>109</v>
      </c>
      <c r="AO860" s="48"/>
      <c r="AP860" s="48"/>
    </row>
    <row r="861" spans="1:42" s="4" customFormat="1" ht="15" x14ac:dyDescent="0.25">
      <c r="A861" s="119"/>
      <c r="B861" s="50"/>
      <c r="C861" s="853" t="s">
        <v>110</v>
      </c>
      <c r="D861" s="853"/>
      <c r="E861" s="853"/>
      <c r="F861" s="853"/>
      <c r="G861" s="853"/>
      <c r="H861" s="853"/>
      <c r="I861" s="853"/>
      <c r="J861" s="853"/>
      <c r="K861" s="853"/>
      <c r="L861" s="124">
        <v>23.55</v>
      </c>
      <c r="M861" s="121"/>
      <c r="N861" s="122"/>
      <c r="AF861" s="39"/>
      <c r="AG861" s="48"/>
      <c r="AL861" s="48"/>
      <c r="AM861" s="48"/>
      <c r="AN861" s="3" t="s">
        <v>110</v>
      </c>
      <c r="AO861" s="48"/>
      <c r="AP861" s="48"/>
    </row>
    <row r="862" spans="1:42" s="4" customFormat="1" ht="15" x14ac:dyDescent="0.25">
      <c r="A862" s="119"/>
      <c r="B862" s="50"/>
      <c r="C862" s="853" t="s">
        <v>111</v>
      </c>
      <c r="D862" s="853"/>
      <c r="E862" s="853"/>
      <c r="F862" s="853"/>
      <c r="G862" s="853"/>
      <c r="H862" s="853"/>
      <c r="I862" s="853"/>
      <c r="J862" s="853"/>
      <c r="K862" s="853"/>
      <c r="L862" s="124">
        <v>20.96</v>
      </c>
      <c r="M862" s="121"/>
      <c r="N862" s="122"/>
      <c r="AF862" s="39"/>
      <c r="AG862" s="48"/>
      <c r="AL862" s="48"/>
      <c r="AM862" s="48"/>
      <c r="AN862" s="3" t="s">
        <v>111</v>
      </c>
      <c r="AO862" s="48"/>
      <c r="AP862" s="48"/>
    </row>
    <row r="863" spans="1:42" s="4" customFormat="1" ht="15" x14ac:dyDescent="0.25">
      <c r="A863" s="119"/>
      <c r="B863" s="50"/>
      <c r="C863" s="853" t="s">
        <v>112</v>
      </c>
      <c r="D863" s="853"/>
      <c r="E863" s="853"/>
      <c r="F863" s="853"/>
      <c r="G863" s="853"/>
      <c r="H863" s="853"/>
      <c r="I863" s="853"/>
      <c r="J863" s="853"/>
      <c r="K863" s="853"/>
      <c r="L863" s="124">
        <v>9.66</v>
      </c>
      <c r="M863" s="121"/>
      <c r="N863" s="122"/>
      <c r="AF863" s="39"/>
      <c r="AG863" s="48"/>
      <c r="AL863" s="48"/>
      <c r="AM863" s="48"/>
      <c r="AN863" s="3" t="s">
        <v>112</v>
      </c>
      <c r="AO863" s="48"/>
      <c r="AP863" s="48"/>
    </row>
    <row r="864" spans="1:42" s="4" customFormat="1" ht="15" x14ac:dyDescent="0.25">
      <c r="A864" s="119"/>
      <c r="B864" s="125"/>
      <c r="C864" s="861" t="s">
        <v>361</v>
      </c>
      <c r="D864" s="861"/>
      <c r="E864" s="861"/>
      <c r="F864" s="861"/>
      <c r="G864" s="861"/>
      <c r="H864" s="861"/>
      <c r="I864" s="861"/>
      <c r="J864" s="861"/>
      <c r="K864" s="861"/>
      <c r="L864" s="126">
        <v>23590.6</v>
      </c>
      <c r="M864" s="127"/>
      <c r="N864" s="128"/>
      <c r="AF864" s="39"/>
      <c r="AG864" s="48"/>
      <c r="AL864" s="48"/>
      <c r="AM864" s="48"/>
      <c r="AO864" s="48" t="s">
        <v>361</v>
      </c>
      <c r="AP864" s="48"/>
    </row>
    <row r="865" spans="1:45" s="4" customFormat="1" ht="11.25" hidden="1" customHeight="1" x14ac:dyDescent="0.25">
      <c r="B865" s="138"/>
      <c r="C865" s="138"/>
      <c r="D865" s="138"/>
      <c r="E865" s="138"/>
      <c r="F865" s="138"/>
      <c r="G865" s="138"/>
      <c r="H865" s="138"/>
      <c r="I865" s="138"/>
      <c r="J865" s="138"/>
      <c r="K865" s="138"/>
      <c r="L865" s="139"/>
      <c r="M865" s="139"/>
      <c r="N865" s="139"/>
      <c r="R865" s="140"/>
    </row>
    <row r="866" spans="1:45" s="4" customFormat="1" ht="15" x14ac:dyDescent="0.25">
      <c r="A866" s="114"/>
      <c r="B866" s="115"/>
      <c r="C866" s="847" t="s">
        <v>362</v>
      </c>
      <c r="D866" s="847"/>
      <c r="E866" s="847"/>
      <c r="F866" s="847"/>
      <c r="G866" s="847"/>
      <c r="H866" s="847"/>
      <c r="I866" s="847"/>
      <c r="J866" s="847"/>
      <c r="K866" s="847"/>
      <c r="L866" s="116"/>
      <c r="M866" s="117"/>
      <c r="N866" s="118"/>
      <c r="AR866" s="48" t="s">
        <v>362</v>
      </c>
    </row>
    <row r="867" spans="1:45" s="4" customFormat="1" ht="15" x14ac:dyDescent="0.25">
      <c r="A867" s="119"/>
      <c r="B867" s="50"/>
      <c r="C867" s="853" t="s">
        <v>99</v>
      </c>
      <c r="D867" s="853"/>
      <c r="E867" s="853"/>
      <c r="F867" s="853"/>
      <c r="G867" s="853"/>
      <c r="H867" s="853"/>
      <c r="I867" s="853"/>
      <c r="J867" s="853"/>
      <c r="K867" s="853"/>
      <c r="L867" s="120">
        <v>2248689.67</v>
      </c>
      <c r="M867" s="121"/>
      <c r="N867" s="141">
        <v>23399225.859999999</v>
      </c>
      <c r="AR867" s="48"/>
      <c r="AS867" s="3" t="s">
        <v>99</v>
      </c>
    </row>
    <row r="868" spans="1:45" s="4" customFormat="1" ht="15" x14ac:dyDescent="0.25">
      <c r="A868" s="119"/>
      <c r="B868" s="50"/>
      <c r="C868" s="853" t="s">
        <v>100</v>
      </c>
      <c r="D868" s="853"/>
      <c r="E868" s="853"/>
      <c r="F868" s="853"/>
      <c r="G868" s="853"/>
      <c r="H868" s="853"/>
      <c r="I868" s="853"/>
      <c r="J868" s="853"/>
      <c r="K868" s="853"/>
      <c r="L868" s="123"/>
      <c r="M868" s="121"/>
      <c r="N868" s="122"/>
      <c r="AR868" s="48"/>
      <c r="AS868" s="3" t="s">
        <v>100</v>
      </c>
    </row>
    <row r="869" spans="1:45" s="4" customFormat="1" ht="15" x14ac:dyDescent="0.25">
      <c r="A869" s="119"/>
      <c r="B869" s="50"/>
      <c r="C869" s="853" t="s">
        <v>101</v>
      </c>
      <c r="D869" s="853"/>
      <c r="E869" s="853"/>
      <c r="F869" s="853"/>
      <c r="G869" s="853"/>
      <c r="H869" s="853"/>
      <c r="I869" s="853"/>
      <c r="J869" s="853"/>
      <c r="K869" s="853"/>
      <c r="L869" s="120">
        <v>53984.01</v>
      </c>
      <c r="M869" s="121"/>
      <c r="N869" s="141">
        <v>1912113.63</v>
      </c>
      <c r="AR869" s="48"/>
      <c r="AS869" s="3" t="s">
        <v>101</v>
      </c>
    </row>
    <row r="870" spans="1:45" s="4" customFormat="1" ht="15" x14ac:dyDescent="0.25">
      <c r="A870" s="119"/>
      <c r="B870" s="50"/>
      <c r="C870" s="853" t="s">
        <v>102</v>
      </c>
      <c r="D870" s="853"/>
      <c r="E870" s="853"/>
      <c r="F870" s="853"/>
      <c r="G870" s="853"/>
      <c r="H870" s="853"/>
      <c r="I870" s="853"/>
      <c r="J870" s="853"/>
      <c r="K870" s="853"/>
      <c r="L870" s="120">
        <v>712133.81</v>
      </c>
      <c r="M870" s="121"/>
      <c r="N870" s="141">
        <v>8702275.1600000001</v>
      </c>
      <c r="AR870" s="48"/>
      <c r="AS870" s="3" t="s">
        <v>102</v>
      </c>
    </row>
    <row r="871" spans="1:45" s="4" customFormat="1" ht="15" x14ac:dyDescent="0.25">
      <c r="A871" s="119"/>
      <c r="B871" s="50"/>
      <c r="C871" s="853" t="s">
        <v>103</v>
      </c>
      <c r="D871" s="853"/>
      <c r="E871" s="853"/>
      <c r="F871" s="853"/>
      <c r="G871" s="853"/>
      <c r="H871" s="853"/>
      <c r="I871" s="853"/>
      <c r="J871" s="853"/>
      <c r="K871" s="853"/>
      <c r="L871" s="120">
        <v>22570.75</v>
      </c>
      <c r="M871" s="121"/>
      <c r="N871" s="141">
        <v>799455.97</v>
      </c>
      <c r="AR871" s="48"/>
      <c r="AS871" s="3" t="s">
        <v>103</v>
      </c>
    </row>
    <row r="872" spans="1:45" s="4" customFormat="1" ht="15" x14ac:dyDescent="0.25">
      <c r="A872" s="119"/>
      <c r="B872" s="50"/>
      <c r="C872" s="853" t="s">
        <v>138</v>
      </c>
      <c r="D872" s="853"/>
      <c r="E872" s="853"/>
      <c r="F872" s="853"/>
      <c r="G872" s="853"/>
      <c r="H872" s="853"/>
      <c r="I872" s="853"/>
      <c r="J872" s="853"/>
      <c r="K872" s="853"/>
      <c r="L872" s="120">
        <v>1476681.08</v>
      </c>
      <c r="M872" s="121"/>
      <c r="N872" s="141">
        <v>12714224.1</v>
      </c>
      <c r="AR872" s="48"/>
      <c r="AS872" s="3" t="s">
        <v>138</v>
      </c>
    </row>
    <row r="873" spans="1:45" s="4" customFormat="1" ht="15" x14ac:dyDescent="0.25">
      <c r="A873" s="119"/>
      <c r="B873" s="50"/>
      <c r="C873" s="853" t="s">
        <v>151</v>
      </c>
      <c r="D873" s="853"/>
      <c r="E873" s="853"/>
      <c r="F873" s="853"/>
      <c r="G873" s="853"/>
      <c r="H873" s="853"/>
      <c r="I873" s="853"/>
      <c r="J873" s="853"/>
      <c r="K873" s="853"/>
      <c r="L873" s="120">
        <v>5890.77</v>
      </c>
      <c r="M873" s="121"/>
      <c r="N873" s="141">
        <v>70612.97</v>
      </c>
      <c r="AR873" s="48"/>
      <c r="AS873" s="3" t="s">
        <v>151</v>
      </c>
    </row>
    <row r="874" spans="1:45" s="4" customFormat="1" ht="15" x14ac:dyDescent="0.25">
      <c r="A874" s="119"/>
      <c r="B874" s="50"/>
      <c r="C874" s="853" t="s">
        <v>104</v>
      </c>
      <c r="D874" s="853"/>
      <c r="E874" s="853"/>
      <c r="F874" s="853"/>
      <c r="G874" s="853"/>
      <c r="H874" s="853"/>
      <c r="I874" s="853"/>
      <c r="J874" s="853"/>
      <c r="K874" s="853"/>
      <c r="L874" s="120">
        <v>1310460.49</v>
      </c>
      <c r="M874" s="121"/>
      <c r="N874" s="141">
        <v>17439332.039999999</v>
      </c>
      <c r="AR874" s="48"/>
      <c r="AS874" s="3" t="s">
        <v>104</v>
      </c>
    </row>
    <row r="875" spans="1:45" s="4" customFormat="1" ht="15" x14ac:dyDescent="0.25">
      <c r="A875" s="119"/>
      <c r="B875" s="50"/>
      <c r="C875" s="853" t="s">
        <v>228</v>
      </c>
      <c r="D875" s="853"/>
      <c r="E875" s="853"/>
      <c r="F875" s="853"/>
      <c r="G875" s="853"/>
      <c r="H875" s="853"/>
      <c r="I875" s="853"/>
      <c r="J875" s="853"/>
      <c r="K875" s="853"/>
      <c r="L875" s="120">
        <v>1304569.72</v>
      </c>
      <c r="M875" s="121"/>
      <c r="N875" s="141">
        <v>17368719.07</v>
      </c>
      <c r="AR875" s="48"/>
      <c r="AS875" s="3" t="s">
        <v>228</v>
      </c>
    </row>
    <row r="876" spans="1:45" s="4" customFormat="1" ht="15" x14ac:dyDescent="0.25">
      <c r="A876" s="119"/>
      <c r="B876" s="50"/>
      <c r="C876" s="853" t="s">
        <v>229</v>
      </c>
      <c r="D876" s="853"/>
      <c r="E876" s="853"/>
      <c r="F876" s="853"/>
      <c r="G876" s="853"/>
      <c r="H876" s="853"/>
      <c r="I876" s="853"/>
      <c r="J876" s="853"/>
      <c r="K876" s="853"/>
      <c r="L876" s="123"/>
      <c r="M876" s="121"/>
      <c r="N876" s="122"/>
      <c r="AR876" s="48"/>
      <c r="AS876" s="3" t="s">
        <v>229</v>
      </c>
    </row>
    <row r="877" spans="1:45" s="4" customFormat="1" ht="15" x14ac:dyDescent="0.25">
      <c r="A877" s="119"/>
      <c r="B877" s="50"/>
      <c r="C877" s="853" t="s">
        <v>230</v>
      </c>
      <c r="D877" s="853"/>
      <c r="E877" s="853"/>
      <c r="F877" s="853"/>
      <c r="G877" s="853"/>
      <c r="H877" s="853"/>
      <c r="I877" s="853"/>
      <c r="J877" s="853"/>
      <c r="K877" s="853"/>
      <c r="L877" s="120">
        <v>39530.19</v>
      </c>
      <c r="M877" s="121"/>
      <c r="N877" s="141">
        <v>1400159.32</v>
      </c>
      <c r="AR877" s="48"/>
      <c r="AS877" s="3" t="s">
        <v>230</v>
      </c>
    </row>
    <row r="878" spans="1:45" s="4" customFormat="1" ht="33.75" x14ac:dyDescent="0.25">
      <c r="A878" s="119"/>
      <c r="B878" s="50" t="s">
        <v>363</v>
      </c>
      <c r="C878" s="853" t="s">
        <v>231</v>
      </c>
      <c r="D878" s="853"/>
      <c r="E878" s="853"/>
      <c r="F878" s="853"/>
      <c r="G878" s="853"/>
      <c r="H878" s="853"/>
      <c r="I878" s="853"/>
      <c r="J878" s="853"/>
      <c r="K878" s="853"/>
      <c r="L878" s="120">
        <v>700298.75</v>
      </c>
      <c r="M878" s="142">
        <v>12.22</v>
      </c>
      <c r="N878" s="141">
        <v>8557650.7300000004</v>
      </c>
      <c r="AR878" s="48"/>
      <c r="AS878" s="3" t="s">
        <v>231</v>
      </c>
    </row>
    <row r="879" spans="1:45" s="4" customFormat="1" ht="15" x14ac:dyDescent="0.25">
      <c r="A879" s="119"/>
      <c r="B879" s="50"/>
      <c r="C879" s="853" t="s">
        <v>232</v>
      </c>
      <c r="D879" s="853"/>
      <c r="E879" s="853"/>
      <c r="F879" s="853"/>
      <c r="G879" s="853"/>
      <c r="H879" s="853"/>
      <c r="I879" s="853"/>
      <c r="J879" s="853"/>
      <c r="K879" s="853"/>
      <c r="L879" s="120">
        <v>21045.99</v>
      </c>
      <c r="M879" s="121"/>
      <c r="N879" s="141">
        <v>745448.97</v>
      </c>
      <c r="AR879" s="48"/>
      <c r="AS879" s="3" t="s">
        <v>232</v>
      </c>
    </row>
    <row r="880" spans="1:45" s="4" customFormat="1" ht="33.75" x14ac:dyDescent="0.25">
      <c r="A880" s="119"/>
      <c r="B880" s="50" t="s">
        <v>363</v>
      </c>
      <c r="C880" s="853" t="s">
        <v>233</v>
      </c>
      <c r="D880" s="853"/>
      <c r="E880" s="853"/>
      <c r="F880" s="853"/>
      <c r="G880" s="853"/>
      <c r="H880" s="853"/>
      <c r="I880" s="853"/>
      <c r="J880" s="853"/>
      <c r="K880" s="853"/>
      <c r="L880" s="120">
        <v>469683.3</v>
      </c>
      <c r="M880" s="142">
        <v>8.61</v>
      </c>
      <c r="N880" s="141">
        <v>4043973.21</v>
      </c>
      <c r="AR880" s="48"/>
      <c r="AS880" s="3" t="s">
        <v>233</v>
      </c>
    </row>
    <row r="881" spans="1:45" s="4" customFormat="1" ht="15" x14ac:dyDescent="0.25">
      <c r="A881" s="119"/>
      <c r="B881" s="50"/>
      <c r="C881" s="853" t="s">
        <v>234</v>
      </c>
      <c r="D881" s="853"/>
      <c r="E881" s="853"/>
      <c r="F881" s="853"/>
      <c r="G881" s="853"/>
      <c r="H881" s="853"/>
      <c r="I881" s="853"/>
      <c r="J881" s="853"/>
      <c r="K881" s="853"/>
      <c r="L881" s="120">
        <v>64399.17</v>
      </c>
      <c r="M881" s="121"/>
      <c r="N881" s="141">
        <v>2281018.23</v>
      </c>
      <c r="AR881" s="48"/>
      <c r="AS881" s="3" t="s">
        <v>234</v>
      </c>
    </row>
    <row r="882" spans="1:45" s="4" customFormat="1" ht="15" x14ac:dyDescent="0.25">
      <c r="A882" s="119"/>
      <c r="B882" s="50"/>
      <c r="C882" s="853" t="s">
        <v>235</v>
      </c>
      <c r="D882" s="853"/>
      <c r="E882" s="853"/>
      <c r="F882" s="853"/>
      <c r="G882" s="853"/>
      <c r="H882" s="853"/>
      <c r="I882" s="853"/>
      <c r="J882" s="853"/>
      <c r="K882" s="853"/>
      <c r="L882" s="120">
        <v>30658.31</v>
      </c>
      <c r="M882" s="121"/>
      <c r="N882" s="141">
        <v>1085917.58</v>
      </c>
      <c r="AR882" s="48"/>
      <c r="AS882" s="3" t="s">
        <v>235</v>
      </c>
    </row>
    <row r="883" spans="1:45" s="4" customFormat="1" ht="15" x14ac:dyDescent="0.25">
      <c r="A883" s="119"/>
      <c r="B883" s="50"/>
      <c r="C883" s="853" t="s">
        <v>152</v>
      </c>
      <c r="D883" s="853"/>
      <c r="E883" s="853"/>
      <c r="F883" s="853"/>
      <c r="G883" s="853"/>
      <c r="H883" s="853"/>
      <c r="I883" s="853"/>
      <c r="J883" s="853"/>
      <c r="K883" s="853"/>
      <c r="L883" s="120">
        <v>5890.77</v>
      </c>
      <c r="M883" s="121"/>
      <c r="N883" s="141">
        <v>70612.97</v>
      </c>
      <c r="AR883" s="48"/>
      <c r="AS883" s="3" t="s">
        <v>152</v>
      </c>
    </row>
    <row r="884" spans="1:45" s="4" customFormat="1" ht="15" x14ac:dyDescent="0.25">
      <c r="A884" s="119"/>
      <c r="B884" s="50"/>
      <c r="C884" s="853" t="s">
        <v>140</v>
      </c>
      <c r="D884" s="853"/>
      <c r="E884" s="853"/>
      <c r="F884" s="853"/>
      <c r="G884" s="853"/>
      <c r="H884" s="853"/>
      <c r="I884" s="853"/>
      <c r="J884" s="853"/>
      <c r="K884" s="853"/>
      <c r="L884" s="120">
        <v>1056934.92</v>
      </c>
      <c r="M884" s="121"/>
      <c r="N884" s="141">
        <v>10164452.390000001</v>
      </c>
      <c r="AR884" s="48"/>
      <c r="AS884" s="3" t="s">
        <v>140</v>
      </c>
    </row>
    <row r="885" spans="1:45" s="4" customFormat="1" ht="15" x14ac:dyDescent="0.25">
      <c r="A885" s="119"/>
      <c r="B885" s="50"/>
      <c r="C885" s="853" t="s">
        <v>100</v>
      </c>
      <c r="D885" s="853"/>
      <c r="E885" s="853"/>
      <c r="F885" s="853"/>
      <c r="G885" s="853"/>
      <c r="H885" s="853"/>
      <c r="I885" s="853"/>
      <c r="J885" s="853"/>
      <c r="K885" s="853"/>
      <c r="L885" s="123"/>
      <c r="M885" s="121"/>
      <c r="N885" s="122"/>
      <c r="AR885" s="48"/>
      <c r="AS885" s="3" t="s">
        <v>100</v>
      </c>
    </row>
    <row r="886" spans="1:45" s="4" customFormat="1" ht="15" x14ac:dyDescent="0.25">
      <c r="A886" s="119"/>
      <c r="B886" s="50"/>
      <c r="C886" s="853" t="s">
        <v>105</v>
      </c>
      <c r="D886" s="853"/>
      <c r="E886" s="853"/>
      <c r="F886" s="853"/>
      <c r="G886" s="853"/>
      <c r="H886" s="853"/>
      <c r="I886" s="853"/>
      <c r="J886" s="853"/>
      <c r="K886" s="853"/>
      <c r="L886" s="120">
        <v>14453.82</v>
      </c>
      <c r="M886" s="121"/>
      <c r="N886" s="141">
        <v>511954.31</v>
      </c>
      <c r="AR886" s="48"/>
      <c r="AS886" s="3" t="s">
        <v>105</v>
      </c>
    </row>
    <row r="887" spans="1:45" s="4" customFormat="1" ht="33.75" x14ac:dyDescent="0.25">
      <c r="A887" s="119"/>
      <c r="B887" s="50" t="s">
        <v>363</v>
      </c>
      <c r="C887" s="853" t="s">
        <v>106</v>
      </c>
      <c r="D887" s="853"/>
      <c r="E887" s="853"/>
      <c r="F887" s="853"/>
      <c r="G887" s="853"/>
      <c r="H887" s="853"/>
      <c r="I887" s="853"/>
      <c r="J887" s="853"/>
      <c r="K887" s="853"/>
      <c r="L887" s="120">
        <v>11835.06</v>
      </c>
      <c r="M887" s="142">
        <v>12.22</v>
      </c>
      <c r="N887" s="141">
        <v>144624.43</v>
      </c>
      <c r="AR887" s="48"/>
      <c r="AS887" s="3" t="s">
        <v>106</v>
      </c>
    </row>
    <row r="888" spans="1:45" s="4" customFormat="1" ht="15" x14ac:dyDescent="0.25">
      <c r="A888" s="119"/>
      <c r="B888" s="50"/>
      <c r="C888" s="853" t="s">
        <v>107</v>
      </c>
      <c r="D888" s="853"/>
      <c r="E888" s="853"/>
      <c r="F888" s="853"/>
      <c r="G888" s="853"/>
      <c r="H888" s="853"/>
      <c r="I888" s="853"/>
      <c r="J888" s="853"/>
      <c r="K888" s="853"/>
      <c r="L888" s="120">
        <v>1524.76</v>
      </c>
      <c r="M888" s="121"/>
      <c r="N888" s="141">
        <v>54007</v>
      </c>
      <c r="AR888" s="48"/>
      <c r="AS888" s="3" t="s">
        <v>107</v>
      </c>
    </row>
    <row r="889" spans="1:45" s="4" customFormat="1" ht="33.75" x14ac:dyDescent="0.25">
      <c r="A889" s="119"/>
      <c r="B889" s="50" t="s">
        <v>363</v>
      </c>
      <c r="C889" s="853" t="s">
        <v>139</v>
      </c>
      <c r="D889" s="853"/>
      <c r="E889" s="853"/>
      <c r="F889" s="853"/>
      <c r="G889" s="853"/>
      <c r="H889" s="853"/>
      <c r="I889" s="853"/>
      <c r="J889" s="853"/>
      <c r="K889" s="853"/>
      <c r="L889" s="120">
        <v>1006997.78</v>
      </c>
      <c r="M889" s="142">
        <v>8.61</v>
      </c>
      <c r="N889" s="141">
        <v>8670250.8900000006</v>
      </c>
      <c r="AR889" s="48"/>
      <c r="AS889" s="3" t="s">
        <v>139</v>
      </c>
    </row>
    <row r="890" spans="1:45" s="4" customFormat="1" ht="15" x14ac:dyDescent="0.25">
      <c r="A890" s="119"/>
      <c r="B890" s="50"/>
      <c r="C890" s="853" t="s">
        <v>108</v>
      </c>
      <c r="D890" s="853"/>
      <c r="E890" s="853"/>
      <c r="F890" s="853"/>
      <c r="G890" s="853"/>
      <c r="H890" s="853"/>
      <c r="I890" s="853"/>
      <c r="J890" s="853"/>
      <c r="K890" s="853"/>
      <c r="L890" s="120">
        <v>15499.21</v>
      </c>
      <c r="M890" s="121"/>
      <c r="N890" s="141">
        <v>548982.47</v>
      </c>
      <c r="AR890" s="48"/>
      <c r="AS890" s="3" t="s">
        <v>108</v>
      </c>
    </row>
    <row r="891" spans="1:45" s="4" customFormat="1" ht="15" x14ac:dyDescent="0.25">
      <c r="A891" s="119"/>
      <c r="B891" s="50"/>
      <c r="C891" s="853" t="s">
        <v>109</v>
      </c>
      <c r="D891" s="853"/>
      <c r="E891" s="853"/>
      <c r="F891" s="853"/>
      <c r="G891" s="853"/>
      <c r="H891" s="853"/>
      <c r="I891" s="853"/>
      <c r="J891" s="853"/>
      <c r="K891" s="853"/>
      <c r="L891" s="120">
        <v>8149.05</v>
      </c>
      <c r="M891" s="121"/>
      <c r="N891" s="141">
        <v>288640.28999999998</v>
      </c>
      <c r="AR891" s="48"/>
      <c r="AS891" s="3" t="s">
        <v>109</v>
      </c>
    </row>
    <row r="892" spans="1:45" s="4" customFormat="1" ht="15" x14ac:dyDescent="0.25">
      <c r="A892" s="119"/>
      <c r="B892" s="50"/>
      <c r="C892" s="853" t="s">
        <v>512</v>
      </c>
      <c r="D892" s="853"/>
      <c r="E892" s="853"/>
      <c r="F892" s="853"/>
      <c r="G892" s="853"/>
      <c r="H892" s="853"/>
      <c r="I892" s="853"/>
      <c r="J892" s="853"/>
      <c r="K892" s="853"/>
      <c r="L892" s="120">
        <v>123414.64</v>
      </c>
      <c r="M892" s="121"/>
      <c r="N892" s="141">
        <v>1062600.05</v>
      </c>
      <c r="AR892" s="48"/>
      <c r="AS892" s="3" t="s">
        <v>512</v>
      </c>
    </row>
    <row r="893" spans="1:45" s="4" customFormat="1" ht="33.75" x14ac:dyDescent="0.25">
      <c r="A893" s="119"/>
      <c r="B893" s="50" t="s">
        <v>363</v>
      </c>
      <c r="C893" s="853" t="s">
        <v>513</v>
      </c>
      <c r="D893" s="853"/>
      <c r="E893" s="853"/>
      <c r="F893" s="853"/>
      <c r="G893" s="853"/>
      <c r="H893" s="853"/>
      <c r="I893" s="853"/>
      <c r="J893" s="853"/>
      <c r="K893" s="853"/>
      <c r="L893" s="120">
        <v>123414.64</v>
      </c>
      <c r="M893" s="142">
        <v>8.61</v>
      </c>
      <c r="N893" s="141">
        <v>1062600.05</v>
      </c>
      <c r="AR893" s="48"/>
      <c r="AS893" s="3" t="s">
        <v>513</v>
      </c>
    </row>
    <row r="894" spans="1:45" s="4" customFormat="1" ht="15" x14ac:dyDescent="0.25">
      <c r="A894" s="119"/>
      <c r="B894" s="50"/>
      <c r="C894" s="853" t="s">
        <v>110</v>
      </c>
      <c r="D894" s="853"/>
      <c r="E894" s="853"/>
      <c r="F894" s="853"/>
      <c r="G894" s="853"/>
      <c r="H894" s="853"/>
      <c r="I894" s="853"/>
      <c r="J894" s="853"/>
      <c r="K894" s="853"/>
      <c r="L894" s="120">
        <v>76554.759999999995</v>
      </c>
      <c r="M894" s="121"/>
      <c r="N894" s="141">
        <v>2711569.6</v>
      </c>
      <c r="AR894" s="48"/>
      <c r="AS894" s="3" t="s">
        <v>110</v>
      </c>
    </row>
    <row r="895" spans="1:45" s="4" customFormat="1" ht="15" x14ac:dyDescent="0.25">
      <c r="A895" s="119"/>
      <c r="B895" s="50"/>
      <c r="C895" s="853" t="s">
        <v>111</v>
      </c>
      <c r="D895" s="853"/>
      <c r="E895" s="853"/>
      <c r="F895" s="853"/>
      <c r="G895" s="853"/>
      <c r="H895" s="853"/>
      <c r="I895" s="853"/>
      <c r="J895" s="853"/>
      <c r="K895" s="853"/>
      <c r="L895" s="120">
        <v>79898.38</v>
      </c>
      <c r="M895" s="121"/>
      <c r="N895" s="141">
        <v>2830000.7</v>
      </c>
      <c r="AR895" s="48"/>
      <c r="AS895" s="3" t="s">
        <v>111</v>
      </c>
    </row>
    <row r="896" spans="1:45" s="4" customFormat="1" ht="15" x14ac:dyDescent="0.25">
      <c r="A896" s="119"/>
      <c r="B896" s="50"/>
      <c r="C896" s="853" t="s">
        <v>112</v>
      </c>
      <c r="D896" s="853"/>
      <c r="E896" s="853"/>
      <c r="F896" s="853"/>
      <c r="G896" s="853"/>
      <c r="H896" s="853"/>
      <c r="I896" s="853"/>
      <c r="J896" s="853"/>
      <c r="K896" s="853"/>
      <c r="L896" s="120">
        <v>38807.360000000001</v>
      </c>
      <c r="M896" s="121"/>
      <c r="N896" s="141">
        <v>1374557.87</v>
      </c>
      <c r="AR896" s="48"/>
      <c r="AS896" s="3" t="s">
        <v>112</v>
      </c>
    </row>
    <row r="897" spans="1:50" s="4" customFormat="1" ht="15" x14ac:dyDescent="0.25">
      <c r="A897" s="119"/>
      <c r="B897" s="125"/>
      <c r="C897" s="861" t="s">
        <v>364</v>
      </c>
      <c r="D897" s="861"/>
      <c r="E897" s="861"/>
      <c r="F897" s="861"/>
      <c r="G897" s="861"/>
      <c r="H897" s="861"/>
      <c r="I897" s="861"/>
      <c r="J897" s="861"/>
      <c r="K897" s="861"/>
      <c r="L897" s="126">
        <v>2490810.0499999998</v>
      </c>
      <c r="M897" s="127"/>
      <c r="N897" s="143">
        <v>28666384.48</v>
      </c>
      <c r="AR897" s="48"/>
      <c r="AT897" s="48" t="s">
        <v>364</v>
      </c>
    </row>
    <row r="898" spans="1:50" s="4" customFormat="1" ht="15" x14ac:dyDescent="0.25">
      <c r="A898" s="119"/>
      <c r="B898" s="50"/>
      <c r="C898" s="853" t="s">
        <v>100</v>
      </c>
      <c r="D898" s="853"/>
      <c r="E898" s="853"/>
      <c r="F898" s="853"/>
      <c r="G898" s="853"/>
      <c r="H898" s="853"/>
      <c r="I898" s="853"/>
      <c r="J898" s="853"/>
      <c r="K898" s="853"/>
      <c r="L898" s="123"/>
      <c r="M898" s="121"/>
      <c r="N898" s="122"/>
      <c r="AR898" s="48"/>
      <c r="AS898" s="3" t="s">
        <v>100</v>
      </c>
      <c r="AT898" s="48"/>
    </row>
    <row r="899" spans="1:50" s="4" customFormat="1" ht="15" x14ac:dyDescent="0.25">
      <c r="A899" s="119"/>
      <c r="B899" s="50"/>
      <c r="C899" s="853" t="s">
        <v>177</v>
      </c>
      <c r="D899" s="853"/>
      <c r="E899" s="853"/>
      <c r="F899" s="853"/>
      <c r="G899" s="853"/>
      <c r="H899" s="853"/>
      <c r="I899" s="853"/>
      <c r="J899" s="853"/>
      <c r="K899" s="853"/>
      <c r="L899" s="120">
        <v>1397673.19</v>
      </c>
      <c r="M899" s="121"/>
      <c r="N899" s="141">
        <v>12033965.949999999</v>
      </c>
      <c r="AR899" s="48"/>
      <c r="AS899" s="3" t="s">
        <v>177</v>
      </c>
      <c r="AT899" s="48"/>
    </row>
    <row r="900" spans="1:50" s="4" customFormat="1" ht="15" x14ac:dyDescent="0.25">
      <c r="A900" s="119"/>
      <c r="B900" s="50"/>
      <c r="C900" s="853" t="s">
        <v>514</v>
      </c>
      <c r="D900" s="853"/>
      <c r="E900" s="853"/>
      <c r="F900" s="853"/>
      <c r="G900" s="853"/>
      <c r="H900" s="853"/>
      <c r="I900" s="853"/>
      <c r="J900" s="853"/>
      <c r="K900" s="853"/>
      <c r="L900" s="120">
        <v>123414.64</v>
      </c>
      <c r="M900" s="121"/>
      <c r="N900" s="141">
        <v>1062600</v>
      </c>
      <c r="AR900" s="48"/>
      <c r="AS900" s="3" t="s">
        <v>514</v>
      </c>
      <c r="AT900" s="48"/>
    </row>
    <row r="901" spans="1:50" s="4" customFormat="1" ht="13.5" hidden="1" customHeight="1" x14ac:dyDescent="0.25">
      <c r="B901" s="113"/>
      <c r="C901" s="111"/>
      <c r="D901" s="111"/>
      <c r="E901" s="111"/>
      <c r="F901" s="111"/>
      <c r="G901" s="111"/>
      <c r="H901" s="111"/>
      <c r="I901" s="111"/>
      <c r="J901" s="111"/>
      <c r="K901" s="111"/>
      <c r="L901" s="126"/>
      <c r="M901" s="144"/>
      <c r="N901" s="145"/>
    </row>
    <row r="902" spans="1:50" s="4" customFormat="1" ht="26.25" customHeight="1" x14ac:dyDescent="0.25">
      <c r="A902" s="146"/>
      <c r="B902" s="147"/>
      <c r="C902" s="147"/>
      <c r="D902" s="147"/>
      <c r="E902" s="147"/>
      <c r="F902" s="147"/>
      <c r="G902" s="147"/>
      <c r="H902" s="147"/>
      <c r="I902" s="147"/>
      <c r="J902" s="147"/>
      <c r="K902" s="147"/>
      <c r="L902" s="147"/>
      <c r="M902" s="147"/>
      <c r="N902" s="147"/>
    </row>
    <row r="903" spans="1:50" s="8" customFormat="1" ht="15" x14ac:dyDescent="0.25">
      <c r="A903" s="6"/>
      <c r="B903" s="148" t="s">
        <v>365</v>
      </c>
      <c r="C903" s="859"/>
      <c r="D903" s="859"/>
      <c r="E903" s="859"/>
      <c r="F903" s="859"/>
      <c r="G903" s="859"/>
      <c r="H903" s="860" t="s">
        <v>366</v>
      </c>
      <c r="I903" s="860"/>
      <c r="J903" s="860"/>
      <c r="K903" s="860"/>
      <c r="L903" s="860"/>
      <c r="M903" s="4"/>
      <c r="N903" s="4"/>
      <c r="O903" s="4"/>
      <c r="P903" s="4"/>
      <c r="Q903" s="4"/>
      <c r="R903" s="4"/>
      <c r="S903" s="4"/>
      <c r="T903" s="4"/>
      <c r="U903" s="4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 t="s">
        <v>10</v>
      </c>
      <c r="AV903" s="12" t="s">
        <v>366</v>
      </c>
      <c r="AW903" s="12"/>
      <c r="AX903" s="12"/>
    </row>
    <row r="904" spans="1:50" s="149" customFormat="1" ht="16.5" customHeight="1" x14ac:dyDescent="0.25">
      <c r="A904" s="10"/>
      <c r="B904" s="148"/>
      <c r="C904" s="858" t="s">
        <v>367</v>
      </c>
      <c r="D904" s="858"/>
      <c r="E904" s="858"/>
      <c r="F904" s="858"/>
      <c r="G904" s="858"/>
      <c r="H904" s="858"/>
      <c r="I904" s="858"/>
      <c r="J904" s="858"/>
      <c r="K904" s="858"/>
      <c r="L904" s="858"/>
      <c r="V904" s="150"/>
      <c r="W904" s="150"/>
      <c r="X904" s="150"/>
      <c r="Y904" s="150"/>
      <c r="Z904" s="150"/>
      <c r="AA904" s="150"/>
      <c r="AB904" s="150"/>
      <c r="AC904" s="150"/>
      <c r="AD904" s="150"/>
      <c r="AE904" s="150"/>
      <c r="AF904" s="150"/>
      <c r="AG904" s="150"/>
      <c r="AH904" s="150"/>
      <c r="AI904" s="150"/>
      <c r="AJ904" s="150"/>
      <c r="AK904" s="150"/>
      <c r="AL904" s="150"/>
      <c r="AM904" s="150"/>
      <c r="AN904" s="150"/>
      <c r="AO904" s="150"/>
      <c r="AP904" s="150"/>
      <c r="AQ904" s="150"/>
      <c r="AR904" s="150"/>
      <c r="AS904" s="150"/>
      <c r="AT904" s="150"/>
      <c r="AU904" s="150"/>
      <c r="AV904" s="150"/>
      <c r="AW904" s="150"/>
      <c r="AX904" s="150"/>
    </row>
    <row r="905" spans="1:50" s="8" customFormat="1" ht="15" x14ac:dyDescent="0.25">
      <c r="A905" s="6"/>
      <c r="B905" s="148" t="s">
        <v>368</v>
      </c>
      <c r="C905" s="859"/>
      <c r="D905" s="859"/>
      <c r="E905" s="859"/>
      <c r="F905" s="859"/>
      <c r="G905" s="859"/>
      <c r="H905" s="860" t="s">
        <v>369</v>
      </c>
      <c r="I905" s="860"/>
      <c r="J905" s="860"/>
      <c r="K905" s="860"/>
      <c r="L905" s="860"/>
      <c r="M905" s="4"/>
      <c r="N905" s="4"/>
      <c r="O905" s="4"/>
      <c r="P905" s="4"/>
      <c r="Q905" s="4"/>
      <c r="R905" s="4"/>
      <c r="S905" s="4"/>
      <c r="T905" s="4"/>
      <c r="U905" s="4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 t="s">
        <v>10</v>
      </c>
      <c r="AX905" s="12" t="s">
        <v>369</v>
      </c>
    </row>
    <row r="906" spans="1:50" s="149" customFormat="1" ht="16.5" customHeight="1" x14ac:dyDescent="0.25">
      <c r="A906" s="10"/>
      <c r="C906" s="858" t="s">
        <v>367</v>
      </c>
      <c r="D906" s="858"/>
      <c r="E906" s="858"/>
      <c r="F906" s="858"/>
      <c r="G906" s="858"/>
      <c r="H906" s="858"/>
      <c r="I906" s="858"/>
      <c r="J906" s="858"/>
      <c r="K906" s="858"/>
      <c r="L906" s="858"/>
      <c r="V906" s="150"/>
      <c r="W906" s="150"/>
      <c r="X906" s="150"/>
      <c r="Y906" s="150"/>
      <c r="Z906" s="150"/>
      <c r="AA906" s="150"/>
      <c r="AB906" s="150"/>
      <c r="AC906" s="150"/>
      <c r="AD906" s="150"/>
      <c r="AE906" s="150"/>
      <c r="AF906" s="150"/>
      <c r="AG906" s="150"/>
      <c r="AH906" s="150"/>
      <c r="AI906" s="150"/>
      <c r="AJ906" s="150"/>
      <c r="AK906" s="150"/>
      <c r="AL906" s="150"/>
      <c r="AM906" s="150"/>
      <c r="AN906" s="150"/>
      <c r="AO906" s="150"/>
      <c r="AP906" s="150"/>
      <c r="AQ906" s="150"/>
      <c r="AR906" s="150"/>
      <c r="AS906" s="150"/>
      <c r="AT906" s="150"/>
      <c r="AU906" s="150"/>
      <c r="AV906" s="150"/>
      <c r="AW906" s="150"/>
      <c r="AX906" s="150"/>
    </row>
    <row r="907" spans="1:50" s="8" customFormat="1" ht="19.5" customHeight="1" x14ac:dyDescent="0.2">
      <c r="A907" s="6"/>
      <c r="C907" s="151"/>
      <c r="D907" s="151"/>
      <c r="E907" s="151"/>
      <c r="F907" s="151"/>
      <c r="G907" s="151"/>
      <c r="H907" s="151"/>
      <c r="I907" s="151"/>
      <c r="J907" s="151"/>
      <c r="K907" s="151"/>
      <c r="L907" s="151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</row>
    <row r="908" spans="1:50" s="4" customFormat="1" ht="22.5" customHeight="1" x14ac:dyDescent="0.25">
      <c r="A908" s="848" t="s">
        <v>370</v>
      </c>
      <c r="B908" s="848"/>
      <c r="C908" s="848"/>
      <c r="D908" s="848"/>
      <c r="E908" s="848"/>
      <c r="F908" s="848"/>
      <c r="G908" s="848"/>
      <c r="H908" s="848"/>
      <c r="I908" s="848"/>
      <c r="J908" s="848"/>
      <c r="K908" s="848"/>
      <c r="L908" s="848"/>
      <c r="M908" s="848"/>
      <c r="N908" s="848"/>
      <c r="O908" s="138"/>
      <c r="P908" s="138"/>
    </row>
    <row r="909" spans="1:50" s="4" customFormat="1" ht="12.75" customHeight="1" x14ac:dyDescent="0.25">
      <c r="A909" s="848" t="s">
        <v>371</v>
      </c>
      <c r="B909" s="848"/>
      <c r="C909" s="848"/>
      <c r="D909" s="848"/>
      <c r="E909" s="848"/>
      <c r="F909" s="848"/>
      <c r="G909" s="848"/>
      <c r="H909" s="848"/>
      <c r="I909" s="848"/>
      <c r="J909" s="848"/>
      <c r="K909" s="848"/>
      <c r="L909" s="848"/>
      <c r="M909" s="848"/>
      <c r="N909" s="848"/>
      <c r="O909" s="138"/>
      <c r="P909" s="138"/>
    </row>
    <row r="910" spans="1:50" s="4" customFormat="1" ht="12.75" customHeight="1" x14ac:dyDescent="0.25">
      <c r="A910" s="848" t="s">
        <v>372</v>
      </c>
      <c r="B910" s="848"/>
      <c r="C910" s="848"/>
      <c r="D910" s="848"/>
      <c r="E910" s="848"/>
      <c r="F910" s="848"/>
      <c r="G910" s="848"/>
      <c r="H910" s="848"/>
      <c r="I910" s="848"/>
      <c r="J910" s="848"/>
      <c r="K910" s="848"/>
      <c r="L910" s="848"/>
      <c r="M910" s="848"/>
      <c r="N910" s="848"/>
      <c r="O910" s="138"/>
      <c r="P910" s="138"/>
    </row>
    <row r="911" spans="1:50" s="4" customFormat="1" ht="19.5" customHeight="1" x14ac:dyDescent="0.25"/>
    <row r="912" spans="1:50" s="4" customFormat="1" ht="15" x14ac:dyDescent="0.25">
      <c r="B912" s="152"/>
      <c r="D912" s="152"/>
      <c r="F912" s="152"/>
    </row>
  </sheetData>
  <mergeCells count="896">
    <mergeCell ref="C906:L906"/>
    <mergeCell ref="A908:N908"/>
    <mergeCell ref="A909:N909"/>
    <mergeCell ref="A910:N910"/>
    <mergeCell ref="C903:G903"/>
    <mergeCell ref="H903:L903"/>
    <mergeCell ref="C904:L904"/>
    <mergeCell ref="C905:G905"/>
    <mergeCell ref="H905:L905"/>
    <mergeCell ref="C896:K896"/>
    <mergeCell ref="C897:K897"/>
    <mergeCell ref="C898:K898"/>
    <mergeCell ref="C899:K899"/>
    <mergeCell ref="C900:K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6:K876"/>
    <mergeCell ref="C877:K877"/>
    <mergeCell ref="C878:K878"/>
    <mergeCell ref="C879:K879"/>
    <mergeCell ref="C880:K880"/>
    <mergeCell ref="C871:K871"/>
    <mergeCell ref="C872:K872"/>
    <mergeCell ref="C873:K873"/>
    <mergeCell ref="C874:K874"/>
    <mergeCell ref="C875:K875"/>
    <mergeCell ref="C866:K866"/>
    <mergeCell ref="C867:K867"/>
    <mergeCell ref="C868:K868"/>
    <mergeCell ref="C869:K869"/>
    <mergeCell ref="C870:K870"/>
    <mergeCell ref="C860:K860"/>
    <mergeCell ref="C861:K861"/>
    <mergeCell ref="C862:K862"/>
    <mergeCell ref="C863:K863"/>
    <mergeCell ref="C864:K864"/>
    <mergeCell ref="C855:K855"/>
    <mergeCell ref="C856:K856"/>
    <mergeCell ref="C857:K857"/>
    <mergeCell ref="C858:K858"/>
    <mergeCell ref="C859:K859"/>
    <mergeCell ref="C850:K850"/>
    <mergeCell ref="C851:K851"/>
    <mergeCell ref="C852:K852"/>
    <mergeCell ref="C853:K853"/>
    <mergeCell ref="C854:K854"/>
    <mergeCell ref="C844:E844"/>
    <mergeCell ref="C845:E845"/>
    <mergeCell ref="C846:E846"/>
    <mergeCell ref="C848:K848"/>
    <mergeCell ref="C849:K849"/>
    <mergeCell ref="C839:E839"/>
    <mergeCell ref="C840:E840"/>
    <mergeCell ref="C841:E841"/>
    <mergeCell ref="C842:E842"/>
    <mergeCell ref="C843:E843"/>
    <mergeCell ref="A834:N834"/>
    <mergeCell ref="C835:E835"/>
    <mergeCell ref="C836:N836"/>
    <mergeCell ref="C837:E837"/>
    <mergeCell ref="C838:E838"/>
    <mergeCell ref="C829:K829"/>
    <mergeCell ref="C830:K830"/>
    <mergeCell ref="C831:K831"/>
    <mergeCell ref="C832:K832"/>
    <mergeCell ref="C833:K833"/>
    <mergeCell ref="C824:K824"/>
    <mergeCell ref="C825:K825"/>
    <mergeCell ref="C826:K826"/>
    <mergeCell ref="C827:K827"/>
    <mergeCell ref="C828:K828"/>
    <mergeCell ref="C819:K819"/>
    <mergeCell ref="C820:K820"/>
    <mergeCell ref="C821:K821"/>
    <mergeCell ref="C822:K822"/>
    <mergeCell ref="C823:K823"/>
    <mergeCell ref="C813:E813"/>
    <mergeCell ref="C815:K815"/>
    <mergeCell ref="C816:K816"/>
    <mergeCell ref="C817:K817"/>
    <mergeCell ref="C818:K818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E799"/>
    <mergeCell ref="C800:N800"/>
    <mergeCell ref="C801:E801"/>
    <mergeCell ref="C802:E802"/>
    <mergeCell ref="C793:E793"/>
    <mergeCell ref="C794:E794"/>
    <mergeCell ref="C795:E795"/>
    <mergeCell ref="C796:E796"/>
    <mergeCell ref="C797:E797"/>
    <mergeCell ref="C788:N788"/>
    <mergeCell ref="C789:N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778:E778"/>
    <mergeCell ref="C779:E779"/>
    <mergeCell ref="C780:E780"/>
    <mergeCell ref="C781:E781"/>
    <mergeCell ref="C782:E782"/>
    <mergeCell ref="C773:E773"/>
    <mergeCell ref="C774:E774"/>
    <mergeCell ref="C775:N775"/>
    <mergeCell ref="C776:E776"/>
    <mergeCell ref="C777:E777"/>
    <mergeCell ref="C768:E768"/>
    <mergeCell ref="C769:E769"/>
    <mergeCell ref="C770:E770"/>
    <mergeCell ref="C771:E771"/>
    <mergeCell ref="C772:E772"/>
    <mergeCell ref="C763:E763"/>
    <mergeCell ref="C764:E764"/>
    <mergeCell ref="C765:E765"/>
    <mergeCell ref="C766:E766"/>
    <mergeCell ref="C767:E767"/>
    <mergeCell ref="A758:N758"/>
    <mergeCell ref="C759:E759"/>
    <mergeCell ref="C760:N760"/>
    <mergeCell ref="C761:E761"/>
    <mergeCell ref="C762:E762"/>
    <mergeCell ref="C753:K753"/>
    <mergeCell ref="C754:K754"/>
    <mergeCell ref="C755:K755"/>
    <mergeCell ref="C756:K756"/>
    <mergeCell ref="C757:K757"/>
    <mergeCell ref="C748:K748"/>
    <mergeCell ref="C749:K749"/>
    <mergeCell ref="C750:K750"/>
    <mergeCell ref="C751:K751"/>
    <mergeCell ref="C752:K752"/>
    <mergeCell ref="C743:K743"/>
    <mergeCell ref="C744:K744"/>
    <mergeCell ref="C745:K745"/>
    <mergeCell ref="C746:K746"/>
    <mergeCell ref="C747:K747"/>
    <mergeCell ref="C738:K738"/>
    <mergeCell ref="C739:K739"/>
    <mergeCell ref="C740:K740"/>
    <mergeCell ref="C741:K741"/>
    <mergeCell ref="C742:K742"/>
    <mergeCell ref="C733:K733"/>
    <mergeCell ref="C734:K734"/>
    <mergeCell ref="C735:K735"/>
    <mergeCell ref="C736:K736"/>
    <mergeCell ref="C737:K737"/>
    <mergeCell ref="C728:K728"/>
    <mergeCell ref="C729:K729"/>
    <mergeCell ref="C730:K730"/>
    <mergeCell ref="C731:K731"/>
    <mergeCell ref="C732:K732"/>
    <mergeCell ref="C722:E722"/>
    <mergeCell ref="C723:E723"/>
    <mergeCell ref="C724:E724"/>
    <mergeCell ref="C726:K726"/>
    <mergeCell ref="C727:K727"/>
    <mergeCell ref="C717:E717"/>
    <mergeCell ref="C718:E718"/>
    <mergeCell ref="C719:E719"/>
    <mergeCell ref="C720:E720"/>
    <mergeCell ref="C721:E721"/>
    <mergeCell ref="C712:E712"/>
    <mergeCell ref="C713:E713"/>
    <mergeCell ref="C714:E714"/>
    <mergeCell ref="C715:E715"/>
    <mergeCell ref="C716:E716"/>
    <mergeCell ref="C707:E707"/>
    <mergeCell ref="C708:E708"/>
    <mergeCell ref="A709:N709"/>
    <mergeCell ref="C710:E710"/>
    <mergeCell ref="C711:N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E694"/>
    <mergeCell ref="C695:E695"/>
    <mergeCell ref="C696:E696"/>
    <mergeCell ref="C687:E687"/>
    <mergeCell ref="C688:E688"/>
    <mergeCell ref="C689:N689"/>
    <mergeCell ref="C690:E690"/>
    <mergeCell ref="C691:E69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N674"/>
    <mergeCell ref="C675:E675"/>
    <mergeCell ref="C676:E676"/>
    <mergeCell ref="C667:E667"/>
    <mergeCell ref="C668:E668"/>
    <mergeCell ref="C669:E669"/>
    <mergeCell ref="C670:E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A643:N643"/>
    <mergeCell ref="C644:E644"/>
    <mergeCell ref="C645:N645"/>
    <mergeCell ref="C646:E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22:E622"/>
    <mergeCell ref="C623:E623"/>
    <mergeCell ref="C624:E624"/>
    <mergeCell ref="C625:N625"/>
    <mergeCell ref="C626:E626"/>
    <mergeCell ref="C617:E617"/>
    <mergeCell ref="C618:E618"/>
    <mergeCell ref="C619:E619"/>
    <mergeCell ref="C620:E620"/>
    <mergeCell ref="C621:E621"/>
    <mergeCell ref="C612:E612"/>
    <mergeCell ref="C613:N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A597:N597"/>
    <mergeCell ref="C598:E598"/>
    <mergeCell ref="C599:N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E588"/>
    <mergeCell ref="C589:E589"/>
    <mergeCell ref="C590:E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N575"/>
    <mergeCell ref="C576:E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A553:N553"/>
    <mergeCell ref="C554:E554"/>
    <mergeCell ref="C555:N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N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N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N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N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N445"/>
    <mergeCell ref="C446:E446"/>
    <mergeCell ref="C437:E437"/>
    <mergeCell ref="C438:E438"/>
    <mergeCell ref="C439:E439"/>
    <mergeCell ref="C440:E440"/>
    <mergeCell ref="C441:E441"/>
    <mergeCell ref="C432:N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N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K402"/>
    <mergeCell ref="A403:N403"/>
    <mergeCell ref="A404:N404"/>
    <mergeCell ref="C405:E405"/>
    <mergeCell ref="C406:N406"/>
    <mergeCell ref="C397:K397"/>
    <mergeCell ref="C398:K398"/>
    <mergeCell ref="C399:K399"/>
    <mergeCell ref="C400:K400"/>
    <mergeCell ref="C401:K401"/>
    <mergeCell ref="C392:K392"/>
    <mergeCell ref="C393:K393"/>
    <mergeCell ref="C394:K394"/>
    <mergeCell ref="C395:K395"/>
    <mergeCell ref="C396:K396"/>
    <mergeCell ref="C387:K387"/>
    <mergeCell ref="C388:K388"/>
    <mergeCell ref="C389:K389"/>
    <mergeCell ref="C390:K390"/>
    <mergeCell ref="C391:K391"/>
    <mergeCell ref="C382:K382"/>
    <mergeCell ref="C383:K383"/>
    <mergeCell ref="C384:K384"/>
    <mergeCell ref="C385:K385"/>
    <mergeCell ref="C386:K386"/>
    <mergeCell ref="C376:E376"/>
    <mergeCell ref="C377:E377"/>
    <mergeCell ref="C379:K379"/>
    <mergeCell ref="C380:K380"/>
    <mergeCell ref="C381:K381"/>
    <mergeCell ref="C371:E371"/>
    <mergeCell ref="C372:E372"/>
    <mergeCell ref="A373:N373"/>
    <mergeCell ref="C374:E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E364"/>
    <mergeCell ref="C365:E365"/>
    <mergeCell ref="C356:E356"/>
    <mergeCell ref="C357:E357"/>
    <mergeCell ref="C358:E358"/>
    <mergeCell ref="C359:N359"/>
    <mergeCell ref="C360:E360"/>
    <mergeCell ref="C351:E351"/>
    <mergeCell ref="C352:E352"/>
    <mergeCell ref="C353:E353"/>
    <mergeCell ref="C354:E354"/>
    <mergeCell ref="C355:E355"/>
    <mergeCell ref="C346:E346"/>
    <mergeCell ref="C347:E347"/>
    <mergeCell ref="C348:E348"/>
    <mergeCell ref="C349:E349"/>
    <mergeCell ref="C350:E350"/>
    <mergeCell ref="C341:E341"/>
    <mergeCell ref="C342:N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N330"/>
    <mergeCell ref="C321:E321"/>
    <mergeCell ref="C322:E322"/>
    <mergeCell ref="C323:E323"/>
    <mergeCell ref="C324:E324"/>
    <mergeCell ref="C325:E325"/>
    <mergeCell ref="A316:N316"/>
    <mergeCell ref="C317:E317"/>
    <mergeCell ref="C318:N318"/>
    <mergeCell ref="C319:E319"/>
    <mergeCell ref="C320:E320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N305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N295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N284"/>
    <mergeCell ref="C285:E285"/>
    <mergeCell ref="C276:E276"/>
    <mergeCell ref="C277:E277"/>
    <mergeCell ref="C278:E278"/>
    <mergeCell ref="C279:E279"/>
    <mergeCell ref="C280:E280"/>
    <mergeCell ref="C271:K271"/>
    <mergeCell ref="A272:N272"/>
    <mergeCell ref="A273:N273"/>
    <mergeCell ref="C274:E274"/>
    <mergeCell ref="C275:N275"/>
    <mergeCell ref="C266:K266"/>
    <mergeCell ref="C267:K267"/>
    <mergeCell ref="C268:K268"/>
    <mergeCell ref="C269:K269"/>
    <mergeCell ref="C270:K270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51:K251"/>
    <mergeCell ref="C252:K252"/>
    <mergeCell ref="C253:K253"/>
    <mergeCell ref="C254:K254"/>
    <mergeCell ref="C255:K255"/>
    <mergeCell ref="C245:E245"/>
    <mergeCell ref="C246:E246"/>
    <mergeCell ref="C248:K248"/>
    <mergeCell ref="C249:K249"/>
    <mergeCell ref="C250:K250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N233"/>
    <mergeCell ref="C234:E234"/>
    <mergeCell ref="C225:E225"/>
    <mergeCell ref="C226:E226"/>
    <mergeCell ref="C227:E227"/>
    <mergeCell ref="C228:E228"/>
    <mergeCell ref="C229:E229"/>
    <mergeCell ref="C220:N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5:N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A190:N190"/>
    <mergeCell ref="C191:E191"/>
    <mergeCell ref="C192:N192"/>
    <mergeCell ref="C193:E193"/>
    <mergeCell ref="C194:E194"/>
    <mergeCell ref="C185:K185"/>
    <mergeCell ref="C186:K186"/>
    <mergeCell ref="C187:K187"/>
    <mergeCell ref="C188:K188"/>
    <mergeCell ref="C189:K189"/>
    <mergeCell ref="C179:E179"/>
    <mergeCell ref="C180:E180"/>
    <mergeCell ref="C181:E181"/>
    <mergeCell ref="C183:K183"/>
    <mergeCell ref="C184:K184"/>
    <mergeCell ref="C174:K174"/>
    <mergeCell ref="C175:K175"/>
    <mergeCell ref="C176:K176"/>
    <mergeCell ref="A177:N177"/>
    <mergeCell ref="C178:E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4:K154"/>
    <mergeCell ref="C155:K155"/>
    <mergeCell ref="C156:K156"/>
    <mergeCell ref="C157:K157"/>
    <mergeCell ref="C158:K158"/>
    <mergeCell ref="C148:E148"/>
    <mergeCell ref="C150:K150"/>
    <mergeCell ref="C151:K151"/>
    <mergeCell ref="C152:K152"/>
    <mergeCell ref="C153:K153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N141"/>
    <mergeCell ref="C142:E142"/>
    <mergeCell ref="C133:E133"/>
    <mergeCell ref="C134:E134"/>
    <mergeCell ref="C135:E135"/>
    <mergeCell ref="C136:E136"/>
    <mergeCell ref="C137:E137"/>
    <mergeCell ref="C128:E128"/>
    <mergeCell ref="C129:N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N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N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N91"/>
    <mergeCell ref="C92:E92"/>
    <mergeCell ref="C83:E83"/>
    <mergeCell ref="C84:E84"/>
    <mergeCell ref="C85:E85"/>
    <mergeCell ref="C86:E86"/>
    <mergeCell ref="C87:E87"/>
    <mergeCell ref="C78:K78"/>
    <mergeCell ref="A79:N79"/>
    <mergeCell ref="A80:N80"/>
    <mergeCell ref="C81:E81"/>
    <mergeCell ref="C82:N82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63:K63"/>
    <mergeCell ref="C64:K64"/>
    <mergeCell ref="C65:K65"/>
    <mergeCell ref="C66:K66"/>
    <mergeCell ref="C67:K67"/>
    <mergeCell ref="C57:E57"/>
    <mergeCell ref="C58:E58"/>
    <mergeCell ref="C59:E59"/>
    <mergeCell ref="C60:E60"/>
    <mergeCell ref="C62:K62"/>
    <mergeCell ref="C52:E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9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912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64.140625" style="3" hidden="1" customWidth="1"/>
    <col min="40" max="42" width="101.140625" style="3" hidden="1" customWidth="1"/>
    <col min="43" max="43" width="164.140625" style="3" hidden="1" customWidth="1"/>
    <col min="44" max="45" width="39.57031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57" x14ac:dyDescent="0.25">
      <c r="A13" s="840" t="s">
        <v>15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15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17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17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373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374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374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375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19481.82</v>
      </c>
      <c r="D28" s="26" t="s">
        <v>377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10625.61</v>
      </c>
      <c r="D30" s="26" t="s">
        <v>378</v>
      </c>
      <c r="E30" s="27" t="s">
        <v>32</v>
      </c>
      <c r="G30" s="8" t="s">
        <v>36</v>
      </c>
      <c r="I30" s="8"/>
      <c r="J30" s="8"/>
      <c r="K30" s="8"/>
      <c r="L30" s="25">
        <v>1252.06</v>
      </c>
      <c r="M30" s="33" t="s">
        <v>379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8147.81</v>
      </c>
      <c r="D31" s="34" t="s">
        <v>380</v>
      </c>
      <c r="E31" s="27" t="s">
        <v>32</v>
      </c>
      <c r="G31" s="8" t="s">
        <v>40</v>
      </c>
      <c r="I31" s="8"/>
      <c r="J31" s="8"/>
      <c r="K31" s="8"/>
      <c r="L31" s="850">
        <v>3760.3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708.4</v>
      </c>
      <c r="D32" s="34" t="s">
        <v>381</v>
      </c>
      <c r="E32" s="27" t="s">
        <v>32</v>
      </c>
      <c r="G32" s="8" t="s">
        <v>44</v>
      </c>
      <c r="I32" s="8"/>
      <c r="J32" s="8"/>
      <c r="K32" s="8"/>
      <c r="L32" s="850">
        <v>1014.7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59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59</v>
      </c>
    </row>
    <row r="40" spans="1:37" s="4" customFormat="1" ht="34.5" x14ac:dyDescent="0.25">
      <c r="A40" s="40" t="s">
        <v>60</v>
      </c>
      <c r="B40" s="41" t="s">
        <v>61</v>
      </c>
      <c r="C40" s="847" t="s">
        <v>62</v>
      </c>
      <c r="D40" s="847"/>
      <c r="E40" s="847"/>
      <c r="F40" s="42" t="s">
        <v>63</v>
      </c>
      <c r="G40" s="43">
        <v>0.1</v>
      </c>
      <c r="H40" s="44">
        <v>1</v>
      </c>
      <c r="I40" s="45">
        <v>0.1</v>
      </c>
      <c r="J40" s="46"/>
      <c r="K40" s="43"/>
      <c r="L40" s="46"/>
      <c r="M40" s="43"/>
      <c r="N40" s="47"/>
      <c r="AF40" s="39"/>
      <c r="AG40" s="48" t="s">
        <v>62</v>
      </c>
    </row>
    <row r="41" spans="1:37" s="4" customFormat="1" ht="22.5" x14ac:dyDescent="0.25">
      <c r="A41" s="49"/>
      <c r="B41" s="50" t="s">
        <v>64</v>
      </c>
      <c r="C41" s="848" t="s">
        <v>65</v>
      </c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9"/>
      <c r="AF41" s="39"/>
      <c r="AG41" s="48"/>
      <c r="AH41" s="3" t="s">
        <v>65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5">
        <v>1494.14</v>
      </c>
      <c r="K42" s="56">
        <v>1.1499999999999999</v>
      </c>
      <c r="L42" s="57">
        <v>171.83</v>
      </c>
      <c r="M42" s="56">
        <v>35.42</v>
      </c>
      <c r="N42" s="58">
        <v>6086.22</v>
      </c>
      <c r="AF42" s="39"/>
      <c r="AG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5">
        <v>4292.7299999999996</v>
      </c>
      <c r="K43" s="56">
        <v>1.1499999999999999</v>
      </c>
      <c r="L43" s="57">
        <v>493.66</v>
      </c>
      <c r="M43" s="54"/>
      <c r="N43" s="59"/>
      <c r="AF43" s="39"/>
      <c r="AG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464.37</v>
      </c>
      <c r="K44" s="56">
        <v>1.1499999999999999</v>
      </c>
      <c r="L44" s="57">
        <v>53.4</v>
      </c>
      <c r="M44" s="56">
        <v>35.42</v>
      </c>
      <c r="N44" s="58">
        <v>1891.43</v>
      </c>
      <c r="AF44" s="39"/>
      <c r="AG44" s="48"/>
      <c r="AI44" s="3" t="s">
        <v>70</v>
      </c>
    </row>
    <row r="45" spans="1:37" s="4" customFormat="1" ht="15" x14ac:dyDescent="0.25">
      <c r="A45" s="60"/>
      <c r="B45" s="50"/>
      <c r="C45" s="853" t="s">
        <v>71</v>
      </c>
      <c r="D45" s="853"/>
      <c r="E45" s="853"/>
      <c r="F45" s="53" t="s">
        <v>72</v>
      </c>
      <c r="G45" s="61">
        <v>179.8</v>
      </c>
      <c r="H45" s="56">
        <v>1.1499999999999999</v>
      </c>
      <c r="I45" s="62">
        <v>20.677</v>
      </c>
      <c r="J45" s="63"/>
      <c r="K45" s="54"/>
      <c r="L45" s="63"/>
      <c r="M45" s="54"/>
      <c r="N45" s="59"/>
      <c r="AF45" s="39"/>
      <c r="AG45" s="48"/>
      <c r="AJ45" s="3" t="s">
        <v>71</v>
      </c>
    </row>
    <row r="46" spans="1:37" s="4" customFormat="1" ht="15" x14ac:dyDescent="0.25">
      <c r="A46" s="60"/>
      <c r="B46" s="50"/>
      <c r="C46" s="853" t="s">
        <v>73</v>
      </c>
      <c r="D46" s="853"/>
      <c r="E46" s="853"/>
      <c r="F46" s="53" t="s">
        <v>72</v>
      </c>
      <c r="G46" s="56">
        <v>45.63</v>
      </c>
      <c r="H46" s="56">
        <v>1.1499999999999999</v>
      </c>
      <c r="I46" s="64">
        <v>5.2474499999999997</v>
      </c>
      <c r="J46" s="63"/>
      <c r="K46" s="54"/>
      <c r="L46" s="63"/>
      <c r="M46" s="54"/>
      <c r="N46" s="59"/>
      <c r="AF46" s="39"/>
      <c r="AG46" s="48"/>
      <c r="AJ46" s="3" t="s">
        <v>73</v>
      </c>
    </row>
    <row r="47" spans="1:37" s="4" customFormat="1" ht="15" x14ac:dyDescent="0.25">
      <c r="A47" s="51"/>
      <c r="B47" s="50"/>
      <c r="C47" s="854" t="s">
        <v>74</v>
      </c>
      <c r="D47" s="854"/>
      <c r="E47" s="854"/>
      <c r="F47" s="65"/>
      <c r="G47" s="66"/>
      <c r="H47" s="66"/>
      <c r="I47" s="66"/>
      <c r="J47" s="67">
        <v>5786.87</v>
      </c>
      <c r="K47" s="66"/>
      <c r="L47" s="68">
        <v>665.49</v>
      </c>
      <c r="M47" s="66"/>
      <c r="N47" s="69"/>
      <c r="AF47" s="39"/>
      <c r="AG47" s="48"/>
      <c r="AK47" s="3" t="s">
        <v>74</v>
      </c>
    </row>
    <row r="48" spans="1:37" s="4" customFormat="1" ht="15" x14ac:dyDescent="0.25">
      <c r="A48" s="60"/>
      <c r="B48" s="50"/>
      <c r="C48" s="853" t="s">
        <v>75</v>
      </c>
      <c r="D48" s="853"/>
      <c r="E48" s="853"/>
      <c r="F48" s="53"/>
      <c r="G48" s="54"/>
      <c r="H48" s="54"/>
      <c r="I48" s="54"/>
      <c r="J48" s="63"/>
      <c r="K48" s="54"/>
      <c r="L48" s="57">
        <v>225.23</v>
      </c>
      <c r="M48" s="54"/>
      <c r="N48" s="58">
        <v>7977.65</v>
      </c>
      <c r="AF48" s="39"/>
      <c r="AG48" s="48"/>
      <c r="AJ48" s="3" t="s">
        <v>75</v>
      </c>
    </row>
    <row r="49" spans="1:41" s="4" customFormat="1" ht="15" x14ac:dyDescent="0.25">
      <c r="A49" s="60"/>
      <c r="B49" s="50" t="s">
        <v>76</v>
      </c>
      <c r="C49" s="853" t="s">
        <v>77</v>
      </c>
      <c r="D49" s="853"/>
      <c r="E49" s="853"/>
      <c r="F49" s="53" t="s">
        <v>78</v>
      </c>
      <c r="G49" s="70">
        <v>147</v>
      </c>
      <c r="H49" s="54"/>
      <c r="I49" s="70">
        <v>147</v>
      </c>
      <c r="J49" s="63"/>
      <c r="K49" s="54"/>
      <c r="L49" s="57">
        <v>331.09</v>
      </c>
      <c r="M49" s="54"/>
      <c r="N49" s="58">
        <v>11727.15</v>
      </c>
      <c r="AF49" s="39"/>
      <c r="AG49" s="48"/>
      <c r="AJ49" s="3" t="s">
        <v>77</v>
      </c>
    </row>
    <row r="50" spans="1:41" s="4" customFormat="1" ht="15" x14ac:dyDescent="0.25">
      <c r="A50" s="60"/>
      <c r="B50" s="50" t="s">
        <v>79</v>
      </c>
      <c r="C50" s="853" t="s">
        <v>80</v>
      </c>
      <c r="D50" s="853"/>
      <c r="E50" s="853"/>
      <c r="F50" s="53" t="s">
        <v>78</v>
      </c>
      <c r="G50" s="70">
        <v>134</v>
      </c>
      <c r="H50" s="54"/>
      <c r="I50" s="70">
        <v>134</v>
      </c>
      <c r="J50" s="63"/>
      <c r="K50" s="54"/>
      <c r="L50" s="57">
        <v>301.81</v>
      </c>
      <c r="M50" s="54"/>
      <c r="N50" s="58">
        <v>10690.05</v>
      </c>
      <c r="AF50" s="39"/>
      <c r="AG50" s="48"/>
      <c r="AJ50" s="3" t="s">
        <v>80</v>
      </c>
    </row>
    <row r="51" spans="1:41" s="4" customFormat="1" ht="15" x14ac:dyDescent="0.25">
      <c r="A51" s="71"/>
      <c r="B51" s="72"/>
      <c r="C51" s="847" t="s">
        <v>81</v>
      </c>
      <c r="D51" s="847"/>
      <c r="E51" s="847"/>
      <c r="F51" s="42"/>
      <c r="G51" s="43"/>
      <c r="H51" s="43"/>
      <c r="I51" s="43"/>
      <c r="J51" s="46"/>
      <c r="K51" s="43"/>
      <c r="L51" s="73">
        <v>1298.3900000000001</v>
      </c>
      <c r="M51" s="66"/>
      <c r="N51" s="47"/>
      <c r="AF51" s="39"/>
      <c r="AG51" s="48"/>
      <c r="AL51" s="48" t="s">
        <v>81</v>
      </c>
    </row>
    <row r="52" spans="1:41" s="4" customFormat="1" ht="68.25" x14ac:dyDescent="0.25">
      <c r="A52" s="40" t="s">
        <v>67</v>
      </c>
      <c r="B52" s="41" t="s">
        <v>92</v>
      </c>
      <c r="C52" s="847" t="s">
        <v>382</v>
      </c>
      <c r="D52" s="847"/>
      <c r="E52" s="847"/>
      <c r="F52" s="42" t="s">
        <v>63</v>
      </c>
      <c r="G52" s="43">
        <v>0.114</v>
      </c>
      <c r="H52" s="44">
        <v>1</v>
      </c>
      <c r="I52" s="129">
        <v>0.114</v>
      </c>
      <c r="J52" s="46"/>
      <c r="K52" s="43"/>
      <c r="L52" s="46"/>
      <c r="M52" s="43"/>
      <c r="N52" s="47"/>
      <c r="AF52" s="39"/>
      <c r="AG52" s="48" t="s">
        <v>382</v>
      </c>
      <c r="AL52" s="48"/>
    </row>
    <row r="53" spans="1:41" s="4" customFormat="1" ht="22.5" x14ac:dyDescent="0.25">
      <c r="A53" s="49"/>
      <c r="B53" s="50" t="s">
        <v>64</v>
      </c>
      <c r="C53" s="848" t="s">
        <v>65</v>
      </c>
      <c r="D53" s="848"/>
      <c r="E53" s="848"/>
      <c r="F53" s="848"/>
      <c r="G53" s="848"/>
      <c r="H53" s="848"/>
      <c r="I53" s="848"/>
      <c r="J53" s="848"/>
      <c r="K53" s="848"/>
      <c r="L53" s="848"/>
      <c r="M53" s="848"/>
      <c r="N53" s="849"/>
      <c r="AF53" s="39"/>
      <c r="AG53" s="48"/>
      <c r="AH53" s="3" t="s">
        <v>65</v>
      </c>
      <c r="AL53" s="48"/>
    </row>
    <row r="54" spans="1:41" s="4" customFormat="1" ht="15" x14ac:dyDescent="0.25">
      <c r="A54" s="51"/>
      <c r="B54" s="50" t="s">
        <v>60</v>
      </c>
      <c r="C54" s="853" t="s">
        <v>66</v>
      </c>
      <c r="D54" s="853"/>
      <c r="E54" s="853"/>
      <c r="F54" s="53"/>
      <c r="G54" s="54"/>
      <c r="H54" s="54"/>
      <c r="I54" s="54"/>
      <c r="J54" s="55">
        <v>1201.2</v>
      </c>
      <c r="K54" s="56">
        <v>1.1499999999999999</v>
      </c>
      <c r="L54" s="57">
        <v>157.47999999999999</v>
      </c>
      <c r="M54" s="56">
        <v>35.42</v>
      </c>
      <c r="N54" s="58">
        <v>5577.94</v>
      </c>
      <c r="AF54" s="39"/>
      <c r="AG54" s="48"/>
      <c r="AI54" s="3" t="s">
        <v>66</v>
      </c>
      <c r="AL54" s="48"/>
    </row>
    <row r="55" spans="1:41" s="4" customFormat="1" ht="15" x14ac:dyDescent="0.25">
      <c r="A55" s="60"/>
      <c r="B55" s="50"/>
      <c r="C55" s="853" t="s">
        <v>71</v>
      </c>
      <c r="D55" s="853"/>
      <c r="E55" s="853"/>
      <c r="F55" s="53" t="s">
        <v>72</v>
      </c>
      <c r="G55" s="70">
        <v>154</v>
      </c>
      <c r="H55" s="56">
        <v>1.1499999999999999</v>
      </c>
      <c r="I55" s="130">
        <v>20.189399999999999</v>
      </c>
      <c r="J55" s="63"/>
      <c r="K55" s="54"/>
      <c r="L55" s="63"/>
      <c r="M55" s="54"/>
      <c r="N55" s="59"/>
      <c r="AF55" s="39"/>
      <c r="AG55" s="48"/>
      <c r="AJ55" s="3" t="s">
        <v>71</v>
      </c>
      <c r="AL55" s="48"/>
    </row>
    <row r="56" spans="1:41" s="4" customFormat="1" ht="15" x14ac:dyDescent="0.25">
      <c r="A56" s="51"/>
      <c r="B56" s="50"/>
      <c r="C56" s="854" t="s">
        <v>74</v>
      </c>
      <c r="D56" s="854"/>
      <c r="E56" s="854"/>
      <c r="F56" s="65"/>
      <c r="G56" s="66"/>
      <c r="H56" s="66"/>
      <c r="I56" s="66"/>
      <c r="J56" s="67">
        <v>1201.2</v>
      </c>
      <c r="K56" s="66"/>
      <c r="L56" s="68">
        <v>157.47999999999999</v>
      </c>
      <c r="M56" s="66"/>
      <c r="N56" s="69"/>
      <c r="AF56" s="39"/>
      <c r="AG56" s="48"/>
      <c r="AK56" s="3" t="s">
        <v>74</v>
      </c>
      <c r="AL56" s="48"/>
    </row>
    <row r="57" spans="1:41" s="4" customFormat="1" ht="15" x14ac:dyDescent="0.25">
      <c r="A57" s="60"/>
      <c r="B57" s="50"/>
      <c r="C57" s="853" t="s">
        <v>75</v>
      </c>
      <c r="D57" s="853"/>
      <c r="E57" s="853"/>
      <c r="F57" s="53"/>
      <c r="G57" s="54"/>
      <c r="H57" s="54"/>
      <c r="I57" s="54"/>
      <c r="J57" s="63"/>
      <c r="K57" s="54"/>
      <c r="L57" s="57">
        <v>157.47999999999999</v>
      </c>
      <c r="M57" s="54"/>
      <c r="N57" s="58">
        <v>5577.94</v>
      </c>
      <c r="AF57" s="39"/>
      <c r="AG57" s="48"/>
      <c r="AJ57" s="3" t="s">
        <v>75</v>
      </c>
      <c r="AL57" s="48"/>
    </row>
    <row r="58" spans="1:41" s="4" customFormat="1" ht="23.25" x14ac:dyDescent="0.25">
      <c r="A58" s="60"/>
      <c r="B58" s="50" t="s">
        <v>94</v>
      </c>
      <c r="C58" s="853" t="s">
        <v>95</v>
      </c>
      <c r="D58" s="853"/>
      <c r="E58" s="853"/>
      <c r="F58" s="53" t="s">
        <v>78</v>
      </c>
      <c r="G58" s="70">
        <v>89</v>
      </c>
      <c r="H58" s="54"/>
      <c r="I58" s="70">
        <v>89</v>
      </c>
      <c r="J58" s="63"/>
      <c r="K58" s="54"/>
      <c r="L58" s="57">
        <v>140.16</v>
      </c>
      <c r="M58" s="54"/>
      <c r="N58" s="58">
        <v>4964.37</v>
      </c>
      <c r="AF58" s="39"/>
      <c r="AG58" s="48"/>
      <c r="AJ58" s="3" t="s">
        <v>95</v>
      </c>
      <c r="AL58" s="48"/>
    </row>
    <row r="59" spans="1:41" s="4" customFormat="1" ht="23.25" x14ac:dyDescent="0.25">
      <c r="A59" s="60"/>
      <c r="B59" s="50" t="s">
        <v>96</v>
      </c>
      <c r="C59" s="853" t="s">
        <v>97</v>
      </c>
      <c r="D59" s="853"/>
      <c r="E59" s="853"/>
      <c r="F59" s="53" t="s">
        <v>78</v>
      </c>
      <c r="G59" s="70">
        <v>40</v>
      </c>
      <c r="H59" s="54"/>
      <c r="I59" s="70">
        <v>40</v>
      </c>
      <c r="J59" s="63"/>
      <c r="K59" s="54"/>
      <c r="L59" s="57">
        <v>62.99</v>
      </c>
      <c r="M59" s="54"/>
      <c r="N59" s="58">
        <v>2231.1799999999998</v>
      </c>
      <c r="AF59" s="39"/>
      <c r="AG59" s="48"/>
      <c r="AJ59" s="3" t="s">
        <v>97</v>
      </c>
      <c r="AL59" s="48"/>
    </row>
    <row r="60" spans="1:41" s="4" customFormat="1" ht="15" x14ac:dyDescent="0.25">
      <c r="A60" s="71"/>
      <c r="B60" s="72"/>
      <c r="C60" s="847" t="s">
        <v>81</v>
      </c>
      <c r="D60" s="847"/>
      <c r="E60" s="847"/>
      <c r="F60" s="42"/>
      <c r="G60" s="43"/>
      <c r="H60" s="43"/>
      <c r="I60" s="43"/>
      <c r="J60" s="46"/>
      <c r="K60" s="43"/>
      <c r="L60" s="131">
        <v>360.63</v>
      </c>
      <c r="M60" s="66"/>
      <c r="N60" s="47"/>
      <c r="AF60" s="39"/>
      <c r="AG60" s="48"/>
      <c r="AL60" s="48" t="s">
        <v>81</v>
      </c>
    </row>
    <row r="61" spans="1:41" s="4" customFormat="1" ht="15" x14ac:dyDescent="0.25">
      <c r="A61" s="855"/>
      <c r="B61" s="856"/>
      <c r="C61" s="856"/>
      <c r="D61" s="856"/>
      <c r="E61" s="856"/>
      <c r="F61" s="856"/>
      <c r="G61" s="856"/>
      <c r="H61" s="856"/>
      <c r="I61" s="856"/>
      <c r="J61" s="856"/>
      <c r="K61" s="856"/>
      <c r="L61" s="856"/>
      <c r="M61" s="856"/>
      <c r="N61" s="857"/>
      <c r="AF61" s="39"/>
      <c r="AG61" s="48"/>
      <c r="AL61" s="48"/>
      <c r="AM61" s="48" t="s">
        <v>10</v>
      </c>
    </row>
    <row r="62" spans="1:41" s="4" customFormat="1" ht="0" hidden="1" customHeight="1" x14ac:dyDescent="0.25">
      <c r="A62" s="110"/>
      <c r="B62" s="111"/>
      <c r="C62" s="111"/>
      <c r="D62" s="111"/>
      <c r="E62" s="111"/>
      <c r="F62" s="112"/>
      <c r="G62" s="112"/>
      <c r="H62" s="112"/>
      <c r="I62" s="112"/>
      <c r="J62" s="113"/>
      <c r="K62" s="112"/>
      <c r="L62" s="113"/>
      <c r="M62" s="54"/>
      <c r="N62" s="113"/>
      <c r="AF62" s="39"/>
      <c r="AG62" s="48"/>
      <c r="AL62" s="48"/>
      <c r="AM62" s="48"/>
    </row>
    <row r="63" spans="1:41" s="4" customFormat="1" ht="15" x14ac:dyDescent="0.25">
      <c r="A63" s="114"/>
      <c r="B63" s="115"/>
      <c r="C63" s="847" t="s">
        <v>98</v>
      </c>
      <c r="D63" s="847"/>
      <c r="E63" s="847"/>
      <c r="F63" s="847"/>
      <c r="G63" s="847"/>
      <c r="H63" s="847"/>
      <c r="I63" s="847"/>
      <c r="J63" s="847"/>
      <c r="K63" s="847"/>
      <c r="L63" s="116"/>
      <c r="M63" s="117"/>
      <c r="N63" s="118"/>
      <c r="AF63" s="39"/>
      <c r="AG63" s="48"/>
      <c r="AL63" s="48"/>
      <c r="AM63" s="48"/>
      <c r="AN63" s="48" t="s">
        <v>98</v>
      </c>
    </row>
    <row r="64" spans="1:41" s="4" customFormat="1" ht="15" x14ac:dyDescent="0.25">
      <c r="A64" s="119"/>
      <c r="B64" s="50"/>
      <c r="C64" s="853" t="s">
        <v>99</v>
      </c>
      <c r="D64" s="853"/>
      <c r="E64" s="853"/>
      <c r="F64" s="853"/>
      <c r="G64" s="853"/>
      <c r="H64" s="853"/>
      <c r="I64" s="853"/>
      <c r="J64" s="853"/>
      <c r="K64" s="853"/>
      <c r="L64" s="124">
        <v>822.97</v>
      </c>
      <c r="M64" s="121"/>
      <c r="N64" s="122"/>
      <c r="AF64" s="39"/>
      <c r="AG64" s="48"/>
      <c r="AL64" s="48"/>
      <c r="AM64" s="48"/>
      <c r="AN64" s="48"/>
      <c r="AO64" s="3" t="s">
        <v>99</v>
      </c>
    </row>
    <row r="65" spans="1:42" s="4" customFormat="1" ht="15" x14ac:dyDescent="0.25">
      <c r="A65" s="119"/>
      <c r="B65" s="50"/>
      <c r="C65" s="853" t="s">
        <v>100</v>
      </c>
      <c r="D65" s="853"/>
      <c r="E65" s="853"/>
      <c r="F65" s="853"/>
      <c r="G65" s="853"/>
      <c r="H65" s="853"/>
      <c r="I65" s="853"/>
      <c r="J65" s="853"/>
      <c r="K65" s="853"/>
      <c r="L65" s="123"/>
      <c r="M65" s="121"/>
      <c r="N65" s="122"/>
      <c r="AF65" s="39"/>
      <c r="AG65" s="48"/>
      <c r="AL65" s="48"/>
      <c r="AM65" s="48"/>
      <c r="AN65" s="48"/>
      <c r="AO65" s="3" t="s">
        <v>100</v>
      </c>
    </row>
    <row r="66" spans="1:42" s="4" customFormat="1" ht="15" x14ac:dyDescent="0.25">
      <c r="A66" s="119"/>
      <c r="B66" s="50"/>
      <c r="C66" s="853" t="s">
        <v>101</v>
      </c>
      <c r="D66" s="853"/>
      <c r="E66" s="853"/>
      <c r="F66" s="853"/>
      <c r="G66" s="853"/>
      <c r="H66" s="853"/>
      <c r="I66" s="853"/>
      <c r="J66" s="853"/>
      <c r="K66" s="853"/>
      <c r="L66" s="124">
        <v>329.31</v>
      </c>
      <c r="M66" s="121"/>
      <c r="N66" s="122"/>
      <c r="AF66" s="39"/>
      <c r="AG66" s="48"/>
      <c r="AL66" s="48"/>
      <c r="AM66" s="48"/>
      <c r="AN66" s="48"/>
      <c r="AO66" s="3" t="s">
        <v>101</v>
      </c>
    </row>
    <row r="67" spans="1:42" s="4" customFormat="1" ht="15" x14ac:dyDescent="0.25">
      <c r="A67" s="119"/>
      <c r="B67" s="50"/>
      <c r="C67" s="853" t="s">
        <v>102</v>
      </c>
      <c r="D67" s="853"/>
      <c r="E67" s="853"/>
      <c r="F67" s="853"/>
      <c r="G67" s="853"/>
      <c r="H67" s="853"/>
      <c r="I67" s="853"/>
      <c r="J67" s="853"/>
      <c r="K67" s="853"/>
      <c r="L67" s="124">
        <v>493.66</v>
      </c>
      <c r="M67" s="121"/>
      <c r="N67" s="122"/>
      <c r="AF67" s="39"/>
      <c r="AG67" s="48"/>
      <c r="AL67" s="48"/>
      <c r="AM67" s="48"/>
      <c r="AN67" s="48"/>
      <c r="AO67" s="3" t="s">
        <v>102</v>
      </c>
    </row>
    <row r="68" spans="1:42" s="4" customFormat="1" ht="15" x14ac:dyDescent="0.25">
      <c r="A68" s="119"/>
      <c r="B68" s="50"/>
      <c r="C68" s="853" t="s">
        <v>103</v>
      </c>
      <c r="D68" s="853"/>
      <c r="E68" s="853"/>
      <c r="F68" s="853"/>
      <c r="G68" s="853"/>
      <c r="H68" s="853"/>
      <c r="I68" s="853"/>
      <c r="J68" s="853"/>
      <c r="K68" s="853"/>
      <c r="L68" s="124">
        <v>53.4</v>
      </c>
      <c r="M68" s="121"/>
      <c r="N68" s="122"/>
      <c r="AF68" s="39"/>
      <c r="AG68" s="48"/>
      <c r="AL68" s="48"/>
      <c r="AM68" s="48"/>
      <c r="AN68" s="48"/>
      <c r="AO68" s="3" t="s">
        <v>103</v>
      </c>
    </row>
    <row r="69" spans="1:42" s="4" customFormat="1" ht="15" x14ac:dyDescent="0.25">
      <c r="A69" s="119"/>
      <c r="B69" s="50"/>
      <c r="C69" s="853" t="s">
        <v>104</v>
      </c>
      <c r="D69" s="853"/>
      <c r="E69" s="853"/>
      <c r="F69" s="853"/>
      <c r="G69" s="853"/>
      <c r="H69" s="853"/>
      <c r="I69" s="853"/>
      <c r="J69" s="853"/>
      <c r="K69" s="853"/>
      <c r="L69" s="120">
        <v>1659.02</v>
      </c>
      <c r="M69" s="121"/>
      <c r="N69" s="122"/>
      <c r="AF69" s="39"/>
      <c r="AG69" s="48"/>
      <c r="AL69" s="48"/>
      <c r="AM69" s="48"/>
      <c r="AN69" s="48"/>
      <c r="AO69" s="3" t="s">
        <v>104</v>
      </c>
    </row>
    <row r="70" spans="1:42" s="4" customFormat="1" ht="15" x14ac:dyDescent="0.25">
      <c r="A70" s="119"/>
      <c r="B70" s="50"/>
      <c r="C70" s="853" t="s">
        <v>100</v>
      </c>
      <c r="D70" s="853"/>
      <c r="E70" s="853"/>
      <c r="F70" s="853"/>
      <c r="G70" s="853"/>
      <c r="H70" s="853"/>
      <c r="I70" s="853"/>
      <c r="J70" s="853"/>
      <c r="K70" s="853"/>
      <c r="L70" s="123"/>
      <c r="M70" s="121"/>
      <c r="N70" s="122"/>
      <c r="AF70" s="39"/>
      <c r="AG70" s="48"/>
      <c r="AL70" s="48"/>
      <c r="AM70" s="48"/>
      <c r="AN70" s="48"/>
      <c r="AO70" s="3" t="s">
        <v>100</v>
      </c>
    </row>
    <row r="71" spans="1:42" s="4" customFormat="1" ht="15" x14ac:dyDescent="0.25">
      <c r="A71" s="119"/>
      <c r="B71" s="50"/>
      <c r="C71" s="853" t="s">
        <v>105</v>
      </c>
      <c r="D71" s="853"/>
      <c r="E71" s="853"/>
      <c r="F71" s="853"/>
      <c r="G71" s="853"/>
      <c r="H71" s="853"/>
      <c r="I71" s="853"/>
      <c r="J71" s="853"/>
      <c r="K71" s="853"/>
      <c r="L71" s="124">
        <v>329.31</v>
      </c>
      <c r="M71" s="121"/>
      <c r="N71" s="122"/>
      <c r="AF71" s="39"/>
      <c r="AG71" s="48"/>
      <c r="AL71" s="48"/>
      <c r="AM71" s="48"/>
      <c r="AN71" s="48"/>
      <c r="AO71" s="3" t="s">
        <v>105</v>
      </c>
    </row>
    <row r="72" spans="1:42" s="4" customFormat="1" ht="15" x14ac:dyDescent="0.25">
      <c r="A72" s="119"/>
      <c r="B72" s="50"/>
      <c r="C72" s="853" t="s">
        <v>106</v>
      </c>
      <c r="D72" s="853"/>
      <c r="E72" s="853"/>
      <c r="F72" s="853"/>
      <c r="G72" s="853"/>
      <c r="H72" s="853"/>
      <c r="I72" s="853"/>
      <c r="J72" s="853"/>
      <c r="K72" s="853"/>
      <c r="L72" s="124">
        <v>493.66</v>
      </c>
      <c r="M72" s="121"/>
      <c r="N72" s="122"/>
      <c r="AF72" s="39"/>
      <c r="AG72" s="48"/>
      <c r="AL72" s="48"/>
      <c r="AM72" s="48"/>
      <c r="AN72" s="48"/>
      <c r="AO72" s="3" t="s">
        <v>106</v>
      </c>
    </row>
    <row r="73" spans="1:42" s="4" customFormat="1" ht="15" x14ac:dyDescent="0.25">
      <c r="A73" s="119"/>
      <c r="B73" s="50"/>
      <c r="C73" s="853" t="s">
        <v>107</v>
      </c>
      <c r="D73" s="853"/>
      <c r="E73" s="853"/>
      <c r="F73" s="853"/>
      <c r="G73" s="853"/>
      <c r="H73" s="853"/>
      <c r="I73" s="853"/>
      <c r="J73" s="853"/>
      <c r="K73" s="853"/>
      <c r="L73" s="124">
        <v>53.4</v>
      </c>
      <c r="M73" s="121"/>
      <c r="N73" s="122"/>
      <c r="AF73" s="39"/>
      <c r="AG73" s="48"/>
      <c r="AL73" s="48"/>
      <c r="AM73" s="48"/>
      <c r="AN73" s="48"/>
      <c r="AO73" s="3" t="s">
        <v>107</v>
      </c>
    </row>
    <row r="74" spans="1:42" s="4" customFormat="1" ht="15" x14ac:dyDescent="0.25">
      <c r="A74" s="119"/>
      <c r="B74" s="50"/>
      <c r="C74" s="853" t="s">
        <v>108</v>
      </c>
      <c r="D74" s="853"/>
      <c r="E74" s="853"/>
      <c r="F74" s="853"/>
      <c r="G74" s="853"/>
      <c r="H74" s="853"/>
      <c r="I74" s="853"/>
      <c r="J74" s="853"/>
      <c r="K74" s="853"/>
      <c r="L74" s="124">
        <v>471.25</v>
      </c>
      <c r="M74" s="121"/>
      <c r="N74" s="122"/>
      <c r="AF74" s="39"/>
      <c r="AG74" s="48"/>
      <c r="AL74" s="48"/>
      <c r="AM74" s="48"/>
      <c r="AN74" s="48"/>
      <c r="AO74" s="3" t="s">
        <v>108</v>
      </c>
    </row>
    <row r="75" spans="1:42" s="4" customFormat="1" ht="15" x14ac:dyDescent="0.25">
      <c r="A75" s="119"/>
      <c r="B75" s="50"/>
      <c r="C75" s="853" t="s">
        <v>109</v>
      </c>
      <c r="D75" s="853"/>
      <c r="E75" s="853"/>
      <c r="F75" s="853"/>
      <c r="G75" s="853"/>
      <c r="H75" s="853"/>
      <c r="I75" s="853"/>
      <c r="J75" s="853"/>
      <c r="K75" s="853"/>
      <c r="L75" s="124">
        <v>364.8</v>
      </c>
      <c r="M75" s="121"/>
      <c r="N75" s="122"/>
      <c r="AF75" s="39"/>
      <c r="AG75" s="48"/>
      <c r="AL75" s="48"/>
      <c r="AM75" s="48"/>
      <c r="AN75" s="48"/>
      <c r="AO75" s="3" t="s">
        <v>109</v>
      </c>
    </row>
    <row r="76" spans="1:42" s="4" customFormat="1" ht="15" x14ac:dyDescent="0.25">
      <c r="A76" s="119"/>
      <c r="B76" s="50"/>
      <c r="C76" s="853" t="s">
        <v>110</v>
      </c>
      <c r="D76" s="853"/>
      <c r="E76" s="853"/>
      <c r="F76" s="853"/>
      <c r="G76" s="853"/>
      <c r="H76" s="853"/>
      <c r="I76" s="853"/>
      <c r="J76" s="853"/>
      <c r="K76" s="853"/>
      <c r="L76" s="124">
        <v>382.71</v>
      </c>
      <c r="M76" s="121"/>
      <c r="N76" s="122"/>
      <c r="AF76" s="39"/>
      <c r="AG76" s="48"/>
      <c r="AL76" s="48"/>
      <c r="AM76" s="48"/>
      <c r="AN76" s="48"/>
      <c r="AO76" s="3" t="s">
        <v>110</v>
      </c>
    </row>
    <row r="77" spans="1:42" s="4" customFormat="1" ht="15" x14ac:dyDescent="0.25">
      <c r="A77" s="119"/>
      <c r="B77" s="50"/>
      <c r="C77" s="853" t="s">
        <v>111</v>
      </c>
      <c r="D77" s="853"/>
      <c r="E77" s="853"/>
      <c r="F77" s="853"/>
      <c r="G77" s="853"/>
      <c r="H77" s="853"/>
      <c r="I77" s="853"/>
      <c r="J77" s="853"/>
      <c r="K77" s="853"/>
      <c r="L77" s="124">
        <v>471.25</v>
      </c>
      <c r="M77" s="121"/>
      <c r="N77" s="122"/>
      <c r="AF77" s="39"/>
      <c r="AG77" s="48"/>
      <c r="AL77" s="48"/>
      <c r="AM77" s="48"/>
      <c r="AN77" s="48"/>
      <c r="AO77" s="3" t="s">
        <v>111</v>
      </c>
    </row>
    <row r="78" spans="1:42" s="4" customFormat="1" ht="15" x14ac:dyDescent="0.25">
      <c r="A78" s="119"/>
      <c r="B78" s="50"/>
      <c r="C78" s="853" t="s">
        <v>112</v>
      </c>
      <c r="D78" s="853"/>
      <c r="E78" s="853"/>
      <c r="F78" s="853"/>
      <c r="G78" s="853"/>
      <c r="H78" s="853"/>
      <c r="I78" s="853"/>
      <c r="J78" s="853"/>
      <c r="K78" s="853"/>
      <c r="L78" s="124">
        <v>364.8</v>
      </c>
      <c r="M78" s="121"/>
      <c r="N78" s="122"/>
      <c r="AF78" s="39"/>
      <c r="AG78" s="48"/>
      <c r="AL78" s="48"/>
      <c r="AM78" s="48"/>
      <c r="AN78" s="48"/>
      <c r="AO78" s="3" t="s">
        <v>112</v>
      </c>
    </row>
    <row r="79" spans="1:42" s="4" customFormat="1" ht="15" x14ac:dyDescent="0.25">
      <c r="A79" s="119"/>
      <c r="B79" s="125"/>
      <c r="C79" s="861" t="s">
        <v>113</v>
      </c>
      <c r="D79" s="861"/>
      <c r="E79" s="861"/>
      <c r="F79" s="861"/>
      <c r="G79" s="861"/>
      <c r="H79" s="861"/>
      <c r="I79" s="861"/>
      <c r="J79" s="861"/>
      <c r="K79" s="861"/>
      <c r="L79" s="126">
        <v>1659.02</v>
      </c>
      <c r="M79" s="127"/>
      <c r="N79" s="128"/>
      <c r="AF79" s="39"/>
      <c r="AG79" s="48"/>
      <c r="AL79" s="48"/>
      <c r="AM79" s="48"/>
      <c r="AN79" s="48"/>
      <c r="AP79" s="48" t="s">
        <v>113</v>
      </c>
    </row>
    <row r="80" spans="1:42" s="4" customFormat="1" ht="15" x14ac:dyDescent="0.25">
      <c r="A80" s="844" t="s">
        <v>114</v>
      </c>
      <c r="B80" s="845"/>
      <c r="C80" s="845"/>
      <c r="D80" s="845"/>
      <c r="E80" s="845"/>
      <c r="F80" s="845"/>
      <c r="G80" s="845"/>
      <c r="H80" s="845"/>
      <c r="I80" s="845"/>
      <c r="J80" s="845"/>
      <c r="K80" s="845"/>
      <c r="L80" s="845"/>
      <c r="M80" s="845"/>
      <c r="N80" s="846"/>
      <c r="AF80" s="39" t="s">
        <v>114</v>
      </c>
      <c r="AG80" s="48"/>
      <c r="AL80" s="48"/>
      <c r="AM80" s="48"/>
      <c r="AN80" s="48"/>
      <c r="AP80" s="48"/>
    </row>
    <row r="81" spans="1:42" s="4" customFormat="1" ht="15" x14ac:dyDescent="0.25">
      <c r="A81" s="855" t="s">
        <v>115</v>
      </c>
      <c r="B81" s="856"/>
      <c r="C81" s="856"/>
      <c r="D81" s="856"/>
      <c r="E81" s="856"/>
      <c r="F81" s="856"/>
      <c r="G81" s="856"/>
      <c r="H81" s="856"/>
      <c r="I81" s="856"/>
      <c r="J81" s="856"/>
      <c r="K81" s="856"/>
      <c r="L81" s="856"/>
      <c r="M81" s="856"/>
      <c r="N81" s="857"/>
      <c r="AF81" s="39"/>
      <c r="AG81" s="48"/>
      <c r="AL81" s="48"/>
      <c r="AM81" s="48" t="s">
        <v>115</v>
      </c>
      <c r="AN81" s="48"/>
      <c r="AP81" s="48"/>
    </row>
    <row r="82" spans="1:42" s="4" customFormat="1" ht="45.75" x14ac:dyDescent="0.25">
      <c r="A82" s="40" t="s">
        <v>69</v>
      </c>
      <c r="B82" s="41" t="s">
        <v>92</v>
      </c>
      <c r="C82" s="847" t="s">
        <v>383</v>
      </c>
      <c r="D82" s="847"/>
      <c r="E82" s="847"/>
      <c r="F82" s="42" t="s">
        <v>63</v>
      </c>
      <c r="G82" s="43">
        <v>2.9102000000000001</v>
      </c>
      <c r="H82" s="44">
        <v>1</v>
      </c>
      <c r="I82" s="135">
        <v>2.9102000000000001</v>
      </c>
      <c r="J82" s="46"/>
      <c r="K82" s="43"/>
      <c r="L82" s="46"/>
      <c r="M82" s="43"/>
      <c r="N82" s="47"/>
      <c r="AF82" s="39"/>
      <c r="AG82" s="48" t="s">
        <v>383</v>
      </c>
      <c r="AL82" s="48"/>
      <c r="AM82" s="48"/>
      <c r="AN82" s="48"/>
      <c r="AP82" s="48"/>
    </row>
    <row r="83" spans="1:42" s="4" customFormat="1" ht="22.5" x14ac:dyDescent="0.25">
      <c r="A83" s="49"/>
      <c r="B83" s="50" t="s">
        <v>64</v>
      </c>
      <c r="C83" s="848" t="s">
        <v>65</v>
      </c>
      <c r="D83" s="848"/>
      <c r="E83" s="848"/>
      <c r="F83" s="848"/>
      <c r="G83" s="848"/>
      <c r="H83" s="848"/>
      <c r="I83" s="848"/>
      <c r="J83" s="848"/>
      <c r="K83" s="848"/>
      <c r="L83" s="848"/>
      <c r="M83" s="848"/>
      <c r="N83" s="849"/>
      <c r="AF83" s="39"/>
      <c r="AG83" s="48"/>
      <c r="AH83" s="3" t="s">
        <v>65</v>
      </c>
      <c r="AL83" s="48"/>
      <c r="AM83" s="48"/>
      <c r="AN83" s="48"/>
      <c r="AP83" s="48"/>
    </row>
    <row r="84" spans="1:42" s="4" customFormat="1" ht="15" x14ac:dyDescent="0.25">
      <c r="A84" s="51"/>
      <c r="B84" s="50" t="s">
        <v>60</v>
      </c>
      <c r="C84" s="853" t="s">
        <v>66</v>
      </c>
      <c r="D84" s="853"/>
      <c r="E84" s="853"/>
      <c r="F84" s="53"/>
      <c r="G84" s="54"/>
      <c r="H84" s="54"/>
      <c r="I84" s="54"/>
      <c r="J84" s="55">
        <v>1201.2</v>
      </c>
      <c r="K84" s="56">
        <v>1.1499999999999999</v>
      </c>
      <c r="L84" s="55">
        <v>4020.09</v>
      </c>
      <c r="M84" s="56">
        <v>35.42</v>
      </c>
      <c r="N84" s="58">
        <v>142391.59</v>
      </c>
      <c r="AF84" s="39"/>
      <c r="AG84" s="48"/>
      <c r="AI84" s="3" t="s">
        <v>66</v>
      </c>
      <c r="AL84" s="48"/>
      <c r="AM84" s="48"/>
      <c r="AN84" s="48"/>
      <c r="AP84" s="48"/>
    </row>
    <row r="85" spans="1:42" s="4" customFormat="1" ht="15" x14ac:dyDescent="0.25">
      <c r="A85" s="60"/>
      <c r="B85" s="50"/>
      <c r="C85" s="853" t="s">
        <v>71</v>
      </c>
      <c r="D85" s="853"/>
      <c r="E85" s="853"/>
      <c r="F85" s="53" t="s">
        <v>72</v>
      </c>
      <c r="G85" s="70">
        <v>154</v>
      </c>
      <c r="H85" s="56">
        <v>1.1499999999999999</v>
      </c>
      <c r="I85" s="64">
        <v>515.39642000000003</v>
      </c>
      <c r="J85" s="63"/>
      <c r="K85" s="54"/>
      <c r="L85" s="63"/>
      <c r="M85" s="54"/>
      <c r="N85" s="59"/>
      <c r="AF85" s="39"/>
      <c r="AG85" s="48"/>
      <c r="AJ85" s="3" t="s">
        <v>71</v>
      </c>
      <c r="AL85" s="48"/>
      <c r="AM85" s="48"/>
      <c r="AN85" s="48"/>
      <c r="AP85" s="48"/>
    </row>
    <row r="86" spans="1:42" s="4" customFormat="1" ht="15" x14ac:dyDescent="0.25">
      <c r="A86" s="51"/>
      <c r="B86" s="50"/>
      <c r="C86" s="854" t="s">
        <v>74</v>
      </c>
      <c r="D86" s="854"/>
      <c r="E86" s="854"/>
      <c r="F86" s="65"/>
      <c r="G86" s="66"/>
      <c r="H86" s="66"/>
      <c r="I86" s="66"/>
      <c r="J86" s="67">
        <v>1201.2</v>
      </c>
      <c r="K86" s="66"/>
      <c r="L86" s="67">
        <v>4020.09</v>
      </c>
      <c r="M86" s="66"/>
      <c r="N86" s="69"/>
      <c r="AF86" s="39"/>
      <c r="AG86" s="48"/>
      <c r="AK86" s="3" t="s">
        <v>74</v>
      </c>
      <c r="AL86" s="48"/>
      <c r="AM86" s="48"/>
      <c r="AN86" s="48"/>
      <c r="AP86" s="48"/>
    </row>
    <row r="87" spans="1:42" s="4" customFormat="1" ht="15" x14ac:dyDescent="0.25">
      <c r="A87" s="60"/>
      <c r="B87" s="50"/>
      <c r="C87" s="853" t="s">
        <v>75</v>
      </c>
      <c r="D87" s="853"/>
      <c r="E87" s="853"/>
      <c r="F87" s="53"/>
      <c r="G87" s="54"/>
      <c r="H87" s="54"/>
      <c r="I87" s="54"/>
      <c r="J87" s="63"/>
      <c r="K87" s="54"/>
      <c r="L87" s="55">
        <v>4020.09</v>
      </c>
      <c r="M87" s="54"/>
      <c r="N87" s="58">
        <v>142391.59</v>
      </c>
      <c r="AF87" s="39"/>
      <c r="AG87" s="48"/>
      <c r="AJ87" s="3" t="s">
        <v>75</v>
      </c>
      <c r="AL87" s="48"/>
      <c r="AM87" s="48"/>
      <c r="AN87" s="48"/>
      <c r="AP87" s="48"/>
    </row>
    <row r="88" spans="1:42" s="4" customFormat="1" ht="23.25" x14ac:dyDescent="0.25">
      <c r="A88" s="60"/>
      <c r="B88" s="50" t="s">
        <v>94</v>
      </c>
      <c r="C88" s="853" t="s">
        <v>95</v>
      </c>
      <c r="D88" s="853"/>
      <c r="E88" s="853"/>
      <c r="F88" s="53" t="s">
        <v>78</v>
      </c>
      <c r="G88" s="70">
        <v>89</v>
      </c>
      <c r="H88" s="54"/>
      <c r="I88" s="70">
        <v>89</v>
      </c>
      <c r="J88" s="63"/>
      <c r="K88" s="54"/>
      <c r="L88" s="55">
        <v>3577.88</v>
      </c>
      <c r="M88" s="54"/>
      <c r="N88" s="58">
        <v>126728.52</v>
      </c>
      <c r="AF88" s="39"/>
      <c r="AG88" s="48"/>
      <c r="AJ88" s="3" t="s">
        <v>95</v>
      </c>
      <c r="AL88" s="48"/>
      <c r="AM88" s="48"/>
      <c r="AN88" s="48"/>
      <c r="AP88" s="48"/>
    </row>
    <row r="89" spans="1:42" s="4" customFormat="1" ht="23.25" x14ac:dyDescent="0.25">
      <c r="A89" s="60"/>
      <c r="B89" s="50" t="s">
        <v>96</v>
      </c>
      <c r="C89" s="853" t="s">
        <v>97</v>
      </c>
      <c r="D89" s="853"/>
      <c r="E89" s="853"/>
      <c r="F89" s="53" t="s">
        <v>78</v>
      </c>
      <c r="G89" s="70">
        <v>40</v>
      </c>
      <c r="H89" s="54"/>
      <c r="I89" s="70">
        <v>40</v>
      </c>
      <c r="J89" s="63"/>
      <c r="K89" s="54"/>
      <c r="L89" s="55">
        <v>1608.04</v>
      </c>
      <c r="M89" s="54"/>
      <c r="N89" s="58">
        <v>56956.639999999999</v>
      </c>
      <c r="AF89" s="39"/>
      <c r="AG89" s="48"/>
      <c r="AJ89" s="3" t="s">
        <v>97</v>
      </c>
      <c r="AL89" s="48"/>
      <c r="AM89" s="48"/>
      <c r="AN89" s="48"/>
      <c r="AP89" s="48"/>
    </row>
    <row r="90" spans="1:42" s="4" customFormat="1" ht="15" x14ac:dyDescent="0.25">
      <c r="A90" s="71"/>
      <c r="B90" s="72"/>
      <c r="C90" s="847" t="s">
        <v>81</v>
      </c>
      <c r="D90" s="847"/>
      <c r="E90" s="847"/>
      <c r="F90" s="42"/>
      <c r="G90" s="43"/>
      <c r="H90" s="43"/>
      <c r="I90" s="43"/>
      <c r="J90" s="46"/>
      <c r="K90" s="43"/>
      <c r="L90" s="73">
        <v>9206.01</v>
      </c>
      <c r="M90" s="66"/>
      <c r="N90" s="47"/>
      <c r="AF90" s="39"/>
      <c r="AG90" s="48"/>
      <c r="AL90" s="48" t="s">
        <v>81</v>
      </c>
      <c r="AM90" s="48"/>
      <c r="AN90" s="48"/>
      <c r="AP90" s="48"/>
    </row>
    <row r="91" spans="1:42" s="4" customFormat="1" ht="34.5" x14ac:dyDescent="0.25">
      <c r="A91" s="40" t="s">
        <v>86</v>
      </c>
      <c r="B91" s="41" t="s">
        <v>117</v>
      </c>
      <c r="C91" s="847" t="s">
        <v>384</v>
      </c>
      <c r="D91" s="847"/>
      <c r="E91" s="847"/>
      <c r="F91" s="42" t="s">
        <v>119</v>
      </c>
      <c r="G91" s="43">
        <v>5.47</v>
      </c>
      <c r="H91" s="44">
        <v>1</v>
      </c>
      <c r="I91" s="109">
        <v>5.47</v>
      </c>
      <c r="J91" s="46"/>
      <c r="K91" s="43"/>
      <c r="L91" s="46"/>
      <c r="M91" s="43"/>
      <c r="N91" s="47"/>
      <c r="AF91" s="39"/>
      <c r="AG91" s="48" t="s">
        <v>384</v>
      </c>
      <c r="AL91" s="48"/>
      <c r="AM91" s="48"/>
      <c r="AN91" s="48"/>
      <c r="AP91" s="48"/>
    </row>
    <row r="92" spans="1:42" s="4" customFormat="1" ht="22.5" x14ac:dyDescent="0.25">
      <c r="A92" s="49"/>
      <c r="B92" s="50" t="s">
        <v>64</v>
      </c>
      <c r="C92" s="848" t="s">
        <v>65</v>
      </c>
      <c r="D92" s="848"/>
      <c r="E92" s="848"/>
      <c r="F92" s="848"/>
      <c r="G92" s="848"/>
      <c r="H92" s="848"/>
      <c r="I92" s="848"/>
      <c r="J92" s="848"/>
      <c r="K92" s="848"/>
      <c r="L92" s="848"/>
      <c r="M92" s="848"/>
      <c r="N92" s="849"/>
      <c r="AF92" s="39"/>
      <c r="AG92" s="48"/>
      <c r="AH92" s="3" t="s">
        <v>65</v>
      </c>
      <c r="AL92" s="48"/>
      <c r="AM92" s="48"/>
      <c r="AN92" s="48"/>
      <c r="AP92" s="48"/>
    </row>
    <row r="93" spans="1:42" s="4" customFormat="1" ht="15" x14ac:dyDescent="0.25">
      <c r="A93" s="51"/>
      <c r="B93" s="50" t="s">
        <v>60</v>
      </c>
      <c r="C93" s="853" t="s">
        <v>66</v>
      </c>
      <c r="D93" s="853"/>
      <c r="E93" s="853"/>
      <c r="F93" s="53"/>
      <c r="G93" s="54"/>
      <c r="H93" s="54"/>
      <c r="I93" s="54"/>
      <c r="J93" s="57">
        <v>49.82</v>
      </c>
      <c r="K93" s="56">
        <v>1.1499999999999999</v>
      </c>
      <c r="L93" s="57">
        <v>313.39</v>
      </c>
      <c r="M93" s="56">
        <v>35.42</v>
      </c>
      <c r="N93" s="58">
        <v>11100.27</v>
      </c>
      <c r="AF93" s="39"/>
      <c r="AG93" s="48"/>
      <c r="AI93" s="3" t="s">
        <v>66</v>
      </c>
      <c r="AL93" s="48"/>
      <c r="AM93" s="48"/>
      <c r="AN93" s="48"/>
      <c r="AP93" s="48"/>
    </row>
    <row r="94" spans="1:42" s="4" customFormat="1" ht="15" x14ac:dyDescent="0.25">
      <c r="A94" s="51"/>
      <c r="B94" s="50" t="s">
        <v>67</v>
      </c>
      <c r="C94" s="853" t="s">
        <v>68</v>
      </c>
      <c r="D94" s="853"/>
      <c r="E94" s="853"/>
      <c r="F94" s="53"/>
      <c r="G94" s="54"/>
      <c r="H94" s="54"/>
      <c r="I94" s="54"/>
      <c r="J94" s="57">
        <v>256.27</v>
      </c>
      <c r="K94" s="56">
        <v>1.1499999999999999</v>
      </c>
      <c r="L94" s="55">
        <v>1612.07</v>
      </c>
      <c r="M94" s="54"/>
      <c r="N94" s="59"/>
      <c r="AF94" s="39"/>
      <c r="AG94" s="48"/>
      <c r="AI94" s="3" t="s">
        <v>68</v>
      </c>
      <c r="AL94" s="48"/>
      <c r="AM94" s="48"/>
      <c r="AN94" s="48"/>
      <c r="AP94" s="48"/>
    </row>
    <row r="95" spans="1:42" s="4" customFormat="1" ht="15" x14ac:dyDescent="0.25">
      <c r="A95" s="51"/>
      <c r="B95" s="50" t="s">
        <v>69</v>
      </c>
      <c r="C95" s="853" t="s">
        <v>70</v>
      </c>
      <c r="D95" s="853"/>
      <c r="E95" s="853"/>
      <c r="F95" s="53"/>
      <c r="G95" s="54"/>
      <c r="H95" s="54"/>
      <c r="I95" s="54"/>
      <c r="J95" s="57">
        <v>45.24</v>
      </c>
      <c r="K95" s="56">
        <v>1.1499999999999999</v>
      </c>
      <c r="L95" s="57">
        <v>284.58</v>
      </c>
      <c r="M95" s="56">
        <v>35.42</v>
      </c>
      <c r="N95" s="58">
        <v>10079.82</v>
      </c>
      <c r="AF95" s="39"/>
      <c r="AG95" s="48"/>
      <c r="AI95" s="3" t="s">
        <v>70</v>
      </c>
      <c r="AL95" s="48"/>
      <c r="AM95" s="48"/>
      <c r="AN95" s="48"/>
      <c r="AP95" s="48"/>
    </row>
    <row r="96" spans="1:42" s="4" customFormat="1" ht="15" x14ac:dyDescent="0.25">
      <c r="A96" s="51"/>
      <c r="B96" s="50" t="s">
        <v>86</v>
      </c>
      <c r="C96" s="853" t="s">
        <v>87</v>
      </c>
      <c r="D96" s="853"/>
      <c r="E96" s="853"/>
      <c r="F96" s="53"/>
      <c r="G96" s="54"/>
      <c r="H96" s="54"/>
      <c r="I96" s="54"/>
      <c r="J96" s="57">
        <v>1</v>
      </c>
      <c r="K96" s="54"/>
      <c r="L96" s="57">
        <v>5.47</v>
      </c>
      <c r="M96" s="54"/>
      <c r="N96" s="59"/>
      <c r="AF96" s="39"/>
      <c r="AG96" s="48"/>
      <c r="AI96" s="3" t="s">
        <v>87</v>
      </c>
      <c r="AL96" s="48"/>
      <c r="AM96" s="48"/>
      <c r="AN96" s="48"/>
      <c r="AP96" s="48"/>
    </row>
    <row r="97" spans="1:42" s="4" customFormat="1" ht="15" x14ac:dyDescent="0.25">
      <c r="A97" s="60"/>
      <c r="B97" s="50"/>
      <c r="C97" s="853" t="s">
        <v>71</v>
      </c>
      <c r="D97" s="853"/>
      <c r="E97" s="853"/>
      <c r="F97" s="53" t="s">
        <v>72</v>
      </c>
      <c r="G97" s="61">
        <v>5.3</v>
      </c>
      <c r="H97" s="56">
        <v>1.1499999999999999</v>
      </c>
      <c r="I97" s="64">
        <v>33.339649999999999</v>
      </c>
      <c r="J97" s="63"/>
      <c r="K97" s="54"/>
      <c r="L97" s="63"/>
      <c r="M97" s="54"/>
      <c r="N97" s="59"/>
      <c r="AF97" s="39"/>
      <c r="AG97" s="48"/>
      <c r="AJ97" s="3" t="s">
        <v>71</v>
      </c>
      <c r="AL97" s="48"/>
      <c r="AM97" s="48"/>
      <c r="AN97" s="48"/>
      <c r="AP97" s="48"/>
    </row>
    <row r="98" spans="1:42" s="4" customFormat="1" ht="15" x14ac:dyDescent="0.25">
      <c r="A98" s="60"/>
      <c r="B98" s="50"/>
      <c r="C98" s="853" t="s">
        <v>73</v>
      </c>
      <c r="D98" s="853"/>
      <c r="E98" s="853"/>
      <c r="F98" s="53" t="s">
        <v>72</v>
      </c>
      <c r="G98" s="61">
        <v>3.9</v>
      </c>
      <c r="H98" s="56">
        <v>1.1499999999999999</v>
      </c>
      <c r="I98" s="64">
        <v>24.53295</v>
      </c>
      <c r="J98" s="63"/>
      <c r="K98" s="54"/>
      <c r="L98" s="63"/>
      <c r="M98" s="54"/>
      <c r="N98" s="59"/>
      <c r="AF98" s="39"/>
      <c r="AG98" s="48"/>
      <c r="AJ98" s="3" t="s">
        <v>73</v>
      </c>
      <c r="AL98" s="48"/>
      <c r="AM98" s="48"/>
      <c r="AN98" s="48"/>
      <c r="AP98" s="48"/>
    </row>
    <row r="99" spans="1:42" s="4" customFormat="1" ht="15" x14ac:dyDescent="0.25">
      <c r="A99" s="51"/>
      <c r="B99" s="50"/>
      <c r="C99" s="854" t="s">
        <v>74</v>
      </c>
      <c r="D99" s="854"/>
      <c r="E99" s="854"/>
      <c r="F99" s="65"/>
      <c r="G99" s="66"/>
      <c r="H99" s="66"/>
      <c r="I99" s="66"/>
      <c r="J99" s="68">
        <v>307.08999999999997</v>
      </c>
      <c r="K99" s="66"/>
      <c r="L99" s="67">
        <v>1930.93</v>
      </c>
      <c r="M99" s="66"/>
      <c r="N99" s="69"/>
      <c r="AF99" s="39"/>
      <c r="AG99" s="48"/>
      <c r="AK99" s="3" t="s">
        <v>74</v>
      </c>
      <c r="AL99" s="48"/>
      <c r="AM99" s="48"/>
      <c r="AN99" s="48"/>
      <c r="AP99" s="48"/>
    </row>
    <row r="100" spans="1:42" s="4" customFormat="1" ht="15" x14ac:dyDescent="0.25">
      <c r="A100" s="60"/>
      <c r="B100" s="50"/>
      <c r="C100" s="853" t="s">
        <v>75</v>
      </c>
      <c r="D100" s="853"/>
      <c r="E100" s="853"/>
      <c r="F100" s="53"/>
      <c r="G100" s="54"/>
      <c r="H100" s="54"/>
      <c r="I100" s="54"/>
      <c r="J100" s="63"/>
      <c r="K100" s="54"/>
      <c r="L100" s="57">
        <v>597.97</v>
      </c>
      <c r="M100" s="54"/>
      <c r="N100" s="58">
        <v>21180.09</v>
      </c>
      <c r="AF100" s="39"/>
      <c r="AG100" s="48"/>
      <c r="AJ100" s="3" t="s">
        <v>75</v>
      </c>
      <c r="AL100" s="48"/>
      <c r="AM100" s="48"/>
      <c r="AN100" s="48"/>
      <c r="AP100" s="48"/>
    </row>
    <row r="101" spans="1:42" s="4" customFormat="1" ht="23.25" x14ac:dyDescent="0.25">
      <c r="A101" s="60"/>
      <c r="B101" s="50" t="s">
        <v>120</v>
      </c>
      <c r="C101" s="853" t="s">
        <v>121</v>
      </c>
      <c r="D101" s="853"/>
      <c r="E101" s="853"/>
      <c r="F101" s="53" t="s">
        <v>78</v>
      </c>
      <c r="G101" s="70">
        <v>97</v>
      </c>
      <c r="H101" s="54"/>
      <c r="I101" s="70">
        <v>97</v>
      </c>
      <c r="J101" s="63"/>
      <c r="K101" s="54"/>
      <c r="L101" s="57">
        <v>580.03</v>
      </c>
      <c r="M101" s="54"/>
      <c r="N101" s="58">
        <v>20544.689999999999</v>
      </c>
      <c r="AF101" s="39"/>
      <c r="AG101" s="48"/>
      <c r="AJ101" s="3" t="s">
        <v>121</v>
      </c>
      <c r="AL101" s="48"/>
      <c r="AM101" s="48"/>
      <c r="AN101" s="48"/>
      <c r="AP101" s="48"/>
    </row>
    <row r="102" spans="1:42" s="4" customFormat="1" ht="23.25" x14ac:dyDescent="0.25">
      <c r="A102" s="60"/>
      <c r="B102" s="50" t="s">
        <v>122</v>
      </c>
      <c r="C102" s="853" t="s">
        <v>123</v>
      </c>
      <c r="D102" s="853"/>
      <c r="E102" s="853"/>
      <c r="F102" s="53" t="s">
        <v>78</v>
      </c>
      <c r="G102" s="70">
        <v>51</v>
      </c>
      <c r="H102" s="54"/>
      <c r="I102" s="70">
        <v>51</v>
      </c>
      <c r="J102" s="63"/>
      <c r="K102" s="54"/>
      <c r="L102" s="57">
        <v>304.95999999999998</v>
      </c>
      <c r="M102" s="54"/>
      <c r="N102" s="58">
        <v>10801.85</v>
      </c>
      <c r="AF102" s="39"/>
      <c r="AG102" s="48"/>
      <c r="AJ102" s="3" t="s">
        <v>123</v>
      </c>
      <c r="AL102" s="48"/>
      <c r="AM102" s="48"/>
      <c r="AN102" s="48"/>
      <c r="AP102" s="48"/>
    </row>
    <row r="103" spans="1:42" s="4" customFormat="1" ht="15" x14ac:dyDescent="0.25">
      <c r="A103" s="71"/>
      <c r="B103" s="72"/>
      <c r="C103" s="847" t="s">
        <v>81</v>
      </c>
      <c r="D103" s="847"/>
      <c r="E103" s="847"/>
      <c r="F103" s="42"/>
      <c r="G103" s="43"/>
      <c r="H103" s="43"/>
      <c r="I103" s="43"/>
      <c r="J103" s="46"/>
      <c r="K103" s="43"/>
      <c r="L103" s="73">
        <v>2815.92</v>
      </c>
      <c r="M103" s="66"/>
      <c r="N103" s="47"/>
      <c r="AF103" s="39"/>
      <c r="AG103" s="48"/>
      <c r="AL103" s="48" t="s">
        <v>81</v>
      </c>
      <c r="AM103" s="48"/>
      <c r="AN103" s="48"/>
      <c r="AP103" s="48"/>
    </row>
    <row r="104" spans="1:42" s="4" customFormat="1" ht="34.5" x14ac:dyDescent="0.25">
      <c r="A104" s="40" t="s">
        <v>124</v>
      </c>
      <c r="B104" s="41" t="s">
        <v>125</v>
      </c>
      <c r="C104" s="847" t="s">
        <v>126</v>
      </c>
      <c r="D104" s="847"/>
      <c r="E104" s="847"/>
      <c r="F104" s="42" t="s">
        <v>119</v>
      </c>
      <c r="G104" s="43">
        <v>8.6999999999999993</v>
      </c>
      <c r="H104" s="44">
        <v>1</v>
      </c>
      <c r="I104" s="45">
        <v>8.6999999999999993</v>
      </c>
      <c r="J104" s="46"/>
      <c r="K104" s="43"/>
      <c r="L104" s="46"/>
      <c r="M104" s="43"/>
      <c r="N104" s="47"/>
      <c r="AF104" s="39"/>
      <c r="AG104" s="48" t="s">
        <v>126</v>
      </c>
      <c r="AL104" s="48"/>
      <c r="AM104" s="48"/>
      <c r="AN104" s="48"/>
      <c r="AP104" s="48"/>
    </row>
    <row r="105" spans="1:42" s="4" customFormat="1" ht="22.5" x14ac:dyDescent="0.25">
      <c r="A105" s="49"/>
      <c r="B105" s="50" t="s">
        <v>64</v>
      </c>
      <c r="C105" s="848" t="s">
        <v>65</v>
      </c>
      <c r="D105" s="848"/>
      <c r="E105" s="848"/>
      <c r="F105" s="848"/>
      <c r="G105" s="848"/>
      <c r="H105" s="848"/>
      <c r="I105" s="848"/>
      <c r="J105" s="848"/>
      <c r="K105" s="848"/>
      <c r="L105" s="848"/>
      <c r="M105" s="848"/>
      <c r="N105" s="849"/>
      <c r="AF105" s="39"/>
      <c r="AG105" s="48"/>
      <c r="AH105" s="3" t="s">
        <v>65</v>
      </c>
      <c r="AL105" s="48"/>
      <c r="AM105" s="48"/>
      <c r="AN105" s="48"/>
      <c r="AP105" s="48"/>
    </row>
    <row r="106" spans="1:42" s="4" customFormat="1" ht="15" x14ac:dyDescent="0.25">
      <c r="A106" s="51"/>
      <c r="B106" s="50" t="s">
        <v>60</v>
      </c>
      <c r="C106" s="853" t="s">
        <v>66</v>
      </c>
      <c r="D106" s="853"/>
      <c r="E106" s="853"/>
      <c r="F106" s="53"/>
      <c r="G106" s="54"/>
      <c r="H106" s="54"/>
      <c r="I106" s="54"/>
      <c r="J106" s="57">
        <v>18.71</v>
      </c>
      <c r="K106" s="56">
        <v>1.1499999999999999</v>
      </c>
      <c r="L106" s="57">
        <v>187.19</v>
      </c>
      <c r="M106" s="56">
        <v>35.42</v>
      </c>
      <c r="N106" s="58">
        <v>6630.27</v>
      </c>
      <c r="AF106" s="39"/>
      <c r="AG106" s="48"/>
      <c r="AI106" s="3" t="s">
        <v>66</v>
      </c>
      <c r="AL106" s="48"/>
      <c r="AM106" s="48"/>
      <c r="AN106" s="48"/>
      <c r="AP106" s="48"/>
    </row>
    <row r="107" spans="1:42" s="4" customFormat="1" ht="15" x14ac:dyDescent="0.25">
      <c r="A107" s="51"/>
      <c r="B107" s="50" t="s">
        <v>67</v>
      </c>
      <c r="C107" s="853" t="s">
        <v>68</v>
      </c>
      <c r="D107" s="853"/>
      <c r="E107" s="853"/>
      <c r="F107" s="53"/>
      <c r="G107" s="54"/>
      <c r="H107" s="54"/>
      <c r="I107" s="54"/>
      <c r="J107" s="57">
        <v>5.26</v>
      </c>
      <c r="K107" s="56">
        <v>1.1499999999999999</v>
      </c>
      <c r="L107" s="57">
        <v>52.63</v>
      </c>
      <c r="M107" s="54"/>
      <c r="N107" s="59"/>
      <c r="AF107" s="39"/>
      <c r="AG107" s="48"/>
      <c r="AI107" s="3" t="s">
        <v>68</v>
      </c>
      <c r="AL107" s="48"/>
      <c r="AM107" s="48"/>
      <c r="AN107" s="48"/>
      <c r="AP107" s="48"/>
    </row>
    <row r="108" spans="1:42" s="4" customFormat="1" ht="15" x14ac:dyDescent="0.25">
      <c r="A108" s="51"/>
      <c r="B108" s="50" t="s">
        <v>69</v>
      </c>
      <c r="C108" s="853" t="s">
        <v>70</v>
      </c>
      <c r="D108" s="853"/>
      <c r="E108" s="853"/>
      <c r="F108" s="53"/>
      <c r="G108" s="54"/>
      <c r="H108" s="54"/>
      <c r="I108" s="54"/>
      <c r="J108" s="57">
        <v>0.93</v>
      </c>
      <c r="K108" s="56">
        <v>1.1499999999999999</v>
      </c>
      <c r="L108" s="57">
        <v>9.3000000000000007</v>
      </c>
      <c r="M108" s="56">
        <v>35.42</v>
      </c>
      <c r="N108" s="133">
        <v>329.41</v>
      </c>
      <c r="AF108" s="39"/>
      <c r="AG108" s="48"/>
      <c r="AI108" s="3" t="s">
        <v>70</v>
      </c>
      <c r="AL108" s="48"/>
      <c r="AM108" s="48"/>
      <c r="AN108" s="48"/>
      <c r="AP108" s="48"/>
    </row>
    <row r="109" spans="1:42" s="4" customFormat="1" ht="15" x14ac:dyDescent="0.25">
      <c r="A109" s="51"/>
      <c r="B109" s="50" t="s">
        <v>86</v>
      </c>
      <c r="C109" s="853" t="s">
        <v>87</v>
      </c>
      <c r="D109" s="853"/>
      <c r="E109" s="853"/>
      <c r="F109" s="53"/>
      <c r="G109" s="54"/>
      <c r="H109" s="54"/>
      <c r="I109" s="54"/>
      <c r="J109" s="57">
        <v>0.37</v>
      </c>
      <c r="K109" s="54"/>
      <c r="L109" s="57">
        <v>3.22</v>
      </c>
      <c r="M109" s="54"/>
      <c r="N109" s="59"/>
      <c r="AF109" s="39"/>
      <c r="AG109" s="48"/>
      <c r="AI109" s="3" t="s">
        <v>87</v>
      </c>
      <c r="AL109" s="48"/>
      <c r="AM109" s="48"/>
      <c r="AN109" s="48"/>
      <c r="AP109" s="48"/>
    </row>
    <row r="110" spans="1:42" s="4" customFormat="1" ht="15" x14ac:dyDescent="0.25">
      <c r="A110" s="60"/>
      <c r="B110" s="50"/>
      <c r="C110" s="853" t="s">
        <v>71</v>
      </c>
      <c r="D110" s="853"/>
      <c r="E110" s="853"/>
      <c r="F110" s="53" t="s">
        <v>72</v>
      </c>
      <c r="G110" s="56">
        <v>1.99</v>
      </c>
      <c r="H110" s="56">
        <v>1.1499999999999999</v>
      </c>
      <c r="I110" s="64">
        <v>19.909949999999998</v>
      </c>
      <c r="J110" s="63"/>
      <c r="K110" s="54"/>
      <c r="L110" s="63"/>
      <c r="M110" s="54"/>
      <c r="N110" s="59"/>
      <c r="AF110" s="39"/>
      <c r="AG110" s="48"/>
      <c r="AJ110" s="3" t="s">
        <v>71</v>
      </c>
      <c r="AL110" s="48"/>
      <c r="AM110" s="48"/>
      <c r="AN110" s="48"/>
      <c r="AP110" s="48"/>
    </row>
    <row r="111" spans="1:42" s="4" customFormat="1" ht="15" x14ac:dyDescent="0.25">
      <c r="A111" s="60"/>
      <c r="B111" s="50"/>
      <c r="C111" s="853" t="s">
        <v>73</v>
      </c>
      <c r="D111" s="853"/>
      <c r="E111" s="853"/>
      <c r="F111" s="53" t="s">
        <v>72</v>
      </c>
      <c r="G111" s="56">
        <v>0.08</v>
      </c>
      <c r="H111" s="56">
        <v>1.1499999999999999</v>
      </c>
      <c r="I111" s="130">
        <v>0.8004</v>
      </c>
      <c r="J111" s="63"/>
      <c r="K111" s="54"/>
      <c r="L111" s="63"/>
      <c r="M111" s="54"/>
      <c r="N111" s="59"/>
      <c r="AF111" s="39"/>
      <c r="AG111" s="48"/>
      <c r="AJ111" s="3" t="s">
        <v>73</v>
      </c>
      <c r="AL111" s="48"/>
      <c r="AM111" s="48"/>
      <c r="AN111" s="48"/>
      <c r="AP111" s="48"/>
    </row>
    <row r="112" spans="1:42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24.34</v>
      </c>
      <c r="K112" s="66"/>
      <c r="L112" s="68">
        <v>243.04</v>
      </c>
      <c r="M112" s="66"/>
      <c r="N112" s="69"/>
      <c r="AF112" s="39"/>
      <c r="AG112" s="48"/>
      <c r="AK112" s="3" t="s">
        <v>74</v>
      </c>
      <c r="AL112" s="48"/>
      <c r="AM112" s="48"/>
      <c r="AN112" s="48"/>
      <c r="AP112" s="48"/>
    </row>
    <row r="113" spans="1:42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7">
        <v>196.49</v>
      </c>
      <c r="M113" s="54"/>
      <c r="N113" s="58">
        <v>6959.68</v>
      </c>
      <c r="AF113" s="39"/>
      <c r="AG113" s="48"/>
      <c r="AJ113" s="3" t="s">
        <v>75</v>
      </c>
      <c r="AL113" s="48"/>
      <c r="AM113" s="48"/>
      <c r="AN113" s="48"/>
      <c r="AP113" s="48"/>
    </row>
    <row r="114" spans="1:42" s="4" customFormat="1" ht="23.25" x14ac:dyDescent="0.25">
      <c r="A114" s="60"/>
      <c r="B114" s="50" t="s">
        <v>120</v>
      </c>
      <c r="C114" s="853" t="s">
        <v>121</v>
      </c>
      <c r="D114" s="853"/>
      <c r="E114" s="853"/>
      <c r="F114" s="53" t="s">
        <v>78</v>
      </c>
      <c r="G114" s="70">
        <v>97</v>
      </c>
      <c r="H114" s="54"/>
      <c r="I114" s="70">
        <v>97</v>
      </c>
      <c r="J114" s="63"/>
      <c r="K114" s="54"/>
      <c r="L114" s="57">
        <v>190.6</v>
      </c>
      <c r="M114" s="54"/>
      <c r="N114" s="58">
        <v>6750.89</v>
      </c>
      <c r="AF114" s="39"/>
      <c r="AG114" s="48"/>
      <c r="AJ114" s="3" t="s">
        <v>121</v>
      </c>
      <c r="AL114" s="48"/>
      <c r="AM114" s="48"/>
      <c r="AN114" s="48"/>
      <c r="AP114" s="48"/>
    </row>
    <row r="115" spans="1:42" s="4" customFormat="1" ht="23.25" x14ac:dyDescent="0.25">
      <c r="A115" s="60"/>
      <c r="B115" s="50" t="s">
        <v>122</v>
      </c>
      <c r="C115" s="853" t="s">
        <v>123</v>
      </c>
      <c r="D115" s="853"/>
      <c r="E115" s="853"/>
      <c r="F115" s="53" t="s">
        <v>78</v>
      </c>
      <c r="G115" s="70">
        <v>51</v>
      </c>
      <c r="H115" s="54"/>
      <c r="I115" s="70">
        <v>51</v>
      </c>
      <c r="J115" s="63"/>
      <c r="K115" s="54"/>
      <c r="L115" s="57">
        <v>100.21</v>
      </c>
      <c r="M115" s="54"/>
      <c r="N115" s="58">
        <v>3549.44</v>
      </c>
      <c r="AF115" s="39"/>
      <c r="AG115" s="48"/>
      <c r="AJ115" s="3" t="s">
        <v>123</v>
      </c>
      <c r="AL115" s="48"/>
      <c r="AM115" s="48"/>
      <c r="AN115" s="48"/>
      <c r="AP115" s="48"/>
    </row>
    <row r="116" spans="1:42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131">
        <v>533.85</v>
      </c>
      <c r="M116" s="66"/>
      <c r="N116" s="47"/>
      <c r="AF116" s="39"/>
      <c r="AG116" s="48"/>
      <c r="AL116" s="48" t="s">
        <v>81</v>
      </c>
      <c r="AM116" s="48"/>
      <c r="AN116" s="48"/>
      <c r="AP116" s="48"/>
    </row>
    <row r="117" spans="1:42" s="4" customFormat="1" ht="23.25" x14ac:dyDescent="0.25">
      <c r="A117" s="40" t="s">
        <v>127</v>
      </c>
      <c r="B117" s="41" t="s">
        <v>128</v>
      </c>
      <c r="C117" s="847" t="s">
        <v>129</v>
      </c>
      <c r="D117" s="847"/>
      <c r="E117" s="847"/>
      <c r="F117" s="42" t="s">
        <v>130</v>
      </c>
      <c r="G117" s="43">
        <v>96.665999999999997</v>
      </c>
      <c r="H117" s="44">
        <v>1</v>
      </c>
      <c r="I117" s="129">
        <v>96.665999999999997</v>
      </c>
      <c r="J117" s="131">
        <v>59.99</v>
      </c>
      <c r="K117" s="43"/>
      <c r="L117" s="73">
        <v>5798.99</v>
      </c>
      <c r="M117" s="43"/>
      <c r="N117" s="47"/>
      <c r="AF117" s="39"/>
      <c r="AG117" s="48" t="s">
        <v>129</v>
      </c>
      <c r="AL117" s="48"/>
      <c r="AM117" s="48"/>
      <c r="AN117" s="48"/>
      <c r="AP117" s="48"/>
    </row>
    <row r="118" spans="1:42" s="4" customFormat="1" ht="15" x14ac:dyDescent="0.25">
      <c r="A118" s="71"/>
      <c r="B118" s="72"/>
      <c r="C118" s="847" t="s">
        <v>81</v>
      </c>
      <c r="D118" s="847"/>
      <c r="E118" s="847"/>
      <c r="F118" s="42"/>
      <c r="G118" s="43"/>
      <c r="H118" s="43"/>
      <c r="I118" s="43"/>
      <c r="J118" s="46"/>
      <c r="K118" s="43"/>
      <c r="L118" s="73">
        <v>5798.99</v>
      </c>
      <c r="M118" s="66"/>
      <c r="N118" s="47"/>
      <c r="AF118" s="39"/>
      <c r="AG118" s="48"/>
      <c r="AL118" s="48" t="s">
        <v>81</v>
      </c>
      <c r="AM118" s="48"/>
      <c r="AN118" s="48"/>
      <c r="AP118" s="48"/>
    </row>
    <row r="119" spans="1:42" s="4" customFormat="1" ht="68.25" x14ac:dyDescent="0.25">
      <c r="A119" s="40" t="s">
        <v>131</v>
      </c>
      <c r="B119" s="41" t="s">
        <v>132</v>
      </c>
      <c r="C119" s="847" t="s">
        <v>385</v>
      </c>
      <c r="D119" s="847"/>
      <c r="E119" s="847"/>
      <c r="F119" s="42" t="s">
        <v>84</v>
      </c>
      <c r="G119" s="43">
        <v>9.672E-2</v>
      </c>
      <c r="H119" s="44">
        <v>1</v>
      </c>
      <c r="I119" s="137">
        <v>9.672E-2</v>
      </c>
      <c r="J119" s="46"/>
      <c r="K119" s="43"/>
      <c r="L119" s="46"/>
      <c r="M119" s="43"/>
      <c r="N119" s="47"/>
      <c r="AF119" s="39"/>
      <c r="AG119" s="48" t="s">
        <v>385</v>
      </c>
      <c r="AL119" s="48"/>
      <c r="AM119" s="48"/>
      <c r="AN119" s="48"/>
      <c r="AP119" s="48"/>
    </row>
    <row r="120" spans="1:42" s="4" customFormat="1" ht="22.5" x14ac:dyDescent="0.25">
      <c r="A120" s="49"/>
      <c r="B120" s="50" t="s">
        <v>64</v>
      </c>
      <c r="C120" s="848" t="s">
        <v>65</v>
      </c>
      <c r="D120" s="848"/>
      <c r="E120" s="848"/>
      <c r="F120" s="848"/>
      <c r="G120" s="848"/>
      <c r="H120" s="848"/>
      <c r="I120" s="848"/>
      <c r="J120" s="848"/>
      <c r="K120" s="848"/>
      <c r="L120" s="848"/>
      <c r="M120" s="848"/>
      <c r="N120" s="849"/>
      <c r="AF120" s="39"/>
      <c r="AG120" s="48"/>
      <c r="AH120" s="3" t="s">
        <v>65</v>
      </c>
      <c r="AL120" s="48"/>
      <c r="AM120" s="48"/>
      <c r="AN120" s="48"/>
      <c r="AP120" s="48"/>
    </row>
    <row r="121" spans="1:42" s="4" customFormat="1" ht="15" x14ac:dyDescent="0.25">
      <c r="A121" s="51"/>
      <c r="B121" s="50" t="s">
        <v>67</v>
      </c>
      <c r="C121" s="853" t="s">
        <v>68</v>
      </c>
      <c r="D121" s="853"/>
      <c r="E121" s="853"/>
      <c r="F121" s="53"/>
      <c r="G121" s="54"/>
      <c r="H121" s="54"/>
      <c r="I121" s="54"/>
      <c r="J121" s="57">
        <v>284.17</v>
      </c>
      <c r="K121" s="56">
        <v>1.1499999999999999</v>
      </c>
      <c r="L121" s="57">
        <v>31.61</v>
      </c>
      <c r="M121" s="54"/>
      <c r="N121" s="59"/>
      <c r="AF121" s="39"/>
      <c r="AG121" s="48"/>
      <c r="AI121" s="3" t="s">
        <v>68</v>
      </c>
      <c r="AL121" s="48"/>
      <c r="AM121" s="48"/>
      <c r="AN121" s="48"/>
      <c r="AP121" s="48"/>
    </row>
    <row r="122" spans="1:42" s="4" customFormat="1" ht="15" x14ac:dyDescent="0.25">
      <c r="A122" s="51"/>
      <c r="B122" s="50" t="s">
        <v>69</v>
      </c>
      <c r="C122" s="853" t="s">
        <v>70</v>
      </c>
      <c r="D122" s="853"/>
      <c r="E122" s="853"/>
      <c r="F122" s="53"/>
      <c r="G122" s="54"/>
      <c r="H122" s="54"/>
      <c r="I122" s="54"/>
      <c r="J122" s="57">
        <v>28.89</v>
      </c>
      <c r="K122" s="56">
        <v>1.1499999999999999</v>
      </c>
      <c r="L122" s="57">
        <v>3.21</v>
      </c>
      <c r="M122" s="56">
        <v>35.42</v>
      </c>
      <c r="N122" s="133">
        <v>113.7</v>
      </c>
      <c r="AF122" s="39"/>
      <c r="AG122" s="48"/>
      <c r="AI122" s="3" t="s">
        <v>70</v>
      </c>
      <c r="AL122" s="48"/>
      <c r="AM122" s="48"/>
      <c r="AN122" s="48"/>
      <c r="AP122" s="48"/>
    </row>
    <row r="123" spans="1:42" s="4" customFormat="1" ht="15" x14ac:dyDescent="0.25">
      <c r="A123" s="60"/>
      <c r="B123" s="50"/>
      <c r="C123" s="853" t="s">
        <v>73</v>
      </c>
      <c r="D123" s="853"/>
      <c r="E123" s="853"/>
      <c r="F123" s="53" t="s">
        <v>72</v>
      </c>
      <c r="G123" s="56">
        <v>2.14</v>
      </c>
      <c r="H123" s="56">
        <v>1.1499999999999999</v>
      </c>
      <c r="I123" s="136">
        <v>0.23802789999999999</v>
      </c>
      <c r="J123" s="63"/>
      <c r="K123" s="54"/>
      <c r="L123" s="63"/>
      <c r="M123" s="54"/>
      <c r="N123" s="59"/>
      <c r="AF123" s="39"/>
      <c r="AG123" s="48"/>
      <c r="AJ123" s="3" t="s">
        <v>73</v>
      </c>
      <c r="AL123" s="48"/>
      <c r="AM123" s="48"/>
      <c r="AN123" s="48"/>
      <c r="AP123" s="48"/>
    </row>
    <row r="124" spans="1:42" s="4" customFormat="1" ht="15" x14ac:dyDescent="0.25">
      <c r="A124" s="51"/>
      <c r="B124" s="50"/>
      <c r="C124" s="854" t="s">
        <v>74</v>
      </c>
      <c r="D124" s="854"/>
      <c r="E124" s="854"/>
      <c r="F124" s="65"/>
      <c r="G124" s="66"/>
      <c r="H124" s="66"/>
      <c r="I124" s="66"/>
      <c r="J124" s="68">
        <v>284.17</v>
      </c>
      <c r="K124" s="66"/>
      <c r="L124" s="68">
        <v>31.61</v>
      </c>
      <c r="M124" s="66"/>
      <c r="N124" s="69"/>
      <c r="AF124" s="39"/>
      <c r="AG124" s="48"/>
      <c r="AK124" s="3" t="s">
        <v>74</v>
      </c>
      <c r="AL124" s="48"/>
      <c r="AM124" s="48"/>
      <c r="AN124" s="48"/>
      <c r="AP124" s="48"/>
    </row>
    <row r="125" spans="1:42" s="4" customFormat="1" ht="15" x14ac:dyDescent="0.25">
      <c r="A125" s="60"/>
      <c r="B125" s="50"/>
      <c r="C125" s="853" t="s">
        <v>75</v>
      </c>
      <c r="D125" s="853"/>
      <c r="E125" s="853"/>
      <c r="F125" s="53"/>
      <c r="G125" s="54"/>
      <c r="H125" s="54"/>
      <c r="I125" s="54"/>
      <c r="J125" s="63"/>
      <c r="K125" s="54"/>
      <c r="L125" s="57">
        <v>3.21</v>
      </c>
      <c r="M125" s="54"/>
      <c r="N125" s="133">
        <v>113.7</v>
      </c>
      <c r="AF125" s="39"/>
      <c r="AG125" s="48"/>
      <c r="AJ125" s="3" t="s">
        <v>75</v>
      </c>
      <c r="AL125" s="48"/>
      <c r="AM125" s="48"/>
      <c r="AN125" s="48"/>
      <c r="AP125" s="48"/>
    </row>
    <row r="126" spans="1:42" s="4" customFormat="1" ht="23.25" x14ac:dyDescent="0.25">
      <c r="A126" s="60"/>
      <c r="B126" s="50" t="s">
        <v>88</v>
      </c>
      <c r="C126" s="853" t="s">
        <v>89</v>
      </c>
      <c r="D126" s="853"/>
      <c r="E126" s="853"/>
      <c r="F126" s="53" t="s">
        <v>78</v>
      </c>
      <c r="G126" s="70">
        <v>92</v>
      </c>
      <c r="H126" s="54"/>
      <c r="I126" s="70">
        <v>92</v>
      </c>
      <c r="J126" s="63"/>
      <c r="K126" s="54"/>
      <c r="L126" s="57">
        <v>2.95</v>
      </c>
      <c r="M126" s="54"/>
      <c r="N126" s="133">
        <v>104.6</v>
      </c>
      <c r="AF126" s="39"/>
      <c r="AG126" s="48"/>
      <c r="AJ126" s="3" t="s">
        <v>89</v>
      </c>
      <c r="AL126" s="48"/>
      <c r="AM126" s="48"/>
      <c r="AN126" s="48"/>
      <c r="AP126" s="48"/>
    </row>
    <row r="127" spans="1:42" s="4" customFormat="1" ht="23.25" x14ac:dyDescent="0.25">
      <c r="A127" s="60"/>
      <c r="B127" s="50" t="s">
        <v>90</v>
      </c>
      <c r="C127" s="853" t="s">
        <v>91</v>
      </c>
      <c r="D127" s="853"/>
      <c r="E127" s="853"/>
      <c r="F127" s="53" t="s">
        <v>78</v>
      </c>
      <c r="G127" s="70">
        <v>46</v>
      </c>
      <c r="H127" s="54"/>
      <c r="I127" s="70">
        <v>46</v>
      </c>
      <c r="J127" s="63"/>
      <c r="K127" s="54"/>
      <c r="L127" s="57">
        <v>1.48</v>
      </c>
      <c r="M127" s="54"/>
      <c r="N127" s="133">
        <v>52.3</v>
      </c>
      <c r="AF127" s="39"/>
      <c r="AG127" s="48"/>
      <c r="AJ127" s="3" t="s">
        <v>91</v>
      </c>
      <c r="AL127" s="48"/>
      <c r="AM127" s="48"/>
      <c r="AN127" s="48"/>
      <c r="AP127" s="48"/>
    </row>
    <row r="128" spans="1:42" s="4" customFormat="1" ht="15" x14ac:dyDescent="0.25">
      <c r="A128" s="71"/>
      <c r="B128" s="72"/>
      <c r="C128" s="847" t="s">
        <v>81</v>
      </c>
      <c r="D128" s="847"/>
      <c r="E128" s="847"/>
      <c r="F128" s="42"/>
      <c r="G128" s="43"/>
      <c r="H128" s="43"/>
      <c r="I128" s="43"/>
      <c r="J128" s="46"/>
      <c r="K128" s="43"/>
      <c r="L128" s="131">
        <v>36.04</v>
      </c>
      <c r="M128" s="66"/>
      <c r="N128" s="47"/>
      <c r="AF128" s="39"/>
      <c r="AG128" s="48"/>
      <c r="AL128" s="48" t="s">
        <v>81</v>
      </c>
      <c r="AM128" s="48"/>
      <c r="AN128" s="48"/>
      <c r="AP128" s="48"/>
    </row>
    <row r="129" spans="1:42" s="4" customFormat="1" ht="23.25" x14ac:dyDescent="0.25">
      <c r="A129" s="40" t="s">
        <v>134</v>
      </c>
      <c r="B129" s="41" t="s">
        <v>135</v>
      </c>
      <c r="C129" s="847" t="s">
        <v>136</v>
      </c>
      <c r="D129" s="847"/>
      <c r="E129" s="847"/>
      <c r="F129" s="42" t="s">
        <v>63</v>
      </c>
      <c r="G129" s="43">
        <v>1.875</v>
      </c>
      <c r="H129" s="44">
        <v>1</v>
      </c>
      <c r="I129" s="129">
        <v>1.875</v>
      </c>
      <c r="J129" s="46"/>
      <c r="K129" s="43"/>
      <c r="L129" s="46"/>
      <c r="M129" s="43"/>
      <c r="N129" s="47"/>
      <c r="AF129" s="39"/>
      <c r="AG129" s="48" t="s">
        <v>136</v>
      </c>
      <c r="AL129" s="48"/>
      <c r="AM129" s="48"/>
      <c r="AN129" s="48"/>
      <c r="AP129" s="48"/>
    </row>
    <row r="130" spans="1:42" s="4" customFormat="1" ht="22.5" x14ac:dyDescent="0.25">
      <c r="A130" s="49"/>
      <c r="B130" s="50" t="s">
        <v>64</v>
      </c>
      <c r="C130" s="848" t="s">
        <v>65</v>
      </c>
      <c r="D130" s="848"/>
      <c r="E130" s="848"/>
      <c r="F130" s="848"/>
      <c r="G130" s="848"/>
      <c r="H130" s="848"/>
      <c r="I130" s="848"/>
      <c r="J130" s="848"/>
      <c r="K130" s="848"/>
      <c r="L130" s="848"/>
      <c r="M130" s="848"/>
      <c r="N130" s="849"/>
      <c r="AF130" s="39"/>
      <c r="AG130" s="48"/>
      <c r="AH130" s="3" t="s">
        <v>65</v>
      </c>
      <c r="AL130" s="48"/>
      <c r="AM130" s="48"/>
      <c r="AN130" s="48"/>
      <c r="AP130" s="48"/>
    </row>
    <row r="131" spans="1:42" s="4" customFormat="1" ht="15" x14ac:dyDescent="0.25">
      <c r="A131" s="51"/>
      <c r="B131" s="50" t="s">
        <v>60</v>
      </c>
      <c r="C131" s="853" t="s">
        <v>66</v>
      </c>
      <c r="D131" s="853"/>
      <c r="E131" s="853"/>
      <c r="F131" s="53"/>
      <c r="G131" s="54"/>
      <c r="H131" s="54"/>
      <c r="I131" s="54"/>
      <c r="J131" s="57">
        <v>106.88</v>
      </c>
      <c r="K131" s="56">
        <v>1.1499999999999999</v>
      </c>
      <c r="L131" s="57">
        <v>230.46</v>
      </c>
      <c r="M131" s="56">
        <v>35.42</v>
      </c>
      <c r="N131" s="58">
        <v>8162.89</v>
      </c>
      <c r="AF131" s="39"/>
      <c r="AG131" s="48"/>
      <c r="AI131" s="3" t="s">
        <v>66</v>
      </c>
      <c r="AL131" s="48"/>
      <c r="AM131" s="48"/>
      <c r="AN131" s="48"/>
      <c r="AP131" s="48"/>
    </row>
    <row r="132" spans="1:42" s="4" customFormat="1" ht="15" x14ac:dyDescent="0.25">
      <c r="A132" s="51"/>
      <c r="B132" s="50" t="s">
        <v>67</v>
      </c>
      <c r="C132" s="853" t="s">
        <v>68</v>
      </c>
      <c r="D132" s="853"/>
      <c r="E132" s="853"/>
      <c r="F132" s="53"/>
      <c r="G132" s="54"/>
      <c r="H132" s="54"/>
      <c r="I132" s="54"/>
      <c r="J132" s="57">
        <v>241.58</v>
      </c>
      <c r="K132" s="56">
        <v>1.1499999999999999</v>
      </c>
      <c r="L132" s="57">
        <v>520.91</v>
      </c>
      <c r="M132" s="54"/>
      <c r="N132" s="59"/>
      <c r="AF132" s="39"/>
      <c r="AG132" s="48"/>
      <c r="AI132" s="3" t="s">
        <v>68</v>
      </c>
      <c r="AL132" s="48"/>
      <c r="AM132" s="48"/>
      <c r="AN132" s="48"/>
      <c r="AP132" s="48"/>
    </row>
    <row r="133" spans="1:42" s="4" customFormat="1" ht="15" x14ac:dyDescent="0.25">
      <c r="A133" s="51"/>
      <c r="B133" s="50" t="s">
        <v>69</v>
      </c>
      <c r="C133" s="853" t="s">
        <v>70</v>
      </c>
      <c r="D133" s="853"/>
      <c r="E133" s="853"/>
      <c r="F133" s="53"/>
      <c r="G133" s="54"/>
      <c r="H133" s="54"/>
      <c r="I133" s="54"/>
      <c r="J133" s="57">
        <v>26.36</v>
      </c>
      <c r="K133" s="56">
        <v>1.1499999999999999</v>
      </c>
      <c r="L133" s="57">
        <v>56.84</v>
      </c>
      <c r="M133" s="56">
        <v>35.42</v>
      </c>
      <c r="N133" s="58">
        <v>2013.27</v>
      </c>
      <c r="AF133" s="39"/>
      <c r="AG133" s="48"/>
      <c r="AI133" s="3" t="s">
        <v>70</v>
      </c>
      <c r="AL133" s="48"/>
      <c r="AM133" s="48"/>
      <c r="AN133" s="48"/>
      <c r="AP133" s="48"/>
    </row>
    <row r="134" spans="1:42" s="4" customFormat="1" ht="15" x14ac:dyDescent="0.25">
      <c r="A134" s="60"/>
      <c r="B134" s="50"/>
      <c r="C134" s="853" t="s">
        <v>71</v>
      </c>
      <c r="D134" s="853"/>
      <c r="E134" s="853"/>
      <c r="F134" s="53" t="s">
        <v>72</v>
      </c>
      <c r="G134" s="56">
        <v>12.53</v>
      </c>
      <c r="H134" s="56">
        <v>1.1499999999999999</v>
      </c>
      <c r="I134" s="136">
        <v>27.017812500000002</v>
      </c>
      <c r="J134" s="63"/>
      <c r="K134" s="54"/>
      <c r="L134" s="63"/>
      <c r="M134" s="54"/>
      <c r="N134" s="59"/>
      <c r="AF134" s="39"/>
      <c r="AG134" s="48"/>
      <c r="AJ134" s="3" t="s">
        <v>71</v>
      </c>
      <c r="AL134" s="48"/>
      <c r="AM134" s="48"/>
      <c r="AN134" s="48"/>
      <c r="AP134" s="48"/>
    </row>
    <row r="135" spans="1:42" s="4" customFormat="1" ht="15" x14ac:dyDescent="0.25">
      <c r="A135" s="60"/>
      <c r="B135" s="50"/>
      <c r="C135" s="853" t="s">
        <v>73</v>
      </c>
      <c r="D135" s="853"/>
      <c r="E135" s="853"/>
      <c r="F135" s="53" t="s">
        <v>72</v>
      </c>
      <c r="G135" s="56">
        <v>2.62</v>
      </c>
      <c r="H135" s="56">
        <v>1.1499999999999999</v>
      </c>
      <c r="I135" s="132">
        <v>5.649375</v>
      </c>
      <c r="J135" s="63"/>
      <c r="K135" s="54"/>
      <c r="L135" s="63"/>
      <c r="M135" s="54"/>
      <c r="N135" s="59"/>
      <c r="AF135" s="39"/>
      <c r="AG135" s="48"/>
      <c r="AJ135" s="3" t="s">
        <v>73</v>
      </c>
      <c r="AL135" s="48"/>
      <c r="AM135" s="48"/>
      <c r="AN135" s="48"/>
      <c r="AP135" s="48"/>
    </row>
    <row r="136" spans="1:42" s="4" customFormat="1" ht="15" x14ac:dyDescent="0.25">
      <c r="A136" s="51"/>
      <c r="B136" s="50"/>
      <c r="C136" s="854" t="s">
        <v>74</v>
      </c>
      <c r="D136" s="854"/>
      <c r="E136" s="854"/>
      <c r="F136" s="65"/>
      <c r="G136" s="66"/>
      <c r="H136" s="66"/>
      <c r="I136" s="66"/>
      <c r="J136" s="68">
        <v>348.46</v>
      </c>
      <c r="K136" s="66"/>
      <c r="L136" s="68">
        <v>751.37</v>
      </c>
      <c r="M136" s="66"/>
      <c r="N136" s="69"/>
      <c r="AF136" s="39"/>
      <c r="AG136" s="48"/>
      <c r="AK136" s="3" t="s">
        <v>74</v>
      </c>
      <c r="AL136" s="48"/>
      <c r="AM136" s="48"/>
      <c r="AN136" s="48"/>
      <c r="AP136" s="48"/>
    </row>
    <row r="137" spans="1:42" s="4" customFormat="1" ht="15" x14ac:dyDescent="0.25">
      <c r="A137" s="60"/>
      <c r="B137" s="50"/>
      <c r="C137" s="853" t="s">
        <v>75</v>
      </c>
      <c r="D137" s="853"/>
      <c r="E137" s="853"/>
      <c r="F137" s="53"/>
      <c r="G137" s="54"/>
      <c r="H137" s="54"/>
      <c r="I137" s="54"/>
      <c r="J137" s="63"/>
      <c r="K137" s="54"/>
      <c r="L137" s="57">
        <v>287.3</v>
      </c>
      <c r="M137" s="54"/>
      <c r="N137" s="58">
        <v>10176.16</v>
      </c>
      <c r="AF137" s="39"/>
      <c r="AG137" s="48"/>
      <c r="AJ137" s="3" t="s">
        <v>75</v>
      </c>
      <c r="AL137" s="48"/>
      <c r="AM137" s="48"/>
      <c r="AN137" s="48"/>
      <c r="AP137" s="48"/>
    </row>
    <row r="138" spans="1:42" s="4" customFormat="1" ht="23.25" x14ac:dyDescent="0.25">
      <c r="A138" s="60"/>
      <c r="B138" s="50" t="s">
        <v>88</v>
      </c>
      <c r="C138" s="853" t="s">
        <v>89</v>
      </c>
      <c r="D138" s="853"/>
      <c r="E138" s="853"/>
      <c r="F138" s="53" t="s">
        <v>78</v>
      </c>
      <c r="G138" s="70">
        <v>92</v>
      </c>
      <c r="H138" s="54"/>
      <c r="I138" s="70">
        <v>92</v>
      </c>
      <c r="J138" s="63"/>
      <c r="K138" s="54"/>
      <c r="L138" s="57">
        <v>264.32</v>
      </c>
      <c r="M138" s="54"/>
      <c r="N138" s="58">
        <v>9362.07</v>
      </c>
      <c r="AF138" s="39"/>
      <c r="AG138" s="48"/>
      <c r="AJ138" s="3" t="s">
        <v>89</v>
      </c>
      <c r="AL138" s="48"/>
      <c r="AM138" s="48"/>
      <c r="AN138" s="48"/>
      <c r="AP138" s="48"/>
    </row>
    <row r="139" spans="1:42" s="4" customFormat="1" ht="23.25" x14ac:dyDescent="0.25">
      <c r="A139" s="60"/>
      <c r="B139" s="50" t="s">
        <v>90</v>
      </c>
      <c r="C139" s="853" t="s">
        <v>91</v>
      </c>
      <c r="D139" s="853"/>
      <c r="E139" s="853"/>
      <c r="F139" s="53" t="s">
        <v>78</v>
      </c>
      <c r="G139" s="70">
        <v>46</v>
      </c>
      <c r="H139" s="54"/>
      <c r="I139" s="70">
        <v>46</v>
      </c>
      <c r="J139" s="63"/>
      <c r="K139" s="54"/>
      <c r="L139" s="57">
        <v>132.16</v>
      </c>
      <c r="M139" s="54"/>
      <c r="N139" s="58">
        <v>4681.03</v>
      </c>
      <c r="AF139" s="39"/>
      <c r="AG139" s="48"/>
      <c r="AJ139" s="3" t="s">
        <v>91</v>
      </c>
      <c r="AL139" s="48"/>
      <c r="AM139" s="48"/>
      <c r="AN139" s="48"/>
      <c r="AP139" s="48"/>
    </row>
    <row r="140" spans="1:42" s="4" customFormat="1" ht="15" x14ac:dyDescent="0.25">
      <c r="A140" s="71"/>
      <c r="B140" s="72"/>
      <c r="C140" s="847" t="s">
        <v>81</v>
      </c>
      <c r="D140" s="847"/>
      <c r="E140" s="847"/>
      <c r="F140" s="42"/>
      <c r="G140" s="43"/>
      <c r="H140" s="43"/>
      <c r="I140" s="43"/>
      <c r="J140" s="46"/>
      <c r="K140" s="43"/>
      <c r="L140" s="73">
        <v>1147.8499999999999</v>
      </c>
      <c r="M140" s="66"/>
      <c r="N140" s="47"/>
      <c r="AF140" s="39"/>
      <c r="AG140" s="48"/>
      <c r="AL140" s="48" t="s">
        <v>81</v>
      </c>
      <c r="AM140" s="48"/>
      <c r="AN140" s="48"/>
      <c r="AP140" s="48"/>
    </row>
    <row r="141" spans="1:42" s="4" customFormat="1" ht="34.5" x14ac:dyDescent="0.25">
      <c r="A141" s="40" t="s">
        <v>143</v>
      </c>
      <c r="B141" s="41" t="s">
        <v>184</v>
      </c>
      <c r="C141" s="847" t="s">
        <v>386</v>
      </c>
      <c r="D141" s="847"/>
      <c r="E141" s="847"/>
      <c r="F141" s="42" t="s">
        <v>63</v>
      </c>
      <c r="G141" s="43">
        <v>6.8000000000000005E-2</v>
      </c>
      <c r="H141" s="44">
        <v>1</v>
      </c>
      <c r="I141" s="129">
        <v>6.8000000000000005E-2</v>
      </c>
      <c r="J141" s="46"/>
      <c r="K141" s="43"/>
      <c r="L141" s="46"/>
      <c r="M141" s="43"/>
      <c r="N141" s="47"/>
      <c r="AF141" s="39"/>
      <c r="AG141" s="48" t="s">
        <v>386</v>
      </c>
      <c r="AL141" s="48"/>
      <c r="AM141" s="48"/>
      <c r="AN141" s="48"/>
      <c r="AP141" s="48"/>
    </row>
    <row r="142" spans="1:42" s="4" customFormat="1" ht="22.5" x14ac:dyDescent="0.25">
      <c r="A142" s="49"/>
      <c r="B142" s="50" t="s">
        <v>64</v>
      </c>
      <c r="C142" s="848" t="s">
        <v>65</v>
      </c>
      <c r="D142" s="848"/>
      <c r="E142" s="848"/>
      <c r="F142" s="848"/>
      <c r="G142" s="848"/>
      <c r="H142" s="848"/>
      <c r="I142" s="848"/>
      <c r="J142" s="848"/>
      <c r="K142" s="848"/>
      <c r="L142" s="848"/>
      <c r="M142" s="848"/>
      <c r="N142" s="849"/>
      <c r="AF142" s="39"/>
      <c r="AG142" s="48"/>
      <c r="AH142" s="3" t="s">
        <v>65</v>
      </c>
      <c r="AL142" s="48"/>
      <c r="AM142" s="48"/>
      <c r="AN142" s="48"/>
      <c r="AP142" s="48"/>
    </row>
    <row r="143" spans="1:42" s="4" customFormat="1" ht="15" x14ac:dyDescent="0.25">
      <c r="A143" s="51"/>
      <c r="B143" s="50" t="s">
        <v>60</v>
      </c>
      <c r="C143" s="853" t="s">
        <v>66</v>
      </c>
      <c r="D143" s="853"/>
      <c r="E143" s="853"/>
      <c r="F143" s="53"/>
      <c r="G143" s="54"/>
      <c r="H143" s="54"/>
      <c r="I143" s="54"/>
      <c r="J143" s="57">
        <v>663.75</v>
      </c>
      <c r="K143" s="56">
        <v>1.1499999999999999</v>
      </c>
      <c r="L143" s="57">
        <v>51.91</v>
      </c>
      <c r="M143" s="56">
        <v>35.42</v>
      </c>
      <c r="N143" s="58">
        <v>1838.65</v>
      </c>
      <c r="AF143" s="39"/>
      <c r="AG143" s="48"/>
      <c r="AI143" s="3" t="s">
        <v>66</v>
      </c>
      <c r="AL143" s="48"/>
      <c r="AM143" s="48"/>
      <c r="AN143" s="48"/>
      <c r="AP143" s="48"/>
    </row>
    <row r="144" spans="1:42" s="4" customFormat="1" ht="15" x14ac:dyDescent="0.25">
      <c r="A144" s="60"/>
      <c r="B144" s="50"/>
      <c r="C144" s="853" t="s">
        <v>71</v>
      </c>
      <c r="D144" s="853"/>
      <c r="E144" s="853"/>
      <c r="F144" s="53" t="s">
        <v>72</v>
      </c>
      <c r="G144" s="61">
        <v>88.5</v>
      </c>
      <c r="H144" s="56">
        <v>1.1499999999999999</v>
      </c>
      <c r="I144" s="130">
        <v>6.9207000000000001</v>
      </c>
      <c r="J144" s="63"/>
      <c r="K144" s="54"/>
      <c r="L144" s="63"/>
      <c r="M144" s="54"/>
      <c r="N144" s="59"/>
      <c r="AF144" s="39"/>
      <c r="AG144" s="48"/>
      <c r="AJ144" s="3" t="s">
        <v>71</v>
      </c>
      <c r="AL144" s="48"/>
      <c r="AM144" s="48"/>
      <c r="AN144" s="48"/>
      <c r="AP144" s="48"/>
    </row>
    <row r="145" spans="1:42" s="4" customFormat="1" ht="15" x14ac:dyDescent="0.25">
      <c r="A145" s="51"/>
      <c r="B145" s="50"/>
      <c r="C145" s="854" t="s">
        <v>74</v>
      </c>
      <c r="D145" s="854"/>
      <c r="E145" s="854"/>
      <c r="F145" s="65"/>
      <c r="G145" s="66"/>
      <c r="H145" s="66"/>
      <c r="I145" s="66"/>
      <c r="J145" s="68">
        <v>663.75</v>
      </c>
      <c r="K145" s="66"/>
      <c r="L145" s="68">
        <v>51.91</v>
      </c>
      <c r="M145" s="66"/>
      <c r="N145" s="69"/>
      <c r="AF145" s="39"/>
      <c r="AG145" s="48"/>
      <c r="AK145" s="3" t="s">
        <v>74</v>
      </c>
      <c r="AL145" s="48"/>
      <c r="AM145" s="48"/>
      <c r="AN145" s="48"/>
      <c r="AP145" s="48"/>
    </row>
    <row r="146" spans="1:42" s="4" customFormat="1" ht="15" x14ac:dyDescent="0.25">
      <c r="A146" s="60"/>
      <c r="B146" s="50"/>
      <c r="C146" s="853" t="s">
        <v>75</v>
      </c>
      <c r="D146" s="853"/>
      <c r="E146" s="853"/>
      <c r="F146" s="53"/>
      <c r="G146" s="54"/>
      <c r="H146" s="54"/>
      <c r="I146" s="54"/>
      <c r="J146" s="63"/>
      <c r="K146" s="54"/>
      <c r="L146" s="57">
        <v>51.91</v>
      </c>
      <c r="M146" s="54"/>
      <c r="N146" s="58">
        <v>1838.65</v>
      </c>
      <c r="AF146" s="39"/>
      <c r="AG146" s="48"/>
      <c r="AJ146" s="3" t="s">
        <v>75</v>
      </c>
      <c r="AL146" s="48"/>
      <c r="AM146" s="48"/>
      <c r="AN146" s="48"/>
      <c r="AP146" s="48"/>
    </row>
    <row r="147" spans="1:42" s="4" customFormat="1" ht="23.25" x14ac:dyDescent="0.25">
      <c r="A147" s="60"/>
      <c r="B147" s="50" t="s">
        <v>94</v>
      </c>
      <c r="C147" s="853" t="s">
        <v>95</v>
      </c>
      <c r="D147" s="853"/>
      <c r="E147" s="853"/>
      <c r="F147" s="53" t="s">
        <v>78</v>
      </c>
      <c r="G147" s="70">
        <v>89</v>
      </c>
      <c r="H147" s="54"/>
      <c r="I147" s="70">
        <v>89</v>
      </c>
      <c r="J147" s="63"/>
      <c r="K147" s="54"/>
      <c r="L147" s="57">
        <v>46.2</v>
      </c>
      <c r="M147" s="54"/>
      <c r="N147" s="58">
        <v>1636.4</v>
      </c>
      <c r="AF147" s="39"/>
      <c r="AG147" s="48"/>
      <c r="AJ147" s="3" t="s">
        <v>95</v>
      </c>
      <c r="AL147" s="48"/>
      <c r="AM147" s="48"/>
      <c r="AN147" s="48"/>
      <c r="AP147" s="48"/>
    </row>
    <row r="148" spans="1:42" s="4" customFormat="1" ht="23.25" x14ac:dyDescent="0.25">
      <c r="A148" s="60"/>
      <c r="B148" s="50" t="s">
        <v>96</v>
      </c>
      <c r="C148" s="853" t="s">
        <v>97</v>
      </c>
      <c r="D148" s="853"/>
      <c r="E148" s="853"/>
      <c r="F148" s="53" t="s">
        <v>78</v>
      </c>
      <c r="G148" s="70">
        <v>40</v>
      </c>
      <c r="H148" s="54"/>
      <c r="I148" s="70">
        <v>40</v>
      </c>
      <c r="J148" s="63"/>
      <c r="K148" s="54"/>
      <c r="L148" s="57">
        <v>20.76</v>
      </c>
      <c r="M148" s="54"/>
      <c r="N148" s="133">
        <v>735.46</v>
      </c>
      <c r="AF148" s="39"/>
      <c r="AG148" s="48"/>
      <c r="AJ148" s="3" t="s">
        <v>97</v>
      </c>
      <c r="AL148" s="48"/>
      <c r="AM148" s="48"/>
      <c r="AN148" s="48"/>
      <c r="AP148" s="48"/>
    </row>
    <row r="149" spans="1:42" s="4" customFormat="1" ht="15" x14ac:dyDescent="0.25">
      <c r="A149" s="71"/>
      <c r="B149" s="72"/>
      <c r="C149" s="847" t="s">
        <v>81</v>
      </c>
      <c r="D149" s="847"/>
      <c r="E149" s="847"/>
      <c r="F149" s="42"/>
      <c r="G149" s="43"/>
      <c r="H149" s="43"/>
      <c r="I149" s="43"/>
      <c r="J149" s="46"/>
      <c r="K149" s="43"/>
      <c r="L149" s="131">
        <v>118.87</v>
      </c>
      <c r="M149" s="66"/>
      <c r="N149" s="47"/>
      <c r="AF149" s="39"/>
      <c r="AG149" s="48"/>
      <c r="AL149" s="48" t="s">
        <v>81</v>
      </c>
      <c r="AM149" s="48"/>
      <c r="AN149" s="48"/>
      <c r="AP149" s="48"/>
    </row>
    <row r="150" spans="1:42" s="4" customFormat="1" ht="0" hidden="1" customHeight="1" x14ac:dyDescent="0.25">
      <c r="A150" s="110"/>
      <c r="B150" s="111"/>
      <c r="C150" s="111"/>
      <c r="D150" s="111"/>
      <c r="E150" s="111"/>
      <c r="F150" s="112"/>
      <c r="G150" s="112"/>
      <c r="H150" s="112"/>
      <c r="I150" s="112"/>
      <c r="J150" s="113"/>
      <c r="K150" s="112"/>
      <c r="L150" s="113"/>
      <c r="M150" s="54"/>
      <c r="N150" s="113"/>
      <c r="AF150" s="39"/>
      <c r="AG150" s="48"/>
      <c r="AL150" s="48"/>
      <c r="AM150" s="48"/>
      <c r="AN150" s="48"/>
      <c r="AP150" s="48"/>
    </row>
    <row r="151" spans="1:42" s="4" customFormat="1" ht="15" x14ac:dyDescent="0.25">
      <c r="A151" s="114"/>
      <c r="B151" s="115"/>
      <c r="C151" s="847" t="s">
        <v>137</v>
      </c>
      <c r="D151" s="847"/>
      <c r="E151" s="847"/>
      <c r="F151" s="847"/>
      <c r="G151" s="847"/>
      <c r="H151" s="847"/>
      <c r="I151" s="847"/>
      <c r="J151" s="847"/>
      <c r="K151" s="847"/>
      <c r="L151" s="116"/>
      <c r="M151" s="117"/>
      <c r="N151" s="118"/>
      <c r="AF151" s="39"/>
      <c r="AG151" s="48"/>
      <c r="AL151" s="48"/>
      <c r="AM151" s="48"/>
      <c r="AN151" s="48" t="s">
        <v>137</v>
      </c>
      <c r="AP151" s="48"/>
    </row>
    <row r="152" spans="1:42" s="4" customFormat="1" ht="15" x14ac:dyDescent="0.25">
      <c r="A152" s="119"/>
      <c r="B152" s="50"/>
      <c r="C152" s="853" t="s">
        <v>99</v>
      </c>
      <c r="D152" s="853"/>
      <c r="E152" s="853"/>
      <c r="F152" s="853"/>
      <c r="G152" s="853"/>
      <c r="H152" s="853"/>
      <c r="I152" s="853"/>
      <c r="J152" s="853"/>
      <c r="K152" s="853"/>
      <c r="L152" s="120">
        <v>12827.94</v>
      </c>
      <c r="M152" s="121"/>
      <c r="N152" s="122"/>
      <c r="AF152" s="39"/>
      <c r="AG152" s="48"/>
      <c r="AL152" s="48"/>
      <c r="AM152" s="48"/>
      <c r="AN152" s="48"/>
      <c r="AO152" s="3" t="s">
        <v>99</v>
      </c>
      <c r="AP152" s="48"/>
    </row>
    <row r="153" spans="1:42" s="4" customFormat="1" ht="15" x14ac:dyDescent="0.25">
      <c r="A153" s="119"/>
      <c r="B153" s="50"/>
      <c r="C153" s="853" t="s">
        <v>100</v>
      </c>
      <c r="D153" s="853"/>
      <c r="E153" s="853"/>
      <c r="F153" s="853"/>
      <c r="G153" s="853"/>
      <c r="H153" s="853"/>
      <c r="I153" s="853"/>
      <c r="J153" s="853"/>
      <c r="K153" s="853"/>
      <c r="L153" s="123"/>
      <c r="M153" s="121"/>
      <c r="N153" s="122"/>
      <c r="AF153" s="39"/>
      <c r="AG153" s="48"/>
      <c r="AL153" s="48"/>
      <c r="AM153" s="48"/>
      <c r="AN153" s="48"/>
      <c r="AO153" s="3" t="s">
        <v>100</v>
      </c>
      <c r="AP153" s="48"/>
    </row>
    <row r="154" spans="1:42" s="4" customFormat="1" ht="15" x14ac:dyDescent="0.25">
      <c r="A154" s="119"/>
      <c r="B154" s="50"/>
      <c r="C154" s="853" t="s">
        <v>101</v>
      </c>
      <c r="D154" s="853"/>
      <c r="E154" s="853"/>
      <c r="F154" s="853"/>
      <c r="G154" s="853"/>
      <c r="H154" s="853"/>
      <c r="I154" s="853"/>
      <c r="J154" s="853"/>
      <c r="K154" s="853"/>
      <c r="L154" s="120">
        <v>4803.04</v>
      </c>
      <c r="M154" s="121"/>
      <c r="N154" s="122"/>
      <c r="AF154" s="39"/>
      <c r="AG154" s="48"/>
      <c r="AL154" s="48"/>
      <c r="AM154" s="48"/>
      <c r="AN154" s="48"/>
      <c r="AO154" s="3" t="s">
        <v>101</v>
      </c>
      <c r="AP154" s="48"/>
    </row>
    <row r="155" spans="1:42" s="4" customFormat="1" ht="15" x14ac:dyDescent="0.25">
      <c r="A155" s="119"/>
      <c r="B155" s="50"/>
      <c r="C155" s="853" t="s">
        <v>102</v>
      </c>
      <c r="D155" s="853"/>
      <c r="E155" s="853"/>
      <c r="F155" s="853"/>
      <c r="G155" s="853"/>
      <c r="H155" s="853"/>
      <c r="I155" s="853"/>
      <c r="J155" s="853"/>
      <c r="K155" s="853"/>
      <c r="L155" s="120">
        <v>2217.2199999999998</v>
      </c>
      <c r="M155" s="121"/>
      <c r="N155" s="122"/>
      <c r="AF155" s="39"/>
      <c r="AG155" s="48"/>
      <c r="AL155" s="48"/>
      <c r="AM155" s="48"/>
      <c r="AN155" s="48"/>
      <c r="AO155" s="3" t="s">
        <v>102</v>
      </c>
      <c r="AP155" s="48"/>
    </row>
    <row r="156" spans="1:42" s="4" customFormat="1" ht="15" x14ac:dyDescent="0.25">
      <c r="A156" s="119"/>
      <c r="B156" s="50"/>
      <c r="C156" s="853" t="s">
        <v>103</v>
      </c>
      <c r="D156" s="853"/>
      <c r="E156" s="853"/>
      <c r="F156" s="853"/>
      <c r="G156" s="853"/>
      <c r="H156" s="853"/>
      <c r="I156" s="853"/>
      <c r="J156" s="853"/>
      <c r="K156" s="853"/>
      <c r="L156" s="124">
        <v>353.93</v>
      </c>
      <c r="M156" s="121"/>
      <c r="N156" s="122"/>
      <c r="AF156" s="39"/>
      <c r="AG156" s="48"/>
      <c r="AL156" s="48"/>
      <c r="AM156" s="48"/>
      <c r="AN156" s="48"/>
      <c r="AO156" s="3" t="s">
        <v>103</v>
      </c>
      <c r="AP156" s="48"/>
    </row>
    <row r="157" spans="1:42" s="4" customFormat="1" ht="15" x14ac:dyDescent="0.25">
      <c r="A157" s="119"/>
      <c r="B157" s="50"/>
      <c r="C157" s="853" t="s">
        <v>138</v>
      </c>
      <c r="D157" s="853"/>
      <c r="E157" s="853"/>
      <c r="F157" s="853"/>
      <c r="G157" s="853"/>
      <c r="H157" s="853"/>
      <c r="I157" s="853"/>
      <c r="J157" s="853"/>
      <c r="K157" s="853"/>
      <c r="L157" s="120">
        <v>5807.68</v>
      </c>
      <c r="M157" s="121"/>
      <c r="N157" s="122"/>
      <c r="AF157" s="39"/>
      <c r="AG157" s="48"/>
      <c r="AL157" s="48"/>
      <c r="AM157" s="48"/>
      <c r="AN157" s="48"/>
      <c r="AO157" s="3" t="s">
        <v>138</v>
      </c>
      <c r="AP157" s="48"/>
    </row>
    <row r="158" spans="1:42" s="4" customFormat="1" ht="15" x14ac:dyDescent="0.25">
      <c r="A158" s="119"/>
      <c r="B158" s="50"/>
      <c r="C158" s="853" t="s">
        <v>104</v>
      </c>
      <c r="D158" s="853"/>
      <c r="E158" s="853"/>
      <c r="F158" s="853"/>
      <c r="G158" s="853"/>
      <c r="H158" s="853"/>
      <c r="I158" s="853"/>
      <c r="J158" s="853"/>
      <c r="K158" s="853"/>
      <c r="L158" s="120">
        <v>16307.76</v>
      </c>
      <c r="M158" s="121"/>
      <c r="N158" s="122"/>
      <c r="AF158" s="39"/>
      <c r="AG158" s="48"/>
      <c r="AL158" s="48"/>
      <c r="AM158" s="48"/>
      <c r="AN158" s="48"/>
      <c r="AO158" s="3" t="s">
        <v>104</v>
      </c>
      <c r="AP158" s="48"/>
    </row>
    <row r="159" spans="1:42" s="4" customFormat="1" ht="15" x14ac:dyDescent="0.25">
      <c r="A159" s="119"/>
      <c r="B159" s="50"/>
      <c r="C159" s="853" t="s">
        <v>100</v>
      </c>
      <c r="D159" s="853"/>
      <c r="E159" s="853"/>
      <c r="F159" s="853"/>
      <c r="G159" s="853"/>
      <c r="H159" s="853"/>
      <c r="I159" s="853"/>
      <c r="J159" s="853"/>
      <c r="K159" s="853"/>
      <c r="L159" s="123"/>
      <c r="M159" s="121"/>
      <c r="N159" s="122"/>
      <c r="AF159" s="39"/>
      <c r="AG159" s="48"/>
      <c r="AL159" s="48"/>
      <c r="AM159" s="48"/>
      <c r="AN159" s="48"/>
      <c r="AO159" s="3" t="s">
        <v>100</v>
      </c>
      <c r="AP159" s="48"/>
    </row>
    <row r="160" spans="1:42" s="4" customFormat="1" ht="15" x14ac:dyDescent="0.25">
      <c r="A160" s="119"/>
      <c r="B160" s="50"/>
      <c r="C160" s="853" t="s">
        <v>105</v>
      </c>
      <c r="D160" s="853"/>
      <c r="E160" s="853"/>
      <c r="F160" s="853"/>
      <c r="G160" s="853"/>
      <c r="H160" s="853"/>
      <c r="I160" s="853"/>
      <c r="J160" s="853"/>
      <c r="K160" s="853"/>
      <c r="L160" s="120">
        <v>4302.46</v>
      </c>
      <c r="M160" s="121"/>
      <c r="N160" s="122"/>
      <c r="AF160" s="39"/>
      <c r="AG160" s="48"/>
      <c r="AL160" s="48"/>
      <c r="AM160" s="48"/>
      <c r="AN160" s="48"/>
      <c r="AO160" s="3" t="s">
        <v>105</v>
      </c>
      <c r="AP160" s="48"/>
    </row>
    <row r="161" spans="1:42" s="4" customFormat="1" ht="15" x14ac:dyDescent="0.25">
      <c r="A161" s="119"/>
      <c r="B161" s="50"/>
      <c r="C161" s="853" t="s">
        <v>106</v>
      </c>
      <c r="D161" s="853"/>
      <c r="E161" s="853"/>
      <c r="F161" s="853"/>
      <c r="G161" s="853"/>
      <c r="H161" s="853"/>
      <c r="I161" s="853"/>
      <c r="J161" s="853"/>
      <c r="K161" s="853"/>
      <c r="L161" s="124">
        <v>552.52</v>
      </c>
      <c r="M161" s="121"/>
      <c r="N161" s="122"/>
      <c r="AF161" s="39"/>
      <c r="AG161" s="48"/>
      <c r="AL161" s="48"/>
      <c r="AM161" s="48"/>
      <c r="AN161" s="48"/>
      <c r="AO161" s="3" t="s">
        <v>106</v>
      </c>
      <c r="AP161" s="48"/>
    </row>
    <row r="162" spans="1:42" s="4" customFormat="1" ht="15" x14ac:dyDescent="0.25">
      <c r="A162" s="119"/>
      <c r="B162" s="50"/>
      <c r="C162" s="853" t="s">
        <v>107</v>
      </c>
      <c r="D162" s="853"/>
      <c r="E162" s="853"/>
      <c r="F162" s="853"/>
      <c r="G162" s="853"/>
      <c r="H162" s="853"/>
      <c r="I162" s="853"/>
      <c r="J162" s="853"/>
      <c r="K162" s="853"/>
      <c r="L162" s="124">
        <v>60.05</v>
      </c>
      <c r="M162" s="121"/>
      <c r="N162" s="122"/>
      <c r="AF162" s="39"/>
      <c r="AG162" s="48"/>
      <c r="AL162" s="48"/>
      <c r="AM162" s="48"/>
      <c r="AN162" s="48"/>
      <c r="AO162" s="3" t="s">
        <v>107</v>
      </c>
      <c r="AP162" s="48"/>
    </row>
    <row r="163" spans="1:42" s="4" customFormat="1" ht="15" x14ac:dyDescent="0.25">
      <c r="A163" s="119"/>
      <c r="B163" s="50"/>
      <c r="C163" s="853" t="s">
        <v>139</v>
      </c>
      <c r="D163" s="853"/>
      <c r="E163" s="853"/>
      <c r="F163" s="853"/>
      <c r="G163" s="853"/>
      <c r="H163" s="853"/>
      <c r="I163" s="853"/>
      <c r="J163" s="853"/>
      <c r="K163" s="853"/>
      <c r="L163" s="120">
        <v>5798.99</v>
      </c>
      <c r="M163" s="121"/>
      <c r="N163" s="122"/>
      <c r="AF163" s="39"/>
      <c r="AG163" s="48"/>
      <c r="AL163" s="48"/>
      <c r="AM163" s="48"/>
      <c r="AN163" s="48"/>
      <c r="AO163" s="3" t="s">
        <v>139</v>
      </c>
      <c r="AP163" s="48"/>
    </row>
    <row r="164" spans="1:42" s="4" customFormat="1" ht="15" x14ac:dyDescent="0.25">
      <c r="A164" s="119"/>
      <c r="B164" s="50"/>
      <c r="C164" s="853" t="s">
        <v>108</v>
      </c>
      <c r="D164" s="853"/>
      <c r="E164" s="853"/>
      <c r="F164" s="853"/>
      <c r="G164" s="853"/>
      <c r="H164" s="853"/>
      <c r="I164" s="853"/>
      <c r="J164" s="853"/>
      <c r="K164" s="853"/>
      <c r="L164" s="120">
        <v>3891.35</v>
      </c>
      <c r="M164" s="121"/>
      <c r="N164" s="122"/>
      <c r="AF164" s="39"/>
      <c r="AG164" s="48"/>
      <c r="AL164" s="48"/>
      <c r="AM164" s="48"/>
      <c r="AN164" s="48"/>
      <c r="AO164" s="3" t="s">
        <v>108</v>
      </c>
      <c r="AP164" s="48"/>
    </row>
    <row r="165" spans="1:42" s="4" customFormat="1" ht="15" x14ac:dyDescent="0.25">
      <c r="A165" s="119"/>
      <c r="B165" s="50"/>
      <c r="C165" s="853" t="s">
        <v>109</v>
      </c>
      <c r="D165" s="853"/>
      <c r="E165" s="853"/>
      <c r="F165" s="853"/>
      <c r="G165" s="853"/>
      <c r="H165" s="853"/>
      <c r="I165" s="853"/>
      <c r="J165" s="853"/>
      <c r="K165" s="853"/>
      <c r="L165" s="120">
        <v>1762.44</v>
      </c>
      <c r="M165" s="121"/>
      <c r="N165" s="122"/>
      <c r="AF165" s="39"/>
      <c r="AG165" s="48"/>
      <c r="AL165" s="48"/>
      <c r="AM165" s="48"/>
      <c r="AN165" s="48"/>
      <c r="AO165" s="3" t="s">
        <v>109</v>
      </c>
      <c r="AP165" s="48"/>
    </row>
    <row r="166" spans="1:42" s="4" customFormat="1" ht="15" x14ac:dyDescent="0.25">
      <c r="A166" s="119"/>
      <c r="B166" s="50"/>
      <c r="C166" s="853" t="s">
        <v>140</v>
      </c>
      <c r="D166" s="853"/>
      <c r="E166" s="853"/>
      <c r="F166" s="853"/>
      <c r="G166" s="853"/>
      <c r="H166" s="853"/>
      <c r="I166" s="853"/>
      <c r="J166" s="853"/>
      <c r="K166" s="853"/>
      <c r="L166" s="120">
        <v>3349.77</v>
      </c>
      <c r="M166" s="121"/>
      <c r="N166" s="122"/>
      <c r="AF166" s="39"/>
      <c r="AG166" s="48"/>
      <c r="AL166" s="48"/>
      <c r="AM166" s="48"/>
      <c r="AN166" s="48"/>
      <c r="AO166" s="3" t="s">
        <v>140</v>
      </c>
      <c r="AP166" s="48"/>
    </row>
    <row r="167" spans="1:42" s="4" customFormat="1" ht="15" x14ac:dyDescent="0.25">
      <c r="A167" s="119"/>
      <c r="B167" s="50"/>
      <c r="C167" s="853" t="s">
        <v>100</v>
      </c>
      <c r="D167" s="853"/>
      <c r="E167" s="853"/>
      <c r="F167" s="853"/>
      <c r="G167" s="853"/>
      <c r="H167" s="853"/>
      <c r="I167" s="853"/>
      <c r="J167" s="853"/>
      <c r="K167" s="853"/>
      <c r="L167" s="123"/>
      <c r="M167" s="121"/>
      <c r="N167" s="122"/>
      <c r="AF167" s="39"/>
      <c r="AG167" s="48"/>
      <c r="AL167" s="48"/>
      <c r="AM167" s="48"/>
      <c r="AN167" s="48"/>
      <c r="AO167" s="3" t="s">
        <v>100</v>
      </c>
      <c r="AP167" s="48"/>
    </row>
    <row r="168" spans="1:42" s="4" customFormat="1" ht="15" x14ac:dyDescent="0.25">
      <c r="A168" s="119"/>
      <c r="B168" s="50"/>
      <c r="C168" s="853" t="s">
        <v>105</v>
      </c>
      <c r="D168" s="853"/>
      <c r="E168" s="853"/>
      <c r="F168" s="853"/>
      <c r="G168" s="853"/>
      <c r="H168" s="853"/>
      <c r="I168" s="853"/>
      <c r="J168" s="853"/>
      <c r="K168" s="853"/>
      <c r="L168" s="124">
        <v>500.58</v>
      </c>
      <c r="M168" s="121"/>
      <c r="N168" s="122"/>
      <c r="AF168" s="39"/>
      <c r="AG168" s="48"/>
      <c r="AL168" s="48"/>
      <c r="AM168" s="48"/>
      <c r="AN168" s="48"/>
      <c r="AO168" s="3" t="s">
        <v>105</v>
      </c>
      <c r="AP168" s="48"/>
    </row>
    <row r="169" spans="1:42" s="4" customFormat="1" ht="15" x14ac:dyDescent="0.25">
      <c r="A169" s="119"/>
      <c r="B169" s="50"/>
      <c r="C169" s="853" t="s">
        <v>106</v>
      </c>
      <c r="D169" s="853"/>
      <c r="E169" s="853"/>
      <c r="F169" s="853"/>
      <c r="G169" s="853"/>
      <c r="H169" s="853"/>
      <c r="I169" s="853"/>
      <c r="J169" s="853"/>
      <c r="K169" s="853"/>
      <c r="L169" s="120">
        <v>1664.7</v>
      </c>
      <c r="M169" s="121"/>
      <c r="N169" s="122"/>
      <c r="AF169" s="39"/>
      <c r="AG169" s="48"/>
      <c r="AL169" s="48"/>
      <c r="AM169" s="48"/>
      <c r="AN169" s="48"/>
      <c r="AO169" s="3" t="s">
        <v>106</v>
      </c>
      <c r="AP169" s="48"/>
    </row>
    <row r="170" spans="1:42" s="4" customFormat="1" ht="15" x14ac:dyDescent="0.25">
      <c r="A170" s="119"/>
      <c r="B170" s="50"/>
      <c r="C170" s="853" t="s">
        <v>107</v>
      </c>
      <c r="D170" s="853"/>
      <c r="E170" s="853"/>
      <c r="F170" s="853"/>
      <c r="G170" s="853"/>
      <c r="H170" s="853"/>
      <c r="I170" s="853"/>
      <c r="J170" s="853"/>
      <c r="K170" s="853"/>
      <c r="L170" s="124">
        <v>293.88</v>
      </c>
      <c r="M170" s="121"/>
      <c r="N170" s="122"/>
      <c r="AF170" s="39"/>
      <c r="AG170" s="48"/>
      <c r="AL170" s="48"/>
      <c r="AM170" s="48"/>
      <c r="AN170" s="48"/>
      <c r="AO170" s="3" t="s">
        <v>107</v>
      </c>
      <c r="AP170" s="48"/>
    </row>
    <row r="171" spans="1:42" s="4" customFormat="1" ht="15" x14ac:dyDescent="0.25">
      <c r="A171" s="119"/>
      <c r="B171" s="50"/>
      <c r="C171" s="853" t="s">
        <v>139</v>
      </c>
      <c r="D171" s="853"/>
      <c r="E171" s="853"/>
      <c r="F171" s="853"/>
      <c r="G171" s="853"/>
      <c r="H171" s="853"/>
      <c r="I171" s="853"/>
      <c r="J171" s="853"/>
      <c r="K171" s="853"/>
      <c r="L171" s="124">
        <v>8.69</v>
      </c>
      <c r="M171" s="121"/>
      <c r="N171" s="122"/>
      <c r="AF171" s="39"/>
      <c r="AG171" s="48"/>
      <c r="AL171" s="48"/>
      <c r="AM171" s="48"/>
      <c r="AN171" s="48"/>
      <c r="AO171" s="3" t="s">
        <v>139</v>
      </c>
      <c r="AP171" s="48"/>
    </row>
    <row r="172" spans="1:42" s="4" customFormat="1" ht="15" x14ac:dyDescent="0.25">
      <c r="A172" s="119"/>
      <c r="B172" s="50"/>
      <c r="C172" s="853" t="s">
        <v>108</v>
      </c>
      <c r="D172" s="853"/>
      <c r="E172" s="853"/>
      <c r="F172" s="853"/>
      <c r="G172" s="853"/>
      <c r="H172" s="853"/>
      <c r="I172" s="853"/>
      <c r="J172" s="853"/>
      <c r="K172" s="853"/>
      <c r="L172" s="124">
        <v>770.63</v>
      </c>
      <c r="M172" s="121"/>
      <c r="N172" s="122"/>
      <c r="AF172" s="39"/>
      <c r="AG172" s="48"/>
      <c r="AL172" s="48"/>
      <c r="AM172" s="48"/>
      <c r="AN172" s="48"/>
      <c r="AO172" s="3" t="s">
        <v>108</v>
      </c>
      <c r="AP172" s="48"/>
    </row>
    <row r="173" spans="1:42" s="4" customFormat="1" ht="15" x14ac:dyDescent="0.25">
      <c r="A173" s="119"/>
      <c r="B173" s="50"/>
      <c r="C173" s="853" t="s">
        <v>109</v>
      </c>
      <c r="D173" s="853"/>
      <c r="E173" s="853"/>
      <c r="F173" s="853"/>
      <c r="G173" s="853"/>
      <c r="H173" s="853"/>
      <c r="I173" s="853"/>
      <c r="J173" s="853"/>
      <c r="K173" s="853"/>
      <c r="L173" s="124">
        <v>405.17</v>
      </c>
      <c r="M173" s="121"/>
      <c r="N173" s="122"/>
      <c r="AF173" s="39"/>
      <c r="AG173" s="48"/>
      <c r="AL173" s="48"/>
      <c r="AM173" s="48"/>
      <c r="AN173" s="48"/>
      <c r="AO173" s="3" t="s">
        <v>109</v>
      </c>
      <c r="AP173" s="48"/>
    </row>
    <row r="174" spans="1:42" s="4" customFormat="1" ht="15" x14ac:dyDescent="0.25">
      <c r="A174" s="119"/>
      <c r="B174" s="50"/>
      <c r="C174" s="853" t="s">
        <v>110</v>
      </c>
      <c r="D174" s="853"/>
      <c r="E174" s="853"/>
      <c r="F174" s="853"/>
      <c r="G174" s="853"/>
      <c r="H174" s="853"/>
      <c r="I174" s="853"/>
      <c r="J174" s="853"/>
      <c r="K174" s="853"/>
      <c r="L174" s="120">
        <v>5156.97</v>
      </c>
      <c r="M174" s="121"/>
      <c r="N174" s="122"/>
      <c r="AF174" s="39"/>
      <c r="AG174" s="48"/>
      <c r="AL174" s="48"/>
      <c r="AM174" s="48"/>
      <c r="AN174" s="48"/>
      <c r="AO174" s="3" t="s">
        <v>110</v>
      </c>
      <c r="AP174" s="48"/>
    </row>
    <row r="175" spans="1:42" s="4" customFormat="1" ht="15" x14ac:dyDescent="0.25">
      <c r="A175" s="119"/>
      <c r="B175" s="50"/>
      <c r="C175" s="853" t="s">
        <v>111</v>
      </c>
      <c r="D175" s="853"/>
      <c r="E175" s="853"/>
      <c r="F175" s="853"/>
      <c r="G175" s="853"/>
      <c r="H175" s="853"/>
      <c r="I175" s="853"/>
      <c r="J175" s="853"/>
      <c r="K175" s="853"/>
      <c r="L175" s="120">
        <v>4661.9799999999996</v>
      </c>
      <c r="M175" s="121"/>
      <c r="N175" s="122"/>
      <c r="AF175" s="39"/>
      <c r="AG175" s="48"/>
      <c r="AL175" s="48"/>
      <c r="AM175" s="48"/>
      <c r="AN175" s="48"/>
      <c r="AO175" s="3" t="s">
        <v>111</v>
      </c>
      <c r="AP175" s="48"/>
    </row>
    <row r="176" spans="1:42" s="4" customFormat="1" ht="15" x14ac:dyDescent="0.25">
      <c r="A176" s="119"/>
      <c r="B176" s="50"/>
      <c r="C176" s="853" t="s">
        <v>112</v>
      </c>
      <c r="D176" s="853"/>
      <c r="E176" s="853"/>
      <c r="F176" s="853"/>
      <c r="G176" s="853"/>
      <c r="H176" s="853"/>
      <c r="I176" s="853"/>
      <c r="J176" s="853"/>
      <c r="K176" s="853"/>
      <c r="L176" s="120">
        <v>2167.61</v>
      </c>
      <c r="M176" s="121"/>
      <c r="N176" s="122"/>
      <c r="AF176" s="39"/>
      <c r="AG176" s="48"/>
      <c r="AL176" s="48"/>
      <c r="AM176" s="48"/>
      <c r="AN176" s="48"/>
      <c r="AO176" s="3" t="s">
        <v>112</v>
      </c>
      <c r="AP176" s="48"/>
    </row>
    <row r="177" spans="1:42" s="4" customFormat="1" ht="15" x14ac:dyDescent="0.25">
      <c r="A177" s="119"/>
      <c r="B177" s="125"/>
      <c r="C177" s="861" t="s">
        <v>141</v>
      </c>
      <c r="D177" s="861"/>
      <c r="E177" s="861"/>
      <c r="F177" s="861"/>
      <c r="G177" s="861"/>
      <c r="H177" s="861"/>
      <c r="I177" s="861"/>
      <c r="J177" s="861"/>
      <c r="K177" s="861"/>
      <c r="L177" s="126">
        <v>19657.53</v>
      </c>
      <c r="M177" s="127"/>
      <c r="N177" s="128"/>
      <c r="AF177" s="39"/>
      <c r="AG177" s="48"/>
      <c r="AL177" s="48"/>
      <c r="AM177" s="48"/>
      <c r="AN177" s="48"/>
      <c r="AP177" s="48" t="s">
        <v>141</v>
      </c>
    </row>
    <row r="178" spans="1:42" s="4" customFormat="1" ht="15" x14ac:dyDescent="0.25">
      <c r="A178" s="844" t="s">
        <v>142</v>
      </c>
      <c r="B178" s="845"/>
      <c r="C178" s="845"/>
      <c r="D178" s="845"/>
      <c r="E178" s="845"/>
      <c r="F178" s="845"/>
      <c r="G178" s="845"/>
      <c r="H178" s="845"/>
      <c r="I178" s="845"/>
      <c r="J178" s="845"/>
      <c r="K178" s="845"/>
      <c r="L178" s="845"/>
      <c r="M178" s="845"/>
      <c r="N178" s="846"/>
      <c r="AF178" s="39" t="s">
        <v>142</v>
      </c>
      <c r="AG178" s="48"/>
      <c r="AL178" s="48"/>
      <c r="AM178" s="48"/>
      <c r="AN178" s="48"/>
      <c r="AP178" s="48"/>
    </row>
    <row r="179" spans="1:42" s="4" customFormat="1" ht="57" x14ac:dyDescent="0.25">
      <c r="A179" s="40" t="s">
        <v>147</v>
      </c>
      <c r="B179" s="41" t="s">
        <v>144</v>
      </c>
      <c r="C179" s="847" t="s">
        <v>387</v>
      </c>
      <c r="D179" s="847"/>
      <c r="E179" s="847"/>
      <c r="F179" s="42" t="s">
        <v>146</v>
      </c>
      <c r="G179" s="43">
        <v>214.26532</v>
      </c>
      <c r="H179" s="44">
        <v>1</v>
      </c>
      <c r="I179" s="137">
        <v>214.26532</v>
      </c>
      <c r="J179" s="131">
        <v>3.28</v>
      </c>
      <c r="K179" s="43"/>
      <c r="L179" s="131">
        <v>702.79</v>
      </c>
      <c r="M179" s="109">
        <v>12.22</v>
      </c>
      <c r="N179" s="134">
        <v>8588.09</v>
      </c>
      <c r="AF179" s="39"/>
      <c r="AG179" s="48" t="s">
        <v>387</v>
      </c>
      <c r="AL179" s="48"/>
      <c r="AM179" s="48"/>
      <c r="AN179" s="48"/>
      <c r="AP179" s="48"/>
    </row>
    <row r="180" spans="1:42" s="4" customFormat="1" ht="15" x14ac:dyDescent="0.25">
      <c r="A180" s="71"/>
      <c r="B180" s="72"/>
      <c r="C180" s="847" t="s">
        <v>81</v>
      </c>
      <c r="D180" s="847"/>
      <c r="E180" s="847"/>
      <c r="F180" s="42"/>
      <c r="G180" s="43"/>
      <c r="H180" s="43"/>
      <c r="I180" s="43"/>
      <c r="J180" s="46"/>
      <c r="K180" s="43"/>
      <c r="L180" s="131">
        <v>702.79</v>
      </c>
      <c r="M180" s="66"/>
      <c r="N180" s="134">
        <v>8588.09</v>
      </c>
      <c r="AF180" s="39"/>
      <c r="AG180" s="48"/>
      <c r="AL180" s="48" t="s">
        <v>81</v>
      </c>
      <c r="AM180" s="48"/>
      <c r="AN180" s="48"/>
      <c r="AP180" s="48"/>
    </row>
    <row r="181" spans="1:42" s="4" customFormat="1" ht="45.75" x14ac:dyDescent="0.25">
      <c r="A181" s="40" t="s">
        <v>155</v>
      </c>
      <c r="B181" s="41" t="s">
        <v>148</v>
      </c>
      <c r="C181" s="847" t="s">
        <v>149</v>
      </c>
      <c r="D181" s="847"/>
      <c r="E181" s="847"/>
      <c r="F181" s="42" t="s">
        <v>146</v>
      </c>
      <c r="G181" s="43">
        <v>214.26532</v>
      </c>
      <c r="H181" s="44">
        <v>1</v>
      </c>
      <c r="I181" s="137">
        <v>214.26532</v>
      </c>
      <c r="J181" s="131">
        <v>15.35</v>
      </c>
      <c r="K181" s="43"/>
      <c r="L181" s="73">
        <v>3288.97</v>
      </c>
      <c r="M181" s="109">
        <v>12.22</v>
      </c>
      <c r="N181" s="134">
        <v>40191.21</v>
      </c>
      <c r="AF181" s="39"/>
      <c r="AG181" s="48" t="s">
        <v>149</v>
      </c>
      <c r="AL181" s="48"/>
      <c r="AM181" s="48"/>
      <c r="AN181" s="48"/>
      <c r="AP181" s="48"/>
    </row>
    <row r="182" spans="1:42" s="4" customFormat="1" ht="15" x14ac:dyDescent="0.25">
      <c r="A182" s="71"/>
      <c r="B182" s="72"/>
      <c r="C182" s="847" t="s">
        <v>81</v>
      </c>
      <c r="D182" s="847"/>
      <c r="E182" s="847"/>
      <c r="F182" s="42"/>
      <c r="G182" s="43"/>
      <c r="H182" s="43"/>
      <c r="I182" s="43"/>
      <c r="J182" s="46"/>
      <c r="K182" s="43"/>
      <c r="L182" s="73">
        <v>3288.97</v>
      </c>
      <c r="M182" s="66"/>
      <c r="N182" s="134">
        <v>40191.21</v>
      </c>
      <c r="AF182" s="39"/>
      <c r="AG182" s="48"/>
      <c r="AL182" s="48" t="s">
        <v>81</v>
      </c>
      <c r="AM182" s="48"/>
      <c r="AN182" s="48"/>
      <c r="AP182" s="48"/>
    </row>
    <row r="183" spans="1:42" s="4" customFormat="1" ht="0" hidden="1" customHeight="1" x14ac:dyDescent="0.25">
      <c r="A183" s="110"/>
      <c r="B183" s="111"/>
      <c r="C183" s="111"/>
      <c r="D183" s="111"/>
      <c r="E183" s="111"/>
      <c r="F183" s="112"/>
      <c r="G183" s="112"/>
      <c r="H183" s="112"/>
      <c r="I183" s="112"/>
      <c r="J183" s="113"/>
      <c r="K183" s="112"/>
      <c r="L183" s="113"/>
      <c r="M183" s="54"/>
      <c r="N183" s="113"/>
      <c r="AF183" s="39"/>
      <c r="AG183" s="48"/>
      <c r="AL183" s="48"/>
      <c r="AM183" s="48"/>
      <c r="AN183" s="48"/>
      <c r="AP183" s="48"/>
    </row>
    <row r="184" spans="1:42" s="4" customFormat="1" ht="15" x14ac:dyDescent="0.25">
      <c r="A184" s="114"/>
      <c r="B184" s="115"/>
      <c r="C184" s="847" t="s">
        <v>150</v>
      </c>
      <c r="D184" s="847"/>
      <c r="E184" s="847"/>
      <c r="F184" s="847"/>
      <c r="G184" s="847"/>
      <c r="H184" s="847"/>
      <c r="I184" s="847"/>
      <c r="J184" s="847"/>
      <c r="K184" s="847"/>
      <c r="L184" s="116"/>
      <c r="M184" s="117"/>
      <c r="N184" s="118"/>
      <c r="AF184" s="39"/>
      <c r="AG184" s="48"/>
      <c r="AL184" s="48"/>
      <c r="AM184" s="48"/>
      <c r="AN184" s="48" t="s">
        <v>150</v>
      </c>
      <c r="AP184" s="48"/>
    </row>
    <row r="185" spans="1:42" s="4" customFormat="1" ht="15" x14ac:dyDescent="0.25">
      <c r="A185" s="119"/>
      <c r="B185" s="50"/>
      <c r="C185" s="853" t="s">
        <v>99</v>
      </c>
      <c r="D185" s="853"/>
      <c r="E185" s="853"/>
      <c r="F185" s="853"/>
      <c r="G185" s="853"/>
      <c r="H185" s="853"/>
      <c r="I185" s="853"/>
      <c r="J185" s="853"/>
      <c r="K185" s="853"/>
      <c r="L185" s="120">
        <v>3991.76</v>
      </c>
      <c r="M185" s="121"/>
      <c r="N185" s="122"/>
      <c r="AF185" s="39"/>
      <c r="AG185" s="48"/>
      <c r="AL185" s="48"/>
      <c r="AM185" s="48"/>
      <c r="AN185" s="48"/>
      <c r="AO185" s="3" t="s">
        <v>99</v>
      </c>
      <c r="AP185" s="48"/>
    </row>
    <row r="186" spans="1:42" s="4" customFormat="1" ht="15" x14ac:dyDescent="0.25">
      <c r="A186" s="119"/>
      <c r="B186" s="50"/>
      <c r="C186" s="853" t="s">
        <v>100</v>
      </c>
      <c r="D186" s="853"/>
      <c r="E186" s="853"/>
      <c r="F186" s="853"/>
      <c r="G186" s="853"/>
      <c r="H186" s="853"/>
      <c r="I186" s="853"/>
      <c r="J186" s="853"/>
      <c r="K186" s="853"/>
      <c r="L186" s="123"/>
      <c r="M186" s="121"/>
      <c r="N186" s="122"/>
      <c r="AF186" s="39"/>
      <c r="AG186" s="48"/>
      <c r="AL186" s="48"/>
      <c r="AM186" s="48"/>
      <c r="AN186" s="48"/>
      <c r="AO186" s="3" t="s">
        <v>100</v>
      </c>
      <c r="AP186" s="48"/>
    </row>
    <row r="187" spans="1:42" s="4" customFormat="1" ht="15" x14ac:dyDescent="0.25">
      <c r="A187" s="119"/>
      <c r="B187" s="50"/>
      <c r="C187" s="853" t="s">
        <v>151</v>
      </c>
      <c r="D187" s="853"/>
      <c r="E187" s="853"/>
      <c r="F187" s="853"/>
      <c r="G187" s="853"/>
      <c r="H187" s="853"/>
      <c r="I187" s="853"/>
      <c r="J187" s="853"/>
      <c r="K187" s="853"/>
      <c r="L187" s="120">
        <v>3991.76</v>
      </c>
      <c r="M187" s="121"/>
      <c r="N187" s="122"/>
      <c r="AF187" s="39"/>
      <c r="AG187" s="48"/>
      <c r="AL187" s="48"/>
      <c r="AM187" s="48"/>
      <c r="AN187" s="48"/>
      <c r="AO187" s="3" t="s">
        <v>151</v>
      </c>
      <c r="AP187" s="48"/>
    </row>
    <row r="188" spans="1:42" s="4" customFormat="1" ht="15" x14ac:dyDescent="0.25">
      <c r="A188" s="119"/>
      <c r="B188" s="50"/>
      <c r="C188" s="853" t="s">
        <v>104</v>
      </c>
      <c r="D188" s="853"/>
      <c r="E188" s="853"/>
      <c r="F188" s="853"/>
      <c r="G188" s="853"/>
      <c r="H188" s="853"/>
      <c r="I188" s="853"/>
      <c r="J188" s="853"/>
      <c r="K188" s="853"/>
      <c r="L188" s="120">
        <v>3991.76</v>
      </c>
      <c r="M188" s="121"/>
      <c r="N188" s="122"/>
      <c r="AF188" s="39"/>
      <c r="AG188" s="48"/>
      <c r="AL188" s="48"/>
      <c r="AM188" s="48"/>
      <c r="AN188" s="48"/>
      <c r="AO188" s="3" t="s">
        <v>104</v>
      </c>
      <c r="AP188" s="48"/>
    </row>
    <row r="189" spans="1:42" s="4" customFormat="1" ht="15" x14ac:dyDescent="0.25">
      <c r="A189" s="119"/>
      <c r="B189" s="50"/>
      <c r="C189" s="853" t="s">
        <v>152</v>
      </c>
      <c r="D189" s="853"/>
      <c r="E189" s="853"/>
      <c r="F189" s="853"/>
      <c r="G189" s="853"/>
      <c r="H189" s="853"/>
      <c r="I189" s="853"/>
      <c r="J189" s="853"/>
      <c r="K189" s="853"/>
      <c r="L189" s="120">
        <v>3991.76</v>
      </c>
      <c r="M189" s="121"/>
      <c r="N189" s="122"/>
      <c r="AF189" s="39"/>
      <c r="AG189" s="48"/>
      <c r="AL189" s="48"/>
      <c r="AM189" s="48"/>
      <c r="AN189" s="48"/>
      <c r="AO189" s="3" t="s">
        <v>152</v>
      </c>
      <c r="AP189" s="48"/>
    </row>
    <row r="190" spans="1:42" s="4" customFormat="1" ht="15" x14ac:dyDescent="0.25">
      <c r="A190" s="119"/>
      <c r="B190" s="125"/>
      <c r="C190" s="861" t="s">
        <v>153</v>
      </c>
      <c r="D190" s="861"/>
      <c r="E190" s="861"/>
      <c r="F190" s="861"/>
      <c r="G190" s="861"/>
      <c r="H190" s="861"/>
      <c r="I190" s="861"/>
      <c r="J190" s="861"/>
      <c r="K190" s="861"/>
      <c r="L190" s="126">
        <v>3991.76</v>
      </c>
      <c r="M190" s="127"/>
      <c r="N190" s="128"/>
      <c r="AF190" s="39"/>
      <c r="AG190" s="48"/>
      <c r="AL190" s="48"/>
      <c r="AM190" s="48"/>
      <c r="AN190" s="48"/>
      <c r="AP190" s="48" t="s">
        <v>153</v>
      </c>
    </row>
    <row r="191" spans="1:42" s="4" customFormat="1" ht="15" x14ac:dyDescent="0.25">
      <c r="A191" s="844" t="s">
        <v>154</v>
      </c>
      <c r="B191" s="845"/>
      <c r="C191" s="845"/>
      <c r="D191" s="845"/>
      <c r="E191" s="845"/>
      <c r="F191" s="845"/>
      <c r="G191" s="845"/>
      <c r="H191" s="845"/>
      <c r="I191" s="845"/>
      <c r="J191" s="845"/>
      <c r="K191" s="845"/>
      <c r="L191" s="845"/>
      <c r="M191" s="845"/>
      <c r="N191" s="846"/>
      <c r="AF191" s="39" t="s">
        <v>154</v>
      </c>
      <c r="AG191" s="48"/>
      <c r="AL191" s="48"/>
      <c r="AM191" s="48"/>
      <c r="AN191" s="48"/>
      <c r="AP191" s="48"/>
    </row>
    <row r="192" spans="1:42" s="4" customFormat="1" ht="45.75" x14ac:dyDescent="0.25">
      <c r="A192" s="40" t="s">
        <v>158</v>
      </c>
      <c r="B192" s="41" t="s">
        <v>156</v>
      </c>
      <c r="C192" s="847" t="s">
        <v>388</v>
      </c>
      <c r="D192" s="847"/>
      <c r="E192" s="847"/>
      <c r="F192" s="42" t="s">
        <v>119</v>
      </c>
      <c r="G192" s="43">
        <v>1.68</v>
      </c>
      <c r="H192" s="44">
        <v>1</v>
      </c>
      <c r="I192" s="109">
        <v>1.68</v>
      </c>
      <c r="J192" s="46"/>
      <c r="K192" s="43"/>
      <c r="L192" s="46"/>
      <c r="M192" s="43"/>
      <c r="N192" s="47"/>
      <c r="AF192" s="39"/>
      <c r="AG192" s="48" t="s">
        <v>388</v>
      </c>
      <c r="AL192" s="48"/>
      <c r="AM192" s="48"/>
      <c r="AN192" s="48"/>
      <c r="AP192" s="48"/>
    </row>
    <row r="193" spans="1:42" s="4" customFormat="1" ht="22.5" x14ac:dyDescent="0.25">
      <c r="A193" s="49"/>
      <c r="B193" s="50" t="s">
        <v>64</v>
      </c>
      <c r="C193" s="848" t="s">
        <v>65</v>
      </c>
      <c r="D193" s="848"/>
      <c r="E193" s="848"/>
      <c r="F193" s="848"/>
      <c r="G193" s="848"/>
      <c r="H193" s="848"/>
      <c r="I193" s="848"/>
      <c r="J193" s="848"/>
      <c r="K193" s="848"/>
      <c r="L193" s="848"/>
      <c r="M193" s="848"/>
      <c r="N193" s="849"/>
      <c r="AF193" s="39"/>
      <c r="AG193" s="48"/>
      <c r="AH193" s="3" t="s">
        <v>65</v>
      </c>
      <c r="AL193" s="48"/>
      <c r="AM193" s="48"/>
      <c r="AN193" s="48"/>
      <c r="AP193" s="48"/>
    </row>
    <row r="194" spans="1:42" s="4" customFormat="1" ht="15" x14ac:dyDescent="0.25">
      <c r="A194" s="51"/>
      <c r="B194" s="50" t="s">
        <v>60</v>
      </c>
      <c r="C194" s="853" t="s">
        <v>66</v>
      </c>
      <c r="D194" s="853"/>
      <c r="E194" s="853"/>
      <c r="F194" s="53"/>
      <c r="G194" s="54"/>
      <c r="H194" s="54"/>
      <c r="I194" s="54"/>
      <c r="J194" s="57">
        <v>49.46</v>
      </c>
      <c r="K194" s="56">
        <v>1.1499999999999999</v>
      </c>
      <c r="L194" s="57">
        <v>95.56</v>
      </c>
      <c r="M194" s="56">
        <v>35.42</v>
      </c>
      <c r="N194" s="58">
        <v>3384.74</v>
      </c>
      <c r="AF194" s="39"/>
      <c r="AG194" s="48"/>
      <c r="AI194" s="3" t="s">
        <v>66</v>
      </c>
      <c r="AL194" s="48"/>
      <c r="AM194" s="48"/>
      <c r="AN194" s="48"/>
      <c r="AP194" s="48"/>
    </row>
    <row r="195" spans="1:42" s="4" customFormat="1" ht="15" x14ac:dyDescent="0.25">
      <c r="A195" s="51"/>
      <c r="B195" s="50" t="s">
        <v>67</v>
      </c>
      <c r="C195" s="853" t="s">
        <v>68</v>
      </c>
      <c r="D195" s="853"/>
      <c r="E195" s="853"/>
      <c r="F195" s="53"/>
      <c r="G195" s="54"/>
      <c r="H195" s="54"/>
      <c r="I195" s="54"/>
      <c r="J195" s="57">
        <v>3.94</v>
      </c>
      <c r="K195" s="56">
        <v>1.1499999999999999</v>
      </c>
      <c r="L195" s="57">
        <v>7.61</v>
      </c>
      <c r="M195" s="54"/>
      <c r="N195" s="59"/>
      <c r="AF195" s="39"/>
      <c r="AG195" s="48"/>
      <c r="AI195" s="3" t="s">
        <v>68</v>
      </c>
      <c r="AL195" s="48"/>
      <c r="AM195" s="48"/>
      <c r="AN195" s="48"/>
      <c r="AP195" s="48"/>
    </row>
    <row r="196" spans="1:42" s="4" customFormat="1" ht="15" x14ac:dyDescent="0.25">
      <c r="A196" s="51"/>
      <c r="B196" s="50" t="s">
        <v>69</v>
      </c>
      <c r="C196" s="853" t="s">
        <v>70</v>
      </c>
      <c r="D196" s="853"/>
      <c r="E196" s="853"/>
      <c r="F196" s="53"/>
      <c r="G196" s="54"/>
      <c r="H196" s="54"/>
      <c r="I196" s="54"/>
      <c r="J196" s="57">
        <v>0.7</v>
      </c>
      <c r="K196" s="56">
        <v>1.1499999999999999</v>
      </c>
      <c r="L196" s="57">
        <v>1.35</v>
      </c>
      <c r="M196" s="56">
        <v>35.42</v>
      </c>
      <c r="N196" s="133">
        <v>47.82</v>
      </c>
      <c r="AF196" s="39"/>
      <c r="AG196" s="48"/>
      <c r="AI196" s="3" t="s">
        <v>70</v>
      </c>
      <c r="AL196" s="48"/>
      <c r="AM196" s="48"/>
      <c r="AN196" s="48"/>
      <c r="AP196" s="48"/>
    </row>
    <row r="197" spans="1:42" s="4" customFormat="1" ht="15" x14ac:dyDescent="0.25">
      <c r="A197" s="51"/>
      <c r="B197" s="50" t="s">
        <v>86</v>
      </c>
      <c r="C197" s="853" t="s">
        <v>87</v>
      </c>
      <c r="D197" s="853"/>
      <c r="E197" s="853"/>
      <c r="F197" s="53"/>
      <c r="G197" s="54"/>
      <c r="H197" s="54"/>
      <c r="I197" s="54"/>
      <c r="J197" s="57">
        <v>0.99</v>
      </c>
      <c r="K197" s="54"/>
      <c r="L197" s="57">
        <v>1.66</v>
      </c>
      <c r="M197" s="54"/>
      <c r="N197" s="59"/>
      <c r="AF197" s="39"/>
      <c r="AG197" s="48"/>
      <c r="AI197" s="3" t="s">
        <v>87</v>
      </c>
      <c r="AL197" s="48"/>
      <c r="AM197" s="48"/>
      <c r="AN197" s="48"/>
      <c r="AP197" s="48"/>
    </row>
    <row r="198" spans="1:42" s="4" customFormat="1" ht="15" x14ac:dyDescent="0.25">
      <c r="A198" s="60"/>
      <c r="B198" s="50"/>
      <c r="C198" s="853" t="s">
        <v>71</v>
      </c>
      <c r="D198" s="853"/>
      <c r="E198" s="853"/>
      <c r="F198" s="53" t="s">
        <v>72</v>
      </c>
      <c r="G198" s="56">
        <v>6.44</v>
      </c>
      <c r="H198" s="56">
        <v>1.1499999999999999</v>
      </c>
      <c r="I198" s="64">
        <v>12.442080000000001</v>
      </c>
      <c r="J198" s="63"/>
      <c r="K198" s="54"/>
      <c r="L198" s="63"/>
      <c r="M198" s="54"/>
      <c r="N198" s="59"/>
      <c r="AF198" s="39"/>
      <c r="AG198" s="48"/>
      <c r="AJ198" s="3" t="s">
        <v>71</v>
      </c>
      <c r="AL198" s="48"/>
      <c r="AM198" s="48"/>
      <c r="AN198" s="48"/>
      <c r="AP198" s="48"/>
    </row>
    <row r="199" spans="1:42" s="4" customFormat="1" ht="15" x14ac:dyDescent="0.25">
      <c r="A199" s="60"/>
      <c r="B199" s="50"/>
      <c r="C199" s="853" t="s">
        <v>73</v>
      </c>
      <c r="D199" s="853"/>
      <c r="E199" s="853"/>
      <c r="F199" s="53" t="s">
        <v>72</v>
      </c>
      <c r="G199" s="56">
        <v>0.06</v>
      </c>
      <c r="H199" s="56">
        <v>1.1499999999999999</v>
      </c>
      <c r="I199" s="64">
        <v>0.11592</v>
      </c>
      <c r="J199" s="63"/>
      <c r="K199" s="54"/>
      <c r="L199" s="63"/>
      <c r="M199" s="54"/>
      <c r="N199" s="59"/>
      <c r="AF199" s="39"/>
      <c r="AG199" s="48"/>
      <c r="AJ199" s="3" t="s">
        <v>73</v>
      </c>
      <c r="AL199" s="48"/>
      <c r="AM199" s="48"/>
      <c r="AN199" s="48"/>
      <c r="AP199" s="48"/>
    </row>
    <row r="200" spans="1:42" s="4" customFormat="1" ht="15" x14ac:dyDescent="0.25">
      <c r="A200" s="51"/>
      <c r="B200" s="50"/>
      <c r="C200" s="854" t="s">
        <v>74</v>
      </c>
      <c r="D200" s="854"/>
      <c r="E200" s="854"/>
      <c r="F200" s="65"/>
      <c r="G200" s="66"/>
      <c r="H200" s="66"/>
      <c r="I200" s="66"/>
      <c r="J200" s="68">
        <v>54.39</v>
      </c>
      <c r="K200" s="66"/>
      <c r="L200" s="68">
        <v>104.83</v>
      </c>
      <c r="M200" s="66"/>
      <c r="N200" s="69"/>
      <c r="AF200" s="39"/>
      <c r="AG200" s="48"/>
      <c r="AK200" s="3" t="s">
        <v>74</v>
      </c>
      <c r="AL200" s="48"/>
      <c r="AM200" s="48"/>
      <c r="AN200" s="48"/>
      <c r="AP200" s="48"/>
    </row>
    <row r="201" spans="1:42" s="4" customFormat="1" ht="15" x14ac:dyDescent="0.25">
      <c r="A201" s="60"/>
      <c r="B201" s="50"/>
      <c r="C201" s="853" t="s">
        <v>75</v>
      </c>
      <c r="D201" s="853"/>
      <c r="E201" s="853"/>
      <c r="F201" s="53"/>
      <c r="G201" s="54"/>
      <c r="H201" s="54"/>
      <c r="I201" s="54"/>
      <c r="J201" s="63"/>
      <c r="K201" s="54"/>
      <c r="L201" s="57">
        <v>96.91</v>
      </c>
      <c r="M201" s="54"/>
      <c r="N201" s="58">
        <v>3432.56</v>
      </c>
      <c r="AF201" s="39"/>
      <c r="AG201" s="48"/>
      <c r="AJ201" s="3" t="s">
        <v>75</v>
      </c>
      <c r="AL201" s="48"/>
      <c r="AM201" s="48"/>
      <c r="AN201" s="48"/>
      <c r="AP201" s="48"/>
    </row>
    <row r="202" spans="1:42" s="4" customFormat="1" ht="23.25" x14ac:dyDescent="0.25">
      <c r="A202" s="60"/>
      <c r="B202" s="50" t="s">
        <v>120</v>
      </c>
      <c r="C202" s="853" t="s">
        <v>121</v>
      </c>
      <c r="D202" s="853"/>
      <c r="E202" s="853"/>
      <c r="F202" s="53" t="s">
        <v>78</v>
      </c>
      <c r="G202" s="70">
        <v>97</v>
      </c>
      <c r="H202" s="54"/>
      <c r="I202" s="70">
        <v>97</v>
      </c>
      <c r="J202" s="63"/>
      <c r="K202" s="54"/>
      <c r="L202" s="57">
        <v>94</v>
      </c>
      <c r="M202" s="54"/>
      <c r="N202" s="58">
        <v>3329.58</v>
      </c>
      <c r="AF202" s="39"/>
      <c r="AG202" s="48"/>
      <c r="AJ202" s="3" t="s">
        <v>121</v>
      </c>
      <c r="AL202" s="48"/>
      <c r="AM202" s="48"/>
      <c r="AN202" s="48"/>
      <c r="AP202" s="48"/>
    </row>
    <row r="203" spans="1:42" s="4" customFormat="1" ht="23.25" x14ac:dyDescent="0.25">
      <c r="A203" s="60"/>
      <c r="B203" s="50" t="s">
        <v>122</v>
      </c>
      <c r="C203" s="853" t="s">
        <v>123</v>
      </c>
      <c r="D203" s="853"/>
      <c r="E203" s="853"/>
      <c r="F203" s="53" t="s">
        <v>78</v>
      </c>
      <c r="G203" s="70">
        <v>51</v>
      </c>
      <c r="H203" s="54"/>
      <c r="I203" s="70">
        <v>51</v>
      </c>
      <c r="J203" s="63"/>
      <c r="K203" s="54"/>
      <c r="L203" s="57">
        <v>49.42</v>
      </c>
      <c r="M203" s="54"/>
      <c r="N203" s="58">
        <v>1750.61</v>
      </c>
      <c r="AF203" s="39"/>
      <c r="AG203" s="48"/>
      <c r="AJ203" s="3" t="s">
        <v>123</v>
      </c>
      <c r="AL203" s="48"/>
      <c r="AM203" s="48"/>
      <c r="AN203" s="48"/>
      <c r="AP203" s="48"/>
    </row>
    <row r="204" spans="1:42" s="4" customFormat="1" ht="15" x14ac:dyDescent="0.25">
      <c r="A204" s="71"/>
      <c r="B204" s="72"/>
      <c r="C204" s="847" t="s">
        <v>81</v>
      </c>
      <c r="D204" s="847"/>
      <c r="E204" s="847"/>
      <c r="F204" s="42"/>
      <c r="G204" s="43"/>
      <c r="H204" s="43"/>
      <c r="I204" s="43"/>
      <c r="J204" s="46"/>
      <c r="K204" s="43"/>
      <c r="L204" s="131">
        <v>248.25</v>
      </c>
      <c r="M204" s="66"/>
      <c r="N204" s="47"/>
      <c r="AF204" s="39"/>
      <c r="AG204" s="48"/>
      <c r="AL204" s="48" t="s">
        <v>81</v>
      </c>
      <c r="AM204" s="48"/>
      <c r="AN204" s="48"/>
      <c r="AP204" s="48"/>
    </row>
    <row r="205" spans="1:42" s="4" customFormat="1" ht="23.25" x14ac:dyDescent="0.25">
      <c r="A205" s="40" t="s">
        <v>161</v>
      </c>
      <c r="B205" s="41" t="s">
        <v>159</v>
      </c>
      <c r="C205" s="847" t="s">
        <v>160</v>
      </c>
      <c r="D205" s="847"/>
      <c r="E205" s="847"/>
      <c r="F205" s="42" t="s">
        <v>119</v>
      </c>
      <c r="G205" s="43">
        <v>2.44</v>
      </c>
      <c r="H205" s="44">
        <v>1</v>
      </c>
      <c r="I205" s="109">
        <v>2.44</v>
      </c>
      <c r="J205" s="46"/>
      <c r="K205" s="43"/>
      <c r="L205" s="46"/>
      <c r="M205" s="43"/>
      <c r="N205" s="47"/>
      <c r="AF205" s="39"/>
      <c r="AG205" s="48" t="s">
        <v>160</v>
      </c>
      <c r="AL205" s="48"/>
      <c r="AM205" s="48"/>
      <c r="AN205" s="48"/>
      <c r="AP205" s="48"/>
    </row>
    <row r="206" spans="1:42" s="4" customFormat="1" ht="22.5" x14ac:dyDescent="0.25">
      <c r="A206" s="49"/>
      <c r="B206" s="50" t="s">
        <v>64</v>
      </c>
      <c r="C206" s="848" t="s">
        <v>65</v>
      </c>
      <c r="D206" s="848"/>
      <c r="E206" s="848"/>
      <c r="F206" s="848"/>
      <c r="G206" s="848"/>
      <c r="H206" s="848"/>
      <c r="I206" s="848"/>
      <c r="J206" s="848"/>
      <c r="K206" s="848"/>
      <c r="L206" s="848"/>
      <c r="M206" s="848"/>
      <c r="N206" s="849"/>
      <c r="AF206" s="39"/>
      <c r="AG206" s="48"/>
      <c r="AH206" s="3" t="s">
        <v>65</v>
      </c>
      <c r="AL206" s="48"/>
      <c r="AM206" s="48"/>
      <c r="AN206" s="48"/>
      <c r="AP206" s="48"/>
    </row>
    <row r="207" spans="1:42" s="4" customFormat="1" ht="15" x14ac:dyDescent="0.25">
      <c r="A207" s="51"/>
      <c r="B207" s="50" t="s">
        <v>60</v>
      </c>
      <c r="C207" s="853" t="s">
        <v>66</v>
      </c>
      <c r="D207" s="853"/>
      <c r="E207" s="853"/>
      <c r="F207" s="53"/>
      <c r="G207" s="54"/>
      <c r="H207" s="54"/>
      <c r="I207" s="54"/>
      <c r="J207" s="57">
        <v>35.06</v>
      </c>
      <c r="K207" s="56">
        <v>1.1499999999999999</v>
      </c>
      <c r="L207" s="57">
        <v>98.38</v>
      </c>
      <c r="M207" s="56">
        <v>35.42</v>
      </c>
      <c r="N207" s="58">
        <v>3484.62</v>
      </c>
      <c r="AF207" s="39"/>
      <c r="AG207" s="48"/>
      <c r="AI207" s="3" t="s">
        <v>66</v>
      </c>
      <c r="AL207" s="48"/>
      <c r="AM207" s="48"/>
      <c r="AN207" s="48"/>
      <c r="AP207" s="48"/>
    </row>
    <row r="208" spans="1:42" s="4" customFormat="1" ht="15" x14ac:dyDescent="0.25">
      <c r="A208" s="51"/>
      <c r="B208" s="50" t="s">
        <v>67</v>
      </c>
      <c r="C208" s="853" t="s">
        <v>68</v>
      </c>
      <c r="D208" s="853"/>
      <c r="E208" s="853"/>
      <c r="F208" s="53"/>
      <c r="G208" s="54"/>
      <c r="H208" s="54"/>
      <c r="I208" s="54"/>
      <c r="J208" s="57">
        <v>3.94</v>
      </c>
      <c r="K208" s="56">
        <v>1.1499999999999999</v>
      </c>
      <c r="L208" s="57">
        <v>11.06</v>
      </c>
      <c r="M208" s="54"/>
      <c r="N208" s="59"/>
      <c r="AF208" s="39"/>
      <c r="AG208" s="48"/>
      <c r="AI208" s="3" t="s">
        <v>68</v>
      </c>
      <c r="AL208" s="48"/>
      <c r="AM208" s="48"/>
      <c r="AN208" s="48"/>
      <c r="AP208" s="48"/>
    </row>
    <row r="209" spans="1:42" s="4" customFormat="1" ht="15" x14ac:dyDescent="0.25">
      <c r="A209" s="51"/>
      <c r="B209" s="50" t="s">
        <v>69</v>
      </c>
      <c r="C209" s="853" t="s">
        <v>70</v>
      </c>
      <c r="D209" s="853"/>
      <c r="E209" s="853"/>
      <c r="F209" s="53"/>
      <c r="G209" s="54"/>
      <c r="H209" s="54"/>
      <c r="I209" s="54"/>
      <c r="J209" s="57">
        <v>0.7</v>
      </c>
      <c r="K209" s="56">
        <v>1.1499999999999999</v>
      </c>
      <c r="L209" s="57">
        <v>1.96</v>
      </c>
      <c r="M209" s="56">
        <v>35.42</v>
      </c>
      <c r="N209" s="133">
        <v>69.42</v>
      </c>
      <c r="AF209" s="39"/>
      <c r="AG209" s="48"/>
      <c r="AI209" s="3" t="s">
        <v>70</v>
      </c>
      <c r="AL209" s="48"/>
      <c r="AM209" s="48"/>
      <c r="AN209" s="48"/>
      <c r="AP209" s="48"/>
    </row>
    <row r="210" spans="1:42" s="4" customFormat="1" ht="15" x14ac:dyDescent="0.25">
      <c r="A210" s="51"/>
      <c r="B210" s="50" t="s">
        <v>86</v>
      </c>
      <c r="C210" s="853" t="s">
        <v>87</v>
      </c>
      <c r="D210" s="853"/>
      <c r="E210" s="853"/>
      <c r="F210" s="53"/>
      <c r="G210" s="54"/>
      <c r="H210" s="54"/>
      <c r="I210" s="54"/>
      <c r="J210" s="57">
        <v>0.7</v>
      </c>
      <c r="K210" s="54"/>
      <c r="L210" s="57">
        <v>1.71</v>
      </c>
      <c r="M210" s="54"/>
      <c r="N210" s="59"/>
      <c r="AF210" s="39"/>
      <c r="AG210" s="48"/>
      <c r="AI210" s="3" t="s">
        <v>87</v>
      </c>
      <c r="AL210" s="48"/>
      <c r="AM210" s="48"/>
      <c r="AN210" s="48"/>
      <c r="AP210" s="48"/>
    </row>
    <row r="211" spans="1:42" s="4" customFormat="1" ht="15" x14ac:dyDescent="0.25">
      <c r="A211" s="60"/>
      <c r="B211" s="50"/>
      <c r="C211" s="853" t="s">
        <v>71</v>
      </c>
      <c r="D211" s="853"/>
      <c r="E211" s="853"/>
      <c r="F211" s="53" t="s">
        <v>72</v>
      </c>
      <c r="G211" s="56">
        <v>4.53</v>
      </c>
      <c r="H211" s="56">
        <v>1.1499999999999999</v>
      </c>
      <c r="I211" s="64">
        <v>12.711180000000001</v>
      </c>
      <c r="J211" s="63"/>
      <c r="K211" s="54"/>
      <c r="L211" s="63"/>
      <c r="M211" s="54"/>
      <c r="N211" s="59"/>
      <c r="AF211" s="39"/>
      <c r="AG211" s="48"/>
      <c r="AJ211" s="3" t="s">
        <v>71</v>
      </c>
      <c r="AL211" s="48"/>
      <c r="AM211" s="48"/>
      <c r="AN211" s="48"/>
      <c r="AP211" s="48"/>
    </row>
    <row r="212" spans="1:42" s="4" customFormat="1" ht="15" x14ac:dyDescent="0.25">
      <c r="A212" s="60"/>
      <c r="B212" s="50"/>
      <c r="C212" s="853" t="s">
        <v>73</v>
      </c>
      <c r="D212" s="853"/>
      <c r="E212" s="853"/>
      <c r="F212" s="53" t="s">
        <v>72</v>
      </c>
      <c r="G212" s="56">
        <v>0.06</v>
      </c>
      <c r="H212" s="56">
        <v>1.1499999999999999</v>
      </c>
      <c r="I212" s="64">
        <v>0.16836000000000001</v>
      </c>
      <c r="J212" s="63"/>
      <c r="K212" s="54"/>
      <c r="L212" s="63"/>
      <c r="M212" s="54"/>
      <c r="N212" s="59"/>
      <c r="AF212" s="39"/>
      <c r="AG212" s="48"/>
      <c r="AJ212" s="3" t="s">
        <v>73</v>
      </c>
      <c r="AL212" s="48"/>
      <c r="AM212" s="48"/>
      <c r="AN212" s="48"/>
      <c r="AP212" s="48"/>
    </row>
    <row r="213" spans="1:42" s="4" customFormat="1" ht="15" x14ac:dyDescent="0.25">
      <c r="A213" s="51"/>
      <c r="B213" s="50"/>
      <c r="C213" s="854" t="s">
        <v>74</v>
      </c>
      <c r="D213" s="854"/>
      <c r="E213" s="854"/>
      <c r="F213" s="65"/>
      <c r="G213" s="66"/>
      <c r="H213" s="66"/>
      <c r="I213" s="66"/>
      <c r="J213" s="68">
        <v>39.700000000000003</v>
      </c>
      <c r="K213" s="66"/>
      <c r="L213" s="68">
        <v>111.15</v>
      </c>
      <c r="M213" s="66"/>
      <c r="N213" s="69"/>
      <c r="AF213" s="39"/>
      <c r="AG213" s="48"/>
      <c r="AK213" s="3" t="s">
        <v>74</v>
      </c>
      <c r="AL213" s="48"/>
      <c r="AM213" s="48"/>
      <c r="AN213" s="48"/>
      <c r="AP213" s="48"/>
    </row>
    <row r="214" spans="1:42" s="4" customFormat="1" ht="15" x14ac:dyDescent="0.25">
      <c r="A214" s="60"/>
      <c r="B214" s="50"/>
      <c r="C214" s="853" t="s">
        <v>75</v>
      </c>
      <c r="D214" s="853"/>
      <c r="E214" s="853"/>
      <c r="F214" s="53"/>
      <c r="G214" s="54"/>
      <c r="H214" s="54"/>
      <c r="I214" s="54"/>
      <c r="J214" s="63"/>
      <c r="K214" s="54"/>
      <c r="L214" s="57">
        <v>100.34</v>
      </c>
      <c r="M214" s="54"/>
      <c r="N214" s="58">
        <v>3554.04</v>
      </c>
      <c r="AF214" s="39"/>
      <c r="AG214" s="48"/>
      <c r="AJ214" s="3" t="s">
        <v>75</v>
      </c>
      <c r="AL214" s="48"/>
      <c r="AM214" s="48"/>
      <c r="AN214" s="48"/>
      <c r="AP214" s="48"/>
    </row>
    <row r="215" spans="1:42" s="4" customFormat="1" ht="23.25" x14ac:dyDescent="0.25">
      <c r="A215" s="60"/>
      <c r="B215" s="50" t="s">
        <v>120</v>
      </c>
      <c r="C215" s="853" t="s">
        <v>121</v>
      </c>
      <c r="D215" s="853"/>
      <c r="E215" s="853"/>
      <c r="F215" s="53" t="s">
        <v>78</v>
      </c>
      <c r="G215" s="70">
        <v>97</v>
      </c>
      <c r="H215" s="54"/>
      <c r="I215" s="70">
        <v>97</v>
      </c>
      <c r="J215" s="63"/>
      <c r="K215" s="54"/>
      <c r="L215" s="57">
        <v>97.33</v>
      </c>
      <c r="M215" s="54"/>
      <c r="N215" s="58">
        <v>3447.42</v>
      </c>
      <c r="AF215" s="39"/>
      <c r="AG215" s="48"/>
      <c r="AJ215" s="3" t="s">
        <v>121</v>
      </c>
      <c r="AL215" s="48"/>
      <c r="AM215" s="48"/>
      <c r="AN215" s="48"/>
      <c r="AP215" s="48"/>
    </row>
    <row r="216" spans="1:42" s="4" customFormat="1" ht="23.25" x14ac:dyDescent="0.25">
      <c r="A216" s="60"/>
      <c r="B216" s="50" t="s">
        <v>122</v>
      </c>
      <c r="C216" s="853" t="s">
        <v>123</v>
      </c>
      <c r="D216" s="853"/>
      <c r="E216" s="853"/>
      <c r="F216" s="53" t="s">
        <v>78</v>
      </c>
      <c r="G216" s="70">
        <v>51</v>
      </c>
      <c r="H216" s="54"/>
      <c r="I216" s="70">
        <v>51</v>
      </c>
      <c r="J216" s="63"/>
      <c r="K216" s="54"/>
      <c r="L216" s="57">
        <v>51.17</v>
      </c>
      <c r="M216" s="54"/>
      <c r="N216" s="58">
        <v>1812.56</v>
      </c>
      <c r="AF216" s="39"/>
      <c r="AG216" s="48"/>
      <c r="AJ216" s="3" t="s">
        <v>123</v>
      </c>
      <c r="AL216" s="48"/>
      <c r="AM216" s="48"/>
      <c r="AN216" s="48"/>
      <c r="AP216" s="48"/>
    </row>
    <row r="217" spans="1:42" s="4" customFormat="1" ht="15" x14ac:dyDescent="0.25">
      <c r="A217" s="71"/>
      <c r="B217" s="72"/>
      <c r="C217" s="847" t="s">
        <v>81</v>
      </c>
      <c r="D217" s="847"/>
      <c r="E217" s="847"/>
      <c r="F217" s="42"/>
      <c r="G217" s="43"/>
      <c r="H217" s="43"/>
      <c r="I217" s="43"/>
      <c r="J217" s="46"/>
      <c r="K217" s="43"/>
      <c r="L217" s="131">
        <v>259.64999999999998</v>
      </c>
      <c r="M217" s="66"/>
      <c r="N217" s="47"/>
      <c r="AF217" s="39"/>
      <c r="AG217" s="48"/>
      <c r="AL217" s="48" t="s">
        <v>81</v>
      </c>
      <c r="AM217" s="48"/>
      <c r="AN217" s="48"/>
      <c r="AP217" s="48"/>
    </row>
    <row r="218" spans="1:42" s="4" customFormat="1" ht="23.25" x14ac:dyDescent="0.25">
      <c r="A218" s="40" t="s">
        <v>165</v>
      </c>
      <c r="B218" s="41" t="s">
        <v>389</v>
      </c>
      <c r="C218" s="847" t="s">
        <v>390</v>
      </c>
      <c r="D218" s="847"/>
      <c r="E218" s="847"/>
      <c r="F218" s="42" t="s">
        <v>164</v>
      </c>
      <c r="G218" s="43">
        <v>168</v>
      </c>
      <c r="H218" s="44">
        <v>1</v>
      </c>
      <c r="I218" s="44">
        <v>168</v>
      </c>
      <c r="J218" s="131">
        <v>368.9</v>
      </c>
      <c r="K218" s="43"/>
      <c r="L218" s="73">
        <v>7198.05</v>
      </c>
      <c r="M218" s="109">
        <v>8.61</v>
      </c>
      <c r="N218" s="134">
        <v>61975.199999999997</v>
      </c>
      <c r="AF218" s="39"/>
      <c r="AG218" s="48" t="s">
        <v>390</v>
      </c>
      <c r="AL218" s="48"/>
      <c r="AM218" s="48"/>
      <c r="AN218" s="48"/>
      <c r="AP218" s="48"/>
    </row>
    <row r="219" spans="1:42" s="4" customFormat="1" ht="15" x14ac:dyDescent="0.25">
      <c r="A219" s="71"/>
      <c r="B219" s="72"/>
      <c r="C219" s="847" t="s">
        <v>81</v>
      </c>
      <c r="D219" s="847"/>
      <c r="E219" s="847"/>
      <c r="F219" s="42"/>
      <c r="G219" s="43"/>
      <c r="H219" s="43"/>
      <c r="I219" s="43"/>
      <c r="J219" s="46"/>
      <c r="K219" s="43"/>
      <c r="L219" s="73">
        <v>7198.05</v>
      </c>
      <c r="M219" s="66"/>
      <c r="N219" s="134">
        <v>61975.199999999997</v>
      </c>
      <c r="AF219" s="39"/>
      <c r="AG219" s="48"/>
      <c r="AL219" s="48" t="s">
        <v>81</v>
      </c>
      <c r="AM219" s="48"/>
      <c r="AN219" s="48"/>
      <c r="AP219" s="48"/>
    </row>
    <row r="220" spans="1:42" s="4" customFormat="1" ht="34.5" x14ac:dyDescent="0.25">
      <c r="A220" s="40" t="s">
        <v>168</v>
      </c>
      <c r="B220" s="41" t="s">
        <v>166</v>
      </c>
      <c r="C220" s="847" t="s">
        <v>391</v>
      </c>
      <c r="D220" s="847"/>
      <c r="E220" s="847"/>
      <c r="F220" s="42" t="s">
        <v>119</v>
      </c>
      <c r="G220" s="43">
        <v>5.47</v>
      </c>
      <c r="H220" s="44">
        <v>1</v>
      </c>
      <c r="I220" s="109">
        <v>5.47</v>
      </c>
      <c r="J220" s="46"/>
      <c r="K220" s="43"/>
      <c r="L220" s="46"/>
      <c r="M220" s="43"/>
      <c r="N220" s="47"/>
      <c r="AF220" s="39"/>
      <c r="AG220" s="48" t="s">
        <v>391</v>
      </c>
      <c r="AL220" s="48"/>
      <c r="AM220" s="48"/>
      <c r="AN220" s="48"/>
      <c r="AP220" s="48"/>
    </row>
    <row r="221" spans="1:42" s="4" customFormat="1" ht="22.5" x14ac:dyDescent="0.25">
      <c r="A221" s="49"/>
      <c r="B221" s="50" t="s">
        <v>64</v>
      </c>
      <c r="C221" s="848" t="s">
        <v>65</v>
      </c>
      <c r="D221" s="848"/>
      <c r="E221" s="848"/>
      <c r="F221" s="848"/>
      <c r="G221" s="848"/>
      <c r="H221" s="848"/>
      <c r="I221" s="848"/>
      <c r="J221" s="848"/>
      <c r="K221" s="848"/>
      <c r="L221" s="848"/>
      <c r="M221" s="848"/>
      <c r="N221" s="849"/>
      <c r="AF221" s="39"/>
      <c r="AG221" s="48"/>
      <c r="AH221" s="3" t="s">
        <v>65</v>
      </c>
      <c r="AL221" s="48"/>
      <c r="AM221" s="48"/>
      <c r="AN221" s="48"/>
      <c r="AP221" s="48"/>
    </row>
    <row r="222" spans="1:42" s="4" customFormat="1" ht="15" x14ac:dyDescent="0.25">
      <c r="A222" s="51"/>
      <c r="B222" s="50" t="s">
        <v>60</v>
      </c>
      <c r="C222" s="853" t="s">
        <v>66</v>
      </c>
      <c r="D222" s="853"/>
      <c r="E222" s="853"/>
      <c r="F222" s="53"/>
      <c r="G222" s="54"/>
      <c r="H222" s="54"/>
      <c r="I222" s="54"/>
      <c r="J222" s="57">
        <v>53.96</v>
      </c>
      <c r="K222" s="56">
        <v>1.1499999999999999</v>
      </c>
      <c r="L222" s="57">
        <v>339.44</v>
      </c>
      <c r="M222" s="56">
        <v>35.42</v>
      </c>
      <c r="N222" s="58">
        <v>12022.96</v>
      </c>
      <c r="AF222" s="39"/>
      <c r="AG222" s="48"/>
      <c r="AI222" s="3" t="s">
        <v>66</v>
      </c>
      <c r="AL222" s="48"/>
      <c r="AM222" s="48"/>
      <c r="AN222" s="48"/>
      <c r="AP222" s="48"/>
    </row>
    <row r="223" spans="1:42" s="4" customFormat="1" ht="15" x14ac:dyDescent="0.25">
      <c r="A223" s="51"/>
      <c r="B223" s="50" t="s">
        <v>67</v>
      </c>
      <c r="C223" s="853" t="s">
        <v>68</v>
      </c>
      <c r="D223" s="853"/>
      <c r="E223" s="853"/>
      <c r="F223" s="53"/>
      <c r="G223" s="54"/>
      <c r="H223" s="54"/>
      <c r="I223" s="54"/>
      <c r="J223" s="57">
        <v>347.73</v>
      </c>
      <c r="K223" s="56">
        <v>1.1499999999999999</v>
      </c>
      <c r="L223" s="55">
        <v>2187.4</v>
      </c>
      <c r="M223" s="54"/>
      <c r="N223" s="59"/>
      <c r="AF223" s="39"/>
      <c r="AG223" s="48"/>
      <c r="AI223" s="3" t="s">
        <v>68</v>
      </c>
      <c r="AL223" s="48"/>
      <c r="AM223" s="48"/>
      <c r="AN223" s="48"/>
      <c r="AP223" s="48"/>
    </row>
    <row r="224" spans="1:42" s="4" customFormat="1" ht="15" x14ac:dyDescent="0.25">
      <c r="A224" s="51"/>
      <c r="B224" s="50" t="s">
        <v>69</v>
      </c>
      <c r="C224" s="853" t="s">
        <v>70</v>
      </c>
      <c r="D224" s="853"/>
      <c r="E224" s="853"/>
      <c r="F224" s="53"/>
      <c r="G224" s="54"/>
      <c r="H224" s="54"/>
      <c r="I224" s="54"/>
      <c r="J224" s="57">
        <v>48.19</v>
      </c>
      <c r="K224" s="56">
        <v>1.1499999999999999</v>
      </c>
      <c r="L224" s="57">
        <v>303.14</v>
      </c>
      <c r="M224" s="56">
        <v>35.42</v>
      </c>
      <c r="N224" s="58">
        <v>10737.22</v>
      </c>
      <c r="AF224" s="39"/>
      <c r="AG224" s="48"/>
      <c r="AI224" s="3" t="s">
        <v>70</v>
      </c>
      <c r="AL224" s="48"/>
      <c r="AM224" s="48"/>
      <c r="AN224" s="48"/>
      <c r="AP224" s="48"/>
    </row>
    <row r="225" spans="1:42" s="4" customFormat="1" ht="15" x14ac:dyDescent="0.25">
      <c r="A225" s="51"/>
      <c r="B225" s="50" t="s">
        <v>86</v>
      </c>
      <c r="C225" s="853" t="s">
        <v>87</v>
      </c>
      <c r="D225" s="853"/>
      <c r="E225" s="853"/>
      <c r="F225" s="53"/>
      <c r="G225" s="54"/>
      <c r="H225" s="54"/>
      <c r="I225" s="54"/>
      <c r="J225" s="57">
        <v>1.08</v>
      </c>
      <c r="K225" s="54"/>
      <c r="L225" s="57">
        <v>5.91</v>
      </c>
      <c r="M225" s="54"/>
      <c r="N225" s="59"/>
      <c r="AF225" s="39"/>
      <c r="AG225" s="48"/>
      <c r="AI225" s="3" t="s">
        <v>87</v>
      </c>
      <c r="AL225" s="48"/>
      <c r="AM225" s="48"/>
      <c r="AN225" s="48"/>
      <c r="AP225" s="48"/>
    </row>
    <row r="226" spans="1:42" s="4" customFormat="1" ht="15" x14ac:dyDescent="0.25">
      <c r="A226" s="60"/>
      <c r="B226" s="50"/>
      <c r="C226" s="853" t="s">
        <v>71</v>
      </c>
      <c r="D226" s="853"/>
      <c r="E226" s="853"/>
      <c r="F226" s="53" t="s">
        <v>72</v>
      </c>
      <c r="G226" s="56">
        <v>5.74</v>
      </c>
      <c r="H226" s="56">
        <v>1.1499999999999999</v>
      </c>
      <c r="I226" s="64">
        <v>36.107469999999999</v>
      </c>
      <c r="J226" s="63"/>
      <c r="K226" s="54"/>
      <c r="L226" s="63"/>
      <c r="M226" s="54"/>
      <c r="N226" s="59"/>
      <c r="AF226" s="39"/>
      <c r="AG226" s="48"/>
      <c r="AJ226" s="3" t="s">
        <v>71</v>
      </c>
      <c r="AL226" s="48"/>
      <c r="AM226" s="48"/>
      <c r="AN226" s="48"/>
      <c r="AP226" s="48"/>
    </row>
    <row r="227" spans="1:42" s="4" customFormat="1" ht="15" x14ac:dyDescent="0.25">
      <c r="A227" s="60"/>
      <c r="B227" s="50"/>
      <c r="C227" s="853" t="s">
        <v>73</v>
      </c>
      <c r="D227" s="853"/>
      <c r="E227" s="853"/>
      <c r="F227" s="53" t="s">
        <v>72</v>
      </c>
      <c r="G227" s="56">
        <v>3.84</v>
      </c>
      <c r="H227" s="56">
        <v>1.1499999999999999</v>
      </c>
      <c r="I227" s="64">
        <v>24.155519999999999</v>
      </c>
      <c r="J227" s="63"/>
      <c r="K227" s="54"/>
      <c r="L227" s="63"/>
      <c r="M227" s="54"/>
      <c r="N227" s="59"/>
      <c r="AF227" s="39"/>
      <c r="AG227" s="48"/>
      <c r="AJ227" s="3" t="s">
        <v>73</v>
      </c>
      <c r="AL227" s="48"/>
      <c r="AM227" s="48"/>
      <c r="AN227" s="48"/>
      <c r="AP227" s="48"/>
    </row>
    <row r="228" spans="1:42" s="4" customFormat="1" ht="15" x14ac:dyDescent="0.25">
      <c r="A228" s="51"/>
      <c r="B228" s="50"/>
      <c r="C228" s="854" t="s">
        <v>74</v>
      </c>
      <c r="D228" s="854"/>
      <c r="E228" s="854"/>
      <c r="F228" s="65"/>
      <c r="G228" s="66"/>
      <c r="H228" s="66"/>
      <c r="I228" s="66"/>
      <c r="J228" s="68">
        <v>402.77</v>
      </c>
      <c r="K228" s="66"/>
      <c r="L228" s="67">
        <v>2532.75</v>
      </c>
      <c r="M228" s="66"/>
      <c r="N228" s="69"/>
      <c r="AF228" s="39"/>
      <c r="AG228" s="48"/>
      <c r="AK228" s="3" t="s">
        <v>74</v>
      </c>
      <c r="AL228" s="48"/>
      <c r="AM228" s="48"/>
      <c r="AN228" s="48"/>
      <c r="AP228" s="48"/>
    </row>
    <row r="229" spans="1:42" s="4" customFormat="1" ht="15" x14ac:dyDescent="0.25">
      <c r="A229" s="60"/>
      <c r="B229" s="50"/>
      <c r="C229" s="853" t="s">
        <v>75</v>
      </c>
      <c r="D229" s="853"/>
      <c r="E229" s="853"/>
      <c r="F229" s="53"/>
      <c r="G229" s="54"/>
      <c r="H229" s="54"/>
      <c r="I229" s="54"/>
      <c r="J229" s="63"/>
      <c r="K229" s="54"/>
      <c r="L229" s="57">
        <v>642.58000000000004</v>
      </c>
      <c r="M229" s="54"/>
      <c r="N229" s="58">
        <v>22760.18</v>
      </c>
      <c r="AF229" s="39"/>
      <c r="AG229" s="48"/>
      <c r="AJ229" s="3" t="s">
        <v>75</v>
      </c>
      <c r="AL229" s="48"/>
      <c r="AM229" s="48"/>
      <c r="AN229" s="48"/>
      <c r="AP229" s="48"/>
    </row>
    <row r="230" spans="1:42" s="4" customFormat="1" ht="23.25" x14ac:dyDescent="0.25">
      <c r="A230" s="60"/>
      <c r="B230" s="50" t="s">
        <v>120</v>
      </c>
      <c r="C230" s="853" t="s">
        <v>121</v>
      </c>
      <c r="D230" s="853"/>
      <c r="E230" s="853"/>
      <c r="F230" s="53" t="s">
        <v>78</v>
      </c>
      <c r="G230" s="70">
        <v>97</v>
      </c>
      <c r="H230" s="54"/>
      <c r="I230" s="70">
        <v>97</v>
      </c>
      <c r="J230" s="63"/>
      <c r="K230" s="54"/>
      <c r="L230" s="57">
        <v>623.29999999999995</v>
      </c>
      <c r="M230" s="54"/>
      <c r="N230" s="58">
        <v>22077.37</v>
      </c>
      <c r="AF230" s="39"/>
      <c r="AG230" s="48"/>
      <c r="AJ230" s="3" t="s">
        <v>121</v>
      </c>
      <c r="AL230" s="48"/>
      <c r="AM230" s="48"/>
      <c r="AN230" s="48"/>
      <c r="AP230" s="48"/>
    </row>
    <row r="231" spans="1:42" s="4" customFormat="1" ht="23.25" x14ac:dyDescent="0.25">
      <c r="A231" s="60"/>
      <c r="B231" s="50" t="s">
        <v>122</v>
      </c>
      <c r="C231" s="853" t="s">
        <v>123</v>
      </c>
      <c r="D231" s="853"/>
      <c r="E231" s="853"/>
      <c r="F231" s="53" t="s">
        <v>78</v>
      </c>
      <c r="G231" s="70">
        <v>51</v>
      </c>
      <c r="H231" s="54"/>
      <c r="I231" s="70">
        <v>51</v>
      </c>
      <c r="J231" s="63"/>
      <c r="K231" s="54"/>
      <c r="L231" s="57">
        <v>327.72</v>
      </c>
      <c r="M231" s="54"/>
      <c r="N231" s="58">
        <v>11607.69</v>
      </c>
      <c r="AF231" s="39"/>
      <c r="AG231" s="48"/>
      <c r="AJ231" s="3" t="s">
        <v>123</v>
      </c>
      <c r="AL231" s="48"/>
      <c r="AM231" s="48"/>
      <c r="AN231" s="48"/>
      <c r="AP231" s="48"/>
    </row>
    <row r="232" spans="1:42" s="4" customFormat="1" ht="15" x14ac:dyDescent="0.25">
      <c r="A232" s="71"/>
      <c r="B232" s="72"/>
      <c r="C232" s="847" t="s">
        <v>81</v>
      </c>
      <c r="D232" s="847"/>
      <c r="E232" s="847"/>
      <c r="F232" s="42"/>
      <c r="G232" s="43"/>
      <c r="H232" s="43"/>
      <c r="I232" s="43"/>
      <c r="J232" s="46"/>
      <c r="K232" s="43"/>
      <c r="L232" s="73">
        <v>3483.77</v>
      </c>
      <c r="M232" s="66"/>
      <c r="N232" s="47"/>
      <c r="AF232" s="39"/>
      <c r="AG232" s="48"/>
      <c r="AL232" s="48" t="s">
        <v>81</v>
      </c>
      <c r="AM232" s="48"/>
      <c r="AN232" s="48"/>
      <c r="AP232" s="48"/>
    </row>
    <row r="233" spans="1:42" s="4" customFormat="1" ht="34.5" x14ac:dyDescent="0.25">
      <c r="A233" s="40" t="s">
        <v>171</v>
      </c>
      <c r="B233" s="41" t="s">
        <v>169</v>
      </c>
      <c r="C233" s="847" t="s">
        <v>170</v>
      </c>
      <c r="D233" s="847"/>
      <c r="E233" s="847"/>
      <c r="F233" s="42" t="s">
        <v>119</v>
      </c>
      <c r="G233" s="43">
        <v>8.6999999999999993</v>
      </c>
      <c r="H233" s="44">
        <v>1</v>
      </c>
      <c r="I233" s="45">
        <v>8.6999999999999993</v>
      </c>
      <c r="J233" s="46"/>
      <c r="K233" s="43"/>
      <c r="L233" s="46"/>
      <c r="M233" s="43"/>
      <c r="N233" s="47"/>
      <c r="AF233" s="39"/>
      <c r="AG233" s="48" t="s">
        <v>170</v>
      </c>
      <c r="AL233" s="48"/>
      <c r="AM233" s="48"/>
      <c r="AN233" s="48"/>
      <c r="AP233" s="48"/>
    </row>
    <row r="234" spans="1:42" s="4" customFormat="1" ht="22.5" x14ac:dyDescent="0.25">
      <c r="A234" s="49"/>
      <c r="B234" s="50" t="s">
        <v>64</v>
      </c>
      <c r="C234" s="848" t="s">
        <v>65</v>
      </c>
      <c r="D234" s="848"/>
      <c r="E234" s="848"/>
      <c r="F234" s="848"/>
      <c r="G234" s="848"/>
      <c r="H234" s="848"/>
      <c r="I234" s="848"/>
      <c r="J234" s="848"/>
      <c r="K234" s="848"/>
      <c r="L234" s="848"/>
      <c r="M234" s="848"/>
      <c r="N234" s="849"/>
      <c r="AF234" s="39"/>
      <c r="AG234" s="48"/>
      <c r="AH234" s="3" t="s">
        <v>65</v>
      </c>
      <c r="AL234" s="48"/>
      <c r="AM234" s="48"/>
      <c r="AN234" s="48"/>
      <c r="AP234" s="48"/>
    </row>
    <row r="235" spans="1:42" s="4" customFormat="1" ht="15" x14ac:dyDescent="0.25">
      <c r="A235" s="51"/>
      <c r="B235" s="50" t="s">
        <v>60</v>
      </c>
      <c r="C235" s="853" t="s">
        <v>66</v>
      </c>
      <c r="D235" s="853"/>
      <c r="E235" s="853"/>
      <c r="F235" s="53"/>
      <c r="G235" s="54"/>
      <c r="H235" s="54"/>
      <c r="I235" s="54"/>
      <c r="J235" s="57">
        <v>26.13</v>
      </c>
      <c r="K235" s="56">
        <v>1.1499999999999999</v>
      </c>
      <c r="L235" s="57">
        <v>261.43</v>
      </c>
      <c r="M235" s="56">
        <v>35.42</v>
      </c>
      <c r="N235" s="58">
        <v>9259.85</v>
      </c>
      <c r="AF235" s="39"/>
      <c r="AG235" s="48"/>
      <c r="AI235" s="3" t="s">
        <v>66</v>
      </c>
      <c r="AL235" s="48"/>
      <c r="AM235" s="48"/>
      <c r="AN235" s="48"/>
      <c r="AP235" s="48"/>
    </row>
    <row r="236" spans="1:42" s="4" customFormat="1" ht="15" x14ac:dyDescent="0.25">
      <c r="A236" s="51"/>
      <c r="B236" s="50" t="s">
        <v>67</v>
      </c>
      <c r="C236" s="853" t="s">
        <v>68</v>
      </c>
      <c r="D236" s="853"/>
      <c r="E236" s="853"/>
      <c r="F236" s="53"/>
      <c r="G236" s="54"/>
      <c r="H236" s="54"/>
      <c r="I236" s="54"/>
      <c r="J236" s="57">
        <v>166.62</v>
      </c>
      <c r="K236" s="56">
        <v>1.1499999999999999</v>
      </c>
      <c r="L236" s="55">
        <v>1667.03</v>
      </c>
      <c r="M236" s="54"/>
      <c r="N236" s="59"/>
      <c r="AF236" s="39"/>
      <c r="AG236" s="48"/>
      <c r="AI236" s="3" t="s">
        <v>68</v>
      </c>
      <c r="AL236" s="48"/>
      <c r="AM236" s="48"/>
      <c r="AN236" s="48"/>
      <c r="AP236" s="48"/>
    </row>
    <row r="237" spans="1:42" s="4" customFormat="1" ht="15" x14ac:dyDescent="0.25">
      <c r="A237" s="51"/>
      <c r="B237" s="50" t="s">
        <v>69</v>
      </c>
      <c r="C237" s="853" t="s">
        <v>70</v>
      </c>
      <c r="D237" s="853"/>
      <c r="E237" s="853"/>
      <c r="F237" s="53"/>
      <c r="G237" s="54"/>
      <c r="H237" s="54"/>
      <c r="I237" s="54"/>
      <c r="J237" s="57">
        <v>23.09</v>
      </c>
      <c r="K237" s="56">
        <v>1.1499999999999999</v>
      </c>
      <c r="L237" s="57">
        <v>231.02</v>
      </c>
      <c r="M237" s="56">
        <v>35.42</v>
      </c>
      <c r="N237" s="58">
        <v>8182.73</v>
      </c>
      <c r="AF237" s="39"/>
      <c r="AG237" s="48"/>
      <c r="AI237" s="3" t="s">
        <v>70</v>
      </c>
      <c r="AL237" s="48"/>
      <c r="AM237" s="48"/>
      <c r="AN237" s="48"/>
      <c r="AP237" s="48"/>
    </row>
    <row r="238" spans="1:42" s="4" customFormat="1" ht="15" x14ac:dyDescent="0.25">
      <c r="A238" s="51"/>
      <c r="B238" s="50" t="s">
        <v>86</v>
      </c>
      <c r="C238" s="853" t="s">
        <v>87</v>
      </c>
      <c r="D238" s="853"/>
      <c r="E238" s="853"/>
      <c r="F238" s="53"/>
      <c r="G238" s="54"/>
      <c r="H238" s="54"/>
      <c r="I238" s="54"/>
      <c r="J238" s="57">
        <v>0.52</v>
      </c>
      <c r="K238" s="54"/>
      <c r="L238" s="57">
        <v>4.5199999999999996</v>
      </c>
      <c r="M238" s="54"/>
      <c r="N238" s="59"/>
      <c r="AF238" s="39"/>
      <c r="AG238" s="48"/>
      <c r="AI238" s="3" t="s">
        <v>87</v>
      </c>
      <c r="AL238" s="48"/>
      <c r="AM238" s="48"/>
      <c r="AN238" s="48"/>
      <c r="AP238" s="48"/>
    </row>
    <row r="239" spans="1:42" s="4" customFormat="1" ht="15" x14ac:dyDescent="0.25">
      <c r="A239" s="60"/>
      <c r="B239" s="50"/>
      <c r="C239" s="853" t="s">
        <v>71</v>
      </c>
      <c r="D239" s="853"/>
      <c r="E239" s="853"/>
      <c r="F239" s="53" t="s">
        <v>72</v>
      </c>
      <c r="G239" s="56">
        <v>2.78</v>
      </c>
      <c r="H239" s="56">
        <v>1.1499999999999999</v>
      </c>
      <c r="I239" s="130">
        <v>27.8139</v>
      </c>
      <c r="J239" s="63"/>
      <c r="K239" s="54"/>
      <c r="L239" s="63"/>
      <c r="M239" s="54"/>
      <c r="N239" s="59"/>
      <c r="AF239" s="39"/>
      <c r="AG239" s="48"/>
      <c r="AJ239" s="3" t="s">
        <v>71</v>
      </c>
      <c r="AL239" s="48"/>
      <c r="AM239" s="48"/>
      <c r="AN239" s="48"/>
      <c r="AP239" s="48"/>
    </row>
    <row r="240" spans="1:42" s="4" customFormat="1" ht="15" x14ac:dyDescent="0.25">
      <c r="A240" s="60"/>
      <c r="B240" s="50"/>
      <c r="C240" s="853" t="s">
        <v>73</v>
      </c>
      <c r="D240" s="853"/>
      <c r="E240" s="853"/>
      <c r="F240" s="53" t="s">
        <v>72</v>
      </c>
      <c r="G240" s="56">
        <v>1.84</v>
      </c>
      <c r="H240" s="56">
        <v>1.1499999999999999</v>
      </c>
      <c r="I240" s="130">
        <v>18.409199999999998</v>
      </c>
      <c r="J240" s="63"/>
      <c r="K240" s="54"/>
      <c r="L240" s="63"/>
      <c r="M240" s="54"/>
      <c r="N240" s="59"/>
      <c r="AF240" s="39"/>
      <c r="AG240" s="48"/>
      <c r="AJ240" s="3" t="s">
        <v>73</v>
      </c>
      <c r="AL240" s="48"/>
      <c r="AM240" s="48"/>
      <c r="AN240" s="48"/>
      <c r="AP240" s="48"/>
    </row>
    <row r="241" spans="1:42" s="4" customFormat="1" ht="15" x14ac:dyDescent="0.25">
      <c r="A241" s="51"/>
      <c r="B241" s="50"/>
      <c r="C241" s="854" t="s">
        <v>74</v>
      </c>
      <c r="D241" s="854"/>
      <c r="E241" s="854"/>
      <c r="F241" s="65"/>
      <c r="G241" s="66"/>
      <c r="H241" s="66"/>
      <c r="I241" s="66"/>
      <c r="J241" s="68">
        <v>193.27</v>
      </c>
      <c r="K241" s="66"/>
      <c r="L241" s="67">
        <v>1932.98</v>
      </c>
      <c r="M241" s="66"/>
      <c r="N241" s="69"/>
      <c r="AF241" s="39"/>
      <c r="AG241" s="48"/>
      <c r="AK241" s="3" t="s">
        <v>74</v>
      </c>
      <c r="AL241" s="48"/>
      <c r="AM241" s="48"/>
      <c r="AN241" s="48"/>
      <c r="AP241" s="48"/>
    </row>
    <row r="242" spans="1:42" s="4" customFormat="1" ht="15" x14ac:dyDescent="0.25">
      <c r="A242" s="60"/>
      <c r="B242" s="50"/>
      <c r="C242" s="853" t="s">
        <v>75</v>
      </c>
      <c r="D242" s="853"/>
      <c r="E242" s="853"/>
      <c r="F242" s="53"/>
      <c r="G242" s="54"/>
      <c r="H242" s="54"/>
      <c r="I242" s="54"/>
      <c r="J242" s="63"/>
      <c r="K242" s="54"/>
      <c r="L242" s="57">
        <v>492.45</v>
      </c>
      <c r="M242" s="54"/>
      <c r="N242" s="58">
        <v>17442.580000000002</v>
      </c>
      <c r="AF242" s="39"/>
      <c r="AG242" s="48"/>
      <c r="AJ242" s="3" t="s">
        <v>75</v>
      </c>
      <c r="AL242" s="48"/>
      <c r="AM242" s="48"/>
      <c r="AN242" s="48"/>
      <c r="AP242" s="48"/>
    </row>
    <row r="243" spans="1:42" s="4" customFormat="1" ht="23.25" x14ac:dyDescent="0.25">
      <c r="A243" s="60"/>
      <c r="B243" s="50" t="s">
        <v>120</v>
      </c>
      <c r="C243" s="853" t="s">
        <v>121</v>
      </c>
      <c r="D243" s="853"/>
      <c r="E243" s="853"/>
      <c r="F243" s="53" t="s">
        <v>78</v>
      </c>
      <c r="G243" s="70">
        <v>97</v>
      </c>
      <c r="H243" s="54"/>
      <c r="I243" s="70">
        <v>97</v>
      </c>
      <c r="J243" s="63"/>
      <c r="K243" s="54"/>
      <c r="L243" s="57">
        <v>477.68</v>
      </c>
      <c r="M243" s="54"/>
      <c r="N243" s="58">
        <v>16919.3</v>
      </c>
      <c r="AF243" s="39"/>
      <c r="AG243" s="48"/>
      <c r="AJ243" s="3" t="s">
        <v>121</v>
      </c>
      <c r="AL243" s="48"/>
      <c r="AM243" s="48"/>
      <c r="AN243" s="48"/>
      <c r="AP243" s="48"/>
    </row>
    <row r="244" spans="1:42" s="4" customFormat="1" ht="23.25" x14ac:dyDescent="0.25">
      <c r="A244" s="60"/>
      <c r="B244" s="50" t="s">
        <v>122</v>
      </c>
      <c r="C244" s="853" t="s">
        <v>123</v>
      </c>
      <c r="D244" s="853"/>
      <c r="E244" s="853"/>
      <c r="F244" s="53" t="s">
        <v>78</v>
      </c>
      <c r="G244" s="70">
        <v>51</v>
      </c>
      <c r="H244" s="54"/>
      <c r="I244" s="70">
        <v>51</v>
      </c>
      <c r="J244" s="63"/>
      <c r="K244" s="54"/>
      <c r="L244" s="57">
        <v>251.15</v>
      </c>
      <c r="M244" s="54"/>
      <c r="N244" s="58">
        <v>8895.7199999999993</v>
      </c>
      <c r="AF244" s="39"/>
      <c r="AG244" s="48"/>
      <c r="AJ244" s="3" t="s">
        <v>123</v>
      </c>
      <c r="AL244" s="48"/>
      <c r="AM244" s="48"/>
      <c r="AN244" s="48"/>
      <c r="AP244" s="48"/>
    </row>
    <row r="245" spans="1:42" s="4" customFormat="1" ht="15" x14ac:dyDescent="0.25">
      <c r="A245" s="71"/>
      <c r="B245" s="72"/>
      <c r="C245" s="847" t="s">
        <v>81</v>
      </c>
      <c r="D245" s="847"/>
      <c r="E245" s="847"/>
      <c r="F245" s="42"/>
      <c r="G245" s="43"/>
      <c r="H245" s="43"/>
      <c r="I245" s="43"/>
      <c r="J245" s="46"/>
      <c r="K245" s="43"/>
      <c r="L245" s="73">
        <v>2661.81</v>
      </c>
      <c r="M245" s="66"/>
      <c r="N245" s="47"/>
      <c r="AF245" s="39"/>
      <c r="AG245" s="48"/>
      <c r="AL245" s="48" t="s">
        <v>81</v>
      </c>
      <c r="AM245" s="48"/>
      <c r="AN245" s="48"/>
      <c r="AP245" s="48"/>
    </row>
    <row r="246" spans="1:42" s="4" customFormat="1" ht="22.5" x14ac:dyDescent="0.25">
      <c r="A246" s="40" t="s">
        <v>180</v>
      </c>
      <c r="B246" s="41" t="s">
        <v>172</v>
      </c>
      <c r="C246" s="847" t="s">
        <v>173</v>
      </c>
      <c r="D246" s="847"/>
      <c r="E246" s="847"/>
      <c r="F246" s="42" t="s">
        <v>174</v>
      </c>
      <c r="G246" s="43">
        <v>2588</v>
      </c>
      <c r="H246" s="44">
        <v>1</v>
      </c>
      <c r="I246" s="44">
        <v>2588</v>
      </c>
      <c r="J246" s="131">
        <v>127.5</v>
      </c>
      <c r="K246" s="43"/>
      <c r="L246" s="73">
        <v>38324.04</v>
      </c>
      <c r="M246" s="109">
        <v>8.61</v>
      </c>
      <c r="N246" s="134">
        <v>329970</v>
      </c>
      <c r="AF246" s="39"/>
      <c r="AG246" s="48" t="s">
        <v>173</v>
      </c>
      <c r="AL246" s="48"/>
      <c r="AM246" s="48"/>
      <c r="AN246" s="48"/>
      <c r="AP246" s="48"/>
    </row>
    <row r="247" spans="1:42" s="4" customFormat="1" ht="15" x14ac:dyDescent="0.25">
      <c r="A247" s="71"/>
      <c r="B247" s="72"/>
      <c r="C247" s="847" t="s">
        <v>81</v>
      </c>
      <c r="D247" s="847"/>
      <c r="E247" s="847"/>
      <c r="F247" s="42"/>
      <c r="G247" s="43"/>
      <c r="H247" s="43"/>
      <c r="I247" s="43"/>
      <c r="J247" s="46"/>
      <c r="K247" s="43"/>
      <c r="L247" s="73">
        <v>38324.04</v>
      </c>
      <c r="M247" s="66"/>
      <c r="N247" s="134">
        <v>329970</v>
      </c>
      <c r="AF247" s="39"/>
      <c r="AG247" s="48"/>
      <c r="AL247" s="48" t="s">
        <v>81</v>
      </c>
      <c r="AM247" s="48"/>
      <c r="AN247" s="48"/>
      <c r="AP247" s="48"/>
    </row>
    <row r="248" spans="1:42" s="4" customFormat="1" ht="0" hidden="1" customHeight="1" x14ac:dyDescent="0.25">
      <c r="A248" s="110"/>
      <c r="B248" s="111"/>
      <c r="C248" s="111"/>
      <c r="D248" s="111"/>
      <c r="E248" s="111"/>
      <c r="F248" s="112"/>
      <c r="G248" s="112"/>
      <c r="H248" s="112"/>
      <c r="I248" s="112"/>
      <c r="J248" s="113"/>
      <c r="K248" s="112"/>
      <c r="L248" s="113"/>
      <c r="M248" s="54"/>
      <c r="N248" s="113"/>
      <c r="AF248" s="39"/>
      <c r="AG248" s="48"/>
      <c r="AL248" s="48"/>
      <c r="AM248" s="48"/>
      <c r="AN248" s="48"/>
      <c r="AP248" s="48"/>
    </row>
    <row r="249" spans="1:42" s="4" customFormat="1" ht="15" x14ac:dyDescent="0.25">
      <c r="A249" s="114"/>
      <c r="B249" s="115"/>
      <c r="C249" s="847" t="s">
        <v>175</v>
      </c>
      <c r="D249" s="847"/>
      <c r="E249" s="847"/>
      <c r="F249" s="847"/>
      <c r="G249" s="847"/>
      <c r="H249" s="847"/>
      <c r="I249" s="847"/>
      <c r="J249" s="847"/>
      <c r="K249" s="847"/>
      <c r="L249" s="116"/>
      <c r="M249" s="117"/>
      <c r="N249" s="118"/>
      <c r="AF249" s="39"/>
      <c r="AG249" s="48"/>
      <c r="AL249" s="48"/>
      <c r="AM249" s="48"/>
      <c r="AN249" s="48" t="s">
        <v>175</v>
      </c>
      <c r="AP249" s="48"/>
    </row>
    <row r="250" spans="1:42" s="4" customFormat="1" ht="15" x14ac:dyDescent="0.25">
      <c r="A250" s="119"/>
      <c r="B250" s="50"/>
      <c r="C250" s="853" t="s">
        <v>99</v>
      </c>
      <c r="D250" s="853"/>
      <c r="E250" s="853"/>
      <c r="F250" s="853"/>
      <c r="G250" s="853"/>
      <c r="H250" s="853"/>
      <c r="I250" s="853"/>
      <c r="J250" s="853"/>
      <c r="K250" s="853"/>
      <c r="L250" s="120">
        <v>50203.8</v>
      </c>
      <c r="M250" s="121"/>
      <c r="N250" s="122"/>
      <c r="AF250" s="39"/>
      <c r="AG250" s="48"/>
      <c r="AL250" s="48"/>
      <c r="AM250" s="48"/>
      <c r="AN250" s="48"/>
      <c r="AO250" s="3" t="s">
        <v>99</v>
      </c>
      <c r="AP250" s="48"/>
    </row>
    <row r="251" spans="1:42" s="4" customFormat="1" ht="15" x14ac:dyDescent="0.25">
      <c r="A251" s="119"/>
      <c r="B251" s="50"/>
      <c r="C251" s="853" t="s">
        <v>100</v>
      </c>
      <c r="D251" s="853"/>
      <c r="E251" s="853"/>
      <c r="F251" s="853"/>
      <c r="G251" s="853"/>
      <c r="H251" s="853"/>
      <c r="I251" s="853"/>
      <c r="J251" s="853"/>
      <c r="K251" s="853"/>
      <c r="L251" s="123"/>
      <c r="M251" s="121"/>
      <c r="N251" s="122"/>
      <c r="AF251" s="39"/>
      <c r="AG251" s="48"/>
      <c r="AL251" s="48"/>
      <c r="AM251" s="48"/>
      <c r="AN251" s="48"/>
      <c r="AO251" s="3" t="s">
        <v>100</v>
      </c>
      <c r="AP251" s="48"/>
    </row>
    <row r="252" spans="1:42" s="4" customFormat="1" ht="15" x14ac:dyDescent="0.25">
      <c r="A252" s="119"/>
      <c r="B252" s="50"/>
      <c r="C252" s="853" t="s">
        <v>101</v>
      </c>
      <c r="D252" s="853"/>
      <c r="E252" s="853"/>
      <c r="F252" s="853"/>
      <c r="G252" s="853"/>
      <c r="H252" s="853"/>
      <c r="I252" s="853"/>
      <c r="J252" s="853"/>
      <c r="K252" s="853"/>
      <c r="L252" s="124">
        <v>794.81</v>
      </c>
      <c r="M252" s="121"/>
      <c r="N252" s="122"/>
      <c r="AF252" s="39"/>
      <c r="AG252" s="48"/>
      <c r="AL252" s="48"/>
      <c r="AM252" s="48"/>
      <c r="AN252" s="48"/>
      <c r="AO252" s="3" t="s">
        <v>101</v>
      </c>
      <c r="AP252" s="48"/>
    </row>
    <row r="253" spans="1:42" s="4" customFormat="1" ht="15" x14ac:dyDescent="0.25">
      <c r="A253" s="119"/>
      <c r="B253" s="50"/>
      <c r="C253" s="853" t="s">
        <v>102</v>
      </c>
      <c r="D253" s="853"/>
      <c r="E253" s="853"/>
      <c r="F253" s="853"/>
      <c r="G253" s="853"/>
      <c r="H253" s="853"/>
      <c r="I253" s="853"/>
      <c r="J253" s="853"/>
      <c r="K253" s="853"/>
      <c r="L253" s="120">
        <v>3873.1</v>
      </c>
      <c r="M253" s="121"/>
      <c r="N253" s="122"/>
      <c r="AF253" s="39"/>
      <c r="AG253" s="48"/>
      <c r="AL253" s="48"/>
      <c r="AM253" s="48"/>
      <c r="AN253" s="48"/>
      <c r="AO253" s="3" t="s">
        <v>102</v>
      </c>
      <c r="AP253" s="48"/>
    </row>
    <row r="254" spans="1:42" s="4" customFormat="1" ht="15" x14ac:dyDescent="0.25">
      <c r="A254" s="119"/>
      <c r="B254" s="50"/>
      <c r="C254" s="853" t="s">
        <v>103</v>
      </c>
      <c r="D254" s="853"/>
      <c r="E254" s="853"/>
      <c r="F254" s="853"/>
      <c r="G254" s="853"/>
      <c r="H254" s="853"/>
      <c r="I254" s="853"/>
      <c r="J254" s="853"/>
      <c r="K254" s="853"/>
      <c r="L254" s="124">
        <v>537.47</v>
      </c>
      <c r="M254" s="121"/>
      <c r="N254" s="122"/>
      <c r="AF254" s="39"/>
      <c r="AG254" s="48"/>
      <c r="AL254" s="48"/>
      <c r="AM254" s="48"/>
      <c r="AN254" s="48"/>
      <c r="AO254" s="3" t="s">
        <v>103</v>
      </c>
      <c r="AP254" s="48"/>
    </row>
    <row r="255" spans="1:42" s="4" customFormat="1" ht="15" x14ac:dyDescent="0.25">
      <c r="A255" s="119"/>
      <c r="B255" s="50"/>
      <c r="C255" s="853" t="s">
        <v>138</v>
      </c>
      <c r="D255" s="853"/>
      <c r="E255" s="853"/>
      <c r="F255" s="853"/>
      <c r="G255" s="853"/>
      <c r="H255" s="853"/>
      <c r="I255" s="853"/>
      <c r="J255" s="853"/>
      <c r="K255" s="853"/>
      <c r="L255" s="120">
        <v>45535.89</v>
      </c>
      <c r="M255" s="121"/>
      <c r="N255" s="122"/>
      <c r="AF255" s="39"/>
      <c r="AG255" s="48"/>
      <c r="AL255" s="48"/>
      <c r="AM255" s="48"/>
      <c r="AN255" s="48"/>
      <c r="AO255" s="3" t="s">
        <v>138</v>
      </c>
      <c r="AP255" s="48"/>
    </row>
    <row r="256" spans="1:42" s="4" customFormat="1" ht="15" x14ac:dyDescent="0.25">
      <c r="A256" s="119"/>
      <c r="B256" s="50"/>
      <c r="C256" s="853" t="s">
        <v>140</v>
      </c>
      <c r="D256" s="853"/>
      <c r="E256" s="853"/>
      <c r="F256" s="853"/>
      <c r="G256" s="853"/>
      <c r="H256" s="853"/>
      <c r="I256" s="853"/>
      <c r="J256" s="853"/>
      <c r="K256" s="853"/>
      <c r="L256" s="120">
        <v>52175.57</v>
      </c>
      <c r="M256" s="121"/>
      <c r="N256" s="122"/>
      <c r="AF256" s="39"/>
      <c r="AG256" s="48"/>
      <c r="AL256" s="48"/>
      <c r="AM256" s="48"/>
      <c r="AN256" s="48"/>
      <c r="AO256" s="3" t="s">
        <v>140</v>
      </c>
      <c r="AP256" s="48"/>
    </row>
    <row r="257" spans="1:43" s="4" customFormat="1" ht="15" x14ac:dyDescent="0.25">
      <c r="A257" s="119"/>
      <c r="B257" s="50"/>
      <c r="C257" s="853" t="s">
        <v>100</v>
      </c>
      <c r="D257" s="853"/>
      <c r="E257" s="853"/>
      <c r="F257" s="853"/>
      <c r="G257" s="853"/>
      <c r="H257" s="853"/>
      <c r="I257" s="853"/>
      <c r="J257" s="853"/>
      <c r="K257" s="853"/>
      <c r="L257" s="123"/>
      <c r="M257" s="121"/>
      <c r="N257" s="122"/>
      <c r="AF257" s="39"/>
      <c r="AG257" s="48"/>
      <c r="AL257" s="48"/>
      <c r="AM257" s="48"/>
      <c r="AN257" s="48"/>
      <c r="AO257" s="3" t="s">
        <v>100</v>
      </c>
      <c r="AP257" s="48"/>
    </row>
    <row r="258" spans="1:43" s="4" customFormat="1" ht="15" x14ac:dyDescent="0.25">
      <c r="A258" s="119"/>
      <c r="B258" s="50"/>
      <c r="C258" s="853" t="s">
        <v>105</v>
      </c>
      <c r="D258" s="853"/>
      <c r="E258" s="853"/>
      <c r="F258" s="853"/>
      <c r="G258" s="853"/>
      <c r="H258" s="853"/>
      <c r="I258" s="853"/>
      <c r="J258" s="853"/>
      <c r="K258" s="853"/>
      <c r="L258" s="124">
        <v>794.81</v>
      </c>
      <c r="M258" s="121"/>
      <c r="N258" s="122"/>
      <c r="AF258" s="39"/>
      <c r="AG258" s="48"/>
      <c r="AL258" s="48"/>
      <c r="AM258" s="48"/>
      <c r="AN258" s="48"/>
      <c r="AO258" s="3" t="s">
        <v>105</v>
      </c>
      <c r="AP258" s="48"/>
    </row>
    <row r="259" spans="1:43" s="4" customFormat="1" ht="15" x14ac:dyDescent="0.25">
      <c r="A259" s="119"/>
      <c r="B259" s="50"/>
      <c r="C259" s="853" t="s">
        <v>106</v>
      </c>
      <c r="D259" s="853"/>
      <c r="E259" s="853"/>
      <c r="F259" s="853"/>
      <c r="G259" s="853"/>
      <c r="H259" s="853"/>
      <c r="I259" s="853"/>
      <c r="J259" s="853"/>
      <c r="K259" s="853"/>
      <c r="L259" s="120">
        <v>3873.1</v>
      </c>
      <c r="M259" s="121"/>
      <c r="N259" s="122"/>
      <c r="AF259" s="39"/>
      <c r="AG259" s="48"/>
      <c r="AL259" s="48"/>
      <c r="AM259" s="48"/>
      <c r="AN259" s="48"/>
      <c r="AO259" s="3" t="s">
        <v>106</v>
      </c>
      <c r="AP259" s="48"/>
    </row>
    <row r="260" spans="1:43" s="4" customFormat="1" ht="15" x14ac:dyDescent="0.25">
      <c r="A260" s="119"/>
      <c r="B260" s="50"/>
      <c r="C260" s="853" t="s">
        <v>107</v>
      </c>
      <c r="D260" s="853"/>
      <c r="E260" s="853"/>
      <c r="F260" s="853"/>
      <c r="G260" s="853"/>
      <c r="H260" s="853"/>
      <c r="I260" s="853"/>
      <c r="J260" s="853"/>
      <c r="K260" s="853"/>
      <c r="L260" s="124">
        <v>537.47</v>
      </c>
      <c r="M260" s="121"/>
      <c r="N260" s="122"/>
      <c r="AF260" s="39"/>
      <c r="AG260" s="48"/>
      <c r="AL260" s="48"/>
      <c r="AM260" s="48"/>
      <c r="AN260" s="48"/>
      <c r="AO260" s="3" t="s">
        <v>107</v>
      </c>
      <c r="AP260" s="48"/>
    </row>
    <row r="261" spans="1:43" s="4" customFormat="1" ht="15" x14ac:dyDescent="0.25">
      <c r="A261" s="119"/>
      <c r="B261" s="50"/>
      <c r="C261" s="853" t="s">
        <v>139</v>
      </c>
      <c r="D261" s="853"/>
      <c r="E261" s="853"/>
      <c r="F261" s="853"/>
      <c r="G261" s="853"/>
      <c r="H261" s="853"/>
      <c r="I261" s="853"/>
      <c r="J261" s="853"/>
      <c r="K261" s="853"/>
      <c r="L261" s="120">
        <v>45535.89</v>
      </c>
      <c r="M261" s="121"/>
      <c r="N261" s="122"/>
      <c r="AF261" s="39"/>
      <c r="AG261" s="48"/>
      <c r="AL261" s="48"/>
      <c r="AM261" s="48"/>
      <c r="AN261" s="48"/>
      <c r="AO261" s="3" t="s">
        <v>139</v>
      </c>
      <c r="AP261" s="48"/>
    </row>
    <row r="262" spans="1:43" s="4" customFormat="1" ht="15" x14ac:dyDescent="0.25">
      <c r="A262" s="119"/>
      <c r="B262" s="50"/>
      <c r="C262" s="853" t="s">
        <v>108</v>
      </c>
      <c r="D262" s="853"/>
      <c r="E262" s="853"/>
      <c r="F262" s="853"/>
      <c r="G262" s="853"/>
      <c r="H262" s="853"/>
      <c r="I262" s="853"/>
      <c r="J262" s="853"/>
      <c r="K262" s="853"/>
      <c r="L262" s="120">
        <v>1292.31</v>
      </c>
      <c r="M262" s="121"/>
      <c r="N262" s="122"/>
      <c r="AF262" s="39"/>
      <c r="AG262" s="48"/>
      <c r="AL262" s="48"/>
      <c r="AM262" s="48"/>
      <c r="AN262" s="48"/>
      <c r="AO262" s="3" t="s">
        <v>108</v>
      </c>
      <c r="AP262" s="48"/>
    </row>
    <row r="263" spans="1:43" s="4" customFormat="1" ht="15" x14ac:dyDescent="0.25">
      <c r="A263" s="119"/>
      <c r="B263" s="50"/>
      <c r="C263" s="853" t="s">
        <v>109</v>
      </c>
      <c r="D263" s="853"/>
      <c r="E263" s="853"/>
      <c r="F263" s="853"/>
      <c r="G263" s="853"/>
      <c r="H263" s="853"/>
      <c r="I263" s="853"/>
      <c r="J263" s="853"/>
      <c r="K263" s="853"/>
      <c r="L263" s="124">
        <v>679.46</v>
      </c>
      <c r="M263" s="121"/>
      <c r="N263" s="122"/>
      <c r="AF263" s="39"/>
      <c r="AG263" s="48"/>
      <c r="AL263" s="48"/>
      <c r="AM263" s="48"/>
      <c r="AN263" s="48"/>
      <c r="AO263" s="3" t="s">
        <v>109</v>
      </c>
      <c r="AP263" s="48"/>
    </row>
    <row r="264" spans="1:43" s="4" customFormat="1" ht="15" x14ac:dyDescent="0.25">
      <c r="A264" s="119"/>
      <c r="B264" s="50"/>
      <c r="C264" s="853" t="s">
        <v>110</v>
      </c>
      <c r="D264" s="853"/>
      <c r="E264" s="853"/>
      <c r="F264" s="853"/>
      <c r="G264" s="853"/>
      <c r="H264" s="853"/>
      <c r="I264" s="853"/>
      <c r="J264" s="853"/>
      <c r="K264" s="853"/>
      <c r="L264" s="120">
        <v>1332.28</v>
      </c>
      <c r="M264" s="121"/>
      <c r="N264" s="122"/>
      <c r="AF264" s="39"/>
      <c r="AG264" s="48"/>
      <c r="AL264" s="48"/>
      <c r="AM264" s="48"/>
      <c r="AN264" s="48"/>
      <c r="AO264" s="3" t="s">
        <v>110</v>
      </c>
      <c r="AP264" s="48"/>
    </row>
    <row r="265" spans="1:43" s="4" customFormat="1" ht="15" x14ac:dyDescent="0.25">
      <c r="A265" s="119"/>
      <c r="B265" s="50"/>
      <c r="C265" s="853" t="s">
        <v>111</v>
      </c>
      <c r="D265" s="853"/>
      <c r="E265" s="853"/>
      <c r="F265" s="853"/>
      <c r="G265" s="853"/>
      <c r="H265" s="853"/>
      <c r="I265" s="853"/>
      <c r="J265" s="853"/>
      <c r="K265" s="853"/>
      <c r="L265" s="120">
        <v>1292.31</v>
      </c>
      <c r="M265" s="121"/>
      <c r="N265" s="122"/>
      <c r="AF265" s="39"/>
      <c r="AG265" s="48"/>
      <c r="AL265" s="48"/>
      <c r="AM265" s="48"/>
      <c r="AN265" s="48"/>
      <c r="AO265" s="3" t="s">
        <v>111</v>
      </c>
      <c r="AP265" s="48"/>
    </row>
    <row r="266" spans="1:43" s="4" customFormat="1" ht="15" x14ac:dyDescent="0.25">
      <c r="A266" s="119"/>
      <c r="B266" s="50"/>
      <c r="C266" s="853" t="s">
        <v>112</v>
      </c>
      <c r="D266" s="853"/>
      <c r="E266" s="853"/>
      <c r="F266" s="853"/>
      <c r="G266" s="853"/>
      <c r="H266" s="853"/>
      <c r="I266" s="853"/>
      <c r="J266" s="853"/>
      <c r="K266" s="853"/>
      <c r="L266" s="124">
        <v>679.46</v>
      </c>
      <c r="M266" s="121"/>
      <c r="N266" s="122"/>
      <c r="AF266" s="39"/>
      <c r="AG266" s="48"/>
      <c r="AL266" s="48"/>
      <c r="AM266" s="48"/>
      <c r="AN266" s="48"/>
      <c r="AO266" s="3" t="s">
        <v>112</v>
      </c>
      <c r="AP266" s="48"/>
    </row>
    <row r="267" spans="1:43" s="4" customFormat="1" ht="15" x14ac:dyDescent="0.25">
      <c r="A267" s="119"/>
      <c r="B267" s="125"/>
      <c r="C267" s="861" t="s">
        <v>176</v>
      </c>
      <c r="D267" s="861"/>
      <c r="E267" s="861"/>
      <c r="F267" s="861"/>
      <c r="G267" s="861"/>
      <c r="H267" s="861"/>
      <c r="I267" s="861"/>
      <c r="J267" s="861"/>
      <c r="K267" s="861"/>
      <c r="L267" s="126">
        <v>52175.57</v>
      </c>
      <c r="M267" s="127"/>
      <c r="N267" s="128"/>
      <c r="AF267" s="39"/>
      <c r="AG267" s="48"/>
      <c r="AL267" s="48"/>
      <c r="AM267" s="48"/>
      <c r="AN267" s="48"/>
      <c r="AP267" s="48" t="s">
        <v>176</v>
      </c>
    </row>
    <row r="268" spans="1:43" s="4" customFormat="1" ht="15" x14ac:dyDescent="0.25">
      <c r="A268" s="119"/>
      <c r="B268" s="50"/>
      <c r="C268" s="853" t="s">
        <v>100</v>
      </c>
      <c r="D268" s="853"/>
      <c r="E268" s="853"/>
      <c r="F268" s="853"/>
      <c r="G268" s="853"/>
      <c r="H268" s="853"/>
      <c r="I268" s="853"/>
      <c r="J268" s="853"/>
      <c r="K268" s="853"/>
      <c r="L268" s="123"/>
      <c r="M268" s="121"/>
      <c r="N268" s="122"/>
      <c r="AF268" s="39"/>
      <c r="AG268" s="48"/>
      <c r="AL268" s="48"/>
      <c r="AM268" s="48"/>
      <c r="AN268" s="48"/>
      <c r="AO268" s="3" t="s">
        <v>100</v>
      </c>
      <c r="AP268" s="48"/>
    </row>
    <row r="269" spans="1:43" s="4" customFormat="1" ht="15" x14ac:dyDescent="0.25">
      <c r="A269" s="119"/>
      <c r="B269" s="50"/>
      <c r="C269" s="853" t="s">
        <v>177</v>
      </c>
      <c r="D269" s="853"/>
      <c r="E269" s="853"/>
      <c r="F269" s="853"/>
      <c r="G269" s="853"/>
      <c r="H269" s="853"/>
      <c r="I269" s="853"/>
      <c r="J269" s="853"/>
      <c r="K269" s="853"/>
      <c r="L269" s="120">
        <v>45522.09</v>
      </c>
      <c r="M269" s="121"/>
      <c r="N269" s="122"/>
      <c r="AF269" s="39"/>
      <c r="AG269" s="48"/>
      <c r="AL269" s="48"/>
      <c r="AM269" s="48"/>
      <c r="AN269" s="48"/>
      <c r="AO269" s="3" t="s">
        <v>177</v>
      </c>
      <c r="AP269" s="48"/>
    </row>
    <row r="270" spans="1:43" s="4" customFormat="1" ht="15" x14ac:dyDescent="0.25">
      <c r="A270" s="844" t="s">
        <v>178</v>
      </c>
      <c r="B270" s="845"/>
      <c r="C270" s="845"/>
      <c r="D270" s="845"/>
      <c r="E270" s="845"/>
      <c r="F270" s="845"/>
      <c r="G270" s="845"/>
      <c r="H270" s="845"/>
      <c r="I270" s="845"/>
      <c r="J270" s="845"/>
      <c r="K270" s="845"/>
      <c r="L270" s="845"/>
      <c r="M270" s="845"/>
      <c r="N270" s="846"/>
      <c r="AF270" s="39" t="s">
        <v>178</v>
      </c>
      <c r="AG270" s="48"/>
      <c r="AL270" s="48"/>
      <c r="AM270" s="48"/>
      <c r="AN270" s="48"/>
      <c r="AP270" s="48"/>
    </row>
    <row r="271" spans="1:43" s="4" customFormat="1" ht="15" x14ac:dyDescent="0.25">
      <c r="A271" s="882" t="s">
        <v>179</v>
      </c>
      <c r="B271" s="883"/>
      <c r="C271" s="883"/>
      <c r="D271" s="883"/>
      <c r="E271" s="883"/>
      <c r="F271" s="883"/>
      <c r="G271" s="883"/>
      <c r="H271" s="883"/>
      <c r="I271" s="883"/>
      <c r="J271" s="883"/>
      <c r="K271" s="883"/>
      <c r="L271" s="883"/>
      <c r="M271" s="883"/>
      <c r="N271" s="884"/>
      <c r="AF271" s="39"/>
      <c r="AG271" s="48"/>
      <c r="AL271" s="48"/>
      <c r="AM271" s="48"/>
      <c r="AN271" s="48"/>
      <c r="AP271" s="48"/>
      <c r="AQ271" s="3" t="s">
        <v>179</v>
      </c>
    </row>
    <row r="272" spans="1:43" s="4" customFormat="1" ht="34.5" x14ac:dyDescent="0.25">
      <c r="A272" s="40" t="s">
        <v>183</v>
      </c>
      <c r="B272" s="41" t="s">
        <v>181</v>
      </c>
      <c r="C272" s="847" t="s">
        <v>182</v>
      </c>
      <c r="D272" s="847"/>
      <c r="E272" s="847"/>
      <c r="F272" s="42" t="s">
        <v>63</v>
      </c>
      <c r="G272" s="43">
        <v>0.64</v>
      </c>
      <c r="H272" s="44">
        <v>1</v>
      </c>
      <c r="I272" s="109">
        <v>0.64</v>
      </c>
      <c r="J272" s="46"/>
      <c r="K272" s="43"/>
      <c r="L272" s="46"/>
      <c r="M272" s="43"/>
      <c r="N272" s="47"/>
      <c r="AF272" s="39"/>
      <c r="AG272" s="48" t="s">
        <v>182</v>
      </c>
      <c r="AL272" s="48"/>
      <c r="AM272" s="48"/>
      <c r="AN272" s="48"/>
      <c r="AP272" s="48"/>
    </row>
    <row r="273" spans="1:42" s="4" customFormat="1" ht="22.5" x14ac:dyDescent="0.25">
      <c r="A273" s="49"/>
      <c r="B273" s="50" t="s">
        <v>64</v>
      </c>
      <c r="C273" s="848" t="s">
        <v>65</v>
      </c>
      <c r="D273" s="848"/>
      <c r="E273" s="848"/>
      <c r="F273" s="848"/>
      <c r="G273" s="848"/>
      <c r="H273" s="848"/>
      <c r="I273" s="848"/>
      <c r="J273" s="848"/>
      <c r="K273" s="848"/>
      <c r="L273" s="848"/>
      <c r="M273" s="848"/>
      <c r="N273" s="849"/>
      <c r="AF273" s="39"/>
      <c r="AG273" s="48"/>
      <c r="AH273" s="3" t="s">
        <v>65</v>
      </c>
      <c r="AL273" s="48"/>
      <c r="AM273" s="48"/>
      <c r="AN273" s="48"/>
      <c r="AP273" s="48"/>
    </row>
    <row r="274" spans="1:42" s="4" customFormat="1" ht="15" x14ac:dyDescent="0.25">
      <c r="A274" s="51"/>
      <c r="B274" s="50" t="s">
        <v>60</v>
      </c>
      <c r="C274" s="853" t="s">
        <v>66</v>
      </c>
      <c r="D274" s="853"/>
      <c r="E274" s="853"/>
      <c r="F274" s="53"/>
      <c r="G274" s="54"/>
      <c r="H274" s="54"/>
      <c r="I274" s="54"/>
      <c r="J274" s="55">
        <v>1583.82</v>
      </c>
      <c r="K274" s="56">
        <v>1.1499999999999999</v>
      </c>
      <c r="L274" s="55">
        <v>1165.69</v>
      </c>
      <c r="M274" s="56">
        <v>35.42</v>
      </c>
      <c r="N274" s="58">
        <v>41288.74</v>
      </c>
      <c r="AF274" s="39"/>
      <c r="AG274" s="48"/>
      <c r="AI274" s="3" t="s">
        <v>66</v>
      </c>
      <c r="AL274" s="48"/>
      <c r="AM274" s="48"/>
      <c r="AN274" s="48"/>
      <c r="AP274" s="48"/>
    </row>
    <row r="275" spans="1:42" s="4" customFormat="1" ht="15" x14ac:dyDescent="0.25">
      <c r="A275" s="60"/>
      <c r="B275" s="50"/>
      <c r="C275" s="853" t="s">
        <v>71</v>
      </c>
      <c r="D275" s="853"/>
      <c r="E275" s="853"/>
      <c r="F275" s="53" t="s">
        <v>72</v>
      </c>
      <c r="G275" s="70">
        <v>189</v>
      </c>
      <c r="H275" s="56">
        <v>1.1499999999999999</v>
      </c>
      <c r="I275" s="62">
        <v>139.10400000000001</v>
      </c>
      <c r="J275" s="63"/>
      <c r="K275" s="54"/>
      <c r="L275" s="63"/>
      <c r="M275" s="54"/>
      <c r="N275" s="59"/>
      <c r="AF275" s="39"/>
      <c r="AG275" s="48"/>
      <c r="AJ275" s="3" t="s">
        <v>71</v>
      </c>
      <c r="AL275" s="48"/>
      <c r="AM275" s="48"/>
      <c r="AN275" s="48"/>
      <c r="AP275" s="48"/>
    </row>
    <row r="276" spans="1:42" s="4" customFormat="1" ht="15" x14ac:dyDescent="0.25">
      <c r="A276" s="51"/>
      <c r="B276" s="50"/>
      <c r="C276" s="854" t="s">
        <v>74</v>
      </c>
      <c r="D276" s="854"/>
      <c r="E276" s="854"/>
      <c r="F276" s="65"/>
      <c r="G276" s="66"/>
      <c r="H276" s="66"/>
      <c r="I276" s="66"/>
      <c r="J276" s="67">
        <v>1583.82</v>
      </c>
      <c r="K276" s="66"/>
      <c r="L276" s="67">
        <v>1165.69</v>
      </c>
      <c r="M276" s="66"/>
      <c r="N276" s="69"/>
      <c r="AF276" s="39"/>
      <c r="AG276" s="48"/>
      <c r="AK276" s="3" t="s">
        <v>74</v>
      </c>
      <c r="AL276" s="48"/>
      <c r="AM276" s="48"/>
      <c r="AN276" s="48"/>
      <c r="AP276" s="48"/>
    </row>
    <row r="277" spans="1:42" s="4" customFormat="1" ht="15" x14ac:dyDescent="0.25">
      <c r="A277" s="60"/>
      <c r="B277" s="50"/>
      <c r="C277" s="853" t="s">
        <v>75</v>
      </c>
      <c r="D277" s="853"/>
      <c r="E277" s="853"/>
      <c r="F277" s="53"/>
      <c r="G277" s="54"/>
      <c r="H277" s="54"/>
      <c r="I277" s="54"/>
      <c r="J277" s="63"/>
      <c r="K277" s="54"/>
      <c r="L277" s="55">
        <v>1165.69</v>
      </c>
      <c r="M277" s="54"/>
      <c r="N277" s="58">
        <v>41288.74</v>
      </c>
      <c r="AF277" s="39"/>
      <c r="AG277" s="48"/>
      <c r="AJ277" s="3" t="s">
        <v>75</v>
      </c>
      <c r="AL277" s="48"/>
      <c r="AM277" s="48"/>
      <c r="AN277" s="48"/>
      <c r="AP277" s="48"/>
    </row>
    <row r="278" spans="1:42" s="4" customFormat="1" ht="23.25" x14ac:dyDescent="0.25">
      <c r="A278" s="60"/>
      <c r="B278" s="50" t="s">
        <v>94</v>
      </c>
      <c r="C278" s="853" t="s">
        <v>95</v>
      </c>
      <c r="D278" s="853"/>
      <c r="E278" s="853"/>
      <c r="F278" s="53" t="s">
        <v>78</v>
      </c>
      <c r="G278" s="70">
        <v>89</v>
      </c>
      <c r="H278" s="54"/>
      <c r="I278" s="70">
        <v>89</v>
      </c>
      <c r="J278" s="63"/>
      <c r="K278" s="54"/>
      <c r="L278" s="55">
        <v>1037.46</v>
      </c>
      <c r="M278" s="54"/>
      <c r="N278" s="58">
        <v>36746.980000000003</v>
      </c>
      <c r="AF278" s="39"/>
      <c r="AG278" s="48"/>
      <c r="AJ278" s="3" t="s">
        <v>95</v>
      </c>
      <c r="AL278" s="48"/>
      <c r="AM278" s="48"/>
      <c r="AN278" s="48"/>
      <c r="AP278" s="48"/>
    </row>
    <row r="279" spans="1:42" s="4" customFormat="1" ht="23.25" x14ac:dyDescent="0.25">
      <c r="A279" s="60"/>
      <c r="B279" s="50" t="s">
        <v>96</v>
      </c>
      <c r="C279" s="853" t="s">
        <v>97</v>
      </c>
      <c r="D279" s="853"/>
      <c r="E279" s="853"/>
      <c r="F279" s="53" t="s">
        <v>78</v>
      </c>
      <c r="G279" s="70">
        <v>40</v>
      </c>
      <c r="H279" s="54"/>
      <c r="I279" s="70">
        <v>40</v>
      </c>
      <c r="J279" s="63"/>
      <c r="K279" s="54"/>
      <c r="L279" s="57">
        <v>466.28</v>
      </c>
      <c r="M279" s="54"/>
      <c r="N279" s="58">
        <v>16515.5</v>
      </c>
      <c r="AF279" s="39"/>
      <c r="AG279" s="48"/>
      <c r="AJ279" s="3" t="s">
        <v>97</v>
      </c>
      <c r="AL279" s="48"/>
      <c r="AM279" s="48"/>
      <c r="AN279" s="48"/>
      <c r="AP279" s="48"/>
    </row>
    <row r="280" spans="1:42" s="4" customFormat="1" ht="15" x14ac:dyDescent="0.25">
      <c r="A280" s="71"/>
      <c r="B280" s="72"/>
      <c r="C280" s="847" t="s">
        <v>81</v>
      </c>
      <c r="D280" s="847"/>
      <c r="E280" s="847"/>
      <c r="F280" s="42"/>
      <c r="G280" s="43"/>
      <c r="H280" s="43"/>
      <c r="I280" s="43"/>
      <c r="J280" s="46"/>
      <c r="K280" s="43"/>
      <c r="L280" s="73">
        <v>2669.43</v>
      </c>
      <c r="M280" s="66"/>
      <c r="N280" s="47"/>
      <c r="AF280" s="39"/>
      <c r="AG280" s="48"/>
      <c r="AL280" s="48" t="s">
        <v>81</v>
      </c>
      <c r="AM280" s="48"/>
      <c r="AN280" s="48"/>
      <c r="AP280" s="48"/>
    </row>
    <row r="281" spans="1:42" s="4" customFormat="1" ht="34.5" x14ac:dyDescent="0.25">
      <c r="A281" s="40" t="s">
        <v>186</v>
      </c>
      <c r="B281" s="41" t="s">
        <v>184</v>
      </c>
      <c r="C281" s="847" t="s">
        <v>185</v>
      </c>
      <c r="D281" s="847"/>
      <c r="E281" s="847"/>
      <c r="F281" s="42" t="s">
        <v>63</v>
      </c>
      <c r="G281" s="43">
        <v>0.49280000000000002</v>
      </c>
      <c r="H281" s="44">
        <v>1</v>
      </c>
      <c r="I281" s="135">
        <v>0.49280000000000002</v>
      </c>
      <c r="J281" s="46"/>
      <c r="K281" s="43"/>
      <c r="L281" s="46"/>
      <c r="M281" s="43"/>
      <c r="N281" s="47"/>
      <c r="AF281" s="39"/>
      <c r="AG281" s="48" t="s">
        <v>185</v>
      </c>
      <c r="AL281" s="48"/>
      <c r="AM281" s="48"/>
      <c r="AN281" s="48"/>
      <c r="AP281" s="48"/>
    </row>
    <row r="282" spans="1:42" s="4" customFormat="1" ht="22.5" x14ac:dyDescent="0.25">
      <c r="A282" s="49"/>
      <c r="B282" s="50" t="s">
        <v>64</v>
      </c>
      <c r="C282" s="848" t="s">
        <v>65</v>
      </c>
      <c r="D282" s="848"/>
      <c r="E282" s="848"/>
      <c r="F282" s="848"/>
      <c r="G282" s="848"/>
      <c r="H282" s="848"/>
      <c r="I282" s="848"/>
      <c r="J282" s="848"/>
      <c r="K282" s="848"/>
      <c r="L282" s="848"/>
      <c r="M282" s="848"/>
      <c r="N282" s="849"/>
      <c r="AF282" s="39"/>
      <c r="AG282" s="48"/>
      <c r="AH282" s="3" t="s">
        <v>65</v>
      </c>
      <c r="AL282" s="48"/>
      <c r="AM282" s="48"/>
      <c r="AN282" s="48"/>
      <c r="AP282" s="48"/>
    </row>
    <row r="283" spans="1:42" s="4" customFormat="1" ht="15" x14ac:dyDescent="0.25">
      <c r="A283" s="51"/>
      <c r="B283" s="50" t="s">
        <v>60</v>
      </c>
      <c r="C283" s="853" t="s">
        <v>66</v>
      </c>
      <c r="D283" s="853"/>
      <c r="E283" s="853"/>
      <c r="F283" s="53"/>
      <c r="G283" s="54"/>
      <c r="H283" s="54"/>
      <c r="I283" s="54"/>
      <c r="J283" s="57">
        <v>663.75</v>
      </c>
      <c r="K283" s="56">
        <v>1.1499999999999999</v>
      </c>
      <c r="L283" s="57">
        <v>376.16</v>
      </c>
      <c r="M283" s="56">
        <v>35.42</v>
      </c>
      <c r="N283" s="58">
        <v>13323.59</v>
      </c>
      <c r="AF283" s="39"/>
      <c r="AG283" s="48"/>
      <c r="AI283" s="3" t="s">
        <v>66</v>
      </c>
      <c r="AL283" s="48"/>
      <c r="AM283" s="48"/>
      <c r="AN283" s="48"/>
      <c r="AP283" s="48"/>
    </row>
    <row r="284" spans="1:42" s="4" customFormat="1" ht="15" x14ac:dyDescent="0.25">
      <c r="A284" s="60"/>
      <c r="B284" s="50"/>
      <c r="C284" s="853" t="s">
        <v>71</v>
      </c>
      <c r="D284" s="853"/>
      <c r="E284" s="853"/>
      <c r="F284" s="53" t="s">
        <v>72</v>
      </c>
      <c r="G284" s="61">
        <v>88.5</v>
      </c>
      <c r="H284" s="56">
        <v>1.1499999999999999</v>
      </c>
      <c r="I284" s="64">
        <v>50.154719999999998</v>
      </c>
      <c r="J284" s="63"/>
      <c r="K284" s="54"/>
      <c r="L284" s="63"/>
      <c r="M284" s="54"/>
      <c r="N284" s="59"/>
      <c r="AF284" s="39"/>
      <c r="AG284" s="48"/>
      <c r="AJ284" s="3" t="s">
        <v>71</v>
      </c>
      <c r="AL284" s="48"/>
      <c r="AM284" s="48"/>
      <c r="AN284" s="48"/>
      <c r="AP284" s="48"/>
    </row>
    <row r="285" spans="1:42" s="4" customFormat="1" ht="15" x14ac:dyDescent="0.25">
      <c r="A285" s="51"/>
      <c r="B285" s="50"/>
      <c r="C285" s="854" t="s">
        <v>74</v>
      </c>
      <c r="D285" s="854"/>
      <c r="E285" s="854"/>
      <c r="F285" s="65"/>
      <c r="G285" s="66"/>
      <c r="H285" s="66"/>
      <c r="I285" s="66"/>
      <c r="J285" s="68">
        <v>663.75</v>
      </c>
      <c r="K285" s="66"/>
      <c r="L285" s="68">
        <v>376.16</v>
      </c>
      <c r="M285" s="66"/>
      <c r="N285" s="69"/>
      <c r="AF285" s="39"/>
      <c r="AG285" s="48"/>
      <c r="AK285" s="3" t="s">
        <v>74</v>
      </c>
      <c r="AL285" s="48"/>
      <c r="AM285" s="48"/>
      <c r="AN285" s="48"/>
      <c r="AP285" s="48"/>
    </row>
    <row r="286" spans="1:42" s="4" customFormat="1" ht="15" x14ac:dyDescent="0.25">
      <c r="A286" s="60"/>
      <c r="B286" s="50"/>
      <c r="C286" s="853" t="s">
        <v>75</v>
      </c>
      <c r="D286" s="853"/>
      <c r="E286" s="853"/>
      <c r="F286" s="53"/>
      <c r="G286" s="54"/>
      <c r="H286" s="54"/>
      <c r="I286" s="54"/>
      <c r="J286" s="63"/>
      <c r="K286" s="54"/>
      <c r="L286" s="57">
        <v>376.16</v>
      </c>
      <c r="M286" s="54"/>
      <c r="N286" s="58">
        <v>13323.59</v>
      </c>
      <c r="AF286" s="39"/>
      <c r="AG286" s="48"/>
      <c r="AJ286" s="3" t="s">
        <v>75</v>
      </c>
      <c r="AL286" s="48"/>
      <c r="AM286" s="48"/>
      <c r="AN286" s="48"/>
      <c r="AP286" s="48"/>
    </row>
    <row r="287" spans="1:42" s="4" customFormat="1" ht="23.25" x14ac:dyDescent="0.25">
      <c r="A287" s="60"/>
      <c r="B287" s="50" t="s">
        <v>94</v>
      </c>
      <c r="C287" s="853" t="s">
        <v>95</v>
      </c>
      <c r="D287" s="853"/>
      <c r="E287" s="853"/>
      <c r="F287" s="53" t="s">
        <v>78</v>
      </c>
      <c r="G287" s="70">
        <v>89</v>
      </c>
      <c r="H287" s="54"/>
      <c r="I287" s="70">
        <v>89</v>
      </c>
      <c r="J287" s="63"/>
      <c r="K287" s="54"/>
      <c r="L287" s="57">
        <v>334.78</v>
      </c>
      <c r="M287" s="54"/>
      <c r="N287" s="58">
        <v>11858</v>
      </c>
      <c r="AF287" s="39"/>
      <c r="AG287" s="48"/>
      <c r="AJ287" s="3" t="s">
        <v>95</v>
      </c>
      <c r="AL287" s="48"/>
      <c r="AM287" s="48"/>
      <c r="AN287" s="48"/>
      <c r="AP287" s="48"/>
    </row>
    <row r="288" spans="1:42" s="4" customFormat="1" ht="23.25" x14ac:dyDescent="0.25">
      <c r="A288" s="60"/>
      <c r="B288" s="50" t="s">
        <v>96</v>
      </c>
      <c r="C288" s="853" t="s">
        <v>97</v>
      </c>
      <c r="D288" s="853"/>
      <c r="E288" s="853"/>
      <c r="F288" s="53" t="s">
        <v>78</v>
      </c>
      <c r="G288" s="70">
        <v>40</v>
      </c>
      <c r="H288" s="54"/>
      <c r="I288" s="70">
        <v>40</v>
      </c>
      <c r="J288" s="63"/>
      <c r="K288" s="54"/>
      <c r="L288" s="57">
        <v>150.46</v>
      </c>
      <c r="M288" s="54"/>
      <c r="N288" s="58">
        <v>5329.44</v>
      </c>
      <c r="AF288" s="39"/>
      <c r="AG288" s="48"/>
      <c r="AJ288" s="3" t="s">
        <v>97</v>
      </c>
      <c r="AL288" s="48"/>
      <c r="AM288" s="48"/>
      <c r="AN288" s="48"/>
      <c r="AP288" s="48"/>
    </row>
    <row r="289" spans="1:42" s="4" customFormat="1" ht="15" x14ac:dyDescent="0.25">
      <c r="A289" s="71"/>
      <c r="B289" s="72"/>
      <c r="C289" s="847" t="s">
        <v>81</v>
      </c>
      <c r="D289" s="847"/>
      <c r="E289" s="847"/>
      <c r="F289" s="42"/>
      <c r="G289" s="43"/>
      <c r="H289" s="43"/>
      <c r="I289" s="43"/>
      <c r="J289" s="46"/>
      <c r="K289" s="43"/>
      <c r="L289" s="131">
        <v>861.4</v>
      </c>
      <c r="M289" s="66"/>
      <c r="N289" s="47"/>
      <c r="AF289" s="39"/>
      <c r="AG289" s="48"/>
      <c r="AL289" s="48" t="s">
        <v>81</v>
      </c>
      <c r="AM289" s="48"/>
      <c r="AN289" s="48"/>
      <c r="AP289" s="48"/>
    </row>
    <row r="290" spans="1:42" s="4" customFormat="1" ht="23.25" x14ac:dyDescent="0.25">
      <c r="A290" s="40" t="s">
        <v>187</v>
      </c>
      <c r="B290" s="41" t="s">
        <v>128</v>
      </c>
      <c r="C290" s="847" t="s">
        <v>392</v>
      </c>
      <c r="D290" s="847"/>
      <c r="E290" s="847"/>
      <c r="F290" s="42" t="s">
        <v>130</v>
      </c>
      <c r="G290" s="43">
        <v>49.28</v>
      </c>
      <c r="H290" s="44">
        <v>1</v>
      </c>
      <c r="I290" s="109">
        <v>49.28</v>
      </c>
      <c r="J290" s="131">
        <v>59.99</v>
      </c>
      <c r="K290" s="43"/>
      <c r="L290" s="73">
        <v>2956.31</v>
      </c>
      <c r="M290" s="43"/>
      <c r="N290" s="47"/>
      <c r="AF290" s="39"/>
      <c r="AG290" s="48" t="s">
        <v>392</v>
      </c>
      <c r="AL290" s="48"/>
      <c r="AM290" s="48"/>
      <c r="AN290" s="48"/>
      <c r="AP290" s="48"/>
    </row>
    <row r="291" spans="1:42" s="4" customFormat="1" ht="15" x14ac:dyDescent="0.25">
      <c r="A291" s="71"/>
      <c r="B291" s="72"/>
      <c r="C291" s="847" t="s">
        <v>81</v>
      </c>
      <c r="D291" s="847"/>
      <c r="E291" s="847"/>
      <c r="F291" s="42"/>
      <c r="G291" s="43"/>
      <c r="H291" s="43"/>
      <c r="I291" s="43"/>
      <c r="J291" s="46"/>
      <c r="K291" s="43"/>
      <c r="L291" s="73">
        <v>2956.31</v>
      </c>
      <c r="M291" s="66"/>
      <c r="N291" s="47"/>
      <c r="AF291" s="39"/>
      <c r="AG291" s="48"/>
      <c r="AL291" s="48" t="s">
        <v>81</v>
      </c>
      <c r="AM291" s="48"/>
      <c r="AN291" s="48"/>
      <c r="AP291" s="48"/>
    </row>
    <row r="292" spans="1:42" s="4" customFormat="1" ht="57" x14ac:dyDescent="0.25">
      <c r="A292" s="40" t="s">
        <v>189</v>
      </c>
      <c r="B292" s="41" t="s">
        <v>132</v>
      </c>
      <c r="C292" s="847" t="s">
        <v>188</v>
      </c>
      <c r="D292" s="847"/>
      <c r="E292" s="847"/>
      <c r="F292" s="42" t="s">
        <v>84</v>
      </c>
      <c r="G292" s="43">
        <v>1.9199999999999998E-2</v>
      </c>
      <c r="H292" s="44">
        <v>1</v>
      </c>
      <c r="I292" s="135">
        <v>1.9199999999999998E-2</v>
      </c>
      <c r="J292" s="46"/>
      <c r="K292" s="43"/>
      <c r="L292" s="46"/>
      <c r="M292" s="43"/>
      <c r="N292" s="47"/>
      <c r="AF292" s="39"/>
      <c r="AG292" s="48" t="s">
        <v>188</v>
      </c>
      <c r="AL292" s="48"/>
      <c r="AM292" s="48"/>
      <c r="AN292" s="48"/>
      <c r="AP292" s="48"/>
    </row>
    <row r="293" spans="1:42" s="4" customFormat="1" ht="22.5" x14ac:dyDescent="0.25">
      <c r="A293" s="49"/>
      <c r="B293" s="50" t="s">
        <v>64</v>
      </c>
      <c r="C293" s="848" t="s">
        <v>65</v>
      </c>
      <c r="D293" s="848"/>
      <c r="E293" s="848"/>
      <c r="F293" s="848"/>
      <c r="G293" s="848"/>
      <c r="H293" s="848"/>
      <c r="I293" s="848"/>
      <c r="J293" s="848"/>
      <c r="K293" s="848"/>
      <c r="L293" s="848"/>
      <c r="M293" s="848"/>
      <c r="N293" s="849"/>
      <c r="AF293" s="39"/>
      <c r="AG293" s="48"/>
      <c r="AH293" s="3" t="s">
        <v>65</v>
      </c>
      <c r="AL293" s="48"/>
      <c r="AM293" s="48"/>
      <c r="AN293" s="48"/>
      <c r="AP293" s="48"/>
    </row>
    <row r="294" spans="1:42" s="4" customFormat="1" ht="15" x14ac:dyDescent="0.25">
      <c r="A294" s="51"/>
      <c r="B294" s="50" t="s">
        <v>67</v>
      </c>
      <c r="C294" s="853" t="s">
        <v>68</v>
      </c>
      <c r="D294" s="853"/>
      <c r="E294" s="853"/>
      <c r="F294" s="53"/>
      <c r="G294" s="54"/>
      <c r="H294" s="54"/>
      <c r="I294" s="54"/>
      <c r="J294" s="57">
        <v>284.17</v>
      </c>
      <c r="K294" s="56">
        <v>1.1499999999999999</v>
      </c>
      <c r="L294" s="57">
        <v>6.27</v>
      </c>
      <c r="M294" s="54"/>
      <c r="N294" s="59"/>
      <c r="AF294" s="39"/>
      <c r="AG294" s="48"/>
      <c r="AI294" s="3" t="s">
        <v>68</v>
      </c>
      <c r="AL294" s="48"/>
      <c r="AM294" s="48"/>
      <c r="AN294" s="48"/>
      <c r="AP294" s="48"/>
    </row>
    <row r="295" spans="1:42" s="4" customFormat="1" ht="15" x14ac:dyDescent="0.25">
      <c r="A295" s="51"/>
      <c r="B295" s="50" t="s">
        <v>69</v>
      </c>
      <c r="C295" s="853" t="s">
        <v>70</v>
      </c>
      <c r="D295" s="853"/>
      <c r="E295" s="853"/>
      <c r="F295" s="53"/>
      <c r="G295" s="54"/>
      <c r="H295" s="54"/>
      <c r="I295" s="54"/>
      <c r="J295" s="57">
        <v>28.89</v>
      </c>
      <c r="K295" s="56">
        <v>1.1499999999999999</v>
      </c>
      <c r="L295" s="57">
        <v>0.64</v>
      </c>
      <c r="M295" s="56">
        <v>35.42</v>
      </c>
      <c r="N295" s="133">
        <v>22.67</v>
      </c>
      <c r="AF295" s="39"/>
      <c r="AG295" s="48"/>
      <c r="AI295" s="3" t="s">
        <v>70</v>
      </c>
      <c r="AL295" s="48"/>
      <c r="AM295" s="48"/>
      <c r="AN295" s="48"/>
      <c r="AP295" s="48"/>
    </row>
    <row r="296" spans="1:42" s="4" customFormat="1" ht="15" x14ac:dyDescent="0.25">
      <c r="A296" s="60"/>
      <c r="B296" s="50"/>
      <c r="C296" s="853" t="s">
        <v>73</v>
      </c>
      <c r="D296" s="853"/>
      <c r="E296" s="853"/>
      <c r="F296" s="53" t="s">
        <v>72</v>
      </c>
      <c r="G296" s="56">
        <v>2.14</v>
      </c>
      <c r="H296" s="56">
        <v>1.1499999999999999</v>
      </c>
      <c r="I296" s="136">
        <v>4.72512E-2</v>
      </c>
      <c r="J296" s="63"/>
      <c r="K296" s="54"/>
      <c r="L296" s="63"/>
      <c r="M296" s="54"/>
      <c r="N296" s="59"/>
      <c r="AF296" s="39"/>
      <c r="AG296" s="48"/>
      <c r="AJ296" s="3" t="s">
        <v>73</v>
      </c>
      <c r="AL296" s="48"/>
      <c r="AM296" s="48"/>
      <c r="AN296" s="48"/>
      <c r="AP296" s="48"/>
    </row>
    <row r="297" spans="1:42" s="4" customFormat="1" ht="15" x14ac:dyDescent="0.25">
      <c r="A297" s="51"/>
      <c r="B297" s="50"/>
      <c r="C297" s="854" t="s">
        <v>74</v>
      </c>
      <c r="D297" s="854"/>
      <c r="E297" s="854"/>
      <c r="F297" s="65"/>
      <c r="G297" s="66"/>
      <c r="H297" s="66"/>
      <c r="I297" s="66"/>
      <c r="J297" s="68">
        <v>284.17</v>
      </c>
      <c r="K297" s="66"/>
      <c r="L297" s="68">
        <v>6.27</v>
      </c>
      <c r="M297" s="66"/>
      <c r="N297" s="69"/>
      <c r="AF297" s="39"/>
      <c r="AG297" s="48"/>
      <c r="AK297" s="3" t="s">
        <v>74</v>
      </c>
      <c r="AL297" s="48"/>
      <c r="AM297" s="48"/>
      <c r="AN297" s="48"/>
      <c r="AP297" s="48"/>
    </row>
    <row r="298" spans="1:42" s="4" customFormat="1" ht="15" x14ac:dyDescent="0.25">
      <c r="A298" s="60"/>
      <c r="B298" s="50"/>
      <c r="C298" s="853" t="s">
        <v>75</v>
      </c>
      <c r="D298" s="853"/>
      <c r="E298" s="853"/>
      <c r="F298" s="53"/>
      <c r="G298" s="54"/>
      <c r="H298" s="54"/>
      <c r="I298" s="54"/>
      <c r="J298" s="63"/>
      <c r="K298" s="54"/>
      <c r="L298" s="57">
        <v>0.64</v>
      </c>
      <c r="M298" s="54"/>
      <c r="N298" s="133">
        <v>22.67</v>
      </c>
      <c r="AF298" s="39"/>
      <c r="AG298" s="48"/>
      <c r="AJ298" s="3" t="s">
        <v>75</v>
      </c>
      <c r="AL298" s="48"/>
      <c r="AM298" s="48"/>
      <c r="AN298" s="48"/>
      <c r="AP298" s="48"/>
    </row>
    <row r="299" spans="1:42" s="4" customFormat="1" ht="23.25" x14ac:dyDescent="0.25">
      <c r="A299" s="60"/>
      <c r="B299" s="50" t="s">
        <v>88</v>
      </c>
      <c r="C299" s="853" t="s">
        <v>89</v>
      </c>
      <c r="D299" s="853"/>
      <c r="E299" s="853"/>
      <c r="F299" s="53" t="s">
        <v>78</v>
      </c>
      <c r="G299" s="70">
        <v>92</v>
      </c>
      <c r="H299" s="54"/>
      <c r="I299" s="70">
        <v>92</v>
      </c>
      <c r="J299" s="63"/>
      <c r="K299" s="54"/>
      <c r="L299" s="57">
        <v>0.59</v>
      </c>
      <c r="M299" s="54"/>
      <c r="N299" s="133">
        <v>20.86</v>
      </c>
      <c r="AF299" s="39"/>
      <c r="AG299" s="48"/>
      <c r="AJ299" s="3" t="s">
        <v>89</v>
      </c>
      <c r="AL299" s="48"/>
      <c r="AM299" s="48"/>
      <c r="AN299" s="48"/>
      <c r="AP299" s="48"/>
    </row>
    <row r="300" spans="1:42" s="4" customFormat="1" ht="23.25" x14ac:dyDescent="0.25">
      <c r="A300" s="60"/>
      <c r="B300" s="50" t="s">
        <v>90</v>
      </c>
      <c r="C300" s="853" t="s">
        <v>91</v>
      </c>
      <c r="D300" s="853"/>
      <c r="E300" s="853"/>
      <c r="F300" s="53" t="s">
        <v>78</v>
      </c>
      <c r="G300" s="70">
        <v>46</v>
      </c>
      <c r="H300" s="54"/>
      <c r="I300" s="70">
        <v>46</v>
      </c>
      <c r="J300" s="63"/>
      <c r="K300" s="54"/>
      <c r="L300" s="57">
        <v>0.28999999999999998</v>
      </c>
      <c r="M300" s="54"/>
      <c r="N300" s="133">
        <v>10.43</v>
      </c>
      <c r="AF300" s="39"/>
      <c r="AG300" s="48"/>
      <c r="AJ300" s="3" t="s">
        <v>91</v>
      </c>
      <c r="AL300" s="48"/>
      <c r="AM300" s="48"/>
      <c r="AN300" s="48"/>
      <c r="AP300" s="48"/>
    </row>
    <row r="301" spans="1:42" s="4" customFormat="1" ht="15" x14ac:dyDescent="0.25">
      <c r="A301" s="71"/>
      <c r="B301" s="72"/>
      <c r="C301" s="847" t="s">
        <v>81</v>
      </c>
      <c r="D301" s="847"/>
      <c r="E301" s="847"/>
      <c r="F301" s="42"/>
      <c r="G301" s="43"/>
      <c r="H301" s="43"/>
      <c r="I301" s="43"/>
      <c r="J301" s="46"/>
      <c r="K301" s="43"/>
      <c r="L301" s="131">
        <v>7.15</v>
      </c>
      <c r="M301" s="66"/>
      <c r="N301" s="47"/>
      <c r="AF301" s="39"/>
      <c r="AG301" s="48"/>
      <c r="AL301" s="48" t="s">
        <v>81</v>
      </c>
      <c r="AM301" s="48"/>
      <c r="AN301" s="48"/>
      <c r="AP301" s="48"/>
    </row>
    <row r="302" spans="1:42" s="4" customFormat="1" ht="23.25" x14ac:dyDescent="0.25">
      <c r="A302" s="40" t="s">
        <v>191</v>
      </c>
      <c r="B302" s="41" t="s">
        <v>135</v>
      </c>
      <c r="C302" s="847" t="s">
        <v>136</v>
      </c>
      <c r="D302" s="847"/>
      <c r="E302" s="847"/>
      <c r="F302" s="42" t="s">
        <v>63</v>
      </c>
      <c r="G302" s="43">
        <v>0.192</v>
      </c>
      <c r="H302" s="44">
        <v>1</v>
      </c>
      <c r="I302" s="129">
        <v>0.192</v>
      </c>
      <c r="J302" s="46"/>
      <c r="K302" s="43"/>
      <c r="L302" s="46"/>
      <c r="M302" s="43"/>
      <c r="N302" s="47"/>
      <c r="AF302" s="39"/>
      <c r="AG302" s="48" t="s">
        <v>136</v>
      </c>
      <c r="AL302" s="48"/>
      <c r="AM302" s="48"/>
      <c r="AN302" s="48"/>
      <c r="AP302" s="48"/>
    </row>
    <row r="303" spans="1:42" s="4" customFormat="1" ht="22.5" x14ac:dyDescent="0.25">
      <c r="A303" s="49"/>
      <c r="B303" s="50" t="s">
        <v>64</v>
      </c>
      <c r="C303" s="848" t="s">
        <v>65</v>
      </c>
      <c r="D303" s="848"/>
      <c r="E303" s="848"/>
      <c r="F303" s="848"/>
      <c r="G303" s="848"/>
      <c r="H303" s="848"/>
      <c r="I303" s="848"/>
      <c r="J303" s="848"/>
      <c r="K303" s="848"/>
      <c r="L303" s="848"/>
      <c r="M303" s="848"/>
      <c r="N303" s="849"/>
      <c r="AF303" s="39"/>
      <c r="AG303" s="48"/>
      <c r="AH303" s="3" t="s">
        <v>65</v>
      </c>
      <c r="AL303" s="48"/>
      <c r="AM303" s="48"/>
      <c r="AN303" s="48"/>
      <c r="AP303" s="48"/>
    </row>
    <row r="304" spans="1:42" s="4" customFormat="1" ht="15" x14ac:dyDescent="0.25">
      <c r="A304" s="51"/>
      <c r="B304" s="50" t="s">
        <v>60</v>
      </c>
      <c r="C304" s="853" t="s">
        <v>66</v>
      </c>
      <c r="D304" s="853"/>
      <c r="E304" s="853"/>
      <c r="F304" s="53"/>
      <c r="G304" s="54"/>
      <c r="H304" s="54"/>
      <c r="I304" s="54"/>
      <c r="J304" s="57">
        <v>106.88</v>
      </c>
      <c r="K304" s="56">
        <v>1.1499999999999999</v>
      </c>
      <c r="L304" s="57">
        <v>23.6</v>
      </c>
      <c r="M304" s="56">
        <v>35.42</v>
      </c>
      <c r="N304" s="133">
        <v>835.91</v>
      </c>
      <c r="AF304" s="39"/>
      <c r="AG304" s="48"/>
      <c r="AI304" s="3" t="s">
        <v>66</v>
      </c>
      <c r="AL304" s="48"/>
      <c r="AM304" s="48"/>
      <c r="AN304" s="48"/>
      <c r="AP304" s="48"/>
    </row>
    <row r="305" spans="1:43" s="4" customFormat="1" ht="15" x14ac:dyDescent="0.25">
      <c r="A305" s="51"/>
      <c r="B305" s="50" t="s">
        <v>67</v>
      </c>
      <c r="C305" s="853" t="s">
        <v>68</v>
      </c>
      <c r="D305" s="853"/>
      <c r="E305" s="853"/>
      <c r="F305" s="53"/>
      <c r="G305" s="54"/>
      <c r="H305" s="54"/>
      <c r="I305" s="54"/>
      <c r="J305" s="57">
        <v>241.58</v>
      </c>
      <c r="K305" s="56">
        <v>1.1499999999999999</v>
      </c>
      <c r="L305" s="57">
        <v>53.34</v>
      </c>
      <c r="M305" s="54"/>
      <c r="N305" s="59"/>
      <c r="AF305" s="39"/>
      <c r="AG305" s="48"/>
      <c r="AI305" s="3" t="s">
        <v>68</v>
      </c>
      <c r="AL305" s="48"/>
      <c r="AM305" s="48"/>
      <c r="AN305" s="48"/>
      <c r="AP305" s="48"/>
    </row>
    <row r="306" spans="1:43" s="4" customFormat="1" ht="15" x14ac:dyDescent="0.25">
      <c r="A306" s="51"/>
      <c r="B306" s="50" t="s">
        <v>69</v>
      </c>
      <c r="C306" s="853" t="s">
        <v>70</v>
      </c>
      <c r="D306" s="853"/>
      <c r="E306" s="853"/>
      <c r="F306" s="53"/>
      <c r="G306" s="54"/>
      <c r="H306" s="54"/>
      <c r="I306" s="54"/>
      <c r="J306" s="57">
        <v>26.36</v>
      </c>
      <c r="K306" s="56">
        <v>1.1499999999999999</v>
      </c>
      <c r="L306" s="57">
        <v>5.82</v>
      </c>
      <c r="M306" s="56">
        <v>35.42</v>
      </c>
      <c r="N306" s="133">
        <v>206.14</v>
      </c>
      <c r="AF306" s="39"/>
      <c r="AG306" s="48"/>
      <c r="AI306" s="3" t="s">
        <v>70</v>
      </c>
      <c r="AL306" s="48"/>
      <c r="AM306" s="48"/>
      <c r="AN306" s="48"/>
      <c r="AP306" s="48"/>
    </row>
    <row r="307" spans="1:43" s="4" customFormat="1" ht="15" x14ac:dyDescent="0.25">
      <c r="A307" s="60"/>
      <c r="B307" s="50"/>
      <c r="C307" s="853" t="s">
        <v>71</v>
      </c>
      <c r="D307" s="853"/>
      <c r="E307" s="853"/>
      <c r="F307" s="53" t="s">
        <v>72</v>
      </c>
      <c r="G307" s="56">
        <v>12.53</v>
      </c>
      <c r="H307" s="56">
        <v>1.1499999999999999</v>
      </c>
      <c r="I307" s="132">
        <v>2.7666240000000002</v>
      </c>
      <c r="J307" s="63"/>
      <c r="K307" s="54"/>
      <c r="L307" s="63"/>
      <c r="M307" s="54"/>
      <c r="N307" s="59"/>
      <c r="AF307" s="39"/>
      <c r="AG307" s="48"/>
      <c r="AJ307" s="3" t="s">
        <v>71</v>
      </c>
      <c r="AL307" s="48"/>
      <c r="AM307" s="48"/>
      <c r="AN307" s="48"/>
      <c r="AP307" s="48"/>
    </row>
    <row r="308" spans="1:43" s="4" customFormat="1" ht="15" x14ac:dyDescent="0.25">
      <c r="A308" s="60"/>
      <c r="B308" s="50"/>
      <c r="C308" s="853" t="s">
        <v>73</v>
      </c>
      <c r="D308" s="853"/>
      <c r="E308" s="853"/>
      <c r="F308" s="53" t="s">
        <v>72</v>
      </c>
      <c r="G308" s="56">
        <v>2.62</v>
      </c>
      <c r="H308" s="56">
        <v>1.1499999999999999</v>
      </c>
      <c r="I308" s="132">
        <v>0.57849600000000001</v>
      </c>
      <c r="J308" s="63"/>
      <c r="K308" s="54"/>
      <c r="L308" s="63"/>
      <c r="M308" s="54"/>
      <c r="N308" s="59"/>
      <c r="AF308" s="39"/>
      <c r="AG308" s="48"/>
      <c r="AJ308" s="3" t="s">
        <v>73</v>
      </c>
      <c r="AL308" s="48"/>
      <c r="AM308" s="48"/>
      <c r="AN308" s="48"/>
      <c r="AP308" s="48"/>
    </row>
    <row r="309" spans="1:43" s="4" customFormat="1" ht="15" x14ac:dyDescent="0.25">
      <c r="A309" s="51"/>
      <c r="B309" s="50"/>
      <c r="C309" s="854" t="s">
        <v>74</v>
      </c>
      <c r="D309" s="854"/>
      <c r="E309" s="854"/>
      <c r="F309" s="65"/>
      <c r="G309" s="66"/>
      <c r="H309" s="66"/>
      <c r="I309" s="66"/>
      <c r="J309" s="68">
        <v>348.46</v>
      </c>
      <c r="K309" s="66"/>
      <c r="L309" s="68">
        <v>76.94</v>
      </c>
      <c r="M309" s="66"/>
      <c r="N309" s="69"/>
      <c r="AF309" s="39"/>
      <c r="AG309" s="48"/>
      <c r="AK309" s="3" t="s">
        <v>74</v>
      </c>
      <c r="AL309" s="48"/>
      <c r="AM309" s="48"/>
      <c r="AN309" s="48"/>
      <c r="AP309" s="48"/>
    </row>
    <row r="310" spans="1:43" s="4" customFormat="1" ht="15" x14ac:dyDescent="0.25">
      <c r="A310" s="60"/>
      <c r="B310" s="50"/>
      <c r="C310" s="853" t="s">
        <v>75</v>
      </c>
      <c r="D310" s="853"/>
      <c r="E310" s="853"/>
      <c r="F310" s="53"/>
      <c r="G310" s="54"/>
      <c r="H310" s="54"/>
      <c r="I310" s="54"/>
      <c r="J310" s="63"/>
      <c r="K310" s="54"/>
      <c r="L310" s="57">
        <v>29.42</v>
      </c>
      <c r="M310" s="54"/>
      <c r="N310" s="58">
        <v>1042.05</v>
      </c>
      <c r="AF310" s="39"/>
      <c r="AG310" s="48"/>
      <c r="AJ310" s="3" t="s">
        <v>75</v>
      </c>
      <c r="AL310" s="48"/>
      <c r="AM310" s="48"/>
      <c r="AN310" s="48"/>
      <c r="AP310" s="48"/>
    </row>
    <row r="311" spans="1:43" s="4" customFormat="1" ht="23.25" x14ac:dyDescent="0.25">
      <c r="A311" s="60"/>
      <c r="B311" s="50" t="s">
        <v>88</v>
      </c>
      <c r="C311" s="853" t="s">
        <v>89</v>
      </c>
      <c r="D311" s="853"/>
      <c r="E311" s="853"/>
      <c r="F311" s="53" t="s">
        <v>78</v>
      </c>
      <c r="G311" s="70">
        <v>92</v>
      </c>
      <c r="H311" s="54"/>
      <c r="I311" s="70">
        <v>92</v>
      </c>
      <c r="J311" s="63"/>
      <c r="K311" s="54"/>
      <c r="L311" s="57">
        <v>27.07</v>
      </c>
      <c r="M311" s="54"/>
      <c r="N311" s="133">
        <v>958.69</v>
      </c>
      <c r="AF311" s="39"/>
      <c r="AG311" s="48"/>
      <c r="AJ311" s="3" t="s">
        <v>89</v>
      </c>
      <c r="AL311" s="48"/>
      <c r="AM311" s="48"/>
      <c r="AN311" s="48"/>
      <c r="AP311" s="48"/>
    </row>
    <row r="312" spans="1:43" s="4" customFormat="1" ht="23.25" x14ac:dyDescent="0.25">
      <c r="A312" s="60"/>
      <c r="B312" s="50" t="s">
        <v>90</v>
      </c>
      <c r="C312" s="853" t="s">
        <v>91</v>
      </c>
      <c r="D312" s="853"/>
      <c r="E312" s="853"/>
      <c r="F312" s="53" t="s">
        <v>78</v>
      </c>
      <c r="G312" s="70">
        <v>46</v>
      </c>
      <c r="H312" s="54"/>
      <c r="I312" s="70">
        <v>46</v>
      </c>
      <c r="J312" s="63"/>
      <c r="K312" s="54"/>
      <c r="L312" s="57">
        <v>13.53</v>
      </c>
      <c r="M312" s="54"/>
      <c r="N312" s="133">
        <v>479.34</v>
      </c>
      <c r="AF312" s="39"/>
      <c r="AG312" s="48"/>
      <c r="AJ312" s="3" t="s">
        <v>91</v>
      </c>
      <c r="AL312" s="48"/>
      <c r="AM312" s="48"/>
      <c r="AN312" s="48"/>
      <c r="AP312" s="48"/>
    </row>
    <row r="313" spans="1:43" s="4" customFormat="1" ht="15" x14ac:dyDescent="0.25">
      <c r="A313" s="71"/>
      <c r="B313" s="72"/>
      <c r="C313" s="847" t="s">
        <v>81</v>
      </c>
      <c r="D313" s="847"/>
      <c r="E313" s="847"/>
      <c r="F313" s="42"/>
      <c r="G313" s="43"/>
      <c r="H313" s="43"/>
      <c r="I313" s="43"/>
      <c r="J313" s="46"/>
      <c r="K313" s="43"/>
      <c r="L313" s="131">
        <v>117.54</v>
      </c>
      <c r="M313" s="66"/>
      <c r="N313" s="47"/>
      <c r="AF313" s="39"/>
      <c r="AG313" s="48"/>
      <c r="AL313" s="48" t="s">
        <v>81</v>
      </c>
      <c r="AM313" s="48"/>
      <c r="AN313" s="48"/>
      <c r="AP313" s="48"/>
    </row>
    <row r="314" spans="1:43" s="4" customFormat="1" ht="15" x14ac:dyDescent="0.25">
      <c r="A314" s="882" t="s">
        <v>190</v>
      </c>
      <c r="B314" s="883"/>
      <c r="C314" s="883"/>
      <c r="D314" s="883"/>
      <c r="E314" s="883"/>
      <c r="F314" s="883"/>
      <c r="G314" s="883"/>
      <c r="H314" s="883"/>
      <c r="I314" s="883"/>
      <c r="J314" s="883"/>
      <c r="K314" s="883"/>
      <c r="L314" s="883"/>
      <c r="M314" s="883"/>
      <c r="N314" s="884"/>
      <c r="AF314" s="39"/>
      <c r="AG314" s="48"/>
      <c r="AL314" s="48"/>
      <c r="AM314" s="48"/>
      <c r="AN314" s="48"/>
      <c r="AP314" s="48"/>
      <c r="AQ314" s="3" t="s">
        <v>190</v>
      </c>
    </row>
    <row r="315" spans="1:43" s="4" customFormat="1" ht="23.25" x14ac:dyDescent="0.25">
      <c r="A315" s="40" t="s">
        <v>198</v>
      </c>
      <c r="B315" s="41" t="s">
        <v>192</v>
      </c>
      <c r="C315" s="847" t="s">
        <v>193</v>
      </c>
      <c r="D315" s="847"/>
      <c r="E315" s="847"/>
      <c r="F315" s="42" t="s">
        <v>174</v>
      </c>
      <c r="G315" s="43">
        <v>8</v>
      </c>
      <c r="H315" s="44">
        <v>1</v>
      </c>
      <c r="I315" s="44">
        <v>8</v>
      </c>
      <c r="J315" s="46"/>
      <c r="K315" s="43"/>
      <c r="L315" s="46"/>
      <c r="M315" s="43"/>
      <c r="N315" s="47"/>
      <c r="AF315" s="39"/>
      <c r="AG315" s="48" t="s">
        <v>193</v>
      </c>
      <c r="AL315" s="48"/>
      <c r="AM315" s="48"/>
      <c r="AN315" s="48"/>
      <c r="AP315" s="48"/>
    </row>
    <row r="316" spans="1:43" s="4" customFormat="1" ht="22.5" x14ac:dyDescent="0.25">
      <c r="A316" s="49"/>
      <c r="B316" s="50" t="s">
        <v>64</v>
      </c>
      <c r="C316" s="848" t="s">
        <v>65</v>
      </c>
      <c r="D316" s="848"/>
      <c r="E316" s="848"/>
      <c r="F316" s="848"/>
      <c r="G316" s="848"/>
      <c r="H316" s="848"/>
      <c r="I316" s="848"/>
      <c r="J316" s="848"/>
      <c r="K316" s="848"/>
      <c r="L316" s="848"/>
      <c r="M316" s="848"/>
      <c r="N316" s="849"/>
      <c r="AF316" s="39"/>
      <c r="AG316" s="48"/>
      <c r="AH316" s="3" t="s">
        <v>65</v>
      </c>
      <c r="AL316" s="48"/>
      <c r="AM316" s="48"/>
      <c r="AN316" s="48"/>
      <c r="AP316" s="48"/>
    </row>
    <row r="317" spans="1:43" s="4" customFormat="1" ht="15" x14ac:dyDescent="0.25">
      <c r="A317" s="51"/>
      <c r="B317" s="50" t="s">
        <v>60</v>
      </c>
      <c r="C317" s="853" t="s">
        <v>66</v>
      </c>
      <c r="D317" s="853"/>
      <c r="E317" s="853"/>
      <c r="F317" s="53"/>
      <c r="G317" s="54"/>
      <c r="H317" s="54"/>
      <c r="I317" s="54"/>
      <c r="J317" s="57">
        <v>266.69</v>
      </c>
      <c r="K317" s="56">
        <v>1.1499999999999999</v>
      </c>
      <c r="L317" s="55">
        <v>2453.5500000000002</v>
      </c>
      <c r="M317" s="56">
        <v>35.42</v>
      </c>
      <c r="N317" s="58">
        <v>86904.74</v>
      </c>
      <c r="AF317" s="39"/>
      <c r="AG317" s="48"/>
      <c r="AI317" s="3" t="s">
        <v>66</v>
      </c>
      <c r="AL317" s="48"/>
      <c r="AM317" s="48"/>
      <c r="AN317" s="48"/>
      <c r="AP317" s="48"/>
    </row>
    <row r="318" spans="1:43" s="4" customFormat="1" ht="15" x14ac:dyDescent="0.25">
      <c r="A318" s="51"/>
      <c r="B318" s="50" t="s">
        <v>67</v>
      </c>
      <c r="C318" s="853" t="s">
        <v>68</v>
      </c>
      <c r="D318" s="853"/>
      <c r="E318" s="853"/>
      <c r="F318" s="53"/>
      <c r="G318" s="54"/>
      <c r="H318" s="54"/>
      <c r="I318" s="54"/>
      <c r="J318" s="57">
        <v>854.61</v>
      </c>
      <c r="K318" s="56">
        <v>1.1499999999999999</v>
      </c>
      <c r="L318" s="55">
        <v>7862.41</v>
      </c>
      <c r="M318" s="54"/>
      <c r="N318" s="59"/>
      <c r="AF318" s="39"/>
      <c r="AG318" s="48"/>
      <c r="AI318" s="3" t="s">
        <v>68</v>
      </c>
      <c r="AL318" s="48"/>
      <c r="AM318" s="48"/>
      <c r="AN318" s="48"/>
      <c r="AP318" s="48"/>
    </row>
    <row r="319" spans="1:43" s="4" customFormat="1" ht="15" x14ac:dyDescent="0.25">
      <c r="A319" s="51"/>
      <c r="B319" s="50" t="s">
        <v>69</v>
      </c>
      <c r="C319" s="853" t="s">
        <v>70</v>
      </c>
      <c r="D319" s="853"/>
      <c r="E319" s="853"/>
      <c r="F319" s="53"/>
      <c r="G319" s="54"/>
      <c r="H319" s="54"/>
      <c r="I319" s="54"/>
      <c r="J319" s="57">
        <v>100.31</v>
      </c>
      <c r="K319" s="56">
        <v>1.1499999999999999</v>
      </c>
      <c r="L319" s="57">
        <v>922.85</v>
      </c>
      <c r="M319" s="56">
        <v>35.42</v>
      </c>
      <c r="N319" s="58">
        <v>32687.35</v>
      </c>
      <c r="AF319" s="39"/>
      <c r="AG319" s="48"/>
      <c r="AI319" s="3" t="s">
        <v>70</v>
      </c>
      <c r="AL319" s="48"/>
      <c r="AM319" s="48"/>
      <c r="AN319" s="48"/>
      <c r="AP319" s="48"/>
    </row>
    <row r="320" spans="1:43" s="4" customFormat="1" ht="15" x14ac:dyDescent="0.25">
      <c r="A320" s="60"/>
      <c r="B320" s="50"/>
      <c r="C320" s="853" t="s">
        <v>71</v>
      </c>
      <c r="D320" s="853"/>
      <c r="E320" s="853"/>
      <c r="F320" s="53" t="s">
        <v>72</v>
      </c>
      <c r="G320" s="56">
        <v>26.51</v>
      </c>
      <c r="H320" s="56">
        <v>1.1499999999999999</v>
      </c>
      <c r="I320" s="62">
        <v>243.892</v>
      </c>
      <c r="J320" s="63"/>
      <c r="K320" s="54"/>
      <c r="L320" s="63"/>
      <c r="M320" s="54"/>
      <c r="N320" s="59"/>
      <c r="AF320" s="39"/>
      <c r="AG320" s="48"/>
      <c r="AJ320" s="3" t="s">
        <v>71</v>
      </c>
      <c r="AL320" s="48"/>
      <c r="AM320" s="48"/>
      <c r="AN320" s="48"/>
      <c r="AP320" s="48"/>
    </row>
    <row r="321" spans="1:42" s="4" customFormat="1" ht="15" x14ac:dyDescent="0.25">
      <c r="A321" s="60"/>
      <c r="B321" s="50"/>
      <c r="C321" s="853" t="s">
        <v>73</v>
      </c>
      <c r="D321" s="853"/>
      <c r="E321" s="853"/>
      <c r="F321" s="53" t="s">
        <v>72</v>
      </c>
      <c r="G321" s="56">
        <v>7.43</v>
      </c>
      <c r="H321" s="56">
        <v>1.1499999999999999</v>
      </c>
      <c r="I321" s="62">
        <v>68.355999999999995</v>
      </c>
      <c r="J321" s="63"/>
      <c r="K321" s="54"/>
      <c r="L321" s="63"/>
      <c r="M321" s="54"/>
      <c r="N321" s="59"/>
      <c r="AF321" s="39"/>
      <c r="AG321" s="48"/>
      <c r="AJ321" s="3" t="s">
        <v>73</v>
      </c>
      <c r="AL321" s="48"/>
      <c r="AM321" s="48"/>
      <c r="AN321" s="48"/>
      <c r="AP321" s="48"/>
    </row>
    <row r="322" spans="1:42" s="4" customFormat="1" ht="15" x14ac:dyDescent="0.25">
      <c r="A322" s="51"/>
      <c r="B322" s="50"/>
      <c r="C322" s="854" t="s">
        <v>74</v>
      </c>
      <c r="D322" s="854"/>
      <c r="E322" s="854"/>
      <c r="F322" s="65"/>
      <c r="G322" s="66"/>
      <c r="H322" s="66"/>
      <c r="I322" s="66"/>
      <c r="J322" s="67">
        <v>1121.3</v>
      </c>
      <c r="K322" s="66"/>
      <c r="L322" s="67">
        <v>10315.959999999999</v>
      </c>
      <c r="M322" s="66"/>
      <c r="N322" s="69"/>
      <c r="AF322" s="39"/>
      <c r="AG322" s="48"/>
      <c r="AK322" s="3" t="s">
        <v>74</v>
      </c>
      <c r="AL322" s="48"/>
      <c r="AM322" s="48"/>
      <c r="AN322" s="48"/>
      <c r="AP322" s="48"/>
    </row>
    <row r="323" spans="1:42" s="4" customFormat="1" ht="15" x14ac:dyDescent="0.25">
      <c r="A323" s="60"/>
      <c r="B323" s="50"/>
      <c r="C323" s="853" t="s">
        <v>75</v>
      </c>
      <c r="D323" s="853"/>
      <c r="E323" s="853"/>
      <c r="F323" s="53"/>
      <c r="G323" s="54"/>
      <c r="H323" s="54"/>
      <c r="I323" s="54"/>
      <c r="J323" s="63"/>
      <c r="K323" s="54"/>
      <c r="L323" s="55">
        <v>3376.4</v>
      </c>
      <c r="M323" s="54"/>
      <c r="N323" s="58">
        <v>119592.09</v>
      </c>
      <c r="AF323" s="39"/>
      <c r="AG323" s="48"/>
      <c r="AJ323" s="3" t="s">
        <v>75</v>
      </c>
      <c r="AL323" s="48"/>
      <c r="AM323" s="48"/>
      <c r="AN323" s="48"/>
      <c r="AP323" s="48"/>
    </row>
    <row r="324" spans="1:42" s="4" customFormat="1" ht="15" x14ac:dyDescent="0.25">
      <c r="A324" s="60"/>
      <c r="B324" s="50" t="s">
        <v>194</v>
      </c>
      <c r="C324" s="853" t="s">
        <v>195</v>
      </c>
      <c r="D324" s="853"/>
      <c r="E324" s="853"/>
      <c r="F324" s="53" t="s">
        <v>78</v>
      </c>
      <c r="G324" s="70">
        <v>106</v>
      </c>
      <c r="H324" s="54"/>
      <c r="I324" s="70">
        <v>106</v>
      </c>
      <c r="J324" s="63"/>
      <c r="K324" s="54"/>
      <c r="L324" s="55">
        <v>3578.98</v>
      </c>
      <c r="M324" s="54"/>
      <c r="N324" s="58">
        <v>126767.62</v>
      </c>
      <c r="AF324" s="39"/>
      <c r="AG324" s="48"/>
      <c r="AJ324" s="3" t="s">
        <v>195</v>
      </c>
      <c r="AL324" s="48"/>
      <c r="AM324" s="48"/>
      <c r="AN324" s="48"/>
      <c r="AP324" s="48"/>
    </row>
    <row r="325" spans="1:42" s="4" customFormat="1" ht="15" x14ac:dyDescent="0.25">
      <c r="A325" s="60"/>
      <c r="B325" s="50" t="s">
        <v>196</v>
      </c>
      <c r="C325" s="853" t="s">
        <v>197</v>
      </c>
      <c r="D325" s="853"/>
      <c r="E325" s="853"/>
      <c r="F325" s="53" t="s">
        <v>78</v>
      </c>
      <c r="G325" s="70">
        <v>45</v>
      </c>
      <c r="H325" s="54"/>
      <c r="I325" s="70">
        <v>45</v>
      </c>
      <c r="J325" s="63"/>
      <c r="K325" s="54"/>
      <c r="L325" s="55">
        <v>1519.38</v>
      </c>
      <c r="M325" s="54"/>
      <c r="N325" s="58">
        <v>53816.44</v>
      </c>
      <c r="AF325" s="39"/>
      <c r="AG325" s="48"/>
      <c r="AJ325" s="3" t="s">
        <v>197</v>
      </c>
      <c r="AL325" s="48"/>
      <c r="AM325" s="48"/>
      <c r="AN325" s="48"/>
      <c r="AP325" s="48"/>
    </row>
    <row r="326" spans="1:42" s="4" customFormat="1" ht="15" x14ac:dyDescent="0.25">
      <c r="A326" s="71"/>
      <c r="B326" s="72"/>
      <c r="C326" s="847" t="s">
        <v>81</v>
      </c>
      <c r="D326" s="847"/>
      <c r="E326" s="847"/>
      <c r="F326" s="42"/>
      <c r="G326" s="43"/>
      <c r="H326" s="43"/>
      <c r="I326" s="43"/>
      <c r="J326" s="46"/>
      <c r="K326" s="43"/>
      <c r="L326" s="73">
        <v>15414.32</v>
      </c>
      <c r="M326" s="66"/>
      <c r="N326" s="47"/>
      <c r="AF326" s="39"/>
      <c r="AG326" s="48"/>
      <c r="AL326" s="48" t="s">
        <v>81</v>
      </c>
      <c r="AM326" s="48"/>
      <c r="AN326" s="48"/>
      <c r="AP326" s="48"/>
    </row>
    <row r="327" spans="1:42" s="4" customFormat="1" ht="23.25" x14ac:dyDescent="0.25">
      <c r="A327" s="40" t="s">
        <v>201</v>
      </c>
      <c r="B327" s="41" t="s">
        <v>199</v>
      </c>
      <c r="C327" s="847" t="s">
        <v>200</v>
      </c>
      <c r="D327" s="847"/>
      <c r="E327" s="847"/>
      <c r="F327" s="42" t="s">
        <v>174</v>
      </c>
      <c r="G327" s="43">
        <v>8</v>
      </c>
      <c r="H327" s="44">
        <v>1</v>
      </c>
      <c r="I327" s="44">
        <v>8</v>
      </c>
      <c r="J327" s="46"/>
      <c r="K327" s="43"/>
      <c r="L327" s="46"/>
      <c r="M327" s="43"/>
      <c r="N327" s="47"/>
      <c r="AF327" s="39"/>
      <c r="AG327" s="48" t="s">
        <v>200</v>
      </c>
      <c r="AL327" s="48"/>
      <c r="AM327" s="48"/>
      <c r="AN327" s="48"/>
      <c r="AP327" s="48"/>
    </row>
    <row r="328" spans="1:42" s="4" customFormat="1" ht="22.5" x14ac:dyDescent="0.25">
      <c r="A328" s="49"/>
      <c r="B328" s="50" t="s">
        <v>64</v>
      </c>
      <c r="C328" s="848" t="s">
        <v>65</v>
      </c>
      <c r="D328" s="848"/>
      <c r="E328" s="848"/>
      <c r="F328" s="848"/>
      <c r="G328" s="848"/>
      <c r="H328" s="848"/>
      <c r="I328" s="848"/>
      <c r="J328" s="848"/>
      <c r="K328" s="848"/>
      <c r="L328" s="848"/>
      <c r="M328" s="848"/>
      <c r="N328" s="849"/>
      <c r="AF328" s="39"/>
      <c r="AG328" s="48"/>
      <c r="AH328" s="3" t="s">
        <v>65</v>
      </c>
      <c r="AL328" s="48"/>
      <c r="AM328" s="48"/>
      <c r="AN328" s="48"/>
      <c r="AP328" s="48"/>
    </row>
    <row r="329" spans="1:42" s="4" customFormat="1" ht="15" x14ac:dyDescent="0.25">
      <c r="A329" s="51"/>
      <c r="B329" s="50" t="s">
        <v>60</v>
      </c>
      <c r="C329" s="853" t="s">
        <v>66</v>
      </c>
      <c r="D329" s="853"/>
      <c r="E329" s="853"/>
      <c r="F329" s="53"/>
      <c r="G329" s="54"/>
      <c r="H329" s="54"/>
      <c r="I329" s="54"/>
      <c r="J329" s="57">
        <v>139.47999999999999</v>
      </c>
      <c r="K329" s="56">
        <v>1.1499999999999999</v>
      </c>
      <c r="L329" s="55">
        <v>1283.22</v>
      </c>
      <c r="M329" s="56">
        <v>35.42</v>
      </c>
      <c r="N329" s="58">
        <v>45451.65</v>
      </c>
      <c r="AF329" s="39"/>
      <c r="AG329" s="48"/>
      <c r="AI329" s="3" t="s">
        <v>66</v>
      </c>
      <c r="AL329" s="48"/>
      <c r="AM329" s="48"/>
      <c r="AN329" s="48"/>
      <c r="AP329" s="48"/>
    </row>
    <row r="330" spans="1:42" s="4" customFormat="1" ht="15" x14ac:dyDescent="0.25">
      <c r="A330" s="51"/>
      <c r="B330" s="50" t="s">
        <v>67</v>
      </c>
      <c r="C330" s="853" t="s">
        <v>68</v>
      </c>
      <c r="D330" s="853"/>
      <c r="E330" s="853"/>
      <c r="F330" s="53"/>
      <c r="G330" s="54"/>
      <c r="H330" s="54"/>
      <c r="I330" s="54"/>
      <c r="J330" s="57">
        <v>516.88</v>
      </c>
      <c r="K330" s="56">
        <v>1.1499999999999999</v>
      </c>
      <c r="L330" s="55">
        <v>4755.3</v>
      </c>
      <c r="M330" s="54"/>
      <c r="N330" s="59"/>
      <c r="AF330" s="39"/>
      <c r="AG330" s="48"/>
      <c r="AI330" s="3" t="s">
        <v>68</v>
      </c>
      <c r="AL330" s="48"/>
      <c r="AM330" s="48"/>
      <c r="AN330" s="48"/>
      <c r="AP330" s="48"/>
    </row>
    <row r="331" spans="1:42" s="4" customFormat="1" ht="15" x14ac:dyDescent="0.25">
      <c r="A331" s="51"/>
      <c r="B331" s="50" t="s">
        <v>69</v>
      </c>
      <c r="C331" s="853" t="s">
        <v>70</v>
      </c>
      <c r="D331" s="853"/>
      <c r="E331" s="853"/>
      <c r="F331" s="53"/>
      <c r="G331" s="54"/>
      <c r="H331" s="54"/>
      <c r="I331" s="54"/>
      <c r="J331" s="57">
        <v>60.75</v>
      </c>
      <c r="K331" s="56">
        <v>1.1499999999999999</v>
      </c>
      <c r="L331" s="57">
        <v>558.9</v>
      </c>
      <c r="M331" s="56">
        <v>35.42</v>
      </c>
      <c r="N331" s="58">
        <v>19796.240000000002</v>
      </c>
      <c r="AF331" s="39"/>
      <c r="AG331" s="48"/>
      <c r="AI331" s="3" t="s">
        <v>70</v>
      </c>
      <c r="AL331" s="48"/>
      <c r="AM331" s="48"/>
      <c r="AN331" s="48"/>
      <c r="AP331" s="48"/>
    </row>
    <row r="332" spans="1:42" s="4" customFormat="1" ht="15" x14ac:dyDescent="0.25">
      <c r="A332" s="60"/>
      <c r="B332" s="50"/>
      <c r="C332" s="853" t="s">
        <v>71</v>
      </c>
      <c r="D332" s="853"/>
      <c r="E332" s="853"/>
      <c r="F332" s="53" t="s">
        <v>72</v>
      </c>
      <c r="G332" s="56">
        <v>14.06</v>
      </c>
      <c r="H332" s="56">
        <v>1.1499999999999999</v>
      </c>
      <c r="I332" s="62">
        <v>129.352</v>
      </c>
      <c r="J332" s="63"/>
      <c r="K332" s="54"/>
      <c r="L332" s="63"/>
      <c r="M332" s="54"/>
      <c r="N332" s="59"/>
      <c r="AF332" s="39"/>
      <c r="AG332" s="48"/>
      <c r="AJ332" s="3" t="s">
        <v>71</v>
      </c>
      <c r="AL332" s="48"/>
      <c r="AM332" s="48"/>
      <c r="AN332" s="48"/>
      <c r="AP332" s="48"/>
    </row>
    <row r="333" spans="1:42" s="4" customFormat="1" ht="15" x14ac:dyDescent="0.25">
      <c r="A333" s="60"/>
      <c r="B333" s="50"/>
      <c r="C333" s="853" t="s">
        <v>73</v>
      </c>
      <c r="D333" s="853"/>
      <c r="E333" s="853"/>
      <c r="F333" s="53" t="s">
        <v>72</v>
      </c>
      <c r="G333" s="61">
        <v>4.5</v>
      </c>
      <c r="H333" s="56">
        <v>1.1499999999999999</v>
      </c>
      <c r="I333" s="61">
        <v>41.4</v>
      </c>
      <c r="J333" s="63"/>
      <c r="K333" s="54"/>
      <c r="L333" s="63"/>
      <c r="M333" s="54"/>
      <c r="N333" s="59"/>
      <c r="AF333" s="39"/>
      <c r="AG333" s="48"/>
      <c r="AJ333" s="3" t="s">
        <v>73</v>
      </c>
      <c r="AL333" s="48"/>
      <c r="AM333" s="48"/>
      <c r="AN333" s="48"/>
      <c r="AP333" s="48"/>
    </row>
    <row r="334" spans="1:42" s="4" customFormat="1" ht="15" x14ac:dyDescent="0.25">
      <c r="A334" s="51"/>
      <c r="B334" s="50"/>
      <c r="C334" s="854" t="s">
        <v>74</v>
      </c>
      <c r="D334" s="854"/>
      <c r="E334" s="854"/>
      <c r="F334" s="65"/>
      <c r="G334" s="66"/>
      <c r="H334" s="66"/>
      <c r="I334" s="66"/>
      <c r="J334" s="68">
        <v>656.36</v>
      </c>
      <c r="K334" s="66"/>
      <c r="L334" s="67">
        <v>6038.52</v>
      </c>
      <c r="M334" s="66"/>
      <c r="N334" s="69"/>
      <c r="AF334" s="39"/>
      <c r="AG334" s="48"/>
      <c r="AK334" s="3" t="s">
        <v>74</v>
      </c>
      <c r="AL334" s="48"/>
      <c r="AM334" s="48"/>
      <c r="AN334" s="48"/>
      <c r="AP334" s="48"/>
    </row>
    <row r="335" spans="1:42" s="4" customFormat="1" ht="15" x14ac:dyDescent="0.25">
      <c r="A335" s="60"/>
      <c r="B335" s="50"/>
      <c r="C335" s="853" t="s">
        <v>75</v>
      </c>
      <c r="D335" s="853"/>
      <c r="E335" s="853"/>
      <c r="F335" s="53"/>
      <c r="G335" s="54"/>
      <c r="H335" s="54"/>
      <c r="I335" s="54"/>
      <c r="J335" s="63"/>
      <c r="K335" s="54"/>
      <c r="L335" s="55">
        <v>1842.12</v>
      </c>
      <c r="M335" s="54"/>
      <c r="N335" s="58">
        <v>65247.89</v>
      </c>
      <c r="AF335" s="39"/>
      <c r="AG335" s="48"/>
      <c r="AJ335" s="3" t="s">
        <v>75</v>
      </c>
      <c r="AL335" s="48"/>
      <c r="AM335" s="48"/>
      <c r="AN335" s="48"/>
      <c r="AP335" s="48"/>
    </row>
    <row r="336" spans="1:42" s="4" customFormat="1" ht="15" x14ac:dyDescent="0.25">
      <c r="A336" s="60"/>
      <c r="B336" s="50" t="s">
        <v>194</v>
      </c>
      <c r="C336" s="853" t="s">
        <v>195</v>
      </c>
      <c r="D336" s="853"/>
      <c r="E336" s="853"/>
      <c r="F336" s="53" t="s">
        <v>78</v>
      </c>
      <c r="G336" s="70">
        <v>106</v>
      </c>
      <c r="H336" s="54"/>
      <c r="I336" s="70">
        <v>106</v>
      </c>
      <c r="J336" s="63"/>
      <c r="K336" s="54"/>
      <c r="L336" s="55">
        <v>1952.65</v>
      </c>
      <c r="M336" s="54"/>
      <c r="N336" s="58">
        <v>69162.759999999995</v>
      </c>
      <c r="AF336" s="39"/>
      <c r="AG336" s="48"/>
      <c r="AJ336" s="3" t="s">
        <v>195</v>
      </c>
      <c r="AL336" s="48"/>
      <c r="AM336" s="48"/>
      <c r="AN336" s="48"/>
      <c r="AP336" s="48"/>
    </row>
    <row r="337" spans="1:42" s="4" customFormat="1" ht="15" x14ac:dyDescent="0.25">
      <c r="A337" s="60"/>
      <c r="B337" s="50" t="s">
        <v>196</v>
      </c>
      <c r="C337" s="853" t="s">
        <v>197</v>
      </c>
      <c r="D337" s="853"/>
      <c r="E337" s="853"/>
      <c r="F337" s="53" t="s">
        <v>78</v>
      </c>
      <c r="G337" s="70">
        <v>45</v>
      </c>
      <c r="H337" s="54"/>
      <c r="I337" s="70">
        <v>45</v>
      </c>
      <c r="J337" s="63"/>
      <c r="K337" s="54"/>
      <c r="L337" s="57">
        <v>828.95</v>
      </c>
      <c r="M337" s="54"/>
      <c r="N337" s="58">
        <v>29361.55</v>
      </c>
      <c r="AF337" s="39"/>
      <c r="AG337" s="48"/>
      <c r="AJ337" s="3" t="s">
        <v>197</v>
      </c>
      <c r="AL337" s="48"/>
      <c r="AM337" s="48"/>
      <c r="AN337" s="48"/>
      <c r="AP337" s="48"/>
    </row>
    <row r="338" spans="1:42" s="4" customFormat="1" ht="15" x14ac:dyDescent="0.25">
      <c r="A338" s="71"/>
      <c r="B338" s="72"/>
      <c r="C338" s="847" t="s">
        <v>81</v>
      </c>
      <c r="D338" s="847"/>
      <c r="E338" s="847"/>
      <c r="F338" s="42"/>
      <c r="G338" s="43"/>
      <c r="H338" s="43"/>
      <c r="I338" s="43"/>
      <c r="J338" s="46"/>
      <c r="K338" s="43"/>
      <c r="L338" s="73">
        <v>8820.1200000000008</v>
      </c>
      <c r="M338" s="66"/>
      <c r="N338" s="47"/>
      <c r="AF338" s="39"/>
      <c r="AG338" s="48"/>
      <c r="AL338" s="48" t="s">
        <v>81</v>
      </c>
      <c r="AM338" s="48"/>
      <c r="AN338" s="48"/>
      <c r="AP338" s="48"/>
    </row>
    <row r="339" spans="1:42" s="4" customFormat="1" ht="68.25" x14ac:dyDescent="0.25">
      <c r="A339" s="40" t="s">
        <v>204</v>
      </c>
      <c r="B339" s="41" t="s">
        <v>202</v>
      </c>
      <c r="C339" s="847" t="s">
        <v>203</v>
      </c>
      <c r="D339" s="847"/>
      <c r="E339" s="847"/>
      <c r="F339" s="42" t="s">
        <v>164</v>
      </c>
      <c r="G339" s="43">
        <v>430</v>
      </c>
      <c r="H339" s="44">
        <v>1</v>
      </c>
      <c r="I339" s="44">
        <v>430</v>
      </c>
      <c r="J339" s="46"/>
      <c r="K339" s="43"/>
      <c r="L339" s="46"/>
      <c r="M339" s="43"/>
      <c r="N339" s="47"/>
      <c r="AF339" s="39"/>
      <c r="AG339" s="48" t="s">
        <v>203</v>
      </c>
      <c r="AL339" s="48"/>
      <c r="AM339" s="48"/>
      <c r="AN339" s="48"/>
      <c r="AP339" s="48"/>
    </row>
    <row r="340" spans="1:42" s="4" customFormat="1" ht="22.5" x14ac:dyDescent="0.25">
      <c r="A340" s="49"/>
      <c r="B340" s="50" t="s">
        <v>64</v>
      </c>
      <c r="C340" s="848" t="s">
        <v>65</v>
      </c>
      <c r="D340" s="848"/>
      <c r="E340" s="848"/>
      <c r="F340" s="848"/>
      <c r="G340" s="848"/>
      <c r="H340" s="848"/>
      <c r="I340" s="848"/>
      <c r="J340" s="848"/>
      <c r="K340" s="848"/>
      <c r="L340" s="848"/>
      <c r="M340" s="848"/>
      <c r="N340" s="849"/>
      <c r="AF340" s="39"/>
      <c r="AG340" s="48"/>
      <c r="AH340" s="3" t="s">
        <v>65</v>
      </c>
      <c r="AL340" s="48"/>
      <c r="AM340" s="48"/>
      <c r="AN340" s="48"/>
      <c r="AP340" s="48"/>
    </row>
    <row r="341" spans="1:42" s="4" customFormat="1" ht="15" x14ac:dyDescent="0.25">
      <c r="A341" s="51"/>
      <c r="B341" s="50" t="s">
        <v>60</v>
      </c>
      <c r="C341" s="853" t="s">
        <v>66</v>
      </c>
      <c r="D341" s="853"/>
      <c r="E341" s="853"/>
      <c r="F341" s="53"/>
      <c r="G341" s="54"/>
      <c r="H341" s="54"/>
      <c r="I341" s="54"/>
      <c r="J341" s="57">
        <v>14.06</v>
      </c>
      <c r="K341" s="56">
        <v>1.1499999999999999</v>
      </c>
      <c r="L341" s="55">
        <v>6952.67</v>
      </c>
      <c r="M341" s="56">
        <v>35.42</v>
      </c>
      <c r="N341" s="58">
        <v>246263.57</v>
      </c>
      <c r="AF341" s="39"/>
      <c r="AG341" s="48"/>
      <c r="AI341" s="3" t="s">
        <v>66</v>
      </c>
      <c r="AL341" s="48"/>
      <c r="AM341" s="48"/>
      <c r="AN341" s="48"/>
      <c r="AP341" s="48"/>
    </row>
    <row r="342" spans="1:42" s="4" customFormat="1" ht="15" x14ac:dyDescent="0.25">
      <c r="A342" s="51"/>
      <c r="B342" s="50" t="s">
        <v>67</v>
      </c>
      <c r="C342" s="853" t="s">
        <v>68</v>
      </c>
      <c r="D342" s="853"/>
      <c r="E342" s="853"/>
      <c r="F342" s="53"/>
      <c r="G342" s="54"/>
      <c r="H342" s="54"/>
      <c r="I342" s="54"/>
      <c r="J342" s="57">
        <v>813.09</v>
      </c>
      <c r="K342" s="56">
        <v>1.1499999999999999</v>
      </c>
      <c r="L342" s="55">
        <v>402073.01</v>
      </c>
      <c r="M342" s="54"/>
      <c r="N342" s="59"/>
      <c r="AF342" s="39"/>
      <c r="AG342" s="48"/>
      <c r="AI342" s="3" t="s">
        <v>68</v>
      </c>
      <c r="AL342" s="48"/>
      <c r="AM342" s="48"/>
      <c r="AN342" s="48"/>
      <c r="AP342" s="48"/>
    </row>
    <row r="343" spans="1:42" s="4" customFormat="1" ht="15" x14ac:dyDescent="0.25">
      <c r="A343" s="51"/>
      <c r="B343" s="50" t="s">
        <v>69</v>
      </c>
      <c r="C343" s="853" t="s">
        <v>70</v>
      </c>
      <c r="D343" s="853"/>
      <c r="E343" s="853"/>
      <c r="F343" s="53"/>
      <c r="G343" s="54"/>
      <c r="H343" s="54"/>
      <c r="I343" s="54"/>
      <c r="J343" s="57">
        <v>21.29</v>
      </c>
      <c r="K343" s="56">
        <v>1.1499999999999999</v>
      </c>
      <c r="L343" s="55">
        <v>10527.91</v>
      </c>
      <c r="M343" s="56">
        <v>35.42</v>
      </c>
      <c r="N343" s="58">
        <v>372898.57</v>
      </c>
      <c r="AF343" s="39"/>
      <c r="AG343" s="48"/>
      <c r="AI343" s="3" t="s">
        <v>70</v>
      </c>
      <c r="AL343" s="48"/>
      <c r="AM343" s="48"/>
      <c r="AN343" s="48"/>
      <c r="AP343" s="48"/>
    </row>
    <row r="344" spans="1:42" s="4" customFormat="1" ht="15" x14ac:dyDescent="0.25">
      <c r="A344" s="51"/>
      <c r="B344" s="50" t="s">
        <v>86</v>
      </c>
      <c r="C344" s="853" t="s">
        <v>87</v>
      </c>
      <c r="D344" s="853"/>
      <c r="E344" s="853"/>
      <c r="F344" s="53"/>
      <c r="G344" s="54"/>
      <c r="H344" s="54"/>
      <c r="I344" s="54"/>
      <c r="J344" s="57">
        <v>3.18</v>
      </c>
      <c r="K344" s="54"/>
      <c r="L344" s="55">
        <v>1367.4</v>
      </c>
      <c r="M344" s="54"/>
      <c r="N344" s="59"/>
      <c r="AF344" s="39"/>
      <c r="AG344" s="48"/>
      <c r="AI344" s="3" t="s">
        <v>87</v>
      </c>
      <c r="AL344" s="48"/>
      <c r="AM344" s="48"/>
      <c r="AN344" s="48"/>
      <c r="AP344" s="48"/>
    </row>
    <row r="345" spans="1:42" s="4" customFormat="1" ht="15" x14ac:dyDescent="0.25">
      <c r="A345" s="60"/>
      <c r="B345" s="50"/>
      <c r="C345" s="853" t="s">
        <v>71</v>
      </c>
      <c r="D345" s="853"/>
      <c r="E345" s="853"/>
      <c r="F345" s="53" t="s">
        <v>72</v>
      </c>
      <c r="G345" s="56">
        <v>1.32</v>
      </c>
      <c r="H345" s="56">
        <v>1.1499999999999999</v>
      </c>
      <c r="I345" s="56">
        <v>652.74</v>
      </c>
      <c r="J345" s="63"/>
      <c r="K345" s="54"/>
      <c r="L345" s="63"/>
      <c r="M345" s="54"/>
      <c r="N345" s="59"/>
      <c r="AF345" s="39"/>
      <c r="AG345" s="48"/>
      <c r="AJ345" s="3" t="s">
        <v>71</v>
      </c>
      <c r="AL345" s="48"/>
      <c r="AM345" s="48"/>
      <c r="AN345" s="48"/>
      <c r="AP345" s="48"/>
    </row>
    <row r="346" spans="1:42" s="4" customFormat="1" ht="15" x14ac:dyDescent="0.25">
      <c r="A346" s="60"/>
      <c r="B346" s="50"/>
      <c r="C346" s="853" t="s">
        <v>73</v>
      </c>
      <c r="D346" s="853"/>
      <c r="E346" s="853"/>
      <c r="F346" s="53" t="s">
        <v>72</v>
      </c>
      <c r="G346" s="56">
        <v>1.56</v>
      </c>
      <c r="H346" s="56">
        <v>1.1499999999999999</v>
      </c>
      <c r="I346" s="56">
        <v>771.42</v>
      </c>
      <c r="J346" s="63"/>
      <c r="K346" s="54"/>
      <c r="L346" s="63"/>
      <c r="M346" s="54"/>
      <c r="N346" s="59"/>
      <c r="AF346" s="39"/>
      <c r="AG346" s="48"/>
      <c r="AJ346" s="3" t="s">
        <v>73</v>
      </c>
      <c r="AL346" s="48"/>
      <c r="AM346" s="48"/>
      <c r="AN346" s="48"/>
      <c r="AP346" s="48"/>
    </row>
    <row r="347" spans="1:42" s="4" customFormat="1" ht="15" x14ac:dyDescent="0.25">
      <c r="A347" s="51"/>
      <c r="B347" s="50"/>
      <c r="C347" s="854" t="s">
        <v>74</v>
      </c>
      <c r="D347" s="854"/>
      <c r="E347" s="854"/>
      <c r="F347" s="65"/>
      <c r="G347" s="66"/>
      <c r="H347" s="66"/>
      <c r="I347" s="66"/>
      <c r="J347" s="68">
        <v>830.33</v>
      </c>
      <c r="K347" s="66"/>
      <c r="L347" s="67">
        <v>410393.08</v>
      </c>
      <c r="M347" s="66"/>
      <c r="N347" s="69"/>
      <c r="AF347" s="39"/>
      <c r="AG347" s="48"/>
      <c r="AK347" s="3" t="s">
        <v>74</v>
      </c>
      <c r="AL347" s="48"/>
      <c r="AM347" s="48"/>
      <c r="AN347" s="48"/>
      <c r="AP347" s="48"/>
    </row>
    <row r="348" spans="1:42" s="4" customFormat="1" ht="15" x14ac:dyDescent="0.25">
      <c r="A348" s="60"/>
      <c r="B348" s="50"/>
      <c r="C348" s="853" t="s">
        <v>75</v>
      </c>
      <c r="D348" s="853"/>
      <c r="E348" s="853"/>
      <c r="F348" s="53"/>
      <c r="G348" s="54"/>
      <c r="H348" s="54"/>
      <c r="I348" s="54"/>
      <c r="J348" s="63"/>
      <c r="K348" s="54"/>
      <c r="L348" s="55">
        <v>17480.580000000002</v>
      </c>
      <c r="M348" s="54"/>
      <c r="N348" s="58">
        <v>619162.14</v>
      </c>
      <c r="AF348" s="39"/>
      <c r="AG348" s="48"/>
      <c r="AJ348" s="3" t="s">
        <v>75</v>
      </c>
      <c r="AL348" s="48"/>
      <c r="AM348" s="48"/>
      <c r="AN348" s="48"/>
      <c r="AP348" s="48"/>
    </row>
    <row r="349" spans="1:42" s="4" customFormat="1" ht="15" x14ac:dyDescent="0.25">
      <c r="A349" s="60"/>
      <c r="B349" s="50" t="s">
        <v>194</v>
      </c>
      <c r="C349" s="853" t="s">
        <v>195</v>
      </c>
      <c r="D349" s="853"/>
      <c r="E349" s="853"/>
      <c r="F349" s="53" t="s">
        <v>78</v>
      </c>
      <c r="G349" s="70">
        <v>106</v>
      </c>
      <c r="H349" s="54"/>
      <c r="I349" s="70">
        <v>106</v>
      </c>
      <c r="J349" s="63"/>
      <c r="K349" s="54"/>
      <c r="L349" s="55">
        <v>18529.41</v>
      </c>
      <c r="M349" s="54"/>
      <c r="N349" s="58">
        <v>656311.87</v>
      </c>
      <c r="AF349" s="39"/>
      <c r="AG349" s="48"/>
      <c r="AJ349" s="3" t="s">
        <v>195</v>
      </c>
      <c r="AL349" s="48"/>
      <c r="AM349" s="48"/>
      <c r="AN349" s="48"/>
      <c r="AP349" s="48"/>
    </row>
    <row r="350" spans="1:42" s="4" customFormat="1" ht="15" x14ac:dyDescent="0.25">
      <c r="A350" s="60"/>
      <c r="B350" s="50" t="s">
        <v>196</v>
      </c>
      <c r="C350" s="853" t="s">
        <v>197</v>
      </c>
      <c r="D350" s="853"/>
      <c r="E350" s="853"/>
      <c r="F350" s="53" t="s">
        <v>78</v>
      </c>
      <c r="G350" s="70">
        <v>45</v>
      </c>
      <c r="H350" s="54"/>
      <c r="I350" s="70">
        <v>45</v>
      </c>
      <c r="J350" s="63"/>
      <c r="K350" s="54"/>
      <c r="L350" s="55">
        <v>7866.26</v>
      </c>
      <c r="M350" s="54"/>
      <c r="N350" s="58">
        <v>278622.96000000002</v>
      </c>
      <c r="AF350" s="39"/>
      <c r="AG350" s="48"/>
      <c r="AJ350" s="3" t="s">
        <v>197</v>
      </c>
      <c r="AL350" s="48"/>
      <c r="AM350" s="48"/>
      <c r="AN350" s="48"/>
      <c r="AP350" s="48"/>
    </row>
    <row r="351" spans="1:42" s="4" customFormat="1" ht="15" x14ac:dyDescent="0.25">
      <c r="A351" s="71"/>
      <c r="B351" s="72"/>
      <c r="C351" s="847" t="s">
        <v>81</v>
      </c>
      <c r="D351" s="847"/>
      <c r="E351" s="847"/>
      <c r="F351" s="42"/>
      <c r="G351" s="43"/>
      <c r="H351" s="43"/>
      <c r="I351" s="43"/>
      <c r="J351" s="46"/>
      <c r="K351" s="43"/>
      <c r="L351" s="73">
        <v>436788.75</v>
      </c>
      <c r="M351" s="66"/>
      <c r="N351" s="47"/>
      <c r="AF351" s="39"/>
      <c r="AG351" s="48"/>
      <c r="AL351" s="48" t="s">
        <v>81</v>
      </c>
      <c r="AM351" s="48"/>
      <c r="AN351" s="48"/>
      <c r="AP351" s="48"/>
    </row>
    <row r="352" spans="1:42" s="4" customFormat="1" ht="15" x14ac:dyDescent="0.25">
      <c r="A352" s="40" t="s">
        <v>208</v>
      </c>
      <c r="B352" s="41" t="s">
        <v>205</v>
      </c>
      <c r="C352" s="847" t="s">
        <v>393</v>
      </c>
      <c r="D352" s="847"/>
      <c r="E352" s="847"/>
      <c r="F352" s="42" t="s">
        <v>207</v>
      </c>
      <c r="G352" s="43">
        <v>0.47199999999999998</v>
      </c>
      <c r="H352" s="44">
        <v>1</v>
      </c>
      <c r="I352" s="129">
        <v>0.47199999999999998</v>
      </c>
      <c r="J352" s="73">
        <v>30599.52</v>
      </c>
      <c r="K352" s="43"/>
      <c r="L352" s="73">
        <v>14442.97</v>
      </c>
      <c r="M352" s="43"/>
      <c r="N352" s="47"/>
      <c r="AF352" s="39"/>
      <c r="AG352" s="48" t="s">
        <v>393</v>
      </c>
      <c r="AL352" s="48"/>
      <c r="AM352" s="48"/>
      <c r="AN352" s="48"/>
      <c r="AP352" s="48"/>
    </row>
    <row r="353" spans="1:42" s="4" customFormat="1" ht="15" x14ac:dyDescent="0.25">
      <c r="A353" s="71"/>
      <c r="B353" s="72"/>
      <c r="C353" s="847" t="s">
        <v>81</v>
      </c>
      <c r="D353" s="847"/>
      <c r="E353" s="847"/>
      <c r="F353" s="42"/>
      <c r="G353" s="43"/>
      <c r="H353" s="43"/>
      <c r="I353" s="43"/>
      <c r="J353" s="46"/>
      <c r="K353" s="43"/>
      <c r="L353" s="73">
        <v>14442.97</v>
      </c>
      <c r="M353" s="66"/>
      <c r="N353" s="47"/>
      <c r="AF353" s="39"/>
      <c r="AG353" s="48"/>
      <c r="AL353" s="48" t="s">
        <v>81</v>
      </c>
      <c r="AM353" s="48"/>
      <c r="AN353" s="48"/>
      <c r="AP353" s="48"/>
    </row>
    <row r="354" spans="1:42" s="4" customFormat="1" ht="15" x14ac:dyDescent="0.25">
      <c r="A354" s="40" t="s">
        <v>211</v>
      </c>
      <c r="B354" s="41" t="s">
        <v>209</v>
      </c>
      <c r="C354" s="847" t="s">
        <v>394</v>
      </c>
      <c r="D354" s="847"/>
      <c r="E354" s="847"/>
      <c r="F354" s="42" t="s">
        <v>207</v>
      </c>
      <c r="G354" s="43">
        <v>2.5</v>
      </c>
      <c r="H354" s="44">
        <v>1</v>
      </c>
      <c r="I354" s="45">
        <v>2.5</v>
      </c>
      <c r="J354" s="73">
        <v>4848.1499999999996</v>
      </c>
      <c r="K354" s="43"/>
      <c r="L354" s="73">
        <v>12120.38</v>
      </c>
      <c r="M354" s="43"/>
      <c r="N354" s="47"/>
      <c r="AF354" s="39"/>
      <c r="AG354" s="48" t="s">
        <v>394</v>
      </c>
      <c r="AL354" s="48"/>
      <c r="AM354" s="48"/>
      <c r="AN354" s="48"/>
      <c r="AP354" s="48"/>
    </row>
    <row r="355" spans="1:42" s="4" customFormat="1" ht="15" x14ac:dyDescent="0.25">
      <c r="A355" s="71"/>
      <c r="B355" s="72"/>
      <c r="C355" s="847" t="s">
        <v>81</v>
      </c>
      <c r="D355" s="847"/>
      <c r="E355" s="847"/>
      <c r="F355" s="42"/>
      <c r="G355" s="43"/>
      <c r="H355" s="43"/>
      <c r="I355" s="43"/>
      <c r="J355" s="46"/>
      <c r="K355" s="43"/>
      <c r="L355" s="73">
        <v>12120.38</v>
      </c>
      <c r="M355" s="66"/>
      <c r="N355" s="47"/>
      <c r="AF355" s="39"/>
      <c r="AG355" s="48"/>
      <c r="AL355" s="48" t="s">
        <v>81</v>
      </c>
      <c r="AM355" s="48"/>
      <c r="AN355" s="48"/>
      <c r="AP355" s="48"/>
    </row>
    <row r="356" spans="1:42" s="4" customFormat="1" ht="56.25" x14ac:dyDescent="0.25">
      <c r="A356" s="40" t="s">
        <v>219</v>
      </c>
      <c r="B356" s="41" t="s">
        <v>212</v>
      </c>
      <c r="C356" s="847" t="s">
        <v>213</v>
      </c>
      <c r="D356" s="847"/>
      <c r="E356" s="847"/>
      <c r="F356" s="42" t="s">
        <v>214</v>
      </c>
      <c r="G356" s="43">
        <v>8.6</v>
      </c>
      <c r="H356" s="44">
        <v>1</v>
      </c>
      <c r="I356" s="45">
        <v>8.6</v>
      </c>
      <c r="J356" s="46"/>
      <c r="K356" s="43"/>
      <c r="L356" s="46"/>
      <c r="M356" s="43"/>
      <c r="N356" s="47"/>
      <c r="AF356" s="39"/>
      <c r="AG356" s="48" t="s">
        <v>213</v>
      </c>
      <c r="AL356" s="48"/>
      <c r="AM356" s="48"/>
      <c r="AN356" s="48"/>
      <c r="AP356" s="48"/>
    </row>
    <row r="357" spans="1:42" s="4" customFormat="1" ht="22.5" x14ac:dyDescent="0.25">
      <c r="A357" s="49"/>
      <c r="B357" s="50" t="s">
        <v>64</v>
      </c>
      <c r="C357" s="848" t="s">
        <v>65</v>
      </c>
      <c r="D357" s="848"/>
      <c r="E357" s="848"/>
      <c r="F357" s="848"/>
      <c r="G357" s="848"/>
      <c r="H357" s="848"/>
      <c r="I357" s="848"/>
      <c r="J357" s="848"/>
      <c r="K357" s="848"/>
      <c r="L357" s="848"/>
      <c r="M357" s="848"/>
      <c r="N357" s="849"/>
      <c r="AF357" s="39"/>
      <c r="AG357" s="48"/>
      <c r="AH357" s="3" t="s">
        <v>65</v>
      </c>
      <c r="AL357" s="48"/>
      <c r="AM357" s="48"/>
      <c r="AN357" s="48"/>
      <c r="AP357" s="48"/>
    </row>
    <row r="358" spans="1:42" s="4" customFormat="1" ht="15" x14ac:dyDescent="0.25">
      <c r="A358" s="51"/>
      <c r="B358" s="50" t="s">
        <v>60</v>
      </c>
      <c r="C358" s="853" t="s">
        <v>66</v>
      </c>
      <c r="D358" s="853"/>
      <c r="E358" s="853"/>
      <c r="F358" s="53"/>
      <c r="G358" s="54"/>
      <c r="H358" s="54"/>
      <c r="I358" s="54"/>
      <c r="J358" s="57">
        <v>731.31</v>
      </c>
      <c r="K358" s="56">
        <v>1.1499999999999999</v>
      </c>
      <c r="L358" s="55">
        <v>7232.66</v>
      </c>
      <c r="M358" s="56">
        <v>35.42</v>
      </c>
      <c r="N358" s="58">
        <v>256180.82</v>
      </c>
      <c r="AF358" s="39"/>
      <c r="AG358" s="48"/>
      <c r="AI358" s="3" t="s">
        <v>66</v>
      </c>
      <c r="AL358" s="48"/>
      <c r="AM358" s="48"/>
      <c r="AN358" s="48"/>
      <c r="AP358" s="48"/>
    </row>
    <row r="359" spans="1:42" s="4" customFormat="1" ht="15" x14ac:dyDescent="0.25">
      <c r="A359" s="51"/>
      <c r="B359" s="50" t="s">
        <v>67</v>
      </c>
      <c r="C359" s="853" t="s">
        <v>68</v>
      </c>
      <c r="D359" s="853"/>
      <c r="E359" s="853"/>
      <c r="F359" s="53"/>
      <c r="G359" s="54"/>
      <c r="H359" s="54"/>
      <c r="I359" s="54"/>
      <c r="J359" s="57">
        <v>78.42</v>
      </c>
      <c r="K359" s="56">
        <v>1.1499999999999999</v>
      </c>
      <c r="L359" s="57">
        <v>775.57</v>
      </c>
      <c r="M359" s="54"/>
      <c r="N359" s="59"/>
      <c r="AF359" s="39"/>
      <c r="AG359" s="48"/>
      <c r="AI359" s="3" t="s">
        <v>68</v>
      </c>
      <c r="AL359" s="48"/>
      <c r="AM359" s="48"/>
      <c r="AN359" s="48"/>
      <c r="AP359" s="48"/>
    </row>
    <row r="360" spans="1:42" s="4" customFormat="1" ht="15" x14ac:dyDescent="0.25">
      <c r="A360" s="51"/>
      <c r="B360" s="50" t="s">
        <v>69</v>
      </c>
      <c r="C360" s="853" t="s">
        <v>70</v>
      </c>
      <c r="D360" s="853"/>
      <c r="E360" s="853"/>
      <c r="F360" s="53"/>
      <c r="G360" s="54"/>
      <c r="H360" s="54"/>
      <c r="I360" s="54"/>
      <c r="J360" s="57">
        <v>0.54</v>
      </c>
      <c r="K360" s="56">
        <v>1.1499999999999999</v>
      </c>
      <c r="L360" s="57">
        <v>5.34</v>
      </c>
      <c r="M360" s="56">
        <v>35.42</v>
      </c>
      <c r="N360" s="133">
        <v>189.14</v>
      </c>
      <c r="AF360" s="39"/>
      <c r="AG360" s="48"/>
      <c r="AI360" s="3" t="s">
        <v>70</v>
      </c>
      <c r="AL360" s="48"/>
      <c r="AM360" s="48"/>
      <c r="AN360" s="48"/>
      <c r="AP360" s="48"/>
    </row>
    <row r="361" spans="1:42" s="4" customFormat="1" ht="15" x14ac:dyDescent="0.25">
      <c r="A361" s="51"/>
      <c r="B361" s="50" t="s">
        <v>86</v>
      </c>
      <c r="C361" s="853" t="s">
        <v>87</v>
      </c>
      <c r="D361" s="853"/>
      <c r="E361" s="853"/>
      <c r="F361" s="53"/>
      <c r="G361" s="54"/>
      <c r="H361" s="54"/>
      <c r="I361" s="54"/>
      <c r="J361" s="57">
        <v>606.88</v>
      </c>
      <c r="K361" s="54"/>
      <c r="L361" s="55">
        <v>5219.17</v>
      </c>
      <c r="M361" s="54"/>
      <c r="N361" s="59"/>
      <c r="AF361" s="39"/>
      <c r="AG361" s="48"/>
      <c r="AI361" s="3" t="s">
        <v>87</v>
      </c>
      <c r="AL361" s="48"/>
      <c r="AM361" s="48"/>
      <c r="AN361" s="48"/>
      <c r="AP361" s="48"/>
    </row>
    <row r="362" spans="1:42" s="4" customFormat="1" ht="15" x14ac:dyDescent="0.25">
      <c r="A362" s="60"/>
      <c r="B362" s="50"/>
      <c r="C362" s="853" t="s">
        <v>71</v>
      </c>
      <c r="D362" s="853"/>
      <c r="E362" s="853"/>
      <c r="F362" s="53" t="s">
        <v>72</v>
      </c>
      <c r="G362" s="56">
        <v>76.02</v>
      </c>
      <c r="H362" s="56">
        <v>1.1499999999999999</v>
      </c>
      <c r="I362" s="130">
        <v>751.83780000000002</v>
      </c>
      <c r="J362" s="63"/>
      <c r="K362" s="54"/>
      <c r="L362" s="63"/>
      <c r="M362" s="54"/>
      <c r="N362" s="59"/>
      <c r="AF362" s="39"/>
      <c r="AG362" s="48"/>
      <c r="AJ362" s="3" t="s">
        <v>71</v>
      </c>
      <c r="AL362" s="48"/>
      <c r="AM362" s="48"/>
      <c r="AN362" s="48"/>
      <c r="AP362" s="48"/>
    </row>
    <row r="363" spans="1:42" s="4" customFormat="1" ht="15" x14ac:dyDescent="0.25">
      <c r="A363" s="60"/>
      <c r="B363" s="50"/>
      <c r="C363" s="853" t="s">
        <v>73</v>
      </c>
      <c r="D363" s="853"/>
      <c r="E363" s="853"/>
      <c r="F363" s="53" t="s">
        <v>72</v>
      </c>
      <c r="G363" s="56">
        <v>0.04</v>
      </c>
      <c r="H363" s="56">
        <v>1.1499999999999999</v>
      </c>
      <c r="I363" s="130">
        <v>0.39560000000000001</v>
      </c>
      <c r="J363" s="63"/>
      <c r="K363" s="54"/>
      <c r="L363" s="63"/>
      <c r="M363" s="54"/>
      <c r="N363" s="59"/>
      <c r="AF363" s="39"/>
      <c r="AG363" s="48"/>
      <c r="AJ363" s="3" t="s">
        <v>73</v>
      </c>
      <c r="AL363" s="48"/>
      <c r="AM363" s="48"/>
      <c r="AN363" s="48"/>
      <c r="AP363" s="48"/>
    </row>
    <row r="364" spans="1:42" s="4" customFormat="1" ht="15" x14ac:dyDescent="0.25">
      <c r="A364" s="51"/>
      <c r="B364" s="50"/>
      <c r="C364" s="854" t="s">
        <v>74</v>
      </c>
      <c r="D364" s="854"/>
      <c r="E364" s="854"/>
      <c r="F364" s="65"/>
      <c r="G364" s="66"/>
      <c r="H364" s="66"/>
      <c r="I364" s="66"/>
      <c r="J364" s="67">
        <v>1416.61</v>
      </c>
      <c r="K364" s="66"/>
      <c r="L364" s="67">
        <v>13227.4</v>
      </c>
      <c r="M364" s="66"/>
      <c r="N364" s="69"/>
      <c r="AF364" s="39"/>
      <c r="AG364" s="48"/>
      <c r="AK364" s="3" t="s">
        <v>74</v>
      </c>
      <c r="AL364" s="48"/>
      <c r="AM364" s="48"/>
      <c r="AN364" s="48"/>
      <c r="AP364" s="48"/>
    </row>
    <row r="365" spans="1:42" s="4" customFormat="1" ht="15" x14ac:dyDescent="0.25">
      <c r="A365" s="60"/>
      <c r="B365" s="50"/>
      <c r="C365" s="853" t="s">
        <v>75</v>
      </c>
      <c r="D365" s="853"/>
      <c r="E365" s="853"/>
      <c r="F365" s="53"/>
      <c r="G365" s="54"/>
      <c r="H365" s="54"/>
      <c r="I365" s="54"/>
      <c r="J365" s="63"/>
      <c r="K365" s="54"/>
      <c r="L365" s="55">
        <v>7238</v>
      </c>
      <c r="M365" s="54"/>
      <c r="N365" s="58">
        <v>256369.96</v>
      </c>
      <c r="AF365" s="39"/>
      <c r="AG365" s="48"/>
      <c r="AJ365" s="3" t="s">
        <v>75</v>
      </c>
      <c r="AL365" s="48"/>
      <c r="AM365" s="48"/>
      <c r="AN365" s="48"/>
      <c r="AP365" s="48"/>
    </row>
    <row r="366" spans="1:42" s="4" customFormat="1" ht="23.25" x14ac:dyDescent="0.25">
      <c r="A366" s="60"/>
      <c r="B366" s="50" t="s">
        <v>215</v>
      </c>
      <c r="C366" s="853" t="s">
        <v>216</v>
      </c>
      <c r="D366" s="853"/>
      <c r="E366" s="853"/>
      <c r="F366" s="53" t="s">
        <v>78</v>
      </c>
      <c r="G366" s="70">
        <v>117</v>
      </c>
      <c r="H366" s="54"/>
      <c r="I366" s="70">
        <v>117</v>
      </c>
      <c r="J366" s="63"/>
      <c r="K366" s="54"/>
      <c r="L366" s="55">
        <v>8468.4599999999991</v>
      </c>
      <c r="M366" s="54"/>
      <c r="N366" s="58">
        <v>299952.84999999998</v>
      </c>
      <c r="AF366" s="39"/>
      <c r="AG366" s="48"/>
      <c r="AJ366" s="3" t="s">
        <v>216</v>
      </c>
      <c r="AL366" s="48"/>
      <c r="AM366" s="48"/>
      <c r="AN366" s="48"/>
      <c r="AP366" s="48"/>
    </row>
    <row r="367" spans="1:42" s="4" customFormat="1" ht="23.25" x14ac:dyDescent="0.25">
      <c r="A367" s="60"/>
      <c r="B367" s="50" t="s">
        <v>217</v>
      </c>
      <c r="C367" s="853" t="s">
        <v>218</v>
      </c>
      <c r="D367" s="853"/>
      <c r="E367" s="853"/>
      <c r="F367" s="53" t="s">
        <v>78</v>
      </c>
      <c r="G367" s="70">
        <v>74</v>
      </c>
      <c r="H367" s="54"/>
      <c r="I367" s="70">
        <v>74</v>
      </c>
      <c r="J367" s="63"/>
      <c r="K367" s="54"/>
      <c r="L367" s="55">
        <v>5356.12</v>
      </c>
      <c r="M367" s="54"/>
      <c r="N367" s="58">
        <v>189713.77</v>
      </c>
      <c r="AF367" s="39"/>
      <c r="AG367" s="48"/>
      <c r="AJ367" s="3" t="s">
        <v>218</v>
      </c>
      <c r="AL367" s="48"/>
      <c r="AM367" s="48"/>
      <c r="AN367" s="48"/>
      <c r="AP367" s="48"/>
    </row>
    <row r="368" spans="1:42" s="4" customFormat="1" ht="15" x14ac:dyDescent="0.25">
      <c r="A368" s="71"/>
      <c r="B368" s="72"/>
      <c r="C368" s="847" t="s">
        <v>81</v>
      </c>
      <c r="D368" s="847"/>
      <c r="E368" s="847"/>
      <c r="F368" s="42"/>
      <c r="G368" s="43"/>
      <c r="H368" s="43"/>
      <c r="I368" s="43"/>
      <c r="J368" s="46"/>
      <c r="K368" s="43"/>
      <c r="L368" s="73">
        <v>27051.98</v>
      </c>
      <c r="M368" s="66"/>
      <c r="N368" s="47"/>
      <c r="AF368" s="39"/>
      <c r="AG368" s="48"/>
      <c r="AL368" s="48" t="s">
        <v>81</v>
      </c>
      <c r="AM368" s="48"/>
      <c r="AN368" s="48"/>
      <c r="AP368" s="48"/>
    </row>
    <row r="369" spans="1:42" s="4" customFormat="1" ht="23.25" x14ac:dyDescent="0.25">
      <c r="A369" s="40" t="s">
        <v>223</v>
      </c>
      <c r="B369" s="41" t="s">
        <v>220</v>
      </c>
      <c r="C369" s="847" t="s">
        <v>221</v>
      </c>
      <c r="D369" s="847"/>
      <c r="E369" s="847"/>
      <c r="F369" s="42" t="s">
        <v>164</v>
      </c>
      <c r="G369" s="43">
        <v>1290</v>
      </c>
      <c r="H369" s="44">
        <v>1</v>
      </c>
      <c r="I369" s="44">
        <v>1290</v>
      </c>
      <c r="J369" s="73">
        <v>1564</v>
      </c>
      <c r="K369" s="43"/>
      <c r="L369" s="73">
        <v>234327.53</v>
      </c>
      <c r="M369" s="109">
        <v>8.61</v>
      </c>
      <c r="N369" s="134">
        <v>2017560</v>
      </c>
      <c r="AF369" s="39"/>
      <c r="AG369" s="48" t="s">
        <v>221</v>
      </c>
      <c r="AL369" s="48"/>
      <c r="AM369" s="48"/>
      <c r="AN369" s="48"/>
      <c r="AP369" s="48"/>
    </row>
    <row r="370" spans="1:42" s="4" customFormat="1" ht="15" x14ac:dyDescent="0.25">
      <c r="A370" s="71"/>
      <c r="B370" s="72"/>
      <c r="C370" s="847" t="s">
        <v>81</v>
      </c>
      <c r="D370" s="847"/>
      <c r="E370" s="847"/>
      <c r="F370" s="42"/>
      <c r="G370" s="43"/>
      <c r="H370" s="43"/>
      <c r="I370" s="43"/>
      <c r="J370" s="46"/>
      <c r="K370" s="43"/>
      <c r="L370" s="73">
        <v>234327.53</v>
      </c>
      <c r="M370" s="66"/>
      <c r="N370" s="134">
        <v>2017560</v>
      </c>
      <c r="AF370" s="39"/>
      <c r="AG370" s="48"/>
      <c r="AL370" s="48" t="s">
        <v>81</v>
      </c>
      <c r="AM370" s="48"/>
      <c r="AN370" s="48"/>
      <c r="AP370" s="48"/>
    </row>
    <row r="371" spans="1:42" s="4" customFormat="1" ht="15" x14ac:dyDescent="0.25">
      <c r="A371" s="855" t="s">
        <v>395</v>
      </c>
      <c r="B371" s="856"/>
      <c r="C371" s="856"/>
      <c r="D371" s="856"/>
      <c r="E371" s="856"/>
      <c r="F371" s="856"/>
      <c r="G371" s="856"/>
      <c r="H371" s="856"/>
      <c r="I371" s="856"/>
      <c r="J371" s="856"/>
      <c r="K371" s="856"/>
      <c r="L371" s="856"/>
      <c r="M371" s="856"/>
      <c r="N371" s="857"/>
      <c r="AF371" s="39"/>
      <c r="AG371" s="48"/>
      <c r="AL371" s="48"/>
      <c r="AM371" s="48" t="s">
        <v>395</v>
      </c>
      <c r="AN371" s="48"/>
      <c r="AP371" s="48"/>
    </row>
    <row r="372" spans="1:42" s="4" customFormat="1" ht="45.75" x14ac:dyDescent="0.25">
      <c r="A372" s="40" t="s">
        <v>226</v>
      </c>
      <c r="B372" s="41" t="s">
        <v>224</v>
      </c>
      <c r="C372" s="847" t="s">
        <v>225</v>
      </c>
      <c r="D372" s="847"/>
      <c r="E372" s="847"/>
      <c r="F372" s="42" t="s">
        <v>146</v>
      </c>
      <c r="G372" s="43">
        <v>99.545599999999993</v>
      </c>
      <c r="H372" s="44">
        <v>1</v>
      </c>
      <c r="I372" s="135">
        <v>99.545599999999993</v>
      </c>
      <c r="J372" s="131">
        <v>3.96</v>
      </c>
      <c r="K372" s="43"/>
      <c r="L372" s="131">
        <v>394.2</v>
      </c>
      <c r="M372" s="109">
        <v>8.61</v>
      </c>
      <c r="N372" s="134">
        <v>3394.06</v>
      </c>
      <c r="AF372" s="39"/>
      <c r="AG372" s="48" t="s">
        <v>225</v>
      </c>
      <c r="AL372" s="48"/>
      <c r="AM372" s="48"/>
      <c r="AN372" s="48"/>
      <c r="AP372" s="48"/>
    </row>
    <row r="373" spans="1:42" s="4" customFormat="1" ht="15" x14ac:dyDescent="0.25">
      <c r="A373" s="71"/>
      <c r="B373" s="72"/>
      <c r="C373" s="847" t="s">
        <v>81</v>
      </c>
      <c r="D373" s="847"/>
      <c r="E373" s="847"/>
      <c r="F373" s="42"/>
      <c r="G373" s="43"/>
      <c r="H373" s="43"/>
      <c r="I373" s="43"/>
      <c r="J373" s="46"/>
      <c r="K373" s="43"/>
      <c r="L373" s="131">
        <v>394.2</v>
      </c>
      <c r="M373" s="66"/>
      <c r="N373" s="134">
        <v>3394.06</v>
      </c>
      <c r="AF373" s="39"/>
      <c r="AG373" s="48"/>
      <c r="AL373" s="48" t="s">
        <v>81</v>
      </c>
      <c r="AM373" s="48"/>
      <c r="AN373" s="48"/>
      <c r="AP373" s="48"/>
    </row>
    <row r="374" spans="1:42" s="4" customFormat="1" ht="45.75" x14ac:dyDescent="0.25">
      <c r="A374" s="40" t="s">
        <v>239</v>
      </c>
      <c r="B374" s="41" t="s">
        <v>148</v>
      </c>
      <c r="C374" s="847" t="s">
        <v>149</v>
      </c>
      <c r="D374" s="847"/>
      <c r="E374" s="847"/>
      <c r="F374" s="42" t="s">
        <v>146</v>
      </c>
      <c r="G374" s="43">
        <v>99.545599999999993</v>
      </c>
      <c r="H374" s="44">
        <v>1</v>
      </c>
      <c r="I374" s="135">
        <v>99.545599999999993</v>
      </c>
      <c r="J374" s="131">
        <v>15.35</v>
      </c>
      <c r="K374" s="43"/>
      <c r="L374" s="73">
        <v>1528.02</v>
      </c>
      <c r="M374" s="109">
        <v>12.22</v>
      </c>
      <c r="N374" s="134">
        <v>18672.400000000001</v>
      </c>
      <c r="AF374" s="39"/>
      <c r="AG374" s="48" t="s">
        <v>149</v>
      </c>
      <c r="AL374" s="48"/>
      <c r="AM374" s="48"/>
      <c r="AN374" s="48"/>
      <c r="AP374" s="48"/>
    </row>
    <row r="375" spans="1:42" s="4" customFormat="1" ht="15" x14ac:dyDescent="0.25">
      <c r="A375" s="71"/>
      <c r="B375" s="72"/>
      <c r="C375" s="847" t="s">
        <v>81</v>
      </c>
      <c r="D375" s="847"/>
      <c r="E375" s="847"/>
      <c r="F375" s="42"/>
      <c r="G375" s="43"/>
      <c r="H375" s="43"/>
      <c r="I375" s="43"/>
      <c r="J375" s="46"/>
      <c r="K375" s="43"/>
      <c r="L375" s="73">
        <v>1528.02</v>
      </c>
      <c r="M375" s="66"/>
      <c r="N375" s="134">
        <v>18672.400000000001</v>
      </c>
      <c r="AF375" s="39"/>
      <c r="AG375" s="48"/>
      <c r="AL375" s="48" t="s">
        <v>81</v>
      </c>
      <c r="AM375" s="48"/>
      <c r="AN375" s="48"/>
      <c r="AP375" s="48"/>
    </row>
    <row r="376" spans="1:42" s="4" customFormat="1" ht="0" hidden="1" customHeight="1" x14ac:dyDescent="0.25">
      <c r="A376" s="110"/>
      <c r="B376" s="111"/>
      <c r="C376" s="111"/>
      <c r="D376" s="111"/>
      <c r="E376" s="111"/>
      <c r="F376" s="112"/>
      <c r="G376" s="112"/>
      <c r="H376" s="112"/>
      <c r="I376" s="112"/>
      <c r="J376" s="113"/>
      <c r="K376" s="112"/>
      <c r="L376" s="113"/>
      <c r="M376" s="54"/>
      <c r="N376" s="113"/>
      <c r="AF376" s="39"/>
      <c r="AG376" s="48"/>
      <c r="AL376" s="48"/>
      <c r="AM376" s="48"/>
      <c r="AN376" s="48"/>
      <c r="AP376" s="48"/>
    </row>
    <row r="377" spans="1:42" s="4" customFormat="1" ht="15" x14ac:dyDescent="0.25">
      <c r="A377" s="114"/>
      <c r="B377" s="115"/>
      <c r="C377" s="847" t="s">
        <v>227</v>
      </c>
      <c r="D377" s="847"/>
      <c r="E377" s="847"/>
      <c r="F377" s="847"/>
      <c r="G377" s="847"/>
      <c r="H377" s="847"/>
      <c r="I377" s="847"/>
      <c r="J377" s="847"/>
      <c r="K377" s="847"/>
      <c r="L377" s="116"/>
      <c r="M377" s="117"/>
      <c r="N377" s="118"/>
      <c r="AF377" s="39"/>
      <c r="AG377" s="48"/>
      <c r="AL377" s="48"/>
      <c r="AM377" s="48"/>
      <c r="AN377" s="48" t="s">
        <v>227</v>
      </c>
      <c r="AP377" s="48"/>
    </row>
    <row r="378" spans="1:42" s="4" customFormat="1" ht="15" x14ac:dyDescent="0.25">
      <c r="A378" s="119"/>
      <c r="B378" s="50"/>
      <c r="C378" s="853" t="s">
        <v>99</v>
      </c>
      <c r="D378" s="853"/>
      <c r="E378" s="853"/>
      <c r="F378" s="853"/>
      <c r="G378" s="853"/>
      <c r="H378" s="853"/>
      <c r="I378" s="853"/>
      <c r="J378" s="853"/>
      <c r="K378" s="853"/>
      <c r="L378" s="120">
        <v>707369.43</v>
      </c>
      <c r="M378" s="121"/>
      <c r="N378" s="122"/>
      <c r="AF378" s="39"/>
      <c r="AG378" s="48"/>
      <c r="AL378" s="48"/>
      <c r="AM378" s="48"/>
      <c r="AN378" s="48"/>
      <c r="AO378" s="3" t="s">
        <v>99</v>
      </c>
      <c r="AP378" s="48"/>
    </row>
    <row r="379" spans="1:42" s="4" customFormat="1" ht="15" x14ac:dyDescent="0.25">
      <c r="A379" s="119"/>
      <c r="B379" s="50"/>
      <c r="C379" s="853" t="s">
        <v>100</v>
      </c>
      <c r="D379" s="853"/>
      <c r="E379" s="853"/>
      <c r="F379" s="853"/>
      <c r="G379" s="853"/>
      <c r="H379" s="853"/>
      <c r="I379" s="853"/>
      <c r="J379" s="853"/>
      <c r="K379" s="853"/>
      <c r="L379" s="123"/>
      <c r="M379" s="121"/>
      <c r="N379" s="122"/>
      <c r="AF379" s="39"/>
      <c r="AG379" s="48"/>
      <c r="AL379" s="48"/>
      <c r="AM379" s="48"/>
      <c r="AN379" s="48"/>
      <c r="AO379" s="3" t="s">
        <v>100</v>
      </c>
      <c r="AP379" s="48"/>
    </row>
    <row r="380" spans="1:42" s="4" customFormat="1" ht="15" x14ac:dyDescent="0.25">
      <c r="A380" s="119"/>
      <c r="B380" s="50"/>
      <c r="C380" s="853" t="s">
        <v>101</v>
      </c>
      <c r="D380" s="853"/>
      <c r="E380" s="853"/>
      <c r="F380" s="853"/>
      <c r="G380" s="853"/>
      <c r="H380" s="853"/>
      <c r="I380" s="853"/>
      <c r="J380" s="853"/>
      <c r="K380" s="853"/>
      <c r="L380" s="120">
        <v>19487.55</v>
      </c>
      <c r="M380" s="121"/>
      <c r="N380" s="122"/>
      <c r="AF380" s="39"/>
      <c r="AG380" s="48"/>
      <c r="AL380" s="48"/>
      <c r="AM380" s="48"/>
      <c r="AN380" s="48"/>
      <c r="AO380" s="3" t="s">
        <v>101</v>
      </c>
      <c r="AP380" s="48"/>
    </row>
    <row r="381" spans="1:42" s="4" customFormat="1" ht="15" x14ac:dyDescent="0.25">
      <c r="A381" s="119"/>
      <c r="B381" s="50"/>
      <c r="C381" s="853" t="s">
        <v>102</v>
      </c>
      <c r="D381" s="853"/>
      <c r="E381" s="853"/>
      <c r="F381" s="853"/>
      <c r="G381" s="853"/>
      <c r="H381" s="853"/>
      <c r="I381" s="853"/>
      <c r="J381" s="853"/>
      <c r="K381" s="853"/>
      <c r="L381" s="120">
        <v>415525.9</v>
      </c>
      <c r="M381" s="121"/>
      <c r="N381" s="122"/>
      <c r="AF381" s="39"/>
      <c r="AG381" s="48"/>
      <c r="AL381" s="48"/>
      <c r="AM381" s="48"/>
      <c r="AN381" s="48"/>
      <c r="AO381" s="3" t="s">
        <v>102</v>
      </c>
      <c r="AP381" s="48"/>
    </row>
    <row r="382" spans="1:42" s="4" customFormat="1" ht="15" x14ac:dyDescent="0.25">
      <c r="A382" s="119"/>
      <c r="B382" s="50"/>
      <c r="C382" s="853" t="s">
        <v>103</v>
      </c>
      <c r="D382" s="853"/>
      <c r="E382" s="853"/>
      <c r="F382" s="853"/>
      <c r="G382" s="853"/>
      <c r="H382" s="853"/>
      <c r="I382" s="853"/>
      <c r="J382" s="853"/>
      <c r="K382" s="853"/>
      <c r="L382" s="120">
        <v>12021.46</v>
      </c>
      <c r="M382" s="121"/>
      <c r="N382" s="122"/>
      <c r="AF382" s="39"/>
      <c r="AG382" s="48"/>
      <c r="AL382" s="48"/>
      <c r="AM382" s="48"/>
      <c r="AN382" s="48"/>
      <c r="AO382" s="3" t="s">
        <v>103</v>
      </c>
      <c r="AP382" s="48"/>
    </row>
    <row r="383" spans="1:42" s="4" customFormat="1" ht="15" x14ac:dyDescent="0.25">
      <c r="A383" s="119"/>
      <c r="B383" s="50"/>
      <c r="C383" s="853" t="s">
        <v>138</v>
      </c>
      <c r="D383" s="853"/>
      <c r="E383" s="853"/>
      <c r="F383" s="853"/>
      <c r="G383" s="853"/>
      <c r="H383" s="853"/>
      <c r="I383" s="853"/>
      <c r="J383" s="853"/>
      <c r="K383" s="853"/>
      <c r="L383" s="120">
        <v>270433.76</v>
      </c>
      <c r="M383" s="121"/>
      <c r="N383" s="122"/>
      <c r="AF383" s="39"/>
      <c r="AG383" s="48"/>
      <c r="AL383" s="48"/>
      <c r="AM383" s="48"/>
      <c r="AN383" s="48"/>
      <c r="AO383" s="3" t="s">
        <v>138</v>
      </c>
      <c r="AP383" s="48"/>
    </row>
    <row r="384" spans="1:42" s="4" customFormat="1" ht="15" x14ac:dyDescent="0.25">
      <c r="A384" s="119"/>
      <c r="B384" s="50"/>
      <c r="C384" s="853" t="s">
        <v>151</v>
      </c>
      <c r="D384" s="853"/>
      <c r="E384" s="853"/>
      <c r="F384" s="853"/>
      <c r="G384" s="853"/>
      <c r="H384" s="853"/>
      <c r="I384" s="853"/>
      <c r="J384" s="853"/>
      <c r="K384" s="853"/>
      <c r="L384" s="120">
        <v>1922.22</v>
      </c>
      <c r="M384" s="121"/>
      <c r="N384" s="122"/>
      <c r="AF384" s="39"/>
      <c r="AG384" s="48"/>
      <c r="AL384" s="48"/>
      <c r="AM384" s="48"/>
      <c r="AN384" s="48"/>
      <c r="AO384" s="3" t="s">
        <v>151</v>
      </c>
      <c r="AP384" s="48"/>
    </row>
    <row r="385" spans="1:42" s="4" customFormat="1" ht="15" x14ac:dyDescent="0.25">
      <c r="A385" s="119"/>
      <c r="B385" s="50"/>
      <c r="C385" s="853" t="s">
        <v>104</v>
      </c>
      <c r="D385" s="853"/>
      <c r="E385" s="853"/>
      <c r="F385" s="853"/>
      <c r="G385" s="853"/>
      <c r="H385" s="853"/>
      <c r="I385" s="853"/>
      <c r="J385" s="853"/>
      <c r="K385" s="853"/>
      <c r="L385" s="120">
        <v>757500.1</v>
      </c>
      <c r="M385" s="121"/>
      <c r="N385" s="122"/>
      <c r="AF385" s="39"/>
      <c r="AG385" s="48"/>
      <c r="AL385" s="48"/>
      <c r="AM385" s="48"/>
      <c r="AN385" s="48"/>
      <c r="AO385" s="3" t="s">
        <v>104</v>
      </c>
      <c r="AP385" s="48"/>
    </row>
    <row r="386" spans="1:42" s="4" customFormat="1" ht="15" x14ac:dyDescent="0.25">
      <c r="A386" s="119"/>
      <c r="B386" s="50"/>
      <c r="C386" s="853" t="s">
        <v>228</v>
      </c>
      <c r="D386" s="853"/>
      <c r="E386" s="853"/>
      <c r="F386" s="853"/>
      <c r="G386" s="853"/>
      <c r="H386" s="853"/>
      <c r="I386" s="853"/>
      <c r="J386" s="853"/>
      <c r="K386" s="853"/>
      <c r="L386" s="120">
        <v>755577.88</v>
      </c>
      <c r="M386" s="121"/>
      <c r="N386" s="122"/>
      <c r="AF386" s="39"/>
      <c r="AG386" s="48"/>
      <c r="AL386" s="48"/>
      <c r="AM386" s="48"/>
      <c r="AN386" s="48"/>
      <c r="AO386" s="3" t="s">
        <v>228</v>
      </c>
      <c r="AP386" s="48"/>
    </row>
    <row r="387" spans="1:42" s="4" customFormat="1" ht="15" x14ac:dyDescent="0.25">
      <c r="A387" s="119"/>
      <c r="B387" s="50"/>
      <c r="C387" s="853" t="s">
        <v>229</v>
      </c>
      <c r="D387" s="853"/>
      <c r="E387" s="853"/>
      <c r="F387" s="853"/>
      <c r="G387" s="853"/>
      <c r="H387" s="853"/>
      <c r="I387" s="853"/>
      <c r="J387" s="853"/>
      <c r="K387" s="853"/>
      <c r="L387" s="123"/>
      <c r="M387" s="121"/>
      <c r="N387" s="122"/>
      <c r="AF387" s="39"/>
      <c r="AG387" s="48"/>
      <c r="AL387" s="48"/>
      <c r="AM387" s="48"/>
      <c r="AN387" s="48"/>
      <c r="AO387" s="3" t="s">
        <v>229</v>
      </c>
      <c r="AP387" s="48"/>
    </row>
    <row r="388" spans="1:42" s="4" customFormat="1" ht="15" x14ac:dyDescent="0.25">
      <c r="A388" s="119"/>
      <c r="B388" s="50"/>
      <c r="C388" s="853" t="s">
        <v>230</v>
      </c>
      <c r="D388" s="853"/>
      <c r="E388" s="853"/>
      <c r="F388" s="853"/>
      <c r="G388" s="853"/>
      <c r="H388" s="853"/>
      <c r="I388" s="853"/>
      <c r="J388" s="853"/>
      <c r="K388" s="853"/>
      <c r="L388" s="120">
        <v>19487.55</v>
      </c>
      <c r="M388" s="121"/>
      <c r="N388" s="122"/>
      <c r="AF388" s="39"/>
      <c r="AG388" s="48"/>
      <c r="AL388" s="48"/>
      <c r="AM388" s="48"/>
      <c r="AN388" s="48"/>
      <c r="AO388" s="3" t="s">
        <v>230</v>
      </c>
      <c r="AP388" s="48"/>
    </row>
    <row r="389" spans="1:42" s="4" customFormat="1" ht="15" x14ac:dyDescent="0.25">
      <c r="A389" s="119"/>
      <c r="B389" s="50"/>
      <c r="C389" s="853" t="s">
        <v>231</v>
      </c>
      <c r="D389" s="853"/>
      <c r="E389" s="853"/>
      <c r="F389" s="853"/>
      <c r="G389" s="853"/>
      <c r="H389" s="853"/>
      <c r="I389" s="853"/>
      <c r="J389" s="853"/>
      <c r="K389" s="853"/>
      <c r="L389" s="120">
        <v>415525.9</v>
      </c>
      <c r="M389" s="121"/>
      <c r="N389" s="122"/>
      <c r="AF389" s="39"/>
      <c r="AG389" s="48"/>
      <c r="AL389" s="48"/>
      <c r="AM389" s="48"/>
      <c r="AN389" s="48"/>
      <c r="AO389" s="3" t="s">
        <v>231</v>
      </c>
      <c r="AP389" s="48"/>
    </row>
    <row r="390" spans="1:42" s="4" customFormat="1" ht="15" x14ac:dyDescent="0.25">
      <c r="A390" s="119"/>
      <c r="B390" s="50"/>
      <c r="C390" s="853" t="s">
        <v>232</v>
      </c>
      <c r="D390" s="853"/>
      <c r="E390" s="853"/>
      <c r="F390" s="853"/>
      <c r="G390" s="853"/>
      <c r="H390" s="853"/>
      <c r="I390" s="853"/>
      <c r="J390" s="853"/>
      <c r="K390" s="853"/>
      <c r="L390" s="120">
        <v>12021.46</v>
      </c>
      <c r="M390" s="121"/>
      <c r="N390" s="122"/>
      <c r="AF390" s="39"/>
      <c r="AG390" s="48"/>
      <c r="AL390" s="48"/>
      <c r="AM390" s="48"/>
      <c r="AN390" s="48"/>
      <c r="AO390" s="3" t="s">
        <v>232</v>
      </c>
      <c r="AP390" s="48"/>
    </row>
    <row r="391" spans="1:42" s="4" customFormat="1" ht="15" x14ac:dyDescent="0.25">
      <c r="A391" s="119"/>
      <c r="B391" s="50"/>
      <c r="C391" s="853" t="s">
        <v>233</v>
      </c>
      <c r="D391" s="853"/>
      <c r="E391" s="853"/>
      <c r="F391" s="853"/>
      <c r="G391" s="853"/>
      <c r="H391" s="853"/>
      <c r="I391" s="853"/>
      <c r="J391" s="853"/>
      <c r="K391" s="853"/>
      <c r="L391" s="120">
        <v>270433.76</v>
      </c>
      <c r="M391" s="121"/>
      <c r="N391" s="122"/>
      <c r="AF391" s="39"/>
      <c r="AG391" s="48"/>
      <c r="AL391" s="48"/>
      <c r="AM391" s="48"/>
      <c r="AN391" s="48"/>
      <c r="AO391" s="3" t="s">
        <v>233</v>
      </c>
      <c r="AP391" s="48"/>
    </row>
    <row r="392" spans="1:42" s="4" customFormat="1" ht="15" x14ac:dyDescent="0.25">
      <c r="A392" s="119"/>
      <c r="B392" s="50"/>
      <c r="C392" s="853" t="s">
        <v>234</v>
      </c>
      <c r="D392" s="853"/>
      <c r="E392" s="853"/>
      <c r="F392" s="853"/>
      <c r="G392" s="853"/>
      <c r="H392" s="853"/>
      <c r="I392" s="853"/>
      <c r="J392" s="853"/>
      <c r="K392" s="853"/>
      <c r="L392" s="120">
        <v>33929.4</v>
      </c>
      <c r="M392" s="121"/>
      <c r="N392" s="122"/>
      <c r="AF392" s="39"/>
      <c r="AG392" s="48"/>
      <c r="AL392" s="48"/>
      <c r="AM392" s="48"/>
      <c r="AN392" s="48"/>
      <c r="AO392" s="3" t="s">
        <v>234</v>
      </c>
      <c r="AP392" s="48"/>
    </row>
    <row r="393" spans="1:42" s="4" customFormat="1" ht="15" x14ac:dyDescent="0.25">
      <c r="A393" s="119"/>
      <c r="B393" s="50"/>
      <c r="C393" s="853" t="s">
        <v>235</v>
      </c>
      <c r="D393" s="853"/>
      <c r="E393" s="853"/>
      <c r="F393" s="853"/>
      <c r="G393" s="853"/>
      <c r="H393" s="853"/>
      <c r="I393" s="853"/>
      <c r="J393" s="853"/>
      <c r="K393" s="853"/>
      <c r="L393" s="120">
        <v>16201.27</v>
      </c>
      <c r="M393" s="121"/>
      <c r="N393" s="122"/>
      <c r="AF393" s="39"/>
      <c r="AG393" s="48"/>
      <c r="AL393" s="48"/>
      <c r="AM393" s="48"/>
      <c r="AN393" s="48"/>
      <c r="AO393" s="3" t="s">
        <v>235</v>
      </c>
      <c r="AP393" s="48"/>
    </row>
    <row r="394" spans="1:42" s="4" customFormat="1" ht="15" x14ac:dyDescent="0.25">
      <c r="A394" s="119"/>
      <c r="B394" s="50"/>
      <c r="C394" s="853" t="s">
        <v>152</v>
      </c>
      <c r="D394" s="853"/>
      <c r="E394" s="853"/>
      <c r="F394" s="853"/>
      <c r="G394" s="853"/>
      <c r="H394" s="853"/>
      <c r="I394" s="853"/>
      <c r="J394" s="853"/>
      <c r="K394" s="853"/>
      <c r="L394" s="120">
        <v>1922.22</v>
      </c>
      <c r="M394" s="121"/>
      <c r="N394" s="122"/>
      <c r="AF394" s="39"/>
      <c r="AG394" s="48"/>
      <c r="AL394" s="48"/>
      <c r="AM394" s="48"/>
      <c r="AN394" s="48"/>
      <c r="AO394" s="3" t="s">
        <v>152</v>
      </c>
      <c r="AP394" s="48"/>
    </row>
    <row r="395" spans="1:42" s="4" customFormat="1" ht="15" x14ac:dyDescent="0.25">
      <c r="A395" s="119"/>
      <c r="B395" s="50"/>
      <c r="C395" s="853" t="s">
        <v>110</v>
      </c>
      <c r="D395" s="853"/>
      <c r="E395" s="853"/>
      <c r="F395" s="853"/>
      <c r="G395" s="853"/>
      <c r="H395" s="853"/>
      <c r="I395" s="853"/>
      <c r="J395" s="853"/>
      <c r="K395" s="853"/>
      <c r="L395" s="120">
        <v>31509.01</v>
      </c>
      <c r="M395" s="121"/>
      <c r="N395" s="122"/>
      <c r="AF395" s="39"/>
      <c r="AG395" s="48"/>
      <c r="AL395" s="48"/>
      <c r="AM395" s="48"/>
      <c r="AN395" s="48"/>
      <c r="AO395" s="3" t="s">
        <v>110</v>
      </c>
      <c r="AP395" s="48"/>
    </row>
    <row r="396" spans="1:42" s="4" customFormat="1" ht="15" x14ac:dyDescent="0.25">
      <c r="A396" s="119"/>
      <c r="B396" s="50"/>
      <c r="C396" s="853" t="s">
        <v>111</v>
      </c>
      <c r="D396" s="853"/>
      <c r="E396" s="853"/>
      <c r="F396" s="853"/>
      <c r="G396" s="853"/>
      <c r="H396" s="853"/>
      <c r="I396" s="853"/>
      <c r="J396" s="853"/>
      <c r="K396" s="853"/>
      <c r="L396" s="120">
        <v>33929.4</v>
      </c>
      <c r="M396" s="121"/>
      <c r="N396" s="122"/>
      <c r="AF396" s="39"/>
      <c r="AG396" s="48"/>
      <c r="AL396" s="48"/>
      <c r="AM396" s="48"/>
      <c r="AN396" s="48"/>
      <c r="AO396" s="3" t="s">
        <v>111</v>
      </c>
      <c r="AP396" s="48"/>
    </row>
    <row r="397" spans="1:42" s="4" customFormat="1" ht="15" x14ac:dyDescent="0.25">
      <c r="A397" s="119"/>
      <c r="B397" s="50"/>
      <c r="C397" s="853" t="s">
        <v>112</v>
      </c>
      <c r="D397" s="853"/>
      <c r="E397" s="853"/>
      <c r="F397" s="853"/>
      <c r="G397" s="853"/>
      <c r="H397" s="853"/>
      <c r="I397" s="853"/>
      <c r="J397" s="853"/>
      <c r="K397" s="853"/>
      <c r="L397" s="120">
        <v>16201.27</v>
      </c>
      <c r="M397" s="121"/>
      <c r="N397" s="122"/>
      <c r="AF397" s="39"/>
      <c r="AG397" s="48"/>
      <c r="AL397" s="48"/>
      <c r="AM397" s="48"/>
      <c r="AN397" s="48"/>
      <c r="AO397" s="3" t="s">
        <v>112</v>
      </c>
      <c r="AP397" s="48"/>
    </row>
    <row r="398" spans="1:42" s="4" customFormat="1" ht="15" x14ac:dyDescent="0.25">
      <c r="A398" s="119"/>
      <c r="B398" s="125"/>
      <c r="C398" s="861" t="s">
        <v>236</v>
      </c>
      <c r="D398" s="861"/>
      <c r="E398" s="861"/>
      <c r="F398" s="861"/>
      <c r="G398" s="861"/>
      <c r="H398" s="861"/>
      <c r="I398" s="861"/>
      <c r="J398" s="861"/>
      <c r="K398" s="861"/>
      <c r="L398" s="126">
        <v>757500.1</v>
      </c>
      <c r="M398" s="127"/>
      <c r="N398" s="128"/>
      <c r="AF398" s="39"/>
      <c r="AG398" s="48"/>
      <c r="AL398" s="48"/>
      <c r="AM398" s="48"/>
      <c r="AN398" s="48"/>
      <c r="AP398" s="48" t="s">
        <v>236</v>
      </c>
    </row>
    <row r="399" spans="1:42" s="4" customFormat="1" ht="15" x14ac:dyDescent="0.25">
      <c r="A399" s="119"/>
      <c r="B399" s="50"/>
      <c r="C399" s="853" t="s">
        <v>100</v>
      </c>
      <c r="D399" s="853"/>
      <c r="E399" s="853"/>
      <c r="F399" s="853"/>
      <c r="G399" s="853"/>
      <c r="H399" s="853"/>
      <c r="I399" s="853"/>
      <c r="J399" s="853"/>
      <c r="K399" s="853"/>
      <c r="L399" s="123"/>
      <c r="M399" s="121"/>
      <c r="N399" s="122"/>
      <c r="AF399" s="39"/>
      <c r="AG399" s="48"/>
      <c r="AL399" s="48"/>
      <c r="AM399" s="48"/>
      <c r="AN399" s="48"/>
      <c r="AO399" s="3" t="s">
        <v>100</v>
      </c>
      <c r="AP399" s="48"/>
    </row>
    <row r="400" spans="1:42" s="4" customFormat="1" ht="15" x14ac:dyDescent="0.25">
      <c r="A400" s="119"/>
      <c r="B400" s="50"/>
      <c r="C400" s="853" t="s">
        <v>177</v>
      </c>
      <c r="D400" s="853"/>
      <c r="E400" s="853"/>
      <c r="F400" s="853"/>
      <c r="G400" s="853"/>
      <c r="H400" s="853"/>
      <c r="I400" s="853"/>
      <c r="J400" s="853"/>
      <c r="K400" s="853"/>
      <c r="L400" s="120">
        <v>234327.53</v>
      </c>
      <c r="M400" s="121"/>
      <c r="N400" s="122"/>
      <c r="AF400" s="39"/>
      <c r="AG400" s="48"/>
      <c r="AL400" s="48"/>
      <c r="AM400" s="48"/>
      <c r="AN400" s="48"/>
      <c r="AO400" s="3" t="s">
        <v>177</v>
      </c>
      <c r="AP400" s="48"/>
    </row>
    <row r="401" spans="1:42" s="4" customFormat="1" ht="15" x14ac:dyDescent="0.25">
      <c r="A401" s="844" t="s">
        <v>237</v>
      </c>
      <c r="B401" s="845"/>
      <c r="C401" s="845"/>
      <c r="D401" s="845"/>
      <c r="E401" s="845"/>
      <c r="F401" s="845"/>
      <c r="G401" s="845"/>
      <c r="H401" s="845"/>
      <c r="I401" s="845"/>
      <c r="J401" s="845"/>
      <c r="K401" s="845"/>
      <c r="L401" s="845"/>
      <c r="M401" s="845"/>
      <c r="N401" s="846"/>
      <c r="AF401" s="39" t="s">
        <v>237</v>
      </c>
      <c r="AG401" s="48"/>
      <c r="AL401" s="48"/>
      <c r="AM401" s="48"/>
      <c r="AN401" s="48"/>
      <c r="AP401" s="48"/>
    </row>
    <row r="402" spans="1:42" s="4" customFormat="1" ht="15" x14ac:dyDescent="0.25">
      <c r="A402" s="855" t="s">
        <v>238</v>
      </c>
      <c r="B402" s="856"/>
      <c r="C402" s="856"/>
      <c r="D402" s="856"/>
      <c r="E402" s="856"/>
      <c r="F402" s="856"/>
      <c r="G402" s="856"/>
      <c r="H402" s="856"/>
      <c r="I402" s="856"/>
      <c r="J402" s="856"/>
      <c r="K402" s="856"/>
      <c r="L402" s="856"/>
      <c r="M402" s="856"/>
      <c r="N402" s="857"/>
      <c r="AF402" s="39"/>
      <c r="AG402" s="48"/>
      <c r="AL402" s="48"/>
      <c r="AM402" s="48" t="s">
        <v>238</v>
      </c>
      <c r="AN402" s="48"/>
      <c r="AP402" s="48"/>
    </row>
    <row r="403" spans="1:42" s="4" customFormat="1" ht="57" x14ac:dyDescent="0.25">
      <c r="A403" s="40" t="s">
        <v>242</v>
      </c>
      <c r="B403" s="41" t="s">
        <v>240</v>
      </c>
      <c r="C403" s="847" t="s">
        <v>396</v>
      </c>
      <c r="D403" s="847"/>
      <c r="E403" s="847"/>
      <c r="F403" s="42" t="s">
        <v>119</v>
      </c>
      <c r="G403" s="43">
        <v>10.28</v>
      </c>
      <c r="H403" s="44">
        <v>1</v>
      </c>
      <c r="I403" s="109">
        <v>10.28</v>
      </c>
      <c r="J403" s="46"/>
      <c r="K403" s="43"/>
      <c r="L403" s="46"/>
      <c r="M403" s="43"/>
      <c r="N403" s="47"/>
      <c r="AF403" s="39"/>
      <c r="AG403" s="48" t="s">
        <v>396</v>
      </c>
      <c r="AL403" s="48"/>
      <c r="AM403" s="48"/>
      <c r="AN403" s="48"/>
      <c r="AP403" s="48"/>
    </row>
    <row r="404" spans="1:42" s="4" customFormat="1" ht="22.5" x14ac:dyDescent="0.25">
      <c r="A404" s="49"/>
      <c r="B404" s="50" t="s">
        <v>64</v>
      </c>
      <c r="C404" s="848" t="s">
        <v>65</v>
      </c>
      <c r="D404" s="848"/>
      <c r="E404" s="848"/>
      <c r="F404" s="848"/>
      <c r="G404" s="848"/>
      <c r="H404" s="848"/>
      <c r="I404" s="848"/>
      <c r="J404" s="848"/>
      <c r="K404" s="848"/>
      <c r="L404" s="848"/>
      <c r="M404" s="848"/>
      <c r="N404" s="849"/>
      <c r="AF404" s="39"/>
      <c r="AG404" s="48"/>
      <c r="AH404" s="3" t="s">
        <v>65</v>
      </c>
      <c r="AL404" s="48"/>
      <c r="AM404" s="48"/>
      <c r="AN404" s="48"/>
      <c r="AP404" s="48"/>
    </row>
    <row r="405" spans="1:42" s="4" customFormat="1" ht="15" x14ac:dyDescent="0.25">
      <c r="A405" s="51"/>
      <c r="B405" s="50" t="s">
        <v>60</v>
      </c>
      <c r="C405" s="853" t="s">
        <v>66</v>
      </c>
      <c r="D405" s="853"/>
      <c r="E405" s="853"/>
      <c r="F405" s="53"/>
      <c r="G405" s="54"/>
      <c r="H405" s="54"/>
      <c r="I405" s="54"/>
      <c r="J405" s="57">
        <v>216.58</v>
      </c>
      <c r="K405" s="56">
        <v>1.1499999999999999</v>
      </c>
      <c r="L405" s="55">
        <v>2560.41</v>
      </c>
      <c r="M405" s="56">
        <v>35.42</v>
      </c>
      <c r="N405" s="58">
        <v>90689.72</v>
      </c>
      <c r="AF405" s="39"/>
      <c r="AG405" s="48"/>
      <c r="AI405" s="3" t="s">
        <v>66</v>
      </c>
      <c r="AL405" s="48"/>
      <c r="AM405" s="48"/>
      <c r="AN405" s="48"/>
      <c r="AP405" s="48"/>
    </row>
    <row r="406" spans="1:42" s="4" customFormat="1" ht="15" x14ac:dyDescent="0.25">
      <c r="A406" s="51"/>
      <c r="B406" s="50" t="s">
        <v>67</v>
      </c>
      <c r="C406" s="853" t="s">
        <v>68</v>
      </c>
      <c r="D406" s="853"/>
      <c r="E406" s="853"/>
      <c r="F406" s="53"/>
      <c r="G406" s="54"/>
      <c r="H406" s="54"/>
      <c r="I406" s="54"/>
      <c r="J406" s="57">
        <v>76.319999999999993</v>
      </c>
      <c r="K406" s="56">
        <v>1.1499999999999999</v>
      </c>
      <c r="L406" s="57">
        <v>902.26</v>
      </c>
      <c r="M406" s="54"/>
      <c r="N406" s="59"/>
      <c r="AF406" s="39"/>
      <c r="AG406" s="48"/>
      <c r="AI406" s="3" t="s">
        <v>68</v>
      </c>
      <c r="AL406" s="48"/>
      <c r="AM406" s="48"/>
      <c r="AN406" s="48"/>
      <c r="AP406" s="48"/>
    </row>
    <row r="407" spans="1:42" s="4" customFormat="1" ht="15" x14ac:dyDescent="0.25">
      <c r="A407" s="51"/>
      <c r="B407" s="50" t="s">
        <v>69</v>
      </c>
      <c r="C407" s="853" t="s">
        <v>70</v>
      </c>
      <c r="D407" s="853"/>
      <c r="E407" s="853"/>
      <c r="F407" s="53"/>
      <c r="G407" s="54"/>
      <c r="H407" s="54"/>
      <c r="I407" s="54"/>
      <c r="J407" s="57">
        <v>5.0199999999999996</v>
      </c>
      <c r="K407" s="56">
        <v>1.1499999999999999</v>
      </c>
      <c r="L407" s="57">
        <v>59.35</v>
      </c>
      <c r="M407" s="56">
        <v>35.42</v>
      </c>
      <c r="N407" s="58">
        <v>2102.1799999999998</v>
      </c>
      <c r="AF407" s="39"/>
      <c r="AG407" s="48"/>
      <c r="AI407" s="3" t="s">
        <v>70</v>
      </c>
      <c r="AL407" s="48"/>
      <c r="AM407" s="48"/>
      <c r="AN407" s="48"/>
      <c r="AP407" s="48"/>
    </row>
    <row r="408" spans="1:42" s="4" customFormat="1" ht="15" x14ac:dyDescent="0.25">
      <c r="A408" s="51"/>
      <c r="B408" s="50" t="s">
        <v>86</v>
      </c>
      <c r="C408" s="853" t="s">
        <v>87</v>
      </c>
      <c r="D408" s="853"/>
      <c r="E408" s="853"/>
      <c r="F408" s="53"/>
      <c r="G408" s="54"/>
      <c r="H408" s="54"/>
      <c r="I408" s="54"/>
      <c r="J408" s="57">
        <v>39.49</v>
      </c>
      <c r="K408" s="54"/>
      <c r="L408" s="57">
        <v>405.96</v>
      </c>
      <c r="M408" s="54"/>
      <c r="N408" s="59"/>
      <c r="AF408" s="39"/>
      <c r="AG408" s="48"/>
      <c r="AI408" s="3" t="s">
        <v>87</v>
      </c>
      <c r="AL408" s="48"/>
      <c r="AM408" s="48"/>
      <c r="AN408" s="48"/>
      <c r="AP408" s="48"/>
    </row>
    <row r="409" spans="1:42" s="4" customFormat="1" ht="15" x14ac:dyDescent="0.25">
      <c r="A409" s="60"/>
      <c r="B409" s="50"/>
      <c r="C409" s="853" t="s">
        <v>71</v>
      </c>
      <c r="D409" s="853"/>
      <c r="E409" s="853"/>
      <c r="F409" s="53" t="s">
        <v>72</v>
      </c>
      <c r="G409" s="56">
        <v>23.04</v>
      </c>
      <c r="H409" s="56">
        <v>1.1499999999999999</v>
      </c>
      <c r="I409" s="64">
        <v>272.37887999999998</v>
      </c>
      <c r="J409" s="63"/>
      <c r="K409" s="54"/>
      <c r="L409" s="63"/>
      <c r="M409" s="54"/>
      <c r="N409" s="59"/>
      <c r="AF409" s="39"/>
      <c r="AG409" s="48"/>
      <c r="AJ409" s="3" t="s">
        <v>71</v>
      </c>
      <c r="AL409" s="48"/>
      <c r="AM409" s="48"/>
      <c r="AN409" s="48"/>
      <c r="AP409" s="48"/>
    </row>
    <row r="410" spans="1:42" s="4" customFormat="1" ht="15" x14ac:dyDescent="0.25">
      <c r="A410" s="60"/>
      <c r="B410" s="50"/>
      <c r="C410" s="853" t="s">
        <v>73</v>
      </c>
      <c r="D410" s="853"/>
      <c r="E410" s="853"/>
      <c r="F410" s="53" t="s">
        <v>72</v>
      </c>
      <c r="G410" s="61">
        <v>0.4</v>
      </c>
      <c r="H410" s="56">
        <v>1.1499999999999999</v>
      </c>
      <c r="I410" s="130">
        <v>4.7287999999999997</v>
      </c>
      <c r="J410" s="63"/>
      <c r="K410" s="54"/>
      <c r="L410" s="63"/>
      <c r="M410" s="54"/>
      <c r="N410" s="59"/>
      <c r="AF410" s="39"/>
      <c r="AG410" s="48"/>
      <c r="AJ410" s="3" t="s">
        <v>73</v>
      </c>
      <c r="AL410" s="48"/>
      <c r="AM410" s="48"/>
      <c r="AN410" s="48"/>
      <c r="AP410" s="48"/>
    </row>
    <row r="411" spans="1:42" s="4" customFormat="1" ht="15" x14ac:dyDescent="0.25">
      <c r="A411" s="51"/>
      <c r="B411" s="50"/>
      <c r="C411" s="854" t="s">
        <v>74</v>
      </c>
      <c r="D411" s="854"/>
      <c r="E411" s="854"/>
      <c r="F411" s="65"/>
      <c r="G411" s="66"/>
      <c r="H411" s="66"/>
      <c r="I411" s="66"/>
      <c r="J411" s="68">
        <v>332.39</v>
      </c>
      <c r="K411" s="66"/>
      <c r="L411" s="67">
        <v>3868.63</v>
      </c>
      <c r="M411" s="66"/>
      <c r="N411" s="69"/>
      <c r="AF411" s="39"/>
      <c r="AG411" s="48"/>
      <c r="AK411" s="3" t="s">
        <v>74</v>
      </c>
      <c r="AL411" s="48"/>
      <c r="AM411" s="48"/>
      <c r="AN411" s="48"/>
      <c r="AP411" s="48"/>
    </row>
    <row r="412" spans="1:42" s="4" customFormat="1" ht="15" x14ac:dyDescent="0.25">
      <c r="A412" s="60"/>
      <c r="B412" s="50"/>
      <c r="C412" s="853" t="s">
        <v>75</v>
      </c>
      <c r="D412" s="853"/>
      <c r="E412" s="853"/>
      <c r="F412" s="53"/>
      <c r="G412" s="54"/>
      <c r="H412" s="54"/>
      <c r="I412" s="54"/>
      <c r="J412" s="63"/>
      <c r="K412" s="54"/>
      <c r="L412" s="55">
        <v>2619.7600000000002</v>
      </c>
      <c r="M412" s="54"/>
      <c r="N412" s="58">
        <v>92791.9</v>
      </c>
      <c r="AF412" s="39"/>
      <c r="AG412" s="48"/>
      <c r="AJ412" s="3" t="s">
        <v>75</v>
      </c>
      <c r="AL412" s="48"/>
      <c r="AM412" s="48"/>
      <c r="AN412" s="48"/>
      <c r="AP412" s="48"/>
    </row>
    <row r="413" spans="1:42" s="4" customFormat="1" ht="23.25" x14ac:dyDescent="0.25">
      <c r="A413" s="60"/>
      <c r="B413" s="50" t="s">
        <v>120</v>
      </c>
      <c r="C413" s="853" t="s">
        <v>121</v>
      </c>
      <c r="D413" s="853"/>
      <c r="E413" s="853"/>
      <c r="F413" s="53" t="s">
        <v>78</v>
      </c>
      <c r="G413" s="70">
        <v>97</v>
      </c>
      <c r="H413" s="54"/>
      <c r="I413" s="70">
        <v>97</v>
      </c>
      <c r="J413" s="63"/>
      <c r="K413" s="54"/>
      <c r="L413" s="55">
        <v>2541.17</v>
      </c>
      <c r="M413" s="54"/>
      <c r="N413" s="58">
        <v>90008.14</v>
      </c>
      <c r="AF413" s="39"/>
      <c r="AG413" s="48"/>
      <c r="AJ413" s="3" t="s">
        <v>121</v>
      </c>
      <c r="AL413" s="48"/>
      <c r="AM413" s="48"/>
      <c r="AN413" s="48"/>
      <c r="AP413" s="48"/>
    </row>
    <row r="414" spans="1:42" s="4" customFormat="1" ht="23.25" x14ac:dyDescent="0.25">
      <c r="A414" s="60"/>
      <c r="B414" s="50" t="s">
        <v>122</v>
      </c>
      <c r="C414" s="853" t="s">
        <v>123</v>
      </c>
      <c r="D414" s="853"/>
      <c r="E414" s="853"/>
      <c r="F414" s="53" t="s">
        <v>78</v>
      </c>
      <c r="G414" s="70">
        <v>51</v>
      </c>
      <c r="H414" s="54"/>
      <c r="I414" s="70">
        <v>51</v>
      </c>
      <c r="J414" s="63"/>
      <c r="K414" s="54"/>
      <c r="L414" s="55">
        <v>1336.08</v>
      </c>
      <c r="M414" s="54"/>
      <c r="N414" s="58">
        <v>47323.87</v>
      </c>
      <c r="AF414" s="39"/>
      <c r="AG414" s="48"/>
      <c r="AJ414" s="3" t="s">
        <v>123</v>
      </c>
      <c r="AL414" s="48"/>
      <c r="AM414" s="48"/>
      <c r="AN414" s="48"/>
      <c r="AP414" s="48"/>
    </row>
    <row r="415" spans="1:42" s="4" customFormat="1" ht="15" x14ac:dyDescent="0.25">
      <c r="A415" s="71"/>
      <c r="B415" s="72"/>
      <c r="C415" s="847" t="s">
        <v>81</v>
      </c>
      <c r="D415" s="847"/>
      <c r="E415" s="847"/>
      <c r="F415" s="42"/>
      <c r="G415" s="43"/>
      <c r="H415" s="43"/>
      <c r="I415" s="43"/>
      <c r="J415" s="46"/>
      <c r="K415" s="43"/>
      <c r="L415" s="73">
        <v>7745.88</v>
      </c>
      <c r="M415" s="66"/>
      <c r="N415" s="47"/>
      <c r="AF415" s="39"/>
      <c r="AG415" s="48"/>
      <c r="AL415" s="48" t="s">
        <v>81</v>
      </c>
      <c r="AM415" s="48"/>
      <c r="AN415" s="48"/>
      <c r="AP415" s="48"/>
    </row>
    <row r="416" spans="1:42" s="4" customFormat="1" ht="23.25" x14ac:dyDescent="0.25">
      <c r="A416" s="40" t="s">
        <v>245</v>
      </c>
      <c r="B416" s="41" t="s">
        <v>243</v>
      </c>
      <c r="C416" s="847" t="s">
        <v>244</v>
      </c>
      <c r="D416" s="847"/>
      <c r="E416" s="847"/>
      <c r="F416" s="42" t="s">
        <v>119</v>
      </c>
      <c r="G416" s="43">
        <v>13.52</v>
      </c>
      <c r="H416" s="44">
        <v>1</v>
      </c>
      <c r="I416" s="109">
        <v>13.52</v>
      </c>
      <c r="J416" s="46"/>
      <c r="K416" s="43"/>
      <c r="L416" s="46"/>
      <c r="M416" s="43"/>
      <c r="N416" s="47"/>
      <c r="AF416" s="39"/>
      <c r="AG416" s="48" t="s">
        <v>244</v>
      </c>
      <c r="AL416" s="48"/>
      <c r="AM416" s="48"/>
      <c r="AN416" s="48"/>
      <c r="AP416" s="48"/>
    </row>
    <row r="417" spans="1:42" s="4" customFormat="1" ht="22.5" x14ac:dyDescent="0.25">
      <c r="A417" s="49"/>
      <c r="B417" s="50" t="s">
        <v>64</v>
      </c>
      <c r="C417" s="848" t="s">
        <v>65</v>
      </c>
      <c r="D417" s="848"/>
      <c r="E417" s="848"/>
      <c r="F417" s="848"/>
      <c r="G417" s="848"/>
      <c r="H417" s="848"/>
      <c r="I417" s="848"/>
      <c r="J417" s="848"/>
      <c r="K417" s="848"/>
      <c r="L417" s="848"/>
      <c r="M417" s="848"/>
      <c r="N417" s="849"/>
      <c r="AF417" s="39"/>
      <c r="AG417" s="48"/>
      <c r="AH417" s="3" t="s">
        <v>65</v>
      </c>
      <c r="AL417" s="48"/>
      <c r="AM417" s="48"/>
      <c r="AN417" s="48"/>
      <c r="AP417" s="48"/>
    </row>
    <row r="418" spans="1:42" s="4" customFormat="1" ht="15" x14ac:dyDescent="0.25">
      <c r="A418" s="51"/>
      <c r="B418" s="50" t="s">
        <v>60</v>
      </c>
      <c r="C418" s="853" t="s">
        <v>66</v>
      </c>
      <c r="D418" s="853"/>
      <c r="E418" s="853"/>
      <c r="F418" s="53"/>
      <c r="G418" s="54"/>
      <c r="H418" s="54"/>
      <c r="I418" s="54"/>
      <c r="J418" s="57">
        <v>163.94</v>
      </c>
      <c r="K418" s="56">
        <v>1.1499999999999999</v>
      </c>
      <c r="L418" s="55">
        <v>2548.94</v>
      </c>
      <c r="M418" s="56">
        <v>35.42</v>
      </c>
      <c r="N418" s="58">
        <v>90283.45</v>
      </c>
      <c r="AF418" s="39"/>
      <c r="AG418" s="48"/>
      <c r="AI418" s="3" t="s">
        <v>66</v>
      </c>
      <c r="AL418" s="48"/>
      <c r="AM418" s="48"/>
      <c r="AN418" s="48"/>
      <c r="AP418" s="48"/>
    </row>
    <row r="419" spans="1:42" s="4" customFormat="1" ht="15" x14ac:dyDescent="0.25">
      <c r="A419" s="51"/>
      <c r="B419" s="50" t="s">
        <v>67</v>
      </c>
      <c r="C419" s="853" t="s">
        <v>68</v>
      </c>
      <c r="D419" s="853"/>
      <c r="E419" s="853"/>
      <c r="F419" s="53"/>
      <c r="G419" s="54"/>
      <c r="H419" s="54"/>
      <c r="I419" s="54"/>
      <c r="J419" s="57">
        <v>270.02999999999997</v>
      </c>
      <c r="K419" s="56">
        <v>1.1499999999999999</v>
      </c>
      <c r="L419" s="55">
        <v>4198.43</v>
      </c>
      <c r="M419" s="54"/>
      <c r="N419" s="59"/>
      <c r="AF419" s="39"/>
      <c r="AG419" s="48"/>
      <c r="AI419" s="3" t="s">
        <v>68</v>
      </c>
      <c r="AL419" s="48"/>
      <c r="AM419" s="48"/>
      <c r="AN419" s="48"/>
      <c r="AP419" s="48"/>
    </row>
    <row r="420" spans="1:42" s="4" customFormat="1" ht="15" x14ac:dyDescent="0.25">
      <c r="A420" s="51"/>
      <c r="B420" s="50" t="s">
        <v>69</v>
      </c>
      <c r="C420" s="853" t="s">
        <v>70</v>
      </c>
      <c r="D420" s="853"/>
      <c r="E420" s="853"/>
      <c r="F420" s="53"/>
      <c r="G420" s="54"/>
      <c r="H420" s="54"/>
      <c r="I420" s="54"/>
      <c r="J420" s="57">
        <v>33.130000000000003</v>
      </c>
      <c r="K420" s="56">
        <v>1.1499999999999999</v>
      </c>
      <c r="L420" s="57">
        <v>515.11</v>
      </c>
      <c r="M420" s="56">
        <v>35.42</v>
      </c>
      <c r="N420" s="58">
        <v>18245.2</v>
      </c>
      <c r="AF420" s="39"/>
      <c r="AG420" s="48"/>
      <c r="AI420" s="3" t="s">
        <v>70</v>
      </c>
      <c r="AL420" s="48"/>
      <c r="AM420" s="48"/>
      <c r="AN420" s="48"/>
      <c r="AP420" s="48"/>
    </row>
    <row r="421" spans="1:42" s="4" customFormat="1" ht="15" x14ac:dyDescent="0.25">
      <c r="A421" s="51"/>
      <c r="B421" s="50" t="s">
        <v>86</v>
      </c>
      <c r="C421" s="853" t="s">
        <v>87</v>
      </c>
      <c r="D421" s="853"/>
      <c r="E421" s="853"/>
      <c r="F421" s="53"/>
      <c r="G421" s="54"/>
      <c r="H421" s="54"/>
      <c r="I421" s="54"/>
      <c r="J421" s="57">
        <v>74.19</v>
      </c>
      <c r="K421" s="54"/>
      <c r="L421" s="55">
        <v>1003.05</v>
      </c>
      <c r="M421" s="54"/>
      <c r="N421" s="59"/>
      <c r="AF421" s="39"/>
      <c r="AG421" s="48"/>
      <c r="AI421" s="3" t="s">
        <v>87</v>
      </c>
      <c r="AL421" s="48"/>
      <c r="AM421" s="48"/>
      <c r="AN421" s="48"/>
      <c r="AP421" s="48"/>
    </row>
    <row r="422" spans="1:42" s="4" customFormat="1" ht="15" x14ac:dyDescent="0.25">
      <c r="A422" s="60"/>
      <c r="B422" s="50"/>
      <c r="C422" s="853" t="s">
        <v>71</v>
      </c>
      <c r="D422" s="853"/>
      <c r="E422" s="853"/>
      <c r="F422" s="53" t="s">
        <v>72</v>
      </c>
      <c r="G422" s="56">
        <v>17.440000000000001</v>
      </c>
      <c r="H422" s="56">
        <v>1.1499999999999999</v>
      </c>
      <c r="I422" s="64">
        <v>271.15712000000002</v>
      </c>
      <c r="J422" s="63"/>
      <c r="K422" s="54"/>
      <c r="L422" s="63"/>
      <c r="M422" s="54"/>
      <c r="N422" s="59"/>
      <c r="AF422" s="39"/>
      <c r="AG422" s="48"/>
      <c r="AJ422" s="3" t="s">
        <v>71</v>
      </c>
      <c r="AL422" s="48"/>
      <c r="AM422" s="48"/>
      <c r="AN422" s="48"/>
      <c r="AP422" s="48"/>
    </row>
    <row r="423" spans="1:42" s="4" customFormat="1" ht="15" x14ac:dyDescent="0.25">
      <c r="A423" s="60"/>
      <c r="B423" s="50"/>
      <c r="C423" s="853" t="s">
        <v>73</v>
      </c>
      <c r="D423" s="853"/>
      <c r="E423" s="853"/>
      <c r="F423" s="53" t="s">
        <v>72</v>
      </c>
      <c r="G423" s="56">
        <v>2.64</v>
      </c>
      <c r="H423" s="56">
        <v>1.1499999999999999</v>
      </c>
      <c r="I423" s="64">
        <v>41.046720000000001</v>
      </c>
      <c r="J423" s="63"/>
      <c r="K423" s="54"/>
      <c r="L423" s="63"/>
      <c r="M423" s="54"/>
      <c r="N423" s="59"/>
      <c r="AF423" s="39"/>
      <c r="AG423" s="48"/>
      <c r="AJ423" s="3" t="s">
        <v>73</v>
      </c>
      <c r="AL423" s="48"/>
      <c r="AM423" s="48"/>
      <c r="AN423" s="48"/>
      <c r="AP423" s="48"/>
    </row>
    <row r="424" spans="1:42" s="4" customFormat="1" ht="15" x14ac:dyDescent="0.25">
      <c r="A424" s="51"/>
      <c r="B424" s="50"/>
      <c r="C424" s="854" t="s">
        <v>74</v>
      </c>
      <c r="D424" s="854"/>
      <c r="E424" s="854"/>
      <c r="F424" s="65"/>
      <c r="G424" s="66"/>
      <c r="H424" s="66"/>
      <c r="I424" s="66"/>
      <c r="J424" s="68">
        <v>508.16</v>
      </c>
      <c r="K424" s="66"/>
      <c r="L424" s="67">
        <v>7750.42</v>
      </c>
      <c r="M424" s="66"/>
      <c r="N424" s="69"/>
      <c r="AF424" s="39"/>
      <c r="AG424" s="48"/>
      <c r="AK424" s="3" t="s">
        <v>74</v>
      </c>
      <c r="AL424" s="48"/>
      <c r="AM424" s="48"/>
      <c r="AN424" s="48"/>
      <c r="AP424" s="48"/>
    </row>
    <row r="425" spans="1:42" s="4" customFormat="1" ht="15" x14ac:dyDescent="0.25">
      <c r="A425" s="60"/>
      <c r="B425" s="50"/>
      <c r="C425" s="853" t="s">
        <v>75</v>
      </c>
      <c r="D425" s="853"/>
      <c r="E425" s="853"/>
      <c r="F425" s="53"/>
      <c r="G425" s="54"/>
      <c r="H425" s="54"/>
      <c r="I425" s="54"/>
      <c r="J425" s="63"/>
      <c r="K425" s="54"/>
      <c r="L425" s="55">
        <v>3064.05</v>
      </c>
      <c r="M425" s="54"/>
      <c r="N425" s="58">
        <v>108528.65</v>
      </c>
      <c r="AF425" s="39"/>
      <c r="AG425" s="48"/>
      <c r="AJ425" s="3" t="s">
        <v>75</v>
      </c>
      <c r="AL425" s="48"/>
      <c r="AM425" s="48"/>
      <c r="AN425" s="48"/>
      <c r="AP425" s="48"/>
    </row>
    <row r="426" spans="1:42" s="4" customFormat="1" ht="23.25" x14ac:dyDescent="0.25">
      <c r="A426" s="60"/>
      <c r="B426" s="50" t="s">
        <v>120</v>
      </c>
      <c r="C426" s="853" t="s">
        <v>121</v>
      </c>
      <c r="D426" s="853"/>
      <c r="E426" s="853"/>
      <c r="F426" s="53" t="s">
        <v>78</v>
      </c>
      <c r="G426" s="70">
        <v>97</v>
      </c>
      <c r="H426" s="54"/>
      <c r="I426" s="70">
        <v>97</v>
      </c>
      <c r="J426" s="63"/>
      <c r="K426" s="54"/>
      <c r="L426" s="55">
        <v>2972.13</v>
      </c>
      <c r="M426" s="54"/>
      <c r="N426" s="58">
        <v>105272.79</v>
      </c>
      <c r="AF426" s="39"/>
      <c r="AG426" s="48"/>
      <c r="AJ426" s="3" t="s">
        <v>121</v>
      </c>
      <c r="AL426" s="48"/>
      <c r="AM426" s="48"/>
      <c r="AN426" s="48"/>
      <c r="AP426" s="48"/>
    </row>
    <row r="427" spans="1:42" s="4" customFormat="1" ht="23.25" x14ac:dyDescent="0.25">
      <c r="A427" s="60"/>
      <c r="B427" s="50" t="s">
        <v>122</v>
      </c>
      <c r="C427" s="853" t="s">
        <v>123</v>
      </c>
      <c r="D427" s="853"/>
      <c r="E427" s="853"/>
      <c r="F427" s="53" t="s">
        <v>78</v>
      </c>
      <c r="G427" s="70">
        <v>51</v>
      </c>
      <c r="H427" s="54"/>
      <c r="I427" s="70">
        <v>51</v>
      </c>
      <c r="J427" s="63"/>
      <c r="K427" s="54"/>
      <c r="L427" s="55">
        <v>1562.67</v>
      </c>
      <c r="M427" s="54"/>
      <c r="N427" s="58">
        <v>55349.61</v>
      </c>
      <c r="AF427" s="39"/>
      <c r="AG427" s="48"/>
      <c r="AJ427" s="3" t="s">
        <v>123</v>
      </c>
      <c r="AL427" s="48"/>
      <c r="AM427" s="48"/>
      <c r="AN427" s="48"/>
      <c r="AP427" s="48"/>
    </row>
    <row r="428" spans="1:42" s="4" customFormat="1" ht="15" x14ac:dyDescent="0.25">
      <c r="A428" s="71"/>
      <c r="B428" s="72"/>
      <c r="C428" s="847" t="s">
        <v>81</v>
      </c>
      <c r="D428" s="847"/>
      <c r="E428" s="847"/>
      <c r="F428" s="42"/>
      <c r="G428" s="43"/>
      <c r="H428" s="43"/>
      <c r="I428" s="43"/>
      <c r="J428" s="46"/>
      <c r="K428" s="43"/>
      <c r="L428" s="73">
        <v>12285.22</v>
      </c>
      <c r="M428" s="66"/>
      <c r="N428" s="47"/>
      <c r="AF428" s="39"/>
      <c r="AG428" s="48"/>
      <c r="AL428" s="48" t="s">
        <v>81</v>
      </c>
      <c r="AM428" s="48"/>
      <c r="AN428" s="48"/>
      <c r="AP428" s="48"/>
    </row>
    <row r="429" spans="1:42" s="4" customFormat="1" ht="45.75" x14ac:dyDescent="0.25">
      <c r="A429" s="40" t="s">
        <v>248</v>
      </c>
      <c r="B429" s="41" t="s">
        <v>240</v>
      </c>
      <c r="C429" s="847" t="s">
        <v>397</v>
      </c>
      <c r="D429" s="847"/>
      <c r="E429" s="847"/>
      <c r="F429" s="42" t="s">
        <v>119</v>
      </c>
      <c r="G429" s="43">
        <v>0.2</v>
      </c>
      <c r="H429" s="44">
        <v>1</v>
      </c>
      <c r="I429" s="45">
        <v>0.2</v>
      </c>
      <c r="J429" s="46"/>
      <c r="K429" s="43"/>
      <c r="L429" s="46"/>
      <c r="M429" s="43"/>
      <c r="N429" s="47"/>
      <c r="AF429" s="39"/>
      <c r="AG429" s="48" t="s">
        <v>397</v>
      </c>
      <c r="AL429" s="48"/>
      <c r="AM429" s="48"/>
      <c r="AN429" s="48"/>
      <c r="AP429" s="48"/>
    </row>
    <row r="430" spans="1:42" s="4" customFormat="1" ht="22.5" x14ac:dyDescent="0.25">
      <c r="A430" s="49"/>
      <c r="B430" s="50" t="s">
        <v>64</v>
      </c>
      <c r="C430" s="848" t="s">
        <v>65</v>
      </c>
      <c r="D430" s="848"/>
      <c r="E430" s="848"/>
      <c r="F430" s="848"/>
      <c r="G430" s="848"/>
      <c r="H430" s="848"/>
      <c r="I430" s="848"/>
      <c r="J430" s="848"/>
      <c r="K430" s="848"/>
      <c r="L430" s="848"/>
      <c r="M430" s="848"/>
      <c r="N430" s="849"/>
      <c r="AF430" s="39"/>
      <c r="AG430" s="48"/>
      <c r="AH430" s="3" t="s">
        <v>65</v>
      </c>
      <c r="AL430" s="48"/>
      <c r="AM430" s="48"/>
      <c r="AN430" s="48"/>
      <c r="AP430" s="48"/>
    </row>
    <row r="431" spans="1:42" s="4" customFormat="1" ht="15" x14ac:dyDescent="0.25">
      <c r="A431" s="51"/>
      <c r="B431" s="50" t="s">
        <v>60</v>
      </c>
      <c r="C431" s="853" t="s">
        <v>66</v>
      </c>
      <c r="D431" s="853"/>
      <c r="E431" s="853"/>
      <c r="F431" s="53"/>
      <c r="G431" s="54"/>
      <c r="H431" s="54"/>
      <c r="I431" s="54"/>
      <c r="J431" s="57">
        <v>216.58</v>
      </c>
      <c r="K431" s="56">
        <v>1.1499999999999999</v>
      </c>
      <c r="L431" s="57">
        <v>49.81</v>
      </c>
      <c r="M431" s="56">
        <v>35.42</v>
      </c>
      <c r="N431" s="58">
        <v>1764.27</v>
      </c>
      <c r="AF431" s="39"/>
      <c r="AG431" s="48"/>
      <c r="AI431" s="3" t="s">
        <v>66</v>
      </c>
      <c r="AL431" s="48"/>
      <c r="AM431" s="48"/>
      <c r="AN431" s="48"/>
      <c r="AP431" s="48"/>
    </row>
    <row r="432" spans="1:42" s="4" customFormat="1" ht="15" x14ac:dyDescent="0.25">
      <c r="A432" s="51"/>
      <c r="B432" s="50" t="s">
        <v>67</v>
      </c>
      <c r="C432" s="853" t="s">
        <v>68</v>
      </c>
      <c r="D432" s="853"/>
      <c r="E432" s="853"/>
      <c r="F432" s="53"/>
      <c r="G432" s="54"/>
      <c r="H432" s="54"/>
      <c r="I432" s="54"/>
      <c r="J432" s="57">
        <v>76.319999999999993</v>
      </c>
      <c r="K432" s="56">
        <v>1.1499999999999999</v>
      </c>
      <c r="L432" s="57">
        <v>17.55</v>
      </c>
      <c r="M432" s="54"/>
      <c r="N432" s="59"/>
      <c r="AF432" s="39"/>
      <c r="AG432" s="48"/>
      <c r="AI432" s="3" t="s">
        <v>68</v>
      </c>
      <c r="AL432" s="48"/>
      <c r="AM432" s="48"/>
      <c r="AN432" s="48"/>
      <c r="AP432" s="48"/>
    </row>
    <row r="433" spans="1:42" s="4" customFormat="1" ht="15" x14ac:dyDescent="0.25">
      <c r="A433" s="51"/>
      <c r="B433" s="50" t="s">
        <v>69</v>
      </c>
      <c r="C433" s="853" t="s">
        <v>70</v>
      </c>
      <c r="D433" s="853"/>
      <c r="E433" s="853"/>
      <c r="F433" s="53"/>
      <c r="G433" s="54"/>
      <c r="H433" s="54"/>
      <c r="I433" s="54"/>
      <c r="J433" s="57">
        <v>5.0199999999999996</v>
      </c>
      <c r="K433" s="56">
        <v>1.1499999999999999</v>
      </c>
      <c r="L433" s="57">
        <v>1.1499999999999999</v>
      </c>
      <c r="M433" s="56">
        <v>35.42</v>
      </c>
      <c r="N433" s="133">
        <v>40.729999999999997</v>
      </c>
      <c r="AF433" s="39"/>
      <c r="AG433" s="48"/>
      <c r="AI433" s="3" t="s">
        <v>70</v>
      </c>
      <c r="AL433" s="48"/>
      <c r="AM433" s="48"/>
      <c r="AN433" s="48"/>
      <c r="AP433" s="48"/>
    </row>
    <row r="434" spans="1:42" s="4" customFormat="1" ht="15" x14ac:dyDescent="0.25">
      <c r="A434" s="51"/>
      <c r="B434" s="50" t="s">
        <v>86</v>
      </c>
      <c r="C434" s="853" t="s">
        <v>87</v>
      </c>
      <c r="D434" s="853"/>
      <c r="E434" s="853"/>
      <c r="F434" s="53"/>
      <c r="G434" s="54"/>
      <c r="H434" s="54"/>
      <c r="I434" s="54"/>
      <c r="J434" s="57">
        <v>39.49</v>
      </c>
      <c r="K434" s="54"/>
      <c r="L434" s="57">
        <v>7.9</v>
      </c>
      <c r="M434" s="54"/>
      <c r="N434" s="59"/>
      <c r="AF434" s="39"/>
      <c r="AG434" s="48"/>
      <c r="AI434" s="3" t="s">
        <v>87</v>
      </c>
      <c r="AL434" s="48"/>
      <c r="AM434" s="48"/>
      <c r="AN434" s="48"/>
      <c r="AP434" s="48"/>
    </row>
    <row r="435" spans="1:42" s="4" customFormat="1" ht="15" x14ac:dyDescent="0.25">
      <c r="A435" s="60"/>
      <c r="B435" s="50"/>
      <c r="C435" s="853" t="s">
        <v>71</v>
      </c>
      <c r="D435" s="853"/>
      <c r="E435" s="853"/>
      <c r="F435" s="53" t="s">
        <v>72</v>
      </c>
      <c r="G435" s="56">
        <v>23.04</v>
      </c>
      <c r="H435" s="56">
        <v>1.1499999999999999</v>
      </c>
      <c r="I435" s="130">
        <v>5.2991999999999999</v>
      </c>
      <c r="J435" s="63"/>
      <c r="K435" s="54"/>
      <c r="L435" s="63"/>
      <c r="M435" s="54"/>
      <c r="N435" s="59"/>
      <c r="AF435" s="39"/>
      <c r="AG435" s="48"/>
      <c r="AJ435" s="3" t="s">
        <v>71</v>
      </c>
      <c r="AL435" s="48"/>
      <c r="AM435" s="48"/>
      <c r="AN435" s="48"/>
      <c r="AP435" s="48"/>
    </row>
    <row r="436" spans="1:42" s="4" customFormat="1" ht="15" x14ac:dyDescent="0.25">
      <c r="A436" s="60"/>
      <c r="B436" s="50"/>
      <c r="C436" s="853" t="s">
        <v>73</v>
      </c>
      <c r="D436" s="853"/>
      <c r="E436" s="853"/>
      <c r="F436" s="53" t="s">
        <v>72</v>
      </c>
      <c r="G436" s="61">
        <v>0.4</v>
      </c>
      <c r="H436" s="56">
        <v>1.1499999999999999</v>
      </c>
      <c r="I436" s="62">
        <v>9.1999999999999998E-2</v>
      </c>
      <c r="J436" s="63"/>
      <c r="K436" s="54"/>
      <c r="L436" s="63"/>
      <c r="M436" s="54"/>
      <c r="N436" s="59"/>
      <c r="AF436" s="39"/>
      <c r="AG436" s="48"/>
      <c r="AJ436" s="3" t="s">
        <v>73</v>
      </c>
      <c r="AL436" s="48"/>
      <c r="AM436" s="48"/>
      <c r="AN436" s="48"/>
      <c r="AP436" s="48"/>
    </row>
    <row r="437" spans="1:42" s="4" customFormat="1" ht="15" x14ac:dyDescent="0.25">
      <c r="A437" s="51"/>
      <c r="B437" s="50"/>
      <c r="C437" s="854" t="s">
        <v>74</v>
      </c>
      <c r="D437" s="854"/>
      <c r="E437" s="854"/>
      <c r="F437" s="65"/>
      <c r="G437" s="66"/>
      <c r="H437" s="66"/>
      <c r="I437" s="66"/>
      <c r="J437" s="68">
        <v>332.39</v>
      </c>
      <c r="K437" s="66"/>
      <c r="L437" s="68">
        <v>75.260000000000005</v>
      </c>
      <c r="M437" s="66"/>
      <c r="N437" s="69"/>
      <c r="AF437" s="39"/>
      <c r="AG437" s="48"/>
      <c r="AK437" s="3" t="s">
        <v>74</v>
      </c>
      <c r="AL437" s="48"/>
      <c r="AM437" s="48"/>
      <c r="AN437" s="48"/>
      <c r="AP437" s="48"/>
    </row>
    <row r="438" spans="1:42" s="4" customFormat="1" ht="15" x14ac:dyDescent="0.25">
      <c r="A438" s="60"/>
      <c r="B438" s="50"/>
      <c r="C438" s="853" t="s">
        <v>75</v>
      </c>
      <c r="D438" s="853"/>
      <c r="E438" s="853"/>
      <c r="F438" s="53"/>
      <c r="G438" s="54"/>
      <c r="H438" s="54"/>
      <c r="I438" s="54"/>
      <c r="J438" s="63"/>
      <c r="K438" s="54"/>
      <c r="L438" s="57">
        <v>50.96</v>
      </c>
      <c r="M438" s="54"/>
      <c r="N438" s="58">
        <v>1805</v>
      </c>
      <c r="AF438" s="39"/>
      <c r="AG438" s="48"/>
      <c r="AJ438" s="3" t="s">
        <v>75</v>
      </c>
      <c r="AL438" s="48"/>
      <c r="AM438" s="48"/>
      <c r="AN438" s="48"/>
      <c r="AP438" s="48"/>
    </row>
    <row r="439" spans="1:42" s="4" customFormat="1" ht="23.25" x14ac:dyDescent="0.25">
      <c r="A439" s="60"/>
      <c r="B439" s="50" t="s">
        <v>120</v>
      </c>
      <c r="C439" s="853" t="s">
        <v>121</v>
      </c>
      <c r="D439" s="853"/>
      <c r="E439" s="853"/>
      <c r="F439" s="53" t="s">
        <v>78</v>
      </c>
      <c r="G439" s="70">
        <v>97</v>
      </c>
      <c r="H439" s="54"/>
      <c r="I439" s="70">
        <v>97</v>
      </c>
      <c r="J439" s="63"/>
      <c r="K439" s="54"/>
      <c r="L439" s="57">
        <v>49.43</v>
      </c>
      <c r="M439" s="54"/>
      <c r="N439" s="58">
        <v>1750.85</v>
      </c>
      <c r="AF439" s="39"/>
      <c r="AG439" s="48"/>
      <c r="AJ439" s="3" t="s">
        <v>121</v>
      </c>
      <c r="AL439" s="48"/>
      <c r="AM439" s="48"/>
      <c r="AN439" s="48"/>
      <c r="AP439" s="48"/>
    </row>
    <row r="440" spans="1:42" s="4" customFormat="1" ht="23.25" x14ac:dyDescent="0.25">
      <c r="A440" s="60"/>
      <c r="B440" s="50" t="s">
        <v>122</v>
      </c>
      <c r="C440" s="853" t="s">
        <v>123</v>
      </c>
      <c r="D440" s="853"/>
      <c r="E440" s="853"/>
      <c r="F440" s="53" t="s">
        <v>78</v>
      </c>
      <c r="G440" s="70">
        <v>51</v>
      </c>
      <c r="H440" s="54"/>
      <c r="I440" s="70">
        <v>51</v>
      </c>
      <c r="J440" s="63"/>
      <c r="K440" s="54"/>
      <c r="L440" s="57">
        <v>25.99</v>
      </c>
      <c r="M440" s="54"/>
      <c r="N440" s="133">
        <v>920.55</v>
      </c>
      <c r="AF440" s="39"/>
      <c r="AG440" s="48"/>
      <c r="AJ440" s="3" t="s">
        <v>123</v>
      </c>
      <c r="AL440" s="48"/>
      <c r="AM440" s="48"/>
      <c r="AN440" s="48"/>
      <c r="AP440" s="48"/>
    </row>
    <row r="441" spans="1:42" s="4" customFormat="1" ht="15" x14ac:dyDescent="0.25">
      <c r="A441" s="71"/>
      <c r="B441" s="72"/>
      <c r="C441" s="847" t="s">
        <v>81</v>
      </c>
      <c r="D441" s="847"/>
      <c r="E441" s="847"/>
      <c r="F441" s="42"/>
      <c r="G441" s="43"/>
      <c r="H441" s="43"/>
      <c r="I441" s="43"/>
      <c r="J441" s="46"/>
      <c r="K441" s="43"/>
      <c r="L441" s="131">
        <v>150.68</v>
      </c>
      <c r="M441" s="66"/>
      <c r="N441" s="47"/>
      <c r="AF441" s="39"/>
      <c r="AG441" s="48"/>
      <c r="AL441" s="48" t="s">
        <v>81</v>
      </c>
      <c r="AM441" s="48"/>
      <c r="AN441" s="48"/>
      <c r="AP441" s="48"/>
    </row>
    <row r="442" spans="1:42" s="4" customFormat="1" ht="57" x14ac:dyDescent="0.25">
      <c r="A442" s="40" t="s">
        <v>251</v>
      </c>
      <c r="B442" s="41" t="s">
        <v>398</v>
      </c>
      <c r="C442" s="847" t="s">
        <v>399</v>
      </c>
      <c r="D442" s="847"/>
      <c r="E442" s="847"/>
      <c r="F442" s="42" t="s">
        <v>119</v>
      </c>
      <c r="G442" s="43">
        <v>0.6</v>
      </c>
      <c r="H442" s="44">
        <v>1</v>
      </c>
      <c r="I442" s="45">
        <v>0.6</v>
      </c>
      <c r="J442" s="46"/>
      <c r="K442" s="43"/>
      <c r="L442" s="46"/>
      <c r="M442" s="43"/>
      <c r="N442" s="47"/>
      <c r="AF442" s="39"/>
      <c r="AG442" s="48" t="s">
        <v>399</v>
      </c>
      <c r="AL442" s="48"/>
      <c r="AM442" s="48"/>
      <c r="AN442" s="48"/>
      <c r="AP442" s="48"/>
    </row>
    <row r="443" spans="1:42" s="4" customFormat="1" ht="22.5" x14ac:dyDescent="0.25">
      <c r="A443" s="49"/>
      <c r="B443" s="50" t="s">
        <v>64</v>
      </c>
      <c r="C443" s="848" t="s">
        <v>65</v>
      </c>
      <c r="D443" s="848"/>
      <c r="E443" s="848"/>
      <c r="F443" s="848"/>
      <c r="G443" s="848"/>
      <c r="H443" s="848"/>
      <c r="I443" s="848"/>
      <c r="J443" s="848"/>
      <c r="K443" s="848"/>
      <c r="L443" s="848"/>
      <c r="M443" s="848"/>
      <c r="N443" s="849"/>
      <c r="AF443" s="39"/>
      <c r="AG443" s="48"/>
      <c r="AH443" s="3" t="s">
        <v>65</v>
      </c>
      <c r="AL443" s="48"/>
      <c r="AM443" s="48"/>
      <c r="AN443" s="48"/>
      <c r="AP443" s="48"/>
    </row>
    <row r="444" spans="1:42" s="4" customFormat="1" ht="15" x14ac:dyDescent="0.25">
      <c r="A444" s="51"/>
      <c r="B444" s="50" t="s">
        <v>60</v>
      </c>
      <c r="C444" s="853" t="s">
        <v>66</v>
      </c>
      <c r="D444" s="853"/>
      <c r="E444" s="853"/>
      <c r="F444" s="53"/>
      <c r="G444" s="54"/>
      <c r="H444" s="54"/>
      <c r="I444" s="54"/>
      <c r="J444" s="57">
        <v>278.99</v>
      </c>
      <c r="K444" s="56">
        <v>1.1499999999999999</v>
      </c>
      <c r="L444" s="57">
        <v>192.5</v>
      </c>
      <c r="M444" s="56">
        <v>35.42</v>
      </c>
      <c r="N444" s="58">
        <v>6818.35</v>
      </c>
      <c r="AF444" s="39"/>
      <c r="AG444" s="48"/>
      <c r="AI444" s="3" t="s">
        <v>66</v>
      </c>
      <c r="AL444" s="48"/>
      <c r="AM444" s="48"/>
      <c r="AN444" s="48"/>
      <c r="AP444" s="48"/>
    </row>
    <row r="445" spans="1:42" s="4" customFormat="1" ht="15" x14ac:dyDescent="0.25">
      <c r="A445" s="51"/>
      <c r="B445" s="50" t="s">
        <v>67</v>
      </c>
      <c r="C445" s="853" t="s">
        <v>68</v>
      </c>
      <c r="D445" s="853"/>
      <c r="E445" s="853"/>
      <c r="F445" s="53"/>
      <c r="G445" s="54"/>
      <c r="H445" s="54"/>
      <c r="I445" s="54"/>
      <c r="J445" s="57">
        <v>90.04</v>
      </c>
      <c r="K445" s="56">
        <v>1.1499999999999999</v>
      </c>
      <c r="L445" s="57">
        <v>62.13</v>
      </c>
      <c r="M445" s="54"/>
      <c r="N445" s="59"/>
      <c r="AF445" s="39"/>
      <c r="AG445" s="48"/>
      <c r="AI445" s="3" t="s">
        <v>68</v>
      </c>
      <c r="AL445" s="48"/>
      <c r="AM445" s="48"/>
      <c r="AN445" s="48"/>
      <c r="AP445" s="48"/>
    </row>
    <row r="446" spans="1:42" s="4" customFormat="1" ht="15" x14ac:dyDescent="0.25">
      <c r="A446" s="51"/>
      <c r="B446" s="50" t="s">
        <v>69</v>
      </c>
      <c r="C446" s="853" t="s">
        <v>70</v>
      </c>
      <c r="D446" s="853"/>
      <c r="E446" s="853"/>
      <c r="F446" s="53"/>
      <c r="G446" s="54"/>
      <c r="H446" s="54"/>
      <c r="I446" s="54"/>
      <c r="J446" s="57">
        <v>5.0199999999999996</v>
      </c>
      <c r="K446" s="56">
        <v>1.1499999999999999</v>
      </c>
      <c r="L446" s="57">
        <v>3.46</v>
      </c>
      <c r="M446" s="56">
        <v>35.42</v>
      </c>
      <c r="N446" s="133">
        <v>122.55</v>
      </c>
      <c r="AF446" s="39"/>
      <c r="AG446" s="48"/>
      <c r="AI446" s="3" t="s">
        <v>70</v>
      </c>
      <c r="AL446" s="48"/>
      <c r="AM446" s="48"/>
      <c r="AN446" s="48"/>
      <c r="AP446" s="48"/>
    </row>
    <row r="447" spans="1:42" s="4" customFormat="1" ht="15" x14ac:dyDescent="0.25">
      <c r="A447" s="51"/>
      <c r="B447" s="50" t="s">
        <v>86</v>
      </c>
      <c r="C447" s="853" t="s">
        <v>87</v>
      </c>
      <c r="D447" s="853"/>
      <c r="E447" s="853"/>
      <c r="F447" s="53"/>
      <c r="G447" s="54"/>
      <c r="H447" s="54"/>
      <c r="I447" s="54"/>
      <c r="J447" s="57">
        <v>37.630000000000003</v>
      </c>
      <c r="K447" s="54"/>
      <c r="L447" s="57">
        <v>22.58</v>
      </c>
      <c r="M447" s="54"/>
      <c r="N447" s="59"/>
      <c r="AF447" s="39"/>
      <c r="AG447" s="48"/>
      <c r="AI447" s="3" t="s">
        <v>87</v>
      </c>
      <c r="AL447" s="48"/>
      <c r="AM447" s="48"/>
      <c r="AN447" s="48"/>
      <c r="AP447" s="48"/>
    </row>
    <row r="448" spans="1:42" s="4" customFormat="1" ht="15" x14ac:dyDescent="0.25">
      <c r="A448" s="60"/>
      <c r="B448" s="50"/>
      <c r="C448" s="853" t="s">
        <v>71</v>
      </c>
      <c r="D448" s="853"/>
      <c r="E448" s="853"/>
      <c r="F448" s="53" t="s">
        <v>72</v>
      </c>
      <c r="G448" s="56">
        <v>29.68</v>
      </c>
      <c r="H448" s="56">
        <v>1.1499999999999999</v>
      </c>
      <c r="I448" s="130">
        <v>20.479199999999999</v>
      </c>
      <c r="J448" s="63"/>
      <c r="K448" s="54"/>
      <c r="L448" s="63"/>
      <c r="M448" s="54"/>
      <c r="N448" s="59"/>
      <c r="AF448" s="39"/>
      <c r="AG448" s="48"/>
      <c r="AJ448" s="3" t="s">
        <v>71</v>
      </c>
      <c r="AL448" s="48"/>
      <c r="AM448" s="48"/>
      <c r="AN448" s="48"/>
      <c r="AP448" s="48"/>
    </row>
    <row r="449" spans="1:42" s="4" customFormat="1" ht="15" x14ac:dyDescent="0.25">
      <c r="A449" s="60"/>
      <c r="B449" s="50"/>
      <c r="C449" s="853" t="s">
        <v>73</v>
      </c>
      <c r="D449" s="853"/>
      <c r="E449" s="853"/>
      <c r="F449" s="53" t="s">
        <v>72</v>
      </c>
      <c r="G449" s="61">
        <v>0.4</v>
      </c>
      <c r="H449" s="56">
        <v>1.1499999999999999</v>
      </c>
      <c r="I449" s="62">
        <v>0.27600000000000002</v>
      </c>
      <c r="J449" s="63"/>
      <c r="K449" s="54"/>
      <c r="L449" s="63"/>
      <c r="M449" s="54"/>
      <c r="N449" s="59"/>
      <c r="AF449" s="39"/>
      <c r="AG449" s="48"/>
      <c r="AJ449" s="3" t="s">
        <v>73</v>
      </c>
      <c r="AL449" s="48"/>
      <c r="AM449" s="48"/>
      <c r="AN449" s="48"/>
      <c r="AP449" s="48"/>
    </row>
    <row r="450" spans="1:42" s="4" customFormat="1" ht="15" x14ac:dyDescent="0.25">
      <c r="A450" s="51"/>
      <c r="B450" s="50"/>
      <c r="C450" s="854" t="s">
        <v>74</v>
      </c>
      <c r="D450" s="854"/>
      <c r="E450" s="854"/>
      <c r="F450" s="65"/>
      <c r="G450" s="66"/>
      <c r="H450" s="66"/>
      <c r="I450" s="66"/>
      <c r="J450" s="68">
        <v>406.66</v>
      </c>
      <c r="K450" s="66"/>
      <c r="L450" s="68">
        <v>277.20999999999998</v>
      </c>
      <c r="M450" s="66"/>
      <c r="N450" s="69"/>
      <c r="AF450" s="39"/>
      <c r="AG450" s="48"/>
      <c r="AK450" s="3" t="s">
        <v>74</v>
      </c>
      <c r="AL450" s="48"/>
      <c r="AM450" s="48"/>
      <c r="AN450" s="48"/>
      <c r="AP450" s="48"/>
    </row>
    <row r="451" spans="1:42" s="4" customFormat="1" ht="15" x14ac:dyDescent="0.25">
      <c r="A451" s="60"/>
      <c r="B451" s="50"/>
      <c r="C451" s="853" t="s">
        <v>75</v>
      </c>
      <c r="D451" s="853"/>
      <c r="E451" s="853"/>
      <c r="F451" s="53"/>
      <c r="G451" s="54"/>
      <c r="H451" s="54"/>
      <c r="I451" s="54"/>
      <c r="J451" s="63"/>
      <c r="K451" s="54"/>
      <c r="L451" s="57">
        <v>195.96</v>
      </c>
      <c r="M451" s="54"/>
      <c r="N451" s="58">
        <v>6940.9</v>
      </c>
      <c r="AF451" s="39"/>
      <c r="AG451" s="48"/>
      <c r="AJ451" s="3" t="s">
        <v>75</v>
      </c>
      <c r="AL451" s="48"/>
      <c r="AM451" s="48"/>
      <c r="AN451" s="48"/>
      <c r="AP451" s="48"/>
    </row>
    <row r="452" spans="1:42" s="4" customFormat="1" ht="23.25" x14ac:dyDescent="0.25">
      <c r="A452" s="60"/>
      <c r="B452" s="50" t="s">
        <v>120</v>
      </c>
      <c r="C452" s="853" t="s">
        <v>121</v>
      </c>
      <c r="D452" s="853"/>
      <c r="E452" s="853"/>
      <c r="F452" s="53" t="s">
        <v>78</v>
      </c>
      <c r="G452" s="70">
        <v>97</v>
      </c>
      <c r="H452" s="54"/>
      <c r="I452" s="70">
        <v>97</v>
      </c>
      <c r="J452" s="63"/>
      <c r="K452" s="54"/>
      <c r="L452" s="57">
        <v>190.08</v>
      </c>
      <c r="M452" s="54"/>
      <c r="N452" s="58">
        <v>6732.67</v>
      </c>
      <c r="AF452" s="39"/>
      <c r="AG452" s="48"/>
      <c r="AJ452" s="3" t="s">
        <v>121</v>
      </c>
      <c r="AL452" s="48"/>
      <c r="AM452" s="48"/>
      <c r="AN452" s="48"/>
      <c r="AP452" s="48"/>
    </row>
    <row r="453" spans="1:42" s="4" customFormat="1" ht="23.25" x14ac:dyDescent="0.25">
      <c r="A453" s="60"/>
      <c r="B453" s="50" t="s">
        <v>122</v>
      </c>
      <c r="C453" s="853" t="s">
        <v>123</v>
      </c>
      <c r="D453" s="853"/>
      <c r="E453" s="853"/>
      <c r="F453" s="53" t="s">
        <v>78</v>
      </c>
      <c r="G453" s="70">
        <v>51</v>
      </c>
      <c r="H453" s="54"/>
      <c r="I453" s="70">
        <v>51</v>
      </c>
      <c r="J453" s="63"/>
      <c r="K453" s="54"/>
      <c r="L453" s="57">
        <v>99.94</v>
      </c>
      <c r="M453" s="54"/>
      <c r="N453" s="58">
        <v>3539.86</v>
      </c>
      <c r="AF453" s="39"/>
      <c r="AG453" s="48"/>
      <c r="AJ453" s="3" t="s">
        <v>123</v>
      </c>
      <c r="AL453" s="48"/>
      <c r="AM453" s="48"/>
      <c r="AN453" s="48"/>
      <c r="AP453" s="48"/>
    </row>
    <row r="454" spans="1:42" s="4" customFormat="1" ht="15" x14ac:dyDescent="0.25">
      <c r="A454" s="71"/>
      <c r="B454" s="72"/>
      <c r="C454" s="847" t="s">
        <v>81</v>
      </c>
      <c r="D454" s="847"/>
      <c r="E454" s="847"/>
      <c r="F454" s="42"/>
      <c r="G454" s="43"/>
      <c r="H454" s="43"/>
      <c r="I454" s="43"/>
      <c r="J454" s="46"/>
      <c r="K454" s="43"/>
      <c r="L454" s="131">
        <v>567.23</v>
      </c>
      <c r="M454" s="66"/>
      <c r="N454" s="47"/>
      <c r="AF454" s="39"/>
      <c r="AG454" s="48"/>
      <c r="AL454" s="48" t="s">
        <v>81</v>
      </c>
      <c r="AM454" s="48"/>
      <c r="AN454" s="48"/>
      <c r="AP454" s="48"/>
    </row>
    <row r="455" spans="1:42" s="4" customFormat="1" ht="45.75" x14ac:dyDescent="0.25">
      <c r="A455" s="40" t="s">
        <v>259</v>
      </c>
      <c r="B455" s="41" t="s">
        <v>246</v>
      </c>
      <c r="C455" s="847" t="s">
        <v>400</v>
      </c>
      <c r="D455" s="847"/>
      <c r="E455" s="847"/>
      <c r="F455" s="42" t="s">
        <v>119</v>
      </c>
      <c r="G455" s="43">
        <v>7.0000000000000007E-2</v>
      </c>
      <c r="H455" s="44">
        <v>1</v>
      </c>
      <c r="I455" s="109">
        <v>7.0000000000000007E-2</v>
      </c>
      <c r="J455" s="46"/>
      <c r="K455" s="43"/>
      <c r="L455" s="46"/>
      <c r="M455" s="43"/>
      <c r="N455" s="47"/>
      <c r="AF455" s="39"/>
      <c r="AG455" s="48" t="s">
        <v>400</v>
      </c>
      <c r="AL455" s="48"/>
      <c r="AM455" s="48"/>
      <c r="AN455" s="48"/>
      <c r="AP455" s="48"/>
    </row>
    <row r="456" spans="1:42" s="4" customFormat="1" ht="22.5" x14ac:dyDescent="0.25">
      <c r="A456" s="49"/>
      <c r="B456" s="50" t="s">
        <v>64</v>
      </c>
      <c r="C456" s="848" t="s">
        <v>65</v>
      </c>
      <c r="D456" s="848"/>
      <c r="E456" s="848"/>
      <c r="F456" s="848"/>
      <c r="G456" s="848"/>
      <c r="H456" s="848"/>
      <c r="I456" s="848"/>
      <c r="J456" s="848"/>
      <c r="K456" s="848"/>
      <c r="L456" s="848"/>
      <c r="M456" s="848"/>
      <c r="N456" s="849"/>
      <c r="AF456" s="39"/>
      <c r="AG456" s="48"/>
      <c r="AH456" s="3" t="s">
        <v>65</v>
      </c>
      <c r="AL456" s="48"/>
      <c r="AM456" s="48"/>
      <c r="AN456" s="48"/>
      <c r="AP456" s="48"/>
    </row>
    <row r="457" spans="1:42" s="4" customFormat="1" ht="15" x14ac:dyDescent="0.25">
      <c r="A457" s="51"/>
      <c r="B457" s="50" t="s">
        <v>60</v>
      </c>
      <c r="C457" s="853" t="s">
        <v>66</v>
      </c>
      <c r="D457" s="853"/>
      <c r="E457" s="853"/>
      <c r="F457" s="53"/>
      <c r="G457" s="54"/>
      <c r="H457" s="54"/>
      <c r="I457" s="54"/>
      <c r="J457" s="57">
        <v>190.26</v>
      </c>
      <c r="K457" s="56">
        <v>1.1499999999999999</v>
      </c>
      <c r="L457" s="57">
        <v>15.32</v>
      </c>
      <c r="M457" s="56">
        <v>35.42</v>
      </c>
      <c r="N457" s="133">
        <v>542.63</v>
      </c>
      <c r="AF457" s="39"/>
      <c r="AG457" s="48"/>
      <c r="AI457" s="3" t="s">
        <v>66</v>
      </c>
      <c r="AL457" s="48"/>
      <c r="AM457" s="48"/>
      <c r="AN457" s="48"/>
      <c r="AP457" s="48"/>
    </row>
    <row r="458" spans="1:42" s="4" customFormat="1" ht="15" x14ac:dyDescent="0.25">
      <c r="A458" s="51"/>
      <c r="B458" s="50" t="s">
        <v>67</v>
      </c>
      <c r="C458" s="853" t="s">
        <v>68</v>
      </c>
      <c r="D458" s="853"/>
      <c r="E458" s="853"/>
      <c r="F458" s="53"/>
      <c r="G458" s="54"/>
      <c r="H458" s="54"/>
      <c r="I458" s="54"/>
      <c r="J458" s="57">
        <v>72.64</v>
      </c>
      <c r="K458" s="56">
        <v>1.1499999999999999</v>
      </c>
      <c r="L458" s="57">
        <v>5.85</v>
      </c>
      <c r="M458" s="54"/>
      <c r="N458" s="59"/>
      <c r="AF458" s="39"/>
      <c r="AG458" s="48"/>
      <c r="AI458" s="3" t="s">
        <v>68</v>
      </c>
      <c r="AL458" s="48"/>
      <c r="AM458" s="48"/>
      <c r="AN458" s="48"/>
      <c r="AP458" s="48"/>
    </row>
    <row r="459" spans="1:42" s="4" customFormat="1" ht="15" x14ac:dyDescent="0.25">
      <c r="A459" s="51"/>
      <c r="B459" s="50" t="s">
        <v>69</v>
      </c>
      <c r="C459" s="853" t="s">
        <v>70</v>
      </c>
      <c r="D459" s="853"/>
      <c r="E459" s="853"/>
      <c r="F459" s="53"/>
      <c r="G459" s="54"/>
      <c r="H459" s="54"/>
      <c r="I459" s="54"/>
      <c r="J459" s="57">
        <v>5.0199999999999996</v>
      </c>
      <c r="K459" s="56">
        <v>1.1499999999999999</v>
      </c>
      <c r="L459" s="57">
        <v>0.4</v>
      </c>
      <c r="M459" s="56">
        <v>35.42</v>
      </c>
      <c r="N459" s="133">
        <v>14.17</v>
      </c>
      <c r="AF459" s="39"/>
      <c r="AG459" s="48"/>
      <c r="AI459" s="3" t="s">
        <v>70</v>
      </c>
      <c r="AL459" s="48"/>
      <c r="AM459" s="48"/>
      <c r="AN459" s="48"/>
      <c r="AP459" s="48"/>
    </row>
    <row r="460" spans="1:42" s="4" customFormat="1" ht="15" x14ac:dyDescent="0.25">
      <c r="A460" s="51"/>
      <c r="B460" s="50" t="s">
        <v>86</v>
      </c>
      <c r="C460" s="853" t="s">
        <v>87</v>
      </c>
      <c r="D460" s="853"/>
      <c r="E460" s="853"/>
      <c r="F460" s="53"/>
      <c r="G460" s="54"/>
      <c r="H460" s="54"/>
      <c r="I460" s="54"/>
      <c r="J460" s="57">
        <v>29.52</v>
      </c>
      <c r="K460" s="54"/>
      <c r="L460" s="57">
        <v>2.0699999999999998</v>
      </c>
      <c r="M460" s="54"/>
      <c r="N460" s="59"/>
      <c r="AF460" s="39"/>
      <c r="AG460" s="48"/>
      <c r="AI460" s="3" t="s">
        <v>87</v>
      </c>
      <c r="AL460" s="48"/>
      <c r="AM460" s="48"/>
      <c r="AN460" s="48"/>
      <c r="AP460" s="48"/>
    </row>
    <row r="461" spans="1:42" s="4" customFormat="1" ht="15" x14ac:dyDescent="0.25">
      <c r="A461" s="60"/>
      <c r="B461" s="50"/>
      <c r="C461" s="853" t="s">
        <v>71</v>
      </c>
      <c r="D461" s="853"/>
      <c r="E461" s="853"/>
      <c r="F461" s="53" t="s">
        <v>72</v>
      </c>
      <c r="G461" s="56">
        <v>20.239999999999998</v>
      </c>
      <c r="H461" s="56">
        <v>1.1499999999999999</v>
      </c>
      <c r="I461" s="64">
        <v>1.6293200000000001</v>
      </c>
      <c r="J461" s="63"/>
      <c r="K461" s="54"/>
      <c r="L461" s="63"/>
      <c r="M461" s="54"/>
      <c r="N461" s="59"/>
      <c r="AF461" s="39"/>
      <c r="AG461" s="48"/>
      <c r="AJ461" s="3" t="s">
        <v>71</v>
      </c>
      <c r="AL461" s="48"/>
      <c r="AM461" s="48"/>
      <c r="AN461" s="48"/>
      <c r="AP461" s="48"/>
    </row>
    <row r="462" spans="1:42" s="4" customFormat="1" ht="15" x14ac:dyDescent="0.25">
      <c r="A462" s="60"/>
      <c r="B462" s="50"/>
      <c r="C462" s="853" t="s">
        <v>73</v>
      </c>
      <c r="D462" s="853"/>
      <c r="E462" s="853"/>
      <c r="F462" s="53" t="s">
        <v>72</v>
      </c>
      <c r="G462" s="61">
        <v>0.4</v>
      </c>
      <c r="H462" s="56">
        <v>1.1499999999999999</v>
      </c>
      <c r="I462" s="130">
        <v>3.2199999999999999E-2</v>
      </c>
      <c r="J462" s="63"/>
      <c r="K462" s="54"/>
      <c r="L462" s="63"/>
      <c r="M462" s="54"/>
      <c r="N462" s="59"/>
      <c r="AF462" s="39"/>
      <c r="AG462" s="48"/>
      <c r="AJ462" s="3" t="s">
        <v>73</v>
      </c>
      <c r="AL462" s="48"/>
      <c r="AM462" s="48"/>
      <c r="AN462" s="48"/>
      <c r="AP462" s="48"/>
    </row>
    <row r="463" spans="1:42" s="4" customFormat="1" ht="15" x14ac:dyDescent="0.25">
      <c r="A463" s="51"/>
      <c r="B463" s="50"/>
      <c r="C463" s="854" t="s">
        <v>74</v>
      </c>
      <c r="D463" s="854"/>
      <c r="E463" s="854"/>
      <c r="F463" s="65"/>
      <c r="G463" s="66"/>
      <c r="H463" s="66"/>
      <c r="I463" s="66"/>
      <c r="J463" s="68">
        <v>292.42</v>
      </c>
      <c r="K463" s="66"/>
      <c r="L463" s="68">
        <v>23.24</v>
      </c>
      <c r="M463" s="66"/>
      <c r="N463" s="69"/>
      <c r="AF463" s="39"/>
      <c r="AG463" s="48"/>
      <c r="AK463" s="3" t="s">
        <v>74</v>
      </c>
      <c r="AL463" s="48"/>
      <c r="AM463" s="48"/>
      <c r="AN463" s="48"/>
      <c r="AP463" s="48"/>
    </row>
    <row r="464" spans="1:42" s="4" customFormat="1" ht="15" x14ac:dyDescent="0.25">
      <c r="A464" s="60"/>
      <c r="B464" s="50"/>
      <c r="C464" s="853" t="s">
        <v>75</v>
      </c>
      <c r="D464" s="853"/>
      <c r="E464" s="853"/>
      <c r="F464" s="53"/>
      <c r="G464" s="54"/>
      <c r="H464" s="54"/>
      <c r="I464" s="54"/>
      <c r="J464" s="63"/>
      <c r="K464" s="54"/>
      <c r="L464" s="57">
        <v>15.72</v>
      </c>
      <c r="M464" s="54"/>
      <c r="N464" s="133">
        <v>556.79999999999995</v>
      </c>
      <c r="AF464" s="39"/>
      <c r="AG464" s="48"/>
      <c r="AJ464" s="3" t="s">
        <v>75</v>
      </c>
      <c r="AL464" s="48"/>
      <c r="AM464" s="48"/>
      <c r="AN464" s="48"/>
      <c r="AP464" s="48"/>
    </row>
    <row r="465" spans="1:42" s="4" customFormat="1" ht="23.25" x14ac:dyDescent="0.25">
      <c r="A465" s="60"/>
      <c r="B465" s="50" t="s">
        <v>120</v>
      </c>
      <c r="C465" s="853" t="s">
        <v>121</v>
      </c>
      <c r="D465" s="853"/>
      <c r="E465" s="853"/>
      <c r="F465" s="53" t="s">
        <v>78</v>
      </c>
      <c r="G465" s="70">
        <v>97</v>
      </c>
      <c r="H465" s="54"/>
      <c r="I465" s="70">
        <v>97</v>
      </c>
      <c r="J465" s="63"/>
      <c r="K465" s="54"/>
      <c r="L465" s="57">
        <v>15.25</v>
      </c>
      <c r="M465" s="54"/>
      <c r="N465" s="133">
        <v>540.1</v>
      </c>
      <c r="AF465" s="39"/>
      <c r="AG465" s="48"/>
      <c r="AJ465" s="3" t="s">
        <v>121</v>
      </c>
      <c r="AL465" s="48"/>
      <c r="AM465" s="48"/>
      <c r="AN465" s="48"/>
      <c r="AP465" s="48"/>
    </row>
    <row r="466" spans="1:42" s="4" customFormat="1" ht="23.25" x14ac:dyDescent="0.25">
      <c r="A466" s="60"/>
      <c r="B466" s="50" t="s">
        <v>122</v>
      </c>
      <c r="C466" s="853" t="s">
        <v>123</v>
      </c>
      <c r="D466" s="853"/>
      <c r="E466" s="853"/>
      <c r="F466" s="53" t="s">
        <v>78</v>
      </c>
      <c r="G466" s="70">
        <v>51</v>
      </c>
      <c r="H466" s="54"/>
      <c r="I466" s="70">
        <v>51</v>
      </c>
      <c r="J466" s="63"/>
      <c r="K466" s="54"/>
      <c r="L466" s="57">
        <v>8.02</v>
      </c>
      <c r="M466" s="54"/>
      <c r="N466" s="133">
        <v>283.97000000000003</v>
      </c>
      <c r="AF466" s="39"/>
      <c r="AG466" s="48"/>
      <c r="AJ466" s="3" t="s">
        <v>123</v>
      </c>
      <c r="AL466" s="48"/>
      <c r="AM466" s="48"/>
      <c r="AN466" s="48"/>
      <c r="AP466" s="48"/>
    </row>
    <row r="467" spans="1:42" s="4" customFormat="1" ht="15" x14ac:dyDescent="0.25">
      <c r="A467" s="71"/>
      <c r="B467" s="72"/>
      <c r="C467" s="847" t="s">
        <v>81</v>
      </c>
      <c r="D467" s="847"/>
      <c r="E467" s="847"/>
      <c r="F467" s="42"/>
      <c r="G467" s="43"/>
      <c r="H467" s="43"/>
      <c r="I467" s="43"/>
      <c r="J467" s="46"/>
      <c r="K467" s="43"/>
      <c r="L467" s="131">
        <v>46.51</v>
      </c>
      <c r="M467" s="66"/>
      <c r="N467" s="47"/>
      <c r="AF467" s="39"/>
      <c r="AG467" s="48"/>
      <c r="AL467" s="48" t="s">
        <v>81</v>
      </c>
      <c r="AM467" s="48"/>
      <c r="AN467" s="48"/>
      <c r="AP467" s="48"/>
    </row>
    <row r="468" spans="1:42" s="4" customFormat="1" ht="23.25" x14ac:dyDescent="0.25">
      <c r="A468" s="40" t="s">
        <v>263</v>
      </c>
      <c r="B468" s="41" t="s">
        <v>252</v>
      </c>
      <c r="C468" s="847" t="s">
        <v>253</v>
      </c>
      <c r="D468" s="847"/>
      <c r="E468" s="847"/>
      <c r="F468" s="42" t="s">
        <v>254</v>
      </c>
      <c r="G468" s="43">
        <v>0.02</v>
      </c>
      <c r="H468" s="44">
        <v>1</v>
      </c>
      <c r="I468" s="109">
        <v>0.02</v>
      </c>
      <c r="J468" s="46"/>
      <c r="K468" s="43"/>
      <c r="L468" s="46"/>
      <c r="M468" s="43"/>
      <c r="N468" s="47"/>
      <c r="AF468" s="39"/>
      <c r="AG468" s="48" t="s">
        <v>253</v>
      </c>
      <c r="AL468" s="48"/>
      <c r="AM468" s="48"/>
      <c r="AN468" s="48"/>
      <c r="AP468" s="48"/>
    </row>
    <row r="469" spans="1:42" s="4" customFormat="1" ht="15" x14ac:dyDescent="0.25">
      <c r="A469" s="51"/>
      <c r="B469" s="50" t="s">
        <v>60</v>
      </c>
      <c r="C469" s="853" t="s">
        <v>66</v>
      </c>
      <c r="D469" s="853"/>
      <c r="E469" s="853"/>
      <c r="F469" s="53"/>
      <c r="G469" s="54"/>
      <c r="H469" s="54"/>
      <c r="I469" s="54"/>
      <c r="J469" s="57">
        <v>566.05999999999995</v>
      </c>
      <c r="K469" s="54"/>
      <c r="L469" s="57">
        <v>11.32</v>
      </c>
      <c r="M469" s="56">
        <v>35.42</v>
      </c>
      <c r="N469" s="133">
        <v>400.95</v>
      </c>
      <c r="AF469" s="39"/>
      <c r="AG469" s="48"/>
      <c r="AI469" s="3" t="s">
        <v>66</v>
      </c>
      <c r="AL469" s="48"/>
      <c r="AM469" s="48"/>
      <c r="AN469" s="48"/>
      <c r="AP469" s="48"/>
    </row>
    <row r="470" spans="1:42" s="4" customFormat="1" ht="15" x14ac:dyDescent="0.25">
      <c r="A470" s="51"/>
      <c r="B470" s="50" t="s">
        <v>67</v>
      </c>
      <c r="C470" s="853" t="s">
        <v>68</v>
      </c>
      <c r="D470" s="853"/>
      <c r="E470" s="853"/>
      <c r="F470" s="53"/>
      <c r="G470" s="54"/>
      <c r="H470" s="54"/>
      <c r="I470" s="54"/>
      <c r="J470" s="57">
        <v>188.94</v>
      </c>
      <c r="K470" s="54"/>
      <c r="L470" s="57">
        <v>3.78</v>
      </c>
      <c r="M470" s="54"/>
      <c r="N470" s="59"/>
      <c r="AF470" s="39"/>
      <c r="AG470" s="48"/>
      <c r="AI470" s="3" t="s">
        <v>68</v>
      </c>
      <c r="AL470" s="48"/>
      <c r="AM470" s="48"/>
      <c r="AN470" s="48"/>
      <c r="AP470" s="48"/>
    </row>
    <row r="471" spans="1:42" s="4" customFormat="1" ht="15" x14ac:dyDescent="0.25">
      <c r="A471" s="51"/>
      <c r="B471" s="50" t="s">
        <v>69</v>
      </c>
      <c r="C471" s="853" t="s">
        <v>70</v>
      </c>
      <c r="D471" s="853"/>
      <c r="E471" s="853"/>
      <c r="F471" s="53"/>
      <c r="G471" s="54"/>
      <c r="H471" s="54"/>
      <c r="I471" s="54"/>
      <c r="J471" s="57">
        <v>3.02</v>
      </c>
      <c r="K471" s="54"/>
      <c r="L471" s="57">
        <v>0.06</v>
      </c>
      <c r="M471" s="56">
        <v>35.42</v>
      </c>
      <c r="N471" s="133">
        <v>2.13</v>
      </c>
      <c r="AF471" s="39"/>
      <c r="AG471" s="48"/>
      <c r="AI471" s="3" t="s">
        <v>70</v>
      </c>
      <c r="AL471" s="48"/>
      <c r="AM471" s="48"/>
      <c r="AN471" s="48"/>
      <c r="AP471" s="48"/>
    </row>
    <row r="472" spans="1:42" s="4" customFormat="1" ht="15" x14ac:dyDescent="0.25">
      <c r="A472" s="51"/>
      <c r="B472" s="50" t="s">
        <v>86</v>
      </c>
      <c r="C472" s="853" t="s">
        <v>87</v>
      </c>
      <c r="D472" s="853"/>
      <c r="E472" s="853"/>
      <c r="F472" s="53"/>
      <c r="G472" s="54"/>
      <c r="H472" s="54"/>
      <c r="I472" s="54"/>
      <c r="J472" s="57">
        <v>63.71</v>
      </c>
      <c r="K472" s="54"/>
      <c r="L472" s="57">
        <v>1.27</v>
      </c>
      <c r="M472" s="54"/>
      <c r="N472" s="59"/>
      <c r="AF472" s="39"/>
      <c r="AG472" s="48"/>
      <c r="AI472" s="3" t="s">
        <v>87</v>
      </c>
      <c r="AL472" s="48"/>
      <c r="AM472" s="48"/>
      <c r="AN472" s="48"/>
      <c r="AP472" s="48"/>
    </row>
    <row r="473" spans="1:42" s="4" customFormat="1" ht="15" x14ac:dyDescent="0.25">
      <c r="A473" s="60"/>
      <c r="B473" s="50"/>
      <c r="C473" s="853" t="s">
        <v>71</v>
      </c>
      <c r="D473" s="853"/>
      <c r="E473" s="853"/>
      <c r="F473" s="53" t="s">
        <v>72</v>
      </c>
      <c r="G473" s="56">
        <v>62.41</v>
      </c>
      <c r="H473" s="54"/>
      <c r="I473" s="130">
        <v>1.2482</v>
      </c>
      <c r="J473" s="63"/>
      <c r="K473" s="54"/>
      <c r="L473" s="63"/>
      <c r="M473" s="54"/>
      <c r="N473" s="59"/>
      <c r="AF473" s="39"/>
      <c r="AG473" s="48"/>
      <c r="AJ473" s="3" t="s">
        <v>71</v>
      </c>
      <c r="AL473" s="48"/>
      <c r="AM473" s="48"/>
      <c r="AN473" s="48"/>
      <c r="AP473" s="48"/>
    </row>
    <row r="474" spans="1:42" s="4" customFormat="1" ht="15" x14ac:dyDescent="0.25">
      <c r="A474" s="60"/>
      <c r="B474" s="50"/>
      <c r="C474" s="853" t="s">
        <v>73</v>
      </c>
      <c r="D474" s="853"/>
      <c r="E474" s="853"/>
      <c r="F474" s="53" t="s">
        <v>72</v>
      </c>
      <c r="G474" s="56">
        <v>0.26</v>
      </c>
      <c r="H474" s="54"/>
      <c r="I474" s="130">
        <v>5.1999999999999998E-3</v>
      </c>
      <c r="J474" s="63"/>
      <c r="K474" s="54"/>
      <c r="L474" s="63"/>
      <c r="M474" s="54"/>
      <c r="N474" s="59"/>
      <c r="AF474" s="39"/>
      <c r="AG474" s="48"/>
      <c r="AJ474" s="3" t="s">
        <v>73</v>
      </c>
      <c r="AL474" s="48"/>
      <c r="AM474" s="48"/>
      <c r="AN474" s="48"/>
      <c r="AP474" s="48"/>
    </row>
    <row r="475" spans="1:42" s="4" customFormat="1" ht="15" x14ac:dyDescent="0.25">
      <c r="A475" s="51"/>
      <c r="B475" s="50"/>
      <c r="C475" s="854" t="s">
        <v>74</v>
      </c>
      <c r="D475" s="854"/>
      <c r="E475" s="854"/>
      <c r="F475" s="65"/>
      <c r="G475" s="66"/>
      <c r="H475" s="66"/>
      <c r="I475" s="66"/>
      <c r="J475" s="68">
        <v>818.71</v>
      </c>
      <c r="K475" s="66"/>
      <c r="L475" s="68">
        <v>16.37</v>
      </c>
      <c r="M475" s="66"/>
      <c r="N475" s="69"/>
      <c r="AF475" s="39"/>
      <c r="AG475" s="48"/>
      <c r="AK475" s="3" t="s">
        <v>74</v>
      </c>
      <c r="AL475" s="48"/>
      <c r="AM475" s="48"/>
      <c r="AN475" s="48"/>
      <c r="AP475" s="48"/>
    </row>
    <row r="476" spans="1:42" s="4" customFormat="1" ht="15" x14ac:dyDescent="0.25">
      <c r="A476" s="60"/>
      <c r="B476" s="50"/>
      <c r="C476" s="853" t="s">
        <v>75</v>
      </c>
      <c r="D476" s="853"/>
      <c r="E476" s="853"/>
      <c r="F476" s="53"/>
      <c r="G476" s="54"/>
      <c r="H476" s="54"/>
      <c r="I476" s="54"/>
      <c r="J476" s="63"/>
      <c r="K476" s="54"/>
      <c r="L476" s="57">
        <v>11.38</v>
      </c>
      <c r="M476" s="54"/>
      <c r="N476" s="133">
        <v>403.08</v>
      </c>
      <c r="AF476" s="39"/>
      <c r="AG476" s="48"/>
      <c r="AJ476" s="3" t="s">
        <v>75</v>
      </c>
      <c r="AL476" s="48"/>
      <c r="AM476" s="48"/>
      <c r="AN476" s="48"/>
      <c r="AP476" s="48"/>
    </row>
    <row r="477" spans="1:42" s="4" customFormat="1" ht="15" x14ac:dyDescent="0.25">
      <c r="A477" s="60"/>
      <c r="B477" s="50" t="s">
        <v>255</v>
      </c>
      <c r="C477" s="853" t="s">
        <v>256</v>
      </c>
      <c r="D477" s="853"/>
      <c r="E477" s="853"/>
      <c r="F477" s="53" t="s">
        <v>78</v>
      </c>
      <c r="G477" s="70">
        <v>97</v>
      </c>
      <c r="H477" s="54"/>
      <c r="I477" s="70">
        <v>97</v>
      </c>
      <c r="J477" s="63"/>
      <c r="K477" s="54"/>
      <c r="L477" s="57">
        <v>11.04</v>
      </c>
      <c r="M477" s="54"/>
      <c r="N477" s="133">
        <v>390.99</v>
      </c>
      <c r="AF477" s="39"/>
      <c r="AG477" s="48"/>
      <c r="AJ477" s="3" t="s">
        <v>256</v>
      </c>
      <c r="AL477" s="48"/>
      <c r="AM477" s="48"/>
      <c r="AN477" s="48"/>
      <c r="AP477" s="48"/>
    </row>
    <row r="478" spans="1:42" s="4" customFormat="1" ht="15" x14ac:dyDescent="0.25">
      <c r="A478" s="60"/>
      <c r="B478" s="50" t="s">
        <v>257</v>
      </c>
      <c r="C478" s="853" t="s">
        <v>258</v>
      </c>
      <c r="D478" s="853"/>
      <c r="E478" s="853"/>
      <c r="F478" s="53" t="s">
        <v>78</v>
      </c>
      <c r="G478" s="70">
        <v>55</v>
      </c>
      <c r="H478" s="54"/>
      <c r="I478" s="70">
        <v>55</v>
      </c>
      <c r="J478" s="63"/>
      <c r="K478" s="54"/>
      <c r="L478" s="57">
        <v>6.26</v>
      </c>
      <c r="M478" s="54"/>
      <c r="N478" s="133">
        <v>221.69</v>
      </c>
      <c r="AF478" s="39"/>
      <c r="AG478" s="48"/>
      <c r="AJ478" s="3" t="s">
        <v>258</v>
      </c>
      <c r="AL478" s="48"/>
      <c r="AM478" s="48"/>
      <c r="AN478" s="48"/>
      <c r="AP478" s="48"/>
    </row>
    <row r="479" spans="1:42" s="4" customFormat="1" ht="15" x14ac:dyDescent="0.25">
      <c r="A479" s="71"/>
      <c r="B479" s="72"/>
      <c r="C479" s="847" t="s">
        <v>81</v>
      </c>
      <c r="D479" s="847"/>
      <c r="E479" s="847"/>
      <c r="F479" s="42"/>
      <c r="G479" s="43"/>
      <c r="H479" s="43"/>
      <c r="I479" s="43"/>
      <c r="J479" s="46"/>
      <c r="K479" s="43"/>
      <c r="L479" s="131">
        <v>33.67</v>
      </c>
      <c r="M479" s="66"/>
      <c r="N479" s="47"/>
      <c r="AF479" s="39"/>
      <c r="AG479" s="48"/>
      <c r="AL479" s="48" t="s">
        <v>81</v>
      </c>
      <c r="AM479" s="48"/>
      <c r="AN479" s="48"/>
      <c r="AP479" s="48"/>
    </row>
    <row r="480" spans="1:42" s="4" customFormat="1" ht="23.25" x14ac:dyDescent="0.25">
      <c r="A480" s="40" t="s">
        <v>266</v>
      </c>
      <c r="B480" s="41" t="s">
        <v>260</v>
      </c>
      <c r="C480" s="847" t="s">
        <v>261</v>
      </c>
      <c r="D480" s="847"/>
      <c r="E480" s="847"/>
      <c r="F480" s="42" t="s">
        <v>262</v>
      </c>
      <c r="G480" s="43">
        <v>2</v>
      </c>
      <c r="H480" s="44">
        <v>1</v>
      </c>
      <c r="I480" s="44">
        <v>2</v>
      </c>
      <c r="J480" s="73">
        <v>1593.75</v>
      </c>
      <c r="K480" s="43"/>
      <c r="L480" s="131">
        <v>370.21</v>
      </c>
      <c r="M480" s="109">
        <v>8.61</v>
      </c>
      <c r="N480" s="134">
        <v>3187.5</v>
      </c>
      <c r="AF480" s="39"/>
      <c r="AG480" s="48" t="s">
        <v>261</v>
      </c>
      <c r="AL480" s="48"/>
      <c r="AM480" s="48"/>
      <c r="AN480" s="48"/>
      <c r="AP480" s="48"/>
    </row>
    <row r="481" spans="1:42" s="4" customFormat="1" ht="15" x14ac:dyDescent="0.25">
      <c r="A481" s="71"/>
      <c r="B481" s="72"/>
      <c r="C481" s="847" t="s">
        <v>81</v>
      </c>
      <c r="D481" s="847"/>
      <c r="E481" s="847"/>
      <c r="F481" s="42"/>
      <c r="G481" s="43"/>
      <c r="H481" s="43"/>
      <c r="I481" s="43"/>
      <c r="J481" s="46"/>
      <c r="K481" s="43"/>
      <c r="L481" s="131">
        <v>370.21</v>
      </c>
      <c r="M481" s="66"/>
      <c r="N481" s="134">
        <v>3187.5</v>
      </c>
      <c r="AF481" s="39"/>
      <c r="AG481" s="48"/>
      <c r="AL481" s="48" t="s">
        <v>81</v>
      </c>
      <c r="AM481" s="48"/>
      <c r="AN481" s="48"/>
      <c r="AP481" s="48"/>
    </row>
    <row r="482" spans="1:42" s="4" customFormat="1" ht="34.5" x14ac:dyDescent="0.25">
      <c r="A482" s="40" t="s">
        <v>270</v>
      </c>
      <c r="B482" s="41" t="s">
        <v>401</v>
      </c>
      <c r="C482" s="847" t="s">
        <v>402</v>
      </c>
      <c r="D482" s="847"/>
      <c r="E482" s="847"/>
      <c r="F482" s="42" t="s">
        <v>164</v>
      </c>
      <c r="G482" s="43">
        <v>2488.8000000000002</v>
      </c>
      <c r="H482" s="44">
        <v>1</v>
      </c>
      <c r="I482" s="45">
        <v>2488.8000000000002</v>
      </c>
      <c r="J482" s="73">
        <v>2303.5</v>
      </c>
      <c r="K482" s="43"/>
      <c r="L482" s="73">
        <v>665847.93999999994</v>
      </c>
      <c r="M482" s="109">
        <v>8.61</v>
      </c>
      <c r="N482" s="134">
        <v>5732950.7999999998</v>
      </c>
      <c r="AF482" s="39"/>
      <c r="AG482" s="48" t="s">
        <v>402</v>
      </c>
      <c r="AL482" s="48"/>
      <c r="AM482" s="48"/>
      <c r="AN482" s="48"/>
      <c r="AP482" s="48"/>
    </row>
    <row r="483" spans="1:42" s="4" customFormat="1" ht="15" x14ac:dyDescent="0.25">
      <c r="A483" s="71"/>
      <c r="B483" s="72"/>
      <c r="C483" s="847" t="s">
        <v>81</v>
      </c>
      <c r="D483" s="847"/>
      <c r="E483" s="847"/>
      <c r="F483" s="42"/>
      <c r="G483" s="43"/>
      <c r="H483" s="43"/>
      <c r="I483" s="43"/>
      <c r="J483" s="46"/>
      <c r="K483" s="43"/>
      <c r="L483" s="73">
        <v>665847.93999999994</v>
      </c>
      <c r="M483" s="66"/>
      <c r="N483" s="134">
        <v>5732950.7999999998</v>
      </c>
      <c r="AF483" s="39"/>
      <c r="AG483" s="48"/>
      <c r="AL483" s="48" t="s">
        <v>81</v>
      </c>
      <c r="AM483" s="48"/>
      <c r="AN483" s="48"/>
      <c r="AP483" s="48"/>
    </row>
    <row r="484" spans="1:42" s="4" customFormat="1" ht="22.5" x14ac:dyDescent="0.25">
      <c r="A484" s="40" t="s">
        <v>273</v>
      </c>
      <c r="B484" s="41" t="s">
        <v>403</v>
      </c>
      <c r="C484" s="847" t="s">
        <v>404</v>
      </c>
      <c r="D484" s="847"/>
      <c r="E484" s="847"/>
      <c r="F484" s="42" t="s">
        <v>164</v>
      </c>
      <c r="G484" s="43">
        <v>27.54</v>
      </c>
      <c r="H484" s="44">
        <v>1</v>
      </c>
      <c r="I484" s="109">
        <v>27.54</v>
      </c>
      <c r="J484" s="73">
        <v>10200</v>
      </c>
      <c r="K484" s="43"/>
      <c r="L484" s="73">
        <v>32625.78</v>
      </c>
      <c r="M484" s="109">
        <v>8.61</v>
      </c>
      <c r="N484" s="134">
        <v>280908</v>
      </c>
      <c r="AF484" s="39"/>
      <c r="AG484" s="48" t="s">
        <v>404</v>
      </c>
      <c r="AL484" s="48"/>
      <c r="AM484" s="48"/>
      <c r="AN484" s="48"/>
      <c r="AP484" s="48"/>
    </row>
    <row r="485" spans="1:42" s="4" customFormat="1" ht="15" x14ac:dyDescent="0.25">
      <c r="A485" s="71"/>
      <c r="B485" s="72"/>
      <c r="C485" s="847" t="s">
        <v>81</v>
      </c>
      <c r="D485" s="847"/>
      <c r="E485" s="847"/>
      <c r="F485" s="42"/>
      <c r="G485" s="43"/>
      <c r="H485" s="43"/>
      <c r="I485" s="43"/>
      <c r="J485" s="46"/>
      <c r="K485" s="43"/>
      <c r="L485" s="73">
        <v>32625.78</v>
      </c>
      <c r="M485" s="66"/>
      <c r="N485" s="134">
        <v>280908</v>
      </c>
      <c r="AF485" s="39"/>
      <c r="AG485" s="48"/>
      <c r="AL485" s="48" t="s">
        <v>81</v>
      </c>
      <c r="AM485" s="48"/>
      <c r="AN485" s="48"/>
      <c r="AP485" s="48"/>
    </row>
    <row r="486" spans="1:42" s="4" customFormat="1" ht="15" x14ac:dyDescent="0.25">
      <c r="A486" s="40" t="s">
        <v>276</v>
      </c>
      <c r="B486" s="41"/>
      <c r="C486" s="847" t="s">
        <v>405</v>
      </c>
      <c r="D486" s="847"/>
      <c r="E486" s="847"/>
      <c r="F486" s="42"/>
      <c r="G486" s="43">
        <v>0</v>
      </c>
      <c r="H486" s="44">
        <v>1</v>
      </c>
      <c r="I486" s="44">
        <v>0</v>
      </c>
      <c r="J486" s="46"/>
      <c r="K486" s="43"/>
      <c r="L486" s="46"/>
      <c r="M486" s="43"/>
      <c r="N486" s="47"/>
      <c r="AF486" s="39"/>
      <c r="AG486" s="48" t="s">
        <v>405</v>
      </c>
      <c r="AL486" s="48"/>
      <c r="AM486" s="48"/>
      <c r="AN486" s="48"/>
      <c r="AP486" s="48"/>
    </row>
    <row r="487" spans="1:42" s="4" customFormat="1" ht="15" x14ac:dyDescent="0.25">
      <c r="A487" s="71"/>
      <c r="B487" s="72"/>
      <c r="C487" s="847" t="s">
        <v>81</v>
      </c>
      <c r="D487" s="847"/>
      <c r="E487" s="847"/>
      <c r="F487" s="42"/>
      <c r="G487" s="43"/>
      <c r="H487" s="43"/>
      <c r="I487" s="43"/>
      <c r="J487" s="46"/>
      <c r="K487" s="43"/>
      <c r="L487" s="131">
        <v>0</v>
      </c>
      <c r="M487" s="66"/>
      <c r="N487" s="47"/>
      <c r="AF487" s="39"/>
      <c r="AG487" s="48"/>
      <c r="AL487" s="48" t="s">
        <v>81</v>
      </c>
      <c r="AM487" s="48"/>
      <c r="AN487" s="48"/>
      <c r="AP487" s="48"/>
    </row>
    <row r="488" spans="1:42" s="4" customFormat="1" ht="45.75" x14ac:dyDescent="0.25">
      <c r="A488" s="40" t="s">
        <v>280</v>
      </c>
      <c r="B488" s="41" t="s">
        <v>264</v>
      </c>
      <c r="C488" s="847" t="s">
        <v>406</v>
      </c>
      <c r="D488" s="847"/>
      <c r="E488" s="847"/>
      <c r="F488" s="42" t="s">
        <v>174</v>
      </c>
      <c r="G488" s="43">
        <v>4</v>
      </c>
      <c r="H488" s="44">
        <v>1</v>
      </c>
      <c r="I488" s="44">
        <v>4</v>
      </c>
      <c r="J488" s="46"/>
      <c r="K488" s="43"/>
      <c r="L488" s="46"/>
      <c r="M488" s="43"/>
      <c r="N488" s="47"/>
      <c r="AF488" s="39"/>
      <c r="AG488" s="48" t="s">
        <v>406</v>
      </c>
      <c r="AL488" s="48"/>
      <c r="AM488" s="48"/>
      <c r="AN488" s="48"/>
      <c r="AP488" s="48"/>
    </row>
    <row r="489" spans="1:42" s="4" customFormat="1" ht="22.5" x14ac:dyDescent="0.25">
      <c r="A489" s="49"/>
      <c r="B489" s="50" t="s">
        <v>64</v>
      </c>
      <c r="C489" s="848" t="s">
        <v>65</v>
      </c>
      <c r="D489" s="848"/>
      <c r="E489" s="848"/>
      <c r="F489" s="848"/>
      <c r="G489" s="848"/>
      <c r="H489" s="848"/>
      <c r="I489" s="848"/>
      <c r="J489" s="848"/>
      <c r="K489" s="848"/>
      <c r="L489" s="848"/>
      <c r="M489" s="848"/>
      <c r="N489" s="849"/>
      <c r="AF489" s="39"/>
      <c r="AG489" s="48"/>
      <c r="AH489" s="3" t="s">
        <v>65</v>
      </c>
      <c r="AL489" s="48"/>
      <c r="AM489" s="48"/>
      <c r="AN489" s="48"/>
      <c r="AP489" s="48"/>
    </row>
    <row r="490" spans="1:42" s="4" customFormat="1" ht="15" x14ac:dyDescent="0.25">
      <c r="A490" s="51"/>
      <c r="B490" s="50" t="s">
        <v>60</v>
      </c>
      <c r="C490" s="853" t="s">
        <v>66</v>
      </c>
      <c r="D490" s="853"/>
      <c r="E490" s="853"/>
      <c r="F490" s="53"/>
      <c r="G490" s="54"/>
      <c r="H490" s="54"/>
      <c r="I490" s="54"/>
      <c r="J490" s="57">
        <v>3.57</v>
      </c>
      <c r="K490" s="56">
        <v>1.1499999999999999</v>
      </c>
      <c r="L490" s="57">
        <v>16.420000000000002</v>
      </c>
      <c r="M490" s="56">
        <v>35.42</v>
      </c>
      <c r="N490" s="133">
        <v>581.6</v>
      </c>
      <c r="AF490" s="39"/>
      <c r="AG490" s="48"/>
      <c r="AI490" s="3" t="s">
        <v>66</v>
      </c>
      <c r="AL490" s="48"/>
      <c r="AM490" s="48"/>
      <c r="AN490" s="48"/>
      <c r="AP490" s="48"/>
    </row>
    <row r="491" spans="1:42" s="4" customFormat="1" ht="15" x14ac:dyDescent="0.25">
      <c r="A491" s="51"/>
      <c r="B491" s="50" t="s">
        <v>86</v>
      </c>
      <c r="C491" s="853" t="s">
        <v>87</v>
      </c>
      <c r="D491" s="853"/>
      <c r="E491" s="853"/>
      <c r="F491" s="53"/>
      <c r="G491" s="54"/>
      <c r="H491" s="54"/>
      <c r="I491" s="54"/>
      <c r="J491" s="57">
        <v>15.07</v>
      </c>
      <c r="K491" s="54"/>
      <c r="L491" s="57">
        <v>60.28</v>
      </c>
      <c r="M491" s="54"/>
      <c r="N491" s="59"/>
      <c r="AF491" s="39"/>
      <c r="AG491" s="48"/>
      <c r="AI491" s="3" t="s">
        <v>87</v>
      </c>
      <c r="AL491" s="48"/>
      <c r="AM491" s="48"/>
      <c r="AN491" s="48"/>
      <c r="AP491" s="48"/>
    </row>
    <row r="492" spans="1:42" s="4" customFormat="1" ht="15" x14ac:dyDescent="0.25">
      <c r="A492" s="60"/>
      <c r="B492" s="50"/>
      <c r="C492" s="853" t="s">
        <v>71</v>
      </c>
      <c r="D492" s="853"/>
      <c r="E492" s="853"/>
      <c r="F492" s="53" t="s">
        <v>72</v>
      </c>
      <c r="G492" s="56">
        <v>0.38</v>
      </c>
      <c r="H492" s="56">
        <v>1.1499999999999999</v>
      </c>
      <c r="I492" s="62">
        <v>1.748</v>
      </c>
      <c r="J492" s="63"/>
      <c r="K492" s="54"/>
      <c r="L492" s="63"/>
      <c r="M492" s="54"/>
      <c r="N492" s="59"/>
      <c r="AF492" s="39"/>
      <c r="AG492" s="48"/>
      <c r="AJ492" s="3" t="s">
        <v>71</v>
      </c>
      <c r="AL492" s="48"/>
      <c r="AM492" s="48"/>
      <c r="AN492" s="48"/>
      <c r="AP492" s="48"/>
    </row>
    <row r="493" spans="1:42" s="4" customFormat="1" ht="15" x14ac:dyDescent="0.25">
      <c r="A493" s="51"/>
      <c r="B493" s="50"/>
      <c r="C493" s="854" t="s">
        <v>74</v>
      </c>
      <c r="D493" s="854"/>
      <c r="E493" s="854"/>
      <c r="F493" s="65"/>
      <c r="G493" s="66"/>
      <c r="H493" s="66"/>
      <c r="I493" s="66"/>
      <c r="J493" s="68">
        <v>18.64</v>
      </c>
      <c r="K493" s="66"/>
      <c r="L493" s="68">
        <v>76.7</v>
      </c>
      <c r="M493" s="66"/>
      <c r="N493" s="69"/>
      <c r="AF493" s="39"/>
      <c r="AG493" s="48"/>
      <c r="AK493" s="3" t="s">
        <v>74</v>
      </c>
      <c r="AL493" s="48"/>
      <c r="AM493" s="48"/>
      <c r="AN493" s="48"/>
      <c r="AP493" s="48"/>
    </row>
    <row r="494" spans="1:42" s="4" customFormat="1" ht="15" x14ac:dyDescent="0.25">
      <c r="A494" s="60"/>
      <c r="B494" s="50"/>
      <c r="C494" s="853" t="s">
        <v>75</v>
      </c>
      <c r="D494" s="853"/>
      <c r="E494" s="853"/>
      <c r="F494" s="53"/>
      <c r="G494" s="54"/>
      <c r="H494" s="54"/>
      <c r="I494" s="54"/>
      <c r="J494" s="63"/>
      <c r="K494" s="54"/>
      <c r="L494" s="57">
        <v>16.420000000000002</v>
      </c>
      <c r="M494" s="54"/>
      <c r="N494" s="133">
        <v>581.6</v>
      </c>
      <c r="AF494" s="39"/>
      <c r="AG494" s="48"/>
      <c r="AJ494" s="3" t="s">
        <v>75</v>
      </c>
      <c r="AL494" s="48"/>
      <c r="AM494" s="48"/>
      <c r="AN494" s="48"/>
      <c r="AP494" s="48"/>
    </row>
    <row r="495" spans="1:42" s="4" customFormat="1" ht="23.25" x14ac:dyDescent="0.25">
      <c r="A495" s="60"/>
      <c r="B495" s="50" t="s">
        <v>120</v>
      </c>
      <c r="C495" s="853" t="s">
        <v>121</v>
      </c>
      <c r="D495" s="853"/>
      <c r="E495" s="853"/>
      <c r="F495" s="53" t="s">
        <v>78</v>
      </c>
      <c r="G495" s="70">
        <v>97</v>
      </c>
      <c r="H495" s="54"/>
      <c r="I495" s="70">
        <v>97</v>
      </c>
      <c r="J495" s="63"/>
      <c r="K495" s="54"/>
      <c r="L495" s="57">
        <v>15.93</v>
      </c>
      <c r="M495" s="54"/>
      <c r="N495" s="133">
        <v>564.15</v>
      </c>
      <c r="AF495" s="39"/>
      <c r="AG495" s="48"/>
      <c r="AJ495" s="3" t="s">
        <v>121</v>
      </c>
      <c r="AL495" s="48"/>
      <c r="AM495" s="48"/>
      <c r="AN495" s="48"/>
      <c r="AP495" s="48"/>
    </row>
    <row r="496" spans="1:42" s="4" customFormat="1" ht="23.25" x14ac:dyDescent="0.25">
      <c r="A496" s="60"/>
      <c r="B496" s="50" t="s">
        <v>122</v>
      </c>
      <c r="C496" s="853" t="s">
        <v>123</v>
      </c>
      <c r="D496" s="853"/>
      <c r="E496" s="853"/>
      <c r="F496" s="53" t="s">
        <v>78</v>
      </c>
      <c r="G496" s="70">
        <v>51</v>
      </c>
      <c r="H496" s="54"/>
      <c r="I496" s="70">
        <v>51</v>
      </c>
      <c r="J496" s="63"/>
      <c r="K496" s="54"/>
      <c r="L496" s="57">
        <v>8.3699999999999992</v>
      </c>
      <c r="M496" s="54"/>
      <c r="N496" s="133">
        <v>296.62</v>
      </c>
      <c r="AF496" s="39"/>
      <c r="AG496" s="48"/>
      <c r="AJ496" s="3" t="s">
        <v>123</v>
      </c>
      <c r="AL496" s="48"/>
      <c r="AM496" s="48"/>
      <c r="AN496" s="48"/>
      <c r="AP496" s="48"/>
    </row>
    <row r="497" spans="1:42" s="4" customFormat="1" ht="15" x14ac:dyDescent="0.25">
      <c r="A497" s="71"/>
      <c r="B497" s="72"/>
      <c r="C497" s="847" t="s">
        <v>81</v>
      </c>
      <c r="D497" s="847"/>
      <c r="E497" s="847"/>
      <c r="F497" s="42"/>
      <c r="G497" s="43"/>
      <c r="H497" s="43"/>
      <c r="I497" s="43"/>
      <c r="J497" s="46"/>
      <c r="K497" s="43"/>
      <c r="L497" s="131">
        <v>101</v>
      </c>
      <c r="M497" s="66"/>
      <c r="N497" s="47"/>
      <c r="AF497" s="39"/>
      <c r="AG497" s="48"/>
      <c r="AL497" s="48" t="s">
        <v>81</v>
      </c>
      <c r="AM497" s="48"/>
      <c r="AN497" s="48"/>
      <c r="AP497" s="48"/>
    </row>
    <row r="498" spans="1:42" s="4" customFormat="1" ht="23.25" x14ac:dyDescent="0.25">
      <c r="A498" s="40" t="s">
        <v>283</v>
      </c>
      <c r="B498" s="41" t="s">
        <v>274</v>
      </c>
      <c r="C498" s="847" t="s">
        <v>275</v>
      </c>
      <c r="D498" s="847"/>
      <c r="E498" s="847"/>
      <c r="F498" s="42" t="s">
        <v>207</v>
      </c>
      <c r="G498" s="43">
        <v>-2.4000000000000001E-4</v>
      </c>
      <c r="H498" s="44">
        <v>1</v>
      </c>
      <c r="I498" s="137">
        <v>-2.4000000000000001E-4</v>
      </c>
      <c r="J498" s="73">
        <v>26950</v>
      </c>
      <c r="K498" s="43"/>
      <c r="L498" s="131">
        <v>-6.47</v>
      </c>
      <c r="M498" s="43"/>
      <c r="N498" s="47"/>
      <c r="AF498" s="39"/>
      <c r="AG498" s="48" t="s">
        <v>275</v>
      </c>
      <c r="AL498" s="48"/>
      <c r="AM498" s="48"/>
      <c r="AN498" s="48"/>
      <c r="AP498" s="48"/>
    </row>
    <row r="499" spans="1:42" s="4" customFormat="1" ht="15" x14ac:dyDescent="0.25">
      <c r="A499" s="71"/>
      <c r="B499" s="72"/>
      <c r="C499" s="847" t="s">
        <v>81</v>
      </c>
      <c r="D499" s="847"/>
      <c r="E499" s="847"/>
      <c r="F499" s="42"/>
      <c r="G499" s="43"/>
      <c r="H499" s="43"/>
      <c r="I499" s="43"/>
      <c r="J499" s="46"/>
      <c r="K499" s="43"/>
      <c r="L499" s="131">
        <v>-6.47</v>
      </c>
      <c r="M499" s="66"/>
      <c r="N499" s="47"/>
      <c r="AF499" s="39"/>
      <c r="AG499" s="48"/>
      <c r="AL499" s="48" t="s">
        <v>81</v>
      </c>
      <c r="AM499" s="48"/>
      <c r="AN499" s="48"/>
      <c r="AP499" s="48"/>
    </row>
    <row r="500" spans="1:42" s="4" customFormat="1" ht="15" x14ac:dyDescent="0.25">
      <c r="A500" s="40" t="s">
        <v>286</v>
      </c>
      <c r="B500" s="41" t="s">
        <v>271</v>
      </c>
      <c r="C500" s="847" t="s">
        <v>272</v>
      </c>
      <c r="D500" s="847"/>
      <c r="E500" s="847"/>
      <c r="F500" s="42" t="s">
        <v>269</v>
      </c>
      <c r="G500" s="43">
        <v>-0.6</v>
      </c>
      <c r="H500" s="44">
        <v>1</v>
      </c>
      <c r="I500" s="45">
        <v>-0.6</v>
      </c>
      <c r="J500" s="131">
        <v>9.0399999999999991</v>
      </c>
      <c r="K500" s="43"/>
      <c r="L500" s="131">
        <v>-5.42</v>
      </c>
      <c r="M500" s="43"/>
      <c r="N500" s="47"/>
      <c r="AF500" s="39"/>
      <c r="AG500" s="48" t="s">
        <v>272</v>
      </c>
      <c r="AL500" s="48"/>
      <c r="AM500" s="48"/>
      <c r="AN500" s="48"/>
      <c r="AP500" s="48"/>
    </row>
    <row r="501" spans="1:42" s="4" customFormat="1" ht="15" x14ac:dyDescent="0.25">
      <c r="A501" s="71"/>
      <c r="B501" s="72"/>
      <c r="C501" s="847" t="s">
        <v>81</v>
      </c>
      <c r="D501" s="847"/>
      <c r="E501" s="847"/>
      <c r="F501" s="42"/>
      <c r="G501" s="43"/>
      <c r="H501" s="43"/>
      <c r="I501" s="43"/>
      <c r="J501" s="46"/>
      <c r="K501" s="43"/>
      <c r="L501" s="131">
        <v>-5.42</v>
      </c>
      <c r="M501" s="66"/>
      <c r="N501" s="47"/>
      <c r="AF501" s="39"/>
      <c r="AG501" s="48"/>
      <c r="AL501" s="48" t="s">
        <v>81</v>
      </c>
      <c r="AM501" s="48"/>
      <c r="AN501" s="48"/>
      <c r="AP501" s="48"/>
    </row>
    <row r="502" spans="1:42" s="4" customFormat="1" ht="15" x14ac:dyDescent="0.25">
      <c r="A502" s="40" t="s">
        <v>289</v>
      </c>
      <c r="B502" s="41" t="s">
        <v>267</v>
      </c>
      <c r="C502" s="847" t="s">
        <v>268</v>
      </c>
      <c r="D502" s="847"/>
      <c r="E502" s="847"/>
      <c r="F502" s="42" t="s">
        <v>269</v>
      </c>
      <c r="G502" s="43">
        <v>-2.88</v>
      </c>
      <c r="H502" s="44">
        <v>1</v>
      </c>
      <c r="I502" s="109">
        <v>-2.88</v>
      </c>
      <c r="J502" s="131">
        <v>16.7</v>
      </c>
      <c r="K502" s="43"/>
      <c r="L502" s="131">
        <v>-48.1</v>
      </c>
      <c r="M502" s="43"/>
      <c r="N502" s="47"/>
      <c r="AF502" s="39"/>
      <c r="AG502" s="48" t="s">
        <v>268</v>
      </c>
      <c r="AL502" s="48"/>
      <c r="AM502" s="48"/>
      <c r="AN502" s="48"/>
      <c r="AP502" s="48"/>
    </row>
    <row r="503" spans="1:42" s="4" customFormat="1" ht="15" x14ac:dyDescent="0.25">
      <c r="A503" s="71"/>
      <c r="B503" s="72"/>
      <c r="C503" s="847" t="s">
        <v>81</v>
      </c>
      <c r="D503" s="847"/>
      <c r="E503" s="847"/>
      <c r="F503" s="42"/>
      <c r="G503" s="43"/>
      <c r="H503" s="43"/>
      <c r="I503" s="43"/>
      <c r="J503" s="46"/>
      <c r="K503" s="43"/>
      <c r="L503" s="131">
        <v>-48.1</v>
      </c>
      <c r="M503" s="66"/>
      <c r="N503" s="47"/>
      <c r="AF503" s="39"/>
      <c r="AG503" s="48"/>
      <c r="AL503" s="48" t="s">
        <v>81</v>
      </c>
      <c r="AM503" s="48"/>
      <c r="AN503" s="48"/>
      <c r="AP503" s="48"/>
    </row>
    <row r="504" spans="1:42" s="4" customFormat="1" ht="23.25" x14ac:dyDescent="0.25">
      <c r="A504" s="40" t="s">
        <v>292</v>
      </c>
      <c r="B504" s="41" t="s">
        <v>277</v>
      </c>
      <c r="C504" s="847" t="s">
        <v>278</v>
      </c>
      <c r="D504" s="847"/>
      <c r="E504" s="847"/>
      <c r="F504" s="42" t="s">
        <v>279</v>
      </c>
      <c r="G504" s="43">
        <v>2</v>
      </c>
      <c r="H504" s="44">
        <v>1</v>
      </c>
      <c r="I504" s="44">
        <v>2</v>
      </c>
      <c r="J504" s="73">
        <v>3655</v>
      </c>
      <c r="K504" s="43"/>
      <c r="L504" s="131">
        <v>849.01</v>
      </c>
      <c r="M504" s="109">
        <v>8.61</v>
      </c>
      <c r="N504" s="134">
        <v>7310</v>
      </c>
      <c r="AF504" s="39"/>
      <c r="AG504" s="48" t="s">
        <v>278</v>
      </c>
      <c r="AL504" s="48"/>
      <c r="AM504" s="48"/>
      <c r="AN504" s="48"/>
      <c r="AP504" s="48"/>
    </row>
    <row r="505" spans="1:42" s="4" customFormat="1" ht="15" x14ac:dyDescent="0.25">
      <c r="A505" s="71"/>
      <c r="B505" s="72"/>
      <c r="C505" s="847" t="s">
        <v>81</v>
      </c>
      <c r="D505" s="847"/>
      <c r="E505" s="847"/>
      <c r="F505" s="42"/>
      <c r="G505" s="43"/>
      <c r="H505" s="43"/>
      <c r="I505" s="43"/>
      <c r="J505" s="46"/>
      <c r="K505" s="43"/>
      <c r="L505" s="131">
        <v>849.01</v>
      </c>
      <c r="M505" s="66"/>
      <c r="N505" s="134">
        <v>7310</v>
      </c>
      <c r="AF505" s="39"/>
      <c r="AG505" s="48"/>
      <c r="AL505" s="48" t="s">
        <v>81</v>
      </c>
      <c r="AM505" s="48"/>
      <c r="AN505" s="48"/>
      <c r="AP505" s="48"/>
    </row>
    <row r="506" spans="1:42" s="4" customFormat="1" ht="34.5" x14ac:dyDescent="0.25">
      <c r="A506" s="40" t="s">
        <v>295</v>
      </c>
      <c r="B506" s="41" t="s">
        <v>407</v>
      </c>
      <c r="C506" s="847" t="s">
        <v>408</v>
      </c>
      <c r="D506" s="847"/>
      <c r="E506" s="847"/>
      <c r="F506" s="42" t="s">
        <v>174</v>
      </c>
      <c r="G506" s="43">
        <v>6</v>
      </c>
      <c r="H506" s="44">
        <v>1</v>
      </c>
      <c r="I506" s="44">
        <v>6</v>
      </c>
      <c r="J506" s="46"/>
      <c r="K506" s="43"/>
      <c r="L506" s="46"/>
      <c r="M506" s="43"/>
      <c r="N506" s="47"/>
      <c r="AF506" s="39"/>
      <c r="AG506" s="48" t="s">
        <v>408</v>
      </c>
      <c r="AL506" s="48"/>
      <c r="AM506" s="48"/>
      <c r="AN506" s="48"/>
      <c r="AP506" s="48"/>
    </row>
    <row r="507" spans="1:42" s="4" customFormat="1" ht="22.5" x14ac:dyDescent="0.25">
      <c r="A507" s="49"/>
      <c r="B507" s="50" t="s">
        <v>64</v>
      </c>
      <c r="C507" s="848" t="s">
        <v>65</v>
      </c>
      <c r="D507" s="848"/>
      <c r="E507" s="848"/>
      <c r="F507" s="848"/>
      <c r="G507" s="848"/>
      <c r="H507" s="848"/>
      <c r="I507" s="848"/>
      <c r="J507" s="848"/>
      <c r="K507" s="848"/>
      <c r="L507" s="848"/>
      <c r="M507" s="848"/>
      <c r="N507" s="849"/>
      <c r="AF507" s="39"/>
      <c r="AG507" s="48"/>
      <c r="AH507" s="3" t="s">
        <v>65</v>
      </c>
      <c r="AL507" s="48"/>
      <c r="AM507" s="48"/>
      <c r="AN507" s="48"/>
      <c r="AP507" s="48"/>
    </row>
    <row r="508" spans="1:42" s="4" customFormat="1" ht="15" x14ac:dyDescent="0.25">
      <c r="A508" s="51"/>
      <c r="B508" s="50" t="s">
        <v>60</v>
      </c>
      <c r="C508" s="853" t="s">
        <v>66</v>
      </c>
      <c r="D508" s="853"/>
      <c r="E508" s="853"/>
      <c r="F508" s="53"/>
      <c r="G508" s="54"/>
      <c r="H508" s="54"/>
      <c r="I508" s="54"/>
      <c r="J508" s="57">
        <v>97.01</v>
      </c>
      <c r="K508" s="56">
        <v>1.1499999999999999</v>
      </c>
      <c r="L508" s="57">
        <v>669.37</v>
      </c>
      <c r="M508" s="56">
        <v>35.42</v>
      </c>
      <c r="N508" s="58">
        <v>23709.09</v>
      </c>
      <c r="AF508" s="39"/>
      <c r="AG508" s="48"/>
      <c r="AI508" s="3" t="s">
        <v>66</v>
      </c>
      <c r="AL508" s="48"/>
      <c r="AM508" s="48"/>
      <c r="AN508" s="48"/>
      <c r="AP508" s="48"/>
    </row>
    <row r="509" spans="1:42" s="4" customFormat="1" ht="15" x14ac:dyDescent="0.25">
      <c r="A509" s="51"/>
      <c r="B509" s="50" t="s">
        <v>67</v>
      </c>
      <c r="C509" s="853" t="s">
        <v>68</v>
      </c>
      <c r="D509" s="853"/>
      <c r="E509" s="853"/>
      <c r="F509" s="53"/>
      <c r="G509" s="54"/>
      <c r="H509" s="54"/>
      <c r="I509" s="54"/>
      <c r="J509" s="57">
        <v>1.81</v>
      </c>
      <c r="K509" s="56">
        <v>1.1499999999999999</v>
      </c>
      <c r="L509" s="57">
        <v>12.49</v>
      </c>
      <c r="M509" s="54"/>
      <c r="N509" s="59"/>
      <c r="AF509" s="39"/>
      <c r="AG509" s="48"/>
      <c r="AI509" s="3" t="s">
        <v>68</v>
      </c>
      <c r="AL509" s="48"/>
      <c r="AM509" s="48"/>
      <c r="AN509" s="48"/>
      <c r="AP509" s="48"/>
    </row>
    <row r="510" spans="1:42" s="4" customFormat="1" ht="15" x14ac:dyDescent="0.25">
      <c r="A510" s="51"/>
      <c r="B510" s="50" t="s">
        <v>69</v>
      </c>
      <c r="C510" s="853" t="s">
        <v>70</v>
      </c>
      <c r="D510" s="853"/>
      <c r="E510" s="853"/>
      <c r="F510" s="53"/>
      <c r="G510" s="54"/>
      <c r="H510" s="54"/>
      <c r="I510" s="54"/>
      <c r="J510" s="57">
        <v>0.26</v>
      </c>
      <c r="K510" s="56">
        <v>1.1499999999999999</v>
      </c>
      <c r="L510" s="57">
        <v>1.79</v>
      </c>
      <c r="M510" s="56">
        <v>35.42</v>
      </c>
      <c r="N510" s="133">
        <v>63.4</v>
      </c>
      <c r="AF510" s="39"/>
      <c r="AG510" s="48"/>
      <c r="AI510" s="3" t="s">
        <v>70</v>
      </c>
      <c r="AL510" s="48"/>
      <c r="AM510" s="48"/>
      <c r="AN510" s="48"/>
      <c r="AP510" s="48"/>
    </row>
    <row r="511" spans="1:42" s="4" customFormat="1" ht="15" x14ac:dyDescent="0.25">
      <c r="A511" s="51"/>
      <c r="B511" s="50" t="s">
        <v>86</v>
      </c>
      <c r="C511" s="853" t="s">
        <v>87</v>
      </c>
      <c r="D511" s="853"/>
      <c r="E511" s="853"/>
      <c r="F511" s="53"/>
      <c r="G511" s="54"/>
      <c r="H511" s="54"/>
      <c r="I511" s="54"/>
      <c r="J511" s="57">
        <v>102.58</v>
      </c>
      <c r="K511" s="54"/>
      <c r="L511" s="57">
        <v>615.48</v>
      </c>
      <c r="M511" s="54"/>
      <c r="N511" s="59"/>
      <c r="AF511" s="39"/>
      <c r="AG511" s="48"/>
      <c r="AI511" s="3" t="s">
        <v>87</v>
      </c>
      <c r="AL511" s="48"/>
      <c r="AM511" s="48"/>
      <c r="AN511" s="48"/>
      <c r="AP511" s="48"/>
    </row>
    <row r="512" spans="1:42" s="4" customFormat="1" ht="15" x14ac:dyDescent="0.25">
      <c r="A512" s="60"/>
      <c r="B512" s="50"/>
      <c r="C512" s="853" t="s">
        <v>71</v>
      </c>
      <c r="D512" s="853"/>
      <c r="E512" s="853"/>
      <c r="F512" s="53" t="s">
        <v>72</v>
      </c>
      <c r="G512" s="56">
        <v>10.32</v>
      </c>
      <c r="H512" s="56">
        <v>1.1499999999999999</v>
      </c>
      <c r="I512" s="62">
        <v>71.207999999999998</v>
      </c>
      <c r="J512" s="63"/>
      <c r="K512" s="54"/>
      <c r="L512" s="63"/>
      <c r="M512" s="54"/>
      <c r="N512" s="59"/>
      <c r="AF512" s="39"/>
      <c r="AG512" s="48"/>
      <c r="AJ512" s="3" t="s">
        <v>71</v>
      </c>
      <c r="AL512" s="48"/>
      <c r="AM512" s="48"/>
      <c r="AN512" s="48"/>
      <c r="AP512" s="48"/>
    </row>
    <row r="513" spans="1:42" s="4" customFormat="1" ht="15" x14ac:dyDescent="0.25">
      <c r="A513" s="60"/>
      <c r="B513" s="50"/>
      <c r="C513" s="853" t="s">
        <v>73</v>
      </c>
      <c r="D513" s="853"/>
      <c r="E513" s="853"/>
      <c r="F513" s="53" t="s">
        <v>72</v>
      </c>
      <c r="G513" s="56">
        <v>0.02</v>
      </c>
      <c r="H513" s="56">
        <v>1.1499999999999999</v>
      </c>
      <c r="I513" s="62">
        <v>0.13800000000000001</v>
      </c>
      <c r="J513" s="63"/>
      <c r="K513" s="54"/>
      <c r="L513" s="63"/>
      <c r="M513" s="54"/>
      <c r="N513" s="59"/>
      <c r="AF513" s="39"/>
      <c r="AG513" s="48"/>
      <c r="AJ513" s="3" t="s">
        <v>73</v>
      </c>
      <c r="AL513" s="48"/>
      <c r="AM513" s="48"/>
      <c r="AN513" s="48"/>
      <c r="AP513" s="48"/>
    </row>
    <row r="514" spans="1:42" s="4" customFormat="1" ht="15" x14ac:dyDescent="0.25">
      <c r="A514" s="51"/>
      <c r="B514" s="50"/>
      <c r="C514" s="854" t="s">
        <v>74</v>
      </c>
      <c r="D514" s="854"/>
      <c r="E514" s="854"/>
      <c r="F514" s="65"/>
      <c r="G514" s="66"/>
      <c r="H514" s="66"/>
      <c r="I514" s="66"/>
      <c r="J514" s="68">
        <v>201.4</v>
      </c>
      <c r="K514" s="66"/>
      <c r="L514" s="67">
        <v>1297.3399999999999</v>
      </c>
      <c r="M514" s="66"/>
      <c r="N514" s="69"/>
      <c r="AF514" s="39"/>
      <c r="AG514" s="48"/>
      <c r="AK514" s="3" t="s">
        <v>74</v>
      </c>
      <c r="AL514" s="48"/>
      <c r="AM514" s="48"/>
      <c r="AN514" s="48"/>
      <c r="AP514" s="48"/>
    </row>
    <row r="515" spans="1:42" s="4" customFormat="1" ht="15" x14ac:dyDescent="0.25">
      <c r="A515" s="60"/>
      <c r="B515" s="50"/>
      <c r="C515" s="853" t="s">
        <v>75</v>
      </c>
      <c r="D515" s="853"/>
      <c r="E515" s="853"/>
      <c r="F515" s="53"/>
      <c r="G515" s="54"/>
      <c r="H515" s="54"/>
      <c r="I515" s="54"/>
      <c r="J515" s="63"/>
      <c r="K515" s="54"/>
      <c r="L515" s="57">
        <v>671.16</v>
      </c>
      <c r="M515" s="54"/>
      <c r="N515" s="58">
        <v>23772.49</v>
      </c>
      <c r="AF515" s="39"/>
      <c r="AG515" s="48"/>
      <c r="AJ515" s="3" t="s">
        <v>75</v>
      </c>
      <c r="AL515" s="48"/>
      <c r="AM515" s="48"/>
      <c r="AN515" s="48"/>
      <c r="AP515" s="48"/>
    </row>
    <row r="516" spans="1:42" s="4" customFormat="1" ht="23.25" x14ac:dyDescent="0.25">
      <c r="A516" s="60"/>
      <c r="B516" s="50" t="s">
        <v>120</v>
      </c>
      <c r="C516" s="853" t="s">
        <v>121</v>
      </c>
      <c r="D516" s="853"/>
      <c r="E516" s="853"/>
      <c r="F516" s="53" t="s">
        <v>78</v>
      </c>
      <c r="G516" s="70">
        <v>97</v>
      </c>
      <c r="H516" s="54"/>
      <c r="I516" s="70">
        <v>97</v>
      </c>
      <c r="J516" s="63"/>
      <c r="K516" s="54"/>
      <c r="L516" s="57">
        <v>651.03</v>
      </c>
      <c r="M516" s="54"/>
      <c r="N516" s="58">
        <v>23059.32</v>
      </c>
      <c r="AF516" s="39"/>
      <c r="AG516" s="48"/>
      <c r="AJ516" s="3" t="s">
        <v>121</v>
      </c>
      <c r="AL516" s="48"/>
      <c r="AM516" s="48"/>
      <c r="AN516" s="48"/>
      <c r="AP516" s="48"/>
    </row>
    <row r="517" spans="1:42" s="4" customFormat="1" ht="23.25" x14ac:dyDescent="0.25">
      <c r="A517" s="60"/>
      <c r="B517" s="50" t="s">
        <v>122</v>
      </c>
      <c r="C517" s="853" t="s">
        <v>123</v>
      </c>
      <c r="D517" s="853"/>
      <c r="E517" s="853"/>
      <c r="F517" s="53" t="s">
        <v>78</v>
      </c>
      <c r="G517" s="70">
        <v>51</v>
      </c>
      <c r="H517" s="54"/>
      <c r="I517" s="70">
        <v>51</v>
      </c>
      <c r="J517" s="63"/>
      <c r="K517" s="54"/>
      <c r="L517" s="57">
        <v>342.29</v>
      </c>
      <c r="M517" s="54"/>
      <c r="N517" s="58">
        <v>12123.97</v>
      </c>
      <c r="AF517" s="39"/>
      <c r="AG517" s="48"/>
      <c r="AJ517" s="3" t="s">
        <v>123</v>
      </c>
      <c r="AL517" s="48"/>
      <c r="AM517" s="48"/>
      <c r="AN517" s="48"/>
      <c r="AP517" s="48"/>
    </row>
    <row r="518" spans="1:42" s="4" customFormat="1" ht="15" x14ac:dyDescent="0.25">
      <c r="A518" s="71"/>
      <c r="B518" s="72"/>
      <c r="C518" s="847" t="s">
        <v>81</v>
      </c>
      <c r="D518" s="847"/>
      <c r="E518" s="847"/>
      <c r="F518" s="42"/>
      <c r="G518" s="43"/>
      <c r="H518" s="43"/>
      <c r="I518" s="43"/>
      <c r="J518" s="46"/>
      <c r="K518" s="43"/>
      <c r="L518" s="73">
        <v>2290.66</v>
      </c>
      <c r="M518" s="66"/>
      <c r="N518" s="47"/>
      <c r="AF518" s="39"/>
      <c r="AG518" s="48"/>
      <c r="AL518" s="48" t="s">
        <v>81</v>
      </c>
      <c r="AM518" s="48"/>
      <c r="AN518" s="48"/>
      <c r="AP518" s="48"/>
    </row>
    <row r="519" spans="1:42" s="4" customFormat="1" ht="23.25" x14ac:dyDescent="0.25">
      <c r="A519" s="40" t="s">
        <v>298</v>
      </c>
      <c r="B519" s="41" t="s">
        <v>409</v>
      </c>
      <c r="C519" s="847" t="s">
        <v>410</v>
      </c>
      <c r="D519" s="847"/>
      <c r="E519" s="847"/>
      <c r="F519" s="42" t="s">
        <v>279</v>
      </c>
      <c r="G519" s="43">
        <v>6</v>
      </c>
      <c r="H519" s="44">
        <v>1</v>
      </c>
      <c r="I519" s="44">
        <v>6</v>
      </c>
      <c r="J519" s="73">
        <v>12750</v>
      </c>
      <c r="K519" s="43"/>
      <c r="L519" s="73">
        <v>8885.02</v>
      </c>
      <c r="M519" s="109">
        <v>8.61</v>
      </c>
      <c r="N519" s="134">
        <v>76500</v>
      </c>
      <c r="AF519" s="39"/>
      <c r="AG519" s="48" t="s">
        <v>410</v>
      </c>
      <c r="AL519" s="48"/>
      <c r="AM519" s="48"/>
      <c r="AN519" s="48"/>
      <c r="AP519" s="48"/>
    </row>
    <row r="520" spans="1:42" s="4" customFormat="1" ht="15" x14ac:dyDescent="0.25">
      <c r="A520" s="71"/>
      <c r="B520" s="72"/>
      <c r="C520" s="847" t="s">
        <v>81</v>
      </c>
      <c r="D520" s="847"/>
      <c r="E520" s="847"/>
      <c r="F520" s="42"/>
      <c r="G520" s="43"/>
      <c r="H520" s="43"/>
      <c r="I520" s="43"/>
      <c r="J520" s="46"/>
      <c r="K520" s="43"/>
      <c r="L520" s="73">
        <v>8885.02</v>
      </c>
      <c r="M520" s="66"/>
      <c r="N520" s="134">
        <v>76500</v>
      </c>
      <c r="AF520" s="39"/>
      <c r="AG520" s="48"/>
      <c r="AL520" s="48" t="s">
        <v>81</v>
      </c>
      <c r="AM520" s="48"/>
      <c r="AN520" s="48"/>
      <c r="AP520" s="48"/>
    </row>
    <row r="521" spans="1:42" s="4" customFormat="1" ht="34.5" x14ac:dyDescent="0.25">
      <c r="A521" s="40" t="s">
        <v>301</v>
      </c>
      <c r="B521" s="41" t="s">
        <v>293</v>
      </c>
      <c r="C521" s="847" t="s">
        <v>294</v>
      </c>
      <c r="D521" s="847"/>
      <c r="E521" s="847"/>
      <c r="F521" s="42" t="s">
        <v>174</v>
      </c>
      <c r="G521" s="43">
        <v>44</v>
      </c>
      <c r="H521" s="44">
        <v>1</v>
      </c>
      <c r="I521" s="44">
        <v>44</v>
      </c>
      <c r="J521" s="46"/>
      <c r="K521" s="43"/>
      <c r="L521" s="46"/>
      <c r="M521" s="43"/>
      <c r="N521" s="47"/>
      <c r="AF521" s="39"/>
      <c r="AG521" s="48" t="s">
        <v>294</v>
      </c>
      <c r="AL521" s="48"/>
      <c r="AM521" s="48"/>
      <c r="AN521" s="48"/>
      <c r="AP521" s="48"/>
    </row>
    <row r="522" spans="1:42" s="4" customFormat="1" ht="22.5" x14ac:dyDescent="0.25">
      <c r="A522" s="49"/>
      <c r="B522" s="50" t="s">
        <v>64</v>
      </c>
      <c r="C522" s="848" t="s">
        <v>65</v>
      </c>
      <c r="D522" s="848"/>
      <c r="E522" s="848"/>
      <c r="F522" s="848"/>
      <c r="G522" s="848"/>
      <c r="H522" s="848"/>
      <c r="I522" s="848"/>
      <c r="J522" s="848"/>
      <c r="K522" s="848"/>
      <c r="L522" s="848"/>
      <c r="M522" s="848"/>
      <c r="N522" s="849"/>
      <c r="AF522" s="39"/>
      <c r="AG522" s="48"/>
      <c r="AH522" s="3" t="s">
        <v>65</v>
      </c>
      <c r="AL522" s="48"/>
      <c r="AM522" s="48"/>
      <c r="AN522" s="48"/>
      <c r="AP522" s="48"/>
    </row>
    <row r="523" spans="1:42" s="4" customFormat="1" ht="15" x14ac:dyDescent="0.25">
      <c r="A523" s="51"/>
      <c r="B523" s="50" t="s">
        <v>60</v>
      </c>
      <c r="C523" s="853" t="s">
        <v>66</v>
      </c>
      <c r="D523" s="853"/>
      <c r="E523" s="853"/>
      <c r="F523" s="53"/>
      <c r="G523" s="54"/>
      <c r="H523" s="54"/>
      <c r="I523" s="54"/>
      <c r="J523" s="57">
        <v>5.35</v>
      </c>
      <c r="K523" s="56">
        <v>1.1499999999999999</v>
      </c>
      <c r="L523" s="57">
        <v>270.70999999999998</v>
      </c>
      <c r="M523" s="56">
        <v>35.42</v>
      </c>
      <c r="N523" s="58">
        <v>9588.5499999999993</v>
      </c>
      <c r="AF523" s="39"/>
      <c r="AG523" s="48"/>
      <c r="AI523" s="3" t="s">
        <v>66</v>
      </c>
      <c r="AL523" s="48"/>
      <c r="AM523" s="48"/>
      <c r="AN523" s="48"/>
      <c r="AP523" s="48"/>
    </row>
    <row r="524" spans="1:42" s="4" customFormat="1" ht="15" x14ac:dyDescent="0.25">
      <c r="A524" s="51"/>
      <c r="B524" s="50" t="s">
        <v>86</v>
      </c>
      <c r="C524" s="853" t="s">
        <v>87</v>
      </c>
      <c r="D524" s="853"/>
      <c r="E524" s="853"/>
      <c r="F524" s="53"/>
      <c r="G524" s="54"/>
      <c r="H524" s="54"/>
      <c r="I524" s="54"/>
      <c r="J524" s="57">
        <v>0.94</v>
      </c>
      <c r="K524" s="54"/>
      <c r="L524" s="57">
        <v>41.36</v>
      </c>
      <c r="M524" s="54"/>
      <c r="N524" s="59"/>
      <c r="AF524" s="39"/>
      <c r="AG524" s="48"/>
      <c r="AI524" s="3" t="s">
        <v>87</v>
      </c>
      <c r="AL524" s="48"/>
      <c r="AM524" s="48"/>
      <c r="AN524" s="48"/>
      <c r="AP524" s="48"/>
    </row>
    <row r="525" spans="1:42" s="4" customFormat="1" ht="15" x14ac:dyDescent="0.25">
      <c r="A525" s="60"/>
      <c r="B525" s="50"/>
      <c r="C525" s="853" t="s">
        <v>71</v>
      </c>
      <c r="D525" s="853"/>
      <c r="E525" s="853"/>
      <c r="F525" s="53" t="s">
        <v>72</v>
      </c>
      <c r="G525" s="56">
        <v>0.59</v>
      </c>
      <c r="H525" s="56">
        <v>1.1499999999999999</v>
      </c>
      <c r="I525" s="62">
        <v>29.853999999999999</v>
      </c>
      <c r="J525" s="63"/>
      <c r="K525" s="54"/>
      <c r="L525" s="63"/>
      <c r="M525" s="54"/>
      <c r="N525" s="59"/>
      <c r="AF525" s="39"/>
      <c r="AG525" s="48"/>
      <c r="AJ525" s="3" t="s">
        <v>71</v>
      </c>
      <c r="AL525" s="48"/>
      <c r="AM525" s="48"/>
      <c r="AN525" s="48"/>
      <c r="AP525" s="48"/>
    </row>
    <row r="526" spans="1:42" s="4" customFormat="1" ht="15" x14ac:dyDescent="0.25">
      <c r="A526" s="51"/>
      <c r="B526" s="50"/>
      <c r="C526" s="854" t="s">
        <v>74</v>
      </c>
      <c r="D526" s="854"/>
      <c r="E526" s="854"/>
      <c r="F526" s="65"/>
      <c r="G526" s="66"/>
      <c r="H526" s="66"/>
      <c r="I526" s="66"/>
      <c r="J526" s="68">
        <v>6.29</v>
      </c>
      <c r="K526" s="66"/>
      <c r="L526" s="68">
        <v>312.07</v>
      </c>
      <c r="M526" s="66"/>
      <c r="N526" s="69"/>
      <c r="AF526" s="39"/>
      <c r="AG526" s="48"/>
      <c r="AK526" s="3" t="s">
        <v>74</v>
      </c>
      <c r="AL526" s="48"/>
      <c r="AM526" s="48"/>
      <c r="AN526" s="48"/>
      <c r="AP526" s="48"/>
    </row>
    <row r="527" spans="1:42" s="4" customFormat="1" ht="15" x14ac:dyDescent="0.25">
      <c r="A527" s="60"/>
      <c r="B527" s="50"/>
      <c r="C527" s="853" t="s">
        <v>75</v>
      </c>
      <c r="D527" s="853"/>
      <c r="E527" s="853"/>
      <c r="F527" s="53"/>
      <c r="G527" s="54"/>
      <c r="H527" s="54"/>
      <c r="I527" s="54"/>
      <c r="J527" s="63"/>
      <c r="K527" s="54"/>
      <c r="L527" s="57">
        <v>270.70999999999998</v>
      </c>
      <c r="M527" s="54"/>
      <c r="N527" s="58">
        <v>9588.5499999999993</v>
      </c>
      <c r="AF527" s="39"/>
      <c r="AG527" s="48"/>
      <c r="AJ527" s="3" t="s">
        <v>75</v>
      </c>
      <c r="AL527" s="48"/>
      <c r="AM527" s="48"/>
      <c r="AN527" s="48"/>
      <c r="AP527" s="48"/>
    </row>
    <row r="528" spans="1:42" s="4" customFormat="1" ht="23.25" x14ac:dyDescent="0.25">
      <c r="A528" s="60"/>
      <c r="B528" s="50" t="s">
        <v>120</v>
      </c>
      <c r="C528" s="853" t="s">
        <v>121</v>
      </c>
      <c r="D528" s="853"/>
      <c r="E528" s="853"/>
      <c r="F528" s="53" t="s">
        <v>78</v>
      </c>
      <c r="G528" s="70">
        <v>97</v>
      </c>
      <c r="H528" s="54"/>
      <c r="I528" s="70">
        <v>97</v>
      </c>
      <c r="J528" s="63"/>
      <c r="K528" s="54"/>
      <c r="L528" s="57">
        <v>262.58999999999997</v>
      </c>
      <c r="M528" s="54"/>
      <c r="N528" s="58">
        <v>9300.89</v>
      </c>
      <c r="AF528" s="39"/>
      <c r="AG528" s="48"/>
      <c r="AJ528" s="3" t="s">
        <v>121</v>
      </c>
      <c r="AL528" s="48"/>
      <c r="AM528" s="48"/>
      <c r="AN528" s="48"/>
      <c r="AP528" s="48"/>
    </row>
    <row r="529" spans="1:42" s="4" customFormat="1" ht="23.25" x14ac:dyDescent="0.25">
      <c r="A529" s="60"/>
      <c r="B529" s="50" t="s">
        <v>122</v>
      </c>
      <c r="C529" s="853" t="s">
        <v>123</v>
      </c>
      <c r="D529" s="853"/>
      <c r="E529" s="853"/>
      <c r="F529" s="53" t="s">
        <v>78</v>
      </c>
      <c r="G529" s="70">
        <v>51</v>
      </c>
      <c r="H529" s="54"/>
      <c r="I529" s="70">
        <v>51</v>
      </c>
      <c r="J529" s="63"/>
      <c r="K529" s="54"/>
      <c r="L529" s="57">
        <v>138.06</v>
      </c>
      <c r="M529" s="54"/>
      <c r="N529" s="58">
        <v>4890.16</v>
      </c>
      <c r="AF529" s="39"/>
      <c r="AG529" s="48"/>
      <c r="AJ529" s="3" t="s">
        <v>123</v>
      </c>
      <c r="AL529" s="48"/>
      <c r="AM529" s="48"/>
      <c r="AN529" s="48"/>
      <c r="AP529" s="48"/>
    </row>
    <row r="530" spans="1:42" s="4" customFormat="1" ht="15" x14ac:dyDescent="0.25">
      <c r="A530" s="71"/>
      <c r="B530" s="72"/>
      <c r="C530" s="847" t="s">
        <v>81</v>
      </c>
      <c r="D530" s="847"/>
      <c r="E530" s="847"/>
      <c r="F530" s="42"/>
      <c r="G530" s="43"/>
      <c r="H530" s="43"/>
      <c r="I530" s="43"/>
      <c r="J530" s="46"/>
      <c r="K530" s="43"/>
      <c r="L530" s="131">
        <v>712.72</v>
      </c>
      <c r="M530" s="66"/>
      <c r="N530" s="47"/>
      <c r="AF530" s="39"/>
      <c r="AG530" s="48"/>
      <c r="AL530" s="48" t="s">
        <v>81</v>
      </c>
      <c r="AM530" s="48"/>
      <c r="AN530" s="48"/>
      <c r="AP530" s="48"/>
    </row>
    <row r="531" spans="1:42" s="4" customFormat="1" ht="15" x14ac:dyDescent="0.25">
      <c r="A531" s="40" t="s">
        <v>304</v>
      </c>
      <c r="B531" s="41" t="s">
        <v>296</v>
      </c>
      <c r="C531" s="847" t="s">
        <v>297</v>
      </c>
      <c r="D531" s="847"/>
      <c r="E531" s="847"/>
      <c r="F531" s="42" t="s">
        <v>119</v>
      </c>
      <c r="G531" s="43">
        <v>-0.13200000000000001</v>
      </c>
      <c r="H531" s="44">
        <v>1</v>
      </c>
      <c r="I531" s="129">
        <v>-0.13200000000000001</v>
      </c>
      <c r="J531" s="131">
        <v>143.97999999999999</v>
      </c>
      <c r="K531" s="43"/>
      <c r="L531" s="131">
        <v>-19.010000000000002</v>
      </c>
      <c r="M531" s="43"/>
      <c r="N531" s="47"/>
      <c r="AF531" s="39"/>
      <c r="AG531" s="48" t="s">
        <v>297</v>
      </c>
      <c r="AL531" s="48"/>
      <c r="AM531" s="48"/>
      <c r="AN531" s="48"/>
      <c r="AP531" s="48"/>
    </row>
    <row r="532" spans="1:42" s="4" customFormat="1" ht="15" x14ac:dyDescent="0.25">
      <c r="A532" s="71"/>
      <c r="B532" s="72"/>
      <c r="C532" s="847" t="s">
        <v>81</v>
      </c>
      <c r="D532" s="847"/>
      <c r="E532" s="847"/>
      <c r="F532" s="42"/>
      <c r="G532" s="43"/>
      <c r="H532" s="43"/>
      <c r="I532" s="43"/>
      <c r="J532" s="46"/>
      <c r="K532" s="43"/>
      <c r="L532" s="131">
        <v>-19.010000000000002</v>
      </c>
      <c r="M532" s="66"/>
      <c r="N532" s="47"/>
      <c r="AF532" s="39"/>
      <c r="AG532" s="48"/>
      <c r="AL532" s="48" t="s">
        <v>81</v>
      </c>
      <c r="AM532" s="48"/>
      <c r="AN532" s="48"/>
      <c r="AP532" s="48"/>
    </row>
    <row r="533" spans="1:42" s="4" customFormat="1" ht="23.25" x14ac:dyDescent="0.25">
      <c r="A533" s="40" t="s">
        <v>307</v>
      </c>
      <c r="B533" s="41" t="s">
        <v>299</v>
      </c>
      <c r="C533" s="847" t="s">
        <v>300</v>
      </c>
      <c r="D533" s="847"/>
      <c r="E533" s="847"/>
      <c r="F533" s="42" t="s">
        <v>119</v>
      </c>
      <c r="G533" s="43">
        <v>-0.17599999999999999</v>
      </c>
      <c r="H533" s="44">
        <v>1</v>
      </c>
      <c r="I533" s="129">
        <v>-0.17599999999999999</v>
      </c>
      <c r="J533" s="131">
        <v>38.590000000000003</v>
      </c>
      <c r="K533" s="43"/>
      <c r="L533" s="131">
        <v>-6.79</v>
      </c>
      <c r="M533" s="43"/>
      <c r="N533" s="47"/>
      <c r="AF533" s="39"/>
      <c r="AG533" s="48" t="s">
        <v>300</v>
      </c>
      <c r="AL533" s="48"/>
      <c r="AM533" s="48"/>
      <c r="AN533" s="48"/>
      <c r="AP533" s="48"/>
    </row>
    <row r="534" spans="1:42" s="4" customFormat="1" ht="15" x14ac:dyDescent="0.25">
      <c r="A534" s="71"/>
      <c r="B534" s="72"/>
      <c r="C534" s="847" t="s">
        <v>81</v>
      </c>
      <c r="D534" s="847"/>
      <c r="E534" s="847"/>
      <c r="F534" s="42"/>
      <c r="G534" s="43"/>
      <c r="H534" s="43"/>
      <c r="I534" s="43"/>
      <c r="J534" s="46"/>
      <c r="K534" s="43"/>
      <c r="L534" s="131">
        <v>-6.79</v>
      </c>
      <c r="M534" s="66"/>
      <c r="N534" s="47"/>
      <c r="AF534" s="39"/>
      <c r="AG534" s="48"/>
      <c r="AL534" s="48" t="s">
        <v>81</v>
      </c>
      <c r="AM534" s="48"/>
      <c r="AN534" s="48"/>
      <c r="AP534" s="48"/>
    </row>
    <row r="535" spans="1:42" s="4" customFormat="1" ht="23.25" x14ac:dyDescent="0.25">
      <c r="A535" s="40" t="s">
        <v>310</v>
      </c>
      <c r="B535" s="41" t="s">
        <v>302</v>
      </c>
      <c r="C535" s="847" t="s">
        <v>303</v>
      </c>
      <c r="D535" s="847"/>
      <c r="E535" s="847"/>
      <c r="F535" s="42" t="s">
        <v>174</v>
      </c>
      <c r="G535" s="43">
        <v>44</v>
      </c>
      <c r="H535" s="44">
        <v>1</v>
      </c>
      <c r="I535" s="44">
        <v>44</v>
      </c>
      <c r="J535" s="131">
        <v>828.75</v>
      </c>
      <c r="K535" s="43"/>
      <c r="L535" s="73">
        <v>4235.1899999999996</v>
      </c>
      <c r="M535" s="109">
        <v>8.61</v>
      </c>
      <c r="N535" s="134">
        <v>36465</v>
      </c>
      <c r="AF535" s="39"/>
      <c r="AG535" s="48" t="s">
        <v>303</v>
      </c>
      <c r="AL535" s="48"/>
      <c r="AM535" s="48"/>
      <c r="AN535" s="48"/>
      <c r="AP535" s="48"/>
    </row>
    <row r="536" spans="1:42" s="4" customFormat="1" ht="15" x14ac:dyDescent="0.25">
      <c r="A536" s="71"/>
      <c r="B536" s="72"/>
      <c r="C536" s="847" t="s">
        <v>81</v>
      </c>
      <c r="D536" s="847"/>
      <c r="E536" s="847"/>
      <c r="F536" s="42"/>
      <c r="G536" s="43"/>
      <c r="H536" s="43"/>
      <c r="I536" s="43"/>
      <c r="J536" s="46"/>
      <c r="K536" s="43"/>
      <c r="L536" s="73">
        <v>4235.1899999999996</v>
      </c>
      <c r="M536" s="66"/>
      <c r="N536" s="134">
        <v>36465</v>
      </c>
      <c r="AF536" s="39"/>
      <c r="AG536" s="48"/>
      <c r="AL536" s="48" t="s">
        <v>81</v>
      </c>
      <c r="AM536" s="48"/>
      <c r="AN536" s="48"/>
      <c r="AP536" s="48"/>
    </row>
    <row r="537" spans="1:42" s="4" customFormat="1" ht="23.25" x14ac:dyDescent="0.25">
      <c r="A537" s="40" t="s">
        <v>313</v>
      </c>
      <c r="B537" s="41" t="s">
        <v>305</v>
      </c>
      <c r="C537" s="847" t="s">
        <v>306</v>
      </c>
      <c r="D537" s="847"/>
      <c r="E537" s="847"/>
      <c r="F537" s="42" t="s">
        <v>174</v>
      </c>
      <c r="G537" s="43">
        <v>16</v>
      </c>
      <c r="H537" s="44">
        <v>1</v>
      </c>
      <c r="I537" s="44">
        <v>16</v>
      </c>
      <c r="J537" s="46"/>
      <c r="K537" s="43"/>
      <c r="L537" s="46"/>
      <c r="M537" s="43"/>
      <c r="N537" s="47"/>
      <c r="AF537" s="39"/>
      <c r="AG537" s="48" t="s">
        <v>306</v>
      </c>
      <c r="AL537" s="48"/>
      <c r="AM537" s="48"/>
      <c r="AN537" s="48"/>
      <c r="AP537" s="48"/>
    </row>
    <row r="538" spans="1:42" s="4" customFormat="1" ht="22.5" x14ac:dyDescent="0.25">
      <c r="A538" s="49"/>
      <c r="B538" s="50" t="s">
        <v>64</v>
      </c>
      <c r="C538" s="848" t="s">
        <v>65</v>
      </c>
      <c r="D538" s="848"/>
      <c r="E538" s="848"/>
      <c r="F538" s="848"/>
      <c r="G538" s="848"/>
      <c r="H538" s="848"/>
      <c r="I538" s="848"/>
      <c r="J538" s="848"/>
      <c r="K538" s="848"/>
      <c r="L538" s="848"/>
      <c r="M538" s="848"/>
      <c r="N538" s="849"/>
      <c r="AF538" s="39"/>
      <c r="AG538" s="48"/>
      <c r="AH538" s="3" t="s">
        <v>65</v>
      </c>
      <c r="AL538" s="48"/>
      <c r="AM538" s="48"/>
      <c r="AN538" s="48"/>
      <c r="AP538" s="48"/>
    </row>
    <row r="539" spans="1:42" s="4" customFormat="1" ht="15" x14ac:dyDescent="0.25">
      <c r="A539" s="51"/>
      <c r="B539" s="50" t="s">
        <v>60</v>
      </c>
      <c r="C539" s="853" t="s">
        <v>66</v>
      </c>
      <c r="D539" s="853"/>
      <c r="E539" s="853"/>
      <c r="F539" s="53"/>
      <c r="G539" s="54"/>
      <c r="H539" s="54"/>
      <c r="I539" s="54"/>
      <c r="J539" s="57">
        <v>4.79</v>
      </c>
      <c r="K539" s="56">
        <v>1.1499999999999999</v>
      </c>
      <c r="L539" s="57">
        <v>88.14</v>
      </c>
      <c r="M539" s="56">
        <v>35.42</v>
      </c>
      <c r="N539" s="58">
        <v>3121.92</v>
      </c>
      <c r="AF539" s="39"/>
      <c r="AG539" s="48"/>
      <c r="AI539" s="3" t="s">
        <v>66</v>
      </c>
      <c r="AL539" s="48"/>
      <c r="AM539" s="48"/>
      <c r="AN539" s="48"/>
      <c r="AP539" s="48"/>
    </row>
    <row r="540" spans="1:42" s="4" customFormat="1" ht="15" x14ac:dyDescent="0.25">
      <c r="A540" s="51"/>
      <c r="B540" s="50" t="s">
        <v>86</v>
      </c>
      <c r="C540" s="853" t="s">
        <v>87</v>
      </c>
      <c r="D540" s="853"/>
      <c r="E540" s="853"/>
      <c r="F540" s="53"/>
      <c r="G540" s="54"/>
      <c r="H540" s="54"/>
      <c r="I540" s="54"/>
      <c r="J540" s="57">
        <v>42.54</v>
      </c>
      <c r="K540" s="54"/>
      <c r="L540" s="57">
        <v>680.64</v>
      </c>
      <c r="M540" s="54"/>
      <c r="N540" s="59"/>
      <c r="AF540" s="39"/>
      <c r="AG540" s="48"/>
      <c r="AI540" s="3" t="s">
        <v>87</v>
      </c>
      <c r="AL540" s="48"/>
      <c r="AM540" s="48"/>
      <c r="AN540" s="48"/>
      <c r="AP540" s="48"/>
    </row>
    <row r="541" spans="1:42" s="4" customFormat="1" ht="15" x14ac:dyDescent="0.25">
      <c r="A541" s="60"/>
      <c r="B541" s="50"/>
      <c r="C541" s="853" t="s">
        <v>71</v>
      </c>
      <c r="D541" s="853"/>
      <c r="E541" s="853"/>
      <c r="F541" s="53" t="s">
        <v>72</v>
      </c>
      <c r="G541" s="56">
        <v>0.51</v>
      </c>
      <c r="H541" s="56">
        <v>1.1499999999999999</v>
      </c>
      <c r="I541" s="62">
        <v>9.3840000000000003</v>
      </c>
      <c r="J541" s="63"/>
      <c r="K541" s="54"/>
      <c r="L541" s="63"/>
      <c r="M541" s="54"/>
      <c r="N541" s="59"/>
      <c r="AF541" s="39"/>
      <c r="AG541" s="48"/>
      <c r="AJ541" s="3" t="s">
        <v>71</v>
      </c>
      <c r="AL541" s="48"/>
      <c r="AM541" s="48"/>
      <c r="AN541" s="48"/>
      <c r="AP541" s="48"/>
    </row>
    <row r="542" spans="1:42" s="4" customFormat="1" ht="15" x14ac:dyDescent="0.25">
      <c r="A542" s="51"/>
      <c r="B542" s="50"/>
      <c r="C542" s="854" t="s">
        <v>74</v>
      </c>
      <c r="D542" s="854"/>
      <c r="E542" s="854"/>
      <c r="F542" s="65"/>
      <c r="G542" s="66"/>
      <c r="H542" s="66"/>
      <c r="I542" s="66"/>
      <c r="J542" s="68">
        <v>47.33</v>
      </c>
      <c r="K542" s="66"/>
      <c r="L542" s="68">
        <v>768.78</v>
      </c>
      <c r="M542" s="66"/>
      <c r="N542" s="69"/>
      <c r="AF542" s="39"/>
      <c r="AG542" s="48"/>
      <c r="AK542" s="3" t="s">
        <v>74</v>
      </c>
      <c r="AL542" s="48"/>
      <c r="AM542" s="48"/>
      <c r="AN542" s="48"/>
      <c r="AP542" s="48"/>
    </row>
    <row r="543" spans="1:42" s="4" customFormat="1" ht="15" x14ac:dyDescent="0.25">
      <c r="A543" s="60"/>
      <c r="B543" s="50"/>
      <c r="C543" s="853" t="s">
        <v>75</v>
      </c>
      <c r="D543" s="853"/>
      <c r="E543" s="853"/>
      <c r="F543" s="53"/>
      <c r="G543" s="54"/>
      <c r="H543" s="54"/>
      <c r="I543" s="54"/>
      <c r="J543" s="63"/>
      <c r="K543" s="54"/>
      <c r="L543" s="57">
        <v>88.14</v>
      </c>
      <c r="M543" s="54"/>
      <c r="N543" s="58">
        <v>3121.92</v>
      </c>
      <c r="AF543" s="39"/>
      <c r="AG543" s="48"/>
      <c r="AJ543" s="3" t="s">
        <v>75</v>
      </c>
      <c r="AL543" s="48"/>
      <c r="AM543" s="48"/>
      <c r="AN543" s="48"/>
      <c r="AP543" s="48"/>
    </row>
    <row r="544" spans="1:42" s="4" customFormat="1" ht="23.25" x14ac:dyDescent="0.25">
      <c r="A544" s="60"/>
      <c r="B544" s="50" t="s">
        <v>120</v>
      </c>
      <c r="C544" s="853" t="s">
        <v>121</v>
      </c>
      <c r="D544" s="853"/>
      <c r="E544" s="853"/>
      <c r="F544" s="53" t="s">
        <v>78</v>
      </c>
      <c r="G544" s="70">
        <v>97</v>
      </c>
      <c r="H544" s="54"/>
      <c r="I544" s="70">
        <v>97</v>
      </c>
      <c r="J544" s="63"/>
      <c r="K544" s="54"/>
      <c r="L544" s="57">
        <v>85.5</v>
      </c>
      <c r="M544" s="54"/>
      <c r="N544" s="58">
        <v>3028.26</v>
      </c>
      <c r="AF544" s="39"/>
      <c r="AG544" s="48"/>
      <c r="AJ544" s="3" t="s">
        <v>121</v>
      </c>
      <c r="AL544" s="48"/>
      <c r="AM544" s="48"/>
      <c r="AN544" s="48"/>
      <c r="AP544" s="48"/>
    </row>
    <row r="545" spans="1:42" s="4" customFormat="1" ht="23.25" x14ac:dyDescent="0.25">
      <c r="A545" s="60"/>
      <c r="B545" s="50" t="s">
        <v>122</v>
      </c>
      <c r="C545" s="853" t="s">
        <v>123</v>
      </c>
      <c r="D545" s="853"/>
      <c r="E545" s="853"/>
      <c r="F545" s="53" t="s">
        <v>78</v>
      </c>
      <c r="G545" s="70">
        <v>51</v>
      </c>
      <c r="H545" s="54"/>
      <c r="I545" s="70">
        <v>51</v>
      </c>
      <c r="J545" s="63"/>
      <c r="K545" s="54"/>
      <c r="L545" s="57">
        <v>44.95</v>
      </c>
      <c r="M545" s="54"/>
      <c r="N545" s="58">
        <v>1592.18</v>
      </c>
      <c r="AF545" s="39"/>
      <c r="AG545" s="48"/>
      <c r="AJ545" s="3" t="s">
        <v>123</v>
      </c>
      <c r="AL545" s="48"/>
      <c r="AM545" s="48"/>
      <c r="AN545" s="48"/>
      <c r="AP545" s="48"/>
    </row>
    <row r="546" spans="1:42" s="4" customFormat="1" ht="15" x14ac:dyDescent="0.25">
      <c r="A546" s="71"/>
      <c r="B546" s="72"/>
      <c r="C546" s="847" t="s">
        <v>81</v>
      </c>
      <c r="D546" s="847"/>
      <c r="E546" s="847"/>
      <c r="F546" s="42"/>
      <c r="G546" s="43"/>
      <c r="H546" s="43"/>
      <c r="I546" s="43"/>
      <c r="J546" s="46"/>
      <c r="K546" s="43"/>
      <c r="L546" s="131">
        <v>899.23</v>
      </c>
      <c r="M546" s="66"/>
      <c r="N546" s="47"/>
      <c r="AF546" s="39"/>
      <c r="AG546" s="48"/>
      <c r="AL546" s="48" t="s">
        <v>81</v>
      </c>
      <c r="AM546" s="48"/>
      <c r="AN546" s="48"/>
      <c r="AP546" s="48"/>
    </row>
    <row r="547" spans="1:42" s="4" customFormat="1" ht="23.25" x14ac:dyDescent="0.25">
      <c r="A547" s="40" t="s">
        <v>319</v>
      </c>
      <c r="B547" s="41" t="s">
        <v>308</v>
      </c>
      <c r="C547" s="847" t="s">
        <v>309</v>
      </c>
      <c r="D547" s="847"/>
      <c r="E547" s="847"/>
      <c r="F547" s="42" t="s">
        <v>207</v>
      </c>
      <c r="G547" s="43">
        <v>-8.1439999999999999E-2</v>
      </c>
      <c r="H547" s="44">
        <v>1</v>
      </c>
      <c r="I547" s="137">
        <v>-8.1439999999999999E-2</v>
      </c>
      <c r="J547" s="73">
        <v>5763</v>
      </c>
      <c r="K547" s="43"/>
      <c r="L547" s="131">
        <v>-469.34</v>
      </c>
      <c r="M547" s="43"/>
      <c r="N547" s="47"/>
      <c r="AF547" s="39"/>
      <c r="AG547" s="48" t="s">
        <v>309</v>
      </c>
      <c r="AL547" s="48"/>
      <c r="AM547" s="48"/>
      <c r="AN547" s="48"/>
      <c r="AP547" s="48"/>
    </row>
    <row r="548" spans="1:42" s="4" customFormat="1" ht="15" x14ac:dyDescent="0.25">
      <c r="A548" s="71"/>
      <c r="B548" s="72"/>
      <c r="C548" s="847" t="s">
        <v>81</v>
      </c>
      <c r="D548" s="847"/>
      <c r="E548" s="847"/>
      <c r="F548" s="42"/>
      <c r="G548" s="43"/>
      <c r="H548" s="43"/>
      <c r="I548" s="43"/>
      <c r="J548" s="46"/>
      <c r="K548" s="43"/>
      <c r="L548" s="131">
        <v>-469.34</v>
      </c>
      <c r="M548" s="66"/>
      <c r="N548" s="47"/>
      <c r="AF548" s="39"/>
      <c r="AG548" s="48"/>
      <c r="AL548" s="48" t="s">
        <v>81</v>
      </c>
      <c r="AM548" s="48"/>
      <c r="AN548" s="48"/>
      <c r="AP548" s="48"/>
    </row>
    <row r="549" spans="1:42" s="4" customFormat="1" ht="23.25" x14ac:dyDescent="0.25">
      <c r="A549" s="40" t="s">
        <v>322</v>
      </c>
      <c r="B549" s="41" t="s">
        <v>311</v>
      </c>
      <c r="C549" s="847" t="s">
        <v>312</v>
      </c>
      <c r="D549" s="847"/>
      <c r="E549" s="847"/>
      <c r="F549" s="42" t="s">
        <v>207</v>
      </c>
      <c r="G549" s="43">
        <v>-1.6959999999999999E-2</v>
      </c>
      <c r="H549" s="44">
        <v>1</v>
      </c>
      <c r="I549" s="137">
        <v>-1.6959999999999999E-2</v>
      </c>
      <c r="J549" s="73">
        <v>5763</v>
      </c>
      <c r="K549" s="43"/>
      <c r="L549" s="131">
        <v>-97.74</v>
      </c>
      <c r="M549" s="43"/>
      <c r="N549" s="47"/>
      <c r="AF549" s="39"/>
      <c r="AG549" s="48" t="s">
        <v>312</v>
      </c>
      <c r="AL549" s="48"/>
      <c r="AM549" s="48"/>
      <c r="AN549" s="48"/>
      <c r="AP549" s="48"/>
    </row>
    <row r="550" spans="1:42" s="4" customFormat="1" ht="15" x14ac:dyDescent="0.25">
      <c r="A550" s="71"/>
      <c r="B550" s="72"/>
      <c r="C550" s="847" t="s">
        <v>81</v>
      </c>
      <c r="D550" s="847"/>
      <c r="E550" s="847"/>
      <c r="F550" s="42"/>
      <c r="G550" s="43"/>
      <c r="H550" s="43"/>
      <c r="I550" s="43"/>
      <c r="J550" s="46"/>
      <c r="K550" s="43"/>
      <c r="L550" s="131">
        <v>-97.74</v>
      </c>
      <c r="M550" s="66"/>
      <c r="N550" s="47"/>
      <c r="AF550" s="39"/>
      <c r="AG550" s="48"/>
      <c r="AL550" s="48" t="s">
        <v>81</v>
      </c>
      <c r="AM550" s="48"/>
      <c r="AN550" s="48"/>
      <c r="AP550" s="48"/>
    </row>
    <row r="551" spans="1:42" s="4" customFormat="1" ht="23.25" x14ac:dyDescent="0.25">
      <c r="A551" s="40" t="s">
        <v>323</v>
      </c>
      <c r="B551" s="41" t="s">
        <v>314</v>
      </c>
      <c r="C551" s="847" t="s">
        <v>315</v>
      </c>
      <c r="D551" s="847"/>
      <c r="E551" s="847"/>
      <c r="F551" s="42" t="s">
        <v>174</v>
      </c>
      <c r="G551" s="43">
        <v>16</v>
      </c>
      <c r="H551" s="44">
        <v>1</v>
      </c>
      <c r="I551" s="44">
        <v>16</v>
      </c>
      <c r="J551" s="131">
        <v>765</v>
      </c>
      <c r="K551" s="43"/>
      <c r="L551" s="73">
        <v>1421.6</v>
      </c>
      <c r="M551" s="109">
        <v>8.61</v>
      </c>
      <c r="N551" s="134">
        <v>12240</v>
      </c>
      <c r="AF551" s="39"/>
      <c r="AG551" s="48" t="s">
        <v>315</v>
      </c>
      <c r="AL551" s="48"/>
      <c r="AM551" s="48"/>
      <c r="AN551" s="48"/>
      <c r="AP551" s="48"/>
    </row>
    <row r="552" spans="1:42" s="4" customFormat="1" ht="15" x14ac:dyDescent="0.25">
      <c r="A552" s="71"/>
      <c r="B552" s="72"/>
      <c r="C552" s="847" t="s">
        <v>81</v>
      </c>
      <c r="D552" s="847"/>
      <c r="E552" s="847"/>
      <c r="F552" s="42"/>
      <c r="G552" s="43"/>
      <c r="H552" s="43"/>
      <c r="I552" s="43"/>
      <c r="J552" s="46"/>
      <c r="K552" s="43"/>
      <c r="L552" s="73">
        <v>1421.6</v>
      </c>
      <c r="M552" s="66"/>
      <c r="N552" s="134">
        <v>12240</v>
      </c>
      <c r="AF552" s="39"/>
      <c r="AG552" s="48"/>
      <c r="AL552" s="48" t="s">
        <v>81</v>
      </c>
      <c r="AM552" s="48"/>
      <c r="AN552" s="48"/>
      <c r="AP552" s="48"/>
    </row>
    <row r="553" spans="1:42" s="4" customFormat="1" ht="15" x14ac:dyDescent="0.25">
      <c r="A553" s="855" t="s">
        <v>411</v>
      </c>
      <c r="B553" s="856"/>
      <c r="C553" s="856"/>
      <c r="D553" s="856"/>
      <c r="E553" s="856"/>
      <c r="F553" s="856"/>
      <c r="G553" s="856"/>
      <c r="H553" s="856"/>
      <c r="I553" s="856"/>
      <c r="J553" s="856"/>
      <c r="K553" s="856"/>
      <c r="L553" s="856"/>
      <c r="M553" s="856"/>
      <c r="N553" s="857"/>
      <c r="AF553" s="39"/>
      <c r="AG553" s="48"/>
      <c r="AL553" s="48"/>
      <c r="AM553" s="48" t="s">
        <v>411</v>
      </c>
      <c r="AN553" s="48"/>
      <c r="AP553" s="48"/>
    </row>
    <row r="554" spans="1:42" s="4" customFormat="1" ht="34.5" x14ac:dyDescent="0.25">
      <c r="A554" s="40" t="s">
        <v>327</v>
      </c>
      <c r="B554" s="41" t="s">
        <v>412</v>
      </c>
      <c r="C554" s="847" t="s">
        <v>413</v>
      </c>
      <c r="D554" s="847"/>
      <c r="E554" s="847"/>
      <c r="F554" s="42" t="s">
        <v>174</v>
      </c>
      <c r="G554" s="43">
        <v>8</v>
      </c>
      <c r="H554" s="44">
        <v>1</v>
      </c>
      <c r="I554" s="44">
        <v>8</v>
      </c>
      <c r="J554" s="46"/>
      <c r="K554" s="43"/>
      <c r="L554" s="46"/>
      <c r="M554" s="43"/>
      <c r="N554" s="47"/>
      <c r="AF554" s="39"/>
      <c r="AG554" s="48" t="s">
        <v>413</v>
      </c>
      <c r="AL554" s="48"/>
      <c r="AM554" s="48"/>
      <c r="AN554" s="48"/>
      <c r="AP554" s="48"/>
    </row>
    <row r="555" spans="1:42" s="4" customFormat="1" ht="22.5" x14ac:dyDescent="0.25">
      <c r="A555" s="49"/>
      <c r="B555" s="50" t="s">
        <v>64</v>
      </c>
      <c r="C555" s="848" t="s">
        <v>65</v>
      </c>
      <c r="D555" s="848"/>
      <c r="E555" s="848"/>
      <c r="F555" s="848"/>
      <c r="G555" s="848"/>
      <c r="H555" s="848"/>
      <c r="I555" s="848"/>
      <c r="J555" s="848"/>
      <c r="K555" s="848"/>
      <c r="L555" s="848"/>
      <c r="M555" s="848"/>
      <c r="N555" s="849"/>
      <c r="AF555" s="39"/>
      <c r="AG555" s="48"/>
      <c r="AH555" s="3" t="s">
        <v>65</v>
      </c>
      <c r="AL555" s="48"/>
      <c r="AM555" s="48"/>
      <c r="AN555" s="48"/>
      <c r="AP555" s="48"/>
    </row>
    <row r="556" spans="1:42" s="4" customFormat="1" ht="15" x14ac:dyDescent="0.25">
      <c r="A556" s="51"/>
      <c r="B556" s="50" t="s">
        <v>60</v>
      </c>
      <c r="C556" s="853" t="s">
        <v>66</v>
      </c>
      <c r="D556" s="853"/>
      <c r="E556" s="853"/>
      <c r="F556" s="53"/>
      <c r="G556" s="54"/>
      <c r="H556" s="54"/>
      <c r="I556" s="54"/>
      <c r="J556" s="57">
        <v>23.22</v>
      </c>
      <c r="K556" s="56">
        <v>1.1499999999999999</v>
      </c>
      <c r="L556" s="57">
        <v>213.62</v>
      </c>
      <c r="M556" s="56">
        <v>35.42</v>
      </c>
      <c r="N556" s="58">
        <v>7566.42</v>
      </c>
      <c r="AF556" s="39"/>
      <c r="AG556" s="48"/>
      <c r="AI556" s="3" t="s">
        <v>66</v>
      </c>
      <c r="AL556" s="48"/>
      <c r="AM556" s="48"/>
      <c r="AN556" s="48"/>
      <c r="AP556" s="48"/>
    </row>
    <row r="557" spans="1:42" s="4" customFormat="1" ht="15" x14ac:dyDescent="0.25">
      <c r="A557" s="51"/>
      <c r="B557" s="50" t="s">
        <v>86</v>
      </c>
      <c r="C557" s="853" t="s">
        <v>87</v>
      </c>
      <c r="D557" s="853"/>
      <c r="E557" s="853"/>
      <c r="F557" s="53"/>
      <c r="G557" s="54"/>
      <c r="H557" s="54"/>
      <c r="I557" s="54"/>
      <c r="J557" s="57">
        <v>6.14</v>
      </c>
      <c r="K557" s="54"/>
      <c r="L557" s="57">
        <v>49.12</v>
      </c>
      <c r="M557" s="54"/>
      <c r="N557" s="59"/>
      <c r="AF557" s="39"/>
      <c r="AG557" s="48"/>
      <c r="AI557" s="3" t="s">
        <v>87</v>
      </c>
      <c r="AL557" s="48"/>
      <c r="AM557" s="48"/>
      <c r="AN557" s="48"/>
      <c r="AP557" s="48"/>
    </row>
    <row r="558" spans="1:42" s="4" customFormat="1" ht="15" x14ac:dyDescent="0.25">
      <c r="A558" s="60"/>
      <c r="B558" s="50"/>
      <c r="C558" s="853" t="s">
        <v>71</v>
      </c>
      <c r="D558" s="853"/>
      <c r="E558" s="853"/>
      <c r="F558" s="53" t="s">
        <v>72</v>
      </c>
      <c r="G558" s="56">
        <v>2.4700000000000002</v>
      </c>
      <c r="H558" s="56">
        <v>1.1499999999999999</v>
      </c>
      <c r="I558" s="62">
        <v>22.724</v>
      </c>
      <c r="J558" s="63"/>
      <c r="K558" s="54"/>
      <c r="L558" s="63"/>
      <c r="M558" s="54"/>
      <c r="N558" s="59"/>
      <c r="AF558" s="39"/>
      <c r="AG558" s="48"/>
      <c r="AJ558" s="3" t="s">
        <v>71</v>
      </c>
      <c r="AL558" s="48"/>
      <c r="AM558" s="48"/>
      <c r="AN558" s="48"/>
      <c r="AP558" s="48"/>
    </row>
    <row r="559" spans="1:42" s="4" customFormat="1" ht="15" x14ac:dyDescent="0.25">
      <c r="A559" s="51"/>
      <c r="B559" s="50"/>
      <c r="C559" s="854" t="s">
        <v>74</v>
      </c>
      <c r="D559" s="854"/>
      <c r="E559" s="854"/>
      <c r="F559" s="65"/>
      <c r="G559" s="66"/>
      <c r="H559" s="66"/>
      <c r="I559" s="66"/>
      <c r="J559" s="68">
        <v>29.36</v>
      </c>
      <c r="K559" s="66"/>
      <c r="L559" s="68">
        <v>262.74</v>
      </c>
      <c r="M559" s="66"/>
      <c r="N559" s="69"/>
      <c r="AF559" s="39"/>
      <c r="AG559" s="48"/>
      <c r="AK559" s="3" t="s">
        <v>74</v>
      </c>
      <c r="AL559" s="48"/>
      <c r="AM559" s="48"/>
      <c r="AN559" s="48"/>
      <c r="AP559" s="48"/>
    </row>
    <row r="560" spans="1:42" s="4" customFormat="1" ht="15" x14ac:dyDescent="0.25">
      <c r="A560" s="60"/>
      <c r="B560" s="50"/>
      <c r="C560" s="853" t="s">
        <v>75</v>
      </c>
      <c r="D560" s="853"/>
      <c r="E560" s="853"/>
      <c r="F560" s="53"/>
      <c r="G560" s="54"/>
      <c r="H560" s="54"/>
      <c r="I560" s="54"/>
      <c r="J560" s="63"/>
      <c r="K560" s="54"/>
      <c r="L560" s="57">
        <v>213.62</v>
      </c>
      <c r="M560" s="54"/>
      <c r="N560" s="58">
        <v>7566.42</v>
      </c>
      <c r="AF560" s="39"/>
      <c r="AG560" s="48"/>
      <c r="AJ560" s="3" t="s">
        <v>75</v>
      </c>
      <c r="AL560" s="48"/>
      <c r="AM560" s="48"/>
      <c r="AN560" s="48"/>
      <c r="AP560" s="48"/>
    </row>
    <row r="561" spans="1:42" s="4" customFormat="1" ht="23.25" x14ac:dyDescent="0.25">
      <c r="A561" s="60"/>
      <c r="B561" s="50" t="s">
        <v>120</v>
      </c>
      <c r="C561" s="853" t="s">
        <v>121</v>
      </c>
      <c r="D561" s="853"/>
      <c r="E561" s="853"/>
      <c r="F561" s="53" t="s">
        <v>78</v>
      </c>
      <c r="G561" s="70">
        <v>97</v>
      </c>
      <c r="H561" s="54"/>
      <c r="I561" s="70">
        <v>97</v>
      </c>
      <c r="J561" s="63"/>
      <c r="K561" s="54"/>
      <c r="L561" s="57">
        <v>207.21</v>
      </c>
      <c r="M561" s="54"/>
      <c r="N561" s="58">
        <v>7339.43</v>
      </c>
      <c r="AF561" s="39"/>
      <c r="AG561" s="48"/>
      <c r="AJ561" s="3" t="s">
        <v>121</v>
      </c>
      <c r="AL561" s="48"/>
      <c r="AM561" s="48"/>
      <c r="AN561" s="48"/>
      <c r="AP561" s="48"/>
    </row>
    <row r="562" spans="1:42" s="4" customFormat="1" ht="23.25" x14ac:dyDescent="0.25">
      <c r="A562" s="60"/>
      <c r="B562" s="50" t="s">
        <v>122</v>
      </c>
      <c r="C562" s="853" t="s">
        <v>123</v>
      </c>
      <c r="D562" s="853"/>
      <c r="E562" s="853"/>
      <c r="F562" s="53" t="s">
        <v>78</v>
      </c>
      <c r="G562" s="70">
        <v>51</v>
      </c>
      <c r="H562" s="54"/>
      <c r="I562" s="70">
        <v>51</v>
      </c>
      <c r="J562" s="63"/>
      <c r="K562" s="54"/>
      <c r="L562" s="57">
        <v>108.95</v>
      </c>
      <c r="M562" s="54"/>
      <c r="N562" s="58">
        <v>3858.87</v>
      </c>
      <c r="AF562" s="39"/>
      <c r="AG562" s="48"/>
      <c r="AJ562" s="3" t="s">
        <v>123</v>
      </c>
      <c r="AL562" s="48"/>
      <c r="AM562" s="48"/>
      <c r="AN562" s="48"/>
      <c r="AP562" s="48"/>
    </row>
    <row r="563" spans="1:42" s="4" customFormat="1" ht="15" x14ac:dyDescent="0.25">
      <c r="A563" s="71"/>
      <c r="B563" s="72"/>
      <c r="C563" s="847" t="s">
        <v>81</v>
      </c>
      <c r="D563" s="847"/>
      <c r="E563" s="847"/>
      <c r="F563" s="42"/>
      <c r="G563" s="43"/>
      <c r="H563" s="43"/>
      <c r="I563" s="43"/>
      <c r="J563" s="46"/>
      <c r="K563" s="43"/>
      <c r="L563" s="131">
        <v>578.9</v>
      </c>
      <c r="M563" s="66"/>
      <c r="N563" s="47"/>
      <c r="AF563" s="39"/>
      <c r="AG563" s="48"/>
      <c r="AL563" s="48" t="s">
        <v>81</v>
      </c>
      <c r="AM563" s="48"/>
      <c r="AN563" s="48"/>
      <c r="AP563" s="48"/>
    </row>
    <row r="564" spans="1:42" s="4" customFormat="1" ht="23.25" x14ac:dyDescent="0.25">
      <c r="A564" s="40" t="s">
        <v>331</v>
      </c>
      <c r="B564" s="41" t="s">
        <v>414</v>
      </c>
      <c r="C564" s="847" t="s">
        <v>415</v>
      </c>
      <c r="D564" s="847"/>
      <c r="E564" s="847"/>
      <c r="F564" s="42" t="s">
        <v>174</v>
      </c>
      <c r="G564" s="43">
        <v>8</v>
      </c>
      <c r="H564" s="44">
        <v>1</v>
      </c>
      <c r="I564" s="44">
        <v>8</v>
      </c>
      <c r="J564" s="73">
        <v>5100</v>
      </c>
      <c r="K564" s="43"/>
      <c r="L564" s="73">
        <v>4738.68</v>
      </c>
      <c r="M564" s="109">
        <v>8.61</v>
      </c>
      <c r="N564" s="134">
        <v>40800</v>
      </c>
      <c r="AF564" s="39"/>
      <c r="AG564" s="48" t="s">
        <v>415</v>
      </c>
      <c r="AL564" s="48"/>
      <c r="AM564" s="48"/>
      <c r="AN564" s="48"/>
      <c r="AP564" s="48"/>
    </row>
    <row r="565" spans="1:42" s="4" customFormat="1" ht="15" x14ac:dyDescent="0.25">
      <c r="A565" s="71"/>
      <c r="B565" s="72"/>
      <c r="C565" s="847" t="s">
        <v>81</v>
      </c>
      <c r="D565" s="847"/>
      <c r="E565" s="847"/>
      <c r="F565" s="42"/>
      <c r="G565" s="43"/>
      <c r="H565" s="43"/>
      <c r="I565" s="43"/>
      <c r="J565" s="46"/>
      <c r="K565" s="43"/>
      <c r="L565" s="73">
        <v>4738.68</v>
      </c>
      <c r="M565" s="66"/>
      <c r="N565" s="134">
        <v>40800</v>
      </c>
      <c r="AF565" s="39"/>
      <c r="AG565" s="48"/>
      <c r="AL565" s="48" t="s">
        <v>81</v>
      </c>
      <c r="AM565" s="48"/>
      <c r="AN565" s="48"/>
      <c r="AP565" s="48"/>
    </row>
    <row r="566" spans="1:42" s="4" customFormat="1" ht="22.5" x14ac:dyDescent="0.25">
      <c r="A566" s="40" t="s">
        <v>334</v>
      </c>
      <c r="B566" s="41" t="s">
        <v>416</v>
      </c>
      <c r="C566" s="847" t="s">
        <v>417</v>
      </c>
      <c r="D566" s="847"/>
      <c r="E566" s="847"/>
      <c r="F566" s="42" t="s">
        <v>174</v>
      </c>
      <c r="G566" s="43">
        <v>4</v>
      </c>
      <c r="H566" s="44">
        <v>1</v>
      </c>
      <c r="I566" s="44">
        <v>4</v>
      </c>
      <c r="J566" s="73">
        <v>7650</v>
      </c>
      <c r="K566" s="43"/>
      <c r="L566" s="73">
        <v>3554.01</v>
      </c>
      <c r="M566" s="109">
        <v>8.61</v>
      </c>
      <c r="N566" s="134">
        <v>30600</v>
      </c>
      <c r="AF566" s="39"/>
      <c r="AG566" s="48" t="s">
        <v>417</v>
      </c>
      <c r="AL566" s="48"/>
      <c r="AM566" s="48"/>
      <c r="AN566" s="48"/>
      <c r="AP566" s="48"/>
    </row>
    <row r="567" spans="1:42" s="4" customFormat="1" ht="15" x14ac:dyDescent="0.25">
      <c r="A567" s="71"/>
      <c r="B567" s="72"/>
      <c r="C567" s="847" t="s">
        <v>81</v>
      </c>
      <c r="D567" s="847"/>
      <c r="E567" s="847"/>
      <c r="F567" s="42"/>
      <c r="G567" s="43"/>
      <c r="H567" s="43"/>
      <c r="I567" s="43"/>
      <c r="J567" s="46"/>
      <c r="K567" s="43"/>
      <c r="L567" s="73">
        <v>3554.01</v>
      </c>
      <c r="M567" s="66"/>
      <c r="N567" s="134">
        <v>30600</v>
      </c>
      <c r="AF567" s="39"/>
      <c r="AG567" s="48"/>
      <c r="AL567" s="48" t="s">
        <v>81</v>
      </c>
      <c r="AM567" s="48"/>
      <c r="AN567" s="48"/>
      <c r="AP567" s="48"/>
    </row>
    <row r="568" spans="1:42" s="4" customFormat="1" ht="22.5" x14ac:dyDescent="0.25">
      <c r="A568" s="40" t="s">
        <v>338</v>
      </c>
      <c r="B568" s="41" t="s">
        <v>418</v>
      </c>
      <c r="C568" s="847" t="s">
        <v>419</v>
      </c>
      <c r="D568" s="847"/>
      <c r="E568" s="847"/>
      <c r="F568" s="42" t="s">
        <v>174</v>
      </c>
      <c r="G568" s="43">
        <v>4</v>
      </c>
      <c r="H568" s="44">
        <v>1</v>
      </c>
      <c r="I568" s="44">
        <v>4</v>
      </c>
      <c r="J568" s="73">
        <v>12750</v>
      </c>
      <c r="K568" s="43"/>
      <c r="L568" s="73">
        <v>5923.34</v>
      </c>
      <c r="M568" s="109">
        <v>8.61</v>
      </c>
      <c r="N568" s="134">
        <v>51000</v>
      </c>
      <c r="AF568" s="39"/>
      <c r="AG568" s="48" t="s">
        <v>419</v>
      </c>
      <c r="AL568" s="48"/>
      <c r="AM568" s="48"/>
      <c r="AN568" s="48"/>
      <c r="AP568" s="48"/>
    </row>
    <row r="569" spans="1:42" s="4" customFormat="1" ht="15" x14ac:dyDescent="0.25">
      <c r="A569" s="71"/>
      <c r="B569" s="72"/>
      <c r="C569" s="847" t="s">
        <v>81</v>
      </c>
      <c r="D569" s="847"/>
      <c r="E569" s="847"/>
      <c r="F569" s="42"/>
      <c r="G569" s="43"/>
      <c r="H569" s="43"/>
      <c r="I569" s="43"/>
      <c r="J569" s="46"/>
      <c r="K569" s="43"/>
      <c r="L569" s="73">
        <v>5923.34</v>
      </c>
      <c r="M569" s="66"/>
      <c r="N569" s="134">
        <v>51000</v>
      </c>
      <c r="AF569" s="39"/>
      <c r="AG569" s="48"/>
      <c r="AL569" s="48" t="s">
        <v>81</v>
      </c>
      <c r="AM569" s="48"/>
      <c r="AN569" s="48"/>
      <c r="AP569" s="48"/>
    </row>
    <row r="570" spans="1:42" s="4" customFormat="1" ht="23.25" x14ac:dyDescent="0.25">
      <c r="A570" s="40" t="s">
        <v>344</v>
      </c>
      <c r="B570" s="41" t="s">
        <v>420</v>
      </c>
      <c r="C570" s="847" t="s">
        <v>421</v>
      </c>
      <c r="D570" s="847"/>
      <c r="E570" s="847"/>
      <c r="F570" s="42" t="s">
        <v>164</v>
      </c>
      <c r="G570" s="43">
        <v>6</v>
      </c>
      <c r="H570" s="44">
        <v>1</v>
      </c>
      <c r="I570" s="44">
        <v>6</v>
      </c>
      <c r="J570" s="131">
        <v>153</v>
      </c>
      <c r="K570" s="43"/>
      <c r="L570" s="131">
        <v>106.62</v>
      </c>
      <c r="M570" s="109">
        <v>8.61</v>
      </c>
      <c r="N570" s="153">
        <v>918</v>
      </c>
      <c r="AF570" s="39"/>
      <c r="AG570" s="48" t="s">
        <v>421</v>
      </c>
      <c r="AL570" s="48"/>
      <c r="AM570" s="48"/>
      <c r="AN570" s="48"/>
      <c r="AP570" s="48"/>
    </row>
    <row r="571" spans="1:42" s="4" customFormat="1" ht="15" x14ac:dyDescent="0.25">
      <c r="A571" s="71"/>
      <c r="B571" s="72"/>
      <c r="C571" s="847" t="s">
        <v>81</v>
      </c>
      <c r="D571" s="847"/>
      <c r="E571" s="847"/>
      <c r="F571" s="42"/>
      <c r="G571" s="43"/>
      <c r="H571" s="43"/>
      <c r="I571" s="43"/>
      <c r="J571" s="46"/>
      <c r="K571" s="43"/>
      <c r="L571" s="131">
        <v>106.62</v>
      </c>
      <c r="M571" s="66"/>
      <c r="N571" s="153">
        <v>918</v>
      </c>
      <c r="AF571" s="39"/>
      <c r="AG571" s="48"/>
      <c r="AL571" s="48" t="s">
        <v>81</v>
      </c>
      <c r="AM571" s="48"/>
      <c r="AN571" s="48"/>
      <c r="AP571" s="48"/>
    </row>
    <row r="572" spans="1:42" s="4" customFormat="1" ht="22.5" x14ac:dyDescent="0.25">
      <c r="A572" s="40" t="s">
        <v>351</v>
      </c>
      <c r="B572" s="41" t="s">
        <v>422</v>
      </c>
      <c r="C572" s="847" t="s">
        <v>423</v>
      </c>
      <c r="D572" s="847"/>
      <c r="E572" s="847"/>
      <c r="F572" s="42" t="s">
        <v>174</v>
      </c>
      <c r="G572" s="43">
        <v>6</v>
      </c>
      <c r="H572" s="44">
        <v>1</v>
      </c>
      <c r="I572" s="44">
        <v>6</v>
      </c>
      <c r="J572" s="131">
        <v>38.25</v>
      </c>
      <c r="K572" s="43"/>
      <c r="L572" s="131">
        <v>26.66</v>
      </c>
      <c r="M572" s="109">
        <v>8.61</v>
      </c>
      <c r="N572" s="153">
        <v>229.5</v>
      </c>
      <c r="AF572" s="39"/>
      <c r="AG572" s="48" t="s">
        <v>423</v>
      </c>
      <c r="AL572" s="48"/>
      <c r="AM572" s="48"/>
      <c r="AN572" s="48"/>
      <c r="AP572" s="48"/>
    </row>
    <row r="573" spans="1:42" s="4" customFormat="1" ht="15" x14ac:dyDescent="0.25">
      <c r="A573" s="71"/>
      <c r="B573" s="72"/>
      <c r="C573" s="847" t="s">
        <v>81</v>
      </c>
      <c r="D573" s="847"/>
      <c r="E573" s="847"/>
      <c r="F573" s="42"/>
      <c r="G573" s="43"/>
      <c r="H573" s="43"/>
      <c r="I573" s="43"/>
      <c r="J573" s="46"/>
      <c r="K573" s="43"/>
      <c r="L573" s="131">
        <v>26.66</v>
      </c>
      <c r="M573" s="66"/>
      <c r="N573" s="153">
        <v>229.5</v>
      </c>
      <c r="AF573" s="39"/>
      <c r="AG573" s="48"/>
      <c r="AL573" s="48" t="s">
        <v>81</v>
      </c>
      <c r="AM573" s="48"/>
      <c r="AN573" s="48"/>
      <c r="AP573" s="48"/>
    </row>
    <row r="574" spans="1:42" s="4" customFormat="1" ht="34.5" x14ac:dyDescent="0.25">
      <c r="A574" s="40" t="s">
        <v>354</v>
      </c>
      <c r="B574" s="41" t="s">
        <v>424</v>
      </c>
      <c r="C574" s="847" t="s">
        <v>425</v>
      </c>
      <c r="D574" s="847"/>
      <c r="E574" s="847"/>
      <c r="F574" s="42" t="s">
        <v>119</v>
      </c>
      <c r="G574" s="43">
        <v>0.08</v>
      </c>
      <c r="H574" s="44">
        <v>1</v>
      </c>
      <c r="I574" s="109">
        <v>0.08</v>
      </c>
      <c r="J574" s="46"/>
      <c r="K574" s="43"/>
      <c r="L574" s="46"/>
      <c r="M574" s="43"/>
      <c r="N574" s="47"/>
      <c r="AF574" s="39"/>
      <c r="AG574" s="48" t="s">
        <v>425</v>
      </c>
      <c r="AL574" s="48"/>
      <c r="AM574" s="48"/>
      <c r="AN574" s="48"/>
      <c r="AP574" s="48"/>
    </row>
    <row r="575" spans="1:42" s="4" customFormat="1" ht="22.5" x14ac:dyDescent="0.25">
      <c r="A575" s="49"/>
      <c r="B575" s="50" t="s">
        <v>64</v>
      </c>
      <c r="C575" s="848" t="s">
        <v>65</v>
      </c>
      <c r="D575" s="848"/>
      <c r="E575" s="848"/>
      <c r="F575" s="848"/>
      <c r="G575" s="848"/>
      <c r="H575" s="848"/>
      <c r="I575" s="848"/>
      <c r="J575" s="848"/>
      <c r="K575" s="848"/>
      <c r="L575" s="848"/>
      <c r="M575" s="848"/>
      <c r="N575" s="849"/>
      <c r="AF575" s="39"/>
      <c r="AG575" s="48"/>
      <c r="AH575" s="3" t="s">
        <v>65</v>
      </c>
      <c r="AL575" s="48"/>
      <c r="AM575" s="48"/>
      <c r="AN575" s="48"/>
      <c r="AP575" s="48"/>
    </row>
    <row r="576" spans="1:42" s="4" customFormat="1" ht="15" x14ac:dyDescent="0.25">
      <c r="A576" s="51"/>
      <c r="B576" s="50" t="s">
        <v>60</v>
      </c>
      <c r="C576" s="853" t="s">
        <v>66</v>
      </c>
      <c r="D576" s="853"/>
      <c r="E576" s="853"/>
      <c r="F576" s="53"/>
      <c r="G576" s="54"/>
      <c r="H576" s="54"/>
      <c r="I576" s="54"/>
      <c r="J576" s="57">
        <v>132.35</v>
      </c>
      <c r="K576" s="56">
        <v>1.1499999999999999</v>
      </c>
      <c r="L576" s="57">
        <v>12.18</v>
      </c>
      <c r="M576" s="56">
        <v>35.42</v>
      </c>
      <c r="N576" s="133">
        <v>431.42</v>
      </c>
      <c r="AF576" s="39"/>
      <c r="AG576" s="48"/>
      <c r="AI576" s="3" t="s">
        <v>66</v>
      </c>
      <c r="AL576" s="48"/>
      <c r="AM576" s="48"/>
      <c r="AN576" s="48"/>
      <c r="AP576" s="48"/>
    </row>
    <row r="577" spans="1:42" s="4" customFormat="1" ht="15" x14ac:dyDescent="0.25">
      <c r="A577" s="51"/>
      <c r="B577" s="50" t="s">
        <v>67</v>
      </c>
      <c r="C577" s="853" t="s">
        <v>68</v>
      </c>
      <c r="D577" s="853"/>
      <c r="E577" s="853"/>
      <c r="F577" s="53"/>
      <c r="G577" s="54"/>
      <c r="H577" s="54"/>
      <c r="I577" s="54"/>
      <c r="J577" s="57">
        <v>50.19</v>
      </c>
      <c r="K577" s="56">
        <v>1.1499999999999999</v>
      </c>
      <c r="L577" s="57">
        <v>4.62</v>
      </c>
      <c r="M577" s="54"/>
      <c r="N577" s="59"/>
      <c r="AF577" s="39"/>
      <c r="AG577" s="48"/>
      <c r="AI577" s="3" t="s">
        <v>68</v>
      </c>
      <c r="AL577" s="48"/>
      <c r="AM577" s="48"/>
      <c r="AN577" s="48"/>
      <c r="AP577" s="48"/>
    </row>
    <row r="578" spans="1:42" s="4" customFormat="1" ht="15" x14ac:dyDescent="0.25">
      <c r="A578" s="51"/>
      <c r="B578" s="50" t="s">
        <v>69</v>
      </c>
      <c r="C578" s="853" t="s">
        <v>70</v>
      </c>
      <c r="D578" s="853"/>
      <c r="E578" s="853"/>
      <c r="F578" s="53"/>
      <c r="G578" s="54"/>
      <c r="H578" s="54"/>
      <c r="I578" s="54"/>
      <c r="J578" s="57">
        <v>5.0199999999999996</v>
      </c>
      <c r="K578" s="56">
        <v>1.1499999999999999</v>
      </c>
      <c r="L578" s="57">
        <v>0.46</v>
      </c>
      <c r="M578" s="56">
        <v>35.42</v>
      </c>
      <c r="N578" s="133">
        <v>16.29</v>
      </c>
      <c r="AF578" s="39"/>
      <c r="AG578" s="48"/>
      <c r="AI578" s="3" t="s">
        <v>70</v>
      </c>
      <c r="AL578" s="48"/>
      <c r="AM578" s="48"/>
      <c r="AN578" s="48"/>
      <c r="AP578" s="48"/>
    </row>
    <row r="579" spans="1:42" s="4" customFormat="1" ht="15" x14ac:dyDescent="0.25">
      <c r="A579" s="51"/>
      <c r="B579" s="50" t="s">
        <v>86</v>
      </c>
      <c r="C579" s="853" t="s">
        <v>87</v>
      </c>
      <c r="D579" s="853"/>
      <c r="E579" s="853"/>
      <c r="F579" s="53"/>
      <c r="G579" s="54"/>
      <c r="H579" s="54"/>
      <c r="I579" s="54"/>
      <c r="J579" s="57">
        <v>34.700000000000003</v>
      </c>
      <c r="K579" s="54"/>
      <c r="L579" s="57">
        <v>2.78</v>
      </c>
      <c r="M579" s="54"/>
      <c r="N579" s="59"/>
      <c r="AF579" s="39"/>
      <c r="AG579" s="48"/>
      <c r="AI579" s="3" t="s">
        <v>87</v>
      </c>
      <c r="AL579" s="48"/>
      <c r="AM579" s="48"/>
      <c r="AN579" s="48"/>
      <c r="AP579" s="48"/>
    </row>
    <row r="580" spans="1:42" s="4" customFormat="1" ht="15" x14ac:dyDescent="0.25">
      <c r="A580" s="60"/>
      <c r="B580" s="50"/>
      <c r="C580" s="853" t="s">
        <v>71</v>
      </c>
      <c r="D580" s="853"/>
      <c r="E580" s="853"/>
      <c r="F580" s="53" t="s">
        <v>72</v>
      </c>
      <c r="G580" s="56">
        <v>14.08</v>
      </c>
      <c r="H580" s="56">
        <v>1.1499999999999999</v>
      </c>
      <c r="I580" s="64">
        <v>1.2953600000000001</v>
      </c>
      <c r="J580" s="63"/>
      <c r="K580" s="54"/>
      <c r="L580" s="63"/>
      <c r="M580" s="54"/>
      <c r="N580" s="59"/>
      <c r="AF580" s="39"/>
      <c r="AG580" s="48"/>
      <c r="AJ580" s="3" t="s">
        <v>71</v>
      </c>
      <c r="AL580" s="48"/>
      <c r="AM580" s="48"/>
      <c r="AN580" s="48"/>
      <c r="AP580" s="48"/>
    </row>
    <row r="581" spans="1:42" s="4" customFormat="1" ht="15" x14ac:dyDescent="0.25">
      <c r="A581" s="60"/>
      <c r="B581" s="50"/>
      <c r="C581" s="853" t="s">
        <v>73</v>
      </c>
      <c r="D581" s="853"/>
      <c r="E581" s="853"/>
      <c r="F581" s="53" t="s">
        <v>72</v>
      </c>
      <c r="G581" s="61">
        <v>0.4</v>
      </c>
      <c r="H581" s="56">
        <v>1.1499999999999999</v>
      </c>
      <c r="I581" s="130">
        <v>3.6799999999999999E-2</v>
      </c>
      <c r="J581" s="63"/>
      <c r="K581" s="54"/>
      <c r="L581" s="63"/>
      <c r="M581" s="54"/>
      <c r="N581" s="59"/>
      <c r="AF581" s="39"/>
      <c r="AG581" s="48"/>
      <c r="AJ581" s="3" t="s">
        <v>73</v>
      </c>
      <c r="AL581" s="48"/>
      <c r="AM581" s="48"/>
      <c r="AN581" s="48"/>
      <c r="AP581" s="48"/>
    </row>
    <row r="582" spans="1:42" s="4" customFormat="1" ht="15" x14ac:dyDescent="0.25">
      <c r="A582" s="51"/>
      <c r="B582" s="50"/>
      <c r="C582" s="854" t="s">
        <v>74</v>
      </c>
      <c r="D582" s="854"/>
      <c r="E582" s="854"/>
      <c r="F582" s="65"/>
      <c r="G582" s="66"/>
      <c r="H582" s="66"/>
      <c r="I582" s="66"/>
      <c r="J582" s="68">
        <v>217.24</v>
      </c>
      <c r="K582" s="66"/>
      <c r="L582" s="68">
        <v>19.579999999999998</v>
      </c>
      <c r="M582" s="66"/>
      <c r="N582" s="69"/>
      <c r="AF582" s="39"/>
      <c r="AG582" s="48"/>
      <c r="AK582" s="3" t="s">
        <v>74</v>
      </c>
      <c r="AL582" s="48"/>
      <c r="AM582" s="48"/>
      <c r="AN582" s="48"/>
      <c r="AP582" s="48"/>
    </row>
    <row r="583" spans="1:42" s="4" customFormat="1" ht="15" x14ac:dyDescent="0.25">
      <c r="A583" s="60"/>
      <c r="B583" s="50"/>
      <c r="C583" s="853" t="s">
        <v>75</v>
      </c>
      <c r="D583" s="853"/>
      <c r="E583" s="853"/>
      <c r="F583" s="53"/>
      <c r="G583" s="54"/>
      <c r="H583" s="54"/>
      <c r="I583" s="54"/>
      <c r="J583" s="63"/>
      <c r="K583" s="54"/>
      <c r="L583" s="57">
        <v>12.64</v>
      </c>
      <c r="M583" s="54"/>
      <c r="N583" s="133">
        <v>447.71</v>
      </c>
      <c r="AF583" s="39"/>
      <c r="AG583" s="48"/>
      <c r="AJ583" s="3" t="s">
        <v>75</v>
      </c>
      <c r="AL583" s="48"/>
      <c r="AM583" s="48"/>
      <c r="AN583" s="48"/>
      <c r="AP583" s="48"/>
    </row>
    <row r="584" spans="1:42" s="4" customFormat="1" ht="23.25" x14ac:dyDescent="0.25">
      <c r="A584" s="60"/>
      <c r="B584" s="50" t="s">
        <v>120</v>
      </c>
      <c r="C584" s="853" t="s">
        <v>121</v>
      </c>
      <c r="D584" s="853"/>
      <c r="E584" s="853"/>
      <c r="F584" s="53" t="s">
        <v>78</v>
      </c>
      <c r="G584" s="70">
        <v>97</v>
      </c>
      <c r="H584" s="54"/>
      <c r="I584" s="70">
        <v>97</v>
      </c>
      <c r="J584" s="63"/>
      <c r="K584" s="54"/>
      <c r="L584" s="57">
        <v>12.26</v>
      </c>
      <c r="M584" s="54"/>
      <c r="N584" s="133">
        <v>434.28</v>
      </c>
      <c r="AF584" s="39"/>
      <c r="AG584" s="48"/>
      <c r="AJ584" s="3" t="s">
        <v>121</v>
      </c>
      <c r="AL584" s="48"/>
      <c r="AM584" s="48"/>
      <c r="AN584" s="48"/>
      <c r="AP584" s="48"/>
    </row>
    <row r="585" spans="1:42" s="4" customFormat="1" ht="23.25" x14ac:dyDescent="0.25">
      <c r="A585" s="60"/>
      <c r="B585" s="50" t="s">
        <v>122</v>
      </c>
      <c r="C585" s="853" t="s">
        <v>123</v>
      </c>
      <c r="D585" s="853"/>
      <c r="E585" s="853"/>
      <c r="F585" s="53" t="s">
        <v>78</v>
      </c>
      <c r="G585" s="70">
        <v>51</v>
      </c>
      <c r="H585" s="54"/>
      <c r="I585" s="70">
        <v>51</v>
      </c>
      <c r="J585" s="63"/>
      <c r="K585" s="54"/>
      <c r="L585" s="57">
        <v>6.45</v>
      </c>
      <c r="M585" s="54"/>
      <c r="N585" s="133">
        <v>228.33</v>
      </c>
      <c r="AF585" s="39"/>
      <c r="AG585" s="48"/>
      <c r="AJ585" s="3" t="s">
        <v>123</v>
      </c>
      <c r="AL585" s="48"/>
      <c r="AM585" s="48"/>
      <c r="AN585" s="48"/>
      <c r="AP585" s="48"/>
    </row>
    <row r="586" spans="1:42" s="4" customFormat="1" ht="15" x14ac:dyDescent="0.25">
      <c r="A586" s="71"/>
      <c r="B586" s="72"/>
      <c r="C586" s="847" t="s">
        <v>81</v>
      </c>
      <c r="D586" s="847"/>
      <c r="E586" s="847"/>
      <c r="F586" s="42"/>
      <c r="G586" s="43"/>
      <c r="H586" s="43"/>
      <c r="I586" s="43"/>
      <c r="J586" s="46"/>
      <c r="K586" s="43"/>
      <c r="L586" s="131">
        <v>38.29</v>
      </c>
      <c r="M586" s="66"/>
      <c r="N586" s="47"/>
      <c r="AF586" s="39"/>
      <c r="AG586" s="48"/>
      <c r="AL586" s="48" t="s">
        <v>81</v>
      </c>
      <c r="AM586" s="48"/>
      <c r="AN586" s="48"/>
      <c r="AP586" s="48"/>
    </row>
    <row r="587" spans="1:42" s="4" customFormat="1" ht="22.5" x14ac:dyDescent="0.25">
      <c r="A587" s="40" t="s">
        <v>357</v>
      </c>
      <c r="B587" s="41" t="s">
        <v>426</v>
      </c>
      <c r="C587" s="847" t="s">
        <v>427</v>
      </c>
      <c r="D587" s="847"/>
      <c r="E587" s="847"/>
      <c r="F587" s="42" t="s">
        <v>164</v>
      </c>
      <c r="G587" s="43">
        <v>8.16</v>
      </c>
      <c r="H587" s="44">
        <v>1</v>
      </c>
      <c r="I587" s="109">
        <v>8.16</v>
      </c>
      <c r="J587" s="73">
        <v>9562.5</v>
      </c>
      <c r="K587" s="43"/>
      <c r="L587" s="73">
        <v>9062.7199999999993</v>
      </c>
      <c r="M587" s="109">
        <v>8.61</v>
      </c>
      <c r="N587" s="134">
        <v>78030</v>
      </c>
      <c r="AF587" s="39"/>
      <c r="AG587" s="48" t="s">
        <v>427</v>
      </c>
      <c r="AL587" s="48"/>
      <c r="AM587" s="48"/>
      <c r="AN587" s="48"/>
      <c r="AP587" s="48"/>
    </row>
    <row r="588" spans="1:42" s="4" customFormat="1" ht="15" x14ac:dyDescent="0.25">
      <c r="A588" s="71"/>
      <c r="B588" s="72"/>
      <c r="C588" s="847" t="s">
        <v>81</v>
      </c>
      <c r="D588" s="847"/>
      <c r="E588" s="847"/>
      <c r="F588" s="42"/>
      <c r="G588" s="43"/>
      <c r="H588" s="43"/>
      <c r="I588" s="43"/>
      <c r="J588" s="46"/>
      <c r="K588" s="43"/>
      <c r="L588" s="73">
        <v>9062.7199999999993</v>
      </c>
      <c r="M588" s="66"/>
      <c r="N588" s="134">
        <v>78030</v>
      </c>
      <c r="AF588" s="39"/>
      <c r="AG588" s="48"/>
      <c r="AL588" s="48" t="s">
        <v>81</v>
      </c>
      <c r="AM588" s="48"/>
      <c r="AN588" s="48"/>
      <c r="AP588" s="48"/>
    </row>
    <row r="589" spans="1:42" s="4" customFormat="1" ht="22.5" x14ac:dyDescent="0.25">
      <c r="A589" s="40" t="s">
        <v>428</v>
      </c>
      <c r="B589" s="41" t="s">
        <v>429</v>
      </c>
      <c r="C589" s="847" t="s">
        <v>430</v>
      </c>
      <c r="D589" s="847"/>
      <c r="E589" s="847"/>
      <c r="F589" s="42" t="s">
        <v>174</v>
      </c>
      <c r="G589" s="43">
        <v>2</v>
      </c>
      <c r="H589" s="44">
        <v>1</v>
      </c>
      <c r="I589" s="44">
        <v>2</v>
      </c>
      <c r="J589" s="73">
        <v>5100</v>
      </c>
      <c r="K589" s="43"/>
      <c r="L589" s="73">
        <v>1184.67</v>
      </c>
      <c r="M589" s="109">
        <v>8.61</v>
      </c>
      <c r="N589" s="134">
        <v>10200</v>
      </c>
      <c r="AF589" s="39"/>
      <c r="AG589" s="48" t="s">
        <v>430</v>
      </c>
      <c r="AL589" s="48"/>
      <c r="AM589" s="48"/>
      <c r="AN589" s="48"/>
      <c r="AP589" s="48"/>
    </row>
    <row r="590" spans="1:42" s="4" customFormat="1" ht="15" x14ac:dyDescent="0.25">
      <c r="A590" s="71"/>
      <c r="B590" s="72"/>
      <c r="C590" s="847" t="s">
        <v>81</v>
      </c>
      <c r="D590" s="847"/>
      <c r="E590" s="847"/>
      <c r="F590" s="42"/>
      <c r="G590" s="43"/>
      <c r="H590" s="43"/>
      <c r="I590" s="43"/>
      <c r="J590" s="46"/>
      <c r="K590" s="43"/>
      <c r="L590" s="73">
        <v>1184.67</v>
      </c>
      <c r="M590" s="66"/>
      <c r="N590" s="134">
        <v>10200</v>
      </c>
      <c r="AF590" s="39"/>
      <c r="AG590" s="48"/>
      <c r="AL590" s="48" t="s">
        <v>81</v>
      </c>
      <c r="AM590" s="48"/>
      <c r="AN590" s="48"/>
      <c r="AP590" s="48"/>
    </row>
    <row r="591" spans="1:42" s="4" customFormat="1" ht="22.5" x14ac:dyDescent="0.25">
      <c r="A591" s="40" t="s">
        <v>431</v>
      </c>
      <c r="B591" s="41" t="s">
        <v>432</v>
      </c>
      <c r="C591" s="847" t="s">
        <v>433</v>
      </c>
      <c r="D591" s="847"/>
      <c r="E591" s="847"/>
      <c r="F591" s="42" t="s">
        <v>174</v>
      </c>
      <c r="G591" s="43">
        <v>2</v>
      </c>
      <c r="H591" s="44">
        <v>1</v>
      </c>
      <c r="I591" s="44">
        <v>2</v>
      </c>
      <c r="J591" s="131">
        <v>956.25</v>
      </c>
      <c r="K591" s="43"/>
      <c r="L591" s="131">
        <v>222.13</v>
      </c>
      <c r="M591" s="109">
        <v>8.61</v>
      </c>
      <c r="N591" s="134">
        <v>1912.5</v>
      </c>
      <c r="AF591" s="39"/>
      <c r="AG591" s="48" t="s">
        <v>433</v>
      </c>
      <c r="AL591" s="48"/>
      <c r="AM591" s="48"/>
      <c r="AN591" s="48"/>
      <c r="AP591" s="48"/>
    </row>
    <row r="592" spans="1:42" s="4" customFormat="1" ht="15" x14ac:dyDescent="0.25">
      <c r="A592" s="71"/>
      <c r="B592" s="72"/>
      <c r="C592" s="847" t="s">
        <v>81</v>
      </c>
      <c r="D592" s="847"/>
      <c r="E592" s="847"/>
      <c r="F592" s="42"/>
      <c r="G592" s="43"/>
      <c r="H592" s="43"/>
      <c r="I592" s="43"/>
      <c r="J592" s="46"/>
      <c r="K592" s="43"/>
      <c r="L592" s="131">
        <v>222.13</v>
      </c>
      <c r="M592" s="66"/>
      <c r="N592" s="134">
        <v>1912.5</v>
      </c>
      <c r="AF592" s="39"/>
      <c r="AG592" s="48"/>
      <c r="AL592" s="48" t="s">
        <v>81</v>
      </c>
      <c r="AM592" s="48"/>
      <c r="AN592" s="48"/>
      <c r="AP592" s="48"/>
    </row>
    <row r="593" spans="1:42" s="4" customFormat="1" ht="22.5" x14ac:dyDescent="0.25">
      <c r="A593" s="40" t="s">
        <v>434</v>
      </c>
      <c r="B593" s="41" t="s">
        <v>435</v>
      </c>
      <c r="C593" s="847" t="s">
        <v>436</v>
      </c>
      <c r="D593" s="847"/>
      <c r="E593" s="847"/>
      <c r="F593" s="42" t="s">
        <v>174</v>
      </c>
      <c r="G593" s="43">
        <v>2</v>
      </c>
      <c r="H593" s="44">
        <v>1</v>
      </c>
      <c r="I593" s="44">
        <v>2</v>
      </c>
      <c r="J593" s="73">
        <v>3442.5</v>
      </c>
      <c r="K593" s="43"/>
      <c r="L593" s="131">
        <v>799.65</v>
      </c>
      <c r="M593" s="109">
        <v>8.61</v>
      </c>
      <c r="N593" s="134">
        <v>6885</v>
      </c>
      <c r="AF593" s="39"/>
      <c r="AG593" s="48" t="s">
        <v>436</v>
      </c>
      <c r="AL593" s="48"/>
      <c r="AM593" s="48"/>
      <c r="AN593" s="48"/>
      <c r="AP593" s="48"/>
    </row>
    <row r="594" spans="1:42" s="4" customFormat="1" ht="15" x14ac:dyDescent="0.25">
      <c r="A594" s="71"/>
      <c r="B594" s="72"/>
      <c r="C594" s="847" t="s">
        <v>81</v>
      </c>
      <c r="D594" s="847"/>
      <c r="E594" s="847"/>
      <c r="F594" s="42"/>
      <c r="G594" s="43"/>
      <c r="H594" s="43"/>
      <c r="I594" s="43"/>
      <c r="J594" s="46"/>
      <c r="K594" s="43"/>
      <c r="L594" s="131">
        <v>799.65</v>
      </c>
      <c r="M594" s="66"/>
      <c r="N594" s="134">
        <v>6885</v>
      </c>
      <c r="AF594" s="39"/>
      <c r="AG594" s="48"/>
      <c r="AL594" s="48" t="s">
        <v>81</v>
      </c>
      <c r="AM594" s="48"/>
      <c r="AN594" s="48"/>
      <c r="AP594" s="48"/>
    </row>
    <row r="595" spans="1:42" s="4" customFormat="1" ht="34.5" x14ac:dyDescent="0.25">
      <c r="A595" s="40" t="s">
        <v>437</v>
      </c>
      <c r="B595" s="41" t="s">
        <v>438</v>
      </c>
      <c r="C595" s="847" t="s">
        <v>439</v>
      </c>
      <c r="D595" s="847"/>
      <c r="E595" s="847"/>
      <c r="F595" s="42" t="s">
        <v>174</v>
      </c>
      <c r="G595" s="43">
        <v>4</v>
      </c>
      <c r="H595" s="44">
        <v>1</v>
      </c>
      <c r="I595" s="44">
        <v>4</v>
      </c>
      <c r="J595" s="131">
        <v>189.74</v>
      </c>
      <c r="K595" s="43"/>
      <c r="L595" s="131">
        <v>758.96</v>
      </c>
      <c r="M595" s="43"/>
      <c r="N595" s="47"/>
      <c r="AF595" s="39"/>
      <c r="AG595" s="48" t="s">
        <v>439</v>
      </c>
      <c r="AL595" s="48"/>
      <c r="AM595" s="48"/>
      <c r="AN595" s="48"/>
      <c r="AP595" s="48"/>
    </row>
    <row r="596" spans="1:42" s="4" customFormat="1" ht="15" x14ac:dyDescent="0.25">
      <c r="A596" s="71"/>
      <c r="B596" s="72"/>
      <c r="C596" s="847" t="s">
        <v>81</v>
      </c>
      <c r="D596" s="847"/>
      <c r="E596" s="847"/>
      <c r="F596" s="42"/>
      <c r="G596" s="43"/>
      <c r="H596" s="43"/>
      <c r="I596" s="43"/>
      <c r="J596" s="46"/>
      <c r="K596" s="43"/>
      <c r="L596" s="131">
        <v>758.96</v>
      </c>
      <c r="M596" s="66"/>
      <c r="N596" s="47"/>
      <c r="AF596" s="39"/>
      <c r="AG596" s="48"/>
      <c r="AL596" s="48" t="s">
        <v>81</v>
      </c>
      <c r="AM596" s="48"/>
      <c r="AN596" s="48"/>
      <c r="AP596" s="48"/>
    </row>
    <row r="597" spans="1:42" s="4" customFormat="1" ht="15" x14ac:dyDescent="0.25">
      <c r="A597" s="855" t="s">
        <v>440</v>
      </c>
      <c r="B597" s="856"/>
      <c r="C597" s="856"/>
      <c r="D597" s="856"/>
      <c r="E597" s="856"/>
      <c r="F597" s="856"/>
      <c r="G597" s="856"/>
      <c r="H597" s="856"/>
      <c r="I597" s="856"/>
      <c r="J597" s="856"/>
      <c r="K597" s="856"/>
      <c r="L597" s="856"/>
      <c r="M597" s="856"/>
      <c r="N597" s="857"/>
      <c r="AF597" s="39"/>
      <c r="AG597" s="48"/>
      <c r="AL597" s="48"/>
      <c r="AM597" s="48" t="s">
        <v>440</v>
      </c>
      <c r="AN597" s="48"/>
      <c r="AP597" s="48"/>
    </row>
    <row r="598" spans="1:42" s="4" customFormat="1" ht="57" x14ac:dyDescent="0.25">
      <c r="A598" s="40" t="s">
        <v>441</v>
      </c>
      <c r="B598" s="41" t="s">
        <v>442</v>
      </c>
      <c r="C598" s="847" t="s">
        <v>443</v>
      </c>
      <c r="D598" s="847"/>
      <c r="E598" s="847"/>
      <c r="F598" s="42" t="s">
        <v>174</v>
      </c>
      <c r="G598" s="43">
        <v>2</v>
      </c>
      <c r="H598" s="44">
        <v>1</v>
      </c>
      <c r="I598" s="44">
        <v>2</v>
      </c>
      <c r="J598" s="46"/>
      <c r="K598" s="43"/>
      <c r="L598" s="46"/>
      <c r="M598" s="43"/>
      <c r="N598" s="47"/>
      <c r="AF598" s="39"/>
      <c r="AG598" s="48" t="s">
        <v>443</v>
      </c>
      <c r="AL598" s="48"/>
      <c r="AM598" s="48"/>
      <c r="AN598" s="48"/>
      <c r="AP598" s="48"/>
    </row>
    <row r="599" spans="1:42" s="4" customFormat="1" ht="22.5" x14ac:dyDescent="0.25">
      <c r="A599" s="49"/>
      <c r="B599" s="50" t="s">
        <v>64</v>
      </c>
      <c r="C599" s="848" t="s">
        <v>65</v>
      </c>
      <c r="D599" s="848"/>
      <c r="E599" s="848"/>
      <c r="F599" s="848"/>
      <c r="G599" s="848"/>
      <c r="H599" s="848"/>
      <c r="I599" s="848"/>
      <c r="J599" s="848"/>
      <c r="K599" s="848"/>
      <c r="L599" s="848"/>
      <c r="M599" s="848"/>
      <c r="N599" s="849"/>
      <c r="AF599" s="39"/>
      <c r="AG599" s="48"/>
      <c r="AH599" s="3" t="s">
        <v>65</v>
      </c>
      <c r="AL599" s="48"/>
      <c r="AM599" s="48"/>
      <c r="AN599" s="48"/>
      <c r="AP599" s="48"/>
    </row>
    <row r="600" spans="1:42" s="4" customFormat="1" ht="15" x14ac:dyDescent="0.25">
      <c r="A600" s="51"/>
      <c r="B600" s="50" t="s">
        <v>60</v>
      </c>
      <c r="C600" s="853" t="s">
        <v>66</v>
      </c>
      <c r="D600" s="853"/>
      <c r="E600" s="853"/>
      <c r="F600" s="53"/>
      <c r="G600" s="54"/>
      <c r="H600" s="54"/>
      <c r="I600" s="54"/>
      <c r="J600" s="57">
        <v>15.04</v>
      </c>
      <c r="K600" s="56">
        <v>1.1499999999999999</v>
      </c>
      <c r="L600" s="57">
        <v>34.590000000000003</v>
      </c>
      <c r="M600" s="56">
        <v>35.42</v>
      </c>
      <c r="N600" s="58">
        <v>1225.18</v>
      </c>
      <c r="AF600" s="39"/>
      <c r="AG600" s="48"/>
      <c r="AI600" s="3" t="s">
        <v>66</v>
      </c>
      <c r="AL600" s="48"/>
      <c r="AM600" s="48"/>
      <c r="AN600" s="48"/>
      <c r="AP600" s="48"/>
    </row>
    <row r="601" spans="1:42" s="4" customFormat="1" ht="15" x14ac:dyDescent="0.25">
      <c r="A601" s="51"/>
      <c r="B601" s="50" t="s">
        <v>86</v>
      </c>
      <c r="C601" s="853" t="s">
        <v>87</v>
      </c>
      <c r="D601" s="853"/>
      <c r="E601" s="853"/>
      <c r="F601" s="53"/>
      <c r="G601" s="54"/>
      <c r="H601" s="54"/>
      <c r="I601" s="54"/>
      <c r="J601" s="57">
        <v>4.1399999999999997</v>
      </c>
      <c r="K601" s="54"/>
      <c r="L601" s="57">
        <v>8.2799999999999994</v>
      </c>
      <c r="M601" s="54"/>
      <c r="N601" s="59"/>
      <c r="AF601" s="39"/>
      <c r="AG601" s="48"/>
      <c r="AI601" s="3" t="s">
        <v>87</v>
      </c>
      <c r="AL601" s="48"/>
      <c r="AM601" s="48"/>
      <c r="AN601" s="48"/>
      <c r="AP601" s="48"/>
    </row>
    <row r="602" spans="1:42" s="4" customFormat="1" ht="15" x14ac:dyDescent="0.25">
      <c r="A602" s="60"/>
      <c r="B602" s="50"/>
      <c r="C602" s="853" t="s">
        <v>71</v>
      </c>
      <c r="D602" s="853"/>
      <c r="E602" s="853"/>
      <c r="F602" s="53" t="s">
        <v>72</v>
      </c>
      <c r="G602" s="61">
        <v>1.6</v>
      </c>
      <c r="H602" s="56">
        <v>1.1499999999999999</v>
      </c>
      <c r="I602" s="56">
        <v>3.68</v>
      </c>
      <c r="J602" s="63"/>
      <c r="K602" s="54"/>
      <c r="L602" s="63"/>
      <c r="M602" s="54"/>
      <c r="N602" s="59"/>
      <c r="AF602" s="39"/>
      <c r="AG602" s="48"/>
      <c r="AJ602" s="3" t="s">
        <v>71</v>
      </c>
      <c r="AL602" s="48"/>
      <c r="AM602" s="48"/>
      <c r="AN602" s="48"/>
      <c r="AP602" s="48"/>
    </row>
    <row r="603" spans="1:42" s="4" customFormat="1" ht="15" x14ac:dyDescent="0.25">
      <c r="A603" s="51"/>
      <c r="B603" s="50"/>
      <c r="C603" s="854" t="s">
        <v>74</v>
      </c>
      <c r="D603" s="854"/>
      <c r="E603" s="854"/>
      <c r="F603" s="65"/>
      <c r="G603" s="66"/>
      <c r="H603" s="66"/>
      <c r="I603" s="66"/>
      <c r="J603" s="68">
        <v>19.18</v>
      </c>
      <c r="K603" s="66"/>
      <c r="L603" s="68">
        <v>42.87</v>
      </c>
      <c r="M603" s="66"/>
      <c r="N603" s="69"/>
      <c r="AF603" s="39"/>
      <c r="AG603" s="48"/>
      <c r="AK603" s="3" t="s">
        <v>74</v>
      </c>
      <c r="AL603" s="48"/>
      <c r="AM603" s="48"/>
      <c r="AN603" s="48"/>
      <c r="AP603" s="48"/>
    </row>
    <row r="604" spans="1:42" s="4" customFormat="1" ht="15" x14ac:dyDescent="0.25">
      <c r="A604" s="60"/>
      <c r="B604" s="50"/>
      <c r="C604" s="853" t="s">
        <v>75</v>
      </c>
      <c r="D604" s="853"/>
      <c r="E604" s="853"/>
      <c r="F604" s="53"/>
      <c r="G604" s="54"/>
      <c r="H604" s="54"/>
      <c r="I604" s="54"/>
      <c r="J604" s="63"/>
      <c r="K604" s="54"/>
      <c r="L604" s="57">
        <v>34.590000000000003</v>
      </c>
      <c r="M604" s="54"/>
      <c r="N604" s="58">
        <v>1225.18</v>
      </c>
      <c r="AF604" s="39"/>
      <c r="AG604" s="48"/>
      <c r="AJ604" s="3" t="s">
        <v>75</v>
      </c>
      <c r="AL604" s="48"/>
      <c r="AM604" s="48"/>
      <c r="AN604" s="48"/>
      <c r="AP604" s="48"/>
    </row>
    <row r="605" spans="1:42" s="4" customFormat="1" ht="23.25" x14ac:dyDescent="0.25">
      <c r="A605" s="60"/>
      <c r="B605" s="50" t="s">
        <v>120</v>
      </c>
      <c r="C605" s="853" t="s">
        <v>121</v>
      </c>
      <c r="D605" s="853"/>
      <c r="E605" s="853"/>
      <c r="F605" s="53" t="s">
        <v>78</v>
      </c>
      <c r="G605" s="70">
        <v>97</v>
      </c>
      <c r="H605" s="54"/>
      <c r="I605" s="70">
        <v>97</v>
      </c>
      <c r="J605" s="63"/>
      <c r="K605" s="54"/>
      <c r="L605" s="57">
        <v>33.549999999999997</v>
      </c>
      <c r="M605" s="54"/>
      <c r="N605" s="58">
        <v>1188.42</v>
      </c>
      <c r="AF605" s="39"/>
      <c r="AG605" s="48"/>
      <c r="AJ605" s="3" t="s">
        <v>121</v>
      </c>
      <c r="AL605" s="48"/>
      <c r="AM605" s="48"/>
      <c r="AN605" s="48"/>
      <c r="AP605" s="48"/>
    </row>
    <row r="606" spans="1:42" s="4" customFormat="1" ht="23.25" x14ac:dyDescent="0.25">
      <c r="A606" s="60"/>
      <c r="B606" s="50" t="s">
        <v>122</v>
      </c>
      <c r="C606" s="853" t="s">
        <v>123</v>
      </c>
      <c r="D606" s="853"/>
      <c r="E606" s="853"/>
      <c r="F606" s="53" t="s">
        <v>78</v>
      </c>
      <c r="G606" s="70">
        <v>51</v>
      </c>
      <c r="H606" s="54"/>
      <c r="I606" s="70">
        <v>51</v>
      </c>
      <c r="J606" s="63"/>
      <c r="K606" s="54"/>
      <c r="L606" s="57">
        <v>17.64</v>
      </c>
      <c r="M606" s="54"/>
      <c r="N606" s="133">
        <v>624.84</v>
      </c>
      <c r="AF606" s="39"/>
      <c r="AG606" s="48"/>
      <c r="AJ606" s="3" t="s">
        <v>123</v>
      </c>
      <c r="AL606" s="48"/>
      <c r="AM606" s="48"/>
      <c r="AN606" s="48"/>
      <c r="AP606" s="48"/>
    </row>
    <row r="607" spans="1:42" s="4" customFormat="1" ht="15" x14ac:dyDescent="0.25">
      <c r="A607" s="71"/>
      <c r="B607" s="72"/>
      <c r="C607" s="847" t="s">
        <v>81</v>
      </c>
      <c r="D607" s="847"/>
      <c r="E607" s="847"/>
      <c r="F607" s="42"/>
      <c r="G607" s="43"/>
      <c r="H607" s="43"/>
      <c r="I607" s="43"/>
      <c r="J607" s="46"/>
      <c r="K607" s="43"/>
      <c r="L607" s="131">
        <v>94.06</v>
      </c>
      <c r="M607" s="66"/>
      <c r="N607" s="47"/>
      <c r="AF607" s="39"/>
      <c r="AG607" s="48"/>
      <c r="AL607" s="48" t="s">
        <v>81</v>
      </c>
      <c r="AM607" s="48"/>
      <c r="AN607" s="48"/>
      <c r="AP607" s="48"/>
    </row>
    <row r="608" spans="1:42" s="4" customFormat="1" ht="22.5" x14ac:dyDescent="0.25">
      <c r="A608" s="40" t="s">
        <v>444</v>
      </c>
      <c r="B608" s="41" t="s">
        <v>445</v>
      </c>
      <c r="C608" s="847" t="s">
        <v>446</v>
      </c>
      <c r="D608" s="847"/>
      <c r="E608" s="847"/>
      <c r="F608" s="42" t="s">
        <v>174</v>
      </c>
      <c r="G608" s="43">
        <v>2</v>
      </c>
      <c r="H608" s="44">
        <v>1</v>
      </c>
      <c r="I608" s="44">
        <v>2</v>
      </c>
      <c r="J608" s="73">
        <v>1402.5</v>
      </c>
      <c r="K608" s="43"/>
      <c r="L608" s="131">
        <v>325.77999999999997</v>
      </c>
      <c r="M608" s="109">
        <v>8.61</v>
      </c>
      <c r="N608" s="134">
        <v>2805</v>
      </c>
      <c r="AF608" s="39"/>
      <c r="AG608" s="48" t="s">
        <v>446</v>
      </c>
      <c r="AL608" s="48"/>
      <c r="AM608" s="48"/>
      <c r="AN608" s="48"/>
      <c r="AP608" s="48"/>
    </row>
    <row r="609" spans="1:42" s="4" customFormat="1" ht="15" x14ac:dyDescent="0.25">
      <c r="A609" s="71"/>
      <c r="B609" s="72"/>
      <c r="C609" s="847" t="s">
        <v>81</v>
      </c>
      <c r="D609" s="847"/>
      <c r="E609" s="847"/>
      <c r="F609" s="42"/>
      <c r="G609" s="43"/>
      <c r="H609" s="43"/>
      <c r="I609" s="43"/>
      <c r="J609" s="46"/>
      <c r="K609" s="43"/>
      <c r="L609" s="131">
        <v>325.77999999999997</v>
      </c>
      <c r="M609" s="66"/>
      <c r="N609" s="134">
        <v>2805</v>
      </c>
      <c r="AF609" s="39"/>
      <c r="AG609" s="48"/>
      <c r="AL609" s="48" t="s">
        <v>81</v>
      </c>
      <c r="AM609" s="48"/>
      <c r="AN609" s="48"/>
      <c r="AP609" s="48"/>
    </row>
    <row r="610" spans="1:42" s="4" customFormat="1" ht="22.5" x14ac:dyDescent="0.25">
      <c r="A610" s="40" t="s">
        <v>447</v>
      </c>
      <c r="B610" s="41" t="s">
        <v>448</v>
      </c>
      <c r="C610" s="847" t="s">
        <v>449</v>
      </c>
      <c r="D610" s="847"/>
      <c r="E610" s="847"/>
      <c r="F610" s="42" t="s">
        <v>174</v>
      </c>
      <c r="G610" s="43">
        <v>6</v>
      </c>
      <c r="H610" s="44">
        <v>1</v>
      </c>
      <c r="I610" s="44">
        <v>6</v>
      </c>
      <c r="J610" s="73">
        <v>3187.5</v>
      </c>
      <c r="K610" s="43"/>
      <c r="L610" s="73">
        <v>2221.25</v>
      </c>
      <c r="M610" s="109">
        <v>8.61</v>
      </c>
      <c r="N610" s="134">
        <v>19125</v>
      </c>
      <c r="AF610" s="39"/>
      <c r="AG610" s="48" t="s">
        <v>449</v>
      </c>
      <c r="AL610" s="48"/>
      <c r="AM610" s="48"/>
      <c r="AN610" s="48"/>
      <c r="AP610" s="48"/>
    </row>
    <row r="611" spans="1:42" s="4" customFormat="1" ht="15" x14ac:dyDescent="0.25">
      <c r="A611" s="71"/>
      <c r="B611" s="72"/>
      <c r="C611" s="847" t="s">
        <v>81</v>
      </c>
      <c r="D611" s="847"/>
      <c r="E611" s="847"/>
      <c r="F611" s="42"/>
      <c r="G611" s="43"/>
      <c r="H611" s="43"/>
      <c r="I611" s="43"/>
      <c r="J611" s="46"/>
      <c r="K611" s="43"/>
      <c r="L611" s="73">
        <v>2221.25</v>
      </c>
      <c r="M611" s="66"/>
      <c r="N611" s="134">
        <v>19125</v>
      </c>
      <c r="AF611" s="39"/>
      <c r="AG611" s="48"/>
      <c r="AL611" s="48" t="s">
        <v>81</v>
      </c>
      <c r="AM611" s="48"/>
      <c r="AN611" s="48"/>
      <c r="AP611" s="48"/>
    </row>
    <row r="612" spans="1:42" s="4" customFormat="1" ht="23.25" x14ac:dyDescent="0.25">
      <c r="A612" s="40" t="s">
        <v>450</v>
      </c>
      <c r="B612" s="41" t="s">
        <v>293</v>
      </c>
      <c r="C612" s="847" t="s">
        <v>451</v>
      </c>
      <c r="D612" s="847"/>
      <c r="E612" s="847"/>
      <c r="F612" s="42" t="s">
        <v>174</v>
      </c>
      <c r="G612" s="43">
        <v>6</v>
      </c>
      <c r="H612" s="44">
        <v>1</v>
      </c>
      <c r="I612" s="44">
        <v>6</v>
      </c>
      <c r="J612" s="46"/>
      <c r="K612" s="43"/>
      <c r="L612" s="46"/>
      <c r="M612" s="43"/>
      <c r="N612" s="47"/>
      <c r="AF612" s="39"/>
      <c r="AG612" s="48" t="s">
        <v>451</v>
      </c>
      <c r="AL612" s="48"/>
      <c r="AM612" s="48"/>
      <c r="AN612" s="48"/>
      <c r="AP612" s="48"/>
    </row>
    <row r="613" spans="1:42" s="4" customFormat="1" ht="22.5" x14ac:dyDescent="0.25">
      <c r="A613" s="49"/>
      <c r="B613" s="50" t="s">
        <v>64</v>
      </c>
      <c r="C613" s="848" t="s">
        <v>65</v>
      </c>
      <c r="D613" s="848"/>
      <c r="E613" s="848"/>
      <c r="F613" s="848"/>
      <c r="G613" s="848"/>
      <c r="H613" s="848"/>
      <c r="I613" s="848"/>
      <c r="J613" s="848"/>
      <c r="K613" s="848"/>
      <c r="L613" s="848"/>
      <c r="M613" s="848"/>
      <c r="N613" s="849"/>
      <c r="AF613" s="39"/>
      <c r="AG613" s="48"/>
      <c r="AH613" s="3" t="s">
        <v>65</v>
      </c>
      <c r="AL613" s="48"/>
      <c r="AM613" s="48"/>
      <c r="AN613" s="48"/>
      <c r="AP613" s="48"/>
    </row>
    <row r="614" spans="1:42" s="4" customFormat="1" ht="15" x14ac:dyDescent="0.25">
      <c r="A614" s="51"/>
      <c r="B614" s="50" t="s">
        <v>60</v>
      </c>
      <c r="C614" s="853" t="s">
        <v>66</v>
      </c>
      <c r="D614" s="853"/>
      <c r="E614" s="853"/>
      <c r="F614" s="53"/>
      <c r="G614" s="54"/>
      <c r="H614" s="54"/>
      <c r="I614" s="54"/>
      <c r="J614" s="57">
        <v>5.35</v>
      </c>
      <c r="K614" s="56">
        <v>1.1499999999999999</v>
      </c>
      <c r="L614" s="57">
        <v>36.92</v>
      </c>
      <c r="M614" s="56">
        <v>35.42</v>
      </c>
      <c r="N614" s="58">
        <v>1307.71</v>
      </c>
      <c r="AF614" s="39"/>
      <c r="AG614" s="48"/>
      <c r="AI614" s="3" t="s">
        <v>66</v>
      </c>
      <c r="AL614" s="48"/>
      <c r="AM614" s="48"/>
      <c r="AN614" s="48"/>
      <c r="AP614" s="48"/>
    </row>
    <row r="615" spans="1:42" s="4" customFormat="1" ht="15" x14ac:dyDescent="0.25">
      <c r="A615" s="51"/>
      <c r="B615" s="50" t="s">
        <v>86</v>
      </c>
      <c r="C615" s="853" t="s">
        <v>87</v>
      </c>
      <c r="D615" s="853"/>
      <c r="E615" s="853"/>
      <c r="F615" s="53"/>
      <c r="G615" s="54"/>
      <c r="H615" s="54"/>
      <c r="I615" s="54"/>
      <c r="J615" s="57">
        <v>0.94</v>
      </c>
      <c r="K615" s="54"/>
      <c r="L615" s="57">
        <v>5.64</v>
      </c>
      <c r="M615" s="54"/>
      <c r="N615" s="59"/>
      <c r="AF615" s="39"/>
      <c r="AG615" s="48"/>
      <c r="AI615" s="3" t="s">
        <v>87</v>
      </c>
      <c r="AL615" s="48"/>
      <c r="AM615" s="48"/>
      <c r="AN615" s="48"/>
      <c r="AP615" s="48"/>
    </row>
    <row r="616" spans="1:42" s="4" customFormat="1" ht="15" x14ac:dyDescent="0.25">
      <c r="A616" s="60"/>
      <c r="B616" s="50"/>
      <c r="C616" s="853" t="s">
        <v>71</v>
      </c>
      <c r="D616" s="853"/>
      <c r="E616" s="853"/>
      <c r="F616" s="53" t="s">
        <v>72</v>
      </c>
      <c r="G616" s="56">
        <v>0.59</v>
      </c>
      <c r="H616" s="56">
        <v>1.1499999999999999</v>
      </c>
      <c r="I616" s="62">
        <v>4.0709999999999997</v>
      </c>
      <c r="J616" s="63"/>
      <c r="K616" s="54"/>
      <c r="L616" s="63"/>
      <c r="M616" s="54"/>
      <c r="N616" s="59"/>
      <c r="AF616" s="39"/>
      <c r="AG616" s="48"/>
      <c r="AJ616" s="3" t="s">
        <v>71</v>
      </c>
      <c r="AL616" s="48"/>
      <c r="AM616" s="48"/>
      <c r="AN616" s="48"/>
      <c r="AP616" s="48"/>
    </row>
    <row r="617" spans="1:42" s="4" customFormat="1" ht="15" x14ac:dyDescent="0.25">
      <c r="A617" s="51"/>
      <c r="B617" s="50"/>
      <c r="C617" s="854" t="s">
        <v>74</v>
      </c>
      <c r="D617" s="854"/>
      <c r="E617" s="854"/>
      <c r="F617" s="65"/>
      <c r="G617" s="66"/>
      <c r="H617" s="66"/>
      <c r="I617" s="66"/>
      <c r="J617" s="68">
        <v>6.29</v>
      </c>
      <c r="K617" s="66"/>
      <c r="L617" s="68">
        <v>42.56</v>
      </c>
      <c r="M617" s="66"/>
      <c r="N617" s="69"/>
      <c r="AF617" s="39"/>
      <c r="AG617" s="48"/>
      <c r="AK617" s="3" t="s">
        <v>74</v>
      </c>
      <c r="AL617" s="48"/>
      <c r="AM617" s="48"/>
      <c r="AN617" s="48"/>
      <c r="AP617" s="48"/>
    </row>
    <row r="618" spans="1:42" s="4" customFormat="1" ht="15" x14ac:dyDescent="0.25">
      <c r="A618" s="60"/>
      <c r="B618" s="50"/>
      <c r="C618" s="853" t="s">
        <v>75</v>
      </c>
      <c r="D618" s="853"/>
      <c r="E618" s="853"/>
      <c r="F618" s="53"/>
      <c r="G618" s="54"/>
      <c r="H618" s="54"/>
      <c r="I618" s="54"/>
      <c r="J618" s="63"/>
      <c r="K618" s="54"/>
      <c r="L618" s="57">
        <v>36.92</v>
      </c>
      <c r="M618" s="54"/>
      <c r="N618" s="58">
        <v>1307.71</v>
      </c>
      <c r="AF618" s="39"/>
      <c r="AG618" s="48"/>
      <c r="AJ618" s="3" t="s">
        <v>75</v>
      </c>
      <c r="AL618" s="48"/>
      <c r="AM618" s="48"/>
      <c r="AN618" s="48"/>
      <c r="AP618" s="48"/>
    </row>
    <row r="619" spans="1:42" s="4" customFormat="1" ht="23.25" x14ac:dyDescent="0.25">
      <c r="A619" s="60"/>
      <c r="B619" s="50" t="s">
        <v>120</v>
      </c>
      <c r="C619" s="853" t="s">
        <v>121</v>
      </c>
      <c r="D619" s="853"/>
      <c r="E619" s="853"/>
      <c r="F619" s="53" t="s">
        <v>78</v>
      </c>
      <c r="G619" s="70">
        <v>97</v>
      </c>
      <c r="H619" s="54"/>
      <c r="I619" s="70">
        <v>97</v>
      </c>
      <c r="J619" s="63"/>
      <c r="K619" s="54"/>
      <c r="L619" s="57">
        <v>35.81</v>
      </c>
      <c r="M619" s="54"/>
      <c r="N619" s="58">
        <v>1268.48</v>
      </c>
      <c r="AF619" s="39"/>
      <c r="AG619" s="48"/>
      <c r="AJ619" s="3" t="s">
        <v>121</v>
      </c>
      <c r="AL619" s="48"/>
      <c r="AM619" s="48"/>
      <c r="AN619" s="48"/>
      <c r="AP619" s="48"/>
    </row>
    <row r="620" spans="1:42" s="4" customFormat="1" ht="23.25" x14ac:dyDescent="0.25">
      <c r="A620" s="60"/>
      <c r="B620" s="50" t="s">
        <v>122</v>
      </c>
      <c r="C620" s="853" t="s">
        <v>123</v>
      </c>
      <c r="D620" s="853"/>
      <c r="E620" s="853"/>
      <c r="F620" s="53" t="s">
        <v>78</v>
      </c>
      <c r="G620" s="70">
        <v>51</v>
      </c>
      <c r="H620" s="54"/>
      <c r="I620" s="70">
        <v>51</v>
      </c>
      <c r="J620" s="63"/>
      <c r="K620" s="54"/>
      <c r="L620" s="57">
        <v>18.829999999999998</v>
      </c>
      <c r="M620" s="54"/>
      <c r="N620" s="133">
        <v>666.93</v>
      </c>
      <c r="AF620" s="39"/>
      <c r="AG620" s="48"/>
      <c r="AJ620" s="3" t="s">
        <v>123</v>
      </c>
      <c r="AL620" s="48"/>
      <c r="AM620" s="48"/>
      <c r="AN620" s="48"/>
      <c r="AP620" s="48"/>
    </row>
    <row r="621" spans="1:42" s="4" customFormat="1" ht="15" x14ac:dyDescent="0.25">
      <c r="A621" s="71"/>
      <c r="B621" s="72"/>
      <c r="C621" s="847" t="s">
        <v>81</v>
      </c>
      <c r="D621" s="847"/>
      <c r="E621" s="847"/>
      <c r="F621" s="42"/>
      <c r="G621" s="43"/>
      <c r="H621" s="43"/>
      <c r="I621" s="43"/>
      <c r="J621" s="46"/>
      <c r="K621" s="43"/>
      <c r="L621" s="131">
        <v>97.2</v>
      </c>
      <c r="M621" s="66"/>
      <c r="N621" s="47"/>
      <c r="AF621" s="39"/>
      <c r="AG621" s="48"/>
      <c r="AL621" s="48" t="s">
        <v>81</v>
      </c>
      <c r="AM621" s="48"/>
      <c r="AN621" s="48"/>
      <c r="AP621" s="48"/>
    </row>
    <row r="622" spans="1:42" s="4" customFormat="1" ht="23.25" x14ac:dyDescent="0.25">
      <c r="A622" s="40" t="s">
        <v>452</v>
      </c>
      <c r="B622" s="41" t="s">
        <v>453</v>
      </c>
      <c r="C622" s="847" t="s">
        <v>454</v>
      </c>
      <c r="D622" s="847"/>
      <c r="E622" s="847"/>
      <c r="F622" s="42" t="s">
        <v>279</v>
      </c>
      <c r="G622" s="43">
        <v>6</v>
      </c>
      <c r="H622" s="44">
        <v>1</v>
      </c>
      <c r="I622" s="44">
        <v>6</v>
      </c>
      <c r="J622" s="131">
        <v>399.5</v>
      </c>
      <c r="K622" s="43"/>
      <c r="L622" s="131">
        <v>278.39999999999998</v>
      </c>
      <c r="M622" s="109">
        <v>8.61</v>
      </c>
      <c r="N622" s="134">
        <v>2397</v>
      </c>
      <c r="AF622" s="39"/>
      <c r="AG622" s="48" t="s">
        <v>454</v>
      </c>
      <c r="AL622" s="48"/>
      <c r="AM622" s="48"/>
      <c r="AN622" s="48"/>
      <c r="AP622" s="48"/>
    </row>
    <row r="623" spans="1:42" s="4" customFormat="1" ht="15" x14ac:dyDescent="0.25">
      <c r="A623" s="71"/>
      <c r="B623" s="72"/>
      <c r="C623" s="847" t="s">
        <v>81</v>
      </c>
      <c r="D623" s="847"/>
      <c r="E623" s="847"/>
      <c r="F623" s="42"/>
      <c r="G623" s="43"/>
      <c r="H623" s="43"/>
      <c r="I623" s="43"/>
      <c r="J623" s="46"/>
      <c r="K623" s="43"/>
      <c r="L623" s="131">
        <v>278.39999999999998</v>
      </c>
      <c r="M623" s="66"/>
      <c r="N623" s="134">
        <v>2397</v>
      </c>
      <c r="AF623" s="39"/>
      <c r="AG623" s="48"/>
      <c r="AL623" s="48" t="s">
        <v>81</v>
      </c>
      <c r="AM623" s="48"/>
      <c r="AN623" s="48"/>
      <c r="AP623" s="48"/>
    </row>
    <row r="624" spans="1:42" s="4" customFormat="1" ht="34.5" x14ac:dyDescent="0.25">
      <c r="A624" s="40" t="s">
        <v>455</v>
      </c>
      <c r="B624" s="41" t="s">
        <v>456</v>
      </c>
      <c r="C624" s="847" t="s">
        <v>457</v>
      </c>
      <c r="D624" s="847"/>
      <c r="E624" s="847"/>
      <c r="F624" s="42" t="s">
        <v>174</v>
      </c>
      <c r="G624" s="43">
        <v>16</v>
      </c>
      <c r="H624" s="44">
        <v>1</v>
      </c>
      <c r="I624" s="44">
        <v>16</v>
      </c>
      <c r="J624" s="46"/>
      <c r="K624" s="43"/>
      <c r="L624" s="46"/>
      <c r="M624" s="43"/>
      <c r="N624" s="47"/>
      <c r="AF624" s="39"/>
      <c r="AG624" s="48" t="s">
        <v>457</v>
      </c>
      <c r="AL624" s="48"/>
      <c r="AM624" s="48"/>
      <c r="AN624" s="48"/>
      <c r="AP624" s="48"/>
    </row>
    <row r="625" spans="1:45" s="4" customFormat="1" ht="22.5" x14ac:dyDescent="0.25">
      <c r="A625" s="49"/>
      <c r="B625" s="50" t="s">
        <v>64</v>
      </c>
      <c r="C625" s="848" t="s">
        <v>65</v>
      </c>
      <c r="D625" s="848"/>
      <c r="E625" s="848"/>
      <c r="F625" s="848"/>
      <c r="G625" s="848"/>
      <c r="H625" s="848"/>
      <c r="I625" s="848"/>
      <c r="J625" s="848"/>
      <c r="K625" s="848"/>
      <c r="L625" s="848"/>
      <c r="M625" s="848"/>
      <c r="N625" s="849"/>
      <c r="AF625" s="39"/>
      <c r="AG625" s="48"/>
      <c r="AH625" s="3" t="s">
        <v>65</v>
      </c>
      <c r="AL625" s="48"/>
      <c r="AM625" s="48"/>
      <c r="AN625" s="48"/>
      <c r="AP625" s="48"/>
    </row>
    <row r="626" spans="1:45" s="4" customFormat="1" ht="15" x14ac:dyDescent="0.25">
      <c r="A626" s="51"/>
      <c r="B626" s="50" t="s">
        <v>60</v>
      </c>
      <c r="C626" s="853" t="s">
        <v>66</v>
      </c>
      <c r="D626" s="853"/>
      <c r="E626" s="853"/>
      <c r="F626" s="53"/>
      <c r="G626" s="54"/>
      <c r="H626" s="54"/>
      <c r="I626" s="54"/>
      <c r="J626" s="57">
        <v>160.18</v>
      </c>
      <c r="K626" s="56">
        <v>1.1499999999999999</v>
      </c>
      <c r="L626" s="55">
        <v>2947.31</v>
      </c>
      <c r="M626" s="56">
        <v>35.42</v>
      </c>
      <c r="N626" s="58">
        <v>104393.72</v>
      </c>
      <c r="AF626" s="39"/>
      <c r="AG626" s="48"/>
      <c r="AI626" s="3" t="s">
        <v>66</v>
      </c>
      <c r="AL626" s="48"/>
      <c r="AM626" s="48"/>
      <c r="AN626" s="48"/>
      <c r="AP626" s="48"/>
    </row>
    <row r="627" spans="1:45" s="4" customFormat="1" ht="15" x14ac:dyDescent="0.25">
      <c r="A627" s="51"/>
      <c r="B627" s="50" t="s">
        <v>67</v>
      </c>
      <c r="C627" s="853" t="s">
        <v>68</v>
      </c>
      <c r="D627" s="853"/>
      <c r="E627" s="853"/>
      <c r="F627" s="53"/>
      <c r="G627" s="54"/>
      <c r="H627" s="54"/>
      <c r="I627" s="54"/>
      <c r="J627" s="57">
        <v>1.63</v>
      </c>
      <c r="K627" s="56">
        <v>1.1499999999999999</v>
      </c>
      <c r="L627" s="57">
        <v>29.99</v>
      </c>
      <c r="M627" s="54"/>
      <c r="N627" s="59"/>
      <c r="AF627" s="39"/>
      <c r="AG627" s="48"/>
      <c r="AI627" s="3" t="s">
        <v>68</v>
      </c>
      <c r="AL627" s="48"/>
      <c r="AM627" s="48"/>
      <c r="AN627" s="48"/>
      <c r="AP627" s="48"/>
    </row>
    <row r="628" spans="1:45" s="4" customFormat="1" ht="15" x14ac:dyDescent="0.25">
      <c r="A628" s="51"/>
      <c r="B628" s="50" t="s">
        <v>69</v>
      </c>
      <c r="C628" s="853" t="s">
        <v>70</v>
      </c>
      <c r="D628" s="853"/>
      <c r="E628" s="853"/>
      <c r="F628" s="53"/>
      <c r="G628" s="54"/>
      <c r="H628" s="54"/>
      <c r="I628" s="54"/>
      <c r="J628" s="57">
        <v>0.22</v>
      </c>
      <c r="K628" s="56">
        <v>1.1499999999999999</v>
      </c>
      <c r="L628" s="57">
        <v>4.05</v>
      </c>
      <c r="M628" s="56">
        <v>35.42</v>
      </c>
      <c r="N628" s="133">
        <v>143.44999999999999</v>
      </c>
      <c r="AF628" s="39"/>
      <c r="AG628" s="48"/>
      <c r="AI628" s="3" t="s">
        <v>70</v>
      </c>
      <c r="AL628" s="48"/>
      <c r="AM628" s="48"/>
      <c r="AN628" s="48"/>
      <c r="AP628" s="48"/>
    </row>
    <row r="629" spans="1:45" s="4" customFormat="1" ht="15" x14ac:dyDescent="0.25">
      <c r="A629" s="51"/>
      <c r="B629" s="50" t="s">
        <v>86</v>
      </c>
      <c r="C629" s="853" t="s">
        <v>87</v>
      </c>
      <c r="D629" s="853"/>
      <c r="E629" s="853"/>
      <c r="F629" s="53"/>
      <c r="G629" s="54"/>
      <c r="H629" s="54"/>
      <c r="I629" s="54"/>
      <c r="J629" s="57">
        <v>120.79</v>
      </c>
      <c r="K629" s="54"/>
      <c r="L629" s="55">
        <v>1932.64</v>
      </c>
      <c r="M629" s="54"/>
      <c r="N629" s="59"/>
      <c r="AF629" s="39"/>
      <c r="AG629" s="48"/>
      <c r="AI629" s="3" t="s">
        <v>87</v>
      </c>
      <c r="AL629" s="48"/>
      <c r="AM629" s="48"/>
      <c r="AN629" s="48"/>
      <c r="AP629" s="48"/>
    </row>
    <row r="630" spans="1:45" s="4" customFormat="1" ht="15" x14ac:dyDescent="0.25">
      <c r="A630" s="60"/>
      <c r="B630" s="50"/>
      <c r="C630" s="853" t="s">
        <v>71</v>
      </c>
      <c r="D630" s="853"/>
      <c r="E630" s="853"/>
      <c r="F630" s="53" t="s">
        <v>72</v>
      </c>
      <c r="G630" s="56">
        <v>17.04</v>
      </c>
      <c r="H630" s="56">
        <v>1.1499999999999999</v>
      </c>
      <c r="I630" s="62">
        <v>313.536</v>
      </c>
      <c r="J630" s="63"/>
      <c r="K630" s="54"/>
      <c r="L630" s="63"/>
      <c r="M630" s="54"/>
      <c r="N630" s="59"/>
      <c r="AF630" s="39"/>
      <c r="AG630" s="48"/>
      <c r="AJ630" s="3" t="s">
        <v>71</v>
      </c>
      <c r="AL630" s="48"/>
      <c r="AM630" s="48"/>
      <c r="AN630" s="48"/>
      <c r="AP630" s="48"/>
    </row>
    <row r="631" spans="1:45" s="4" customFormat="1" ht="15" x14ac:dyDescent="0.25">
      <c r="A631" s="60"/>
      <c r="B631" s="50"/>
      <c r="C631" s="853" t="s">
        <v>73</v>
      </c>
      <c r="D631" s="853"/>
      <c r="E631" s="853"/>
      <c r="F631" s="53" t="s">
        <v>72</v>
      </c>
      <c r="G631" s="56">
        <v>0.02</v>
      </c>
      <c r="H631" s="56">
        <v>1.1499999999999999</v>
      </c>
      <c r="I631" s="62">
        <v>0.36799999999999999</v>
      </c>
      <c r="J631" s="63"/>
      <c r="K631" s="54"/>
      <c r="L631" s="63"/>
      <c r="M631" s="54"/>
      <c r="N631" s="59"/>
      <c r="AF631" s="39"/>
      <c r="AG631" s="48"/>
      <c r="AJ631" s="3" t="s">
        <v>73</v>
      </c>
      <c r="AL631" s="48"/>
      <c r="AM631" s="48"/>
      <c r="AN631" s="48"/>
      <c r="AP631" s="48"/>
    </row>
    <row r="632" spans="1:45" s="4" customFormat="1" ht="15" x14ac:dyDescent="0.25">
      <c r="A632" s="51"/>
      <c r="B632" s="50"/>
      <c r="C632" s="854" t="s">
        <v>74</v>
      </c>
      <c r="D632" s="854"/>
      <c r="E632" s="854"/>
      <c r="F632" s="65"/>
      <c r="G632" s="66"/>
      <c r="H632" s="66"/>
      <c r="I632" s="66"/>
      <c r="J632" s="68">
        <v>282.60000000000002</v>
      </c>
      <c r="K632" s="66"/>
      <c r="L632" s="67">
        <v>4909.9399999999996</v>
      </c>
      <c r="M632" s="66"/>
      <c r="N632" s="69"/>
      <c r="AF632" s="39"/>
      <c r="AG632" s="48"/>
      <c r="AK632" s="3" t="s">
        <v>74</v>
      </c>
      <c r="AL632" s="48"/>
      <c r="AM632" s="48"/>
      <c r="AN632" s="48"/>
      <c r="AP632" s="48"/>
    </row>
    <row r="633" spans="1:45" s="4" customFormat="1" ht="15" x14ac:dyDescent="0.25">
      <c r="A633" s="60"/>
      <c r="B633" s="50"/>
      <c r="C633" s="853" t="s">
        <v>75</v>
      </c>
      <c r="D633" s="853"/>
      <c r="E633" s="853"/>
      <c r="F633" s="53"/>
      <c r="G633" s="54"/>
      <c r="H633" s="54"/>
      <c r="I633" s="54"/>
      <c r="J633" s="63"/>
      <c r="K633" s="54"/>
      <c r="L633" s="55">
        <v>2951.36</v>
      </c>
      <c r="M633" s="54"/>
      <c r="N633" s="58">
        <v>104537.17</v>
      </c>
      <c r="AF633" s="39"/>
      <c r="AG633" s="48"/>
      <c r="AJ633" s="3" t="s">
        <v>75</v>
      </c>
      <c r="AL633" s="48"/>
      <c r="AM633" s="48"/>
      <c r="AN633" s="48"/>
      <c r="AP633" s="48"/>
    </row>
    <row r="634" spans="1:45" s="4" customFormat="1" ht="23.25" x14ac:dyDescent="0.25">
      <c r="A634" s="60"/>
      <c r="B634" s="50" t="s">
        <v>120</v>
      </c>
      <c r="C634" s="853" t="s">
        <v>121</v>
      </c>
      <c r="D634" s="853"/>
      <c r="E634" s="853"/>
      <c r="F634" s="53" t="s">
        <v>78</v>
      </c>
      <c r="G634" s="70">
        <v>97</v>
      </c>
      <c r="H634" s="54"/>
      <c r="I634" s="70">
        <v>97</v>
      </c>
      <c r="J634" s="63"/>
      <c r="K634" s="54"/>
      <c r="L634" s="55">
        <v>2862.82</v>
      </c>
      <c r="M634" s="54"/>
      <c r="N634" s="58">
        <v>101401.05</v>
      </c>
      <c r="AF634" s="39"/>
      <c r="AG634" s="48"/>
      <c r="AJ634" s="3" t="s">
        <v>121</v>
      </c>
      <c r="AL634" s="48"/>
      <c r="AM634" s="48"/>
      <c r="AN634" s="48"/>
      <c r="AP634" s="48"/>
    </row>
    <row r="635" spans="1:45" s="4" customFormat="1" ht="23.25" x14ac:dyDescent="0.25">
      <c r="A635" s="60"/>
      <c r="B635" s="50" t="s">
        <v>122</v>
      </c>
      <c r="C635" s="853" t="s">
        <v>123</v>
      </c>
      <c r="D635" s="853"/>
      <c r="E635" s="853"/>
      <c r="F635" s="53" t="s">
        <v>78</v>
      </c>
      <c r="G635" s="70">
        <v>51</v>
      </c>
      <c r="H635" s="54"/>
      <c r="I635" s="70">
        <v>51</v>
      </c>
      <c r="J635" s="63"/>
      <c r="K635" s="54"/>
      <c r="L635" s="55">
        <v>1505.19</v>
      </c>
      <c r="M635" s="54"/>
      <c r="N635" s="58">
        <v>53313.96</v>
      </c>
      <c r="AF635" s="39"/>
      <c r="AG635" s="48"/>
      <c r="AJ635" s="3" t="s">
        <v>123</v>
      </c>
      <c r="AL635" s="48"/>
      <c r="AM635" s="48"/>
      <c r="AN635" s="48"/>
      <c r="AP635" s="48"/>
    </row>
    <row r="636" spans="1:45" s="4" customFormat="1" ht="15" x14ac:dyDescent="0.25">
      <c r="A636" s="71"/>
      <c r="B636" s="72"/>
      <c r="C636" s="847" t="s">
        <v>81</v>
      </c>
      <c r="D636" s="847"/>
      <c r="E636" s="847"/>
      <c r="F636" s="42"/>
      <c r="G636" s="43"/>
      <c r="H636" s="43"/>
      <c r="I636" s="43"/>
      <c r="J636" s="46"/>
      <c r="K636" s="43"/>
      <c r="L636" s="73">
        <v>9277.9500000000007</v>
      </c>
      <c r="M636" s="66"/>
      <c r="N636" s="47"/>
      <c r="AF636" s="39"/>
      <c r="AG636" s="48"/>
      <c r="AL636" s="48" t="s">
        <v>81</v>
      </c>
      <c r="AM636" s="48"/>
      <c r="AN636" s="48"/>
      <c r="AP636" s="48"/>
    </row>
    <row r="637" spans="1:45" s="4" customFormat="1" ht="23.25" x14ac:dyDescent="0.25">
      <c r="A637" s="40" t="s">
        <v>458</v>
      </c>
      <c r="B637" s="41" t="s">
        <v>459</v>
      </c>
      <c r="C637" s="847" t="s">
        <v>460</v>
      </c>
      <c r="D637" s="847"/>
      <c r="E637" s="847"/>
      <c r="F637" s="42" t="s">
        <v>164</v>
      </c>
      <c r="G637" s="43">
        <v>24</v>
      </c>
      <c r="H637" s="44">
        <v>1</v>
      </c>
      <c r="I637" s="44">
        <v>24</v>
      </c>
      <c r="J637" s="73">
        <v>2125</v>
      </c>
      <c r="K637" s="43"/>
      <c r="L637" s="73">
        <v>5923.34</v>
      </c>
      <c r="M637" s="109">
        <v>8.61</v>
      </c>
      <c r="N637" s="134">
        <v>51000</v>
      </c>
      <c r="AF637" s="39"/>
      <c r="AG637" s="48" t="s">
        <v>460</v>
      </c>
      <c r="AL637" s="48"/>
      <c r="AM637" s="48"/>
      <c r="AN637" s="48"/>
      <c r="AP637" s="48"/>
    </row>
    <row r="638" spans="1:45" s="4" customFormat="1" ht="15" x14ac:dyDescent="0.25">
      <c r="A638" s="71"/>
      <c r="B638" s="72"/>
      <c r="C638" s="847" t="s">
        <v>81</v>
      </c>
      <c r="D638" s="847"/>
      <c r="E638" s="847"/>
      <c r="F638" s="42"/>
      <c r="G638" s="43"/>
      <c r="H638" s="43"/>
      <c r="I638" s="43"/>
      <c r="J638" s="46"/>
      <c r="K638" s="43"/>
      <c r="L638" s="73">
        <v>5923.34</v>
      </c>
      <c r="M638" s="66"/>
      <c r="N638" s="134">
        <v>51000</v>
      </c>
      <c r="AF638" s="39"/>
      <c r="AG638" s="48"/>
      <c r="AL638" s="48" t="s">
        <v>81</v>
      </c>
      <c r="AM638" s="48"/>
      <c r="AN638" s="48"/>
      <c r="AP638" s="48"/>
    </row>
    <row r="639" spans="1:45" s="4" customFormat="1" ht="31.5" x14ac:dyDescent="0.25">
      <c r="A639" s="74" t="s">
        <v>461</v>
      </c>
      <c r="B639" s="75" t="s">
        <v>462</v>
      </c>
      <c r="C639" s="878" t="s">
        <v>463</v>
      </c>
      <c r="D639" s="878"/>
      <c r="E639" s="878"/>
      <c r="F639" s="76" t="s">
        <v>174</v>
      </c>
      <c r="G639" s="77">
        <v>16</v>
      </c>
      <c r="H639" s="78">
        <v>1</v>
      </c>
      <c r="I639" s="78">
        <v>16</v>
      </c>
      <c r="J639" s="154">
        <v>2550</v>
      </c>
      <c r="K639" s="77"/>
      <c r="L639" s="154">
        <v>4738.68</v>
      </c>
      <c r="M639" s="155">
        <v>8.61</v>
      </c>
      <c r="N639" s="156">
        <v>40800</v>
      </c>
      <c r="AF639" s="39"/>
      <c r="AG639" s="48"/>
      <c r="AL639" s="48"/>
      <c r="AM639" s="48"/>
      <c r="AN639" s="48"/>
      <c r="AP639" s="48"/>
      <c r="AR639" s="82" t="s">
        <v>463</v>
      </c>
    </row>
    <row r="640" spans="1:45" s="4" customFormat="1" ht="15" x14ac:dyDescent="0.25">
      <c r="A640" s="106"/>
      <c r="B640" s="107"/>
      <c r="C640" s="878" t="s">
        <v>81</v>
      </c>
      <c r="D640" s="878"/>
      <c r="E640" s="878"/>
      <c r="F640" s="76"/>
      <c r="G640" s="77"/>
      <c r="H640" s="77"/>
      <c r="I640" s="77"/>
      <c r="J640" s="80"/>
      <c r="K640" s="77"/>
      <c r="L640" s="154">
        <v>4738.68</v>
      </c>
      <c r="M640" s="101"/>
      <c r="N640" s="156">
        <v>40800</v>
      </c>
      <c r="AF640" s="39"/>
      <c r="AG640" s="48"/>
      <c r="AL640" s="48"/>
      <c r="AM640" s="48"/>
      <c r="AN640" s="48"/>
      <c r="AP640" s="48"/>
      <c r="AR640" s="82"/>
      <c r="AS640" s="82" t="s">
        <v>81</v>
      </c>
    </row>
    <row r="641" spans="1:45" s="4" customFormat="1" ht="31.5" x14ac:dyDescent="0.25">
      <c r="A641" s="74" t="s">
        <v>464</v>
      </c>
      <c r="B641" s="75" t="s">
        <v>465</v>
      </c>
      <c r="C641" s="878" t="s">
        <v>466</v>
      </c>
      <c r="D641" s="878"/>
      <c r="E641" s="878"/>
      <c r="F641" s="76" t="s">
        <v>174</v>
      </c>
      <c r="G641" s="77">
        <v>16</v>
      </c>
      <c r="H641" s="78">
        <v>1</v>
      </c>
      <c r="I641" s="78">
        <v>16</v>
      </c>
      <c r="J641" s="154">
        <v>1700</v>
      </c>
      <c r="K641" s="77"/>
      <c r="L641" s="154">
        <v>3159.12</v>
      </c>
      <c r="M641" s="155">
        <v>8.61</v>
      </c>
      <c r="N641" s="156">
        <v>27200</v>
      </c>
      <c r="AF641" s="39"/>
      <c r="AG641" s="48"/>
      <c r="AL641" s="48"/>
      <c r="AM641" s="48"/>
      <c r="AN641" s="48"/>
      <c r="AP641" s="48"/>
      <c r="AR641" s="82" t="s">
        <v>466</v>
      </c>
      <c r="AS641" s="82"/>
    </row>
    <row r="642" spans="1:45" s="4" customFormat="1" ht="15" x14ac:dyDescent="0.25">
      <c r="A642" s="106"/>
      <c r="B642" s="107"/>
      <c r="C642" s="878" t="s">
        <v>81</v>
      </c>
      <c r="D642" s="878"/>
      <c r="E642" s="878"/>
      <c r="F642" s="76"/>
      <c r="G642" s="77"/>
      <c r="H642" s="77"/>
      <c r="I642" s="77"/>
      <c r="J642" s="80"/>
      <c r="K642" s="77"/>
      <c r="L642" s="154">
        <v>3159.12</v>
      </c>
      <c r="M642" s="101"/>
      <c r="N642" s="156">
        <v>27200</v>
      </c>
      <c r="AF642" s="39"/>
      <c r="AG642" s="48"/>
      <c r="AL642" s="48"/>
      <c r="AM642" s="48"/>
      <c r="AN642" s="48"/>
      <c r="AP642" s="48"/>
      <c r="AR642" s="82"/>
      <c r="AS642" s="82" t="s">
        <v>81</v>
      </c>
    </row>
    <row r="643" spans="1:45" s="4" customFormat="1" ht="15" x14ac:dyDescent="0.25">
      <c r="A643" s="855" t="s">
        <v>467</v>
      </c>
      <c r="B643" s="856"/>
      <c r="C643" s="856"/>
      <c r="D643" s="856"/>
      <c r="E643" s="856"/>
      <c r="F643" s="856"/>
      <c r="G643" s="856"/>
      <c r="H643" s="856"/>
      <c r="I643" s="856"/>
      <c r="J643" s="856"/>
      <c r="K643" s="856"/>
      <c r="L643" s="856"/>
      <c r="M643" s="856"/>
      <c r="N643" s="857"/>
      <c r="AF643" s="39"/>
      <c r="AG643" s="48"/>
      <c r="AL643" s="48"/>
      <c r="AM643" s="48" t="s">
        <v>467</v>
      </c>
      <c r="AN643" s="48"/>
      <c r="AP643" s="48"/>
      <c r="AR643" s="82"/>
      <c r="AS643" s="82"/>
    </row>
    <row r="644" spans="1:45" s="4" customFormat="1" ht="23.25" x14ac:dyDescent="0.25">
      <c r="A644" s="40" t="s">
        <v>468</v>
      </c>
      <c r="B644" s="41" t="s">
        <v>469</v>
      </c>
      <c r="C644" s="847" t="s">
        <v>470</v>
      </c>
      <c r="D644" s="847"/>
      <c r="E644" s="847"/>
      <c r="F644" s="42" t="s">
        <v>174</v>
      </c>
      <c r="G644" s="43">
        <v>2</v>
      </c>
      <c r="H644" s="44">
        <v>1</v>
      </c>
      <c r="I644" s="44">
        <v>2</v>
      </c>
      <c r="J644" s="46"/>
      <c r="K644" s="43"/>
      <c r="L644" s="46"/>
      <c r="M644" s="43"/>
      <c r="N644" s="47"/>
      <c r="AF644" s="39"/>
      <c r="AG644" s="48" t="s">
        <v>470</v>
      </c>
      <c r="AL644" s="48"/>
      <c r="AM644" s="48"/>
      <c r="AN644" s="48"/>
      <c r="AP644" s="48"/>
      <c r="AR644" s="82"/>
      <c r="AS644" s="82"/>
    </row>
    <row r="645" spans="1:45" s="4" customFormat="1" ht="22.5" x14ac:dyDescent="0.25">
      <c r="A645" s="49"/>
      <c r="B645" s="50" t="s">
        <v>64</v>
      </c>
      <c r="C645" s="848" t="s">
        <v>65</v>
      </c>
      <c r="D645" s="848"/>
      <c r="E645" s="848"/>
      <c r="F645" s="848"/>
      <c r="G645" s="848"/>
      <c r="H645" s="848"/>
      <c r="I645" s="848"/>
      <c r="J645" s="848"/>
      <c r="K645" s="848"/>
      <c r="L645" s="848"/>
      <c r="M645" s="848"/>
      <c r="N645" s="849"/>
      <c r="AF645" s="39"/>
      <c r="AG645" s="48"/>
      <c r="AH645" s="3" t="s">
        <v>65</v>
      </c>
      <c r="AL645" s="48"/>
      <c r="AM645" s="48"/>
      <c r="AN645" s="48"/>
      <c r="AP645" s="48"/>
      <c r="AR645" s="82"/>
      <c r="AS645" s="82"/>
    </row>
    <row r="646" spans="1:45" s="4" customFormat="1" ht="15" x14ac:dyDescent="0.25">
      <c r="A646" s="51"/>
      <c r="B646" s="50" t="s">
        <v>60</v>
      </c>
      <c r="C646" s="853" t="s">
        <v>66</v>
      </c>
      <c r="D646" s="853"/>
      <c r="E646" s="853"/>
      <c r="F646" s="53"/>
      <c r="G646" s="54"/>
      <c r="H646" s="54"/>
      <c r="I646" s="54"/>
      <c r="J646" s="57">
        <v>20.440000000000001</v>
      </c>
      <c r="K646" s="56">
        <v>1.1499999999999999</v>
      </c>
      <c r="L646" s="57">
        <v>47.01</v>
      </c>
      <c r="M646" s="56">
        <v>35.42</v>
      </c>
      <c r="N646" s="58">
        <v>1665.09</v>
      </c>
      <c r="AF646" s="39"/>
      <c r="AG646" s="48"/>
      <c r="AI646" s="3" t="s">
        <v>66</v>
      </c>
      <c r="AL646" s="48"/>
      <c r="AM646" s="48"/>
      <c r="AN646" s="48"/>
      <c r="AP646" s="48"/>
      <c r="AR646" s="82"/>
      <c r="AS646" s="82"/>
    </row>
    <row r="647" spans="1:45" s="4" customFormat="1" ht="15" x14ac:dyDescent="0.25">
      <c r="A647" s="51"/>
      <c r="B647" s="50" t="s">
        <v>67</v>
      </c>
      <c r="C647" s="853" t="s">
        <v>68</v>
      </c>
      <c r="D647" s="853"/>
      <c r="E647" s="853"/>
      <c r="F647" s="53"/>
      <c r="G647" s="54"/>
      <c r="H647" s="54"/>
      <c r="I647" s="54"/>
      <c r="J647" s="57">
        <v>49</v>
      </c>
      <c r="K647" s="56">
        <v>1.1499999999999999</v>
      </c>
      <c r="L647" s="57">
        <v>112.7</v>
      </c>
      <c r="M647" s="54"/>
      <c r="N647" s="59"/>
      <c r="AF647" s="39"/>
      <c r="AG647" s="48"/>
      <c r="AI647" s="3" t="s">
        <v>68</v>
      </c>
      <c r="AL647" s="48"/>
      <c r="AM647" s="48"/>
      <c r="AN647" s="48"/>
      <c r="AP647" s="48"/>
      <c r="AR647" s="82"/>
      <c r="AS647" s="82"/>
    </row>
    <row r="648" spans="1:45" s="4" customFormat="1" ht="15" x14ac:dyDescent="0.25">
      <c r="A648" s="51"/>
      <c r="B648" s="50" t="s">
        <v>69</v>
      </c>
      <c r="C648" s="853" t="s">
        <v>70</v>
      </c>
      <c r="D648" s="853"/>
      <c r="E648" s="853"/>
      <c r="F648" s="53"/>
      <c r="G648" s="54"/>
      <c r="H648" s="54"/>
      <c r="I648" s="54"/>
      <c r="J648" s="57">
        <v>5.29</v>
      </c>
      <c r="K648" s="56">
        <v>1.1499999999999999</v>
      </c>
      <c r="L648" s="57">
        <v>12.17</v>
      </c>
      <c r="M648" s="56">
        <v>35.42</v>
      </c>
      <c r="N648" s="133">
        <v>431.06</v>
      </c>
      <c r="AF648" s="39"/>
      <c r="AG648" s="48"/>
      <c r="AI648" s="3" t="s">
        <v>70</v>
      </c>
      <c r="AL648" s="48"/>
      <c r="AM648" s="48"/>
      <c r="AN648" s="48"/>
      <c r="AP648" s="48"/>
      <c r="AR648" s="82"/>
      <c r="AS648" s="82"/>
    </row>
    <row r="649" spans="1:45" s="4" customFormat="1" ht="15" x14ac:dyDescent="0.25">
      <c r="A649" s="51"/>
      <c r="B649" s="50" t="s">
        <v>86</v>
      </c>
      <c r="C649" s="853" t="s">
        <v>87</v>
      </c>
      <c r="D649" s="853"/>
      <c r="E649" s="853"/>
      <c r="F649" s="53"/>
      <c r="G649" s="54"/>
      <c r="H649" s="54"/>
      <c r="I649" s="54"/>
      <c r="J649" s="57">
        <v>3.47</v>
      </c>
      <c r="K649" s="54"/>
      <c r="L649" s="57">
        <v>6.94</v>
      </c>
      <c r="M649" s="54"/>
      <c r="N649" s="59"/>
      <c r="AF649" s="39"/>
      <c r="AG649" s="48"/>
      <c r="AI649" s="3" t="s">
        <v>87</v>
      </c>
      <c r="AL649" s="48"/>
      <c r="AM649" s="48"/>
      <c r="AN649" s="48"/>
      <c r="AP649" s="48"/>
      <c r="AR649" s="82"/>
      <c r="AS649" s="82"/>
    </row>
    <row r="650" spans="1:45" s="4" customFormat="1" ht="15" x14ac:dyDescent="0.25">
      <c r="A650" s="60"/>
      <c r="B650" s="50"/>
      <c r="C650" s="853" t="s">
        <v>71</v>
      </c>
      <c r="D650" s="853"/>
      <c r="E650" s="853"/>
      <c r="F650" s="53" t="s">
        <v>72</v>
      </c>
      <c r="G650" s="56">
        <v>2.06</v>
      </c>
      <c r="H650" s="56">
        <v>1.1499999999999999</v>
      </c>
      <c r="I650" s="62">
        <v>4.7380000000000004</v>
      </c>
      <c r="J650" s="63"/>
      <c r="K650" s="54"/>
      <c r="L650" s="63"/>
      <c r="M650" s="54"/>
      <c r="N650" s="59"/>
      <c r="AF650" s="39"/>
      <c r="AG650" s="48"/>
      <c r="AJ650" s="3" t="s">
        <v>71</v>
      </c>
      <c r="AL650" s="48"/>
      <c r="AM650" s="48"/>
      <c r="AN650" s="48"/>
      <c r="AP650" s="48"/>
      <c r="AR650" s="82"/>
      <c r="AS650" s="82"/>
    </row>
    <row r="651" spans="1:45" s="4" customFormat="1" ht="15" x14ac:dyDescent="0.25">
      <c r="A651" s="60"/>
      <c r="B651" s="50"/>
      <c r="C651" s="853" t="s">
        <v>73</v>
      </c>
      <c r="D651" s="853"/>
      <c r="E651" s="853"/>
      <c r="F651" s="53" t="s">
        <v>72</v>
      </c>
      <c r="G651" s="56">
        <v>0.47</v>
      </c>
      <c r="H651" s="56">
        <v>1.1499999999999999</v>
      </c>
      <c r="I651" s="62">
        <v>1.081</v>
      </c>
      <c r="J651" s="63"/>
      <c r="K651" s="54"/>
      <c r="L651" s="63"/>
      <c r="M651" s="54"/>
      <c r="N651" s="59"/>
      <c r="AF651" s="39"/>
      <c r="AG651" s="48"/>
      <c r="AJ651" s="3" t="s">
        <v>73</v>
      </c>
      <c r="AL651" s="48"/>
      <c r="AM651" s="48"/>
      <c r="AN651" s="48"/>
      <c r="AP651" s="48"/>
      <c r="AR651" s="82"/>
      <c r="AS651" s="82"/>
    </row>
    <row r="652" spans="1:45" s="4" customFormat="1" ht="15" x14ac:dyDescent="0.25">
      <c r="A652" s="51"/>
      <c r="B652" s="50"/>
      <c r="C652" s="854" t="s">
        <v>74</v>
      </c>
      <c r="D652" s="854"/>
      <c r="E652" s="854"/>
      <c r="F652" s="65"/>
      <c r="G652" s="66"/>
      <c r="H652" s="66"/>
      <c r="I652" s="66"/>
      <c r="J652" s="68">
        <v>72.91</v>
      </c>
      <c r="K652" s="66"/>
      <c r="L652" s="68">
        <v>166.65</v>
      </c>
      <c r="M652" s="66"/>
      <c r="N652" s="69"/>
      <c r="AF652" s="39"/>
      <c r="AG652" s="48"/>
      <c r="AK652" s="3" t="s">
        <v>74</v>
      </c>
      <c r="AL652" s="48"/>
      <c r="AM652" s="48"/>
      <c r="AN652" s="48"/>
      <c r="AP652" s="48"/>
      <c r="AR652" s="82"/>
      <c r="AS652" s="82"/>
    </row>
    <row r="653" spans="1:45" s="4" customFormat="1" ht="15" x14ac:dyDescent="0.25">
      <c r="A653" s="60"/>
      <c r="B653" s="50"/>
      <c r="C653" s="853" t="s">
        <v>75</v>
      </c>
      <c r="D653" s="853"/>
      <c r="E653" s="853"/>
      <c r="F653" s="53"/>
      <c r="G653" s="54"/>
      <c r="H653" s="54"/>
      <c r="I653" s="54"/>
      <c r="J653" s="63"/>
      <c r="K653" s="54"/>
      <c r="L653" s="57">
        <v>59.18</v>
      </c>
      <c r="M653" s="54"/>
      <c r="N653" s="58">
        <v>2096.15</v>
      </c>
      <c r="AF653" s="39"/>
      <c r="AG653" s="48"/>
      <c r="AJ653" s="3" t="s">
        <v>75</v>
      </c>
      <c r="AL653" s="48"/>
      <c r="AM653" s="48"/>
      <c r="AN653" s="48"/>
      <c r="AP653" s="48"/>
      <c r="AR653" s="82"/>
      <c r="AS653" s="82"/>
    </row>
    <row r="654" spans="1:45" s="4" customFormat="1" ht="23.25" x14ac:dyDescent="0.25">
      <c r="A654" s="60"/>
      <c r="B654" s="50" t="s">
        <v>120</v>
      </c>
      <c r="C654" s="853" t="s">
        <v>121</v>
      </c>
      <c r="D654" s="853"/>
      <c r="E654" s="853"/>
      <c r="F654" s="53" t="s">
        <v>78</v>
      </c>
      <c r="G654" s="70">
        <v>97</v>
      </c>
      <c r="H654" s="54"/>
      <c r="I654" s="70">
        <v>97</v>
      </c>
      <c r="J654" s="63"/>
      <c r="K654" s="54"/>
      <c r="L654" s="57">
        <v>57.4</v>
      </c>
      <c r="M654" s="54"/>
      <c r="N654" s="58">
        <v>2033.27</v>
      </c>
      <c r="AF654" s="39"/>
      <c r="AG654" s="48"/>
      <c r="AJ654" s="3" t="s">
        <v>121</v>
      </c>
      <c r="AL654" s="48"/>
      <c r="AM654" s="48"/>
      <c r="AN654" s="48"/>
      <c r="AP654" s="48"/>
      <c r="AR654" s="82"/>
      <c r="AS654" s="82"/>
    </row>
    <row r="655" spans="1:45" s="4" customFormat="1" ht="23.25" x14ac:dyDescent="0.25">
      <c r="A655" s="60"/>
      <c r="B655" s="50" t="s">
        <v>122</v>
      </c>
      <c r="C655" s="853" t="s">
        <v>123</v>
      </c>
      <c r="D655" s="853"/>
      <c r="E655" s="853"/>
      <c r="F655" s="53" t="s">
        <v>78</v>
      </c>
      <c r="G655" s="70">
        <v>51</v>
      </c>
      <c r="H655" s="54"/>
      <c r="I655" s="70">
        <v>51</v>
      </c>
      <c r="J655" s="63"/>
      <c r="K655" s="54"/>
      <c r="L655" s="57">
        <v>30.18</v>
      </c>
      <c r="M655" s="54"/>
      <c r="N655" s="58">
        <v>1069.04</v>
      </c>
      <c r="AF655" s="39"/>
      <c r="AG655" s="48"/>
      <c r="AJ655" s="3" t="s">
        <v>123</v>
      </c>
      <c r="AL655" s="48"/>
      <c r="AM655" s="48"/>
      <c r="AN655" s="48"/>
      <c r="AP655" s="48"/>
      <c r="AR655" s="82"/>
      <c r="AS655" s="82"/>
    </row>
    <row r="656" spans="1:45" s="4" customFormat="1" ht="15" x14ac:dyDescent="0.25">
      <c r="A656" s="71"/>
      <c r="B656" s="72"/>
      <c r="C656" s="847" t="s">
        <v>81</v>
      </c>
      <c r="D656" s="847"/>
      <c r="E656" s="847"/>
      <c r="F656" s="42"/>
      <c r="G656" s="43"/>
      <c r="H656" s="43"/>
      <c r="I656" s="43"/>
      <c r="J656" s="46"/>
      <c r="K656" s="43"/>
      <c r="L656" s="131">
        <v>254.23</v>
      </c>
      <c r="M656" s="66"/>
      <c r="N656" s="47"/>
      <c r="AF656" s="39"/>
      <c r="AG656" s="48"/>
      <c r="AL656" s="48" t="s">
        <v>81</v>
      </c>
      <c r="AM656" s="48"/>
      <c r="AN656" s="48"/>
      <c r="AP656" s="48"/>
      <c r="AR656" s="82"/>
      <c r="AS656" s="82"/>
    </row>
    <row r="657" spans="1:45" s="4" customFormat="1" ht="23.25" x14ac:dyDescent="0.25">
      <c r="A657" s="40" t="s">
        <v>471</v>
      </c>
      <c r="B657" s="41" t="s">
        <v>472</v>
      </c>
      <c r="C657" s="847" t="s">
        <v>473</v>
      </c>
      <c r="D657" s="847"/>
      <c r="E657" s="847"/>
      <c r="F657" s="42" t="s">
        <v>279</v>
      </c>
      <c r="G657" s="43">
        <v>2</v>
      </c>
      <c r="H657" s="44">
        <v>1</v>
      </c>
      <c r="I657" s="44">
        <v>2</v>
      </c>
      <c r="J657" s="73">
        <v>316250</v>
      </c>
      <c r="K657" s="43"/>
      <c r="L657" s="73">
        <v>73461.09</v>
      </c>
      <c r="M657" s="109">
        <v>8.61</v>
      </c>
      <c r="N657" s="134">
        <v>632500</v>
      </c>
      <c r="AF657" s="39"/>
      <c r="AG657" s="48" t="s">
        <v>473</v>
      </c>
      <c r="AL657" s="48"/>
      <c r="AM657" s="48"/>
      <c r="AN657" s="48"/>
      <c r="AP657" s="48"/>
      <c r="AR657" s="82"/>
      <c r="AS657" s="82"/>
    </row>
    <row r="658" spans="1:45" s="4" customFormat="1" ht="15" x14ac:dyDescent="0.25">
      <c r="A658" s="71"/>
      <c r="B658" s="72"/>
      <c r="C658" s="847" t="s">
        <v>81</v>
      </c>
      <c r="D658" s="847"/>
      <c r="E658" s="847"/>
      <c r="F658" s="42"/>
      <c r="G658" s="43"/>
      <c r="H658" s="43"/>
      <c r="I658" s="43"/>
      <c r="J658" s="46"/>
      <c r="K658" s="43"/>
      <c r="L658" s="73">
        <v>73461.09</v>
      </c>
      <c r="M658" s="66"/>
      <c r="N658" s="134">
        <v>632500</v>
      </c>
      <c r="AF658" s="39"/>
      <c r="AG658" s="48"/>
      <c r="AL658" s="48" t="s">
        <v>81</v>
      </c>
      <c r="AM658" s="48"/>
      <c r="AN658" s="48"/>
      <c r="AP658" s="48"/>
      <c r="AR658" s="82"/>
      <c r="AS658" s="82"/>
    </row>
    <row r="659" spans="1:45" s="4" customFormat="1" ht="15" x14ac:dyDescent="0.25">
      <c r="A659" s="40" t="s">
        <v>474</v>
      </c>
      <c r="B659" s="41" t="s">
        <v>475</v>
      </c>
      <c r="C659" s="847" t="s">
        <v>476</v>
      </c>
      <c r="D659" s="847"/>
      <c r="E659" s="847"/>
      <c r="F659" s="42" t="s">
        <v>207</v>
      </c>
      <c r="G659" s="43">
        <v>1.256E-2</v>
      </c>
      <c r="H659" s="44">
        <v>1</v>
      </c>
      <c r="I659" s="137">
        <v>1.256E-2</v>
      </c>
      <c r="J659" s="73">
        <v>6159.22</v>
      </c>
      <c r="K659" s="43"/>
      <c r="L659" s="131">
        <v>77.36</v>
      </c>
      <c r="M659" s="43"/>
      <c r="N659" s="47"/>
      <c r="AF659" s="39"/>
      <c r="AG659" s="48" t="s">
        <v>476</v>
      </c>
      <c r="AL659" s="48"/>
      <c r="AM659" s="48"/>
      <c r="AN659" s="48"/>
      <c r="AP659" s="48"/>
      <c r="AR659" s="82"/>
      <c r="AS659" s="82"/>
    </row>
    <row r="660" spans="1:45" s="4" customFormat="1" ht="15" x14ac:dyDescent="0.25">
      <c r="A660" s="71"/>
      <c r="B660" s="72"/>
      <c r="C660" s="847" t="s">
        <v>81</v>
      </c>
      <c r="D660" s="847"/>
      <c r="E660" s="847"/>
      <c r="F660" s="42"/>
      <c r="G660" s="43"/>
      <c r="H660" s="43"/>
      <c r="I660" s="43"/>
      <c r="J660" s="46"/>
      <c r="K660" s="43"/>
      <c r="L660" s="131">
        <v>77.36</v>
      </c>
      <c r="M660" s="66"/>
      <c r="N660" s="47"/>
      <c r="AF660" s="39"/>
      <c r="AG660" s="48"/>
      <c r="AL660" s="48" t="s">
        <v>81</v>
      </c>
      <c r="AM660" s="48"/>
      <c r="AN660" s="48"/>
      <c r="AP660" s="48"/>
      <c r="AR660" s="82"/>
      <c r="AS660" s="82"/>
    </row>
    <row r="661" spans="1:45" s="4" customFormat="1" ht="57" x14ac:dyDescent="0.25">
      <c r="A661" s="40" t="s">
        <v>477</v>
      </c>
      <c r="B661" s="41" t="s">
        <v>478</v>
      </c>
      <c r="C661" s="847" t="s">
        <v>479</v>
      </c>
      <c r="D661" s="847"/>
      <c r="E661" s="847"/>
      <c r="F661" s="42" t="s">
        <v>254</v>
      </c>
      <c r="G661" s="43">
        <v>6.6226000000000002E-3</v>
      </c>
      <c r="H661" s="44">
        <v>1</v>
      </c>
      <c r="I661" s="157">
        <v>6.6226000000000002E-3</v>
      </c>
      <c r="J661" s="46"/>
      <c r="K661" s="43"/>
      <c r="L661" s="46"/>
      <c r="M661" s="43"/>
      <c r="N661" s="47"/>
      <c r="AF661" s="39"/>
      <c r="AG661" s="48" t="s">
        <v>479</v>
      </c>
      <c r="AL661" s="48"/>
      <c r="AM661" s="48"/>
      <c r="AN661" s="48"/>
      <c r="AP661" s="48"/>
      <c r="AR661" s="82"/>
      <c r="AS661" s="82"/>
    </row>
    <row r="662" spans="1:45" s="4" customFormat="1" ht="15" x14ac:dyDescent="0.25">
      <c r="A662" s="51"/>
      <c r="B662" s="50" t="s">
        <v>60</v>
      </c>
      <c r="C662" s="853" t="s">
        <v>66</v>
      </c>
      <c r="D662" s="853"/>
      <c r="E662" s="853"/>
      <c r="F662" s="53"/>
      <c r="G662" s="54"/>
      <c r="H662" s="54"/>
      <c r="I662" s="54"/>
      <c r="J662" s="57">
        <v>22.04</v>
      </c>
      <c r="K662" s="54"/>
      <c r="L662" s="57">
        <v>0.15</v>
      </c>
      <c r="M662" s="56">
        <v>35.42</v>
      </c>
      <c r="N662" s="133">
        <v>5.31</v>
      </c>
      <c r="AF662" s="39"/>
      <c r="AG662" s="48"/>
      <c r="AI662" s="3" t="s">
        <v>66</v>
      </c>
      <c r="AL662" s="48"/>
      <c r="AM662" s="48"/>
      <c r="AN662" s="48"/>
      <c r="AP662" s="48"/>
      <c r="AR662" s="82"/>
      <c r="AS662" s="82"/>
    </row>
    <row r="663" spans="1:45" s="4" customFormat="1" ht="15" x14ac:dyDescent="0.25">
      <c r="A663" s="51"/>
      <c r="B663" s="50" t="s">
        <v>67</v>
      </c>
      <c r="C663" s="853" t="s">
        <v>68</v>
      </c>
      <c r="D663" s="853"/>
      <c r="E663" s="853"/>
      <c r="F663" s="53"/>
      <c r="G663" s="54"/>
      <c r="H663" s="54"/>
      <c r="I663" s="54"/>
      <c r="J663" s="57">
        <v>7.39</v>
      </c>
      <c r="K663" s="54"/>
      <c r="L663" s="57">
        <v>0.05</v>
      </c>
      <c r="M663" s="54"/>
      <c r="N663" s="59"/>
      <c r="AF663" s="39"/>
      <c r="AG663" s="48"/>
      <c r="AI663" s="3" t="s">
        <v>68</v>
      </c>
      <c r="AL663" s="48"/>
      <c r="AM663" s="48"/>
      <c r="AN663" s="48"/>
      <c r="AP663" s="48"/>
      <c r="AR663" s="82"/>
      <c r="AS663" s="82"/>
    </row>
    <row r="664" spans="1:45" s="4" customFormat="1" ht="15" x14ac:dyDescent="0.25">
      <c r="A664" s="51"/>
      <c r="B664" s="50" t="s">
        <v>69</v>
      </c>
      <c r="C664" s="853" t="s">
        <v>70</v>
      </c>
      <c r="D664" s="853"/>
      <c r="E664" s="853"/>
      <c r="F664" s="53"/>
      <c r="G664" s="54"/>
      <c r="H664" s="54"/>
      <c r="I664" s="54"/>
      <c r="J664" s="57">
        <v>0.22</v>
      </c>
      <c r="K664" s="54"/>
      <c r="L664" s="57">
        <v>0</v>
      </c>
      <c r="M664" s="56">
        <v>35.42</v>
      </c>
      <c r="N664" s="59"/>
      <c r="AF664" s="39"/>
      <c r="AG664" s="48"/>
      <c r="AI664" s="3" t="s">
        <v>70</v>
      </c>
      <c r="AL664" s="48"/>
      <c r="AM664" s="48"/>
      <c r="AN664" s="48"/>
      <c r="AP664" s="48"/>
      <c r="AR664" s="82"/>
      <c r="AS664" s="82"/>
    </row>
    <row r="665" spans="1:45" s="4" customFormat="1" ht="15" x14ac:dyDescent="0.25">
      <c r="A665" s="51"/>
      <c r="B665" s="50" t="s">
        <v>86</v>
      </c>
      <c r="C665" s="853" t="s">
        <v>87</v>
      </c>
      <c r="D665" s="853"/>
      <c r="E665" s="853"/>
      <c r="F665" s="53"/>
      <c r="G665" s="54"/>
      <c r="H665" s="54"/>
      <c r="I665" s="54"/>
      <c r="J665" s="55">
        <v>1963.57</v>
      </c>
      <c r="K665" s="54"/>
      <c r="L665" s="57">
        <v>13</v>
      </c>
      <c r="M665" s="54"/>
      <c r="N665" s="59"/>
      <c r="AF665" s="39"/>
      <c r="AG665" s="48"/>
      <c r="AI665" s="3" t="s">
        <v>87</v>
      </c>
      <c r="AL665" s="48"/>
      <c r="AM665" s="48"/>
      <c r="AN665" s="48"/>
      <c r="AP665" s="48"/>
      <c r="AR665" s="82"/>
      <c r="AS665" s="82"/>
    </row>
    <row r="666" spans="1:45" s="4" customFormat="1" ht="15" x14ac:dyDescent="0.25">
      <c r="A666" s="60"/>
      <c r="B666" s="50"/>
      <c r="C666" s="853" t="s">
        <v>71</v>
      </c>
      <c r="D666" s="853"/>
      <c r="E666" s="853"/>
      <c r="F666" s="53" t="s">
        <v>72</v>
      </c>
      <c r="G666" s="56">
        <v>2.4300000000000002</v>
      </c>
      <c r="H666" s="54"/>
      <c r="I666" s="136">
        <v>1.60929E-2</v>
      </c>
      <c r="J666" s="63"/>
      <c r="K666" s="54"/>
      <c r="L666" s="63"/>
      <c r="M666" s="54"/>
      <c r="N666" s="59"/>
      <c r="AF666" s="39"/>
      <c r="AG666" s="48"/>
      <c r="AJ666" s="3" t="s">
        <v>71</v>
      </c>
      <c r="AL666" s="48"/>
      <c r="AM666" s="48"/>
      <c r="AN666" s="48"/>
      <c r="AP666" s="48"/>
      <c r="AR666" s="82"/>
      <c r="AS666" s="82"/>
    </row>
    <row r="667" spans="1:45" s="4" customFormat="1" ht="15" x14ac:dyDescent="0.25">
      <c r="A667" s="60"/>
      <c r="B667" s="50"/>
      <c r="C667" s="853" t="s">
        <v>73</v>
      </c>
      <c r="D667" s="853"/>
      <c r="E667" s="853"/>
      <c r="F667" s="53" t="s">
        <v>72</v>
      </c>
      <c r="G667" s="56">
        <v>0.02</v>
      </c>
      <c r="H667" s="54"/>
      <c r="I667" s="136">
        <v>1.325E-4</v>
      </c>
      <c r="J667" s="63"/>
      <c r="K667" s="54"/>
      <c r="L667" s="63"/>
      <c r="M667" s="54"/>
      <c r="N667" s="59"/>
      <c r="AF667" s="39"/>
      <c r="AG667" s="48"/>
      <c r="AJ667" s="3" t="s">
        <v>73</v>
      </c>
      <c r="AL667" s="48"/>
      <c r="AM667" s="48"/>
      <c r="AN667" s="48"/>
      <c r="AP667" s="48"/>
      <c r="AR667" s="82"/>
      <c r="AS667" s="82"/>
    </row>
    <row r="668" spans="1:45" s="4" customFormat="1" ht="15" x14ac:dyDescent="0.25">
      <c r="A668" s="51"/>
      <c r="B668" s="50"/>
      <c r="C668" s="854" t="s">
        <v>74</v>
      </c>
      <c r="D668" s="854"/>
      <c r="E668" s="854"/>
      <c r="F668" s="65"/>
      <c r="G668" s="66"/>
      <c r="H668" s="66"/>
      <c r="I668" s="66"/>
      <c r="J668" s="67">
        <v>1993</v>
      </c>
      <c r="K668" s="66"/>
      <c r="L668" s="68">
        <v>13.2</v>
      </c>
      <c r="M668" s="66"/>
      <c r="N668" s="69"/>
      <c r="AF668" s="39"/>
      <c r="AG668" s="48"/>
      <c r="AK668" s="3" t="s">
        <v>74</v>
      </c>
      <c r="AL668" s="48"/>
      <c r="AM668" s="48"/>
      <c r="AN668" s="48"/>
      <c r="AP668" s="48"/>
      <c r="AR668" s="82"/>
      <c r="AS668" s="82"/>
    </row>
    <row r="669" spans="1:45" s="4" customFormat="1" ht="15" x14ac:dyDescent="0.25">
      <c r="A669" s="60"/>
      <c r="B669" s="50"/>
      <c r="C669" s="853" t="s">
        <v>75</v>
      </c>
      <c r="D669" s="853"/>
      <c r="E669" s="853"/>
      <c r="F669" s="53"/>
      <c r="G669" s="54"/>
      <c r="H669" s="54"/>
      <c r="I669" s="54"/>
      <c r="J669" s="63"/>
      <c r="K669" s="54"/>
      <c r="L669" s="57">
        <v>0.15</v>
      </c>
      <c r="M669" s="54"/>
      <c r="N669" s="133">
        <v>5.31</v>
      </c>
      <c r="AF669" s="39"/>
      <c r="AG669" s="48"/>
      <c r="AJ669" s="3" t="s">
        <v>75</v>
      </c>
      <c r="AL669" s="48"/>
      <c r="AM669" s="48"/>
      <c r="AN669" s="48"/>
      <c r="AP669" s="48"/>
      <c r="AR669" s="82"/>
      <c r="AS669" s="82"/>
    </row>
    <row r="670" spans="1:45" s="4" customFormat="1" ht="23.25" x14ac:dyDescent="0.25">
      <c r="A670" s="60"/>
      <c r="B670" s="50" t="s">
        <v>480</v>
      </c>
      <c r="C670" s="853" t="s">
        <v>481</v>
      </c>
      <c r="D670" s="853"/>
      <c r="E670" s="853"/>
      <c r="F670" s="53" t="s">
        <v>78</v>
      </c>
      <c r="G670" s="70">
        <v>94</v>
      </c>
      <c r="H670" s="54"/>
      <c r="I670" s="70">
        <v>94</v>
      </c>
      <c r="J670" s="63"/>
      <c r="K670" s="54"/>
      <c r="L670" s="57">
        <v>0.14000000000000001</v>
      </c>
      <c r="M670" s="54"/>
      <c r="N670" s="133">
        <v>4.99</v>
      </c>
      <c r="AF670" s="39"/>
      <c r="AG670" s="48"/>
      <c r="AJ670" s="3" t="s">
        <v>481</v>
      </c>
      <c r="AL670" s="48"/>
      <c r="AM670" s="48"/>
      <c r="AN670" s="48"/>
      <c r="AP670" s="48"/>
      <c r="AR670" s="82"/>
      <c r="AS670" s="82"/>
    </row>
    <row r="671" spans="1:45" s="4" customFormat="1" ht="23.25" x14ac:dyDescent="0.25">
      <c r="A671" s="60"/>
      <c r="B671" s="50" t="s">
        <v>482</v>
      </c>
      <c r="C671" s="853" t="s">
        <v>483</v>
      </c>
      <c r="D671" s="853"/>
      <c r="E671" s="853"/>
      <c r="F671" s="53" t="s">
        <v>78</v>
      </c>
      <c r="G671" s="70">
        <v>51</v>
      </c>
      <c r="H671" s="54"/>
      <c r="I671" s="70">
        <v>51</v>
      </c>
      <c r="J671" s="63"/>
      <c r="K671" s="54"/>
      <c r="L671" s="57">
        <v>0.08</v>
      </c>
      <c r="M671" s="54"/>
      <c r="N671" s="133">
        <v>2.71</v>
      </c>
      <c r="AF671" s="39"/>
      <c r="AG671" s="48"/>
      <c r="AJ671" s="3" t="s">
        <v>483</v>
      </c>
      <c r="AL671" s="48"/>
      <c r="AM671" s="48"/>
      <c r="AN671" s="48"/>
      <c r="AP671" s="48"/>
      <c r="AR671" s="82"/>
      <c r="AS671" s="82"/>
    </row>
    <row r="672" spans="1:45" s="4" customFormat="1" ht="15" x14ac:dyDescent="0.25">
      <c r="A672" s="71"/>
      <c r="B672" s="72"/>
      <c r="C672" s="847" t="s">
        <v>81</v>
      </c>
      <c r="D672" s="847"/>
      <c r="E672" s="847"/>
      <c r="F672" s="42"/>
      <c r="G672" s="43"/>
      <c r="H672" s="43"/>
      <c r="I672" s="43"/>
      <c r="J672" s="46"/>
      <c r="K672" s="43"/>
      <c r="L672" s="131">
        <v>13.42</v>
      </c>
      <c r="M672" s="66"/>
      <c r="N672" s="47"/>
      <c r="AF672" s="39"/>
      <c r="AG672" s="48"/>
      <c r="AL672" s="48" t="s">
        <v>81</v>
      </c>
      <c r="AM672" s="48"/>
      <c r="AN672" s="48"/>
      <c r="AP672" s="48"/>
      <c r="AR672" s="82"/>
      <c r="AS672" s="82"/>
    </row>
    <row r="673" spans="1:45" s="4" customFormat="1" ht="23.25" x14ac:dyDescent="0.25">
      <c r="A673" s="40" t="s">
        <v>461</v>
      </c>
      <c r="B673" s="41" t="s">
        <v>484</v>
      </c>
      <c r="C673" s="847" t="s">
        <v>485</v>
      </c>
      <c r="D673" s="847"/>
      <c r="E673" s="847"/>
      <c r="F673" s="42" t="s">
        <v>486</v>
      </c>
      <c r="G673" s="43">
        <v>0.4</v>
      </c>
      <c r="H673" s="44">
        <v>1</v>
      </c>
      <c r="I673" s="45">
        <v>0.4</v>
      </c>
      <c r="J673" s="46"/>
      <c r="K673" s="43"/>
      <c r="L673" s="46"/>
      <c r="M673" s="43"/>
      <c r="N673" s="47"/>
      <c r="AF673" s="39"/>
      <c r="AG673" s="48" t="s">
        <v>485</v>
      </c>
      <c r="AL673" s="48"/>
      <c r="AM673" s="48"/>
      <c r="AN673" s="48"/>
      <c r="AP673" s="48"/>
      <c r="AR673" s="82"/>
      <c r="AS673" s="82"/>
    </row>
    <row r="674" spans="1:45" s="4" customFormat="1" ht="22.5" x14ac:dyDescent="0.25">
      <c r="A674" s="49"/>
      <c r="B674" s="50" t="s">
        <v>64</v>
      </c>
      <c r="C674" s="848" t="s">
        <v>65</v>
      </c>
      <c r="D674" s="848"/>
      <c r="E674" s="848"/>
      <c r="F674" s="848"/>
      <c r="G674" s="848"/>
      <c r="H674" s="848"/>
      <c r="I674" s="848"/>
      <c r="J674" s="848"/>
      <c r="K674" s="848"/>
      <c r="L674" s="848"/>
      <c r="M674" s="848"/>
      <c r="N674" s="849"/>
      <c r="AF674" s="39"/>
      <c r="AG674" s="48"/>
      <c r="AH674" s="3" t="s">
        <v>65</v>
      </c>
      <c r="AL674" s="48"/>
      <c r="AM674" s="48"/>
      <c r="AN674" s="48"/>
      <c r="AP674" s="48"/>
      <c r="AR674" s="82"/>
      <c r="AS674" s="82"/>
    </row>
    <row r="675" spans="1:45" s="4" customFormat="1" ht="15" x14ac:dyDescent="0.25">
      <c r="A675" s="51"/>
      <c r="B675" s="50" t="s">
        <v>60</v>
      </c>
      <c r="C675" s="853" t="s">
        <v>66</v>
      </c>
      <c r="D675" s="853"/>
      <c r="E675" s="853"/>
      <c r="F675" s="53"/>
      <c r="G675" s="54"/>
      <c r="H675" s="54"/>
      <c r="I675" s="54"/>
      <c r="J675" s="57">
        <v>67.77</v>
      </c>
      <c r="K675" s="56">
        <v>1.1499999999999999</v>
      </c>
      <c r="L675" s="57">
        <v>31.17</v>
      </c>
      <c r="M675" s="56">
        <v>35.42</v>
      </c>
      <c r="N675" s="58">
        <v>1104.04</v>
      </c>
      <c r="AF675" s="39"/>
      <c r="AG675" s="48"/>
      <c r="AI675" s="3" t="s">
        <v>66</v>
      </c>
      <c r="AL675" s="48"/>
      <c r="AM675" s="48"/>
      <c r="AN675" s="48"/>
      <c r="AP675" s="48"/>
      <c r="AR675" s="82"/>
      <c r="AS675" s="82"/>
    </row>
    <row r="676" spans="1:45" s="4" customFormat="1" ht="15" x14ac:dyDescent="0.25">
      <c r="A676" s="51"/>
      <c r="B676" s="50" t="s">
        <v>67</v>
      </c>
      <c r="C676" s="853" t="s">
        <v>68</v>
      </c>
      <c r="D676" s="853"/>
      <c r="E676" s="853"/>
      <c r="F676" s="53"/>
      <c r="G676" s="54"/>
      <c r="H676" s="54"/>
      <c r="I676" s="54"/>
      <c r="J676" s="57">
        <v>41.28</v>
      </c>
      <c r="K676" s="56">
        <v>1.1499999999999999</v>
      </c>
      <c r="L676" s="57">
        <v>18.989999999999998</v>
      </c>
      <c r="M676" s="54"/>
      <c r="N676" s="59"/>
      <c r="AF676" s="39"/>
      <c r="AG676" s="48"/>
      <c r="AI676" s="3" t="s">
        <v>68</v>
      </c>
      <c r="AL676" s="48"/>
      <c r="AM676" s="48"/>
      <c r="AN676" s="48"/>
      <c r="AP676" s="48"/>
      <c r="AR676" s="82"/>
      <c r="AS676" s="82"/>
    </row>
    <row r="677" spans="1:45" s="4" customFormat="1" ht="15" x14ac:dyDescent="0.25">
      <c r="A677" s="51"/>
      <c r="B677" s="50" t="s">
        <v>69</v>
      </c>
      <c r="C677" s="853" t="s">
        <v>70</v>
      </c>
      <c r="D677" s="853"/>
      <c r="E677" s="853"/>
      <c r="F677" s="53"/>
      <c r="G677" s="54"/>
      <c r="H677" s="54"/>
      <c r="I677" s="54"/>
      <c r="J677" s="57">
        <v>3.27</v>
      </c>
      <c r="K677" s="56">
        <v>1.1499999999999999</v>
      </c>
      <c r="L677" s="57">
        <v>1.5</v>
      </c>
      <c r="M677" s="56">
        <v>35.42</v>
      </c>
      <c r="N677" s="133">
        <v>53.13</v>
      </c>
      <c r="AF677" s="39"/>
      <c r="AG677" s="48"/>
      <c r="AI677" s="3" t="s">
        <v>70</v>
      </c>
      <c r="AL677" s="48"/>
      <c r="AM677" s="48"/>
      <c r="AN677" s="48"/>
      <c r="AP677" s="48"/>
      <c r="AR677" s="82"/>
      <c r="AS677" s="82"/>
    </row>
    <row r="678" spans="1:45" s="4" customFormat="1" ht="15" x14ac:dyDescent="0.25">
      <c r="A678" s="51"/>
      <c r="B678" s="50" t="s">
        <v>86</v>
      </c>
      <c r="C678" s="853" t="s">
        <v>87</v>
      </c>
      <c r="D678" s="853"/>
      <c r="E678" s="853"/>
      <c r="F678" s="53"/>
      <c r="G678" s="54"/>
      <c r="H678" s="54"/>
      <c r="I678" s="54"/>
      <c r="J678" s="57">
        <v>486.56</v>
      </c>
      <c r="K678" s="54"/>
      <c r="L678" s="57">
        <v>194.62</v>
      </c>
      <c r="M678" s="54"/>
      <c r="N678" s="59"/>
      <c r="AF678" s="39"/>
      <c r="AG678" s="48"/>
      <c r="AI678" s="3" t="s">
        <v>87</v>
      </c>
      <c r="AL678" s="48"/>
      <c r="AM678" s="48"/>
      <c r="AN678" s="48"/>
      <c r="AP678" s="48"/>
      <c r="AR678" s="82"/>
      <c r="AS678" s="82"/>
    </row>
    <row r="679" spans="1:45" s="4" customFormat="1" ht="15" x14ac:dyDescent="0.25">
      <c r="A679" s="60"/>
      <c r="B679" s="50"/>
      <c r="C679" s="853" t="s">
        <v>71</v>
      </c>
      <c r="D679" s="853"/>
      <c r="E679" s="853"/>
      <c r="F679" s="53" t="s">
        <v>72</v>
      </c>
      <c r="G679" s="56">
        <v>7.21</v>
      </c>
      <c r="H679" s="56">
        <v>1.1499999999999999</v>
      </c>
      <c r="I679" s="130">
        <v>3.3166000000000002</v>
      </c>
      <c r="J679" s="63"/>
      <c r="K679" s="54"/>
      <c r="L679" s="63"/>
      <c r="M679" s="54"/>
      <c r="N679" s="59"/>
      <c r="AF679" s="39"/>
      <c r="AG679" s="48"/>
      <c r="AJ679" s="3" t="s">
        <v>71</v>
      </c>
      <c r="AL679" s="48"/>
      <c r="AM679" s="48"/>
      <c r="AN679" s="48"/>
      <c r="AP679" s="48"/>
      <c r="AR679" s="82"/>
      <c r="AS679" s="82"/>
    </row>
    <row r="680" spans="1:45" s="4" customFormat="1" ht="15" x14ac:dyDescent="0.25">
      <c r="A680" s="60"/>
      <c r="B680" s="50"/>
      <c r="C680" s="853" t="s">
        <v>73</v>
      </c>
      <c r="D680" s="853"/>
      <c r="E680" s="853"/>
      <c r="F680" s="53" t="s">
        <v>72</v>
      </c>
      <c r="G680" s="56">
        <v>0.26</v>
      </c>
      <c r="H680" s="56">
        <v>1.1499999999999999</v>
      </c>
      <c r="I680" s="130">
        <v>0.1196</v>
      </c>
      <c r="J680" s="63"/>
      <c r="K680" s="54"/>
      <c r="L680" s="63"/>
      <c r="M680" s="54"/>
      <c r="N680" s="59"/>
      <c r="AF680" s="39"/>
      <c r="AG680" s="48"/>
      <c r="AJ680" s="3" t="s">
        <v>73</v>
      </c>
      <c r="AL680" s="48"/>
      <c r="AM680" s="48"/>
      <c r="AN680" s="48"/>
      <c r="AP680" s="48"/>
      <c r="AR680" s="82"/>
      <c r="AS680" s="82"/>
    </row>
    <row r="681" spans="1:45" s="4" customFormat="1" ht="15" x14ac:dyDescent="0.25">
      <c r="A681" s="51"/>
      <c r="B681" s="50"/>
      <c r="C681" s="854" t="s">
        <v>74</v>
      </c>
      <c r="D681" s="854"/>
      <c r="E681" s="854"/>
      <c r="F681" s="65"/>
      <c r="G681" s="66"/>
      <c r="H681" s="66"/>
      <c r="I681" s="66"/>
      <c r="J681" s="68">
        <v>595.61</v>
      </c>
      <c r="K681" s="66"/>
      <c r="L681" s="68">
        <v>244.78</v>
      </c>
      <c r="M681" s="66"/>
      <c r="N681" s="69"/>
      <c r="AF681" s="39"/>
      <c r="AG681" s="48"/>
      <c r="AK681" s="3" t="s">
        <v>74</v>
      </c>
      <c r="AL681" s="48"/>
      <c r="AM681" s="48"/>
      <c r="AN681" s="48"/>
      <c r="AP681" s="48"/>
      <c r="AR681" s="82"/>
      <c r="AS681" s="82"/>
    </row>
    <row r="682" spans="1:45" s="4" customFormat="1" ht="15" x14ac:dyDescent="0.25">
      <c r="A682" s="60"/>
      <c r="B682" s="50"/>
      <c r="C682" s="853" t="s">
        <v>75</v>
      </c>
      <c r="D682" s="853"/>
      <c r="E682" s="853"/>
      <c r="F682" s="53"/>
      <c r="G682" s="54"/>
      <c r="H682" s="54"/>
      <c r="I682" s="54"/>
      <c r="J682" s="63"/>
      <c r="K682" s="54"/>
      <c r="L682" s="57">
        <v>32.67</v>
      </c>
      <c r="M682" s="54"/>
      <c r="N682" s="58">
        <v>1157.17</v>
      </c>
      <c r="AF682" s="39"/>
      <c r="AG682" s="48"/>
      <c r="AJ682" s="3" t="s">
        <v>75</v>
      </c>
      <c r="AL682" s="48"/>
      <c r="AM682" s="48"/>
      <c r="AN682" s="48"/>
      <c r="AP682" s="48"/>
      <c r="AR682" s="82"/>
      <c r="AS682" s="82"/>
    </row>
    <row r="683" spans="1:45" s="4" customFormat="1" ht="23.25" x14ac:dyDescent="0.25">
      <c r="A683" s="60"/>
      <c r="B683" s="50" t="s">
        <v>120</v>
      </c>
      <c r="C683" s="853" t="s">
        <v>121</v>
      </c>
      <c r="D683" s="853"/>
      <c r="E683" s="853"/>
      <c r="F683" s="53" t="s">
        <v>78</v>
      </c>
      <c r="G683" s="70">
        <v>97</v>
      </c>
      <c r="H683" s="54"/>
      <c r="I683" s="70">
        <v>97</v>
      </c>
      <c r="J683" s="63"/>
      <c r="K683" s="54"/>
      <c r="L683" s="57">
        <v>31.69</v>
      </c>
      <c r="M683" s="54"/>
      <c r="N683" s="58">
        <v>1122.45</v>
      </c>
      <c r="AF683" s="39"/>
      <c r="AG683" s="48"/>
      <c r="AJ683" s="3" t="s">
        <v>121</v>
      </c>
      <c r="AL683" s="48"/>
      <c r="AM683" s="48"/>
      <c r="AN683" s="48"/>
      <c r="AP683" s="48"/>
      <c r="AR683" s="82"/>
      <c r="AS683" s="82"/>
    </row>
    <row r="684" spans="1:45" s="4" customFormat="1" ht="23.25" x14ac:dyDescent="0.25">
      <c r="A684" s="60"/>
      <c r="B684" s="50" t="s">
        <v>122</v>
      </c>
      <c r="C684" s="853" t="s">
        <v>123</v>
      </c>
      <c r="D684" s="853"/>
      <c r="E684" s="853"/>
      <c r="F684" s="53" t="s">
        <v>78</v>
      </c>
      <c r="G684" s="70">
        <v>51</v>
      </c>
      <c r="H684" s="54"/>
      <c r="I684" s="70">
        <v>51</v>
      </c>
      <c r="J684" s="63"/>
      <c r="K684" s="54"/>
      <c r="L684" s="57">
        <v>16.66</v>
      </c>
      <c r="M684" s="54"/>
      <c r="N684" s="133">
        <v>590.16</v>
      </c>
      <c r="AF684" s="39"/>
      <c r="AG684" s="48"/>
      <c r="AJ684" s="3" t="s">
        <v>123</v>
      </c>
      <c r="AL684" s="48"/>
      <c r="AM684" s="48"/>
      <c r="AN684" s="48"/>
      <c r="AP684" s="48"/>
      <c r="AR684" s="82"/>
      <c r="AS684" s="82"/>
    </row>
    <row r="685" spans="1:45" s="4" customFormat="1" ht="15" x14ac:dyDescent="0.25">
      <c r="A685" s="71"/>
      <c r="B685" s="72"/>
      <c r="C685" s="847" t="s">
        <v>81</v>
      </c>
      <c r="D685" s="847"/>
      <c r="E685" s="847"/>
      <c r="F685" s="42"/>
      <c r="G685" s="43"/>
      <c r="H685" s="43"/>
      <c r="I685" s="43"/>
      <c r="J685" s="46"/>
      <c r="K685" s="43"/>
      <c r="L685" s="131">
        <v>293.13</v>
      </c>
      <c r="M685" s="66"/>
      <c r="N685" s="47"/>
      <c r="AF685" s="39"/>
      <c r="AG685" s="48"/>
      <c r="AL685" s="48" t="s">
        <v>81</v>
      </c>
      <c r="AM685" s="48"/>
      <c r="AN685" s="48"/>
      <c r="AP685" s="48"/>
      <c r="AR685" s="82"/>
      <c r="AS685" s="82"/>
    </row>
    <row r="686" spans="1:45" s="4" customFormat="1" ht="23.25" x14ac:dyDescent="0.25">
      <c r="A686" s="40" t="s">
        <v>464</v>
      </c>
      <c r="B686" s="41" t="s">
        <v>487</v>
      </c>
      <c r="C686" s="847" t="s">
        <v>488</v>
      </c>
      <c r="D686" s="847"/>
      <c r="E686" s="847"/>
      <c r="F686" s="42" t="s">
        <v>174</v>
      </c>
      <c r="G686" s="43">
        <v>28</v>
      </c>
      <c r="H686" s="44">
        <v>1</v>
      </c>
      <c r="I686" s="44">
        <v>28</v>
      </c>
      <c r="J686" s="73">
        <v>1912.5</v>
      </c>
      <c r="K686" s="43"/>
      <c r="L686" s="73">
        <v>6219.51</v>
      </c>
      <c r="M686" s="109">
        <v>8.61</v>
      </c>
      <c r="N686" s="134">
        <v>53550</v>
      </c>
      <c r="AF686" s="39"/>
      <c r="AG686" s="48" t="s">
        <v>488</v>
      </c>
      <c r="AL686" s="48"/>
      <c r="AM686" s="48"/>
      <c r="AN686" s="48"/>
      <c r="AP686" s="48"/>
      <c r="AR686" s="82"/>
      <c r="AS686" s="82"/>
    </row>
    <row r="687" spans="1:45" s="4" customFormat="1" ht="15" x14ac:dyDescent="0.25">
      <c r="A687" s="71"/>
      <c r="B687" s="72"/>
      <c r="C687" s="847" t="s">
        <v>81</v>
      </c>
      <c r="D687" s="847"/>
      <c r="E687" s="847"/>
      <c r="F687" s="42"/>
      <c r="G687" s="43"/>
      <c r="H687" s="43"/>
      <c r="I687" s="43"/>
      <c r="J687" s="46"/>
      <c r="K687" s="43"/>
      <c r="L687" s="73">
        <v>6219.51</v>
      </c>
      <c r="M687" s="66"/>
      <c r="N687" s="134">
        <v>53550</v>
      </c>
      <c r="AF687" s="39"/>
      <c r="AG687" s="48"/>
      <c r="AL687" s="48" t="s">
        <v>81</v>
      </c>
      <c r="AM687" s="48"/>
      <c r="AN687" s="48"/>
      <c r="AP687" s="48"/>
      <c r="AR687" s="82"/>
      <c r="AS687" s="82"/>
    </row>
    <row r="688" spans="1:45" s="4" customFormat="1" ht="23.25" x14ac:dyDescent="0.25">
      <c r="A688" s="40" t="s">
        <v>489</v>
      </c>
      <c r="B688" s="41" t="s">
        <v>490</v>
      </c>
      <c r="C688" s="847" t="s">
        <v>491</v>
      </c>
      <c r="D688" s="847"/>
      <c r="E688" s="847"/>
      <c r="F688" s="42" t="s">
        <v>119</v>
      </c>
      <c r="G688" s="43">
        <v>0.24</v>
      </c>
      <c r="H688" s="44">
        <v>1</v>
      </c>
      <c r="I688" s="109">
        <v>0.24</v>
      </c>
      <c r="J688" s="46"/>
      <c r="K688" s="43"/>
      <c r="L688" s="46"/>
      <c r="M688" s="43"/>
      <c r="N688" s="47"/>
      <c r="AF688" s="39"/>
      <c r="AG688" s="48" t="s">
        <v>491</v>
      </c>
      <c r="AL688" s="48"/>
      <c r="AM688" s="48"/>
      <c r="AN688" s="48"/>
      <c r="AP688" s="48"/>
      <c r="AR688" s="82"/>
      <c r="AS688" s="82"/>
    </row>
    <row r="689" spans="1:45" s="4" customFormat="1" ht="22.5" x14ac:dyDescent="0.25">
      <c r="A689" s="49"/>
      <c r="B689" s="50" t="s">
        <v>64</v>
      </c>
      <c r="C689" s="848" t="s">
        <v>65</v>
      </c>
      <c r="D689" s="848"/>
      <c r="E689" s="848"/>
      <c r="F689" s="848"/>
      <c r="G689" s="848"/>
      <c r="H689" s="848"/>
      <c r="I689" s="848"/>
      <c r="J689" s="848"/>
      <c r="K689" s="848"/>
      <c r="L689" s="848"/>
      <c r="M689" s="848"/>
      <c r="N689" s="849"/>
      <c r="AF689" s="39"/>
      <c r="AG689" s="48"/>
      <c r="AH689" s="3" t="s">
        <v>65</v>
      </c>
      <c r="AL689" s="48"/>
      <c r="AM689" s="48"/>
      <c r="AN689" s="48"/>
      <c r="AP689" s="48"/>
      <c r="AR689" s="82"/>
      <c r="AS689" s="82"/>
    </row>
    <row r="690" spans="1:45" s="4" customFormat="1" ht="15" x14ac:dyDescent="0.25">
      <c r="A690" s="51"/>
      <c r="B690" s="50" t="s">
        <v>60</v>
      </c>
      <c r="C690" s="853" t="s">
        <v>66</v>
      </c>
      <c r="D690" s="853"/>
      <c r="E690" s="853"/>
      <c r="F690" s="53"/>
      <c r="G690" s="54"/>
      <c r="H690" s="54"/>
      <c r="I690" s="54"/>
      <c r="J690" s="57">
        <v>135.36000000000001</v>
      </c>
      <c r="K690" s="56">
        <v>1.1499999999999999</v>
      </c>
      <c r="L690" s="57">
        <v>37.36</v>
      </c>
      <c r="M690" s="56">
        <v>35.42</v>
      </c>
      <c r="N690" s="58">
        <v>1323.29</v>
      </c>
      <c r="AF690" s="39"/>
      <c r="AG690" s="48"/>
      <c r="AI690" s="3" t="s">
        <v>66</v>
      </c>
      <c r="AL690" s="48"/>
      <c r="AM690" s="48"/>
      <c r="AN690" s="48"/>
      <c r="AP690" s="48"/>
      <c r="AR690" s="82"/>
      <c r="AS690" s="82"/>
    </row>
    <row r="691" spans="1:45" s="4" customFormat="1" ht="15" x14ac:dyDescent="0.25">
      <c r="A691" s="51"/>
      <c r="B691" s="50" t="s">
        <v>67</v>
      </c>
      <c r="C691" s="853" t="s">
        <v>68</v>
      </c>
      <c r="D691" s="853"/>
      <c r="E691" s="853"/>
      <c r="F691" s="53"/>
      <c r="G691" s="54"/>
      <c r="H691" s="54"/>
      <c r="I691" s="54"/>
      <c r="J691" s="57">
        <v>58.09</v>
      </c>
      <c r="K691" s="56">
        <v>1.1499999999999999</v>
      </c>
      <c r="L691" s="57">
        <v>16.03</v>
      </c>
      <c r="M691" s="54"/>
      <c r="N691" s="59"/>
      <c r="AF691" s="39"/>
      <c r="AG691" s="48"/>
      <c r="AI691" s="3" t="s">
        <v>68</v>
      </c>
      <c r="AL691" s="48"/>
      <c r="AM691" s="48"/>
      <c r="AN691" s="48"/>
      <c r="AP691" s="48"/>
      <c r="AR691" s="82"/>
      <c r="AS691" s="82"/>
    </row>
    <row r="692" spans="1:45" s="4" customFormat="1" ht="15" x14ac:dyDescent="0.25">
      <c r="A692" s="51"/>
      <c r="B692" s="50" t="s">
        <v>69</v>
      </c>
      <c r="C692" s="853" t="s">
        <v>70</v>
      </c>
      <c r="D692" s="853"/>
      <c r="E692" s="853"/>
      <c r="F692" s="53"/>
      <c r="G692" s="54"/>
      <c r="H692" s="54"/>
      <c r="I692" s="54"/>
      <c r="J692" s="57">
        <v>5.0199999999999996</v>
      </c>
      <c r="K692" s="56">
        <v>1.1499999999999999</v>
      </c>
      <c r="L692" s="57">
        <v>1.39</v>
      </c>
      <c r="M692" s="56">
        <v>35.42</v>
      </c>
      <c r="N692" s="133">
        <v>49.23</v>
      </c>
      <c r="AF692" s="39"/>
      <c r="AG692" s="48"/>
      <c r="AI692" s="3" t="s">
        <v>70</v>
      </c>
      <c r="AL692" s="48"/>
      <c r="AM692" s="48"/>
      <c r="AN692" s="48"/>
      <c r="AP692" s="48"/>
      <c r="AR692" s="82"/>
      <c r="AS692" s="82"/>
    </row>
    <row r="693" spans="1:45" s="4" customFormat="1" ht="15" x14ac:dyDescent="0.25">
      <c r="A693" s="51"/>
      <c r="B693" s="50" t="s">
        <v>86</v>
      </c>
      <c r="C693" s="853" t="s">
        <v>87</v>
      </c>
      <c r="D693" s="853"/>
      <c r="E693" s="853"/>
      <c r="F693" s="53"/>
      <c r="G693" s="54"/>
      <c r="H693" s="54"/>
      <c r="I693" s="54"/>
      <c r="J693" s="57">
        <v>894.6</v>
      </c>
      <c r="K693" s="54"/>
      <c r="L693" s="57">
        <v>214.7</v>
      </c>
      <c r="M693" s="54"/>
      <c r="N693" s="59"/>
      <c r="AF693" s="39"/>
      <c r="AG693" s="48"/>
      <c r="AI693" s="3" t="s">
        <v>87</v>
      </c>
      <c r="AL693" s="48"/>
      <c r="AM693" s="48"/>
      <c r="AN693" s="48"/>
      <c r="AP693" s="48"/>
      <c r="AR693" s="82"/>
      <c r="AS693" s="82"/>
    </row>
    <row r="694" spans="1:45" s="4" customFormat="1" ht="15" x14ac:dyDescent="0.25">
      <c r="A694" s="60"/>
      <c r="B694" s="50"/>
      <c r="C694" s="853" t="s">
        <v>71</v>
      </c>
      <c r="D694" s="853"/>
      <c r="E694" s="853"/>
      <c r="F694" s="53" t="s">
        <v>72</v>
      </c>
      <c r="G694" s="61">
        <v>14.4</v>
      </c>
      <c r="H694" s="56">
        <v>1.1499999999999999</v>
      </c>
      <c r="I694" s="130">
        <v>3.9744000000000002</v>
      </c>
      <c r="J694" s="63"/>
      <c r="K694" s="54"/>
      <c r="L694" s="63"/>
      <c r="M694" s="54"/>
      <c r="N694" s="59"/>
      <c r="AF694" s="39"/>
      <c r="AG694" s="48"/>
      <c r="AJ694" s="3" t="s">
        <v>71</v>
      </c>
      <c r="AL694" s="48"/>
      <c r="AM694" s="48"/>
      <c r="AN694" s="48"/>
      <c r="AP694" s="48"/>
      <c r="AR694" s="82"/>
      <c r="AS694" s="82"/>
    </row>
    <row r="695" spans="1:45" s="4" customFormat="1" ht="15" x14ac:dyDescent="0.25">
      <c r="A695" s="60"/>
      <c r="B695" s="50"/>
      <c r="C695" s="853" t="s">
        <v>73</v>
      </c>
      <c r="D695" s="853"/>
      <c r="E695" s="853"/>
      <c r="F695" s="53" t="s">
        <v>72</v>
      </c>
      <c r="G695" s="61">
        <v>0.4</v>
      </c>
      <c r="H695" s="56">
        <v>1.1499999999999999</v>
      </c>
      <c r="I695" s="130">
        <v>0.1104</v>
      </c>
      <c r="J695" s="63"/>
      <c r="K695" s="54"/>
      <c r="L695" s="63"/>
      <c r="M695" s="54"/>
      <c r="N695" s="59"/>
      <c r="AF695" s="39"/>
      <c r="AG695" s="48"/>
      <c r="AJ695" s="3" t="s">
        <v>73</v>
      </c>
      <c r="AL695" s="48"/>
      <c r="AM695" s="48"/>
      <c r="AN695" s="48"/>
      <c r="AP695" s="48"/>
      <c r="AR695" s="82"/>
      <c r="AS695" s="82"/>
    </row>
    <row r="696" spans="1:45" s="4" customFormat="1" ht="15" x14ac:dyDescent="0.25">
      <c r="A696" s="51"/>
      <c r="B696" s="50"/>
      <c r="C696" s="854" t="s">
        <v>74</v>
      </c>
      <c r="D696" s="854"/>
      <c r="E696" s="854"/>
      <c r="F696" s="65"/>
      <c r="G696" s="66"/>
      <c r="H696" s="66"/>
      <c r="I696" s="66"/>
      <c r="J696" s="67">
        <v>1088.05</v>
      </c>
      <c r="K696" s="66"/>
      <c r="L696" s="68">
        <v>268.08999999999997</v>
      </c>
      <c r="M696" s="66"/>
      <c r="N696" s="69"/>
      <c r="AF696" s="39"/>
      <c r="AG696" s="48"/>
      <c r="AK696" s="3" t="s">
        <v>74</v>
      </c>
      <c r="AL696" s="48"/>
      <c r="AM696" s="48"/>
      <c r="AN696" s="48"/>
      <c r="AP696" s="48"/>
      <c r="AR696" s="82"/>
      <c r="AS696" s="82"/>
    </row>
    <row r="697" spans="1:45" s="4" customFormat="1" ht="15" x14ac:dyDescent="0.25">
      <c r="A697" s="60"/>
      <c r="B697" s="50"/>
      <c r="C697" s="853" t="s">
        <v>75</v>
      </c>
      <c r="D697" s="853"/>
      <c r="E697" s="853"/>
      <c r="F697" s="53"/>
      <c r="G697" s="54"/>
      <c r="H697" s="54"/>
      <c r="I697" s="54"/>
      <c r="J697" s="63"/>
      <c r="K697" s="54"/>
      <c r="L697" s="57">
        <v>38.75</v>
      </c>
      <c r="M697" s="54"/>
      <c r="N697" s="58">
        <v>1372.52</v>
      </c>
      <c r="AF697" s="39"/>
      <c r="AG697" s="48"/>
      <c r="AJ697" s="3" t="s">
        <v>75</v>
      </c>
      <c r="AL697" s="48"/>
      <c r="AM697" s="48"/>
      <c r="AN697" s="48"/>
      <c r="AP697" s="48"/>
      <c r="AR697" s="82"/>
      <c r="AS697" s="82"/>
    </row>
    <row r="698" spans="1:45" s="4" customFormat="1" ht="23.25" x14ac:dyDescent="0.25">
      <c r="A698" s="60"/>
      <c r="B698" s="50" t="s">
        <v>120</v>
      </c>
      <c r="C698" s="853" t="s">
        <v>121</v>
      </c>
      <c r="D698" s="853"/>
      <c r="E698" s="853"/>
      <c r="F698" s="53" t="s">
        <v>78</v>
      </c>
      <c r="G698" s="70">
        <v>97</v>
      </c>
      <c r="H698" s="54"/>
      <c r="I698" s="70">
        <v>97</v>
      </c>
      <c r="J698" s="63"/>
      <c r="K698" s="54"/>
      <c r="L698" s="57">
        <v>37.590000000000003</v>
      </c>
      <c r="M698" s="54"/>
      <c r="N698" s="58">
        <v>1331.34</v>
      </c>
      <c r="AF698" s="39"/>
      <c r="AG698" s="48"/>
      <c r="AJ698" s="3" t="s">
        <v>121</v>
      </c>
      <c r="AL698" s="48"/>
      <c r="AM698" s="48"/>
      <c r="AN698" s="48"/>
      <c r="AP698" s="48"/>
      <c r="AR698" s="82"/>
      <c r="AS698" s="82"/>
    </row>
    <row r="699" spans="1:45" s="4" customFormat="1" ht="23.25" x14ac:dyDescent="0.25">
      <c r="A699" s="60"/>
      <c r="B699" s="50" t="s">
        <v>122</v>
      </c>
      <c r="C699" s="853" t="s">
        <v>123</v>
      </c>
      <c r="D699" s="853"/>
      <c r="E699" s="853"/>
      <c r="F699" s="53" t="s">
        <v>78</v>
      </c>
      <c r="G699" s="70">
        <v>51</v>
      </c>
      <c r="H699" s="54"/>
      <c r="I699" s="70">
        <v>51</v>
      </c>
      <c r="J699" s="63"/>
      <c r="K699" s="54"/>
      <c r="L699" s="57">
        <v>19.760000000000002</v>
      </c>
      <c r="M699" s="54"/>
      <c r="N699" s="133">
        <v>699.99</v>
      </c>
      <c r="AF699" s="39"/>
      <c r="AG699" s="48"/>
      <c r="AJ699" s="3" t="s">
        <v>123</v>
      </c>
      <c r="AL699" s="48"/>
      <c r="AM699" s="48"/>
      <c r="AN699" s="48"/>
      <c r="AP699" s="48"/>
      <c r="AR699" s="82"/>
      <c r="AS699" s="82"/>
    </row>
    <row r="700" spans="1:45" s="4" customFormat="1" ht="15" x14ac:dyDescent="0.25">
      <c r="A700" s="71"/>
      <c r="B700" s="72"/>
      <c r="C700" s="847" t="s">
        <v>81</v>
      </c>
      <c r="D700" s="847"/>
      <c r="E700" s="847"/>
      <c r="F700" s="42"/>
      <c r="G700" s="43"/>
      <c r="H700" s="43"/>
      <c r="I700" s="43"/>
      <c r="J700" s="46"/>
      <c r="K700" s="43"/>
      <c r="L700" s="131">
        <v>325.44</v>
      </c>
      <c r="M700" s="66"/>
      <c r="N700" s="47"/>
      <c r="AF700" s="39"/>
      <c r="AG700" s="48"/>
      <c r="AL700" s="48" t="s">
        <v>81</v>
      </c>
      <c r="AM700" s="48"/>
      <c r="AN700" s="48"/>
      <c r="AP700" s="48"/>
      <c r="AR700" s="82"/>
      <c r="AS700" s="82"/>
    </row>
    <row r="701" spans="1:45" s="4" customFormat="1" ht="23.25" x14ac:dyDescent="0.25">
      <c r="A701" s="40" t="s">
        <v>492</v>
      </c>
      <c r="B701" s="41" t="s">
        <v>493</v>
      </c>
      <c r="C701" s="847" t="s">
        <v>494</v>
      </c>
      <c r="D701" s="847"/>
      <c r="E701" s="847"/>
      <c r="F701" s="42" t="s">
        <v>207</v>
      </c>
      <c r="G701" s="43">
        <v>4.7039999999999998E-2</v>
      </c>
      <c r="H701" s="44">
        <v>1</v>
      </c>
      <c r="I701" s="137">
        <v>4.7039999999999998E-2</v>
      </c>
      <c r="J701" s="73">
        <v>6726.18</v>
      </c>
      <c r="K701" s="43"/>
      <c r="L701" s="131">
        <v>316.39999999999998</v>
      </c>
      <c r="M701" s="43"/>
      <c r="N701" s="47"/>
      <c r="AF701" s="39"/>
      <c r="AG701" s="48" t="s">
        <v>494</v>
      </c>
      <c r="AL701" s="48"/>
      <c r="AM701" s="48"/>
      <c r="AN701" s="48"/>
      <c r="AP701" s="48"/>
      <c r="AR701" s="82"/>
      <c r="AS701" s="82"/>
    </row>
    <row r="702" spans="1:45" s="4" customFormat="1" ht="15" x14ac:dyDescent="0.25">
      <c r="A702" s="71"/>
      <c r="B702" s="72"/>
      <c r="C702" s="847" t="s">
        <v>81</v>
      </c>
      <c r="D702" s="847"/>
      <c r="E702" s="847"/>
      <c r="F702" s="42"/>
      <c r="G702" s="43"/>
      <c r="H702" s="43"/>
      <c r="I702" s="43"/>
      <c r="J702" s="46"/>
      <c r="K702" s="43"/>
      <c r="L702" s="131">
        <v>316.39999999999998</v>
      </c>
      <c r="M702" s="66"/>
      <c r="N702" s="47"/>
      <c r="AF702" s="39"/>
      <c r="AG702" s="48"/>
      <c r="AL702" s="48" t="s">
        <v>81</v>
      </c>
      <c r="AM702" s="48"/>
      <c r="AN702" s="48"/>
      <c r="AP702" s="48"/>
      <c r="AR702" s="82"/>
      <c r="AS702" s="82"/>
    </row>
    <row r="703" spans="1:45" s="4" customFormat="1" ht="22.5" x14ac:dyDescent="0.25">
      <c r="A703" s="40" t="s">
        <v>495</v>
      </c>
      <c r="B703" s="41" t="s">
        <v>496</v>
      </c>
      <c r="C703" s="847" t="s">
        <v>497</v>
      </c>
      <c r="D703" s="847"/>
      <c r="E703" s="847"/>
      <c r="F703" s="42" t="s">
        <v>279</v>
      </c>
      <c r="G703" s="43">
        <v>24</v>
      </c>
      <c r="H703" s="44">
        <v>1</v>
      </c>
      <c r="I703" s="44">
        <v>24</v>
      </c>
      <c r="J703" s="131">
        <v>765</v>
      </c>
      <c r="K703" s="43"/>
      <c r="L703" s="73">
        <v>2132.4</v>
      </c>
      <c r="M703" s="109">
        <v>8.61</v>
      </c>
      <c r="N703" s="134">
        <v>18360</v>
      </c>
      <c r="AF703" s="39"/>
      <c r="AG703" s="48" t="s">
        <v>497</v>
      </c>
      <c r="AL703" s="48"/>
      <c r="AM703" s="48"/>
      <c r="AN703" s="48"/>
      <c r="AP703" s="48"/>
      <c r="AR703" s="82"/>
      <c r="AS703" s="82"/>
    </row>
    <row r="704" spans="1:45" s="4" customFormat="1" ht="15" x14ac:dyDescent="0.25">
      <c r="A704" s="71"/>
      <c r="B704" s="72"/>
      <c r="C704" s="847" t="s">
        <v>81</v>
      </c>
      <c r="D704" s="847"/>
      <c r="E704" s="847"/>
      <c r="F704" s="42"/>
      <c r="G704" s="43"/>
      <c r="H704" s="43"/>
      <c r="I704" s="43"/>
      <c r="J704" s="46"/>
      <c r="K704" s="43"/>
      <c r="L704" s="73">
        <v>2132.4</v>
      </c>
      <c r="M704" s="66"/>
      <c r="N704" s="134">
        <v>18360</v>
      </c>
      <c r="AF704" s="39"/>
      <c r="AG704" s="48"/>
      <c r="AL704" s="48" t="s">
        <v>81</v>
      </c>
      <c r="AM704" s="48"/>
      <c r="AN704" s="48"/>
      <c r="AP704" s="48"/>
      <c r="AR704" s="82"/>
      <c r="AS704" s="82"/>
    </row>
    <row r="705" spans="1:45" s="4" customFormat="1" ht="22.5" x14ac:dyDescent="0.25">
      <c r="A705" s="40" t="s">
        <v>498</v>
      </c>
      <c r="B705" s="41" t="s">
        <v>499</v>
      </c>
      <c r="C705" s="847" t="s">
        <v>500</v>
      </c>
      <c r="D705" s="847"/>
      <c r="E705" s="847"/>
      <c r="F705" s="42" t="s">
        <v>279</v>
      </c>
      <c r="G705" s="43">
        <v>4</v>
      </c>
      <c r="H705" s="44">
        <v>1</v>
      </c>
      <c r="I705" s="44">
        <v>4</v>
      </c>
      <c r="J705" s="131">
        <v>318.75</v>
      </c>
      <c r="K705" s="43"/>
      <c r="L705" s="131">
        <v>148.08000000000001</v>
      </c>
      <c r="M705" s="109">
        <v>8.61</v>
      </c>
      <c r="N705" s="134">
        <v>1275</v>
      </c>
      <c r="AF705" s="39"/>
      <c r="AG705" s="48" t="s">
        <v>500</v>
      </c>
      <c r="AL705" s="48"/>
      <c r="AM705" s="48"/>
      <c r="AN705" s="48"/>
      <c r="AP705" s="48"/>
      <c r="AR705" s="82"/>
      <c r="AS705" s="82"/>
    </row>
    <row r="706" spans="1:45" s="4" customFormat="1" ht="15" x14ac:dyDescent="0.25">
      <c r="A706" s="71"/>
      <c r="B706" s="72"/>
      <c r="C706" s="847" t="s">
        <v>81</v>
      </c>
      <c r="D706" s="847"/>
      <c r="E706" s="847"/>
      <c r="F706" s="42"/>
      <c r="G706" s="43"/>
      <c r="H706" s="43"/>
      <c r="I706" s="43"/>
      <c r="J706" s="46"/>
      <c r="K706" s="43"/>
      <c r="L706" s="131">
        <v>148.08000000000001</v>
      </c>
      <c r="M706" s="66"/>
      <c r="N706" s="134">
        <v>1275</v>
      </c>
      <c r="AF706" s="39"/>
      <c r="AG706" s="48"/>
      <c r="AL706" s="48" t="s">
        <v>81</v>
      </c>
      <c r="AM706" s="48"/>
      <c r="AN706" s="48"/>
      <c r="AP706" s="48"/>
      <c r="AR706" s="82"/>
      <c r="AS706" s="82"/>
    </row>
    <row r="707" spans="1:45" s="4" customFormat="1" ht="22.5" x14ac:dyDescent="0.25">
      <c r="A707" s="40" t="s">
        <v>501</v>
      </c>
      <c r="B707" s="41" t="s">
        <v>502</v>
      </c>
      <c r="C707" s="847" t="s">
        <v>503</v>
      </c>
      <c r="D707" s="847"/>
      <c r="E707" s="847"/>
      <c r="F707" s="42" t="s">
        <v>174</v>
      </c>
      <c r="G707" s="43">
        <v>2</v>
      </c>
      <c r="H707" s="44">
        <v>1</v>
      </c>
      <c r="I707" s="44">
        <v>2</v>
      </c>
      <c r="J707" s="131">
        <v>382.5</v>
      </c>
      <c r="K707" s="43"/>
      <c r="L707" s="131">
        <v>88.85</v>
      </c>
      <c r="M707" s="109">
        <v>8.61</v>
      </c>
      <c r="N707" s="153">
        <v>765</v>
      </c>
      <c r="AF707" s="39"/>
      <c r="AG707" s="48" t="s">
        <v>503</v>
      </c>
      <c r="AL707" s="48"/>
      <c r="AM707" s="48"/>
      <c r="AN707" s="48"/>
      <c r="AP707" s="48"/>
      <c r="AR707" s="82"/>
      <c r="AS707" s="82"/>
    </row>
    <row r="708" spans="1:45" s="4" customFormat="1" ht="15" x14ac:dyDescent="0.25">
      <c r="A708" s="71"/>
      <c r="B708" s="72"/>
      <c r="C708" s="847" t="s">
        <v>81</v>
      </c>
      <c r="D708" s="847"/>
      <c r="E708" s="847"/>
      <c r="F708" s="42"/>
      <c r="G708" s="43"/>
      <c r="H708" s="43"/>
      <c r="I708" s="43"/>
      <c r="J708" s="46"/>
      <c r="K708" s="43"/>
      <c r="L708" s="131">
        <v>88.85</v>
      </c>
      <c r="M708" s="66"/>
      <c r="N708" s="153">
        <v>765</v>
      </c>
      <c r="AF708" s="39"/>
      <c r="AG708" s="48"/>
      <c r="AL708" s="48" t="s">
        <v>81</v>
      </c>
      <c r="AM708" s="48"/>
      <c r="AN708" s="48"/>
      <c r="AP708" s="48"/>
      <c r="AR708" s="82"/>
      <c r="AS708" s="82"/>
    </row>
    <row r="709" spans="1:45" s="4" customFormat="1" ht="15" x14ac:dyDescent="0.25">
      <c r="A709" s="855" t="s">
        <v>504</v>
      </c>
      <c r="B709" s="856"/>
      <c r="C709" s="856"/>
      <c r="D709" s="856"/>
      <c r="E709" s="856"/>
      <c r="F709" s="856"/>
      <c r="G709" s="856"/>
      <c r="H709" s="856"/>
      <c r="I709" s="856"/>
      <c r="J709" s="856"/>
      <c r="K709" s="856"/>
      <c r="L709" s="856"/>
      <c r="M709" s="856"/>
      <c r="N709" s="857"/>
      <c r="AF709" s="39"/>
      <c r="AG709" s="48"/>
      <c r="AL709" s="48"/>
      <c r="AM709" s="48" t="s">
        <v>504</v>
      </c>
      <c r="AN709" s="48"/>
      <c r="AP709" s="48"/>
      <c r="AR709" s="82"/>
      <c r="AS709" s="82"/>
    </row>
    <row r="710" spans="1:45" s="4" customFormat="1" ht="15" x14ac:dyDescent="0.25">
      <c r="A710" s="40" t="s">
        <v>505</v>
      </c>
      <c r="B710" s="41" t="s">
        <v>506</v>
      </c>
      <c r="C710" s="847" t="s">
        <v>507</v>
      </c>
      <c r="D710" s="847"/>
      <c r="E710" s="847"/>
      <c r="F710" s="42" t="s">
        <v>508</v>
      </c>
      <c r="G710" s="43">
        <v>4</v>
      </c>
      <c r="H710" s="44">
        <v>1</v>
      </c>
      <c r="I710" s="44">
        <v>4</v>
      </c>
      <c r="J710" s="46"/>
      <c r="K710" s="43"/>
      <c r="L710" s="46"/>
      <c r="M710" s="43"/>
      <c r="N710" s="47"/>
      <c r="AF710" s="39"/>
      <c r="AG710" s="48" t="s">
        <v>507</v>
      </c>
      <c r="AL710" s="48"/>
      <c r="AM710" s="48"/>
      <c r="AN710" s="48"/>
      <c r="AP710" s="48"/>
      <c r="AR710" s="82"/>
      <c r="AS710" s="82"/>
    </row>
    <row r="711" spans="1:45" s="4" customFormat="1" ht="22.5" x14ac:dyDescent="0.25">
      <c r="A711" s="49"/>
      <c r="B711" s="50" t="s">
        <v>64</v>
      </c>
      <c r="C711" s="848" t="s">
        <v>65</v>
      </c>
      <c r="D711" s="848"/>
      <c r="E711" s="848"/>
      <c r="F711" s="848"/>
      <c r="G711" s="848"/>
      <c r="H711" s="848"/>
      <c r="I711" s="848"/>
      <c r="J711" s="848"/>
      <c r="K711" s="848"/>
      <c r="L711" s="848"/>
      <c r="M711" s="848"/>
      <c r="N711" s="849"/>
      <c r="AF711" s="39"/>
      <c r="AG711" s="48"/>
      <c r="AH711" s="3" t="s">
        <v>65</v>
      </c>
      <c r="AL711" s="48"/>
      <c r="AM711" s="48"/>
      <c r="AN711" s="48"/>
      <c r="AP711" s="48"/>
      <c r="AR711" s="82"/>
      <c r="AS711" s="82"/>
    </row>
    <row r="712" spans="1:45" s="4" customFormat="1" ht="15" x14ac:dyDescent="0.25">
      <c r="A712" s="51"/>
      <c r="B712" s="50" t="s">
        <v>60</v>
      </c>
      <c r="C712" s="853" t="s">
        <v>66</v>
      </c>
      <c r="D712" s="853"/>
      <c r="E712" s="853"/>
      <c r="F712" s="53"/>
      <c r="G712" s="54"/>
      <c r="H712" s="54"/>
      <c r="I712" s="54"/>
      <c r="J712" s="57">
        <v>26.46</v>
      </c>
      <c r="K712" s="56">
        <v>1.1499999999999999</v>
      </c>
      <c r="L712" s="57">
        <v>121.72</v>
      </c>
      <c r="M712" s="56">
        <v>35.42</v>
      </c>
      <c r="N712" s="58">
        <v>4311.32</v>
      </c>
      <c r="AF712" s="39"/>
      <c r="AG712" s="48"/>
      <c r="AI712" s="3" t="s">
        <v>66</v>
      </c>
      <c r="AL712" s="48"/>
      <c r="AM712" s="48"/>
      <c r="AN712" s="48"/>
      <c r="AP712" s="48"/>
      <c r="AR712" s="82"/>
      <c r="AS712" s="82"/>
    </row>
    <row r="713" spans="1:45" s="4" customFormat="1" ht="15" x14ac:dyDescent="0.25">
      <c r="A713" s="51"/>
      <c r="B713" s="50" t="s">
        <v>67</v>
      </c>
      <c r="C713" s="853" t="s">
        <v>68</v>
      </c>
      <c r="D713" s="853"/>
      <c r="E713" s="853"/>
      <c r="F713" s="53"/>
      <c r="G713" s="54"/>
      <c r="H713" s="54"/>
      <c r="I713" s="54"/>
      <c r="J713" s="57">
        <v>18.11</v>
      </c>
      <c r="K713" s="56">
        <v>1.1499999999999999</v>
      </c>
      <c r="L713" s="57">
        <v>83.31</v>
      </c>
      <c r="M713" s="54"/>
      <c r="N713" s="59"/>
      <c r="AF713" s="39"/>
      <c r="AG713" s="48"/>
      <c r="AI713" s="3" t="s">
        <v>68</v>
      </c>
      <c r="AL713" s="48"/>
      <c r="AM713" s="48"/>
      <c r="AN713" s="48"/>
      <c r="AP713" s="48"/>
      <c r="AR713" s="82"/>
      <c r="AS713" s="82"/>
    </row>
    <row r="714" spans="1:45" s="4" customFormat="1" ht="15" x14ac:dyDescent="0.25">
      <c r="A714" s="51"/>
      <c r="B714" s="50" t="s">
        <v>69</v>
      </c>
      <c r="C714" s="853" t="s">
        <v>70</v>
      </c>
      <c r="D714" s="853"/>
      <c r="E714" s="853"/>
      <c r="F714" s="53"/>
      <c r="G714" s="54"/>
      <c r="H714" s="54"/>
      <c r="I714" s="54"/>
      <c r="J714" s="57">
        <v>2.5099999999999998</v>
      </c>
      <c r="K714" s="56">
        <v>1.1499999999999999</v>
      </c>
      <c r="L714" s="57">
        <v>11.55</v>
      </c>
      <c r="M714" s="56">
        <v>35.42</v>
      </c>
      <c r="N714" s="133">
        <v>409.1</v>
      </c>
      <c r="AF714" s="39"/>
      <c r="AG714" s="48"/>
      <c r="AI714" s="3" t="s">
        <v>70</v>
      </c>
      <c r="AL714" s="48"/>
      <c r="AM714" s="48"/>
      <c r="AN714" s="48"/>
      <c r="AP714" s="48"/>
      <c r="AR714" s="82"/>
      <c r="AS714" s="82"/>
    </row>
    <row r="715" spans="1:45" s="4" customFormat="1" ht="15" x14ac:dyDescent="0.25">
      <c r="A715" s="51"/>
      <c r="B715" s="50" t="s">
        <v>86</v>
      </c>
      <c r="C715" s="853" t="s">
        <v>87</v>
      </c>
      <c r="D715" s="853"/>
      <c r="E715" s="853"/>
      <c r="F715" s="53"/>
      <c r="G715" s="54"/>
      <c r="H715" s="54"/>
      <c r="I715" s="54"/>
      <c r="J715" s="57">
        <v>7.87</v>
      </c>
      <c r="K715" s="54"/>
      <c r="L715" s="57">
        <v>31.48</v>
      </c>
      <c r="M715" s="54"/>
      <c r="N715" s="59"/>
      <c r="AF715" s="39"/>
      <c r="AG715" s="48"/>
      <c r="AI715" s="3" t="s">
        <v>87</v>
      </c>
      <c r="AL715" s="48"/>
      <c r="AM715" s="48"/>
      <c r="AN715" s="48"/>
      <c r="AP715" s="48"/>
      <c r="AR715" s="82"/>
      <c r="AS715" s="82"/>
    </row>
    <row r="716" spans="1:45" s="4" customFormat="1" ht="15" x14ac:dyDescent="0.25">
      <c r="A716" s="60"/>
      <c r="B716" s="50"/>
      <c r="C716" s="853" t="s">
        <v>71</v>
      </c>
      <c r="D716" s="853"/>
      <c r="E716" s="853"/>
      <c r="F716" s="53" t="s">
        <v>72</v>
      </c>
      <c r="G716" s="56">
        <v>2.75</v>
      </c>
      <c r="H716" s="56">
        <v>1.1499999999999999</v>
      </c>
      <c r="I716" s="56">
        <v>12.65</v>
      </c>
      <c r="J716" s="63"/>
      <c r="K716" s="54"/>
      <c r="L716" s="63"/>
      <c r="M716" s="54"/>
      <c r="N716" s="59"/>
      <c r="AF716" s="39"/>
      <c r="AG716" s="48"/>
      <c r="AJ716" s="3" t="s">
        <v>71</v>
      </c>
      <c r="AL716" s="48"/>
      <c r="AM716" s="48"/>
      <c r="AN716" s="48"/>
      <c r="AP716" s="48"/>
      <c r="AR716" s="82"/>
      <c r="AS716" s="82"/>
    </row>
    <row r="717" spans="1:45" s="4" customFormat="1" ht="15" x14ac:dyDescent="0.25">
      <c r="A717" s="60"/>
      <c r="B717" s="50"/>
      <c r="C717" s="853" t="s">
        <v>73</v>
      </c>
      <c r="D717" s="853"/>
      <c r="E717" s="853"/>
      <c r="F717" s="53" t="s">
        <v>72</v>
      </c>
      <c r="G717" s="61">
        <v>0.2</v>
      </c>
      <c r="H717" s="56">
        <v>1.1499999999999999</v>
      </c>
      <c r="I717" s="56">
        <v>0.92</v>
      </c>
      <c r="J717" s="63"/>
      <c r="K717" s="54"/>
      <c r="L717" s="63"/>
      <c r="M717" s="54"/>
      <c r="N717" s="59"/>
      <c r="AF717" s="39"/>
      <c r="AG717" s="48"/>
      <c r="AJ717" s="3" t="s">
        <v>73</v>
      </c>
      <c r="AL717" s="48"/>
      <c r="AM717" s="48"/>
      <c r="AN717" s="48"/>
      <c r="AP717" s="48"/>
      <c r="AR717" s="82"/>
      <c r="AS717" s="82"/>
    </row>
    <row r="718" spans="1:45" s="4" customFormat="1" ht="15" x14ac:dyDescent="0.25">
      <c r="A718" s="51"/>
      <c r="B718" s="50"/>
      <c r="C718" s="854" t="s">
        <v>74</v>
      </c>
      <c r="D718" s="854"/>
      <c r="E718" s="854"/>
      <c r="F718" s="65"/>
      <c r="G718" s="66"/>
      <c r="H718" s="66"/>
      <c r="I718" s="66"/>
      <c r="J718" s="68">
        <v>52.44</v>
      </c>
      <c r="K718" s="66"/>
      <c r="L718" s="68">
        <v>236.51</v>
      </c>
      <c r="M718" s="66"/>
      <c r="N718" s="69"/>
      <c r="AF718" s="39"/>
      <c r="AG718" s="48"/>
      <c r="AK718" s="3" t="s">
        <v>74</v>
      </c>
      <c r="AL718" s="48"/>
      <c r="AM718" s="48"/>
      <c r="AN718" s="48"/>
      <c r="AP718" s="48"/>
      <c r="AR718" s="82"/>
      <c r="AS718" s="82"/>
    </row>
    <row r="719" spans="1:45" s="4" customFormat="1" ht="15" x14ac:dyDescent="0.25">
      <c r="A719" s="60"/>
      <c r="B719" s="50"/>
      <c r="C719" s="853" t="s">
        <v>75</v>
      </c>
      <c r="D719" s="853"/>
      <c r="E719" s="853"/>
      <c r="F719" s="53"/>
      <c r="G719" s="54"/>
      <c r="H719" s="54"/>
      <c r="I719" s="54"/>
      <c r="J719" s="63"/>
      <c r="K719" s="54"/>
      <c r="L719" s="57">
        <v>133.27000000000001</v>
      </c>
      <c r="M719" s="54"/>
      <c r="N719" s="58">
        <v>4720.42</v>
      </c>
      <c r="AF719" s="39"/>
      <c r="AG719" s="48"/>
      <c r="AJ719" s="3" t="s">
        <v>75</v>
      </c>
      <c r="AL719" s="48"/>
      <c r="AM719" s="48"/>
      <c r="AN719" s="48"/>
      <c r="AP719" s="48"/>
      <c r="AR719" s="82"/>
      <c r="AS719" s="82"/>
    </row>
    <row r="720" spans="1:45" s="4" customFormat="1" ht="23.25" x14ac:dyDescent="0.25">
      <c r="A720" s="60"/>
      <c r="B720" s="50" t="s">
        <v>120</v>
      </c>
      <c r="C720" s="853" t="s">
        <v>121</v>
      </c>
      <c r="D720" s="853"/>
      <c r="E720" s="853"/>
      <c r="F720" s="53" t="s">
        <v>78</v>
      </c>
      <c r="G720" s="70">
        <v>97</v>
      </c>
      <c r="H720" s="54"/>
      <c r="I720" s="70">
        <v>97</v>
      </c>
      <c r="J720" s="63"/>
      <c r="K720" s="54"/>
      <c r="L720" s="57">
        <v>129.27000000000001</v>
      </c>
      <c r="M720" s="54"/>
      <c r="N720" s="58">
        <v>4578.8100000000004</v>
      </c>
      <c r="AF720" s="39"/>
      <c r="AG720" s="48"/>
      <c r="AJ720" s="3" t="s">
        <v>121</v>
      </c>
      <c r="AL720" s="48"/>
      <c r="AM720" s="48"/>
      <c r="AN720" s="48"/>
      <c r="AP720" s="48"/>
      <c r="AR720" s="82"/>
      <c r="AS720" s="82"/>
    </row>
    <row r="721" spans="1:45" s="4" customFormat="1" ht="23.25" x14ac:dyDescent="0.25">
      <c r="A721" s="60"/>
      <c r="B721" s="50" t="s">
        <v>122</v>
      </c>
      <c r="C721" s="853" t="s">
        <v>123</v>
      </c>
      <c r="D721" s="853"/>
      <c r="E721" s="853"/>
      <c r="F721" s="53" t="s">
        <v>78</v>
      </c>
      <c r="G721" s="70">
        <v>51</v>
      </c>
      <c r="H721" s="54"/>
      <c r="I721" s="70">
        <v>51</v>
      </c>
      <c r="J721" s="63"/>
      <c r="K721" s="54"/>
      <c r="L721" s="57">
        <v>67.97</v>
      </c>
      <c r="M721" s="54"/>
      <c r="N721" s="58">
        <v>2407.41</v>
      </c>
      <c r="AF721" s="39"/>
      <c r="AG721" s="48"/>
      <c r="AJ721" s="3" t="s">
        <v>123</v>
      </c>
      <c r="AL721" s="48"/>
      <c r="AM721" s="48"/>
      <c r="AN721" s="48"/>
      <c r="AP721" s="48"/>
      <c r="AR721" s="82"/>
      <c r="AS721" s="82"/>
    </row>
    <row r="722" spans="1:45" s="4" customFormat="1" ht="15" x14ac:dyDescent="0.25">
      <c r="A722" s="71"/>
      <c r="B722" s="72"/>
      <c r="C722" s="847" t="s">
        <v>81</v>
      </c>
      <c r="D722" s="847"/>
      <c r="E722" s="847"/>
      <c r="F722" s="42"/>
      <c r="G722" s="43"/>
      <c r="H722" s="43"/>
      <c r="I722" s="43"/>
      <c r="J722" s="46"/>
      <c r="K722" s="43"/>
      <c r="L722" s="131">
        <v>433.75</v>
      </c>
      <c r="M722" s="66"/>
      <c r="N722" s="47"/>
      <c r="AF722" s="39"/>
      <c r="AG722" s="48"/>
      <c r="AL722" s="48" t="s">
        <v>81</v>
      </c>
      <c r="AM722" s="48"/>
      <c r="AN722" s="48"/>
      <c r="AP722" s="48"/>
      <c r="AR722" s="82"/>
      <c r="AS722" s="82"/>
    </row>
    <row r="723" spans="1:45" s="4" customFormat="1" ht="23.25" x14ac:dyDescent="0.25">
      <c r="A723" s="40" t="s">
        <v>509</v>
      </c>
      <c r="B723" s="41" t="s">
        <v>510</v>
      </c>
      <c r="C723" s="847" t="s">
        <v>511</v>
      </c>
      <c r="D723" s="847"/>
      <c r="E723" s="847"/>
      <c r="F723" s="42" t="s">
        <v>174</v>
      </c>
      <c r="G723" s="43">
        <v>4</v>
      </c>
      <c r="H723" s="44">
        <v>1</v>
      </c>
      <c r="I723" s="44">
        <v>4</v>
      </c>
      <c r="J723" s="73">
        <v>18975</v>
      </c>
      <c r="K723" s="43"/>
      <c r="L723" s="73">
        <v>8815.33</v>
      </c>
      <c r="M723" s="109">
        <v>8.61</v>
      </c>
      <c r="N723" s="134">
        <v>75900</v>
      </c>
      <c r="AF723" s="39"/>
      <c r="AG723" s="48" t="s">
        <v>511</v>
      </c>
      <c r="AL723" s="48"/>
      <c r="AM723" s="48"/>
      <c r="AN723" s="48"/>
      <c r="AP723" s="48"/>
      <c r="AR723" s="82"/>
      <c r="AS723" s="82"/>
    </row>
    <row r="724" spans="1:45" s="4" customFormat="1" ht="15" x14ac:dyDescent="0.25">
      <c r="A724" s="71"/>
      <c r="B724" s="72"/>
      <c r="C724" s="847" t="s">
        <v>81</v>
      </c>
      <c r="D724" s="847"/>
      <c r="E724" s="847"/>
      <c r="F724" s="42"/>
      <c r="G724" s="43"/>
      <c r="H724" s="43"/>
      <c r="I724" s="43"/>
      <c r="J724" s="46"/>
      <c r="K724" s="43"/>
      <c r="L724" s="73">
        <v>8815.33</v>
      </c>
      <c r="M724" s="66"/>
      <c r="N724" s="134">
        <v>75900</v>
      </c>
      <c r="AF724" s="39"/>
      <c r="AG724" s="48"/>
      <c r="AL724" s="48" t="s">
        <v>81</v>
      </c>
      <c r="AM724" s="48"/>
      <c r="AN724" s="48"/>
      <c r="AP724" s="48"/>
      <c r="AR724" s="82"/>
      <c r="AS724" s="82"/>
    </row>
    <row r="725" spans="1:45" s="4" customFormat="1" ht="0" hidden="1" customHeight="1" x14ac:dyDescent="0.25">
      <c r="A725" s="110"/>
      <c r="B725" s="111"/>
      <c r="C725" s="111"/>
      <c r="D725" s="111"/>
      <c r="E725" s="111"/>
      <c r="F725" s="112"/>
      <c r="G725" s="112"/>
      <c r="H725" s="112"/>
      <c r="I725" s="112"/>
      <c r="J725" s="113"/>
      <c r="K725" s="112"/>
      <c r="L725" s="113"/>
      <c r="M725" s="54"/>
      <c r="N725" s="113"/>
      <c r="AF725" s="39"/>
      <c r="AG725" s="48"/>
      <c r="AL725" s="48"/>
      <c r="AM725" s="48"/>
      <c r="AN725" s="48"/>
      <c r="AP725" s="48"/>
      <c r="AR725" s="82"/>
      <c r="AS725" s="82"/>
    </row>
    <row r="726" spans="1:45" s="4" customFormat="1" ht="15" x14ac:dyDescent="0.25">
      <c r="A726" s="114"/>
      <c r="B726" s="115"/>
      <c r="C726" s="847" t="s">
        <v>316</v>
      </c>
      <c r="D726" s="847"/>
      <c r="E726" s="847"/>
      <c r="F726" s="847"/>
      <c r="G726" s="847"/>
      <c r="H726" s="847"/>
      <c r="I726" s="847"/>
      <c r="J726" s="847"/>
      <c r="K726" s="847"/>
      <c r="L726" s="116"/>
      <c r="M726" s="117"/>
      <c r="N726" s="118"/>
      <c r="AF726" s="39"/>
      <c r="AG726" s="48"/>
      <c r="AL726" s="48"/>
      <c r="AM726" s="48"/>
      <c r="AN726" s="48" t="s">
        <v>316</v>
      </c>
      <c r="AP726" s="48"/>
      <c r="AR726" s="82"/>
      <c r="AS726" s="82"/>
    </row>
    <row r="727" spans="1:45" s="4" customFormat="1" ht="15" x14ac:dyDescent="0.25">
      <c r="A727" s="119"/>
      <c r="B727" s="50"/>
      <c r="C727" s="853" t="s">
        <v>99</v>
      </c>
      <c r="D727" s="853"/>
      <c r="E727" s="853"/>
      <c r="F727" s="853"/>
      <c r="G727" s="853"/>
      <c r="H727" s="853"/>
      <c r="I727" s="853"/>
      <c r="J727" s="853"/>
      <c r="K727" s="853"/>
      <c r="L727" s="120">
        <v>778363.63</v>
      </c>
      <c r="M727" s="121"/>
      <c r="N727" s="122"/>
      <c r="AF727" s="39"/>
      <c r="AG727" s="48"/>
      <c r="AL727" s="48"/>
      <c r="AM727" s="48"/>
      <c r="AN727" s="48"/>
      <c r="AO727" s="3" t="s">
        <v>99</v>
      </c>
      <c r="AP727" s="48"/>
      <c r="AR727" s="82"/>
      <c r="AS727" s="82"/>
    </row>
    <row r="728" spans="1:45" s="4" customFormat="1" ht="15" x14ac:dyDescent="0.25">
      <c r="A728" s="119"/>
      <c r="B728" s="50"/>
      <c r="C728" s="853" t="s">
        <v>100</v>
      </c>
      <c r="D728" s="853"/>
      <c r="E728" s="853"/>
      <c r="F728" s="853"/>
      <c r="G728" s="853"/>
      <c r="H728" s="853"/>
      <c r="I728" s="853"/>
      <c r="J728" s="853"/>
      <c r="K728" s="853"/>
      <c r="L728" s="123"/>
      <c r="M728" s="121"/>
      <c r="N728" s="122"/>
      <c r="AF728" s="39"/>
      <c r="AG728" s="48"/>
      <c r="AL728" s="48"/>
      <c r="AM728" s="48"/>
      <c r="AN728" s="48"/>
      <c r="AO728" s="3" t="s">
        <v>100</v>
      </c>
      <c r="AP728" s="48"/>
      <c r="AR728" s="82"/>
      <c r="AS728" s="82"/>
    </row>
    <row r="729" spans="1:45" s="4" customFormat="1" ht="15" x14ac:dyDescent="0.25">
      <c r="A729" s="119"/>
      <c r="B729" s="50"/>
      <c r="C729" s="853" t="s">
        <v>101</v>
      </c>
      <c r="D729" s="853"/>
      <c r="E729" s="853"/>
      <c r="F729" s="853"/>
      <c r="G729" s="853"/>
      <c r="H729" s="853"/>
      <c r="I729" s="853"/>
      <c r="J729" s="853"/>
      <c r="K729" s="853"/>
      <c r="L729" s="120">
        <v>9904.9699999999993</v>
      </c>
      <c r="M729" s="121"/>
      <c r="N729" s="122"/>
      <c r="AF729" s="39"/>
      <c r="AG729" s="48"/>
      <c r="AL729" s="48"/>
      <c r="AM729" s="48"/>
      <c r="AN729" s="48"/>
      <c r="AO729" s="3" t="s">
        <v>101</v>
      </c>
      <c r="AP729" s="48"/>
      <c r="AR729" s="82"/>
      <c r="AS729" s="82"/>
    </row>
    <row r="730" spans="1:45" s="4" customFormat="1" ht="15" x14ac:dyDescent="0.25">
      <c r="A730" s="119"/>
      <c r="B730" s="50"/>
      <c r="C730" s="853" t="s">
        <v>102</v>
      </c>
      <c r="D730" s="853"/>
      <c r="E730" s="853"/>
      <c r="F730" s="853"/>
      <c r="G730" s="853"/>
      <c r="H730" s="853"/>
      <c r="I730" s="853"/>
      <c r="J730" s="853"/>
      <c r="K730" s="853"/>
      <c r="L730" s="120">
        <v>5468.18</v>
      </c>
      <c r="M730" s="121"/>
      <c r="N730" s="122"/>
      <c r="AF730" s="39"/>
      <c r="AG730" s="48"/>
      <c r="AL730" s="48"/>
      <c r="AM730" s="48"/>
      <c r="AN730" s="48"/>
      <c r="AO730" s="3" t="s">
        <v>102</v>
      </c>
      <c r="AP730" s="48"/>
      <c r="AR730" s="82"/>
      <c r="AS730" s="82"/>
    </row>
    <row r="731" spans="1:45" s="4" customFormat="1" ht="15" x14ac:dyDescent="0.25">
      <c r="A731" s="119"/>
      <c r="B731" s="50"/>
      <c r="C731" s="853" t="s">
        <v>103</v>
      </c>
      <c r="D731" s="853"/>
      <c r="E731" s="853"/>
      <c r="F731" s="853"/>
      <c r="G731" s="853"/>
      <c r="H731" s="853"/>
      <c r="I731" s="853"/>
      <c r="J731" s="853"/>
      <c r="K731" s="853"/>
      <c r="L731" s="124">
        <v>612.44000000000005</v>
      </c>
      <c r="M731" s="121"/>
      <c r="N731" s="122"/>
      <c r="AF731" s="39"/>
      <c r="AG731" s="48"/>
      <c r="AL731" s="48"/>
      <c r="AM731" s="48"/>
      <c r="AN731" s="48"/>
      <c r="AO731" s="3" t="s">
        <v>103</v>
      </c>
      <c r="AP731" s="48"/>
      <c r="AR731" s="82"/>
      <c r="AS731" s="82"/>
    </row>
    <row r="732" spans="1:45" s="4" customFormat="1" ht="15" x14ac:dyDescent="0.25">
      <c r="A732" s="119"/>
      <c r="B732" s="50"/>
      <c r="C732" s="853" t="s">
        <v>138</v>
      </c>
      <c r="D732" s="853"/>
      <c r="E732" s="853"/>
      <c r="F732" s="853"/>
      <c r="G732" s="853"/>
      <c r="H732" s="853"/>
      <c r="I732" s="853"/>
      <c r="J732" s="853"/>
      <c r="K732" s="853"/>
      <c r="L732" s="120">
        <v>762990.48</v>
      </c>
      <c r="M732" s="121"/>
      <c r="N732" s="122"/>
      <c r="AF732" s="39"/>
      <c r="AG732" s="48"/>
      <c r="AL732" s="48"/>
      <c r="AM732" s="48"/>
      <c r="AN732" s="48"/>
      <c r="AO732" s="3" t="s">
        <v>138</v>
      </c>
      <c r="AP732" s="48"/>
      <c r="AR732" s="82"/>
      <c r="AS732" s="82"/>
    </row>
    <row r="733" spans="1:45" s="4" customFormat="1" ht="15" x14ac:dyDescent="0.25">
      <c r="A733" s="119"/>
      <c r="B733" s="50"/>
      <c r="C733" s="853" t="s">
        <v>104</v>
      </c>
      <c r="D733" s="853"/>
      <c r="E733" s="853"/>
      <c r="F733" s="853"/>
      <c r="G733" s="853"/>
      <c r="H733" s="853"/>
      <c r="I733" s="853"/>
      <c r="J733" s="853"/>
      <c r="K733" s="853"/>
      <c r="L733" s="124">
        <v>806.05</v>
      </c>
      <c r="M733" s="121"/>
      <c r="N733" s="122"/>
      <c r="AF733" s="39"/>
      <c r="AG733" s="48"/>
      <c r="AL733" s="48"/>
      <c r="AM733" s="48"/>
      <c r="AN733" s="48"/>
      <c r="AO733" s="3" t="s">
        <v>104</v>
      </c>
      <c r="AP733" s="48"/>
      <c r="AR733" s="82"/>
      <c r="AS733" s="82"/>
    </row>
    <row r="734" spans="1:45" s="4" customFormat="1" ht="15" x14ac:dyDescent="0.25">
      <c r="A734" s="119"/>
      <c r="B734" s="50"/>
      <c r="C734" s="853" t="s">
        <v>100</v>
      </c>
      <c r="D734" s="853"/>
      <c r="E734" s="853"/>
      <c r="F734" s="853"/>
      <c r="G734" s="853"/>
      <c r="H734" s="853"/>
      <c r="I734" s="853"/>
      <c r="J734" s="853"/>
      <c r="K734" s="853"/>
      <c r="L734" s="123"/>
      <c r="M734" s="121"/>
      <c r="N734" s="122"/>
      <c r="AF734" s="39"/>
      <c r="AG734" s="48"/>
      <c r="AL734" s="48"/>
      <c r="AM734" s="48"/>
      <c r="AN734" s="48"/>
      <c r="AO734" s="3" t="s">
        <v>100</v>
      </c>
      <c r="AP734" s="48"/>
      <c r="AR734" s="82"/>
      <c r="AS734" s="82"/>
    </row>
    <row r="735" spans="1:45" s="4" customFormat="1" ht="15" x14ac:dyDescent="0.25">
      <c r="A735" s="119"/>
      <c r="B735" s="50"/>
      <c r="C735" s="853" t="s">
        <v>105</v>
      </c>
      <c r="D735" s="853"/>
      <c r="E735" s="853"/>
      <c r="F735" s="853"/>
      <c r="G735" s="853"/>
      <c r="H735" s="853"/>
      <c r="I735" s="853"/>
      <c r="J735" s="853"/>
      <c r="K735" s="853"/>
      <c r="L735" s="124">
        <v>11.47</v>
      </c>
      <c r="M735" s="121"/>
      <c r="N735" s="122"/>
      <c r="AF735" s="39"/>
      <c r="AG735" s="48"/>
      <c r="AL735" s="48"/>
      <c r="AM735" s="48"/>
      <c r="AN735" s="48"/>
      <c r="AO735" s="3" t="s">
        <v>105</v>
      </c>
      <c r="AP735" s="48"/>
      <c r="AR735" s="82"/>
      <c r="AS735" s="82"/>
    </row>
    <row r="736" spans="1:45" s="4" customFormat="1" ht="15" x14ac:dyDescent="0.25">
      <c r="A736" s="119"/>
      <c r="B736" s="50"/>
      <c r="C736" s="853" t="s">
        <v>106</v>
      </c>
      <c r="D736" s="853"/>
      <c r="E736" s="853"/>
      <c r="F736" s="853"/>
      <c r="G736" s="853"/>
      <c r="H736" s="853"/>
      <c r="I736" s="853"/>
      <c r="J736" s="853"/>
      <c r="K736" s="853"/>
      <c r="L736" s="124">
        <v>3.83</v>
      </c>
      <c r="M736" s="121"/>
      <c r="N736" s="122"/>
      <c r="AF736" s="39"/>
      <c r="AG736" s="48"/>
      <c r="AL736" s="48"/>
      <c r="AM736" s="48"/>
      <c r="AN736" s="48"/>
      <c r="AO736" s="3" t="s">
        <v>106</v>
      </c>
      <c r="AP736" s="48"/>
      <c r="AR736" s="82"/>
      <c r="AS736" s="82"/>
    </row>
    <row r="737" spans="1:45" s="4" customFormat="1" ht="15" x14ac:dyDescent="0.25">
      <c r="A737" s="119"/>
      <c r="B737" s="50"/>
      <c r="C737" s="853" t="s">
        <v>107</v>
      </c>
      <c r="D737" s="853"/>
      <c r="E737" s="853"/>
      <c r="F737" s="853"/>
      <c r="G737" s="853"/>
      <c r="H737" s="853"/>
      <c r="I737" s="853"/>
      <c r="J737" s="853"/>
      <c r="K737" s="853"/>
      <c r="L737" s="124">
        <v>0.06</v>
      </c>
      <c r="M737" s="121"/>
      <c r="N737" s="122"/>
      <c r="AF737" s="39"/>
      <c r="AG737" s="48"/>
      <c r="AL737" s="48"/>
      <c r="AM737" s="48"/>
      <c r="AN737" s="48"/>
      <c r="AO737" s="3" t="s">
        <v>107</v>
      </c>
      <c r="AP737" s="48"/>
      <c r="AR737" s="82"/>
      <c r="AS737" s="82"/>
    </row>
    <row r="738" spans="1:45" s="4" customFormat="1" ht="15" x14ac:dyDescent="0.25">
      <c r="A738" s="119"/>
      <c r="B738" s="50"/>
      <c r="C738" s="853" t="s">
        <v>139</v>
      </c>
      <c r="D738" s="853"/>
      <c r="E738" s="853"/>
      <c r="F738" s="853"/>
      <c r="G738" s="853"/>
      <c r="H738" s="853"/>
      <c r="I738" s="853"/>
      <c r="J738" s="853"/>
      <c r="K738" s="853"/>
      <c r="L738" s="124">
        <v>773.23</v>
      </c>
      <c r="M738" s="121"/>
      <c r="N738" s="122"/>
      <c r="AF738" s="39"/>
      <c r="AG738" s="48"/>
      <c r="AL738" s="48"/>
      <c r="AM738" s="48"/>
      <c r="AN738" s="48"/>
      <c r="AO738" s="3" t="s">
        <v>139</v>
      </c>
      <c r="AP738" s="48"/>
      <c r="AR738" s="82"/>
      <c r="AS738" s="82"/>
    </row>
    <row r="739" spans="1:45" s="4" customFormat="1" ht="15" x14ac:dyDescent="0.25">
      <c r="A739" s="119"/>
      <c r="B739" s="50"/>
      <c r="C739" s="853" t="s">
        <v>108</v>
      </c>
      <c r="D739" s="853"/>
      <c r="E739" s="853"/>
      <c r="F739" s="853"/>
      <c r="G739" s="853"/>
      <c r="H739" s="853"/>
      <c r="I739" s="853"/>
      <c r="J739" s="853"/>
      <c r="K739" s="853"/>
      <c r="L739" s="124">
        <v>11.18</v>
      </c>
      <c r="M739" s="121"/>
      <c r="N739" s="122"/>
      <c r="AF739" s="39"/>
      <c r="AG739" s="48"/>
      <c r="AL739" s="48"/>
      <c r="AM739" s="48"/>
      <c r="AN739" s="48"/>
      <c r="AO739" s="3" t="s">
        <v>108</v>
      </c>
      <c r="AP739" s="48"/>
      <c r="AR739" s="82"/>
      <c r="AS739" s="82"/>
    </row>
    <row r="740" spans="1:45" s="4" customFormat="1" ht="15" x14ac:dyDescent="0.25">
      <c r="A740" s="119"/>
      <c r="B740" s="50"/>
      <c r="C740" s="853" t="s">
        <v>109</v>
      </c>
      <c r="D740" s="853"/>
      <c r="E740" s="853"/>
      <c r="F740" s="853"/>
      <c r="G740" s="853"/>
      <c r="H740" s="853"/>
      <c r="I740" s="853"/>
      <c r="J740" s="853"/>
      <c r="K740" s="853"/>
      <c r="L740" s="124">
        <v>6.34</v>
      </c>
      <c r="M740" s="121"/>
      <c r="N740" s="122"/>
      <c r="AF740" s="39"/>
      <c r="AG740" s="48"/>
      <c r="AL740" s="48"/>
      <c r="AM740" s="48"/>
      <c r="AN740" s="48"/>
      <c r="AO740" s="3" t="s">
        <v>109</v>
      </c>
      <c r="AP740" s="48"/>
      <c r="AR740" s="82"/>
      <c r="AS740" s="82"/>
    </row>
    <row r="741" spans="1:45" s="4" customFormat="1" ht="15" x14ac:dyDescent="0.25">
      <c r="A741" s="119"/>
      <c r="B741" s="50"/>
      <c r="C741" s="853" t="s">
        <v>140</v>
      </c>
      <c r="D741" s="853"/>
      <c r="E741" s="853"/>
      <c r="F741" s="853"/>
      <c r="G741" s="853"/>
      <c r="H741" s="853"/>
      <c r="I741" s="853"/>
      <c r="J741" s="853"/>
      <c r="K741" s="853"/>
      <c r="L741" s="120">
        <v>793123.81</v>
      </c>
      <c r="M741" s="121"/>
      <c r="N741" s="122"/>
      <c r="AF741" s="39"/>
      <c r="AG741" s="48"/>
      <c r="AL741" s="48"/>
      <c r="AM741" s="48"/>
      <c r="AN741" s="48"/>
      <c r="AO741" s="3" t="s">
        <v>140</v>
      </c>
      <c r="AP741" s="48"/>
      <c r="AR741" s="82"/>
      <c r="AS741" s="82"/>
    </row>
    <row r="742" spans="1:45" s="4" customFormat="1" ht="15" x14ac:dyDescent="0.25">
      <c r="A742" s="119"/>
      <c r="B742" s="50"/>
      <c r="C742" s="853" t="s">
        <v>100</v>
      </c>
      <c r="D742" s="853"/>
      <c r="E742" s="853"/>
      <c r="F742" s="853"/>
      <c r="G742" s="853"/>
      <c r="H742" s="853"/>
      <c r="I742" s="853"/>
      <c r="J742" s="853"/>
      <c r="K742" s="853"/>
      <c r="L742" s="123"/>
      <c r="M742" s="121"/>
      <c r="N742" s="122"/>
      <c r="AF742" s="39"/>
      <c r="AG742" s="48"/>
      <c r="AL742" s="48"/>
      <c r="AM742" s="48"/>
      <c r="AN742" s="48"/>
      <c r="AO742" s="3" t="s">
        <v>100</v>
      </c>
      <c r="AP742" s="48"/>
      <c r="AR742" s="82"/>
      <c r="AS742" s="82"/>
    </row>
    <row r="743" spans="1:45" s="4" customFormat="1" ht="15" x14ac:dyDescent="0.25">
      <c r="A743" s="119"/>
      <c r="B743" s="50"/>
      <c r="C743" s="853" t="s">
        <v>105</v>
      </c>
      <c r="D743" s="853"/>
      <c r="E743" s="853"/>
      <c r="F743" s="853"/>
      <c r="G743" s="853"/>
      <c r="H743" s="853"/>
      <c r="I743" s="853"/>
      <c r="J743" s="853"/>
      <c r="K743" s="853"/>
      <c r="L743" s="120">
        <v>9893.5</v>
      </c>
      <c r="M743" s="121"/>
      <c r="N743" s="122"/>
      <c r="AF743" s="39"/>
      <c r="AG743" s="48"/>
      <c r="AL743" s="48"/>
      <c r="AM743" s="48"/>
      <c r="AN743" s="48"/>
      <c r="AO743" s="3" t="s">
        <v>105</v>
      </c>
      <c r="AP743" s="48"/>
      <c r="AR743" s="82"/>
      <c r="AS743" s="82"/>
    </row>
    <row r="744" spans="1:45" s="4" customFormat="1" ht="15" x14ac:dyDescent="0.25">
      <c r="A744" s="119"/>
      <c r="B744" s="50"/>
      <c r="C744" s="853" t="s">
        <v>106</v>
      </c>
      <c r="D744" s="853"/>
      <c r="E744" s="853"/>
      <c r="F744" s="853"/>
      <c r="G744" s="853"/>
      <c r="H744" s="853"/>
      <c r="I744" s="853"/>
      <c r="J744" s="853"/>
      <c r="K744" s="853"/>
      <c r="L744" s="120">
        <v>5464.35</v>
      </c>
      <c r="M744" s="121"/>
      <c r="N744" s="122"/>
      <c r="AF744" s="39"/>
      <c r="AG744" s="48"/>
      <c r="AL744" s="48"/>
      <c r="AM744" s="48"/>
      <c r="AN744" s="48"/>
      <c r="AO744" s="3" t="s">
        <v>106</v>
      </c>
      <c r="AP744" s="48"/>
      <c r="AR744" s="82"/>
      <c r="AS744" s="82"/>
    </row>
    <row r="745" spans="1:45" s="4" customFormat="1" ht="15" x14ac:dyDescent="0.25">
      <c r="A745" s="119"/>
      <c r="B745" s="50"/>
      <c r="C745" s="853" t="s">
        <v>107</v>
      </c>
      <c r="D745" s="853"/>
      <c r="E745" s="853"/>
      <c r="F745" s="853"/>
      <c r="G745" s="853"/>
      <c r="H745" s="853"/>
      <c r="I745" s="853"/>
      <c r="J745" s="853"/>
      <c r="K745" s="853"/>
      <c r="L745" s="124">
        <v>612.38</v>
      </c>
      <c r="M745" s="121"/>
      <c r="N745" s="122"/>
      <c r="AF745" s="39"/>
      <c r="AG745" s="48"/>
      <c r="AL745" s="48"/>
      <c r="AM745" s="48"/>
      <c r="AN745" s="48"/>
      <c r="AO745" s="3" t="s">
        <v>107</v>
      </c>
      <c r="AP745" s="48"/>
      <c r="AR745" s="82"/>
      <c r="AS745" s="82"/>
    </row>
    <row r="746" spans="1:45" s="4" customFormat="1" ht="15" x14ac:dyDescent="0.25">
      <c r="A746" s="119"/>
      <c r="B746" s="50"/>
      <c r="C746" s="853" t="s">
        <v>139</v>
      </c>
      <c r="D746" s="853"/>
      <c r="E746" s="853"/>
      <c r="F746" s="853"/>
      <c r="G746" s="853"/>
      <c r="H746" s="853"/>
      <c r="I746" s="853"/>
      <c r="J746" s="853"/>
      <c r="K746" s="853"/>
      <c r="L746" s="120">
        <v>762217.25</v>
      </c>
      <c r="M746" s="121"/>
      <c r="N746" s="122"/>
      <c r="AF746" s="39"/>
      <c r="AG746" s="48"/>
      <c r="AL746" s="48"/>
      <c r="AM746" s="48"/>
      <c r="AN746" s="48"/>
      <c r="AO746" s="3" t="s">
        <v>139</v>
      </c>
      <c r="AP746" s="48"/>
      <c r="AR746" s="82"/>
      <c r="AS746" s="82"/>
    </row>
    <row r="747" spans="1:45" s="4" customFormat="1" ht="15" x14ac:dyDescent="0.25">
      <c r="A747" s="119"/>
      <c r="B747" s="50"/>
      <c r="C747" s="853" t="s">
        <v>108</v>
      </c>
      <c r="D747" s="853"/>
      <c r="E747" s="853"/>
      <c r="F747" s="853"/>
      <c r="G747" s="853"/>
      <c r="H747" s="853"/>
      <c r="I747" s="853"/>
      <c r="J747" s="853"/>
      <c r="K747" s="853"/>
      <c r="L747" s="120">
        <v>10190.709999999999</v>
      </c>
      <c r="M747" s="121"/>
      <c r="N747" s="122"/>
      <c r="AF747" s="39"/>
      <c r="AG747" s="48"/>
      <c r="AL747" s="48"/>
      <c r="AM747" s="48"/>
      <c r="AN747" s="48"/>
      <c r="AO747" s="3" t="s">
        <v>108</v>
      </c>
      <c r="AP747" s="48"/>
      <c r="AR747" s="82"/>
      <c r="AS747" s="82"/>
    </row>
    <row r="748" spans="1:45" s="4" customFormat="1" ht="15" x14ac:dyDescent="0.25">
      <c r="A748" s="119"/>
      <c r="B748" s="50"/>
      <c r="C748" s="853" t="s">
        <v>109</v>
      </c>
      <c r="D748" s="853"/>
      <c r="E748" s="853"/>
      <c r="F748" s="853"/>
      <c r="G748" s="853"/>
      <c r="H748" s="853"/>
      <c r="I748" s="853"/>
      <c r="J748" s="853"/>
      <c r="K748" s="853"/>
      <c r="L748" s="120">
        <v>5358</v>
      </c>
      <c r="M748" s="121"/>
      <c r="N748" s="122"/>
      <c r="AF748" s="39"/>
      <c r="AG748" s="48"/>
      <c r="AL748" s="48"/>
      <c r="AM748" s="48"/>
      <c r="AN748" s="48"/>
      <c r="AO748" s="3" t="s">
        <v>109</v>
      </c>
      <c r="AP748" s="48"/>
      <c r="AR748" s="82"/>
      <c r="AS748" s="82"/>
    </row>
    <row r="749" spans="1:45" s="4" customFormat="1" ht="15" x14ac:dyDescent="0.25">
      <c r="A749" s="119"/>
      <c r="B749" s="50"/>
      <c r="C749" s="853" t="s">
        <v>512</v>
      </c>
      <c r="D749" s="853"/>
      <c r="E749" s="853"/>
      <c r="F749" s="853"/>
      <c r="G749" s="853"/>
      <c r="H749" s="853"/>
      <c r="I749" s="853"/>
      <c r="J749" s="853"/>
      <c r="K749" s="853"/>
      <c r="L749" s="120">
        <v>82276.42</v>
      </c>
      <c r="M749" s="121"/>
      <c r="N749" s="122"/>
      <c r="AF749" s="39"/>
      <c r="AG749" s="48"/>
      <c r="AL749" s="48"/>
      <c r="AM749" s="48"/>
      <c r="AN749" s="48"/>
      <c r="AO749" s="3" t="s">
        <v>512</v>
      </c>
      <c r="AP749" s="48"/>
      <c r="AR749" s="82"/>
      <c r="AS749" s="82"/>
    </row>
    <row r="750" spans="1:45" s="4" customFormat="1" ht="15" x14ac:dyDescent="0.25">
      <c r="A750" s="119"/>
      <c r="B750" s="50"/>
      <c r="C750" s="853" t="s">
        <v>513</v>
      </c>
      <c r="D750" s="853"/>
      <c r="E750" s="853"/>
      <c r="F750" s="853"/>
      <c r="G750" s="853"/>
      <c r="H750" s="853"/>
      <c r="I750" s="853"/>
      <c r="J750" s="853"/>
      <c r="K750" s="853"/>
      <c r="L750" s="120">
        <v>82276.42</v>
      </c>
      <c r="M750" s="121"/>
      <c r="N750" s="122"/>
      <c r="AF750" s="39"/>
      <c r="AG750" s="48"/>
      <c r="AL750" s="48"/>
      <c r="AM750" s="48"/>
      <c r="AN750" s="48"/>
      <c r="AO750" s="3" t="s">
        <v>513</v>
      </c>
      <c r="AP750" s="48"/>
      <c r="AR750" s="82"/>
      <c r="AS750" s="82"/>
    </row>
    <row r="751" spans="1:45" s="4" customFormat="1" ht="15" x14ac:dyDescent="0.25">
      <c r="A751" s="119"/>
      <c r="B751" s="50"/>
      <c r="C751" s="853" t="s">
        <v>110</v>
      </c>
      <c r="D751" s="853"/>
      <c r="E751" s="853"/>
      <c r="F751" s="853"/>
      <c r="G751" s="853"/>
      <c r="H751" s="853"/>
      <c r="I751" s="853"/>
      <c r="J751" s="853"/>
      <c r="K751" s="853"/>
      <c r="L751" s="120">
        <v>10517.41</v>
      </c>
      <c r="M751" s="121"/>
      <c r="N751" s="122"/>
      <c r="AF751" s="39"/>
      <c r="AG751" s="48"/>
      <c r="AL751" s="48"/>
      <c r="AM751" s="48"/>
      <c r="AN751" s="48"/>
      <c r="AO751" s="3" t="s">
        <v>110</v>
      </c>
      <c r="AP751" s="48"/>
      <c r="AR751" s="82"/>
      <c r="AS751" s="82"/>
    </row>
    <row r="752" spans="1:45" s="4" customFormat="1" ht="15" x14ac:dyDescent="0.25">
      <c r="A752" s="119"/>
      <c r="B752" s="50"/>
      <c r="C752" s="853" t="s">
        <v>111</v>
      </c>
      <c r="D752" s="853"/>
      <c r="E752" s="853"/>
      <c r="F752" s="853"/>
      <c r="G752" s="853"/>
      <c r="H752" s="853"/>
      <c r="I752" s="853"/>
      <c r="J752" s="853"/>
      <c r="K752" s="853"/>
      <c r="L752" s="120">
        <v>10201.89</v>
      </c>
      <c r="M752" s="121"/>
      <c r="N752" s="122"/>
      <c r="AF752" s="39"/>
      <c r="AG752" s="48"/>
      <c r="AL752" s="48"/>
      <c r="AM752" s="48"/>
      <c r="AN752" s="48"/>
      <c r="AO752" s="3" t="s">
        <v>111</v>
      </c>
      <c r="AP752" s="48"/>
      <c r="AR752" s="82"/>
      <c r="AS752" s="82"/>
    </row>
    <row r="753" spans="1:45" s="4" customFormat="1" ht="15" x14ac:dyDescent="0.25">
      <c r="A753" s="119"/>
      <c r="B753" s="50"/>
      <c r="C753" s="853" t="s">
        <v>112</v>
      </c>
      <c r="D753" s="853"/>
      <c r="E753" s="853"/>
      <c r="F753" s="853"/>
      <c r="G753" s="853"/>
      <c r="H753" s="853"/>
      <c r="I753" s="853"/>
      <c r="J753" s="853"/>
      <c r="K753" s="853"/>
      <c r="L753" s="120">
        <v>5364.34</v>
      </c>
      <c r="M753" s="121"/>
      <c r="N753" s="122"/>
      <c r="AF753" s="39"/>
      <c r="AG753" s="48"/>
      <c r="AL753" s="48"/>
      <c r="AM753" s="48"/>
      <c r="AN753" s="48"/>
      <c r="AO753" s="3" t="s">
        <v>112</v>
      </c>
      <c r="AP753" s="48"/>
      <c r="AR753" s="82"/>
      <c r="AS753" s="82"/>
    </row>
    <row r="754" spans="1:45" s="4" customFormat="1" ht="15" x14ac:dyDescent="0.25">
      <c r="A754" s="119"/>
      <c r="B754" s="125"/>
      <c r="C754" s="861" t="s">
        <v>317</v>
      </c>
      <c r="D754" s="861"/>
      <c r="E754" s="861"/>
      <c r="F754" s="861"/>
      <c r="G754" s="861"/>
      <c r="H754" s="861"/>
      <c r="I754" s="861"/>
      <c r="J754" s="861"/>
      <c r="K754" s="861"/>
      <c r="L754" s="126">
        <v>876206.28</v>
      </c>
      <c r="M754" s="127"/>
      <c r="N754" s="128"/>
      <c r="AF754" s="39"/>
      <c r="AG754" s="48"/>
      <c r="AL754" s="48"/>
      <c r="AM754" s="48"/>
      <c r="AN754" s="48"/>
      <c r="AP754" s="48" t="s">
        <v>317</v>
      </c>
      <c r="AR754" s="82"/>
      <c r="AS754" s="82"/>
    </row>
    <row r="755" spans="1:45" s="4" customFormat="1" ht="15" x14ac:dyDescent="0.25">
      <c r="A755" s="119"/>
      <c r="B755" s="50"/>
      <c r="C755" s="853" t="s">
        <v>100</v>
      </c>
      <c r="D755" s="853"/>
      <c r="E755" s="853"/>
      <c r="F755" s="853"/>
      <c r="G755" s="853"/>
      <c r="H755" s="853"/>
      <c r="I755" s="853"/>
      <c r="J755" s="853"/>
      <c r="K755" s="853"/>
      <c r="L755" s="123"/>
      <c r="M755" s="121"/>
      <c r="N755" s="122"/>
      <c r="AF755" s="39"/>
      <c r="AG755" s="48"/>
      <c r="AL755" s="48"/>
      <c r="AM755" s="48"/>
      <c r="AN755" s="48"/>
      <c r="AO755" s="3" t="s">
        <v>100</v>
      </c>
      <c r="AP755" s="48"/>
      <c r="AR755" s="82"/>
      <c r="AS755" s="82"/>
    </row>
    <row r="756" spans="1:45" s="4" customFormat="1" ht="15" x14ac:dyDescent="0.25">
      <c r="A756" s="119"/>
      <c r="B756" s="50"/>
      <c r="C756" s="853" t="s">
        <v>177</v>
      </c>
      <c r="D756" s="853"/>
      <c r="E756" s="853"/>
      <c r="F756" s="853"/>
      <c r="G756" s="853"/>
      <c r="H756" s="853"/>
      <c r="I756" s="853"/>
      <c r="J756" s="853"/>
      <c r="K756" s="853"/>
      <c r="L756" s="120">
        <v>757190.84</v>
      </c>
      <c r="M756" s="121"/>
      <c r="N756" s="122"/>
      <c r="AF756" s="39"/>
      <c r="AG756" s="48"/>
      <c r="AL756" s="48"/>
      <c r="AM756" s="48"/>
      <c r="AN756" s="48"/>
      <c r="AO756" s="3" t="s">
        <v>177</v>
      </c>
      <c r="AP756" s="48"/>
      <c r="AR756" s="82"/>
      <c r="AS756" s="82"/>
    </row>
    <row r="757" spans="1:45" s="4" customFormat="1" ht="15" x14ac:dyDescent="0.25">
      <c r="A757" s="119"/>
      <c r="B757" s="50"/>
      <c r="C757" s="853" t="s">
        <v>514</v>
      </c>
      <c r="D757" s="853"/>
      <c r="E757" s="853"/>
      <c r="F757" s="853"/>
      <c r="G757" s="853"/>
      <c r="H757" s="853"/>
      <c r="I757" s="853"/>
      <c r="J757" s="853"/>
      <c r="K757" s="853"/>
      <c r="L757" s="120">
        <v>82276.42</v>
      </c>
      <c r="M757" s="121"/>
      <c r="N757" s="122"/>
      <c r="AF757" s="39"/>
      <c r="AG757" s="48"/>
      <c r="AL757" s="48"/>
      <c r="AM757" s="48"/>
      <c r="AN757" s="48"/>
      <c r="AO757" s="3" t="s">
        <v>514</v>
      </c>
      <c r="AP757" s="48"/>
      <c r="AR757" s="82"/>
      <c r="AS757" s="82"/>
    </row>
    <row r="758" spans="1:45" s="4" customFormat="1" ht="15" x14ac:dyDescent="0.25">
      <c r="A758" s="844" t="s">
        <v>318</v>
      </c>
      <c r="B758" s="845"/>
      <c r="C758" s="845"/>
      <c r="D758" s="845"/>
      <c r="E758" s="845"/>
      <c r="F758" s="845"/>
      <c r="G758" s="845"/>
      <c r="H758" s="845"/>
      <c r="I758" s="845"/>
      <c r="J758" s="845"/>
      <c r="K758" s="845"/>
      <c r="L758" s="845"/>
      <c r="M758" s="845"/>
      <c r="N758" s="846"/>
      <c r="AF758" s="39" t="s">
        <v>318</v>
      </c>
      <c r="AG758" s="48"/>
      <c r="AL758" s="48"/>
      <c r="AM758" s="48"/>
      <c r="AN758" s="48"/>
      <c r="AP758" s="48"/>
      <c r="AR758" s="82"/>
      <c r="AS758" s="82"/>
    </row>
    <row r="759" spans="1:45" s="4" customFormat="1" ht="23.25" x14ac:dyDescent="0.25">
      <c r="A759" s="40" t="s">
        <v>515</v>
      </c>
      <c r="B759" s="41" t="s">
        <v>320</v>
      </c>
      <c r="C759" s="847" t="s">
        <v>321</v>
      </c>
      <c r="D759" s="847"/>
      <c r="E759" s="847"/>
      <c r="F759" s="42" t="s">
        <v>63</v>
      </c>
      <c r="G759" s="43">
        <v>7.0000000000000007E-2</v>
      </c>
      <c r="H759" s="44">
        <v>1</v>
      </c>
      <c r="I759" s="109">
        <v>7.0000000000000007E-2</v>
      </c>
      <c r="J759" s="46"/>
      <c r="K759" s="43"/>
      <c r="L759" s="46"/>
      <c r="M759" s="43"/>
      <c r="N759" s="47"/>
      <c r="AF759" s="39"/>
      <c r="AG759" s="48" t="s">
        <v>321</v>
      </c>
      <c r="AL759" s="48"/>
      <c r="AM759" s="48"/>
      <c r="AN759" s="48"/>
      <c r="AP759" s="48"/>
      <c r="AR759" s="82"/>
      <c r="AS759" s="82"/>
    </row>
    <row r="760" spans="1:45" s="4" customFormat="1" ht="22.5" x14ac:dyDescent="0.25">
      <c r="A760" s="49"/>
      <c r="B760" s="50" t="s">
        <v>64</v>
      </c>
      <c r="C760" s="848" t="s">
        <v>65</v>
      </c>
      <c r="D760" s="848"/>
      <c r="E760" s="848"/>
      <c r="F760" s="848"/>
      <c r="G760" s="848"/>
      <c r="H760" s="848"/>
      <c r="I760" s="848"/>
      <c r="J760" s="848"/>
      <c r="K760" s="848"/>
      <c r="L760" s="848"/>
      <c r="M760" s="848"/>
      <c r="N760" s="849"/>
      <c r="AF760" s="39"/>
      <c r="AG760" s="48"/>
      <c r="AH760" s="3" t="s">
        <v>65</v>
      </c>
      <c r="AL760" s="48"/>
      <c r="AM760" s="48"/>
      <c r="AN760" s="48"/>
      <c r="AP760" s="48"/>
      <c r="AR760" s="82"/>
      <c r="AS760" s="82"/>
    </row>
    <row r="761" spans="1:45" s="4" customFormat="1" ht="15" x14ac:dyDescent="0.25">
      <c r="A761" s="51"/>
      <c r="B761" s="50" t="s">
        <v>60</v>
      </c>
      <c r="C761" s="853" t="s">
        <v>66</v>
      </c>
      <c r="D761" s="853"/>
      <c r="E761" s="853"/>
      <c r="F761" s="53"/>
      <c r="G761" s="54"/>
      <c r="H761" s="54"/>
      <c r="I761" s="54"/>
      <c r="J761" s="57">
        <v>115.49</v>
      </c>
      <c r="K761" s="56">
        <v>1.1499999999999999</v>
      </c>
      <c r="L761" s="57">
        <v>9.3000000000000007</v>
      </c>
      <c r="M761" s="56">
        <v>35.42</v>
      </c>
      <c r="N761" s="133">
        <v>329.41</v>
      </c>
      <c r="AF761" s="39"/>
      <c r="AG761" s="48"/>
      <c r="AI761" s="3" t="s">
        <v>66</v>
      </c>
      <c r="AL761" s="48"/>
      <c r="AM761" s="48"/>
      <c r="AN761" s="48"/>
      <c r="AP761" s="48"/>
      <c r="AR761" s="82"/>
      <c r="AS761" s="82"/>
    </row>
    <row r="762" spans="1:45" s="4" customFormat="1" ht="15" x14ac:dyDescent="0.25">
      <c r="A762" s="51"/>
      <c r="B762" s="50" t="s">
        <v>67</v>
      </c>
      <c r="C762" s="853" t="s">
        <v>68</v>
      </c>
      <c r="D762" s="853"/>
      <c r="E762" s="853"/>
      <c r="F762" s="53"/>
      <c r="G762" s="54"/>
      <c r="H762" s="54"/>
      <c r="I762" s="54"/>
      <c r="J762" s="55">
        <v>3262.79</v>
      </c>
      <c r="K762" s="56">
        <v>1.1499999999999999</v>
      </c>
      <c r="L762" s="57">
        <v>262.64999999999998</v>
      </c>
      <c r="M762" s="54"/>
      <c r="N762" s="59"/>
      <c r="AF762" s="39"/>
      <c r="AG762" s="48"/>
      <c r="AI762" s="3" t="s">
        <v>68</v>
      </c>
      <c r="AL762" s="48"/>
      <c r="AM762" s="48"/>
      <c r="AN762" s="48"/>
      <c r="AP762" s="48"/>
      <c r="AR762" s="82"/>
      <c r="AS762" s="82"/>
    </row>
    <row r="763" spans="1:45" s="4" customFormat="1" ht="15" x14ac:dyDescent="0.25">
      <c r="A763" s="51"/>
      <c r="B763" s="50" t="s">
        <v>69</v>
      </c>
      <c r="C763" s="853" t="s">
        <v>70</v>
      </c>
      <c r="D763" s="853"/>
      <c r="E763" s="853"/>
      <c r="F763" s="53"/>
      <c r="G763" s="54"/>
      <c r="H763" s="54"/>
      <c r="I763" s="54"/>
      <c r="J763" s="57">
        <v>171.22</v>
      </c>
      <c r="K763" s="56">
        <v>1.1499999999999999</v>
      </c>
      <c r="L763" s="57">
        <v>13.78</v>
      </c>
      <c r="M763" s="56">
        <v>35.42</v>
      </c>
      <c r="N763" s="133">
        <v>488.09</v>
      </c>
      <c r="AF763" s="39"/>
      <c r="AG763" s="48"/>
      <c r="AI763" s="3" t="s">
        <v>70</v>
      </c>
      <c r="AL763" s="48"/>
      <c r="AM763" s="48"/>
      <c r="AN763" s="48"/>
      <c r="AP763" s="48"/>
      <c r="AR763" s="82"/>
      <c r="AS763" s="82"/>
    </row>
    <row r="764" spans="1:45" s="4" customFormat="1" ht="15" x14ac:dyDescent="0.25">
      <c r="A764" s="51"/>
      <c r="B764" s="50" t="s">
        <v>86</v>
      </c>
      <c r="C764" s="853" t="s">
        <v>87</v>
      </c>
      <c r="D764" s="853"/>
      <c r="E764" s="853"/>
      <c r="F764" s="53"/>
      <c r="G764" s="54"/>
      <c r="H764" s="54"/>
      <c r="I764" s="54"/>
      <c r="J764" s="57">
        <v>12.2</v>
      </c>
      <c r="K764" s="54"/>
      <c r="L764" s="57">
        <v>0.85</v>
      </c>
      <c r="M764" s="54"/>
      <c r="N764" s="59"/>
      <c r="AF764" s="39"/>
      <c r="AG764" s="48"/>
      <c r="AI764" s="3" t="s">
        <v>87</v>
      </c>
      <c r="AL764" s="48"/>
      <c r="AM764" s="48"/>
      <c r="AN764" s="48"/>
      <c r="AP764" s="48"/>
      <c r="AR764" s="82"/>
      <c r="AS764" s="82"/>
    </row>
    <row r="765" spans="1:45" s="4" customFormat="1" ht="15" x14ac:dyDescent="0.25">
      <c r="A765" s="60"/>
      <c r="B765" s="50"/>
      <c r="C765" s="853" t="s">
        <v>71</v>
      </c>
      <c r="D765" s="853"/>
      <c r="E765" s="853"/>
      <c r="F765" s="53" t="s">
        <v>72</v>
      </c>
      <c r="G765" s="61">
        <v>14.4</v>
      </c>
      <c r="H765" s="56">
        <v>1.1499999999999999</v>
      </c>
      <c r="I765" s="130">
        <v>1.1592</v>
      </c>
      <c r="J765" s="63"/>
      <c r="K765" s="54"/>
      <c r="L765" s="63"/>
      <c r="M765" s="54"/>
      <c r="N765" s="59"/>
      <c r="AF765" s="39"/>
      <c r="AG765" s="48"/>
      <c r="AJ765" s="3" t="s">
        <v>71</v>
      </c>
      <c r="AL765" s="48"/>
      <c r="AM765" s="48"/>
      <c r="AN765" s="48"/>
      <c r="AP765" s="48"/>
      <c r="AR765" s="82"/>
      <c r="AS765" s="82"/>
    </row>
    <row r="766" spans="1:45" s="4" customFormat="1" ht="15" x14ac:dyDescent="0.25">
      <c r="A766" s="60"/>
      <c r="B766" s="50"/>
      <c r="C766" s="853" t="s">
        <v>73</v>
      </c>
      <c r="D766" s="853"/>
      <c r="E766" s="853"/>
      <c r="F766" s="53" t="s">
        <v>72</v>
      </c>
      <c r="G766" s="56">
        <v>13.88</v>
      </c>
      <c r="H766" s="56">
        <v>1.1499999999999999</v>
      </c>
      <c r="I766" s="64">
        <v>1.11734</v>
      </c>
      <c r="J766" s="63"/>
      <c r="K766" s="54"/>
      <c r="L766" s="63"/>
      <c r="M766" s="54"/>
      <c r="N766" s="59"/>
      <c r="AF766" s="39"/>
      <c r="AG766" s="48"/>
      <c r="AJ766" s="3" t="s">
        <v>73</v>
      </c>
      <c r="AL766" s="48"/>
      <c r="AM766" s="48"/>
      <c r="AN766" s="48"/>
      <c r="AP766" s="48"/>
      <c r="AR766" s="82"/>
      <c r="AS766" s="82"/>
    </row>
    <row r="767" spans="1:45" s="4" customFormat="1" ht="15" x14ac:dyDescent="0.25">
      <c r="A767" s="51"/>
      <c r="B767" s="50"/>
      <c r="C767" s="854" t="s">
        <v>74</v>
      </c>
      <c r="D767" s="854"/>
      <c r="E767" s="854"/>
      <c r="F767" s="65"/>
      <c r="G767" s="66"/>
      <c r="H767" s="66"/>
      <c r="I767" s="66"/>
      <c r="J767" s="67">
        <v>3390.48</v>
      </c>
      <c r="K767" s="66"/>
      <c r="L767" s="68">
        <v>272.8</v>
      </c>
      <c r="M767" s="66"/>
      <c r="N767" s="69"/>
      <c r="AF767" s="39"/>
      <c r="AG767" s="48"/>
      <c r="AK767" s="3" t="s">
        <v>74</v>
      </c>
      <c r="AL767" s="48"/>
      <c r="AM767" s="48"/>
      <c r="AN767" s="48"/>
      <c r="AP767" s="48"/>
      <c r="AR767" s="82"/>
      <c r="AS767" s="82"/>
    </row>
    <row r="768" spans="1:45" s="4" customFormat="1" ht="15" x14ac:dyDescent="0.25">
      <c r="A768" s="60"/>
      <c r="B768" s="50"/>
      <c r="C768" s="853" t="s">
        <v>75</v>
      </c>
      <c r="D768" s="853"/>
      <c r="E768" s="853"/>
      <c r="F768" s="53"/>
      <c r="G768" s="54"/>
      <c r="H768" s="54"/>
      <c r="I768" s="54"/>
      <c r="J768" s="63"/>
      <c r="K768" s="54"/>
      <c r="L768" s="57">
        <v>23.08</v>
      </c>
      <c r="M768" s="54"/>
      <c r="N768" s="133">
        <v>817.5</v>
      </c>
      <c r="AF768" s="39"/>
      <c r="AG768" s="48"/>
      <c r="AJ768" s="3" t="s">
        <v>75</v>
      </c>
      <c r="AL768" s="48"/>
      <c r="AM768" s="48"/>
      <c r="AN768" s="48"/>
      <c r="AP768" s="48"/>
      <c r="AR768" s="82"/>
      <c r="AS768" s="82"/>
    </row>
    <row r="769" spans="1:45" s="4" customFormat="1" ht="15" x14ac:dyDescent="0.25">
      <c r="A769" s="60"/>
      <c r="B769" s="50" t="s">
        <v>76</v>
      </c>
      <c r="C769" s="853" t="s">
        <v>77</v>
      </c>
      <c r="D769" s="853"/>
      <c r="E769" s="853"/>
      <c r="F769" s="53" t="s">
        <v>78</v>
      </c>
      <c r="G769" s="70">
        <v>147</v>
      </c>
      <c r="H769" s="54"/>
      <c r="I769" s="70">
        <v>147</v>
      </c>
      <c r="J769" s="63"/>
      <c r="K769" s="54"/>
      <c r="L769" s="57">
        <v>33.93</v>
      </c>
      <c r="M769" s="54"/>
      <c r="N769" s="58">
        <v>1201.73</v>
      </c>
      <c r="AF769" s="39"/>
      <c r="AG769" s="48"/>
      <c r="AJ769" s="3" t="s">
        <v>77</v>
      </c>
      <c r="AL769" s="48"/>
      <c r="AM769" s="48"/>
      <c r="AN769" s="48"/>
      <c r="AP769" s="48"/>
      <c r="AR769" s="82"/>
      <c r="AS769" s="82"/>
    </row>
    <row r="770" spans="1:45" s="4" customFormat="1" ht="15" x14ac:dyDescent="0.25">
      <c r="A770" s="60"/>
      <c r="B770" s="50" t="s">
        <v>79</v>
      </c>
      <c r="C770" s="853" t="s">
        <v>80</v>
      </c>
      <c r="D770" s="853"/>
      <c r="E770" s="853"/>
      <c r="F770" s="53" t="s">
        <v>78</v>
      </c>
      <c r="G770" s="70">
        <v>134</v>
      </c>
      <c r="H770" s="54"/>
      <c r="I770" s="70">
        <v>134</v>
      </c>
      <c r="J770" s="63"/>
      <c r="K770" s="54"/>
      <c r="L770" s="57">
        <v>30.93</v>
      </c>
      <c r="M770" s="54"/>
      <c r="N770" s="58">
        <v>1095.45</v>
      </c>
      <c r="AF770" s="39"/>
      <c r="AG770" s="48"/>
      <c r="AJ770" s="3" t="s">
        <v>80</v>
      </c>
      <c r="AL770" s="48"/>
      <c r="AM770" s="48"/>
      <c r="AN770" s="48"/>
      <c r="AP770" s="48"/>
      <c r="AR770" s="82"/>
      <c r="AS770" s="82"/>
    </row>
    <row r="771" spans="1:45" s="4" customFormat="1" ht="15" x14ac:dyDescent="0.25">
      <c r="A771" s="71"/>
      <c r="B771" s="72"/>
      <c r="C771" s="847" t="s">
        <v>81</v>
      </c>
      <c r="D771" s="847"/>
      <c r="E771" s="847"/>
      <c r="F771" s="42"/>
      <c r="G771" s="43"/>
      <c r="H771" s="43"/>
      <c r="I771" s="43"/>
      <c r="J771" s="46"/>
      <c r="K771" s="43"/>
      <c r="L771" s="131">
        <v>337.66</v>
      </c>
      <c r="M771" s="66"/>
      <c r="N771" s="47"/>
      <c r="AF771" s="39"/>
      <c r="AG771" s="48"/>
      <c r="AL771" s="48" t="s">
        <v>81</v>
      </c>
      <c r="AM771" s="48"/>
      <c r="AN771" s="48"/>
      <c r="AP771" s="48"/>
      <c r="AR771" s="82"/>
      <c r="AS771" s="82"/>
    </row>
    <row r="772" spans="1:45" s="4" customFormat="1" ht="23.25" x14ac:dyDescent="0.25">
      <c r="A772" s="40" t="s">
        <v>516</v>
      </c>
      <c r="B772" s="41" t="s">
        <v>128</v>
      </c>
      <c r="C772" s="847" t="s">
        <v>129</v>
      </c>
      <c r="D772" s="847"/>
      <c r="E772" s="847"/>
      <c r="F772" s="42" t="s">
        <v>130</v>
      </c>
      <c r="G772" s="43">
        <v>7.7</v>
      </c>
      <c r="H772" s="44">
        <v>1</v>
      </c>
      <c r="I772" s="45">
        <v>7.7</v>
      </c>
      <c r="J772" s="131">
        <v>59.99</v>
      </c>
      <c r="K772" s="43"/>
      <c r="L772" s="131">
        <v>461.92</v>
      </c>
      <c r="M772" s="43"/>
      <c r="N772" s="47"/>
      <c r="AF772" s="39"/>
      <c r="AG772" s="48" t="s">
        <v>129</v>
      </c>
      <c r="AL772" s="48"/>
      <c r="AM772" s="48"/>
      <c r="AN772" s="48"/>
      <c r="AP772" s="48"/>
      <c r="AR772" s="82"/>
      <c r="AS772" s="82"/>
    </row>
    <row r="773" spans="1:45" s="4" customFormat="1" ht="15" x14ac:dyDescent="0.25">
      <c r="A773" s="71"/>
      <c r="B773" s="72"/>
      <c r="C773" s="847" t="s">
        <v>81</v>
      </c>
      <c r="D773" s="847"/>
      <c r="E773" s="847"/>
      <c r="F773" s="42"/>
      <c r="G773" s="43"/>
      <c r="H773" s="43"/>
      <c r="I773" s="43"/>
      <c r="J773" s="46"/>
      <c r="K773" s="43"/>
      <c r="L773" s="131">
        <v>461.92</v>
      </c>
      <c r="M773" s="66"/>
      <c r="N773" s="47"/>
      <c r="AF773" s="39"/>
      <c r="AG773" s="48"/>
      <c r="AL773" s="48" t="s">
        <v>81</v>
      </c>
      <c r="AM773" s="48"/>
      <c r="AN773" s="48"/>
      <c r="AP773" s="48"/>
      <c r="AR773" s="82"/>
      <c r="AS773" s="82"/>
    </row>
    <row r="774" spans="1:45" s="4" customFormat="1" ht="45.75" x14ac:dyDescent="0.25">
      <c r="A774" s="40" t="s">
        <v>517</v>
      </c>
      <c r="B774" s="41" t="s">
        <v>324</v>
      </c>
      <c r="C774" s="847" t="s">
        <v>518</v>
      </c>
      <c r="D774" s="847"/>
      <c r="E774" s="847"/>
      <c r="F774" s="42" t="s">
        <v>326</v>
      </c>
      <c r="G774" s="43">
        <v>0.02</v>
      </c>
      <c r="H774" s="44">
        <v>1</v>
      </c>
      <c r="I774" s="109">
        <v>0.02</v>
      </c>
      <c r="J774" s="46"/>
      <c r="K774" s="43"/>
      <c r="L774" s="46"/>
      <c r="M774" s="43"/>
      <c r="N774" s="47"/>
      <c r="AF774" s="39"/>
      <c r="AG774" s="48" t="s">
        <v>518</v>
      </c>
      <c r="AL774" s="48"/>
      <c r="AM774" s="48"/>
      <c r="AN774" s="48"/>
      <c r="AP774" s="48"/>
      <c r="AR774" s="82"/>
      <c r="AS774" s="82"/>
    </row>
    <row r="775" spans="1:45" s="4" customFormat="1" ht="22.5" x14ac:dyDescent="0.25">
      <c r="A775" s="49"/>
      <c r="B775" s="50" t="s">
        <v>64</v>
      </c>
      <c r="C775" s="848" t="s">
        <v>65</v>
      </c>
      <c r="D775" s="848"/>
      <c r="E775" s="848"/>
      <c r="F775" s="848"/>
      <c r="G775" s="848"/>
      <c r="H775" s="848"/>
      <c r="I775" s="848"/>
      <c r="J775" s="848"/>
      <c r="K775" s="848"/>
      <c r="L775" s="848"/>
      <c r="M775" s="848"/>
      <c r="N775" s="849"/>
      <c r="AF775" s="39"/>
      <c r="AG775" s="48"/>
      <c r="AH775" s="3" t="s">
        <v>65</v>
      </c>
      <c r="AL775" s="48"/>
      <c r="AM775" s="48"/>
      <c r="AN775" s="48"/>
      <c r="AP775" s="48"/>
      <c r="AR775" s="82"/>
      <c r="AS775" s="82"/>
    </row>
    <row r="776" spans="1:45" s="4" customFormat="1" ht="15" x14ac:dyDescent="0.25">
      <c r="A776" s="51"/>
      <c r="B776" s="50" t="s">
        <v>60</v>
      </c>
      <c r="C776" s="853" t="s">
        <v>66</v>
      </c>
      <c r="D776" s="853"/>
      <c r="E776" s="853"/>
      <c r="F776" s="53"/>
      <c r="G776" s="54"/>
      <c r="H776" s="54"/>
      <c r="I776" s="54"/>
      <c r="J776" s="57">
        <v>269.61</v>
      </c>
      <c r="K776" s="56">
        <v>1.1499999999999999</v>
      </c>
      <c r="L776" s="57">
        <v>6.2</v>
      </c>
      <c r="M776" s="56">
        <v>35.42</v>
      </c>
      <c r="N776" s="133">
        <v>219.6</v>
      </c>
      <c r="AF776" s="39"/>
      <c r="AG776" s="48"/>
      <c r="AI776" s="3" t="s">
        <v>66</v>
      </c>
      <c r="AL776" s="48"/>
      <c r="AM776" s="48"/>
      <c r="AN776" s="48"/>
      <c r="AP776" s="48"/>
      <c r="AR776" s="82"/>
      <c r="AS776" s="82"/>
    </row>
    <row r="777" spans="1:45" s="4" customFormat="1" ht="15" x14ac:dyDescent="0.25">
      <c r="A777" s="51"/>
      <c r="B777" s="50" t="s">
        <v>67</v>
      </c>
      <c r="C777" s="853" t="s">
        <v>68</v>
      </c>
      <c r="D777" s="853"/>
      <c r="E777" s="853"/>
      <c r="F777" s="53"/>
      <c r="G777" s="54"/>
      <c r="H777" s="54"/>
      <c r="I777" s="54"/>
      <c r="J777" s="55">
        <v>6250.94</v>
      </c>
      <c r="K777" s="56">
        <v>1.1499999999999999</v>
      </c>
      <c r="L777" s="57">
        <v>143.77000000000001</v>
      </c>
      <c r="M777" s="54"/>
      <c r="N777" s="59"/>
      <c r="AF777" s="39"/>
      <c r="AG777" s="48"/>
      <c r="AI777" s="3" t="s">
        <v>68</v>
      </c>
      <c r="AL777" s="48"/>
      <c r="AM777" s="48"/>
      <c r="AN777" s="48"/>
      <c r="AP777" s="48"/>
      <c r="AR777" s="82"/>
      <c r="AS777" s="82"/>
    </row>
    <row r="778" spans="1:45" s="4" customFormat="1" ht="15" x14ac:dyDescent="0.25">
      <c r="A778" s="51"/>
      <c r="B778" s="50" t="s">
        <v>69</v>
      </c>
      <c r="C778" s="853" t="s">
        <v>70</v>
      </c>
      <c r="D778" s="853"/>
      <c r="E778" s="853"/>
      <c r="F778" s="53"/>
      <c r="G778" s="54"/>
      <c r="H778" s="54"/>
      <c r="I778" s="54"/>
      <c r="J778" s="57">
        <v>371.02</v>
      </c>
      <c r="K778" s="56">
        <v>1.1499999999999999</v>
      </c>
      <c r="L778" s="57">
        <v>8.5299999999999994</v>
      </c>
      <c r="M778" s="56">
        <v>35.42</v>
      </c>
      <c r="N778" s="133">
        <v>302.13</v>
      </c>
      <c r="AF778" s="39"/>
      <c r="AG778" s="48"/>
      <c r="AI778" s="3" t="s">
        <v>70</v>
      </c>
      <c r="AL778" s="48"/>
      <c r="AM778" s="48"/>
      <c r="AN778" s="48"/>
      <c r="AP778" s="48"/>
      <c r="AR778" s="82"/>
      <c r="AS778" s="82"/>
    </row>
    <row r="779" spans="1:45" s="4" customFormat="1" ht="15" x14ac:dyDescent="0.25">
      <c r="A779" s="51"/>
      <c r="B779" s="50" t="s">
        <v>86</v>
      </c>
      <c r="C779" s="853" t="s">
        <v>87</v>
      </c>
      <c r="D779" s="853"/>
      <c r="E779" s="853"/>
      <c r="F779" s="53"/>
      <c r="G779" s="54"/>
      <c r="H779" s="54"/>
      <c r="I779" s="54"/>
      <c r="J779" s="55">
        <v>20487.599999999999</v>
      </c>
      <c r="K779" s="54"/>
      <c r="L779" s="57">
        <v>409.75</v>
      </c>
      <c r="M779" s="54"/>
      <c r="N779" s="59"/>
      <c r="AF779" s="39"/>
      <c r="AG779" s="48"/>
      <c r="AI779" s="3" t="s">
        <v>87</v>
      </c>
      <c r="AL779" s="48"/>
      <c r="AM779" s="48"/>
      <c r="AN779" s="48"/>
      <c r="AP779" s="48"/>
      <c r="AR779" s="82"/>
      <c r="AS779" s="82"/>
    </row>
    <row r="780" spans="1:45" s="4" customFormat="1" ht="15" x14ac:dyDescent="0.25">
      <c r="A780" s="60"/>
      <c r="B780" s="50"/>
      <c r="C780" s="853" t="s">
        <v>71</v>
      </c>
      <c r="D780" s="853"/>
      <c r="E780" s="853"/>
      <c r="F780" s="53" t="s">
        <v>72</v>
      </c>
      <c r="G780" s="70">
        <v>33</v>
      </c>
      <c r="H780" s="56">
        <v>1.1499999999999999</v>
      </c>
      <c r="I780" s="62">
        <v>0.75900000000000001</v>
      </c>
      <c r="J780" s="63"/>
      <c r="K780" s="54"/>
      <c r="L780" s="63"/>
      <c r="M780" s="54"/>
      <c r="N780" s="59"/>
      <c r="AF780" s="39"/>
      <c r="AG780" s="48"/>
      <c r="AJ780" s="3" t="s">
        <v>71</v>
      </c>
      <c r="AL780" s="48"/>
      <c r="AM780" s="48"/>
      <c r="AN780" s="48"/>
      <c r="AP780" s="48"/>
      <c r="AR780" s="82"/>
      <c r="AS780" s="82"/>
    </row>
    <row r="781" spans="1:45" s="4" customFormat="1" ht="15" x14ac:dyDescent="0.25">
      <c r="A781" s="60"/>
      <c r="B781" s="50"/>
      <c r="C781" s="853" t="s">
        <v>73</v>
      </c>
      <c r="D781" s="853"/>
      <c r="E781" s="853"/>
      <c r="F781" s="53" t="s">
        <v>72</v>
      </c>
      <c r="G781" s="56">
        <v>32.36</v>
      </c>
      <c r="H781" s="56">
        <v>1.1499999999999999</v>
      </c>
      <c r="I781" s="64">
        <v>0.74428000000000005</v>
      </c>
      <c r="J781" s="63"/>
      <c r="K781" s="54"/>
      <c r="L781" s="63"/>
      <c r="M781" s="54"/>
      <c r="N781" s="59"/>
      <c r="AF781" s="39"/>
      <c r="AG781" s="48"/>
      <c r="AJ781" s="3" t="s">
        <v>73</v>
      </c>
      <c r="AL781" s="48"/>
      <c r="AM781" s="48"/>
      <c r="AN781" s="48"/>
      <c r="AP781" s="48"/>
      <c r="AR781" s="82"/>
      <c r="AS781" s="82"/>
    </row>
    <row r="782" spans="1:45" s="4" customFormat="1" ht="15" x14ac:dyDescent="0.25">
      <c r="A782" s="51"/>
      <c r="B782" s="50"/>
      <c r="C782" s="854" t="s">
        <v>74</v>
      </c>
      <c r="D782" s="854"/>
      <c r="E782" s="854"/>
      <c r="F782" s="65"/>
      <c r="G782" s="66"/>
      <c r="H782" s="66"/>
      <c r="I782" s="66"/>
      <c r="J782" s="67">
        <v>27008.15</v>
      </c>
      <c r="K782" s="66"/>
      <c r="L782" s="68">
        <v>559.72</v>
      </c>
      <c r="M782" s="66"/>
      <c r="N782" s="69"/>
      <c r="AF782" s="39"/>
      <c r="AG782" s="48"/>
      <c r="AK782" s="3" t="s">
        <v>74</v>
      </c>
      <c r="AL782" s="48"/>
      <c r="AM782" s="48"/>
      <c r="AN782" s="48"/>
      <c r="AP782" s="48"/>
      <c r="AR782" s="82"/>
      <c r="AS782" s="82"/>
    </row>
    <row r="783" spans="1:45" s="4" customFormat="1" ht="15" x14ac:dyDescent="0.25">
      <c r="A783" s="60"/>
      <c r="B783" s="50"/>
      <c r="C783" s="853" t="s">
        <v>75</v>
      </c>
      <c r="D783" s="853"/>
      <c r="E783" s="853"/>
      <c r="F783" s="53"/>
      <c r="G783" s="54"/>
      <c r="H783" s="54"/>
      <c r="I783" s="54"/>
      <c r="J783" s="63"/>
      <c r="K783" s="54"/>
      <c r="L783" s="57">
        <v>14.73</v>
      </c>
      <c r="M783" s="54"/>
      <c r="N783" s="133">
        <v>521.73</v>
      </c>
      <c r="AF783" s="39"/>
      <c r="AG783" s="48"/>
      <c r="AJ783" s="3" t="s">
        <v>75</v>
      </c>
      <c r="AL783" s="48"/>
      <c r="AM783" s="48"/>
      <c r="AN783" s="48"/>
      <c r="AP783" s="48"/>
      <c r="AR783" s="82"/>
      <c r="AS783" s="82"/>
    </row>
    <row r="784" spans="1:45" s="4" customFormat="1" ht="15" x14ac:dyDescent="0.25">
      <c r="A784" s="60"/>
      <c r="B784" s="50" t="s">
        <v>76</v>
      </c>
      <c r="C784" s="853" t="s">
        <v>77</v>
      </c>
      <c r="D784" s="853"/>
      <c r="E784" s="853"/>
      <c r="F784" s="53" t="s">
        <v>78</v>
      </c>
      <c r="G784" s="70">
        <v>147</v>
      </c>
      <c r="H784" s="54"/>
      <c r="I784" s="70">
        <v>147</v>
      </c>
      <c r="J784" s="63"/>
      <c r="K784" s="54"/>
      <c r="L784" s="57">
        <v>21.65</v>
      </c>
      <c r="M784" s="54"/>
      <c r="N784" s="133">
        <v>766.94</v>
      </c>
      <c r="AF784" s="39"/>
      <c r="AG784" s="48"/>
      <c r="AJ784" s="3" t="s">
        <v>77</v>
      </c>
      <c r="AL784" s="48"/>
      <c r="AM784" s="48"/>
      <c r="AN784" s="48"/>
      <c r="AP784" s="48"/>
      <c r="AR784" s="82"/>
      <c r="AS784" s="82"/>
    </row>
    <row r="785" spans="1:45" s="4" customFormat="1" ht="15" x14ac:dyDescent="0.25">
      <c r="A785" s="60"/>
      <c r="B785" s="50" t="s">
        <v>79</v>
      </c>
      <c r="C785" s="853" t="s">
        <v>80</v>
      </c>
      <c r="D785" s="853"/>
      <c r="E785" s="853"/>
      <c r="F785" s="53" t="s">
        <v>78</v>
      </c>
      <c r="G785" s="70">
        <v>134</v>
      </c>
      <c r="H785" s="54"/>
      <c r="I785" s="70">
        <v>134</v>
      </c>
      <c r="J785" s="63"/>
      <c r="K785" s="54"/>
      <c r="L785" s="57">
        <v>19.739999999999998</v>
      </c>
      <c r="M785" s="54"/>
      <c r="N785" s="133">
        <v>699.12</v>
      </c>
      <c r="AF785" s="39"/>
      <c r="AG785" s="48"/>
      <c r="AJ785" s="3" t="s">
        <v>80</v>
      </c>
      <c r="AL785" s="48"/>
      <c r="AM785" s="48"/>
      <c r="AN785" s="48"/>
      <c r="AP785" s="48"/>
      <c r="AR785" s="82"/>
      <c r="AS785" s="82"/>
    </row>
    <row r="786" spans="1:45" s="4" customFormat="1" ht="15" x14ac:dyDescent="0.25">
      <c r="A786" s="71"/>
      <c r="B786" s="72"/>
      <c r="C786" s="847" t="s">
        <v>81</v>
      </c>
      <c r="D786" s="847"/>
      <c r="E786" s="847"/>
      <c r="F786" s="42"/>
      <c r="G786" s="43"/>
      <c r="H786" s="43"/>
      <c r="I786" s="43"/>
      <c r="J786" s="46"/>
      <c r="K786" s="43"/>
      <c r="L786" s="131">
        <v>601.11</v>
      </c>
      <c r="M786" s="66"/>
      <c r="N786" s="47"/>
      <c r="AF786" s="39"/>
      <c r="AG786" s="48"/>
      <c r="AL786" s="48" t="s">
        <v>81</v>
      </c>
      <c r="AM786" s="48"/>
      <c r="AN786" s="48"/>
      <c r="AP786" s="48"/>
      <c r="AR786" s="82"/>
      <c r="AS786" s="82"/>
    </row>
    <row r="787" spans="1:45" s="4" customFormat="1" ht="34.5" x14ac:dyDescent="0.25">
      <c r="A787" s="40" t="s">
        <v>519</v>
      </c>
      <c r="B787" s="41" t="s">
        <v>328</v>
      </c>
      <c r="C787" s="847" t="s">
        <v>329</v>
      </c>
      <c r="D787" s="847"/>
      <c r="E787" s="847"/>
      <c r="F787" s="42" t="s">
        <v>326</v>
      </c>
      <c r="G787" s="43">
        <v>0.02</v>
      </c>
      <c r="H787" s="44">
        <v>1</v>
      </c>
      <c r="I787" s="109">
        <v>0.02</v>
      </c>
      <c r="J787" s="46"/>
      <c r="K787" s="43"/>
      <c r="L787" s="46"/>
      <c r="M787" s="43"/>
      <c r="N787" s="47"/>
      <c r="AF787" s="39"/>
      <c r="AG787" s="48" t="s">
        <v>329</v>
      </c>
      <c r="AL787" s="48"/>
      <c r="AM787" s="48"/>
      <c r="AN787" s="48"/>
      <c r="AP787" s="48"/>
      <c r="AR787" s="82"/>
      <c r="AS787" s="82"/>
    </row>
    <row r="788" spans="1:45" s="4" customFormat="1" ht="15" x14ac:dyDescent="0.25">
      <c r="A788" s="49"/>
      <c r="B788" s="50" t="s">
        <v>520</v>
      </c>
      <c r="C788" s="848" t="s">
        <v>521</v>
      </c>
      <c r="D788" s="848"/>
      <c r="E788" s="848"/>
      <c r="F788" s="848"/>
      <c r="G788" s="848"/>
      <c r="H788" s="848"/>
      <c r="I788" s="848"/>
      <c r="J788" s="848"/>
      <c r="K788" s="848"/>
      <c r="L788" s="848"/>
      <c r="M788" s="848"/>
      <c r="N788" s="849"/>
      <c r="AF788" s="39"/>
      <c r="AG788" s="48"/>
      <c r="AH788" s="3" t="s">
        <v>521</v>
      </c>
      <c r="AL788" s="48"/>
      <c r="AM788" s="48"/>
      <c r="AN788" s="48"/>
      <c r="AP788" s="48"/>
      <c r="AR788" s="82"/>
      <c r="AS788" s="82"/>
    </row>
    <row r="789" spans="1:45" s="4" customFormat="1" ht="22.5" x14ac:dyDescent="0.25">
      <c r="A789" s="49"/>
      <c r="B789" s="50" t="s">
        <v>64</v>
      </c>
      <c r="C789" s="848" t="s">
        <v>65</v>
      </c>
      <c r="D789" s="848"/>
      <c r="E789" s="848"/>
      <c r="F789" s="848"/>
      <c r="G789" s="848"/>
      <c r="H789" s="848"/>
      <c r="I789" s="848"/>
      <c r="J789" s="848"/>
      <c r="K789" s="848"/>
      <c r="L789" s="848"/>
      <c r="M789" s="848"/>
      <c r="N789" s="849"/>
      <c r="AF789" s="39"/>
      <c r="AG789" s="48"/>
      <c r="AH789" s="3" t="s">
        <v>65</v>
      </c>
      <c r="AL789" s="48"/>
      <c r="AM789" s="48"/>
      <c r="AN789" s="48"/>
      <c r="AP789" s="48"/>
      <c r="AR789" s="82"/>
      <c r="AS789" s="82"/>
    </row>
    <row r="790" spans="1:45" s="4" customFormat="1" ht="15" x14ac:dyDescent="0.25">
      <c r="A790" s="51"/>
      <c r="B790" s="50" t="s">
        <v>67</v>
      </c>
      <c r="C790" s="853" t="s">
        <v>68</v>
      </c>
      <c r="D790" s="853"/>
      <c r="E790" s="853"/>
      <c r="F790" s="53"/>
      <c r="G790" s="54"/>
      <c r="H790" s="54"/>
      <c r="I790" s="54"/>
      <c r="J790" s="57">
        <v>468.89</v>
      </c>
      <c r="K790" s="56">
        <v>8.0500000000000007</v>
      </c>
      <c r="L790" s="57">
        <v>75.489999999999995</v>
      </c>
      <c r="M790" s="54"/>
      <c r="N790" s="59"/>
      <c r="AF790" s="39"/>
      <c r="AG790" s="48"/>
      <c r="AI790" s="3" t="s">
        <v>68</v>
      </c>
      <c r="AL790" s="48"/>
      <c r="AM790" s="48"/>
      <c r="AN790" s="48"/>
      <c r="AP790" s="48"/>
      <c r="AR790" s="82"/>
      <c r="AS790" s="82"/>
    </row>
    <row r="791" spans="1:45" s="4" customFormat="1" ht="15" x14ac:dyDescent="0.25">
      <c r="A791" s="51"/>
      <c r="B791" s="50" t="s">
        <v>69</v>
      </c>
      <c r="C791" s="853" t="s">
        <v>70</v>
      </c>
      <c r="D791" s="853"/>
      <c r="E791" s="853"/>
      <c r="F791" s="53"/>
      <c r="G791" s="54"/>
      <c r="H791" s="54"/>
      <c r="I791" s="54"/>
      <c r="J791" s="57">
        <v>27.84</v>
      </c>
      <c r="K791" s="56">
        <v>8.0500000000000007</v>
      </c>
      <c r="L791" s="57">
        <v>4.4800000000000004</v>
      </c>
      <c r="M791" s="56">
        <v>35.42</v>
      </c>
      <c r="N791" s="133">
        <v>158.68</v>
      </c>
      <c r="AF791" s="39"/>
      <c r="AG791" s="48"/>
      <c r="AI791" s="3" t="s">
        <v>70</v>
      </c>
      <c r="AL791" s="48"/>
      <c r="AM791" s="48"/>
      <c r="AN791" s="48"/>
      <c r="AP791" s="48"/>
      <c r="AR791" s="82"/>
      <c r="AS791" s="82"/>
    </row>
    <row r="792" spans="1:45" s="4" customFormat="1" ht="15" x14ac:dyDescent="0.25">
      <c r="A792" s="51"/>
      <c r="B792" s="50" t="s">
        <v>86</v>
      </c>
      <c r="C792" s="853" t="s">
        <v>87</v>
      </c>
      <c r="D792" s="853"/>
      <c r="E792" s="853"/>
      <c r="F792" s="53"/>
      <c r="G792" s="54"/>
      <c r="H792" s="54"/>
      <c r="I792" s="54"/>
      <c r="J792" s="55">
        <v>1242.3599999999999</v>
      </c>
      <c r="K792" s="70">
        <v>7</v>
      </c>
      <c r="L792" s="57">
        <v>173.93</v>
      </c>
      <c r="M792" s="54"/>
      <c r="N792" s="59"/>
      <c r="AF792" s="39"/>
      <c r="AG792" s="48"/>
      <c r="AI792" s="3" t="s">
        <v>87</v>
      </c>
      <c r="AL792" s="48"/>
      <c r="AM792" s="48"/>
      <c r="AN792" s="48"/>
      <c r="AP792" s="48"/>
      <c r="AR792" s="82"/>
      <c r="AS792" s="82"/>
    </row>
    <row r="793" spans="1:45" s="4" customFormat="1" ht="15" x14ac:dyDescent="0.25">
      <c r="A793" s="60"/>
      <c r="B793" s="50"/>
      <c r="C793" s="853" t="s">
        <v>73</v>
      </c>
      <c r="D793" s="853"/>
      <c r="E793" s="853"/>
      <c r="F793" s="53" t="s">
        <v>72</v>
      </c>
      <c r="G793" s="56">
        <v>2.5099999999999998</v>
      </c>
      <c r="H793" s="56">
        <v>8.0500000000000007</v>
      </c>
      <c r="I793" s="64">
        <v>0.40411000000000002</v>
      </c>
      <c r="J793" s="63"/>
      <c r="K793" s="54"/>
      <c r="L793" s="63"/>
      <c r="M793" s="54"/>
      <c r="N793" s="59"/>
      <c r="AF793" s="39"/>
      <c r="AG793" s="48"/>
      <c r="AJ793" s="3" t="s">
        <v>73</v>
      </c>
      <c r="AL793" s="48"/>
      <c r="AM793" s="48"/>
      <c r="AN793" s="48"/>
      <c r="AP793" s="48"/>
      <c r="AR793" s="82"/>
      <c r="AS793" s="82"/>
    </row>
    <row r="794" spans="1:45" s="4" customFormat="1" ht="15" x14ac:dyDescent="0.25">
      <c r="A794" s="51"/>
      <c r="B794" s="50"/>
      <c r="C794" s="854" t="s">
        <v>74</v>
      </c>
      <c r="D794" s="854"/>
      <c r="E794" s="854"/>
      <c r="F794" s="65"/>
      <c r="G794" s="66"/>
      <c r="H794" s="66"/>
      <c r="I794" s="66"/>
      <c r="J794" s="67">
        <v>1711.25</v>
      </c>
      <c r="K794" s="66"/>
      <c r="L794" s="68">
        <v>249.42</v>
      </c>
      <c r="M794" s="66"/>
      <c r="N794" s="69"/>
      <c r="AF794" s="39"/>
      <c r="AG794" s="48"/>
      <c r="AK794" s="3" t="s">
        <v>74</v>
      </c>
      <c r="AL794" s="48"/>
      <c r="AM794" s="48"/>
      <c r="AN794" s="48"/>
      <c r="AP794" s="48"/>
      <c r="AR794" s="82"/>
      <c r="AS794" s="82"/>
    </row>
    <row r="795" spans="1:45" s="4" customFormat="1" ht="15" x14ac:dyDescent="0.25">
      <c r="A795" s="60"/>
      <c r="B795" s="50"/>
      <c r="C795" s="853" t="s">
        <v>75</v>
      </c>
      <c r="D795" s="853"/>
      <c r="E795" s="853"/>
      <c r="F795" s="53"/>
      <c r="G795" s="54"/>
      <c r="H795" s="54"/>
      <c r="I795" s="54"/>
      <c r="J795" s="63"/>
      <c r="K795" s="54"/>
      <c r="L795" s="57">
        <v>4.4800000000000004</v>
      </c>
      <c r="M795" s="54"/>
      <c r="N795" s="133">
        <v>158.68</v>
      </c>
      <c r="AF795" s="39"/>
      <c r="AG795" s="48"/>
      <c r="AJ795" s="3" t="s">
        <v>75</v>
      </c>
      <c r="AL795" s="48"/>
      <c r="AM795" s="48"/>
      <c r="AN795" s="48"/>
      <c r="AP795" s="48"/>
      <c r="AR795" s="82"/>
      <c r="AS795" s="82"/>
    </row>
    <row r="796" spans="1:45" s="4" customFormat="1" ht="15" x14ac:dyDescent="0.25">
      <c r="A796" s="60"/>
      <c r="B796" s="50" t="s">
        <v>76</v>
      </c>
      <c r="C796" s="853" t="s">
        <v>77</v>
      </c>
      <c r="D796" s="853"/>
      <c r="E796" s="853"/>
      <c r="F796" s="53" t="s">
        <v>78</v>
      </c>
      <c r="G796" s="70">
        <v>147</v>
      </c>
      <c r="H796" s="54"/>
      <c r="I796" s="70">
        <v>147</v>
      </c>
      <c r="J796" s="63"/>
      <c r="K796" s="54"/>
      <c r="L796" s="57">
        <v>6.59</v>
      </c>
      <c r="M796" s="54"/>
      <c r="N796" s="133">
        <v>233.26</v>
      </c>
      <c r="AF796" s="39"/>
      <c r="AG796" s="48"/>
      <c r="AJ796" s="3" t="s">
        <v>77</v>
      </c>
      <c r="AL796" s="48"/>
      <c r="AM796" s="48"/>
      <c r="AN796" s="48"/>
      <c r="AP796" s="48"/>
      <c r="AR796" s="82"/>
      <c r="AS796" s="82"/>
    </row>
    <row r="797" spans="1:45" s="4" customFormat="1" ht="15" x14ac:dyDescent="0.25">
      <c r="A797" s="60"/>
      <c r="B797" s="50" t="s">
        <v>79</v>
      </c>
      <c r="C797" s="853" t="s">
        <v>80</v>
      </c>
      <c r="D797" s="853"/>
      <c r="E797" s="853"/>
      <c r="F797" s="53" t="s">
        <v>78</v>
      </c>
      <c r="G797" s="70">
        <v>134</v>
      </c>
      <c r="H797" s="54"/>
      <c r="I797" s="70">
        <v>134</v>
      </c>
      <c r="J797" s="63"/>
      <c r="K797" s="54"/>
      <c r="L797" s="57">
        <v>6</v>
      </c>
      <c r="M797" s="54"/>
      <c r="N797" s="133">
        <v>212.63</v>
      </c>
      <c r="AF797" s="39"/>
      <c r="AG797" s="48"/>
      <c r="AJ797" s="3" t="s">
        <v>80</v>
      </c>
      <c r="AL797" s="48"/>
      <c r="AM797" s="48"/>
      <c r="AN797" s="48"/>
      <c r="AP797" s="48"/>
      <c r="AR797" s="82"/>
      <c r="AS797" s="82"/>
    </row>
    <row r="798" spans="1:45" s="4" customFormat="1" ht="15" x14ac:dyDescent="0.25">
      <c r="A798" s="71"/>
      <c r="B798" s="72"/>
      <c r="C798" s="847" t="s">
        <v>81</v>
      </c>
      <c r="D798" s="847"/>
      <c r="E798" s="847"/>
      <c r="F798" s="42"/>
      <c r="G798" s="43"/>
      <c r="H798" s="43"/>
      <c r="I798" s="43"/>
      <c r="J798" s="46"/>
      <c r="K798" s="43"/>
      <c r="L798" s="131">
        <v>262.01</v>
      </c>
      <c r="M798" s="66"/>
      <c r="N798" s="47"/>
      <c r="AF798" s="39"/>
      <c r="AG798" s="48"/>
      <c r="AL798" s="48" t="s">
        <v>81</v>
      </c>
      <c r="AM798" s="48"/>
      <c r="AN798" s="48"/>
      <c r="AP798" s="48"/>
      <c r="AR798" s="82"/>
      <c r="AS798" s="82"/>
    </row>
    <row r="799" spans="1:45" s="4" customFormat="1" ht="45.75" x14ac:dyDescent="0.25">
      <c r="A799" s="40" t="s">
        <v>522</v>
      </c>
      <c r="B799" s="41" t="s">
        <v>523</v>
      </c>
      <c r="C799" s="847" t="s">
        <v>524</v>
      </c>
      <c r="D799" s="847"/>
      <c r="E799" s="847"/>
      <c r="F799" s="42" t="s">
        <v>254</v>
      </c>
      <c r="G799" s="43">
        <v>0.2</v>
      </c>
      <c r="H799" s="44">
        <v>1</v>
      </c>
      <c r="I799" s="45">
        <v>0.2</v>
      </c>
      <c r="J799" s="46"/>
      <c r="K799" s="43"/>
      <c r="L799" s="46"/>
      <c r="M799" s="43"/>
      <c r="N799" s="47"/>
      <c r="AF799" s="39"/>
      <c r="AG799" s="48" t="s">
        <v>524</v>
      </c>
      <c r="AL799" s="48"/>
      <c r="AM799" s="48"/>
      <c r="AN799" s="48"/>
      <c r="AP799" s="48"/>
      <c r="AR799" s="82"/>
      <c r="AS799" s="82"/>
    </row>
    <row r="800" spans="1:45" s="4" customFormat="1" ht="22.5" x14ac:dyDescent="0.25">
      <c r="A800" s="49"/>
      <c r="B800" s="50" t="s">
        <v>64</v>
      </c>
      <c r="C800" s="848" t="s">
        <v>65</v>
      </c>
      <c r="D800" s="848"/>
      <c r="E800" s="848"/>
      <c r="F800" s="848"/>
      <c r="G800" s="848"/>
      <c r="H800" s="848"/>
      <c r="I800" s="848"/>
      <c r="J800" s="848"/>
      <c r="K800" s="848"/>
      <c r="L800" s="848"/>
      <c r="M800" s="848"/>
      <c r="N800" s="849"/>
      <c r="AF800" s="39"/>
      <c r="AG800" s="48"/>
      <c r="AH800" s="3" t="s">
        <v>65</v>
      </c>
      <c r="AL800" s="48"/>
      <c r="AM800" s="48"/>
      <c r="AN800" s="48"/>
      <c r="AP800" s="48"/>
      <c r="AR800" s="82"/>
      <c r="AS800" s="82"/>
    </row>
    <row r="801" spans="1:45" s="4" customFormat="1" ht="15" x14ac:dyDescent="0.25">
      <c r="A801" s="51"/>
      <c r="B801" s="50" t="s">
        <v>60</v>
      </c>
      <c r="C801" s="853" t="s">
        <v>66</v>
      </c>
      <c r="D801" s="853"/>
      <c r="E801" s="853"/>
      <c r="F801" s="53"/>
      <c r="G801" s="54"/>
      <c r="H801" s="54"/>
      <c r="I801" s="54"/>
      <c r="J801" s="57">
        <v>59.73</v>
      </c>
      <c r="K801" s="56">
        <v>1.1499999999999999</v>
      </c>
      <c r="L801" s="57">
        <v>13.74</v>
      </c>
      <c r="M801" s="56">
        <v>35.42</v>
      </c>
      <c r="N801" s="133">
        <v>486.67</v>
      </c>
      <c r="AF801" s="39"/>
      <c r="AG801" s="48"/>
      <c r="AI801" s="3" t="s">
        <v>66</v>
      </c>
      <c r="AL801" s="48"/>
      <c r="AM801" s="48"/>
      <c r="AN801" s="48"/>
      <c r="AP801" s="48"/>
      <c r="AR801" s="82"/>
      <c r="AS801" s="82"/>
    </row>
    <row r="802" spans="1:45" s="4" customFormat="1" ht="15" x14ac:dyDescent="0.25">
      <c r="A802" s="51"/>
      <c r="B802" s="50" t="s">
        <v>67</v>
      </c>
      <c r="C802" s="853" t="s">
        <v>68</v>
      </c>
      <c r="D802" s="853"/>
      <c r="E802" s="853"/>
      <c r="F802" s="53"/>
      <c r="G802" s="54"/>
      <c r="H802" s="54"/>
      <c r="I802" s="54"/>
      <c r="J802" s="57">
        <v>366.03</v>
      </c>
      <c r="K802" s="56">
        <v>1.1499999999999999</v>
      </c>
      <c r="L802" s="57">
        <v>84.19</v>
      </c>
      <c r="M802" s="54"/>
      <c r="N802" s="59"/>
      <c r="AF802" s="39"/>
      <c r="AG802" s="48"/>
      <c r="AI802" s="3" t="s">
        <v>68</v>
      </c>
      <c r="AL802" s="48"/>
      <c r="AM802" s="48"/>
      <c r="AN802" s="48"/>
      <c r="AP802" s="48"/>
      <c r="AR802" s="82"/>
      <c r="AS802" s="82"/>
    </row>
    <row r="803" spans="1:45" s="4" customFormat="1" ht="15" x14ac:dyDescent="0.25">
      <c r="A803" s="51"/>
      <c r="B803" s="50" t="s">
        <v>69</v>
      </c>
      <c r="C803" s="853" t="s">
        <v>70</v>
      </c>
      <c r="D803" s="853"/>
      <c r="E803" s="853"/>
      <c r="F803" s="53"/>
      <c r="G803" s="54"/>
      <c r="H803" s="54"/>
      <c r="I803" s="54"/>
      <c r="J803" s="57">
        <v>19.329999999999998</v>
      </c>
      <c r="K803" s="56">
        <v>1.1499999999999999</v>
      </c>
      <c r="L803" s="57">
        <v>4.45</v>
      </c>
      <c r="M803" s="56">
        <v>35.42</v>
      </c>
      <c r="N803" s="133">
        <v>157.62</v>
      </c>
      <c r="AF803" s="39"/>
      <c r="AG803" s="48"/>
      <c r="AI803" s="3" t="s">
        <v>70</v>
      </c>
      <c r="AL803" s="48"/>
      <c r="AM803" s="48"/>
      <c r="AN803" s="48"/>
      <c r="AP803" s="48"/>
      <c r="AR803" s="82"/>
      <c r="AS803" s="82"/>
    </row>
    <row r="804" spans="1:45" s="4" customFormat="1" ht="15" x14ac:dyDescent="0.25">
      <c r="A804" s="51"/>
      <c r="B804" s="50" t="s">
        <v>86</v>
      </c>
      <c r="C804" s="853" t="s">
        <v>87</v>
      </c>
      <c r="D804" s="853"/>
      <c r="E804" s="853"/>
      <c r="F804" s="53"/>
      <c r="G804" s="54"/>
      <c r="H804" s="54"/>
      <c r="I804" s="54"/>
      <c r="J804" s="57">
        <v>125.02</v>
      </c>
      <c r="K804" s="54"/>
      <c r="L804" s="57">
        <v>25</v>
      </c>
      <c r="M804" s="54"/>
      <c r="N804" s="59"/>
      <c r="AF804" s="39"/>
      <c r="AG804" s="48"/>
      <c r="AI804" s="3" t="s">
        <v>87</v>
      </c>
      <c r="AL804" s="48"/>
      <c r="AM804" s="48"/>
      <c r="AN804" s="48"/>
      <c r="AP804" s="48"/>
      <c r="AR804" s="82"/>
      <c r="AS804" s="82"/>
    </row>
    <row r="805" spans="1:45" s="4" customFormat="1" ht="15" x14ac:dyDescent="0.25">
      <c r="A805" s="60"/>
      <c r="B805" s="50"/>
      <c r="C805" s="853" t="s">
        <v>71</v>
      </c>
      <c r="D805" s="853"/>
      <c r="E805" s="853"/>
      <c r="F805" s="53" t="s">
        <v>72</v>
      </c>
      <c r="G805" s="56">
        <v>7.06</v>
      </c>
      <c r="H805" s="56">
        <v>1.1499999999999999</v>
      </c>
      <c r="I805" s="130">
        <v>1.6237999999999999</v>
      </c>
      <c r="J805" s="63"/>
      <c r="K805" s="54"/>
      <c r="L805" s="63"/>
      <c r="M805" s="54"/>
      <c r="N805" s="59"/>
      <c r="AF805" s="39"/>
      <c r="AG805" s="48"/>
      <c r="AJ805" s="3" t="s">
        <v>71</v>
      </c>
      <c r="AL805" s="48"/>
      <c r="AM805" s="48"/>
      <c r="AN805" s="48"/>
      <c r="AP805" s="48"/>
      <c r="AR805" s="82"/>
      <c r="AS805" s="82"/>
    </row>
    <row r="806" spans="1:45" s="4" customFormat="1" ht="15" x14ac:dyDescent="0.25">
      <c r="A806" s="60"/>
      <c r="B806" s="50"/>
      <c r="C806" s="853" t="s">
        <v>73</v>
      </c>
      <c r="D806" s="853"/>
      <c r="E806" s="853"/>
      <c r="F806" s="53" t="s">
        <v>72</v>
      </c>
      <c r="G806" s="56">
        <v>1.75</v>
      </c>
      <c r="H806" s="56">
        <v>1.1499999999999999</v>
      </c>
      <c r="I806" s="130">
        <v>0.40250000000000002</v>
      </c>
      <c r="J806" s="63"/>
      <c r="K806" s="54"/>
      <c r="L806" s="63"/>
      <c r="M806" s="54"/>
      <c r="N806" s="59"/>
      <c r="AF806" s="39"/>
      <c r="AG806" s="48"/>
      <c r="AJ806" s="3" t="s">
        <v>73</v>
      </c>
      <c r="AL806" s="48"/>
      <c r="AM806" s="48"/>
      <c r="AN806" s="48"/>
      <c r="AP806" s="48"/>
      <c r="AR806" s="82"/>
      <c r="AS806" s="82"/>
    </row>
    <row r="807" spans="1:45" s="4" customFormat="1" ht="15" x14ac:dyDescent="0.25">
      <c r="A807" s="51"/>
      <c r="B807" s="50"/>
      <c r="C807" s="854" t="s">
        <v>74</v>
      </c>
      <c r="D807" s="854"/>
      <c r="E807" s="854"/>
      <c r="F807" s="65"/>
      <c r="G807" s="66"/>
      <c r="H807" s="66"/>
      <c r="I807" s="66"/>
      <c r="J807" s="68">
        <v>550.78</v>
      </c>
      <c r="K807" s="66"/>
      <c r="L807" s="68">
        <v>122.93</v>
      </c>
      <c r="M807" s="66"/>
      <c r="N807" s="69"/>
      <c r="AF807" s="39"/>
      <c r="AG807" s="48"/>
      <c r="AK807" s="3" t="s">
        <v>74</v>
      </c>
      <c r="AL807" s="48"/>
      <c r="AM807" s="48"/>
      <c r="AN807" s="48"/>
      <c r="AP807" s="48"/>
      <c r="AR807" s="82"/>
      <c r="AS807" s="82"/>
    </row>
    <row r="808" spans="1:45" s="4" customFormat="1" ht="15" x14ac:dyDescent="0.25">
      <c r="A808" s="60"/>
      <c r="B808" s="50"/>
      <c r="C808" s="853" t="s">
        <v>75</v>
      </c>
      <c r="D808" s="853"/>
      <c r="E808" s="853"/>
      <c r="F808" s="53"/>
      <c r="G808" s="54"/>
      <c r="H808" s="54"/>
      <c r="I808" s="54"/>
      <c r="J808" s="63"/>
      <c r="K808" s="54"/>
      <c r="L808" s="57">
        <v>18.190000000000001</v>
      </c>
      <c r="M808" s="54"/>
      <c r="N808" s="133">
        <v>644.29</v>
      </c>
      <c r="AF808" s="39"/>
      <c r="AG808" s="48"/>
      <c r="AJ808" s="3" t="s">
        <v>75</v>
      </c>
      <c r="AL808" s="48"/>
      <c r="AM808" s="48"/>
      <c r="AN808" s="48"/>
      <c r="AP808" s="48"/>
      <c r="AR808" s="82"/>
      <c r="AS808" s="82"/>
    </row>
    <row r="809" spans="1:45" s="4" customFormat="1" ht="15" x14ac:dyDescent="0.25">
      <c r="A809" s="60"/>
      <c r="B809" s="50" t="s">
        <v>76</v>
      </c>
      <c r="C809" s="853" t="s">
        <v>77</v>
      </c>
      <c r="D809" s="853"/>
      <c r="E809" s="853"/>
      <c r="F809" s="53" t="s">
        <v>78</v>
      </c>
      <c r="G809" s="70">
        <v>147</v>
      </c>
      <c r="H809" s="54"/>
      <c r="I809" s="70">
        <v>147</v>
      </c>
      <c r="J809" s="63"/>
      <c r="K809" s="54"/>
      <c r="L809" s="57">
        <v>26.74</v>
      </c>
      <c r="M809" s="54"/>
      <c r="N809" s="133">
        <v>947.11</v>
      </c>
      <c r="AF809" s="39"/>
      <c r="AG809" s="48"/>
      <c r="AJ809" s="3" t="s">
        <v>77</v>
      </c>
      <c r="AL809" s="48"/>
      <c r="AM809" s="48"/>
      <c r="AN809" s="48"/>
      <c r="AP809" s="48"/>
      <c r="AR809" s="82"/>
      <c r="AS809" s="82"/>
    </row>
    <row r="810" spans="1:45" s="4" customFormat="1" ht="15" x14ac:dyDescent="0.25">
      <c r="A810" s="60"/>
      <c r="B810" s="50" t="s">
        <v>79</v>
      </c>
      <c r="C810" s="853" t="s">
        <v>80</v>
      </c>
      <c r="D810" s="853"/>
      <c r="E810" s="853"/>
      <c r="F810" s="53" t="s">
        <v>78</v>
      </c>
      <c r="G810" s="70">
        <v>134</v>
      </c>
      <c r="H810" s="54"/>
      <c r="I810" s="70">
        <v>134</v>
      </c>
      <c r="J810" s="63"/>
      <c r="K810" s="54"/>
      <c r="L810" s="57">
        <v>24.37</v>
      </c>
      <c r="M810" s="54"/>
      <c r="N810" s="133">
        <v>863.35</v>
      </c>
      <c r="AF810" s="39"/>
      <c r="AG810" s="48"/>
      <c r="AJ810" s="3" t="s">
        <v>80</v>
      </c>
      <c r="AL810" s="48"/>
      <c r="AM810" s="48"/>
      <c r="AN810" s="48"/>
      <c r="AP810" s="48"/>
      <c r="AR810" s="82"/>
      <c r="AS810" s="82"/>
    </row>
    <row r="811" spans="1:45" s="4" customFormat="1" ht="15" x14ac:dyDescent="0.25">
      <c r="A811" s="71"/>
      <c r="B811" s="72"/>
      <c r="C811" s="847" t="s">
        <v>81</v>
      </c>
      <c r="D811" s="847"/>
      <c r="E811" s="847"/>
      <c r="F811" s="42"/>
      <c r="G811" s="43"/>
      <c r="H811" s="43"/>
      <c r="I811" s="43"/>
      <c r="J811" s="46"/>
      <c r="K811" s="43"/>
      <c r="L811" s="131">
        <v>174.04</v>
      </c>
      <c r="M811" s="66"/>
      <c r="N811" s="47"/>
      <c r="AF811" s="39"/>
      <c r="AG811" s="48"/>
      <c r="AL811" s="48" t="s">
        <v>81</v>
      </c>
      <c r="AM811" s="48"/>
      <c r="AN811" s="48"/>
      <c r="AP811" s="48"/>
      <c r="AR811" s="82"/>
      <c r="AS811" s="82"/>
    </row>
    <row r="812" spans="1:45" s="4" customFormat="1" ht="23.25" x14ac:dyDescent="0.25">
      <c r="A812" s="40" t="s">
        <v>525</v>
      </c>
      <c r="B812" s="41" t="s">
        <v>339</v>
      </c>
      <c r="C812" s="847" t="s">
        <v>340</v>
      </c>
      <c r="D812" s="847"/>
      <c r="E812" s="847"/>
      <c r="F812" s="42" t="s">
        <v>207</v>
      </c>
      <c r="G812" s="43">
        <v>2.415</v>
      </c>
      <c r="H812" s="44">
        <v>1</v>
      </c>
      <c r="I812" s="129">
        <v>2.415</v>
      </c>
      <c r="J812" s="131">
        <v>491.01</v>
      </c>
      <c r="K812" s="43"/>
      <c r="L812" s="73">
        <v>1185.79</v>
      </c>
      <c r="M812" s="43"/>
      <c r="N812" s="47"/>
      <c r="AF812" s="39"/>
      <c r="AG812" s="48" t="s">
        <v>340</v>
      </c>
      <c r="AL812" s="48"/>
      <c r="AM812" s="48"/>
      <c r="AN812" s="48"/>
      <c r="AP812" s="48"/>
      <c r="AR812" s="82"/>
      <c r="AS812" s="82"/>
    </row>
    <row r="813" spans="1:45" s="4" customFormat="1" ht="15" x14ac:dyDescent="0.25">
      <c r="A813" s="71"/>
      <c r="B813" s="72"/>
      <c r="C813" s="847" t="s">
        <v>81</v>
      </c>
      <c r="D813" s="847"/>
      <c r="E813" s="847"/>
      <c r="F813" s="42"/>
      <c r="G813" s="43"/>
      <c r="H813" s="43"/>
      <c r="I813" s="43"/>
      <c r="J813" s="46"/>
      <c r="K813" s="43"/>
      <c r="L813" s="73">
        <v>1185.79</v>
      </c>
      <c r="M813" s="66"/>
      <c r="N813" s="47"/>
      <c r="AF813" s="39"/>
      <c r="AG813" s="48"/>
      <c r="AL813" s="48" t="s">
        <v>81</v>
      </c>
      <c r="AM813" s="48"/>
      <c r="AN813" s="48"/>
      <c r="AP813" s="48"/>
      <c r="AR813" s="82"/>
      <c r="AS813" s="82"/>
    </row>
    <row r="814" spans="1:45" s="4" customFormat="1" ht="0" hidden="1" customHeight="1" x14ac:dyDescent="0.25">
      <c r="A814" s="110"/>
      <c r="B814" s="111"/>
      <c r="C814" s="111"/>
      <c r="D814" s="111"/>
      <c r="E814" s="111"/>
      <c r="F814" s="112"/>
      <c r="G814" s="112"/>
      <c r="H814" s="112"/>
      <c r="I814" s="112"/>
      <c r="J814" s="113"/>
      <c r="K814" s="112"/>
      <c r="L814" s="113"/>
      <c r="M814" s="54"/>
      <c r="N814" s="113"/>
      <c r="AF814" s="39"/>
      <c r="AG814" s="48"/>
      <c r="AL814" s="48"/>
      <c r="AM814" s="48"/>
      <c r="AN814" s="48"/>
      <c r="AP814" s="48"/>
      <c r="AR814" s="82"/>
      <c r="AS814" s="82"/>
    </row>
    <row r="815" spans="1:45" s="4" customFormat="1" ht="15" x14ac:dyDescent="0.25">
      <c r="A815" s="114"/>
      <c r="B815" s="115"/>
      <c r="C815" s="847" t="s">
        <v>341</v>
      </c>
      <c r="D815" s="847"/>
      <c r="E815" s="847"/>
      <c r="F815" s="847"/>
      <c r="G815" s="847"/>
      <c r="H815" s="847"/>
      <c r="I815" s="847"/>
      <c r="J815" s="847"/>
      <c r="K815" s="847"/>
      <c r="L815" s="116"/>
      <c r="M815" s="117"/>
      <c r="N815" s="118"/>
      <c r="AF815" s="39"/>
      <c r="AG815" s="48"/>
      <c r="AL815" s="48"/>
      <c r="AM815" s="48"/>
      <c r="AN815" s="48" t="s">
        <v>341</v>
      </c>
      <c r="AP815" s="48"/>
      <c r="AR815" s="82"/>
      <c r="AS815" s="82"/>
    </row>
    <row r="816" spans="1:45" s="4" customFormat="1" ht="15" x14ac:dyDescent="0.25">
      <c r="A816" s="119"/>
      <c r="B816" s="50"/>
      <c r="C816" s="853" t="s">
        <v>99</v>
      </c>
      <c r="D816" s="853"/>
      <c r="E816" s="853"/>
      <c r="F816" s="853"/>
      <c r="G816" s="853"/>
      <c r="H816" s="853"/>
      <c r="I816" s="853"/>
      <c r="J816" s="853"/>
      <c r="K816" s="853"/>
      <c r="L816" s="120">
        <v>2852.58</v>
      </c>
      <c r="M816" s="121"/>
      <c r="N816" s="122"/>
      <c r="AF816" s="39"/>
      <c r="AG816" s="48"/>
      <c r="AL816" s="48"/>
      <c r="AM816" s="48"/>
      <c r="AN816" s="48"/>
      <c r="AO816" s="3" t="s">
        <v>99</v>
      </c>
      <c r="AP816" s="48"/>
      <c r="AR816" s="82"/>
      <c r="AS816" s="82"/>
    </row>
    <row r="817" spans="1:45" s="4" customFormat="1" ht="15" x14ac:dyDescent="0.25">
      <c r="A817" s="119"/>
      <c r="B817" s="50"/>
      <c r="C817" s="853" t="s">
        <v>100</v>
      </c>
      <c r="D817" s="853"/>
      <c r="E817" s="853"/>
      <c r="F817" s="853"/>
      <c r="G817" s="853"/>
      <c r="H817" s="853"/>
      <c r="I817" s="853"/>
      <c r="J817" s="853"/>
      <c r="K817" s="853"/>
      <c r="L817" s="123"/>
      <c r="M817" s="121"/>
      <c r="N817" s="122"/>
      <c r="AF817" s="39"/>
      <c r="AG817" s="48"/>
      <c r="AL817" s="48"/>
      <c r="AM817" s="48"/>
      <c r="AN817" s="48"/>
      <c r="AO817" s="3" t="s">
        <v>100</v>
      </c>
      <c r="AP817" s="48"/>
      <c r="AR817" s="82"/>
      <c r="AS817" s="82"/>
    </row>
    <row r="818" spans="1:45" s="4" customFormat="1" ht="15" x14ac:dyDescent="0.25">
      <c r="A818" s="119"/>
      <c r="B818" s="50"/>
      <c r="C818" s="853" t="s">
        <v>101</v>
      </c>
      <c r="D818" s="853"/>
      <c r="E818" s="853"/>
      <c r="F818" s="853"/>
      <c r="G818" s="853"/>
      <c r="H818" s="853"/>
      <c r="I818" s="853"/>
      <c r="J818" s="853"/>
      <c r="K818" s="853"/>
      <c r="L818" s="124">
        <v>29.24</v>
      </c>
      <c r="M818" s="121"/>
      <c r="N818" s="122"/>
      <c r="AF818" s="39"/>
      <c r="AG818" s="48"/>
      <c r="AL818" s="48"/>
      <c r="AM818" s="48"/>
      <c r="AN818" s="48"/>
      <c r="AO818" s="3" t="s">
        <v>101</v>
      </c>
      <c r="AP818" s="48"/>
      <c r="AR818" s="82"/>
      <c r="AS818" s="82"/>
    </row>
    <row r="819" spans="1:45" s="4" customFormat="1" ht="15" x14ac:dyDescent="0.25">
      <c r="A819" s="119"/>
      <c r="B819" s="50"/>
      <c r="C819" s="853" t="s">
        <v>102</v>
      </c>
      <c r="D819" s="853"/>
      <c r="E819" s="853"/>
      <c r="F819" s="853"/>
      <c r="G819" s="853"/>
      <c r="H819" s="853"/>
      <c r="I819" s="853"/>
      <c r="J819" s="853"/>
      <c r="K819" s="853"/>
      <c r="L819" s="124">
        <v>566.1</v>
      </c>
      <c r="M819" s="121"/>
      <c r="N819" s="122"/>
      <c r="AF819" s="39"/>
      <c r="AG819" s="48"/>
      <c r="AL819" s="48"/>
      <c r="AM819" s="48"/>
      <c r="AN819" s="48"/>
      <c r="AO819" s="3" t="s">
        <v>102</v>
      </c>
      <c r="AP819" s="48"/>
      <c r="AR819" s="82"/>
      <c r="AS819" s="82"/>
    </row>
    <row r="820" spans="1:45" s="4" customFormat="1" ht="15" x14ac:dyDescent="0.25">
      <c r="A820" s="119"/>
      <c r="B820" s="50"/>
      <c r="C820" s="853" t="s">
        <v>103</v>
      </c>
      <c r="D820" s="853"/>
      <c r="E820" s="853"/>
      <c r="F820" s="853"/>
      <c r="G820" s="853"/>
      <c r="H820" s="853"/>
      <c r="I820" s="853"/>
      <c r="J820" s="853"/>
      <c r="K820" s="853"/>
      <c r="L820" s="124">
        <v>31.24</v>
      </c>
      <c r="M820" s="121"/>
      <c r="N820" s="122"/>
      <c r="AF820" s="39"/>
      <c r="AG820" s="48"/>
      <c r="AL820" s="48"/>
      <c r="AM820" s="48"/>
      <c r="AN820" s="48"/>
      <c r="AO820" s="3" t="s">
        <v>103</v>
      </c>
      <c r="AP820" s="48"/>
      <c r="AR820" s="82"/>
      <c r="AS820" s="82"/>
    </row>
    <row r="821" spans="1:45" s="4" customFormat="1" ht="15" x14ac:dyDescent="0.25">
      <c r="A821" s="119"/>
      <c r="B821" s="50"/>
      <c r="C821" s="853" t="s">
        <v>138</v>
      </c>
      <c r="D821" s="853"/>
      <c r="E821" s="853"/>
      <c r="F821" s="853"/>
      <c r="G821" s="853"/>
      <c r="H821" s="853"/>
      <c r="I821" s="853"/>
      <c r="J821" s="853"/>
      <c r="K821" s="853"/>
      <c r="L821" s="120">
        <v>2257.2399999999998</v>
      </c>
      <c r="M821" s="121"/>
      <c r="N821" s="122"/>
      <c r="AF821" s="39"/>
      <c r="AG821" s="48"/>
      <c r="AL821" s="48"/>
      <c r="AM821" s="48"/>
      <c r="AN821" s="48"/>
      <c r="AO821" s="3" t="s">
        <v>138</v>
      </c>
      <c r="AP821" s="48"/>
      <c r="AR821" s="82"/>
      <c r="AS821" s="82"/>
    </row>
    <row r="822" spans="1:45" s="4" customFormat="1" ht="15" x14ac:dyDescent="0.25">
      <c r="A822" s="119"/>
      <c r="B822" s="50"/>
      <c r="C822" s="853" t="s">
        <v>104</v>
      </c>
      <c r="D822" s="853"/>
      <c r="E822" s="853"/>
      <c r="F822" s="853"/>
      <c r="G822" s="853"/>
      <c r="H822" s="853"/>
      <c r="I822" s="853"/>
      <c r="J822" s="853"/>
      <c r="K822" s="853"/>
      <c r="L822" s="120">
        <v>3022.53</v>
      </c>
      <c r="M822" s="121"/>
      <c r="N822" s="122"/>
      <c r="AF822" s="39"/>
      <c r="AG822" s="48"/>
      <c r="AL822" s="48"/>
      <c r="AM822" s="48"/>
      <c r="AN822" s="48"/>
      <c r="AO822" s="3" t="s">
        <v>104</v>
      </c>
      <c r="AP822" s="48"/>
      <c r="AR822" s="82"/>
      <c r="AS822" s="82"/>
    </row>
    <row r="823" spans="1:45" s="4" customFormat="1" ht="15" x14ac:dyDescent="0.25">
      <c r="A823" s="119"/>
      <c r="B823" s="50"/>
      <c r="C823" s="853" t="s">
        <v>100</v>
      </c>
      <c r="D823" s="853"/>
      <c r="E823" s="853"/>
      <c r="F823" s="853"/>
      <c r="G823" s="853"/>
      <c r="H823" s="853"/>
      <c r="I823" s="853"/>
      <c r="J823" s="853"/>
      <c r="K823" s="853"/>
      <c r="L823" s="123"/>
      <c r="M823" s="121"/>
      <c r="N823" s="122"/>
      <c r="AF823" s="39"/>
      <c r="AG823" s="48"/>
      <c r="AL823" s="48"/>
      <c r="AM823" s="48"/>
      <c r="AN823" s="48"/>
      <c r="AO823" s="3" t="s">
        <v>100</v>
      </c>
      <c r="AP823" s="48"/>
      <c r="AR823" s="82"/>
      <c r="AS823" s="82"/>
    </row>
    <row r="824" spans="1:45" s="4" customFormat="1" ht="15" x14ac:dyDescent="0.25">
      <c r="A824" s="119"/>
      <c r="B824" s="50"/>
      <c r="C824" s="853" t="s">
        <v>105</v>
      </c>
      <c r="D824" s="853"/>
      <c r="E824" s="853"/>
      <c r="F824" s="853"/>
      <c r="G824" s="853"/>
      <c r="H824" s="853"/>
      <c r="I824" s="853"/>
      <c r="J824" s="853"/>
      <c r="K824" s="853"/>
      <c r="L824" s="124">
        <v>29.24</v>
      </c>
      <c r="M824" s="121"/>
      <c r="N824" s="122"/>
      <c r="AF824" s="39"/>
      <c r="AG824" s="48"/>
      <c r="AL824" s="48"/>
      <c r="AM824" s="48"/>
      <c r="AN824" s="48"/>
      <c r="AO824" s="3" t="s">
        <v>105</v>
      </c>
      <c r="AP824" s="48"/>
      <c r="AR824" s="82"/>
      <c r="AS824" s="82"/>
    </row>
    <row r="825" spans="1:45" s="4" customFormat="1" ht="15" x14ac:dyDescent="0.25">
      <c r="A825" s="119"/>
      <c r="B825" s="50"/>
      <c r="C825" s="853" t="s">
        <v>106</v>
      </c>
      <c r="D825" s="853"/>
      <c r="E825" s="853"/>
      <c r="F825" s="853"/>
      <c r="G825" s="853"/>
      <c r="H825" s="853"/>
      <c r="I825" s="853"/>
      <c r="J825" s="853"/>
      <c r="K825" s="853"/>
      <c r="L825" s="124">
        <v>566.1</v>
      </c>
      <c r="M825" s="121"/>
      <c r="N825" s="122"/>
      <c r="AF825" s="39"/>
      <c r="AG825" s="48"/>
      <c r="AL825" s="48"/>
      <c r="AM825" s="48"/>
      <c r="AN825" s="48"/>
      <c r="AO825" s="3" t="s">
        <v>106</v>
      </c>
      <c r="AP825" s="48"/>
      <c r="AR825" s="82"/>
      <c r="AS825" s="82"/>
    </row>
    <row r="826" spans="1:45" s="4" customFormat="1" ht="15" x14ac:dyDescent="0.25">
      <c r="A826" s="119"/>
      <c r="B826" s="50"/>
      <c r="C826" s="853" t="s">
        <v>107</v>
      </c>
      <c r="D826" s="853"/>
      <c r="E826" s="853"/>
      <c r="F826" s="853"/>
      <c r="G826" s="853"/>
      <c r="H826" s="853"/>
      <c r="I826" s="853"/>
      <c r="J826" s="853"/>
      <c r="K826" s="853"/>
      <c r="L826" s="124">
        <v>31.24</v>
      </c>
      <c r="M826" s="121"/>
      <c r="N826" s="122"/>
      <c r="AF826" s="39"/>
      <c r="AG826" s="48"/>
      <c r="AL826" s="48"/>
      <c r="AM826" s="48"/>
      <c r="AN826" s="48"/>
      <c r="AO826" s="3" t="s">
        <v>107</v>
      </c>
      <c r="AP826" s="48"/>
      <c r="AR826" s="82"/>
      <c r="AS826" s="82"/>
    </row>
    <row r="827" spans="1:45" s="4" customFormat="1" ht="15" x14ac:dyDescent="0.25">
      <c r="A827" s="119"/>
      <c r="B827" s="50"/>
      <c r="C827" s="853" t="s">
        <v>139</v>
      </c>
      <c r="D827" s="853"/>
      <c r="E827" s="853"/>
      <c r="F827" s="853"/>
      <c r="G827" s="853"/>
      <c r="H827" s="853"/>
      <c r="I827" s="853"/>
      <c r="J827" s="853"/>
      <c r="K827" s="853"/>
      <c r="L827" s="120">
        <v>2257.2399999999998</v>
      </c>
      <c r="M827" s="121"/>
      <c r="N827" s="122"/>
      <c r="AF827" s="39"/>
      <c r="AG827" s="48"/>
      <c r="AL827" s="48"/>
      <c r="AM827" s="48"/>
      <c r="AN827" s="48"/>
      <c r="AO827" s="3" t="s">
        <v>139</v>
      </c>
      <c r="AP827" s="48"/>
      <c r="AR827" s="82"/>
      <c r="AS827" s="82"/>
    </row>
    <row r="828" spans="1:45" s="4" customFormat="1" ht="15" x14ac:dyDescent="0.25">
      <c r="A828" s="119"/>
      <c r="B828" s="50"/>
      <c r="C828" s="853" t="s">
        <v>108</v>
      </c>
      <c r="D828" s="853"/>
      <c r="E828" s="853"/>
      <c r="F828" s="853"/>
      <c r="G828" s="853"/>
      <c r="H828" s="853"/>
      <c r="I828" s="853"/>
      <c r="J828" s="853"/>
      <c r="K828" s="853"/>
      <c r="L828" s="124">
        <v>88.91</v>
      </c>
      <c r="M828" s="121"/>
      <c r="N828" s="122"/>
      <c r="AF828" s="39"/>
      <c r="AG828" s="48"/>
      <c r="AL828" s="48"/>
      <c r="AM828" s="48"/>
      <c r="AN828" s="48"/>
      <c r="AO828" s="3" t="s">
        <v>108</v>
      </c>
      <c r="AP828" s="48"/>
      <c r="AR828" s="82"/>
      <c r="AS828" s="82"/>
    </row>
    <row r="829" spans="1:45" s="4" customFormat="1" ht="15" x14ac:dyDescent="0.25">
      <c r="A829" s="119"/>
      <c r="B829" s="50"/>
      <c r="C829" s="853" t="s">
        <v>109</v>
      </c>
      <c r="D829" s="853"/>
      <c r="E829" s="853"/>
      <c r="F829" s="853"/>
      <c r="G829" s="853"/>
      <c r="H829" s="853"/>
      <c r="I829" s="853"/>
      <c r="J829" s="853"/>
      <c r="K829" s="853"/>
      <c r="L829" s="124">
        <v>81.040000000000006</v>
      </c>
      <c r="M829" s="121"/>
      <c r="N829" s="122"/>
      <c r="AF829" s="39"/>
      <c r="AG829" s="48"/>
      <c r="AL829" s="48"/>
      <c r="AM829" s="48"/>
      <c r="AN829" s="48"/>
      <c r="AO829" s="3" t="s">
        <v>109</v>
      </c>
      <c r="AP829" s="48"/>
      <c r="AR829" s="82"/>
      <c r="AS829" s="82"/>
    </row>
    <row r="830" spans="1:45" s="4" customFormat="1" ht="15" x14ac:dyDescent="0.25">
      <c r="A830" s="119"/>
      <c r="B830" s="50"/>
      <c r="C830" s="853" t="s">
        <v>110</v>
      </c>
      <c r="D830" s="853"/>
      <c r="E830" s="853"/>
      <c r="F830" s="853"/>
      <c r="G830" s="853"/>
      <c r="H830" s="853"/>
      <c r="I830" s="853"/>
      <c r="J830" s="853"/>
      <c r="K830" s="853"/>
      <c r="L830" s="124">
        <v>60.48</v>
      </c>
      <c r="M830" s="121"/>
      <c r="N830" s="122"/>
      <c r="AF830" s="39"/>
      <c r="AG830" s="48"/>
      <c r="AL830" s="48"/>
      <c r="AM830" s="48"/>
      <c r="AN830" s="48"/>
      <c r="AO830" s="3" t="s">
        <v>110</v>
      </c>
      <c r="AP830" s="48"/>
      <c r="AR830" s="82"/>
      <c r="AS830" s="82"/>
    </row>
    <row r="831" spans="1:45" s="4" customFormat="1" ht="15" x14ac:dyDescent="0.25">
      <c r="A831" s="119"/>
      <c r="B831" s="50"/>
      <c r="C831" s="853" t="s">
        <v>111</v>
      </c>
      <c r="D831" s="853"/>
      <c r="E831" s="853"/>
      <c r="F831" s="853"/>
      <c r="G831" s="853"/>
      <c r="H831" s="853"/>
      <c r="I831" s="853"/>
      <c r="J831" s="853"/>
      <c r="K831" s="853"/>
      <c r="L831" s="124">
        <v>88.91</v>
      </c>
      <c r="M831" s="121"/>
      <c r="N831" s="122"/>
      <c r="AF831" s="39"/>
      <c r="AG831" s="48"/>
      <c r="AL831" s="48"/>
      <c r="AM831" s="48"/>
      <c r="AN831" s="48"/>
      <c r="AO831" s="3" t="s">
        <v>111</v>
      </c>
      <c r="AP831" s="48"/>
      <c r="AR831" s="82"/>
      <c r="AS831" s="82"/>
    </row>
    <row r="832" spans="1:45" s="4" customFormat="1" ht="15" x14ac:dyDescent="0.25">
      <c r="A832" s="119"/>
      <c r="B832" s="50"/>
      <c r="C832" s="853" t="s">
        <v>112</v>
      </c>
      <c r="D832" s="853"/>
      <c r="E832" s="853"/>
      <c r="F832" s="853"/>
      <c r="G832" s="853"/>
      <c r="H832" s="853"/>
      <c r="I832" s="853"/>
      <c r="J832" s="853"/>
      <c r="K832" s="853"/>
      <c r="L832" s="124">
        <v>81.040000000000006</v>
      </c>
      <c r="M832" s="121"/>
      <c r="N832" s="122"/>
      <c r="AF832" s="39"/>
      <c r="AG832" s="48"/>
      <c r="AL832" s="48"/>
      <c r="AM832" s="48"/>
      <c r="AN832" s="48"/>
      <c r="AO832" s="3" t="s">
        <v>112</v>
      </c>
      <c r="AP832" s="48"/>
      <c r="AR832" s="82"/>
      <c r="AS832" s="82"/>
    </row>
    <row r="833" spans="1:45" s="4" customFormat="1" ht="15" x14ac:dyDescent="0.25">
      <c r="A833" s="119"/>
      <c r="B833" s="125"/>
      <c r="C833" s="861" t="s">
        <v>342</v>
      </c>
      <c r="D833" s="861"/>
      <c r="E833" s="861"/>
      <c r="F833" s="861"/>
      <c r="G833" s="861"/>
      <c r="H833" s="861"/>
      <c r="I833" s="861"/>
      <c r="J833" s="861"/>
      <c r="K833" s="861"/>
      <c r="L833" s="126">
        <v>3022.53</v>
      </c>
      <c r="M833" s="127"/>
      <c r="N833" s="128"/>
      <c r="AF833" s="39"/>
      <c r="AG833" s="48"/>
      <c r="AL833" s="48"/>
      <c r="AM833" s="48"/>
      <c r="AN833" s="48"/>
      <c r="AP833" s="48" t="s">
        <v>342</v>
      </c>
      <c r="AR833" s="82"/>
      <c r="AS833" s="82"/>
    </row>
    <row r="834" spans="1:45" s="4" customFormat="1" ht="15" x14ac:dyDescent="0.25">
      <c r="A834" s="844" t="s">
        <v>343</v>
      </c>
      <c r="B834" s="845"/>
      <c r="C834" s="845"/>
      <c r="D834" s="845"/>
      <c r="E834" s="845"/>
      <c r="F834" s="845"/>
      <c r="G834" s="845"/>
      <c r="H834" s="845"/>
      <c r="I834" s="845"/>
      <c r="J834" s="845"/>
      <c r="K834" s="845"/>
      <c r="L834" s="845"/>
      <c r="M834" s="845"/>
      <c r="N834" s="846"/>
      <c r="AF834" s="39" t="s">
        <v>343</v>
      </c>
      <c r="AG834" s="48"/>
      <c r="AL834" s="48"/>
      <c r="AM834" s="48"/>
      <c r="AN834" s="48"/>
      <c r="AP834" s="48"/>
      <c r="AR834" s="82"/>
      <c r="AS834" s="82"/>
    </row>
    <row r="835" spans="1:45" s="4" customFormat="1" ht="23.25" x14ac:dyDescent="0.25">
      <c r="A835" s="40" t="s">
        <v>526</v>
      </c>
      <c r="B835" s="41" t="s">
        <v>527</v>
      </c>
      <c r="C835" s="847" t="s">
        <v>528</v>
      </c>
      <c r="D835" s="847"/>
      <c r="E835" s="847"/>
      <c r="F835" s="42" t="s">
        <v>326</v>
      </c>
      <c r="G835" s="43">
        <v>1.6140000000000001</v>
      </c>
      <c r="H835" s="44">
        <v>1</v>
      </c>
      <c r="I835" s="129">
        <v>1.6140000000000001</v>
      </c>
      <c r="J835" s="46"/>
      <c r="K835" s="43"/>
      <c r="L835" s="46"/>
      <c r="M835" s="43"/>
      <c r="N835" s="47"/>
      <c r="AF835" s="39"/>
      <c r="AG835" s="48" t="s">
        <v>528</v>
      </c>
      <c r="AL835" s="48"/>
      <c r="AM835" s="48"/>
      <c r="AN835" s="48"/>
      <c r="AP835" s="48"/>
      <c r="AR835" s="82"/>
      <c r="AS835" s="82"/>
    </row>
    <row r="836" spans="1:45" s="4" customFormat="1" ht="22.5" x14ac:dyDescent="0.25">
      <c r="A836" s="49"/>
      <c r="B836" s="50" t="s">
        <v>64</v>
      </c>
      <c r="C836" s="848" t="s">
        <v>65</v>
      </c>
      <c r="D836" s="848"/>
      <c r="E836" s="848"/>
      <c r="F836" s="848"/>
      <c r="G836" s="848"/>
      <c r="H836" s="848"/>
      <c r="I836" s="848"/>
      <c r="J836" s="848"/>
      <c r="K836" s="848"/>
      <c r="L836" s="848"/>
      <c r="M836" s="848"/>
      <c r="N836" s="849"/>
      <c r="AF836" s="39"/>
      <c r="AG836" s="48"/>
      <c r="AH836" s="3" t="s">
        <v>65</v>
      </c>
      <c r="AL836" s="48"/>
      <c r="AM836" s="48"/>
      <c r="AN836" s="48"/>
      <c r="AP836" s="48"/>
      <c r="AR836" s="82"/>
      <c r="AS836" s="82"/>
    </row>
    <row r="837" spans="1:45" s="4" customFormat="1" ht="15" x14ac:dyDescent="0.25">
      <c r="A837" s="51"/>
      <c r="B837" s="50" t="s">
        <v>67</v>
      </c>
      <c r="C837" s="853" t="s">
        <v>68</v>
      </c>
      <c r="D837" s="853"/>
      <c r="E837" s="853"/>
      <c r="F837" s="53"/>
      <c r="G837" s="54"/>
      <c r="H837" s="54"/>
      <c r="I837" s="54"/>
      <c r="J837" s="57">
        <v>81.36</v>
      </c>
      <c r="K837" s="56">
        <v>1.1499999999999999</v>
      </c>
      <c r="L837" s="57">
        <v>151.01</v>
      </c>
      <c r="M837" s="54"/>
      <c r="N837" s="59"/>
      <c r="AF837" s="39"/>
      <c r="AG837" s="48"/>
      <c r="AI837" s="3" t="s">
        <v>68</v>
      </c>
      <c r="AL837" s="48"/>
      <c r="AM837" s="48"/>
      <c r="AN837" s="48"/>
      <c r="AP837" s="48"/>
      <c r="AR837" s="82"/>
      <c r="AS837" s="82"/>
    </row>
    <row r="838" spans="1:45" s="4" customFormat="1" ht="15" x14ac:dyDescent="0.25">
      <c r="A838" s="51"/>
      <c r="B838" s="50" t="s">
        <v>69</v>
      </c>
      <c r="C838" s="853" t="s">
        <v>70</v>
      </c>
      <c r="D838" s="853"/>
      <c r="E838" s="853"/>
      <c r="F838" s="53"/>
      <c r="G838" s="54"/>
      <c r="H838" s="54"/>
      <c r="I838" s="54"/>
      <c r="J838" s="57">
        <v>11.34</v>
      </c>
      <c r="K838" s="56">
        <v>1.1499999999999999</v>
      </c>
      <c r="L838" s="57">
        <v>21.05</v>
      </c>
      <c r="M838" s="56">
        <v>35.42</v>
      </c>
      <c r="N838" s="133">
        <v>745.59</v>
      </c>
      <c r="AF838" s="39"/>
      <c r="AG838" s="48"/>
      <c r="AI838" s="3" t="s">
        <v>70</v>
      </c>
      <c r="AL838" s="48"/>
      <c r="AM838" s="48"/>
      <c r="AN838" s="48"/>
      <c r="AP838" s="48"/>
      <c r="AR838" s="82"/>
      <c r="AS838" s="82"/>
    </row>
    <row r="839" spans="1:45" s="4" customFormat="1" ht="15" x14ac:dyDescent="0.25">
      <c r="A839" s="60"/>
      <c r="B839" s="50"/>
      <c r="C839" s="853" t="s">
        <v>73</v>
      </c>
      <c r="D839" s="853"/>
      <c r="E839" s="853"/>
      <c r="F839" s="53" t="s">
        <v>72</v>
      </c>
      <c r="G839" s="56">
        <v>0.84</v>
      </c>
      <c r="H839" s="56">
        <v>1.1499999999999999</v>
      </c>
      <c r="I839" s="132">
        <v>1.559124</v>
      </c>
      <c r="J839" s="63"/>
      <c r="K839" s="54"/>
      <c r="L839" s="63"/>
      <c r="M839" s="54"/>
      <c r="N839" s="59"/>
      <c r="AF839" s="39"/>
      <c r="AG839" s="48"/>
      <c r="AJ839" s="3" t="s">
        <v>73</v>
      </c>
      <c r="AL839" s="48"/>
      <c r="AM839" s="48"/>
      <c r="AN839" s="48"/>
      <c r="AP839" s="48"/>
      <c r="AR839" s="82"/>
      <c r="AS839" s="82"/>
    </row>
    <row r="840" spans="1:45" s="4" customFormat="1" ht="15" x14ac:dyDescent="0.25">
      <c r="A840" s="51"/>
      <c r="B840" s="50"/>
      <c r="C840" s="854" t="s">
        <v>74</v>
      </c>
      <c r="D840" s="854"/>
      <c r="E840" s="854"/>
      <c r="F840" s="65"/>
      <c r="G840" s="66"/>
      <c r="H840" s="66"/>
      <c r="I840" s="66"/>
      <c r="J840" s="68">
        <v>81.36</v>
      </c>
      <c r="K840" s="66"/>
      <c r="L840" s="68">
        <v>151.01</v>
      </c>
      <c r="M840" s="66"/>
      <c r="N840" s="69"/>
      <c r="AF840" s="39"/>
      <c r="AG840" s="48"/>
      <c r="AK840" s="3" t="s">
        <v>74</v>
      </c>
      <c r="AL840" s="48"/>
      <c r="AM840" s="48"/>
      <c r="AN840" s="48"/>
      <c r="AP840" s="48"/>
      <c r="AR840" s="82"/>
      <c r="AS840" s="82"/>
    </row>
    <row r="841" spans="1:45" s="4" customFormat="1" ht="15" x14ac:dyDescent="0.25">
      <c r="A841" s="60"/>
      <c r="B841" s="50"/>
      <c r="C841" s="853" t="s">
        <v>75</v>
      </c>
      <c r="D841" s="853"/>
      <c r="E841" s="853"/>
      <c r="F841" s="53"/>
      <c r="G841" s="54"/>
      <c r="H841" s="54"/>
      <c r="I841" s="54"/>
      <c r="J841" s="63"/>
      <c r="K841" s="54"/>
      <c r="L841" s="57">
        <v>21.05</v>
      </c>
      <c r="M841" s="54"/>
      <c r="N841" s="133">
        <v>745.59</v>
      </c>
      <c r="AF841" s="39"/>
      <c r="AG841" s="48"/>
      <c r="AJ841" s="3" t="s">
        <v>75</v>
      </c>
      <c r="AL841" s="48"/>
      <c r="AM841" s="48"/>
      <c r="AN841" s="48"/>
      <c r="AP841" s="48"/>
      <c r="AR841" s="82"/>
      <c r="AS841" s="82"/>
    </row>
    <row r="842" spans="1:45" s="4" customFormat="1" ht="34.5" x14ac:dyDescent="0.25">
      <c r="A842" s="60"/>
      <c r="B842" s="50" t="s">
        <v>529</v>
      </c>
      <c r="C842" s="853" t="s">
        <v>530</v>
      </c>
      <c r="D842" s="853"/>
      <c r="E842" s="853"/>
      <c r="F842" s="53" t="s">
        <v>78</v>
      </c>
      <c r="G842" s="70">
        <v>89</v>
      </c>
      <c r="H842" s="54"/>
      <c r="I842" s="70">
        <v>89</v>
      </c>
      <c r="J842" s="63"/>
      <c r="K842" s="54"/>
      <c r="L842" s="57">
        <v>18.73</v>
      </c>
      <c r="M842" s="54"/>
      <c r="N842" s="133">
        <v>663.58</v>
      </c>
      <c r="AF842" s="39"/>
      <c r="AG842" s="48"/>
      <c r="AJ842" s="3" t="s">
        <v>530</v>
      </c>
      <c r="AL842" s="48"/>
      <c r="AM842" s="48"/>
      <c r="AN842" s="48"/>
      <c r="AP842" s="48"/>
      <c r="AR842" s="82"/>
      <c r="AS842" s="82"/>
    </row>
    <row r="843" spans="1:45" s="4" customFormat="1" ht="34.5" x14ac:dyDescent="0.25">
      <c r="A843" s="60"/>
      <c r="B843" s="50" t="s">
        <v>531</v>
      </c>
      <c r="C843" s="853" t="s">
        <v>532</v>
      </c>
      <c r="D843" s="853"/>
      <c r="E843" s="853"/>
      <c r="F843" s="53" t="s">
        <v>78</v>
      </c>
      <c r="G843" s="70">
        <v>41</v>
      </c>
      <c r="H843" s="54"/>
      <c r="I843" s="70">
        <v>41</v>
      </c>
      <c r="J843" s="63"/>
      <c r="K843" s="54"/>
      <c r="L843" s="57">
        <v>8.6300000000000008</v>
      </c>
      <c r="M843" s="54"/>
      <c r="N843" s="133">
        <v>305.69</v>
      </c>
      <c r="AF843" s="39"/>
      <c r="AG843" s="48"/>
      <c r="AJ843" s="3" t="s">
        <v>532</v>
      </c>
      <c r="AL843" s="48"/>
      <c r="AM843" s="48"/>
      <c r="AN843" s="48"/>
      <c r="AP843" s="48"/>
      <c r="AR843" s="82"/>
      <c r="AS843" s="82"/>
    </row>
    <row r="844" spans="1:45" s="4" customFormat="1" ht="15" x14ac:dyDescent="0.25">
      <c r="A844" s="71"/>
      <c r="B844" s="72"/>
      <c r="C844" s="847" t="s">
        <v>81</v>
      </c>
      <c r="D844" s="847"/>
      <c r="E844" s="847"/>
      <c r="F844" s="42"/>
      <c r="G844" s="43"/>
      <c r="H844" s="43"/>
      <c r="I844" s="43"/>
      <c r="J844" s="46"/>
      <c r="K844" s="43"/>
      <c r="L844" s="131">
        <v>178.37</v>
      </c>
      <c r="M844" s="66"/>
      <c r="N844" s="47"/>
      <c r="AF844" s="39"/>
      <c r="AG844" s="48"/>
      <c r="AL844" s="48" t="s">
        <v>81</v>
      </c>
      <c r="AM844" s="48"/>
      <c r="AN844" s="48"/>
      <c r="AP844" s="48"/>
      <c r="AR844" s="82"/>
      <c r="AS844" s="82"/>
    </row>
    <row r="845" spans="1:45" s="4" customFormat="1" ht="15" x14ac:dyDescent="0.25">
      <c r="A845" s="40" t="s">
        <v>533</v>
      </c>
      <c r="B845" s="41" t="s">
        <v>534</v>
      </c>
      <c r="C845" s="847" t="s">
        <v>535</v>
      </c>
      <c r="D845" s="847"/>
      <c r="E845" s="847"/>
      <c r="F845" s="42" t="s">
        <v>130</v>
      </c>
      <c r="G845" s="43">
        <v>156</v>
      </c>
      <c r="H845" s="44">
        <v>1</v>
      </c>
      <c r="I845" s="44">
        <v>156</v>
      </c>
      <c r="J845" s="131">
        <v>135.6</v>
      </c>
      <c r="K845" s="43"/>
      <c r="L845" s="73">
        <v>21153.599999999999</v>
      </c>
      <c r="M845" s="43"/>
      <c r="N845" s="47"/>
      <c r="AF845" s="39"/>
      <c r="AG845" s="48" t="s">
        <v>535</v>
      </c>
      <c r="AL845" s="48"/>
      <c r="AM845" s="48"/>
      <c r="AN845" s="48"/>
      <c r="AP845" s="48"/>
      <c r="AR845" s="82"/>
      <c r="AS845" s="82"/>
    </row>
    <row r="846" spans="1:45" s="4" customFormat="1" ht="15" x14ac:dyDescent="0.25">
      <c r="A846" s="71"/>
      <c r="B846" s="72"/>
      <c r="C846" s="847" t="s">
        <v>81</v>
      </c>
      <c r="D846" s="847"/>
      <c r="E846" s="847"/>
      <c r="F846" s="42"/>
      <c r="G846" s="43"/>
      <c r="H846" s="43"/>
      <c r="I846" s="43"/>
      <c r="J846" s="46"/>
      <c r="K846" s="43"/>
      <c r="L846" s="73">
        <v>21153.599999999999</v>
      </c>
      <c r="M846" s="66"/>
      <c r="N846" s="47"/>
      <c r="AF846" s="39"/>
      <c r="AG846" s="48"/>
      <c r="AL846" s="48" t="s">
        <v>81</v>
      </c>
      <c r="AM846" s="48"/>
      <c r="AN846" s="48"/>
      <c r="AP846" s="48"/>
      <c r="AR846" s="82"/>
      <c r="AS846" s="82"/>
    </row>
    <row r="847" spans="1:45" s="4" customFormat="1" ht="0" hidden="1" customHeight="1" x14ac:dyDescent="0.25">
      <c r="A847" s="110"/>
      <c r="B847" s="111"/>
      <c r="C847" s="111"/>
      <c r="D847" s="111"/>
      <c r="E847" s="111"/>
      <c r="F847" s="112"/>
      <c r="G847" s="112"/>
      <c r="H847" s="112"/>
      <c r="I847" s="112"/>
      <c r="J847" s="113"/>
      <c r="K847" s="112"/>
      <c r="L847" s="113"/>
      <c r="M847" s="54"/>
      <c r="N847" s="113"/>
      <c r="AF847" s="39"/>
      <c r="AG847" s="48"/>
      <c r="AL847" s="48"/>
      <c r="AM847" s="48"/>
      <c r="AN847" s="48"/>
      <c r="AP847" s="48"/>
      <c r="AR847" s="82"/>
      <c r="AS847" s="82"/>
    </row>
    <row r="848" spans="1:45" s="4" customFormat="1" ht="15" x14ac:dyDescent="0.25">
      <c r="A848" s="114"/>
      <c r="B848" s="115"/>
      <c r="C848" s="847" t="s">
        <v>360</v>
      </c>
      <c r="D848" s="847"/>
      <c r="E848" s="847"/>
      <c r="F848" s="847"/>
      <c r="G848" s="847"/>
      <c r="H848" s="847"/>
      <c r="I848" s="847"/>
      <c r="J848" s="847"/>
      <c r="K848" s="847"/>
      <c r="L848" s="116"/>
      <c r="M848" s="117"/>
      <c r="N848" s="118"/>
      <c r="AF848" s="39"/>
      <c r="AG848" s="48"/>
      <c r="AL848" s="48"/>
      <c r="AM848" s="48"/>
      <c r="AN848" s="48" t="s">
        <v>360</v>
      </c>
      <c r="AP848" s="48"/>
      <c r="AR848" s="82"/>
      <c r="AS848" s="82"/>
    </row>
    <row r="849" spans="1:45" s="4" customFormat="1" ht="15" x14ac:dyDescent="0.25">
      <c r="A849" s="119"/>
      <c r="B849" s="50"/>
      <c r="C849" s="853" t="s">
        <v>99</v>
      </c>
      <c r="D849" s="853"/>
      <c r="E849" s="853"/>
      <c r="F849" s="853"/>
      <c r="G849" s="853"/>
      <c r="H849" s="853"/>
      <c r="I849" s="853"/>
      <c r="J849" s="853"/>
      <c r="K849" s="853"/>
      <c r="L849" s="120">
        <v>21304.61</v>
      </c>
      <c r="M849" s="121"/>
      <c r="N849" s="122"/>
      <c r="AF849" s="39"/>
      <c r="AG849" s="48"/>
      <c r="AL849" s="48"/>
      <c r="AM849" s="48"/>
      <c r="AN849" s="48"/>
      <c r="AO849" s="3" t="s">
        <v>99</v>
      </c>
      <c r="AP849" s="48"/>
      <c r="AR849" s="82"/>
      <c r="AS849" s="82"/>
    </row>
    <row r="850" spans="1:45" s="4" customFormat="1" ht="15" x14ac:dyDescent="0.25">
      <c r="A850" s="119"/>
      <c r="B850" s="50"/>
      <c r="C850" s="853" t="s">
        <v>100</v>
      </c>
      <c r="D850" s="853"/>
      <c r="E850" s="853"/>
      <c r="F850" s="853"/>
      <c r="G850" s="853"/>
      <c r="H850" s="853"/>
      <c r="I850" s="853"/>
      <c r="J850" s="853"/>
      <c r="K850" s="853"/>
      <c r="L850" s="123"/>
      <c r="M850" s="121"/>
      <c r="N850" s="122"/>
      <c r="AF850" s="39"/>
      <c r="AG850" s="48"/>
      <c r="AL850" s="48"/>
      <c r="AM850" s="48"/>
      <c r="AN850" s="48"/>
      <c r="AO850" s="3" t="s">
        <v>100</v>
      </c>
      <c r="AP850" s="48"/>
      <c r="AR850" s="82"/>
      <c r="AS850" s="82"/>
    </row>
    <row r="851" spans="1:45" s="4" customFormat="1" ht="15" x14ac:dyDescent="0.25">
      <c r="A851" s="119"/>
      <c r="B851" s="50"/>
      <c r="C851" s="853" t="s">
        <v>102</v>
      </c>
      <c r="D851" s="853"/>
      <c r="E851" s="853"/>
      <c r="F851" s="853"/>
      <c r="G851" s="853"/>
      <c r="H851" s="853"/>
      <c r="I851" s="853"/>
      <c r="J851" s="853"/>
      <c r="K851" s="853"/>
      <c r="L851" s="124">
        <v>151.01</v>
      </c>
      <c r="M851" s="121"/>
      <c r="N851" s="122"/>
      <c r="AF851" s="39"/>
      <c r="AG851" s="48"/>
      <c r="AL851" s="48"/>
      <c r="AM851" s="48"/>
      <c r="AN851" s="48"/>
      <c r="AO851" s="3" t="s">
        <v>102</v>
      </c>
      <c r="AP851" s="48"/>
      <c r="AR851" s="82"/>
      <c r="AS851" s="82"/>
    </row>
    <row r="852" spans="1:45" s="4" customFormat="1" ht="15" x14ac:dyDescent="0.25">
      <c r="A852" s="119"/>
      <c r="B852" s="50"/>
      <c r="C852" s="853" t="s">
        <v>103</v>
      </c>
      <c r="D852" s="853"/>
      <c r="E852" s="853"/>
      <c r="F852" s="853"/>
      <c r="G852" s="853"/>
      <c r="H852" s="853"/>
      <c r="I852" s="853"/>
      <c r="J852" s="853"/>
      <c r="K852" s="853"/>
      <c r="L852" s="124">
        <v>21.05</v>
      </c>
      <c r="M852" s="121"/>
      <c r="N852" s="122"/>
      <c r="AF852" s="39"/>
      <c r="AG852" s="48"/>
      <c r="AL852" s="48"/>
      <c r="AM852" s="48"/>
      <c r="AN852" s="48"/>
      <c r="AO852" s="3" t="s">
        <v>103</v>
      </c>
      <c r="AP852" s="48"/>
      <c r="AR852" s="82"/>
      <c r="AS852" s="82"/>
    </row>
    <row r="853" spans="1:45" s="4" customFormat="1" ht="15" x14ac:dyDescent="0.25">
      <c r="A853" s="119"/>
      <c r="B853" s="50"/>
      <c r="C853" s="853" t="s">
        <v>138</v>
      </c>
      <c r="D853" s="853"/>
      <c r="E853" s="853"/>
      <c r="F853" s="853"/>
      <c r="G853" s="853"/>
      <c r="H853" s="853"/>
      <c r="I853" s="853"/>
      <c r="J853" s="853"/>
      <c r="K853" s="853"/>
      <c r="L853" s="120">
        <v>21153.599999999999</v>
      </c>
      <c r="M853" s="121"/>
      <c r="N853" s="122"/>
      <c r="AF853" s="39"/>
      <c r="AG853" s="48"/>
      <c r="AL853" s="48"/>
      <c r="AM853" s="48"/>
      <c r="AN853" s="48"/>
      <c r="AO853" s="3" t="s">
        <v>138</v>
      </c>
      <c r="AP853" s="48"/>
      <c r="AR853" s="82"/>
      <c r="AS853" s="82"/>
    </row>
    <row r="854" spans="1:45" s="4" customFormat="1" ht="15" x14ac:dyDescent="0.25">
      <c r="A854" s="119"/>
      <c r="B854" s="50"/>
      <c r="C854" s="853" t="s">
        <v>104</v>
      </c>
      <c r="D854" s="853"/>
      <c r="E854" s="853"/>
      <c r="F854" s="853"/>
      <c r="G854" s="853"/>
      <c r="H854" s="853"/>
      <c r="I854" s="853"/>
      <c r="J854" s="853"/>
      <c r="K854" s="853"/>
      <c r="L854" s="120">
        <v>21331.97</v>
      </c>
      <c r="M854" s="121"/>
      <c r="N854" s="122"/>
      <c r="AF854" s="39"/>
      <c r="AG854" s="48"/>
      <c r="AL854" s="48"/>
      <c r="AM854" s="48"/>
      <c r="AN854" s="48"/>
      <c r="AO854" s="3" t="s">
        <v>104</v>
      </c>
      <c r="AP854" s="48"/>
      <c r="AR854" s="82"/>
      <c r="AS854" s="82"/>
    </row>
    <row r="855" spans="1:45" s="4" customFormat="1" ht="15" x14ac:dyDescent="0.25">
      <c r="A855" s="119"/>
      <c r="B855" s="50"/>
      <c r="C855" s="853" t="s">
        <v>100</v>
      </c>
      <c r="D855" s="853"/>
      <c r="E855" s="853"/>
      <c r="F855" s="853"/>
      <c r="G855" s="853"/>
      <c r="H855" s="853"/>
      <c r="I855" s="853"/>
      <c r="J855" s="853"/>
      <c r="K855" s="853"/>
      <c r="L855" s="123"/>
      <c r="M855" s="121"/>
      <c r="N855" s="122"/>
      <c r="AF855" s="39"/>
      <c r="AG855" s="48"/>
      <c r="AL855" s="48"/>
      <c r="AM855" s="48"/>
      <c r="AN855" s="48"/>
      <c r="AO855" s="3" t="s">
        <v>100</v>
      </c>
      <c r="AP855" s="48"/>
      <c r="AR855" s="82"/>
      <c r="AS855" s="82"/>
    </row>
    <row r="856" spans="1:45" s="4" customFormat="1" ht="15" x14ac:dyDescent="0.25">
      <c r="A856" s="119"/>
      <c r="B856" s="50"/>
      <c r="C856" s="853" t="s">
        <v>106</v>
      </c>
      <c r="D856" s="853"/>
      <c r="E856" s="853"/>
      <c r="F856" s="853"/>
      <c r="G856" s="853"/>
      <c r="H856" s="853"/>
      <c r="I856" s="853"/>
      <c r="J856" s="853"/>
      <c r="K856" s="853"/>
      <c r="L856" s="124">
        <v>151.01</v>
      </c>
      <c r="M856" s="121"/>
      <c r="N856" s="122"/>
      <c r="AF856" s="39"/>
      <c r="AG856" s="48"/>
      <c r="AL856" s="48"/>
      <c r="AM856" s="48"/>
      <c r="AN856" s="48"/>
      <c r="AO856" s="3" t="s">
        <v>106</v>
      </c>
      <c r="AP856" s="48"/>
      <c r="AR856" s="82"/>
      <c r="AS856" s="82"/>
    </row>
    <row r="857" spans="1:45" s="4" customFormat="1" ht="15" x14ac:dyDescent="0.25">
      <c r="A857" s="119"/>
      <c r="B857" s="50"/>
      <c r="C857" s="853" t="s">
        <v>107</v>
      </c>
      <c r="D857" s="853"/>
      <c r="E857" s="853"/>
      <c r="F857" s="853"/>
      <c r="G857" s="853"/>
      <c r="H857" s="853"/>
      <c r="I857" s="853"/>
      <c r="J857" s="853"/>
      <c r="K857" s="853"/>
      <c r="L857" s="124">
        <v>21.05</v>
      </c>
      <c r="M857" s="121"/>
      <c r="N857" s="122"/>
      <c r="AF857" s="39"/>
      <c r="AG857" s="48"/>
      <c r="AL857" s="48"/>
      <c r="AM857" s="48"/>
      <c r="AN857" s="48"/>
      <c r="AO857" s="3" t="s">
        <v>107</v>
      </c>
      <c r="AP857" s="48"/>
      <c r="AR857" s="82"/>
      <c r="AS857" s="82"/>
    </row>
    <row r="858" spans="1:45" s="4" customFormat="1" ht="15" x14ac:dyDescent="0.25">
      <c r="A858" s="119"/>
      <c r="B858" s="50"/>
      <c r="C858" s="853" t="s">
        <v>139</v>
      </c>
      <c r="D858" s="853"/>
      <c r="E858" s="853"/>
      <c r="F858" s="853"/>
      <c r="G858" s="853"/>
      <c r="H858" s="853"/>
      <c r="I858" s="853"/>
      <c r="J858" s="853"/>
      <c r="K858" s="853"/>
      <c r="L858" s="120">
        <v>21153.599999999999</v>
      </c>
      <c r="M858" s="121"/>
      <c r="N858" s="122"/>
      <c r="AF858" s="39"/>
      <c r="AG858" s="48"/>
      <c r="AL858" s="48"/>
      <c r="AM858" s="48"/>
      <c r="AN858" s="48"/>
      <c r="AO858" s="3" t="s">
        <v>139</v>
      </c>
      <c r="AP858" s="48"/>
      <c r="AR858" s="82"/>
      <c r="AS858" s="82"/>
    </row>
    <row r="859" spans="1:45" s="4" customFormat="1" ht="15" x14ac:dyDescent="0.25">
      <c r="A859" s="119"/>
      <c r="B859" s="50"/>
      <c r="C859" s="853" t="s">
        <v>108</v>
      </c>
      <c r="D859" s="853"/>
      <c r="E859" s="853"/>
      <c r="F859" s="853"/>
      <c r="G859" s="853"/>
      <c r="H859" s="853"/>
      <c r="I859" s="853"/>
      <c r="J859" s="853"/>
      <c r="K859" s="853"/>
      <c r="L859" s="124">
        <v>18.73</v>
      </c>
      <c r="M859" s="121"/>
      <c r="N859" s="122"/>
      <c r="AF859" s="39"/>
      <c r="AG859" s="48"/>
      <c r="AL859" s="48"/>
      <c r="AM859" s="48"/>
      <c r="AN859" s="48"/>
      <c r="AO859" s="3" t="s">
        <v>108</v>
      </c>
      <c r="AP859" s="48"/>
      <c r="AR859" s="82"/>
      <c r="AS859" s="82"/>
    </row>
    <row r="860" spans="1:45" s="4" customFormat="1" ht="15" x14ac:dyDescent="0.25">
      <c r="A860" s="119"/>
      <c r="B860" s="50"/>
      <c r="C860" s="853" t="s">
        <v>109</v>
      </c>
      <c r="D860" s="853"/>
      <c r="E860" s="853"/>
      <c r="F860" s="853"/>
      <c r="G860" s="853"/>
      <c r="H860" s="853"/>
      <c r="I860" s="853"/>
      <c r="J860" s="853"/>
      <c r="K860" s="853"/>
      <c r="L860" s="124">
        <v>8.6300000000000008</v>
      </c>
      <c r="M860" s="121"/>
      <c r="N860" s="122"/>
      <c r="AF860" s="39"/>
      <c r="AG860" s="48"/>
      <c r="AL860" s="48"/>
      <c r="AM860" s="48"/>
      <c r="AN860" s="48"/>
      <c r="AO860" s="3" t="s">
        <v>109</v>
      </c>
      <c r="AP860" s="48"/>
      <c r="AR860" s="82"/>
      <c r="AS860" s="82"/>
    </row>
    <row r="861" spans="1:45" s="4" customFormat="1" ht="15" x14ac:dyDescent="0.25">
      <c r="A861" s="119"/>
      <c r="B861" s="50"/>
      <c r="C861" s="853" t="s">
        <v>110</v>
      </c>
      <c r="D861" s="853"/>
      <c r="E861" s="853"/>
      <c r="F861" s="853"/>
      <c r="G861" s="853"/>
      <c r="H861" s="853"/>
      <c r="I861" s="853"/>
      <c r="J861" s="853"/>
      <c r="K861" s="853"/>
      <c r="L861" s="124">
        <v>21.05</v>
      </c>
      <c r="M861" s="121"/>
      <c r="N861" s="122"/>
      <c r="AF861" s="39"/>
      <c r="AG861" s="48"/>
      <c r="AL861" s="48"/>
      <c r="AM861" s="48"/>
      <c r="AN861" s="48"/>
      <c r="AO861" s="3" t="s">
        <v>110</v>
      </c>
      <c r="AP861" s="48"/>
      <c r="AR861" s="82"/>
      <c r="AS861" s="82"/>
    </row>
    <row r="862" spans="1:45" s="4" customFormat="1" ht="15" x14ac:dyDescent="0.25">
      <c r="A862" s="119"/>
      <c r="B862" s="50"/>
      <c r="C862" s="853" t="s">
        <v>111</v>
      </c>
      <c r="D862" s="853"/>
      <c r="E862" s="853"/>
      <c r="F862" s="853"/>
      <c r="G862" s="853"/>
      <c r="H862" s="853"/>
      <c r="I862" s="853"/>
      <c r="J862" s="853"/>
      <c r="K862" s="853"/>
      <c r="L862" s="124">
        <v>18.73</v>
      </c>
      <c r="M862" s="121"/>
      <c r="N862" s="122"/>
      <c r="AF862" s="39"/>
      <c r="AG862" s="48"/>
      <c r="AL862" s="48"/>
      <c r="AM862" s="48"/>
      <c r="AN862" s="48"/>
      <c r="AO862" s="3" t="s">
        <v>111</v>
      </c>
      <c r="AP862" s="48"/>
      <c r="AR862" s="82"/>
      <c r="AS862" s="82"/>
    </row>
    <row r="863" spans="1:45" s="4" customFormat="1" ht="15" x14ac:dyDescent="0.25">
      <c r="A863" s="119"/>
      <c r="B863" s="50"/>
      <c r="C863" s="853" t="s">
        <v>112</v>
      </c>
      <c r="D863" s="853"/>
      <c r="E863" s="853"/>
      <c r="F863" s="853"/>
      <c r="G863" s="853"/>
      <c r="H863" s="853"/>
      <c r="I863" s="853"/>
      <c r="J863" s="853"/>
      <c r="K863" s="853"/>
      <c r="L863" s="124">
        <v>8.6300000000000008</v>
      </c>
      <c r="M863" s="121"/>
      <c r="N863" s="122"/>
      <c r="AF863" s="39"/>
      <c r="AG863" s="48"/>
      <c r="AL863" s="48"/>
      <c r="AM863" s="48"/>
      <c r="AN863" s="48"/>
      <c r="AO863" s="3" t="s">
        <v>112</v>
      </c>
      <c r="AP863" s="48"/>
      <c r="AR863" s="82"/>
      <c r="AS863" s="82"/>
    </row>
    <row r="864" spans="1:45" s="4" customFormat="1" ht="15" x14ac:dyDescent="0.25">
      <c r="A864" s="119"/>
      <c r="B864" s="125"/>
      <c r="C864" s="861" t="s">
        <v>361</v>
      </c>
      <c r="D864" s="861"/>
      <c r="E864" s="861"/>
      <c r="F864" s="861"/>
      <c r="G864" s="861"/>
      <c r="H864" s="861"/>
      <c r="I864" s="861"/>
      <c r="J864" s="861"/>
      <c r="K864" s="861"/>
      <c r="L864" s="126">
        <v>21331.97</v>
      </c>
      <c r="M864" s="127"/>
      <c r="N864" s="128"/>
      <c r="AF864" s="39"/>
      <c r="AG864" s="48"/>
      <c r="AL864" s="48"/>
      <c r="AM864" s="48"/>
      <c r="AN864" s="48"/>
      <c r="AP864" s="48" t="s">
        <v>361</v>
      </c>
      <c r="AR864" s="82"/>
      <c r="AS864" s="82"/>
    </row>
    <row r="865" spans="1:47" s="4" customFormat="1" ht="11.25" hidden="1" customHeight="1" x14ac:dyDescent="0.25">
      <c r="B865" s="138"/>
      <c r="C865" s="138"/>
      <c r="D865" s="138"/>
      <c r="E865" s="138"/>
      <c r="F865" s="138"/>
      <c r="G865" s="138"/>
      <c r="H865" s="138"/>
      <c r="I865" s="138"/>
      <c r="J865" s="138"/>
      <c r="K865" s="138"/>
      <c r="L865" s="139"/>
      <c r="M865" s="139"/>
      <c r="N865" s="139"/>
      <c r="R865" s="140"/>
    </row>
    <row r="866" spans="1:47" s="4" customFormat="1" ht="15" x14ac:dyDescent="0.25">
      <c r="A866" s="114"/>
      <c r="B866" s="115"/>
      <c r="C866" s="847" t="s">
        <v>362</v>
      </c>
      <c r="D866" s="847"/>
      <c r="E866" s="847"/>
      <c r="F866" s="847"/>
      <c r="G866" s="847"/>
      <c r="H866" s="847"/>
      <c r="I866" s="847"/>
      <c r="J866" s="847"/>
      <c r="K866" s="847"/>
      <c r="L866" s="116"/>
      <c r="M866" s="117"/>
      <c r="N866" s="118"/>
      <c r="AT866" s="48" t="s">
        <v>362</v>
      </c>
    </row>
    <row r="867" spans="1:47" s="4" customFormat="1" ht="15" x14ac:dyDescent="0.25">
      <c r="A867" s="119"/>
      <c r="B867" s="50"/>
      <c r="C867" s="853" t="s">
        <v>99</v>
      </c>
      <c r="D867" s="853"/>
      <c r="E867" s="853"/>
      <c r="F867" s="853"/>
      <c r="G867" s="853"/>
      <c r="H867" s="853"/>
      <c r="I867" s="853"/>
      <c r="J867" s="853"/>
      <c r="K867" s="853"/>
      <c r="L867" s="120">
        <v>1577736.72</v>
      </c>
      <c r="M867" s="121"/>
      <c r="N867" s="141">
        <v>16098089.640000001</v>
      </c>
      <c r="AT867" s="48"/>
      <c r="AU867" s="3" t="s">
        <v>99</v>
      </c>
    </row>
    <row r="868" spans="1:47" s="4" customFormat="1" ht="15" x14ac:dyDescent="0.25">
      <c r="A868" s="119"/>
      <c r="B868" s="50"/>
      <c r="C868" s="853" t="s">
        <v>100</v>
      </c>
      <c r="D868" s="853"/>
      <c r="E868" s="853"/>
      <c r="F868" s="853"/>
      <c r="G868" s="853"/>
      <c r="H868" s="853"/>
      <c r="I868" s="853"/>
      <c r="J868" s="853"/>
      <c r="K868" s="853"/>
      <c r="L868" s="123"/>
      <c r="M868" s="121"/>
      <c r="N868" s="122"/>
      <c r="AT868" s="48"/>
      <c r="AU868" s="3" t="s">
        <v>100</v>
      </c>
    </row>
    <row r="869" spans="1:47" s="4" customFormat="1" ht="15" x14ac:dyDescent="0.25">
      <c r="A869" s="119"/>
      <c r="B869" s="50"/>
      <c r="C869" s="853" t="s">
        <v>101</v>
      </c>
      <c r="D869" s="853"/>
      <c r="E869" s="853"/>
      <c r="F869" s="853"/>
      <c r="G869" s="853"/>
      <c r="H869" s="853"/>
      <c r="I869" s="853"/>
      <c r="J869" s="853"/>
      <c r="K869" s="853"/>
      <c r="L869" s="120">
        <v>35348.92</v>
      </c>
      <c r="M869" s="121"/>
      <c r="N869" s="141">
        <v>1252058.73</v>
      </c>
      <c r="AT869" s="48"/>
      <c r="AU869" s="3" t="s">
        <v>101</v>
      </c>
    </row>
    <row r="870" spans="1:47" s="4" customFormat="1" ht="15" x14ac:dyDescent="0.25">
      <c r="A870" s="119"/>
      <c r="B870" s="50"/>
      <c r="C870" s="853" t="s">
        <v>102</v>
      </c>
      <c r="D870" s="853"/>
      <c r="E870" s="853"/>
      <c r="F870" s="853"/>
      <c r="G870" s="853"/>
      <c r="H870" s="853"/>
      <c r="I870" s="853"/>
      <c r="J870" s="853"/>
      <c r="K870" s="853"/>
      <c r="L870" s="120">
        <v>428295.17</v>
      </c>
      <c r="M870" s="121"/>
      <c r="N870" s="141">
        <v>5233766.97</v>
      </c>
      <c r="AT870" s="48"/>
      <c r="AU870" s="3" t="s">
        <v>102</v>
      </c>
    </row>
    <row r="871" spans="1:47" s="4" customFormat="1" ht="15" x14ac:dyDescent="0.25">
      <c r="A871" s="119"/>
      <c r="B871" s="50"/>
      <c r="C871" s="853" t="s">
        <v>103</v>
      </c>
      <c r="D871" s="853"/>
      <c r="E871" s="853"/>
      <c r="F871" s="853"/>
      <c r="G871" s="853"/>
      <c r="H871" s="853"/>
      <c r="I871" s="853"/>
      <c r="J871" s="853"/>
      <c r="K871" s="853"/>
      <c r="L871" s="120">
        <v>13630.99</v>
      </c>
      <c r="M871" s="121"/>
      <c r="N871" s="141">
        <v>482809.66</v>
      </c>
      <c r="AT871" s="48"/>
      <c r="AU871" s="3" t="s">
        <v>103</v>
      </c>
    </row>
    <row r="872" spans="1:47" s="4" customFormat="1" ht="15" x14ac:dyDescent="0.25">
      <c r="A872" s="119"/>
      <c r="B872" s="50"/>
      <c r="C872" s="853" t="s">
        <v>138</v>
      </c>
      <c r="D872" s="853"/>
      <c r="E872" s="853"/>
      <c r="F872" s="853"/>
      <c r="G872" s="853"/>
      <c r="H872" s="853"/>
      <c r="I872" s="853"/>
      <c r="J872" s="853"/>
      <c r="K872" s="853"/>
      <c r="L872" s="120">
        <v>1108178.6499999999</v>
      </c>
      <c r="M872" s="121"/>
      <c r="N872" s="141">
        <v>9541418.1799999997</v>
      </c>
      <c r="AT872" s="48"/>
      <c r="AU872" s="3" t="s">
        <v>138</v>
      </c>
    </row>
    <row r="873" spans="1:47" s="4" customFormat="1" ht="15" x14ac:dyDescent="0.25">
      <c r="A873" s="119"/>
      <c r="B873" s="50"/>
      <c r="C873" s="853" t="s">
        <v>151</v>
      </c>
      <c r="D873" s="853"/>
      <c r="E873" s="853"/>
      <c r="F873" s="853"/>
      <c r="G873" s="853"/>
      <c r="H873" s="853"/>
      <c r="I873" s="853"/>
      <c r="J873" s="853"/>
      <c r="K873" s="853"/>
      <c r="L873" s="120">
        <v>5913.98</v>
      </c>
      <c r="M873" s="121"/>
      <c r="N873" s="141">
        <v>70845.759999999995</v>
      </c>
      <c r="AT873" s="48"/>
      <c r="AU873" s="3" t="s">
        <v>151</v>
      </c>
    </row>
    <row r="874" spans="1:47" s="4" customFormat="1" ht="15" x14ac:dyDescent="0.25">
      <c r="A874" s="119"/>
      <c r="B874" s="50"/>
      <c r="C874" s="853" t="s">
        <v>104</v>
      </c>
      <c r="D874" s="853"/>
      <c r="E874" s="853"/>
      <c r="F874" s="853"/>
      <c r="G874" s="853"/>
      <c r="H874" s="853"/>
      <c r="I874" s="853"/>
      <c r="J874" s="853"/>
      <c r="K874" s="853"/>
      <c r="L874" s="120">
        <v>804619.19</v>
      </c>
      <c r="M874" s="121"/>
      <c r="N874" s="141">
        <v>10625611.6</v>
      </c>
      <c r="AT874" s="48"/>
      <c r="AU874" s="3" t="s">
        <v>104</v>
      </c>
    </row>
    <row r="875" spans="1:47" s="4" customFormat="1" ht="15" x14ac:dyDescent="0.25">
      <c r="A875" s="119"/>
      <c r="B875" s="50"/>
      <c r="C875" s="853" t="s">
        <v>228</v>
      </c>
      <c r="D875" s="853"/>
      <c r="E875" s="853"/>
      <c r="F875" s="853"/>
      <c r="G875" s="853"/>
      <c r="H875" s="853"/>
      <c r="I875" s="853"/>
      <c r="J875" s="853"/>
      <c r="K875" s="853"/>
      <c r="L875" s="120">
        <v>798705.21</v>
      </c>
      <c r="M875" s="121"/>
      <c r="N875" s="141">
        <v>10554765.84</v>
      </c>
      <c r="AT875" s="48"/>
      <c r="AU875" s="3" t="s">
        <v>228</v>
      </c>
    </row>
    <row r="876" spans="1:47" s="4" customFormat="1" ht="15" x14ac:dyDescent="0.25">
      <c r="A876" s="119"/>
      <c r="B876" s="50"/>
      <c r="C876" s="853" t="s">
        <v>229</v>
      </c>
      <c r="D876" s="853"/>
      <c r="E876" s="853"/>
      <c r="F876" s="853"/>
      <c r="G876" s="853"/>
      <c r="H876" s="853"/>
      <c r="I876" s="853"/>
      <c r="J876" s="853"/>
      <c r="K876" s="853"/>
      <c r="L876" s="123"/>
      <c r="M876" s="121"/>
      <c r="N876" s="122"/>
      <c r="AT876" s="48"/>
      <c r="AU876" s="3" t="s">
        <v>229</v>
      </c>
    </row>
    <row r="877" spans="1:47" s="4" customFormat="1" ht="15" x14ac:dyDescent="0.25">
      <c r="A877" s="119"/>
      <c r="B877" s="50"/>
      <c r="C877" s="853" t="s">
        <v>230</v>
      </c>
      <c r="D877" s="853"/>
      <c r="E877" s="853"/>
      <c r="F877" s="853"/>
      <c r="G877" s="853"/>
      <c r="H877" s="853"/>
      <c r="I877" s="853"/>
      <c r="J877" s="853"/>
      <c r="K877" s="853"/>
      <c r="L877" s="120">
        <v>24160.03</v>
      </c>
      <c r="M877" s="121"/>
      <c r="N877" s="141">
        <v>855748.25</v>
      </c>
      <c r="AT877" s="48"/>
      <c r="AU877" s="3" t="s">
        <v>230</v>
      </c>
    </row>
    <row r="878" spans="1:47" s="4" customFormat="1" ht="33.75" x14ac:dyDescent="0.25">
      <c r="A878" s="119"/>
      <c r="B878" s="50" t="s">
        <v>363</v>
      </c>
      <c r="C878" s="853" t="s">
        <v>231</v>
      </c>
      <c r="D878" s="853"/>
      <c r="E878" s="853"/>
      <c r="F878" s="853"/>
      <c r="G878" s="853"/>
      <c r="H878" s="853"/>
      <c r="I878" s="853"/>
      <c r="J878" s="853"/>
      <c r="K878" s="853"/>
      <c r="L878" s="120">
        <v>417293.02</v>
      </c>
      <c r="M878" s="142">
        <v>12.22</v>
      </c>
      <c r="N878" s="141">
        <v>5099320.7</v>
      </c>
      <c r="AT878" s="48"/>
      <c r="AU878" s="3" t="s">
        <v>231</v>
      </c>
    </row>
    <row r="879" spans="1:47" s="4" customFormat="1" ht="15" x14ac:dyDescent="0.25">
      <c r="A879" s="119"/>
      <c r="B879" s="50"/>
      <c r="C879" s="853" t="s">
        <v>232</v>
      </c>
      <c r="D879" s="853"/>
      <c r="E879" s="853"/>
      <c r="F879" s="853"/>
      <c r="G879" s="853"/>
      <c r="H879" s="853"/>
      <c r="I879" s="853"/>
      <c r="J879" s="853"/>
      <c r="K879" s="853"/>
      <c r="L879" s="120">
        <v>12187.26</v>
      </c>
      <c r="M879" s="121"/>
      <c r="N879" s="141">
        <v>431672.75</v>
      </c>
      <c r="AT879" s="48"/>
      <c r="AU879" s="3" t="s">
        <v>232</v>
      </c>
    </row>
    <row r="880" spans="1:47" s="4" customFormat="1" ht="33.75" x14ac:dyDescent="0.25">
      <c r="A880" s="119"/>
      <c r="B880" s="50" t="s">
        <v>363</v>
      </c>
      <c r="C880" s="853" t="s">
        <v>233</v>
      </c>
      <c r="D880" s="853"/>
      <c r="E880" s="853"/>
      <c r="F880" s="853"/>
      <c r="G880" s="853"/>
      <c r="H880" s="853"/>
      <c r="I880" s="853"/>
      <c r="J880" s="853"/>
      <c r="K880" s="853"/>
      <c r="L880" s="120">
        <v>300416.82</v>
      </c>
      <c r="M880" s="142">
        <v>8.61</v>
      </c>
      <c r="N880" s="141">
        <v>2586588.8199999998</v>
      </c>
      <c r="AT880" s="48"/>
      <c r="AU880" s="3" t="s">
        <v>233</v>
      </c>
    </row>
    <row r="881" spans="1:47" s="4" customFormat="1" ht="15" x14ac:dyDescent="0.25">
      <c r="A881" s="119"/>
      <c r="B881" s="50"/>
      <c r="C881" s="853" t="s">
        <v>234</v>
      </c>
      <c r="D881" s="853"/>
      <c r="E881" s="853"/>
      <c r="F881" s="853"/>
      <c r="G881" s="853"/>
      <c r="H881" s="853"/>
      <c r="I881" s="853"/>
      <c r="J881" s="853"/>
      <c r="K881" s="853"/>
      <c r="L881" s="120">
        <v>38410.82</v>
      </c>
      <c r="M881" s="121"/>
      <c r="N881" s="141">
        <v>1360511.34</v>
      </c>
      <c r="AT881" s="48"/>
      <c r="AU881" s="3" t="s">
        <v>234</v>
      </c>
    </row>
    <row r="882" spans="1:47" s="4" customFormat="1" ht="15" x14ac:dyDescent="0.25">
      <c r="A882" s="119"/>
      <c r="B882" s="50"/>
      <c r="C882" s="853" t="s">
        <v>235</v>
      </c>
      <c r="D882" s="853"/>
      <c r="E882" s="853"/>
      <c r="F882" s="853"/>
      <c r="G882" s="853"/>
      <c r="H882" s="853"/>
      <c r="I882" s="853"/>
      <c r="J882" s="853"/>
      <c r="K882" s="853"/>
      <c r="L882" s="120">
        <v>18424.52</v>
      </c>
      <c r="M882" s="121"/>
      <c r="N882" s="141">
        <v>652596.73</v>
      </c>
      <c r="AT882" s="48"/>
      <c r="AU882" s="3" t="s">
        <v>235</v>
      </c>
    </row>
    <row r="883" spans="1:47" s="4" customFormat="1" ht="15" x14ac:dyDescent="0.25">
      <c r="A883" s="119"/>
      <c r="B883" s="50"/>
      <c r="C883" s="853" t="s">
        <v>152</v>
      </c>
      <c r="D883" s="853"/>
      <c r="E883" s="853"/>
      <c r="F883" s="853"/>
      <c r="G883" s="853"/>
      <c r="H883" s="853"/>
      <c r="I883" s="853"/>
      <c r="J883" s="853"/>
      <c r="K883" s="853"/>
      <c r="L883" s="120">
        <v>5913.98</v>
      </c>
      <c r="M883" s="121"/>
      <c r="N883" s="141">
        <v>70845.759999999995</v>
      </c>
      <c r="AT883" s="48"/>
      <c r="AU883" s="3" t="s">
        <v>152</v>
      </c>
    </row>
    <row r="884" spans="1:47" s="4" customFormat="1" ht="15" x14ac:dyDescent="0.25">
      <c r="A884" s="119"/>
      <c r="B884" s="50"/>
      <c r="C884" s="853" t="s">
        <v>140</v>
      </c>
      <c r="D884" s="853"/>
      <c r="E884" s="853"/>
      <c r="F884" s="853"/>
      <c r="G884" s="853"/>
      <c r="H884" s="853"/>
      <c r="I884" s="853"/>
      <c r="J884" s="853"/>
      <c r="K884" s="853"/>
      <c r="L884" s="120">
        <v>848649.15</v>
      </c>
      <c r="M884" s="121"/>
      <c r="N884" s="141">
        <v>8147808.25</v>
      </c>
      <c r="AT884" s="48"/>
      <c r="AU884" s="3" t="s">
        <v>140</v>
      </c>
    </row>
    <row r="885" spans="1:47" s="4" customFormat="1" ht="15" x14ac:dyDescent="0.25">
      <c r="A885" s="119"/>
      <c r="B885" s="50"/>
      <c r="C885" s="853" t="s">
        <v>100</v>
      </c>
      <c r="D885" s="853"/>
      <c r="E885" s="853"/>
      <c r="F885" s="853"/>
      <c r="G885" s="853"/>
      <c r="H885" s="853"/>
      <c r="I885" s="853"/>
      <c r="J885" s="853"/>
      <c r="K885" s="853"/>
      <c r="L885" s="123"/>
      <c r="M885" s="121"/>
      <c r="N885" s="122"/>
      <c r="AT885" s="48"/>
      <c r="AU885" s="3" t="s">
        <v>100</v>
      </c>
    </row>
    <row r="886" spans="1:47" s="4" customFormat="1" ht="15" x14ac:dyDescent="0.25">
      <c r="A886" s="119"/>
      <c r="B886" s="50"/>
      <c r="C886" s="853" t="s">
        <v>105</v>
      </c>
      <c r="D886" s="853"/>
      <c r="E886" s="853"/>
      <c r="F886" s="853"/>
      <c r="G886" s="853"/>
      <c r="H886" s="853"/>
      <c r="I886" s="853"/>
      <c r="J886" s="853"/>
      <c r="K886" s="853"/>
      <c r="L886" s="120">
        <v>11188.89</v>
      </c>
      <c r="M886" s="121"/>
      <c r="N886" s="141">
        <v>396310.48</v>
      </c>
      <c r="AT886" s="48"/>
      <c r="AU886" s="3" t="s">
        <v>105</v>
      </c>
    </row>
    <row r="887" spans="1:47" s="4" customFormat="1" ht="33.75" x14ac:dyDescent="0.25">
      <c r="A887" s="119"/>
      <c r="B887" s="50" t="s">
        <v>363</v>
      </c>
      <c r="C887" s="853" t="s">
        <v>106</v>
      </c>
      <c r="D887" s="853"/>
      <c r="E887" s="853"/>
      <c r="F887" s="853"/>
      <c r="G887" s="853"/>
      <c r="H887" s="853"/>
      <c r="I887" s="853"/>
      <c r="J887" s="853"/>
      <c r="K887" s="853"/>
      <c r="L887" s="120">
        <v>11002.15</v>
      </c>
      <c r="M887" s="142">
        <v>12.22</v>
      </c>
      <c r="N887" s="141">
        <v>134446.26999999999</v>
      </c>
      <c r="AT887" s="48"/>
      <c r="AU887" s="3" t="s">
        <v>106</v>
      </c>
    </row>
    <row r="888" spans="1:47" s="4" customFormat="1" ht="15" x14ac:dyDescent="0.25">
      <c r="A888" s="119"/>
      <c r="B888" s="50"/>
      <c r="C888" s="853" t="s">
        <v>107</v>
      </c>
      <c r="D888" s="853"/>
      <c r="E888" s="853"/>
      <c r="F888" s="853"/>
      <c r="G888" s="853"/>
      <c r="H888" s="853"/>
      <c r="I888" s="853"/>
      <c r="J888" s="853"/>
      <c r="K888" s="853"/>
      <c r="L888" s="120">
        <v>1443.73</v>
      </c>
      <c r="M888" s="121"/>
      <c r="N888" s="141">
        <v>51136.91</v>
      </c>
      <c r="AT888" s="48"/>
      <c r="AU888" s="3" t="s">
        <v>107</v>
      </c>
    </row>
    <row r="889" spans="1:47" s="4" customFormat="1" ht="33.75" x14ac:dyDescent="0.25">
      <c r="A889" s="119"/>
      <c r="B889" s="50" t="s">
        <v>363</v>
      </c>
      <c r="C889" s="853" t="s">
        <v>139</v>
      </c>
      <c r="D889" s="853"/>
      <c r="E889" s="853"/>
      <c r="F889" s="853"/>
      <c r="G889" s="853"/>
      <c r="H889" s="853"/>
      <c r="I889" s="853"/>
      <c r="J889" s="853"/>
      <c r="K889" s="853"/>
      <c r="L889" s="120">
        <v>807761.83</v>
      </c>
      <c r="M889" s="142">
        <v>8.61</v>
      </c>
      <c r="N889" s="141">
        <v>6954829.3600000003</v>
      </c>
      <c r="AT889" s="48"/>
      <c r="AU889" s="3" t="s">
        <v>139</v>
      </c>
    </row>
    <row r="890" spans="1:47" s="4" customFormat="1" ht="15" x14ac:dyDescent="0.25">
      <c r="A890" s="119"/>
      <c r="B890" s="50"/>
      <c r="C890" s="853" t="s">
        <v>108</v>
      </c>
      <c r="D890" s="853"/>
      <c r="E890" s="853"/>
      <c r="F890" s="853"/>
      <c r="G890" s="853"/>
      <c r="H890" s="853"/>
      <c r="I890" s="853"/>
      <c r="J890" s="853"/>
      <c r="K890" s="853"/>
      <c r="L890" s="120">
        <v>12253.65</v>
      </c>
      <c r="M890" s="121"/>
      <c r="N890" s="141">
        <v>434023.95</v>
      </c>
      <c r="AT890" s="48"/>
      <c r="AU890" s="3" t="s">
        <v>108</v>
      </c>
    </row>
    <row r="891" spans="1:47" s="4" customFormat="1" ht="15" x14ac:dyDescent="0.25">
      <c r="A891" s="119"/>
      <c r="B891" s="50"/>
      <c r="C891" s="853" t="s">
        <v>109</v>
      </c>
      <c r="D891" s="853"/>
      <c r="E891" s="853"/>
      <c r="F891" s="853"/>
      <c r="G891" s="853"/>
      <c r="H891" s="853"/>
      <c r="I891" s="853"/>
      <c r="J891" s="853"/>
      <c r="K891" s="853"/>
      <c r="L891" s="120">
        <v>6442.63</v>
      </c>
      <c r="M891" s="121"/>
      <c r="N891" s="141">
        <v>228198.19</v>
      </c>
      <c r="AT891" s="48"/>
      <c r="AU891" s="3" t="s">
        <v>109</v>
      </c>
    </row>
    <row r="892" spans="1:47" s="4" customFormat="1" ht="15" x14ac:dyDescent="0.25">
      <c r="A892" s="119"/>
      <c r="B892" s="50"/>
      <c r="C892" s="853" t="s">
        <v>512</v>
      </c>
      <c r="D892" s="853"/>
      <c r="E892" s="853"/>
      <c r="F892" s="853"/>
      <c r="G892" s="853"/>
      <c r="H892" s="853"/>
      <c r="I892" s="853"/>
      <c r="J892" s="853"/>
      <c r="K892" s="853"/>
      <c r="L892" s="120">
        <v>82276.42</v>
      </c>
      <c r="M892" s="121"/>
      <c r="N892" s="141">
        <v>708399.98</v>
      </c>
      <c r="AT892" s="48"/>
      <c r="AU892" s="3" t="s">
        <v>512</v>
      </c>
    </row>
    <row r="893" spans="1:47" s="4" customFormat="1" ht="33.75" x14ac:dyDescent="0.25">
      <c r="A893" s="119"/>
      <c r="B893" s="50" t="s">
        <v>363</v>
      </c>
      <c r="C893" s="853" t="s">
        <v>513</v>
      </c>
      <c r="D893" s="853"/>
      <c r="E893" s="853"/>
      <c r="F893" s="853"/>
      <c r="G893" s="853"/>
      <c r="H893" s="853"/>
      <c r="I893" s="853"/>
      <c r="J893" s="853"/>
      <c r="K893" s="853"/>
      <c r="L893" s="120">
        <v>82276.42</v>
      </c>
      <c r="M893" s="142">
        <v>8.61</v>
      </c>
      <c r="N893" s="141">
        <v>708399.98</v>
      </c>
      <c r="AT893" s="48"/>
      <c r="AU893" s="3" t="s">
        <v>513</v>
      </c>
    </row>
    <row r="894" spans="1:47" s="4" customFormat="1" ht="15" x14ac:dyDescent="0.25">
      <c r="A894" s="119"/>
      <c r="B894" s="50"/>
      <c r="C894" s="853" t="s">
        <v>110</v>
      </c>
      <c r="D894" s="853"/>
      <c r="E894" s="853"/>
      <c r="F894" s="853"/>
      <c r="G894" s="853"/>
      <c r="H894" s="853"/>
      <c r="I894" s="853"/>
      <c r="J894" s="853"/>
      <c r="K894" s="853"/>
      <c r="L894" s="120">
        <v>48979.91</v>
      </c>
      <c r="M894" s="121"/>
      <c r="N894" s="141">
        <v>1734868.39</v>
      </c>
      <c r="AT894" s="48"/>
      <c r="AU894" s="3" t="s">
        <v>110</v>
      </c>
    </row>
    <row r="895" spans="1:47" s="4" customFormat="1" ht="15" x14ac:dyDescent="0.25">
      <c r="A895" s="119"/>
      <c r="B895" s="50"/>
      <c r="C895" s="853" t="s">
        <v>111</v>
      </c>
      <c r="D895" s="853"/>
      <c r="E895" s="853"/>
      <c r="F895" s="853"/>
      <c r="G895" s="853"/>
      <c r="H895" s="853"/>
      <c r="I895" s="853"/>
      <c r="J895" s="853"/>
      <c r="K895" s="853"/>
      <c r="L895" s="120">
        <v>50664.47</v>
      </c>
      <c r="M895" s="121"/>
      <c r="N895" s="141">
        <v>1794535.29</v>
      </c>
      <c r="AT895" s="48"/>
      <c r="AU895" s="3" t="s">
        <v>111</v>
      </c>
    </row>
    <row r="896" spans="1:47" s="4" customFormat="1" ht="15" x14ac:dyDescent="0.25">
      <c r="A896" s="119"/>
      <c r="B896" s="50"/>
      <c r="C896" s="853" t="s">
        <v>112</v>
      </c>
      <c r="D896" s="853"/>
      <c r="E896" s="853"/>
      <c r="F896" s="853"/>
      <c r="G896" s="853"/>
      <c r="H896" s="853"/>
      <c r="I896" s="853"/>
      <c r="J896" s="853"/>
      <c r="K896" s="853"/>
      <c r="L896" s="120">
        <v>24867.15</v>
      </c>
      <c r="M896" s="121"/>
      <c r="N896" s="141">
        <v>880794.92</v>
      </c>
      <c r="AT896" s="48"/>
      <c r="AU896" s="3" t="s">
        <v>112</v>
      </c>
    </row>
    <row r="897" spans="1:52" s="4" customFormat="1" ht="15" x14ac:dyDescent="0.25">
      <c r="A897" s="119"/>
      <c r="B897" s="125"/>
      <c r="C897" s="861" t="s">
        <v>364</v>
      </c>
      <c r="D897" s="861"/>
      <c r="E897" s="861"/>
      <c r="F897" s="861"/>
      <c r="G897" s="861"/>
      <c r="H897" s="861"/>
      <c r="I897" s="861"/>
      <c r="J897" s="861"/>
      <c r="K897" s="861"/>
      <c r="L897" s="126">
        <v>1735544.76</v>
      </c>
      <c r="M897" s="127"/>
      <c r="N897" s="143">
        <v>19481819.829999998</v>
      </c>
      <c r="AT897" s="48"/>
      <c r="AV897" s="48" t="s">
        <v>364</v>
      </c>
    </row>
    <row r="898" spans="1:52" s="4" customFormat="1" ht="15" x14ac:dyDescent="0.25">
      <c r="A898" s="119"/>
      <c r="B898" s="50"/>
      <c r="C898" s="853" t="s">
        <v>100</v>
      </c>
      <c r="D898" s="853"/>
      <c r="E898" s="853"/>
      <c r="F898" s="853"/>
      <c r="G898" s="853"/>
      <c r="H898" s="853"/>
      <c r="I898" s="853"/>
      <c r="J898" s="853"/>
      <c r="K898" s="853"/>
      <c r="L898" s="123"/>
      <c r="M898" s="121"/>
      <c r="N898" s="122"/>
      <c r="AT898" s="48"/>
      <c r="AU898" s="3" t="s">
        <v>100</v>
      </c>
      <c r="AV898" s="48"/>
    </row>
    <row r="899" spans="1:52" s="4" customFormat="1" ht="15" x14ac:dyDescent="0.25">
      <c r="A899" s="119"/>
      <c r="B899" s="50"/>
      <c r="C899" s="853" t="s">
        <v>177</v>
      </c>
      <c r="D899" s="853"/>
      <c r="E899" s="853"/>
      <c r="F899" s="853"/>
      <c r="G899" s="853"/>
      <c r="H899" s="853"/>
      <c r="I899" s="853"/>
      <c r="J899" s="853"/>
      <c r="K899" s="853"/>
      <c r="L899" s="120">
        <v>1037040.46</v>
      </c>
      <c r="M899" s="121"/>
      <c r="N899" s="141">
        <v>8928918.5</v>
      </c>
      <c r="AT899" s="48"/>
      <c r="AU899" s="3" t="s">
        <v>177</v>
      </c>
      <c r="AV899" s="48"/>
    </row>
    <row r="900" spans="1:52" s="4" customFormat="1" ht="15" x14ac:dyDescent="0.25">
      <c r="A900" s="119"/>
      <c r="B900" s="50"/>
      <c r="C900" s="853" t="s">
        <v>514</v>
      </c>
      <c r="D900" s="853"/>
      <c r="E900" s="853"/>
      <c r="F900" s="853"/>
      <c r="G900" s="853"/>
      <c r="H900" s="853"/>
      <c r="I900" s="853"/>
      <c r="J900" s="853"/>
      <c r="K900" s="853"/>
      <c r="L900" s="120">
        <v>82276.42</v>
      </c>
      <c r="M900" s="121"/>
      <c r="N900" s="141">
        <v>708400</v>
      </c>
      <c r="AT900" s="48"/>
      <c r="AU900" s="3" t="s">
        <v>514</v>
      </c>
      <c r="AV900" s="48"/>
    </row>
    <row r="901" spans="1:52" s="4" customFormat="1" ht="13.5" hidden="1" customHeight="1" x14ac:dyDescent="0.25">
      <c r="B901" s="113"/>
      <c r="C901" s="111"/>
      <c r="D901" s="111"/>
      <c r="E901" s="111"/>
      <c r="F901" s="111"/>
      <c r="G901" s="111"/>
      <c r="H901" s="111"/>
      <c r="I901" s="111"/>
      <c r="J901" s="111"/>
      <c r="K901" s="111"/>
      <c r="L901" s="126"/>
      <c r="M901" s="144"/>
      <c r="N901" s="145"/>
    </row>
    <row r="902" spans="1:52" s="4" customFormat="1" ht="26.25" customHeight="1" x14ac:dyDescent="0.25">
      <c r="A902" s="146"/>
      <c r="B902" s="147"/>
      <c r="C902" s="147"/>
      <c r="D902" s="147"/>
      <c r="E902" s="147"/>
      <c r="F902" s="147"/>
      <c r="G902" s="147"/>
      <c r="H902" s="147"/>
      <c r="I902" s="147"/>
      <c r="J902" s="147"/>
      <c r="K902" s="147"/>
      <c r="L902" s="147"/>
      <c r="M902" s="147"/>
      <c r="N902" s="147"/>
    </row>
    <row r="903" spans="1:52" s="8" customFormat="1" ht="15" x14ac:dyDescent="0.25">
      <c r="A903" s="6"/>
      <c r="B903" s="148" t="s">
        <v>365</v>
      </c>
      <c r="C903" s="859"/>
      <c r="D903" s="859"/>
      <c r="E903" s="859"/>
      <c r="F903" s="859"/>
      <c r="G903" s="859"/>
      <c r="H903" s="860" t="s">
        <v>366</v>
      </c>
      <c r="I903" s="860"/>
      <c r="J903" s="860"/>
      <c r="K903" s="860"/>
      <c r="L903" s="860"/>
      <c r="M903" s="4"/>
      <c r="N903" s="4"/>
      <c r="O903" s="4"/>
      <c r="P903" s="4"/>
      <c r="Q903" s="4"/>
      <c r="R903" s="4"/>
      <c r="S903" s="4"/>
      <c r="T903" s="4"/>
      <c r="U903" s="4"/>
      <c r="V903" s="12"/>
      <c r="W903" s="12"/>
      <c r="X903" s="12"/>
      <c r="Y903" s="12"/>
      <c r="Z903" s="12"/>
      <c r="AA903" s="12"/>
      <c r="AB903" s="12"/>
      <c r="AC903" s="12"/>
      <c r="AD903" s="12"/>
      <c r="AE903" s="12"/>
      <c r="AF903" s="12"/>
      <c r="AG903" s="12"/>
      <c r="AH903" s="12"/>
      <c r="AI903" s="12"/>
      <c r="AJ903" s="12"/>
      <c r="AK903" s="12"/>
      <c r="AL903" s="12"/>
      <c r="AM903" s="12"/>
      <c r="AN903" s="12"/>
      <c r="AO903" s="12"/>
      <c r="AP903" s="12"/>
      <c r="AQ903" s="12"/>
      <c r="AR903" s="12"/>
      <c r="AS903" s="12"/>
      <c r="AT903" s="12"/>
      <c r="AU903" s="12"/>
      <c r="AV903" s="12"/>
      <c r="AW903" s="12" t="s">
        <v>10</v>
      </c>
      <c r="AX903" s="12" t="s">
        <v>366</v>
      </c>
      <c r="AY903" s="12"/>
      <c r="AZ903" s="12"/>
    </row>
    <row r="904" spans="1:52" s="149" customFormat="1" ht="16.5" customHeight="1" x14ac:dyDescent="0.25">
      <c r="A904" s="10"/>
      <c r="B904" s="148"/>
      <c r="C904" s="858" t="s">
        <v>367</v>
      </c>
      <c r="D904" s="858"/>
      <c r="E904" s="858"/>
      <c r="F904" s="858"/>
      <c r="G904" s="858"/>
      <c r="H904" s="858"/>
      <c r="I904" s="858"/>
      <c r="J904" s="858"/>
      <c r="K904" s="858"/>
      <c r="L904" s="858"/>
      <c r="V904" s="150"/>
      <c r="W904" s="150"/>
      <c r="X904" s="150"/>
      <c r="Y904" s="150"/>
      <c r="Z904" s="150"/>
      <c r="AA904" s="150"/>
      <c r="AB904" s="150"/>
      <c r="AC904" s="150"/>
      <c r="AD904" s="150"/>
      <c r="AE904" s="150"/>
      <c r="AF904" s="150"/>
      <c r="AG904" s="150"/>
      <c r="AH904" s="150"/>
      <c r="AI904" s="150"/>
      <c r="AJ904" s="150"/>
      <c r="AK904" s="150"/>
      <c r="AL904" s="150"/>
      <c r="AM904" s="150"/>
      <c r="AN904" s="150"/>
      <c r="AO904" s="150"/>
      <c r="AP904" s="150"/>
      <c r="AQ904" s="150"/>
      <c r="AR904" s="150"/>
      <c r="AS904" s="150"/>
      <c r="AT904" s="150"/>
      <c r="AU904" s="150"/>
      <c r="AV904" s="150"/>
      <c r="AW904" s="150"/>
      <c r="AX904" s="150"/>
      <c r="AY904" s="150"/>
      <c r="AZ904" s="150"/>
    </row>
    <row r="905" spans="1:52" s="8" customFormat="1" ht="15" x14ac:dyDescent="0.25">
      <c r="A905" s="6"/>
      <c r="B905" s="148" t="s">
        <v>368</v>
      </c>
      <c r="C905" s="859"/>
      <c r="D905" s="859"/>
      <c r="E905" s="859"/>
      <c r="F905" s="859"/>
      <c r="G905" s="859"/>
      <c r="H905" s="860" t="s">
        <v>369</v>
      </c>
      <c r="I905" s="860"/>
      <c r="J905" s="860"/>
      <c r="K905" s="860"/>
      <c r="L905" s="860"/>
      <c r="M905" s="4"/>
      <c r="N905" s="4"/>
      <c r="O905" s="4"/>
      <c r="P905" s="4"/>
      <c r="Q905" s="4"/>
      <c r="R905" s="4"/>
      <c r="S905" s="4"/>
      <c r="T905" s="4"/>
      <c r="U905" s="4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  <c r="AN905" s="12"/>
      <c r="AO905" s="12"/>
      <c r="AP905" s="12"/>
      <c r="AQ905" s="12"/>
      <c r="AR905" s="12"/>
      <c r="AS905" s="12"/>
      <c r="AT905" s="12"/>
      <c r="AU905" s="12"/>
      <c r="AV905" s="12"/>
      <c r="AW905" s="12"/>
      <c r="AX905" s="12"/>
      <c r="AY905" s="12" t="s">
        <v>10</v>
      </c>
      <c r="AZ905" s="12" t="s">
        <v>369</v>
      </c>
    </row>
    <row r="906" spans="1:52" s="149" customFormat="1" ht="16.5" customHeight="1" x14ac:dyDescent="0.25">
      <c r="A906" s="10"/>
      <c r="C906" s="858" t="s">
        <v>367</v>
      </c>
      <c r="D906" s="858"/>
      <c r="E906" s="858"/>
      <c r="F906" s="858"/>
      <c r="G906" s="858"/>
      <c r="H906" s="858"/>
      <c r="I906" s="858"/>
      <c r="J906" s="858"/>
      <c r="K906" s="858"/>
      <c r="L906" s="858"/>
      <c r="V906" s="150"/>
      <c r="W906" s="150"/>
      <c r="X906" s="150"/>
      <c r="Y906" s="150"/>
      <c r="Z906" s="150"/>
      <c r="AA906" s="150"/>
      <c r="AB906" s="150"/>
      <c r="AC906" s="150"/>
      <c r="AD906" s="150"/>
      <c r="AE906" s="150"/>
      <c r="AF906" s="150"/>
      <c r="AG906" s="150"/>
      <c r="AH906" s="150"/>
      <c r="AI906" s="150"/>
      <c r="AJ906" s="150"/>
      <c r="AK906" s="150"/>
      <c r="AL906" s="150"/>
      <c r="AM906" s="150"/>
      <c r="AN906" s="150"/>
      <c r="AO906" s="150"/>
      <c r="AP906" s="150"/>
      <c r="AQ906" s="150"/>
      <c r="AR906" s="150"/>
      <c r="AS906" s="150"/>
      <c r="AT906" s="150"/>
      <c r="AU906" s="150"/>
      <c r="AV906" s="150"/>
      <c r="AW906" s="150"/>
      <c r="AX906" s="150"/>
      <c r="AY906" s="150"/>
      <c r="AZ906" s="150"/>
    </row>
    <row r="907" spans="1:52" s="8" customFormat="1" ht="19.5" customHeight="1" x14ac:dyDescent="0.2">
      <c r="A907" s="6"/>
      <c r="C907" s="151"/>
      <c r="D907" s="151"/>
      <c r="E907" s="151"/>
      <c r="F907" s="151"/>
      <c r="G907" s="151"/>
      <c r="H907" s="151"/>
      <c r="I907" s="151"/>
      <c r="J907" s="151"/>
      <c r="K907" s="151"/>
      <c r="L907" s="151"/>
      <c r="V907" s="12"/>
      <c r="W907" s="12"/>
      <c r="X907" s="12"/>
      <c r="Y907" s="12"/>
      <c r="Z907" s="12"/>
      <c r="AA907" s="12"/>
      <c r="AB907" s="12"/>
      <c r="AC907" s="12"/>
      <c r="AD907" s="12"/>
      <c r="AE907" s="12"/>
      <c r="AF907" s="12"/>
      <c r="AG907" s="12"/>
      <c r="AH907" s="12"/>
      <c r="AI907" s="12"/>
      <c r="AJ907" s="12"/>
      <c r="AK907" s="12"/>
      <c r="AL907" s="12"/>
      <c r="AM907" s="12"/>
      <c r="AN907" s="12"/>
      <c r="AO907" s="12"/>
      <c r="AP907" s="12"/>
      <c r="AQ907" s="12"/>
      <c r="AR907" s="12"/>
      <c r="AS907" s="12"/>
      <c r="AT907" s="12"/>
      <c r="AU907" s="12"/>
      <c r="AV907" s="12"/>
      <c r="AW907" s="12"/>
      <c r="AX907" s="12"/>
      <c r="AY907" s="12"/>
      <c r="AZ907" s="12"/>
    </row>
    <row r="908" spans="1:52" s="4" customFormat="1" ht="22.5" customHeight="1" x14ac:dyDescent="0.25">
      <c r="A908" s="848" t="s">
        <v>370</v>
      </c>
      <c r="B908" s="848"/>
      <c r="C908" s="848"/>
      <c r="D908" s="848"/>
      <c r="E908" s="848"/>
      <c r="F908" s="848"/>
      <c r="G908" s="848"/>
      <c r="H908" s="848"/>
      <c r="I908" s="848"/>
      <c r="J908" s="848"/>
      <c r="K908" s="848"/>
      <c r="L908" s="848"/>
      <c r="M908" s="848"/>
      <c r="N908" s="848"/>
      <c r="O908" s="138"/>
      <c r="P908" s="138"/>
    </row>
    <row r="909" spans="1:52" s="4" customFormat="1" ht="12.75" customHeight="1" x14ac:dyDescent="0.25">
      <c r="A909" s="848" t="s">
        <v>371</v>
      </c>
      <c r="B909" s="848"/>
      <c r="C909" s="848"/>
      <c r="D909" s="848"/>
      <c r="E909" s="848"/>
      <c r="F909" s="848"/>
      <c r="G909" s="848"/>
      <c r="H909" s="848"/>
      <c r="I909" s="848"/>
      <c r="J909" s="848"/>
      <c r="K909" s="848"/>
      <c r="L909" s="848"/>
      <c r="M909" s="848"/>
      <c r="N909" s="848"/>
      <c r="O909" s="138"/>
      <c r="P909" s="138"/>
    </row>
    <row r="910" spans="1:52" s="4" customFormat="1" ht="12.75" customHeight="1" x14ac:dyDescent="0.25">
      <c r="A910" s="848" t="s">
        <v>372</v>
      </c>
      <c r="B910" s="848"/>
      <c r="C910" s="848"/>
      <c r="D910" s="848"/>
      <c r="E910" s="848"/>
      <c r="F910" s="848"/>
      <c r="G910" s="848"/>
      <c r="H910" s="848"/>
      <c r="I910" s="848"/>
      <c r="J910" s="848"/>
      <c r="K910" s="848"/>
      <c r="L910" s="848"/>
      <c r="M910" s="848"/>
      <c r="N910" s="848"/>
      <c r="O910" s="138"/>
      <c r="P910" s="138"/>
    </row>
    <row r="911" spans="1:52" s="4" customFormat="1" ht="19.5" customHeight="1" x14ac:dyDescent="0.25"/>
    <row r="912" spans="1:52" s="4" customFormat="1" ht="15" x14ac:dyDescent="0.25">
      <c r="B912" s="152"/>
      <c r="D912" s="152"/>
      <c r="F912" s="152"/>
    </row>
  </sheetData>
  <mergeCells count="896">
    <mergeCell ref="C906:L906"/>
    <mergeCell ref="A908:N908"/>
    <mergeCell ref="A909:N909"/>
    <mergeCell ref="A910:N910"/>
    <mergeCell ref="C903:G903"/>
    <mergeCell ref="H903:L903"/>
    <mergeCell ref="C904:L904"/>
    <mergeCell ref="C905:G905"/>
    <mergeCell ref="H905:L905"/>
    <mergeCell ref="C896:K896"/>
    <mergeCell ref="C897:K897"/>
    <mergeCell ref="C898:K898"/>
    <mergeCell ref="C899:K899"/>
    <mergeCell ref="C900:K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6:K876"/>
    <mergeCell ref="C877:K877"/>
    <mergeCell ref="C878:K878"/>
    <mergeCell ref="C879:K879"/>
    <mergeCell ref="C880:K880"/>
    <mergeCell ref="C871:K871"/>
    <mergeCell ref="C872:K872"/>
    <mergeCell ref="C873:K873"/>
    <mergeCell ref="C874:K874"/>
    <mergeCell ref="C875:K875"/>
    <mergeCell ref="C866:K866"/>
    <mergeCell ref="C867:K867"/>
    <mergeCell ref="C868:K868"/>
    <mergeCell ref="C869:K869"/>
    <mergeCell ref="C870:K870"/>
    <mergeCell ref="C860:K860"/>
    <mergeCell ref="C861:K861"/>
    <mergeCell ref="C862:K862"/>
    <mergeCell ref="C863:K863"/>
    <mergeCell ref="C864:K864"/>
    <mergeCell ref="C855:K855"/>
    <mergeCell ref="C856:K856"/>
    <mergeCell ref="C857:K857"/>
    <mergeCell ref="C858:K858"/>
    <mergeCell ref="C859:K859"/>
    <mergeCell ref="C850:K850"/>
    <mergeCell ref="C851:K851"/>
    <mergeCell ref="C852:K852"/>
    <mergeCell ref="C853:K853"/>
    <mergeCell ref="C854:K854"/>
    <mergeCell ref="C844:E844"/>
    <mergeCell ref="C845:E845"/>
    <mergeCell ref="C846:E846"/>
    <mergeCell ref="C848:K848"/>
    <mergeCell ref="C849:K849"/>
    <mergeCell ref="C839:E839"/>
    <mergeCell ref="C840:E840"/>
    <mergeCell ref="C841:E841"/>
    <mergeCell ref="C842:E842"/>
    <mergeCell ref="C843:E843"/>
    <mergeCell ref="A834:N834"/>
    <mergeCell ref="C835:E835"/>
    <mergeCell ref="C836:N836"/>
    <mergeCell ref="C837:E837"/>
    <mergeCell ref="C838:E838"/>
    <mergeCell ref="C829:K829"/>
    <mergeCell ref="C830:K830"/>
    <mergeCell ref="C831:K831"/>
    <mergeCell ref="C832:K832"/>
    <mergeCell ref="C833:K833"/>
    <mergeCell ref="C824:K824"/>
    <mergeCell ref="C825:K825"/>
    <mergeCell ref="C826:K826"/>
    <mergeCell ref="C827:K827"/>
    <mergeCell ref="C828:K828"/>
    <mergeCell ref="C819:K819"/>
    <mergeCell ref="C820:K820"/>
    <mergeCell ref="C821:K821"/>
    <mergeCell ref="C822:K822"/>
    <mergeCell ref="C823:K823"/>
    <mergeCell ref="C813:E813"/>
    <mergeCell ref="C815:K815"/>
    <mergeCell ref="C816:K816"/>
    <mergeCell ref="C817:K817"/>
    <mergeCell ref="C818:K818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E799"/>
    <mergeCell ref="C800:N800"/>
    <mergeCell ref="C801:E801"/>
    <mergeCell ref="C802:E802"/>
    <mergeCell ref="C793:E793"/>
    <mergeCell ref="C794:E794"/>
    <mergeCell ref="C795:E795"/>
    <mergeCell ref="C796:E796"/>
    <mergeCell ref="C797:E797"/>
    <mergeCell ref="C788:N788"/>
    <mergeCell ref="C789:N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778:E778"/>
    <mergeCell ref="C779:E779"/>
    <mergeCell ref="C780:E780"/>
    <mergeCell ref="C781:E781"/>
    <mergeCell ref="C782:E782"/>
    <mergeCell ref="C773:E773"/>
    <mergeCell ref="C774:E774"/>
    <mergeCell ref="C775:N775"/>
    <mergeCell ref="C776:E776"/>
    <mergeCell ref="C777:E777"/>
    <mergeCell ref="C768:E768"/>
    <mergeCell ref="C769:E769"/>
    <mergeCell ref="C770:E770"/>
    <mergeCell ref="C771:E771"/>
    <mergeCell ref="C772:E772"/>
    <mergeCell ref="C763:E763"/>
    <mergeCell ref="C764:E764"/>
    <mergeCell ref="C765:E765"/>
    <mergeCell ref="C766:E766"/>
    <mergeCell ref="C767:E767"/>
    <mergeCell ref="A758:N758"/>
    <mergeCell ref="C759:E759"/>
    <mergeCell ref="C760:N760"/>
    <mergeCell ref="C761:E761"/>
    <mergeCell ref="C762:E762"/>
    <mergeCell ref="C753:K753"/>
    <mergeCell ref="C754:K754"/>
    <mergeCell ref="C755:K755"/>
    <mergeCell ref="C756:K756"/>
    <mergeCell ref="C757:K757"/>
    <mergeCell ref="C748:K748"/>
    <mergeCell ref="C749:K749"/>
    <mergeCell ref="C750:K750"/>
    <mergeCell ref="C751:K751"/>
    <mergeCell ref="C752:K752"/>
    <mergeCell ref="C743:K743"/>
    <mergeCell ref="C744:K744"/>
    <mergeCell ref="C745:K745"/>
    <mergeCell ref="C746:K746"/>
    <mergeCell ref="C747:K747"/>
    <mergeCell ref="C738:K738"/>
    <mergeCell ref="C739:K739"/>
    <mergeCell ref="C740:K740"/>
    <mergeCell ref="C741:K741"/>
    <mergeCell ref="C742:K742"/>
    <mergeCell ref="C733:K733"/>
    <mergeCell ref="C734:K734"/>
    <mergeCell ref="C735:K735"/>
    <mergeCell ref="C736:K736"/>
    <mergeCell ref="C737:K737"/>
    <mergeCell ref="C728:K728"/>
    <mergeCell ref="C729:K729"/>
    <mergeCell ref="C730:K730"/>
    <mergeCell ref="C731:K731"/>
    <mergeCell ref="C732:K732"/>
    <mergeCell ref="C722:E722"/>
    <mergeCell ref="C723:E723"/>
    <mergeCell ref="C724:E724"/>
    <mergeCell ref="C726:K726"/>
    <mergeCell ref="C727:K727"/>
    <mergeCell ref="C717:E717"/>
    <mergeCell ref="C718:E718"/>
    <mergeCell ref="C719:E719"/>
    <mergeCell ref="C720:E720"/>
    <mergeCell ref="C721:E721"/>
    <mergeCell ref="C712:E712"/>
    <mergeCell ref="C713:E713"/>
    <mergeCell ref="C714:E714"/>
    <mergeCell ref="C715:E715"/>
    <mergeCell ref="C716:E716"/>
    <mergeCell ref="C707:E707"/>
    <mergeCell ref="C708:E708"/>
    <mergeCell ref="A709:N709"/>
    <mergeCell ref="C710:E710"/>
    <mergeCell ref="C711:N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E694"/>
    <mergeCell ref="C695:E695"/>
    <mergeCell ref="C696:E696"/>
    <mergeCell ref="C687:E687"/>
    <mergeCell ref="C688:E688"/>
    <mergeCell ref="C689:N689"/>
    <mergeCell ref="C690:E690"/>
    <mergeCell ref="C691:E69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N674"/>
    <mergeCell ref="C675:E675"/>
    <mergeCell ref="C676:E676"/>
    <mergeCell ref="C667:E667"/>
    <mergeCell ref="C668:E668"/>
    <mergeCell ref="C669:E669"/>
    <mergeCell ref="C670:E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A643:N643"/>
    <mergeCell ref="C644:E644"/>
    <mergeCell ref="C645:N645"/>
    <mergeCell ref="C646:E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E628"/>
    <mergeCell ref="C629:E629"/>
    <mergeCell ref="C630:E630"/>
    <mergeCell ref="C631:E631"/>
    <mergeCell ref="C622:E622"/>
    <mergeCell ref="C623:E623"/>
    <mergeCell ref="C624:E624"/>
    <mergeCell ref="C625:N625"/>
    <mergeCell ref="C626:E626"/>
    <mergeCell ref="C617:E617"/>
    <mergeCell ref="C618:E618"/>
    <mergeCell ref="C619:E619"/>
    <mergeCell ref="C620:E620"/>
    <mergeCell ref="C621:E621"/>
    <mergeCell ref="C612:E612"/>
    <mergeCell ref="C613:N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A597:N597"/>
    <mergeCell ref="C598:E598"/>
    <mergeCell ref="C599:N599"/>
    <mergeCell ref="C600:E600"/>
    <mergeCell ref="C601:E601"/>
    <mergeCell ref="C592:E592"/>
    <mergeCell ref="C593:E593"/>
    <mergeCell ref="C594:E594"/>
    <mergeCell ref="C595:E595"/>
    <mergeCell ref="C596:E596"/>
    <mergeCell ref="C587:E587"/>
    <mergeCell ref="C588:E588"/>
    <mergeCell ref="C589:E589"/>
    <mergeCell ref="C590:E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N575"/>
    <mergeCell ref="C576:E57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52:E552"/>
    <mergeCell ref="A553:N553"/>
    <mergeCell ref="C554:E554"/>
    <mergeCell ref="C555:N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N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N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N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N456"/>
    <mergeCell ref="C447:E447"/>
    <mergeCell ref="C448:E448"/>
    <mergeCell ref="C449:E449"/>
    <mergeCell ref="C450:E450"/>
    <mergeCell ref="C451:E451"/>
    <mergeCell ref="C442:E442"/>
    <mergeCell ref="C443:N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N430"/>
    <mergeCell ref="C431:E431"/>
    <mergeCell ref="C422:E422"/>
    <mergeCell ref="C423:E423"/>
    <mergeCell ref="C424:E424"/>
    <mergeCell ref="C425:E425"/>
    <mergeCell ref="C426:E426"/>
    <mergeCell ref="C417:N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A402:N402"/>
    <mergeCell ref="C403:E403"/>
    <mergeCell ref="C404:N404"/>
    <mergeCell ref="C405:E405"/>
    <mergeCell ref="C406:E406"/>
    <mergeCell ref="C397:K397"/>
    <mergeCell ref="C398:K398"/>
    <mergeCell ref="C399:K399"/>
    <mergeCell ref="C400:K400"/>
    <mergeCell ref="A401:N401"/>
    <mergeCell ref="C392:K392"/>
    <mergeCell ref="C393:K393"/>
    <mergeCell ref="C394:K394"/>
    <mergeCell ref="C395:K395"/>
    <mergeCell ref="C396:K396"/>
    <mergeCell ref="C387:K387"/>
    <mergeCell ref="C388:K388"/>
    <mergeCell ref="C389:K389"/>
    <mergeCell ref="C390:K390"/>
    <mergeCell ref="C391:K391"/>
    <mergeCell ref="C382:K382"/>
    <mergeCell ref="C383:K383"/>
    <mergeCell ref="C384:K384"/>
    <mergeCell ref="C385:K385"/>
    <mergeCell ref="C386:K386"/>
    <mergeCell ref="C377:K377"/>
    <mergeCell ref="C378:K378"/>
    <mergeCell ref="C379:K379"/>
    <mergeCell ref="C380:K380"/>
    <mergeCell ref="C381:K381"/>
    <mergeCell ref="A371:N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E364"/>
    <mergeCell ref="C365:E365"/>
    <mergeCell ref="C356:E356"/>
    <mergeCell ref="C357:N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6:E346"/>
    <mergeCell ref="C347:E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N340"/>
    <mergeCell ref="C331:E331"/>
    <mergeCell ref="C332:E332"/>
    <mergeCell ref="C333:E333"/>
    <mergeCell ref="C334:E334"/>
    <mergeCell ref="C335:E335"/>
    <mergeCell ref="C326:E326"/>
    <mergeCell ref="C327:E327"/>
    <mergeCell ref="C328:N328"/>
    <mergeCell ref="C329:E329"/>
    <mergeCell ref="C330:E330"/>
    <mergeCell ref="C321:E321"/>
    <mergeCell ref="C322:E322"/>
    <mergeCell ref="C323:E323"/>
    <mergeCell ref="C324:E324"/>
    <mergeCell ref="C325:E325"/>
    <mergeCell ref="C316:N316"/>
    <mergeCell ref="C317:E317"/>
    <mergeCell ref="C318:E318"/>
    <mergeCell ref="C319:E319"/>
    <mergeCell ref="C320:E320"/>
    <mergeCell ref="C311:E311"/>
    <mergeCell ref="C312:E312"/>
    <mergeCell ref="C313:E313"/>
    <mergeCell ref="A314:N314"/>
    <mergeCell ref="C315:E315"/>
    <mergeCell ref="C306:E306"/>
    <mergeCell ref="C307:E307"/>
    <mergeCell ref="C308:E308"/>
    <mergeCell ref="C309:E309"/>
    <mergeCell ref="C310:E310"/>
    <mergeCell ref="C301:E301"/>
    <mergeCell ref="C302:E302"/>
    <mergeCell ref="C303:N303"/>
    <mergeCell ref="C304:E304"/>
    <mergeCell ref="C305:E305"/>
    <mergeCell ref="C296:E296"/>
    <mergeCell ref="C297:E297"/>
    <mergeCell ref="C298:E298"/>
    <mergeCell ref="C299:E299"/>
    <mergeCell ref="C300:E300"/>
    <mergeCell ref="C291:E291"/>
    <mergeCell ref="C292:E292"/>
    <mergeCell ref="C293:N293"/>
    <mergeCell ref="C294:E294"/>
    <mergeCell ref="C295:E295"/>
    <mergeCell ref="C286:E286"/>
    <mergeCell ref="C287:E287"/>
    <mergeCell ref="C288:E288"/>
    <mergeCell ref="C289:E289"/>
    <mergeCell ref="C290:E290"/>
    <mergeCell ref="C281:E281"/>
    <mergeCell ref="C282:N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A271:N271"/>
    <mergeCell ref="C272:E272"/>
    <mergeCell ref="C273:N273"/>
    <mergeCell ref="C274:E274"/>
    <mergeCell ref="C275:E275"/>
    <mergeCell ref="C266:K266"/>
    <mergeCell ref="C267:K267"/>
    <mergeCell ref="C268:K268"/>
    <mergeCell ref="C269:K269"/>
    <mergeCell ref="A270:N270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51:K251"/>
    <mergeCell ref="C252:K252"/>
    <mergeCell ref="C253:K253"/>
    <mergeCell ref="C254:K254"/>
    <mergeCell ref="C255:K255"/>
    <mergeCell ref="C245:E245"/>
    <mergeCell ref="C246:E246"/>
    <mergeCell ref="C247:E247"/>
    <mergeCell ref="C249:K249"/>
    <mergeCell ref="C250:K250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E238"/>
    <mergeCell ref="C239:E239"/>
    <mergeCell ref="C230:E230"/>
    <mergeCell ref="C231:E231"/>
    <mergeCell ref="C232:E232"/>
    <mergeCell ref="C233:E233"/>
    <mergeCell ref="C234:N234"/>
    <mergeCell ref="C225:E225"/>
    <mergeCell ref="C226:E226"/>
    <mergeCell ref="C227:E227"/>
    <mergeCell ref="C228:E228"/>
    <mergeCell ref="C229:E229"/>
    <mergeCell ref="C220:E220"/>
    <mergeCell ref="C221:N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5:E205"/>
    <mergeCell ref="C206:N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195:E195"/>
    <mergeCell ref="C196:E196"/>
    <mergeCell ref="C197:E197"/>
    <mergeCell ref="C198:E198"/>
    <mergeCell ref="C199:E199"/>
    <mergeCell ref="C190:K190"/>
    <mergeCell ref="A191:N191"/>
    <mergeCell ref="C192:E192"/>
    <mergeCell ref="C193:N193"/>
    <mergeCell ref="C194:E194"/>
    <mergeCell ref="C185:K185"/>
    <mergeCell ref="C186:K186"/>
    <mergeCell ref="C187:K187"/>
    <mergeCell ref="C188:K188"/>
    <mergeCell ref="C189:K189"/>
    <mergeCell ref="C179:E179"/>
    <mergeCell ref="C180:E180"/>
    <mergeCell ref="C181:E181"/>
    <mergeCell ref="C182:E182"/>
    <mergeCell ref="C184:K184"/>
    <mergeCell ref="C174:K174"/>
    <mergeCell ref="C175:K175"/>
    <mergeCell ref="C176:K176"/>
    <mergeCell ref="C177:K177"/>
    <mergeCell ref="A178:N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4:K154"/>
    <mergeCell ref="C155:K155"/>
    <mergeCell ref="C156:K156"/>
    <mergeCell ref="C157:K157"/>
    <mergeCell ref="C158:K158"/>
    <mergeCell ref="C148:E148"/>
    <mergeCell ref="C149:E149"/>
    <mergeCell ref="C151:K151"/>
    <mergeCell ref="C152:K152"/>
    <mergeCell ref="C153:K153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N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E119"/>
    <mergeCell ref="C120:N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N92"/>
    <mergeCell ref="C83:N83"/>
    <mergeCell ref="C84:E84"/>
    <mergeCell ref="C85:E85"/>
    <mergeCell ref="C86:E86"/>
    <mergeCell ref="C87:E87"/>
    <mergeCell ref="C78:K78"/>
    <mergeCell ref="C79:K79"/>
    <mergeCell ref="A80:N80"/>
    <mergeCell ref="A81:N81"/>
    <mergeCell ref="C82:E82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63:K63"/>
    <mergeCell ref="C64:K64"/>
    <mergeCell ref="C65:K65"/>
    <mergeCell ref="C66:K66"/>
    <mergeCell ref="C67:K67"/>
    <mergeCell ref="C57:E57"/>
    <mergeCell ref="C58:E58"/>
    <mergeCell ref="C59:E59"/>
    <mergeCell ref="C60:E60"/>
    <mergeCell ref="A61:N61"/>
    <mergeCell ref="C52:E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9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768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1" width="134.85546875" style="3" hidden="1" customWidth="1"/>
    <col min="42" max="45" width="39.5703125" style="3" hidden="1" customWidth="1"/>
    <col min="46" max="48" width="101.140625" style="3" hidden="1" customWidth="1"/>
    <col min="49" max="50" width="164.140625" style="3" hidden="1" customWidth="1"/>
    <col min="51" max="53" width="101.140625" style="3" hidden="1" customWidth="1"/>
    <col min="54" max="54" width="58.7109375" style="3" hidden="1" customWidth="1"/>
    <col min="55" max="55" width="55.28515625" style="3" hidden="1" customWidth="1"/>
    <col min="56" max="56" width="58.7109375" style="3" hidden="1" customWidth="1"/>
    <col min="57" max="57" width="55.28515625" style="3" hidden="1" customWidth="1"/>
    <col min="5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57" x14ac:dyDescent="0.25">
      <c r="A13" s="840" t="s">
        <v>15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15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17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17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19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20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20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26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29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123126.74</v>
      </c>
      <c r="D28" s="26" t="s">
        <v>31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92751.76</v>
      </c>
      <c r="D30" s="26" t="s">
        <v>35</v>
      </c>
      <c r="E30" s="27" t="s">
        <v>32</v>
      </c>
      <c r="G30" s="8" t="s">
        <v>36</v>
      </c>
      <c r="I30" s="8"/>
      <c r="J30" s="8"/>
      <c r="K30" s="8"/>
      <c r="L30" s="25">
        <v>8019.63</v>
      </c>
      <c r="M30" s="33" t="s">
        <v>37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30374.98</v>
      </c>
      <c r="D31" s="34" t="s">
        <v>39</v>
      </c>
      <c r="E31" s="27" t="s">
        <v>32</v>
      </c>
      <c r="G31" s="8" t="s">
        <v>40</v>
      </c>
      <c r="I31" s="8"/>
      <c r="J31" s="8"/>
      <c r="K31" s="8"/>
      <c r="L31" s="850">
        <v>24261.06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>
        <v>9186.2099999999991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59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59</v>
      </c>
    </row>
    <row r="40" spans="1:37" s="4" customFormat="1" ht="34.5" x14ac:dyDescent="0.25">
      <c r="A40" s="40" t="s">
        <v>60</v>
      </c>
      <c r="B40" s="41" t="s">
        <v>61</v>
      </c>
      <c r="C40" s="847" t="s">
        <v>62</v>
      </c>
      <c r="D40" s="847"/>
      <c r="E40" s="847"/>
      <c r="F40" s="42" t="s">
        <v>63</v>
      </c>
      <c r="G40" s="43">
        <v>0.1</v>
      </c>
      <c r="H40" s="44">
        <v>1</v>
      </c>
      <c r="I40" s="45">
        <v>0.1</v>
      </c>
      <c r="J40" s="46"/>
      <c r="K40" s="43"/>
      <c r="L40" s="46"/>
      <c r="M40" s="43"/>
      <c r="N40" s="47"/>
      <c r="AF40" s="39"/>
      <c r="AG40" s="48" t="s">
        <v>62</v>
      </c>
    </row>
    <row r="41" spans="1:37" s="4" customFormat="1" ht="22.5" x14ac:dyDescent="0.25">
      <c r="A41" s="49"/>
      <c r="B41" s="50" t="s">
        <v>64</v>
      </c>
      <c r="C41" s="848" t="s">
        <v>65</v>
      </c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9"/>
      <c r="AF41" s="39"/>
      <c r="AG41" s="48"/>
      <c r="AH41" s="3" t="s">
        <v>65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5">
        <v>1494.14</v>
      </c>
      <c r="K42" s="56">
        <v>1.1499999999999999</v>
      </c>
      <c r="L42" s="57">
        <v>171.83</v>
      </c>
      <c r="M42" s="56">
        <v>35.42</v>
      </c>
      <c r="N42" s="58">
        <v>6086.22</v>
      </c>
      <c r="AF42" s="39"/>
      <c r="AG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5">
        <v>4292.7299999999996</v>
      </c>
      <c r="K43" s="56">
        <v>1.1499999999999999</v>
      </c>
      <c r="L43" s="57">
        <v>493.66</v>
      </c>
      <c r="M43" s="54"/>
      <c r="N43" s="59"/>
      <c r="AF43" s="39"/>
      <c r="AG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464.37</v>
      </c>
      <c r="K44" s="56">
        <v>1.1499999999999999</v>
      </c>
      <c r="L44" s="57">
        <v>53.4</v>
      </c>
      <c r="M44" s="56">
        <v>35.42</v>
      </c>
      <c r="N44" s="58">
        <v>1891.43</v>
      </c>
      <c r="AF44" s="39"/>
      <c r="AG44" s="48"/>
      <c r="AI44" s="3" t="s">
        <v>70</v>
      </c>
    </row>
    <row r="45" spans="1:37" s="4" customFormat="1" ht="15" x14ac:dyDescent="0.25">
      <c r="A45" s="60"/>
      <c r="B45" s="50"/>
      <c r="C45" s="853" t="s">
        <v>71</v>
      </c>
      <c r="D45" s="853"/>
      <c r="E45" s="853"/>
      <c r="F45" s="53" t="s">
        <v>72</v>
      </c>
      <c r="G45" s="61">
        <v>179.8</v>
      </c>
      <c r="H45" s="56">
        <v>1.1499999999999999</v>
      </c>
      <c r="I45" s="62">
        <v>20.677</v>
      </c>
      <c r="J45" s="63"/>
      <c r="K45" s="54"/>
      <c r="L45" s="63"/>
      <c r="M45" s="54"/>
      <c r="N45" s="59"/>
      <c r="AF45" s="39"/>
      <c r="AG45" s="48"/>
      <c r="AJ45" s="3" t="s">
        <v>71</v>
      </c>
    </row>
    <row r="46" spans="1:37" s="4" customFormat="1" ht="15" x14ac:dyDescent="0.25">
      <c r="A46" s="60"/>
      <c r="B46" s="50"/>
      <c r="C46" s="853" t="s">
        <v>73</v>
      </c>
      <c r="D46" s="853"/>
      <c r="E46" s="853"/>
      <c r="F46" s="53" t="s">
        <v>72</v>
      </c>
      <c r="G46" s="56">
        <v>45.63</v>
      </c>
      <c r="H46" s="56">
        <v>1.1499999999999999</v>
      </c>
      <c r="I46" s="64">
        <v>5.2474499999999997</v>
      </c>
      <c r="J46" s="63"/>
      <c r="K46" s="54"/>
      <c r="L46" s="63"/>
      <c r="M46" s="54"/>
      <c r="N46" s="59"/>
      <c r="AF46" s="39"/>
      <c r="AG46" s="48"/>
      <c r="AJ46" s="3" t="s">
        <v>73</v>
      </c>
    </row>
    <row r="47" spans="1:37" s="4" customFormat="1" ht="15" x14ac:dyDescent="0.25">
      <c r="A47" s="51"/>
      <c r="B47" s="50"/>
      <c r="C47" s="854" t="s">
        <v>74</v>
      </c>
      <c r="D47" s="854"/>
      <c r="E47" s="854"/>
      <c r="F47" s="65"/>
      <c r="G47" s="66"/>
      <c r="H47" s="66"/>
      <c r="I47" s="66"/>
      <c r="J47" s="67">
        <v>5786.87</v>
      </c>
      <c r="K47" s="66"/>
      <c r="L47" s="68">
        <v>665.49</v>
      </c>
      <c r="M47" s="66"/>
      <c r="N47" s="69"/>
      <c r="AF47" s="39"/>
      <c r="AG47" s="48"/>
      <c r="AK47" s="3" t="s">
        <v>74</v>
      </c>
    </row>
    <row r="48" spans="1:37" s="4" customFormat="1" ht="15" x14ac:dyDescent="0.25">
      <c r="A48" s="60"/>
      <c r="B48" s="50"/>
      <c r="C48" s="853" t="s">
        <v>75</v>
      </c>
      <c r="D48" s="853"/>
      <c r="E48" s="853"/>
      <c r="F48" s="53"/>
      <c r="G48" s="54"/>
      <c r="H48" s="54"/>
      <c r="I48" s="54"/>
      <c r="J48" s="63"/>
      <c r="K48" s="54"/>
      <c r="L48" s="57">
        <v>225.23</v>
      </c>
      <c r="M48" s="54"/>
      <c r="N48" s="58">
        <v>7977.65</v>
      </c>
      <c r="AF48" s="39"/>
      <c r="AG48" s="48"/>
      <c r="AJ48" s="3" t="s">
        <v>75</v>
      </c>
    </row>
    <row r="49" spans="1:44" s="4" customFormat="1" ht="15" x14ac:dyDescent="0.25">
      <c r="A49" s="60"/>
      <c r="B49" s="50" t="s">
        <v>76</v>
      </c>
      <c r="C49" s="853" t="s">
        <v>77</v>
      </c>
      <c r="D49" s="853"/>
      <c r="E49" s="853"/>
      <c r="F49" s="53" t="s">
        <v>78</v>
      </c>
      <c r="G49" s="70">
        <v>147</v>
      </c>
      <c r="H49" s="54"/>
      <c r="I49" s="70">
        <v>147</v>
      </c>
      <c r="J49" s="63"/>
      <c r="K49" s="54"/>
      <c r="L49" s="57">
        <v>331.09</v>
      </c>
      <c r="M49" s="54"/>
      <c r="N49" s="58">
        <v>11727.15</v>
      </c>
      <c r="AF49" s="39"/>
      <c r="AG49" s="48"/>
      <c r="AJ49" s="3" t="s">
        <v>77</v>
      </c>
    </row>
    <row r="50" spans="1:44" s="4" customFormat="1" ht="15" x14ac:dyDescent="0.25">
      <c r="A50" s="60"/>
      <c r="B50" s="50" t="s">
        <v>79</v>
      </c>
      <c r="C50" s="853" t="s">
        <v>80</v>
      </c>
      <c r="D50" s="853"/>
      <c r="E50" s="853"/>
      <c r="F50" s="53" t="s">
        <v>78</v>
      </c>
      <c r="G50" s="70">
        <v>134</v>
      </c>
      <c r="H50" s="54"/>
      <c r="I50" s="70">
        <v>134</v>
      </c>
      <c r="J50" s="63"/>
      <c r="K50" s="54"/>
      <c r="L50" s="57">
        <v>301.81</v>
      </c>
      <c r="M50" s="54"/>
      <c r="N50" s="58">
        <v>10690.05</v>
      </c>
      <c r="AF50" s="39"/>
      <c r="AG50" s="48"/>
      <c r="AJ50" s="3" t="s">
        <v>80</v>
      </c>
    </row>
    <row r="51" spans="1:44" s="4" customFormat="1" ht="15" x14ac:dyDescent="0.25">
      <c r="A51" s="71"/>
      <c r="B51" s="72"/>
      <c r="C51" s="847" t="s">
        <v>81</v>
      </c>
      <c r="D51" s="847"/>
      <c r="E51" s="847"/>
      <c r="F51" s="42"/>
      <c r="G51" s="43"/>
      <c r="H51" s="43"/>
      <c r="I51" s="43"/>
      <c r="J51" s="46"/>
      <c r="K51" s="43"/>
      <c r="L51" s="73">
        <v>1298.3900000000001</v>
      </c>
      <c r="M51" s="66"/>
      <c r="N51" s="47"/>
      <c r="AF51" s="39"/>
      <c r="AG51" s="48"/>
      <c r="AL51" s="48" t="s">
        <v>81</v>
      </c>
    </row>
    <row r="52" spans="1:44" s="4" customFormat="1" ht="75" x14ac:dyDescent="0.25">
      <c r="A52" s="74" t="s">
        <v>67</v>
      </c>
      <c r="B52" s="75" t="s">
        <v>82</v>
      </c>
      <c r="C52" s="878" t="s">
        <v>83</v>
      </c>
      <c r="D52" s="878"/>
      <c r="E52" s="878"/>
      <c r="F52" s="76" t="s">
        <v>84</v>
      </c>
      <c r="G52" s="77">
        <v>0.114</v>
      </c>
      <c r="H52" s="78">
        <v>1</v>
      </c>
      <c r="I52" s="79">
        <v>0.114</v>
      </c>
      <c r="J52" s="80"/>
      <c r="K52" s="77"/>
      <c r="L52" s="80"/>
      <c r="M52" s="77"/>
      <c r="N52" s="81"/>
      <c r="AF52" s="39"/>
      <c r="AG52" s="48"/>
      <c r="AL52" s="48"/>
      <c r="AM52" s="82" t="s">
        <v>83</v>
      </c>
    </row>
    <row r="53" spans="1:44" s="4" customFormat="1" ht="15" x14ac:dyDescent="0.25">
      <c r="A53" s="83"/>
      <c r="B53" s="84"/>
      <c r="C53" s="876" t="s">
        <v>85</v>
      </c>
      <c r="D53" s="876"/>
      <c r="E53" s="876"/>
      <c r="F53" s="876"/>
      <c r="G53" s="876"/>
      <c r="H53" s="876"/>
      <c r="I53" s="876"/>
      <c r="J53" s="876"/>
      <c r="K53" s="876"/>
      <c r="L53" s="876"/>
      <c r="M53" s="876"/>
      <c r="N53" s="879"/>
      <c r="AF53" s="39"/>
      <c r="AG53" s="48"/>
      <c r="AL53" s="48"/>
      <c r="AM53" s="82"/>
      <c r="AN53" s="85" t="s">
        <v>85</v>
      </c>
    </row>
    <row r="54" spans="1:44" s="4" customFormat="1" ht="22.5" x14ac:dyDescent="0.25">
      <c r="A54" s="86"/>
      <c r="B54" s="87" t="s">
        <v>64</v>
      </c>
      <c r="C54" s="880" t="s">
        <v>65</v>
      </c>
      <c r="D54" s="880"/>
      <c r="E54" s="880"/>
      <c r="F54" s="880"/>
      <c r="G54" s="880"/>
      <c r="H54" s="880"/>
      <c r="I54" s="880"/>
      <c r="J54" s="880"/>
      <c r="K54" s="880"/>
      <c r="L54" s="880"/>
      <c r="M54" s="880"/>
      <c r="N54" s="881"/>
      <c r="AF54" s="39"/>
      <c r="AG54" s="48"/>
      <c r="AL54" s="48"/>
      <c r="AM54" s="82"/>
      <c r="AN54" s="85"/>
      <c r="AO54" s="85" t="s">
        <v>65</v>
      </c>
    </row>
    <row r="55" spans="1:44" s="4" customFormat="1" ht="15" x14ac:dyDescent="0.25">
      <c r="A55" s="88"/>
      <c r="B55" s="87" t="s">
        <v>60</v>
      </c>
      <c r="C55" s="876" t="s">
        <v>66</v>
      </c>
      <c r="D55" s="876"/>
      <c r="E55" s="876"/>
      <c r="F55" s="89"/>
      <c r="G55" s="90"/>
      <c r="H55" s="90"/>
      <c r="I55" s="90"/>
      <c r="J55" s="91">
        <v>53.34</v>
      </c>
      <c r="K55" s="92">
        <v>1.1499999999999999</v>
      </c>
      <c r="L55" s="91">
        <v>6.99</v>
      </c>
      <c r="M55" s="92">
        <v>35.42</v>
      </c>
      <c r="N55" s="93">
        <v>247.59</v>
      </c>
      <c r="AF55" s="39"/>
      <c r="AG55" s="48"/>
      <c r="AL55" s="48"/>
      <c r="AM55" s="82"/>
      <c r="AN55" s="85"/>
      <c r="AO55" s="85"/>
      <c r="AP55" s="85" t="s">
        <v>66</v>
      </c>
    </row>
    <row r="56" spans="1:44" s="4" customFormat="1" ht="15" x14ac:dyDescent="0.25">
      <c r="A56" s="88"/>
      <c r="B56" s="87" t="s">
        <v>67</v>
      </c>
      <c r="C56" s="876" t="s">
        <v>68</v>
      </c>
      <c r="D56" s="876"/>
      <c r="E56" s="876"/>
      <c r="F56" s="89"/>
      <c r="G56" s="90"/>
      <c r="H56" s="90"/>
      <c r="I56" s="90"/>
      <c r="J56" s="94">
        <v>2285.65</v>
      </c>
      <c r="K56" s="92">
        <v>1.1499999999999999</v>
      </c>
      <c r="L56" s="91">
        <v>299.64999999999998</v>
      </c>
      <c r="M56" s="90"/>
      <c r="N56" s="95"/>
      <c r="AF56" s="39"/>
      <c r="AG56" s="48"/>
      <c r="AL56" s="48"/>
      <c r="AM56" s="82"/>
      <c r="AN56" s="85"/>
      <c r="AO56" s="85"/>
      <c r="AP56" s="85" t="s">
        <v>68</v>
      </c>
    </row>
    <row r="57" spans="1:44" s="4" customFormat="1" ht="15" x14ac:dyDescent="0.25">
      <c r="A57" s="88"/>
      <c r="B57" s="87" t="s">
        <v>69</v>
      </c>
      <c r="C57" s="876" t="s">
        <v>70</v>
      </c>
      <c r="D57" s="876"/>
      <c r="E57" s="876"/>
      <c r="F57" s="89"/>
      <c r="G57" s="90"/>
      <c r="H57" s="90"/>
      <c r="I57" s="90"/>
      <c r="J57" s="91">
        <v>262.44</v>
      </c>
      <c r="K57" s="92">
        <v>1.1499999999999999</v>
      </c>
      <c r="L57" s="91">
        <v>34.409999999999997</v>
      </c>
      <c r="M57" s="92">
        <v>35.42</v>
      </c>
      <c r="N57" s="96">
        <v>1218.8</v>
      </c>
      <c r="AF57" s="39"/>
      <c r="AG57" s="48"/>
      <c r="AL57" s="48"/>
      <c r="AM57" s="82"/>
      <c r="AN57" s="85"/>
      <c r="AO57" s="85"/>
      <c r="AP57" s="85" t="s">
        <v>70</v>
      </c>
    </row>
    <row r="58" spans="1:44" s="4" customFormat="1" ht="15" x14ac:dyDescent="0.25">
      <c r="A58" s="88"/>
      <c r="B58" s="87" t="s">
        <v>86</v>
      </c>
      <c r="C58" s="876" t="s">
        <v>87</v>
      </c>
      <c r="D58" s="876"/>
      <c r="E58" s="876"/>
      <c r="F58" s="89"/>
      <c r="G58" s="90"/>
      <c r="H58" s="90"/>
      <c r="I58" s="90"/>
      <c r="J58" s="91">
        <v>3.25</v>
      </c>
      <c r="K58" s="90"/>
      <c r="L58" s="91">
        <v>0.37</v>
      </c>
      <c r="M58" s="90"/>
      <c r="N58" s="95"/>
      <c r="AF58" s="39"/>
      <c r="AG58" s="48"/>
      <c r="AL58" s="48"/>
      <c r="AM58" s="82"/>
      <c r="AN58" s="85"/>
      <c r="AO58" s="85"/>
      <c r="AP58" s="85" t="s">
        <v>87</v>
      </c>
    </row>
    <row r="59" spans="1:44" s="4" customFormat="1" ht="15" x14ac:dyDescent="0.25">
      <c r="A59" s="97"/>
      <c r="B59" s="87"/>
      <c r="C59" s="876" t="s">
        <v>71</v>
      </c>
      <c r="D59" s="876"/>
      <c r="E59" s="876"/>
      <c r="F59" s="89" t="s">
        <v>72</v>
      </c>
      <c r="G59" s="92">
        <v>6.02</v>
      </c>
      <c r="H59" s="92">
        <v>1.1499999999999999</v>
      </c>
      <c r="I59" s="98">
        <v>0.78922199999999998</v>
      </c>
      <c r="J59" s="99"/>
      <c r="K59" s="90"/>
      <c r="L59" s="99"/>
      <c r="M59" s="90"/>
      <c r="N59" s="95"/>
      <c r="AF59" s="39"/>
      <c r="AG59" s="48"/>
      <c r="AL59" s="48"/>
      <c r="AM59" s="82"/>
      <c r="AN59" s="85"/>
      <c r="AO59" s="85"/>
      <c r="AP59" s="85"/>
      <c r="AQ59" s="85" t="s">
        <v>71</v>
      </c>
    </row>
    <row r="60" spans="1:44" s="4" customFormat="1" ht="15" x14ac:dyDescent="0.25">
      <c r="A60" s="97"/>
      <c r="B60" s="87"/>
      <c r="C60" s="876" t="s">
        <v>73</v>
      </c>
      <c r="D60" s="876"/>
      <c r="E60" s="876"/>
      <c r="F60" s="89" t="s">
        <v>72</v>
      </c>
      <c r="G60" s="92">
        <v>19.440000000000001</v>
      </c>
      <c r="H60" s="92">
        <v>1.1499999999999999</v>
      </c>
      <c r="I60" s="98">
        <v>2.548584</v>
      </c>
      <c r="J60" s="99"/>
      <c r="K60" s="90"/>
      <c r="L60" s="99"/>
      <c r="M60" s="90"/>
      <c r="N60" s="95"/>
      <c r="AF60" s="39"/>
      <c r="AG60" s="48"/>
      <c r="AL60" s="48"/>
      <c r="AM60" s="82"/>
      <c r="AN60" s="85"/>
      <c r="AO60" s="85"/>
      <c r="AP60" s="85"/>
      <c r="AQ60" s="85" t="s">
        <v>73</v>
      </c>
    </row>
    <row r="61" spans="1:44" s="4" customFormat="1" ht="15" x14ac:dyDescent="0.25">
      <c r="A61" s="88"/>
      <c r="B61" s="87"/>
      <c r="C61" s="877" t="s">
        <v>74</v>
      </c>
      <c r="D61" s="877"/>
      <c r="E61" s="877"/>
      <c r="F61" s="100"/>
      <c r="G61" s="101"/>
      <c r="H61" s="101"/>
      <c r="I61" s="101"/>
      <c r="J61" s="102">
        <v>2342.2399999999998</v>
      </c>
      <c r="K61" s="101"/>
      <c r="L61" s="103">
        <v>307.01</v>
      </c>
      <c r="M61" s="101"/>
      <c r="N61" s="104"/>
      <c r="AF61" s="39"/>
      <c r="AG61" s="48"/>
      <c r="AL61" s="48"/>
      <c r="AM61" s="82"/>
      <c r="AN61" s="85"/>
      <c r="AO61" s="85"/>
      <c r="AP61" s="85"/>
      <c r="AQ61" s="85"/>
      <c r="AR61" s="85" t="s">
        <v>74</v>
      </c>
    </row>
    <row r="62" spans="1:44" s="4" customFormat="1" ht="15" x14ac:dyDescent="0.25">
      <c r="A62" s="97"/>
      <c r="B62" s="87"/>
      <c r="C62" s="876" t="s">
        <v>75</v>
      </c>
      <c r="D62" s="876"/>
      <c r="E62" s="876"/>
      <c r="F62" s="89"/>
      <c r="G62" s="90"/>
      <c r="H62" s="90"/>
      <c r="I62" s="90"/>
      <c r="J62" s="99"/>
      <c r="K62" s="90"/>
      <c r="L62" s="91">
        <v>41.4</v>
      </c>
      <c r="M62" s="90"/>
      <c r="N62" s="96">
        <v>1466.39</v>
      </c>
      <c r="AF62" s="39"/>
      <c r="AG62" s="48"/>
      <c r="AL62" s="48"/>
      <c r="AM62" s="82"/>
      <c r="AN62" s="85"/>
      <c r="AO62" s="85"/>
      <c r="AP62" s="85"/>
      <c r="AQ62" s="85" t="s">
        <v>75</v>
      </c>
      <c r="AR62" s="85"/>
    </row>
    <row r="63" spans="1:44" s="4" customFormat="1" ht="23.25" x14ac:dyDescent="0.25">
      <c r="A63" s="97"/>
      <c r="B63" s="87" t="s">
        <v>88</v>
      </c>
      <c r="C63" s="876" t="s">
        <v>89</v>
      </c>
      <c r="D63" s="876"/>
      <c r="E63" s="876"/>
      <c r="F63" s="89" t="s">
        <v>78</v>
      </c>
      <c r="G63" s="105">
        <v>92</v>
      </c>
      <c r="H63" s="90"/>
      <c r="I63" s="105">
        <v>92</v>
      </c>
      <c r="J63" s="99"/>
      <c r="K63" s="90"/>
      <c r="L63" s="91">
        <v>38.090000000000003</v>
      </c>
      <c r="M63" s="90"/>
      <c r="N63" s="96">
        <v>1349.08</v>
      </c>
      <c r="AF63" s="39"/>
      <c r="AG63" s="48"/>
      <c r="AL63" s="48"/>
      <c r="AM63" s="82"/>
      <c r="AN63" s="85"/>
      <c r="AO63" s="85"/>
      <c r="AP63" s="85"/>
      <c r="AQ63" s="85" t="s">
        <v>89</v>
      </c>
      <c r="AR63" s="85"/>
    </row>
    <row r="64" spans="1:44" s="4" customFormat="1" ht="23.25" x14ac:dyDescent="0.25">
      <c r="A64" s="97"/>
      <c r="B64" s="87" t="s">
        <v>90</v>
      </c>
      <c r="C64" s="876" t="s">
        <v>91</v>
      </c>
      <c r="D64" s="876"/>
      <c r="E64" s="876"/>
      <c r="F64" s="89" t="s">
        <v>78</v>
      </c>
      <c r="G64" s="105">
        <v>46</v>
      </c>
      <c r="H64" s="90"/>
      <c r="I64" s="105">
        <v>46</v>
      </c>
      <c r="J64" s="99"/>
      <c r="K64" s="90"/>
      <c r="L64" s="91">
        <v>19.04</v>
      </c>
      <c r="M64" s="90"/>
      <c r="N64" s="93">
        <v>674.54</v>
      </c>
      <c r="AF64" s="39"/>
      <c r="AG64" s="48"/>
      <c r="AL64" s="48"/>
      <c r="AM64" s="82"/>
      <c r="AN64" s="85"/>
      <c r="AO64" s="85"/>
      <c r="AP64" s="85"/>
      <c r="AQ64" s="85" t="s">
        <v>91</v>
      </c>
      <c r="AR64" s="85"/>
    </row>
    <row r="65" spans="1:47" s="4" customFormat="1" ht="15" x14ac:dyDescent="0.25">
      <c r="A65" s="106"/>
      <c r="B65" s="107"/>
      <c r="C65" s="878" t="s">
        <v>81</v>
      </c>
      <c r="D65" s="878"/>
      <c r="E65" s="878"/>
      <c r="F65" s="76"/>
      <c r="G65" s="77"/>
      <c r="H65" s="77"/>
      <c r="I65" s="77"/>
      <c r="J65" s="80"/>
      <c r="K65" s="77"/>
      <c r="L65" s="108">
        <v>364.14</v>
      </c>
      <c r="M65" s="101"/>
      <c r="N65" s="81"/>
      <c r="AF65" s="39"/>
      <c r="AG65" s="48"/>
      <c r="AL65" s="48"/>
      <c r="AM65" s="82"/>
      <c r="AN65" s="85"/>
      <c r="AO65" s="85"/>
      <c r="AP65" s="85"/>
      <c r="AQ65" s="85"/>
      <c r="AR65" s="85"/>
      <c r="AS65" s="82" t="s">
        <v>81</v>
      </c>
    </row>
    <row r="66" spans="1:47" s="4" customFormat="1" ht="68.25" x14ac:dyDescent="0.25">
      <c r="A66" s="40" t="s">
        <v>67</v>
      </c>
      <c r="B66" s="41" t="s">
        <v>92</v>
      </c>
      <c r="C66" s="847" t="s">
        <v>93</v>
      </c>
      <c r="D66" s="847"/>
      <c r="E66" s="847"/>
      <c r="F66" s="42" t="s">
        <v>63</v>
      </c>
      <c r="G66" s="43">
        <v>1.1399999999999999</v>
      </c>
      <c r="H66" s="44">
        <v>1</v>
      </c>
      <c r="I66" s="109">
        <v>1.1399999999999999</v>
      </c>
      <c r="J66" s="46"/>
      <c r="K66" s="43"/>
      <c r="L66" s="46"/>
      <c r="M66" s="43"/>
      <c r="N66" s="47"/>
      <c r="AF66" s="39"/>
      <c r="AG66" s="48" t="s">
        <v>93</v>
      </c>
      <c r="AL66" s="48"/>
      <c r="AM66" s="82"/>
      <c r="AN66" s="85"/>
      <c r="AO66" s="85"/>
      <c r="AP66" s="85"/>
      <c r="AQ66" s="85"/>
      <c r="AR66" s="85"/>
      <c r="AS66" s="82"/>
    </row>
    <row r="67" spans="1:47" s="4" customFormat="1" ht="22.5" x14ac:dyDescent="0.25">
      <c r="A67" s="49"/>
      <c r="B67" s="50" t="s">
        <v>64</v>
      </c>
      <c r="C67" s="848" t="s">
        <v>65</v>
      </c>
      <c r="D67" s="848"/>
      <c r="E67" s="848"/>
      <c r="F67" s="848"/>
      <c r="G67" s="848"/>
      <c r="H67" s="848"/>
      <c r="I67" s="848"/>
      <c r="J67" s="848"/>
      <c r="K67" s="848"/>
      <c r="L67" s="848"/>
      <c r="M67" s="848"/>
      <c r="N67" s="849"/>
      <c r="AF67" s="39"/>
      <c r="AG67" s="48"/>
      <c r="AH67" s="3" t="s">
        <v>65</v>
      </c>
      <c r="AL67" s="48"/>
      <c r="AM67" s="82"/>
      <c r="AN67" s="85"/>
      <c r="AO67" s="85"/>
      <c r="AP67" s="85"/>
      <c r="AQ67" s="85"/>
      <c r="AR67" s="85"/>
      <c r="AS67" s="82"/>
    </row>
    <row r="68" spans="1:47" s="4" customFormat="1" ht="15" x14ac:dyDescent="0.25">
      <c r="A68" s="51"/>
      <c r="B68" s="50" t="s">
        <v>60</v>
      </c>
      <c r="C68" s="853" t="s">
        <v>66</v>
      </c>
      <c r="D68" s="853"/>
      <c r="E68" s="853"/>
      <c r="F68" s="53"/>
      <c r="G68" s="54"/>
      <c r="H68" s="54"/>
      <c r="I68" s="54"/>
      <c r="J68" s="55">
        <v>1201.2</v>
      </c>
      <c r="K68" s="56">
        <v>1.1499999999999999</v>
      </c>
      <c r="L68" s="55">
        <v>1574.77</v>
      </c>
      <c r="M68" s="56">
        <v>35.42</v>
      </c>
      <c r="N68" s="58">
        <v>55778.35</v>
      </c>
      <c r="AF68" s="39"/>
      <c r="AG68" s="48"/>
      <c r="AI68" s="3" t="s">
        <v>66</v>
      </c>
      <c r="AL68" s="48"/>
      <c r="AM68" s="82"/>
      <c r="AN68" s="85"/>
      <c r="AO68" s="85"/>
      <c r="AP68" s="85"/>
      <c r="AQ68" s="85"/>
      <c r="AR68" s="85"/>
      <c r="AS68" s="82"/>
    </row>
    <row r="69" spans="1:47" s="4" customFormat="1" ht="15" x14ac:dyDescent="0.25">
      <c r="A69" s="60"/>
      <c r="B69" s="50"/>
      <c r="C69" s="853" t="s">
        <v>71</v>
      </c>
      <c r="D69" s="853"/>
      <c r="E69" s="853"/>
      <c r="F69" s="53" t="s">
        <v>72</v>
      </c>
      <c r="G69" s="70">
        <v>154</v>
      </c>
      <c r="H69" s="56">
        <v>1.1499999999999999</v>
      </c>
      <c r="I69" s="62">
        <v>201.89400000000001</v>
      </c>
      <c r="J69" s="63"/>
      <c r="K69" s="54"/>
      <c r="L69" s="63"/>
      <c r="M69" s="54"/>
      <c r="N69" s="59"/>
      <c r="AF69" s="39"/>
      <c r="AG69" s="48"/>
      <c r="AJ69" s="3" t="s">
        <v>71</v>
      </c>
      <c r="AL69" s="48"/>
      <c r="AM69" s="82"/>
      <c r="AN69" s="85"/>
      <c r="AO69" s="85"/>
      <c r="AP69" s="85"/>
      <c r="AQ69" s="85"/>
      <c r="AR69" s="85"/>
      <c r="AS69" s="82"/>
    </row>
    <row r="70" spans="1:47" s="4" customFormat="1" ht="15" x14ac:dyDescent="0.25">
      <c r="A70" s="51"/>
      <c r="B70" s="50"/>
      <c r="C70" s="854" t="s">
        <v>74</v>
      </c>
      <c r="D70" s="854"/>
      <c r="E70" s="854"/>
      <c r="F70" s="65"/>
      <c r="G70" s="66"/>
      <c r="H70" s="66"/>
      <c r="I70" s="66"/>
      <c r="J70" s="67">
        <v>1201.2</v>
      </c>
      <c r="K70" s="66"/>
      <c r="L70" s="67">
        <v>1574.77</v>
      </c>
      <c r="M70" s="66"/>
      <c r="N70" s="69"/>
      <c r="AF70" s="39"/>
      <c r="AG70" s="48"/>
      <c r="AK70" s="3" t="s">
        <v>74</v>
      </c>
      <c r="AL70" s="48"/>
      <c r="AM70" s="82"/>
      <c r="AN70" s="85"/>
      <c r="AO70" s="85"/>
      <c r="AP70" s="85"/>
      <c r="AQ70" s="85"/>
      <c r="AR70" s="85"/>
      <c r="AS70" s="82"/>
    </row>
    <row r="71" spans="1:47" s="4" customFormat="1" ht="15" x14ac:dyDescent="0.25">
      <c r="A71" s="60"/>
      <c r="B71" s="50"/>
      <c r="C71" s="853" t="s">
        <v>75</v>
      </c>
      <c r="D71" s="853"/>
      <c r="E71" s="853"/>
      <c r="F71" s="53"/>
      <c r="G71" s="54"/>
      <c r="H71" s="54"/>
      <c r="I71" s="54"/>
      <c r="J71" s="63"/>
      <c r="K71" s="54"/>
      <c r="L71" s="55">
        <v>1574.77</v>
      </c>
      <c r="M71" s="54"/>
      <c r="N71" s="58">
        <v>55778.35</v>
      </c>
      <c r="AF71" s="39"/>
      <c r="AG71" s="48"/>
      <c r="AJ71" s="3" t="s">
        <v>75</v>
      </c>
      <c r="AL71" s="48"/>
      <c r="AM71" s="82"/>
      <c r="AN71" s="85"/>
      <c r="AO71" s="85"/>
      <c r="AP71" s="85"/>
      <c r="AQ71" s="85"/>
      <c r="AR71" s="85"/>
      <c r="AS71" s="82"/>
    </row>
    <row r="72" spans="1:47" s="4" customFormat="1" ht="23.25" x14ac:dyDescent="0.25">
      <c r="A72" s="60"/>
      <c r="B72" s="50" t="s">
        <v>94</v>
      </c>
      <c r="C72" s="853" t="s">
        <v>95</v>
      </c>
      <c r="D72" s="853"/>
      <c r="E72" s="853"/>
      <c r="F72" s="53" t="s">
        <v>78</v>
      </c>
      <c r="G72" s="70">
        <v>89</v>
      </c>
      <c r="H72" s="54"/>
      <c r="I72" s="70">
        <v>89</v>
      </c>
      <c r="J72" s="63"/>
      <c r="K72" s="54"/>
      <c r="L72" s="55">
        <v>1401.55</v>
      </c>
      <c r="M72" s="54"/>
      <c r="N72" s="58">
        <v>49642.73</v>
      </c>
      <c r="AF72" s="39"/>
      <c r="AG72" s="48"/>
      <c r="AJ72" s="3" t="s">
        <v>95</v>
      </c>
      <c r="AL72" s="48"/>
      <c r="AM72" s="82"/>
      <c r="AN72" s="85"/>
      <c r="AO72" s="85"/>
      <c r="AP72" s="85"/>
      <c r="AQ72" s="85"/>
      <c r="AR72" s="85"/>
      <c r="AS72" s="82"/>
    </row>
    <row r="73" spans="1:47" s="4" customFormat="1" ht="23.25" x14ac:dyDescent="0.25">
      <c r="A73" s="60"/>
      <c r="B73" s="50" t="s">
        <v>96</v>
      </c>
      <c r="C73" s="853" t="s">
        <v>97</v>
      </c>
      <c r="D73" s="853"/>
      <c r="E73" s="853"/>
      <c r="F73" s="53" t="s">
        <v>78</v>
      </c>
      <c r="G73" s="70">
        <v>40</v>
      </c>
      <c r="H73" s="54"/>
      <c r="I73" s="70">
        <v>40</v>
      </c>
      <c r="J73" s="63"/>
      <c r="K73" s="54"/>
      <c r="L73" s="57">
        <v>629.91</v>
      </c>
      <c r="M73" s="54"/>
      <c r="N73" s="58">
        <v>22311.34</v>
      </c>
      <c r="AF73" s="39"/>
      <c r="AG73" s="48"/>
      <c r="AJ73" s="3" t="s">
        <v>97</v>
      </c>
      <c r="AL73" s="48"/>
      <c r="AM73" s="82"/>
      <c r="AN73" s="85"/>
      <c r="AO73" s="85"/>
      <c r="AP73" s="85"/>
      <c r="AQ73" s="85"/>
      <c r="AR73" s="85"/>
      <c r="AS73" s="82"/>
    </row>
    <row r="74" spans="1:47" s="4" customFormat="1" ht="15" x14ac:dyDescent="0.25">
      <c r="A74" s="71"/>
      <c r="B74" s="72"/>
      <c r="C74" s="847" t="s">
        <v>81</v>
      </c>
      <c r="D74" s="847"/>
      <c r="E74" s="847"/>
      <c r="F74" s="42"/>
      <c r="G74" s="43"/>
      <c r="H74" s="43"/>
      <c r="I74" s="43"/>
      <c r="J74" s="46"/>
      <c r="K74" s="43"/>
      <c r="L74" s="73">
        <v>3606.23</v>
      </c>
      <c r="M74" s="66"/>
      <c r="N74" s="47"/>
      <c r="AF74" s="39"/>
      <c r="AG74" s="48"/>
      <c r="AL74" s="48" t="s">
        <v>81</v>
      </c>
      <c r="AM74" s="82"/>
      <c r="AN74" s="85"/>
      <c r="AO74" s="85"/>
      <c r="AP74" s="85"/>
      <c r="AQ74" s="85"/>
      <c r="AR74" s="85"/>
      <c r="AS74" s="82"/>
    </row>
    <row r="75" spans="1:47" s="4" customFormat="1" ht="0" hidden="1" customHeight="1" x14ac:dyDescent="0.25">
      <c r="A75" s="110"/>
      <c r="B75" s="111"/>
      <c r="C75" s="111"/>
      <c r="D75" s="111"/>
      <c r="E75" s="111"/>
      <c r="F75" s="112"/>
      <c r="G75" s="112"/>
      <c r="H75" s="112"/>
      <c r="I75" s="112"/>
      <c r="J75" s="113"/>
      <c r="K75" s="112"/>
      <c r="L75" s="113"/>
      <c r="M75" s="54"/>
      <c r="N75" s="113"/>
      <c r="AF75" s="39"/>
      <c r="AG75" s="48"/>
      <c r="AL75" s="48"/>
      <c r="AM75" s="82"/>
      <c r="AN75" s="85"/>
      <c r="AO75" s="85"/>
      <c r="AP75" s="85"/>
      <c r="AQ75" s="85"/>
      <c r="AR75" s="85"/>
      <c r="AS75" s="82"/>
    </row>
    <row r="76" spans="1:47" s="4" customFormat="1" ht="15" x14ac:dyDescent="0.25">
      <c r="A76" s="114"/>
      <c r="B76" s="115"/>
      <c r="C76" s="847" t="s">
        <v>98</v>
      </c>
      <c r="D76" s="847"/>
      <c r="E76" s="847"/>
      <c r="F76" s="847"/>
      <c r="G76" s="847"/>
      <c r="H76" s="847"/>
      <c r="I76" s="847"/>
      <c r="J76" s="847"/>
      <c r="K76" s="847"/>
      <c r="L76" s="116"/>
      <c r="M76" s="117"/>
      <c r="N76" s="118"/>
      <c r="AF76" s="39"/>
      <c r="AG76" s="48"/>
      <c r="AL76" s="48"/>
      <c r="AM76" s="82"/>
      <c r="AN76" s="85"/>
      <c r="AO76" s="85"/>
      <c r="AP76" s="85"/>
      <c r="AQ76" s="85"/>
      <c r="AR76" s="85"/>
      <c r="AS76" s="82"/>
      <c r="AT76" s="48" t="s">
        <v>98</v>
      </c>
    </row>
    <row r="77" spans="1:47" s="4" customFormat="1" ht="15" x14ac:dyDescent="0.25">
      <c r="A77" s="119"/>
      <c r="B77" s="50"/>
      <c r="C77" s="853" t="s">
        <v>99</v>
      </c>
      <c r="D77" s="853"/>
      <c r="E77" s="853"/>
      <c r="F77" s="853"/>
      <c r="G77" s="853"/>
      <c r="H77" s="853"/>
      <c r="I77" s="853"/>
      <c r="J77" s="853"/>
      <c r="K77" s="853"/>
      <c r="L77" s="120">
        <v>2240.2600000000002</v>
      </c>
      <c r="M77" s="121"/>
      <c r="N77" s="122"/>
      <c r="AF77" s="39"/>
      <c r="AG77" s="48"/>
      <c r="AL77" s="48"/>
      <c r="AM77" s="82"/>
      <c r="AN77" s="85"/>
      <c r="AO77" s="85"/>
      <c r="AP77" s="85"/>
      <c r="AQ77" s="85"/>
      <c r="AR77" s="85"/>
      <c r="AS77" s="82"/>
      <c r="AT77" s="48"/>
      <c r="AU77" s="3" t="s">
        <v>99</v>
      </c>
    </row>
    <row r="78" spans="1:47" s="4" customFormat="1" ht="15" x14ac:dyDescent="0.25">
      <c r="A78" s="119"/>
      <c r="B78" s="50"/>
      <c r="C78" s="853" t="s">
        <v>100</v>
      </c>
      <c r="D78" s="853"/>
      <c r="E78" s="853"/>
      <c r="F78" s="853"/>
      <c r="G78" s="853"/>
      <c r="H78" s="853"/>
      <c r="I78" s="853"/>
      <c r="J78" s="853"/>
      <c r="K78" s="853"/>
      <c r="L78" s="123"/>
      <c r="M78" s="121"/>
      <c r="N78" s="122"/>
      <c r="AF78" s="39"/>
      <c r="AG78" s="48"/>
      <c r="AL78" s="48"/>
      <c r="AM78" s="82"/>
      <c r="AN78" s="85"/>
      <c r="AO78" s="85"/>
      <c r="AP78" s="85"/>
      <c r="AQ78" s="85"/>
      <c r="AR78" s="85"/>
      <c r="AS78" s="82"/>
      <c r="AT78" s="48"/>
      <c r="AU78" s="3" t="s">
        <v>100</v>
      </c>
    </row>
    <row r="79" spans="1:47" s="4" customFormat="1" ht="15" x14ac:dyDescent="0.25">
      <c r="A79" s="119"/>
      <c r="B79" s="50"/>
      <c r="C79" s="853" t="s">
        <v>101</v>
      </c>
      <c r="D79" s="853"/>
      <c r="E79" s="853"/>
      <c r="F79" s="853"/>
      <c r="G79" s="853"/>
      <c r="H79" s="853"/>
      <c r="I79" s="853"/>
      <c r="J79" s="853"/>
      <c r="K79" s="853"/>
      <c r="L79" s="120">
        <v>1746.6</v>
      </c>
      <c r="M79" s="121"/>
      <c r="N79" s="122"/>
      <c r="AF79" s="39"/>
      <c r="AG79" s="48"/>
      <c r="AL79" s="48"/>
      <c r="AM79" s="82"/>
      <c r="AN79" s="85"/>
      <c r="AO79" s="85"/>
      <c r="AP79" s="85"/>
      <c r="AQ79" s="85"/>
      <c r="AR79" s="85"/>
      <c r="AS79" s="82"/>
      <c r="AT79" s="48"/>
      <c r="AU79" s="3" t="s">
        <v>101</v>
      </c>
    </row>
    <row r="80" spans="1:47" s="4" customFormat="1" ht="15" x14ac:dyDescent="0.25">
      <c r="A80" s="119"/>
      <c r="B80" s="50"/>
      <c r="C80" s="853" t="s">
        <v>102</v>
      </c>
      <c r="D80" s="853"/>
      <c r="E80" s="853"/>
      <c r="F80" s="853"/>
      <c r="G80" s="853"/>
      <c r="H80" s="853"/>
      <c r="I80" s="853"/>
      <c r="J80" s="853"/>
      <c r="K80" s="853"/>
      <c r="L80" s="124">
        <v>493.66</v>
      </c>
      <c r="M80" s="121"/>
      <c r="N80" s="122"/>
      <c r="AF80" s="39"/>
      <c r="AG80" s="48"/>
      <c r="AL80" s="48"/>
      <c r="AM80" s="82"/>
      <c r="AN80" s="85"/>
      <c r="AO80" s="85"/>
      <c r="AP80" s="85"/>
      <c r="AQ80" s="85"/>
      <c r="AR80" s="85"/>
      <c r="AS80" s="82"/>
      <c r="AT80" s="48"/>
      <c r="AU80" s="3" t="s">
        <v>102</v>
      </c>
    </row>
    <row r="81" spans="1:49" s="4" customFormat="1" ht="15" x14ac:dyDescent="0.25">
      <c r="A81" s="119"/>
      <c r="B81" s="50"/>
      <c r="C81" s="853" t="s">
        <v>103</v>
      </c>
      <c r="D81" s="853"/>
      <c r="E81" s="853"/>
      <c r="F81" s="853"/>
      <c r="G81" s="853"/>
      <c r="H81" s="853"/>
      <c r="I81" s="853"/>
      <c r="J81" s="853"/>
      <c r="K81" s="853"/>
      <c r="L81" s="124">
        <v>53.4</v>
      </c>
      <c r="M81" s="121"/>
      <c r="N81" s="122"/>
      <c r="AF81" s="39"/>
      <c r="AG81" s="48"/>
      <c r="AL81" s="48"/>
      <c r="AM81" s="82"/>
      <c r="AN81" s="85"/>
      <c r="AO81" s="85"/>
      <c r="AP81" s="85"/>
      <c r="AQ81" s="85"/>
      <c r="AR81" s="85"/>
      <c r="AS81" s="82"/>
      <c r="AT81" s="48"/>
      <c r="AU81" s="3" t="s">
        <v>103</v>
      </c>
    </row>
    <row r="82" spans="1:49" s="4" customFormat="1" ht="15" x14ac:dyDescent="0.25">
      <c r="A82" s="119"/>
      <c r="B82" s="50"/>
      <c r="C82" s="853" t="s">
        <v>104</v>
      </c>
      <c r="D82" s="853"/>
      <c r="E82" s="853"/>
      <c r="F82" s="853"/>
      <c r="G82" s="853"/>
      <c r="H82" s="853"/>
      <c r="I82" s="853"/>
      <c r="J82" s="853"/>
      <c r="K82" s="853"/>
      <c r="L82" s="120">
        <v>4904.62</v>
      </c>
      <c r="M82" s="121"/>
      <c r="N82" s="122"/>
      <c r="AF82" s="39"/>
      <c r="AG82" s="48"/>
      <c r="AL82" s="48"/>
      <c r="AM82" s="82"/>
      <c r="AN82" s="85"/>
      <c r="AO82" s="85"/>
      <c r="AP82" s="85"/>
      <c r="AQ82" s="85"/>
      <c r="AR82" s="85"/>
      <c r="AS82" s="82"/>
      <c r="AT82" s="48"/>
      <c r="AU82" s="3" t="s">
        <v>104</v>
      </c>
    </row>
    <row r="83" spans="1:49" s="4" customFormat="1" ht="15" x14ac:dyDescent="0.25">
      <c r="A83" s="119"/>
      <c r="B83" s="50"/>
      <c r="C83" s="853" t="s">
        <v>100</v>
      </c>
      <c r="D83" s="853"/>
      <c r="E83" s="853"/>
      <c r="F83" s="853"/>
      <c r="G83" s="853"/>
      <c r="H83" s="853"/>
      <c r="I83" s="853"/>
      <c r="J83" s="853"/>
      <c r="K83" s="853"/>
      <c r="L83" s="123"/>
      <c r="M83" s="121"/>
      <c r="N83" s="122"/>
      <c r="AF83" s="39"/>
      <c r="AG83" s="48"/>
      <c r="AL83" s="48"/>
      <c r="AM83" s="82"/>
      <c r="AN83" s="85"/>
      <c r="AO83" s="85"/>
      <c r="AP83" s="85"/>
      <c r="AQ83" s="85"/>
      <c r="AR83" s="85"/>
      <c r="AS83" s="82"/>
      <c r="AT83" s="48"/>
      <c r="AU83" s="3" t="s">
        <v>100</v>
      </c>
    </row>
    <row r="84" spans="1:49" s="4" customFormat="1" ht="15" x14ac:dyDescent="0.25">
      <c r="A84" s="119"/>
      <c r="B84" s="50"/>
      <c r="C84" s="853" t="s">
        <v>105</v>
      </c>
      <c r="D84" s="853"/>
      <c r="E84" s="853"/>
      <c r="F84" s="853"/>
      <c r="G84" s="853"/>
      <c r="H84" s="853"/>
      <c r="I84" s="853"/>
      <c r="J84" s="853"/>
      <c r="K84" s="853"/>
      <c r="L84" s="120">
        <v>1746.6</v>
      </c>
      <c r="M84" s="121"/>
      <c r="N84" s="122"/>
      <c r="AF84" s="39"/>
      <c r="AG84" s="48"/>
      <c r="AL84" s="48"/>
      <c r="AM84" s="82"/>
      <c r="AN84" s="85"/>
      <c r="AO84" s="85"/>
      <c r="AP84" s="85"/>
      <c r="AQ84" s="85"/>
      <c r="AR84" s="85"/>
      <c r="AS84" s="82"/>
      <c r="AT84" s="48"/>
      <c r="AU84" s="3" t="s">
        <v>105</v>
      </c>
    </row>
    <row r="85" spans="1:49" s="4" customFormat="1" ht="15" x14ac:dyDescent="0.25">
      <c r="A85" s="119"/>
      <c r="B85" s="50"/>
      <c r="C85" s="853" t="s">
        <v>106</v>
      </c>
      <c r="D85" s="853"/>
      <c r="E85" s="853"/>
      <c r="F85" s="853"/>
      <c r="G85" s="853"/>
      <c r="H85" s="853"/>
      <c r="I85" s="853"/>
      <c r="J85" s="853"/>
      <c r="K85" s="853"/>
      <c r="L85" s="124">
        <v>493.66</v>
      </c>
      <c r="M85" s="121"/>
      <c r="N85" s="122"/>
      <c r="AF85" s="39"/>
      <c r="AG85" s="48"/>
      <c r="AL85" s="48"/>
      <c r="AM85" s="82"/>
      <c r="AN85" s="85"/>
      <c r="AO85" s="85"/>
      <c r="AP85" s="85"/>
      <c r="AQ85" s="85"/>
      <c r="AR85" s="85"/>
      <c r="AS85" s="82"/>
      <c r="AT85" s="48"/>
      <c r="AU85" s="3" t="s">
        <v>106</v>
      </c>
    </row>
    <row r="86" spans="1:49" s="4" customFormat="1" ht="15" x14ac:dyDescent="0.25">
      <c r="A86" s="119"/>
      <c r="B86" s="50"/>
      <c r="C86" s="853" t="s">
        <v>107</v>
      </c>
      <c r="D86" s="853"/>
      <c r="E86" s="853"/>
      <c r="F86" s="853"/>
      <c r="G86" s="853"/>
      <c r="H86" s="853"/>
      <c r="I86" s="853"/>
      <c r="J86" s="853"/>
      <c r="K86" s="853"/>
      <c r="L86" s="124">
        <v>53.4</v>
      </c>
      <c r="M86" s="121"/>
      <c r="N86" s="122"/>
      <c r="AF86" s="39"/>
      <c r="AG86" s="48"/>
      <c r="AL86" s="48"/>
      <c r="AM86" s="82"/>
      <c r="AN86" s="85"/>
      <c r="AO86" s="85"/>
      <c r="AP86" s="85"/>
      <c r="AQ86" s="85"/>
      <c r="AR86" s="85"/>
      <c r="AS86" s="82"/>
      <c r="AT86" s="48"/>
      <c r="AU86" s="3" t="s">
        <v>107</v>
      </c>
    </row>
    <row r="87" spans="1:49" s="4" customFormat="1" ht="15" x14ac:dyDescent="0.25">
      <c r="A87" s="119"/>
      <c r="B87" s="50"/>
      <c r="C87" s="853" t="s">
        <v>108</v>
      </c>
      <c r="D87" s="853"/>
      <c r="E87" s="853"/>
      <c r="F87" s="853"/>
      <c r="G87" s="853"/>
      <c r="H87" s="853"/>
      <c r="I87" s="853"/>
      <c r="J87" s="853"/>
      <c r="K87" s="853"/>
      <c r="L87" s="120">
        <v>1732.64</v>
      </c>
      <c r="M87" s="121"/>
      <c r="N87" s="122"/>
      <c r="AF87" s="39"/>
      <c r="AG87" s="48"/>
      <c r="AL87" s="48"/>
      <c r="AM87" s="82"/>
      <c r="AN87" s="85"/>
      <c r="AO87" s="85"/>
      <c r="AP87" s="85"/>
      <c r="AQ87" s="85"/>
      <c r="AR87" s="85"/>
      <c r="AS87" s="82"/>
      <c r="AT87" s="48"/>
      <c r="AU87" s="3" t="s">
        <v>108</v>
      </c>
    </row>
    <row r="88" spans="1:49" s="4" customFormat="1" ht="15" x14ac:dyDescent="0.25">
      <c r="A88" s="119"/>
      <c r="B88" s="50"/>
      <c r="C88" s="853" t="s">
        <v>109</v>
      </c>
      <c r="D88" s="853"/>
      <c r="E88" s="853"/>
      <c r="F88" s="853"/>
      <c r="G88" s="853"/>
      <c r="H88" s="853"/>
      <c r="I88" s="853"/>
      <c r="J88" s="853"/>
      <c r="K88" s="853"/>
      <c r="L88" s="124">
        <v>931.72</v>
      </c>
      <c r="M88" s="121"/>
      <c r="N88" s="122"/>
      <c r="AF88" s="39"/>
      <c r="AG88" s="48"/>
      <c r="AL88" s="48"/>
      <c r="AM88" s="82"/>
      <c r="AN88" s="85"/>
      <c r="AO88" s="85"/>
      <c r="AP88" s="85"/>
      <c r="AQ88" s="85"/>
      <c r="AR88" s="85"/>
      <c r="AS88" s="82"/>
      <c r="AT88" s="48"/>
      <c r="AU88" s="3" t="s">
        <v>109</v>
      </c>
    </row>
    <row r="89" spans="1:49" s="4" customFormat="1" ht="15" x14ac:dyDescent="0.25">
      <c r="A89" s="119"/>
      <c r="B89" s="50"/>
      <c r="C89" s="853" t="s">
        <v>110</v>
      </c>
      <c r="D89" s="853"/>
      <c r="E89" s="853"/>
      <c r="F89" s="853"/>
      <c r="G89" s="853"/>
      <c r="H89" s="853"/>
      <c r="I89" s="853"/>
      <c r="J89" s="853"/>
      <c r="K89" s="853"/>
      <c r="L89" s="120">
        <v>1800</v>
      </c>
      <c r="M89" s="121"/>
      <c r="N89" s="122"/>
      <c r="AF89" s="39"/>
      <c r="AG89" s="48"/>
      <c r="AL89" s="48"/>
      <c r="AM89" s="82"/>
      <c r="AN89" s="85"/>
      <c r="AO89" s="85"/>
      <c r="AP89" s="85"/>
      <c r="AQ89" s="85"/>
      <c r="AR89" s="85"/>
      <c r="AS89" s="82"/>
      <c r="AT89" s="48"/>
      <c r="AU89" s="3" t="s">
        <v>110</v>
      </c>
    </row>
    <row r="90" spans="1:49" s="4" customFormat="1" ht="15" x14ac:dyDescent="0.25">
      <c r="A90" s="119"/>
      <c r="B90" s="50"/>
      <c r="C90" s="853" t="s">
        <v>111</v>
      </c>
      <c r="D90" s="853"/>
      <c r="E90" s="853"/>
      <c r="F90" s="853"/>
      <c r="G90" s="853"/>
      <c r="H90" s="853"/>
      <c r="I90" s="853"/>
      <c r="J90" s="853"/>
      <c r="K90" s="853"/>
      <c r="L90" s="120">
        <v>1732.64</v>
      </c>
      <c r="M90" s="121"/>
      <c r="N90" s="122"/>
      <c r="AF90" s="39"/>
      <c r="AG90" s="48"/>
      <c r="AL90" s="48"/>
      <c r="AM90" s="82"/>
      <c r="AN90" s="85"/>
      <c r="AO90" s="85"/>
      <c r="AP90" s="85"/>
      <c r="AQ90" s="85"/>
      <c r="AR90" s="85"/>
      <c r="AS90" s="82"/>
      <c r="AT90" s="48"/>
      <c r="AU90" s="3" t="s">
        <v>111</v>
      </c>
    </row>
    <row r="91" spans="1:49" s="4" customFormat="1" ht="15" x14ac:dyDescent="0.25">
      <c r="A91" s="119"/>
      <c r="B91" s="50"/>
      <c r="C91" s="853" t="s">
        <v>112</v>
      </c>
      <c r="D91" s="853"/>
      <c r="E91" s="853"/>
      <c r="F91" s="853"/>
      <c r="G91" s="853"/>
      <c r="H91" s="853"/>
      <c r="I91" s="853"/>
      <c r="J91" s="853"/>
      <c r="K91" s="853"/>
      <c r="L91" s="124">
        <v>931.72</v>
      </c>
      <c r="M91" s="121"/>
      <c r="N91" s="122"/>
      <c r="AF91" s="39"/>
      <c r="AG91" s="48"/>
      <c r="AL91" s="48"/>
      <c r="AM91" s="82"/>
      <c r="AN91" s="85"/>
      <c r="AO91" s="85"/>
      <c r="AP91" s="85"/>
      <c r="AQ91" s="85"/>
      <c r="AR91" s="85"/>
      <c r="AS91" s="82"/>
      <c r="AT91" s="48"/>
      <c r="AU91" s="3" t="s">
        <v>112</v>
      </c>
    </row>
    <row r="92" spans="1:49" s="4" customFormat="1" ht="15" x14ac:dyDescent="0.25">
      <c r="A92" s="119"/>
      <c r="B92" s="125"/>
      <c r="C92" s="861" t="s">
        <v>113</v>
      </c>
      <c r="D92" s="861"/>
      <c r="E92" s="861"/>
      <c r="F92" s="861"/>
      <c r="G92" s="861"/>
      <c r="H92" s="861"/>
      <c r="I92" s="861"/>
      <c r="J92" s="861"/>
      <c r="K92" s="861"/>
      <c r="L92" s="126">
        <v>4904.62</v>
      </c>
      <c r="M92" s="127"/>
      <c r="N92" s="128"/>
      <c r="AF92" s="39"/>
      <c r="AG92" s="48"/>
      <c r="AL92" s="48"/>
      <c r="AM92" s="82"/>
      <c r="AN92" s="85"/>
      <c r="AO92" s="85"/>
      <c r="AP92" s="85"/>
      <c r="AQ92" s="85"/>
      <c r="AR92" s="85"/>
      <c r="AS92" s="82"/>
      <c r="AT92" s="48"/>
      <c r="AV92" s="48" t="s">
        <v>113</v>
      </c>
    </row>
    <row r="93" spans="1:49" s="4" customFormat="1" ht="15" x14ac:dyDescent="0.25">
      <c r="A93" s="844" t="s">
        <v>114</v>
      </c>
      <c r="B93" s="845"/>
      <c r="C93" s="845"/>
      <c r="D93" s="845"/>
      <c r="E93" s="845"/>
      <c r="F93" s="845"/>
      <c r="G93" s="845"/>
      <c r="H93" s="845"/>
      <c r="I93" s="845"/>
      <c r="J93" s="845"/>
      <c r="K93" s="845"/>
      <c r="L93" s="845"/>
      <c r="M93" s="845"/>
      <c r="N93" s="846"/>
      <c r="AF93" s="39" t="s">
        <v>114</v>
      </c>
      <c r="AG93" s="48"/>
      <c r="AL93" s="48"/>
      <c r="AM93" s="82"/>
      <c r="AN93" s="85"/>
      <c r="AO93" s="85"/>
      <c r="AP93" s="85"/>
      <c r="AQ93" s="85"/>
      <c r="AR93" s="85"/>
      <c r="AS93" s="82"/>
      <c r="AT93" s="48"/>
      <c r="AV93" s="48"/>
    </row>
    <row r="94" spans="1:49" s="4" customFormat="1" ht="15" x14ac:dyDescent="0.25">
      <c r="A94" s="855" t="s">
        <v>115</v>
      </c>
      <c r="B94" s="856"/>
      <c r="C94" s="856"/>
      <c r="D94" s="856"/>
      <c r="E94" s="856"/>
      <c r="F94" s="856"/>
      <c r="G94" s="856"/>
      <c r="H94" s="856"/>
      <c r="I94" s="856"/>
      <c r="J94" s="856"/>
      <c r="K94" s="856"/>
      <c r="L94" s="856"/>
      <c r="M94" s="856"/>
      <c r="N94" s="857"/>
      <c r="AF94" s="39"/>
      <c r="AG94" s="48"/>
      <c r="AL94" s="48"/>
      <c r="AM94" s="82"/>
      <c r="AN94" s="85"/>
      <c r="AO94" s="85"/>
      <c r="AP94" s="85"/>
      <c r="AQ94" s="85"/>
      <c r="AR94" s="85"/>
      <c r="AS94" s="82"/>
      <c r="AT94" s="48"/>
      <c r="AV94" s="48"/>
      <c r="AW94" s="48" t="s">
        <v>115</v>
      </c>
    </row>
    <row r="95" spans="1:49" s="4" customFormat="1" ht="34.5" x14ac:dyDescent="0.25">
      <c r="A95" s="40" t="s">
        <v>69</v>
      </c>
      <c r="B95" s="41" t="s">
        <v>92</v>
      </c>
      <c r="C95" s="847" t="s">
        <v>116</v>
      </c>
      <c r="D95" s="847"/>
      <c r="E95" s="847"/>
      <c r="F95" s="42" t="s">
        <v>63</v>
      </c>
      <c r="G95" s="43">
        <v>21.971</v>
      </c>
      <c r="H95" s="44">
        <v>1</v>
      </c>
      <c r="I95" s="129">
        <v>21.971</v>
      </c>
      <c r="J95" s="46"/>
      <c r="K95" s="43"/>
      <c r="L95" s="46"/>
      <c r="M95" s="43"/>
      <c r="N95" s="47"/>
      <c r="AF95" s="39"/>
      <c r="AG95" s="48" t="s">
        <v>116</v>
      </c>
      <c r="AL95" s="48"/>
      <c r="AM95" s="82"/>
      <c r="AN95" s="85"/>
      <c r="AO95" s="85"/>
      <c r="AP95" s="85"/>
      <c r="AQ95" s="85"/>
      <c r="AR95" s="85"/>
      <c r="AS95" s="82"/>
      <c r="AT95" s="48"/>
      <c r="AV95" s="48"/>
      <c r="AW95" s="48"/>
    </row>
    <row r="96" spans="1:49" s="4" customFormat="1" ht="22.5" x14ac:dyDescent="0.25">
      <c r="A96" s="49"/>
      <c r="B96" s="50" t="s">
        <v>64</v>
      </c>
      <c r="C96" s="848" t="s">
        <v>65</v>
      </c>
      <c r="D96" s="848"/>
      <c r="E96" s="848"/>
      <c r="F96" s="848"/>
      <c r="G96" s="848"/>
      <c r="H96" s="848"/>
      <c r="I96" s="848"/>
      <c r="J96" s="848"/>
      <c r="K96" s="848"/>
      <c r="L96" s="848"/>
      <c r="M96" s="848"/>
      <c r="N96" s="849"/>
      <c r="AF96" s="39"/>
      <c r="AG96" s="48"/>
      <c r="AH96" s="3" t="s">
        <v>65</v>
      </c>
      <c r="AL96" s="48"/>
      <c r="AM96" s="82"/>
      <c r="AN96" s="85"/>
      <c r="AO96" s="85"/>
      <c r="AP96" s="85"/>
      <c r="AQ96" s="85"/>
      <c r="AR96" s="85"/>
      <c r="AS96" s="82"/>
      <c r="AT96" s="48"/>
      <c r="AV96" s="48"/>
      <c r="AW96" s="48"/>
    </row>
    <row r="97" spans="1:49" s="4" customFormat="1" ht="15" x14ac:dyDescent="0.25">
      <c r="A97" s="51"/>
      <c r="B97" s="50" t="s">
        <v>60</v>
      </c>
      <c r="C97" s="853" t="s">
        <v>66</v>
      </c>
      <c r="D97" s="853"/>
      <c r="E97" s="853"/>
      <c r="F97" s="53"/>
      <c r="G97" s="54"/>
      <c r="H97" s="54"/>
      <c r="I97" s="54"/>
      <c r="J97" s="55">
        <v>1201.2</v>
      </c>
      <c r="K97" s="56">
        <v>1.1499999999999999</v>
      </c>
      <c r="L97" s="55">
        <v>30350.3</v>
      </c>
      <c r="M97" s="56">
        <v>35.42</v>
      </c>
      <c r="N97" s="58">
        <v>1075007.6299999999</v>
      </c>
      <c r="AF97" s="39"/>
      <c r="AG97" s="48"/>
      <c r="AI97" s="3" t="s">
        <v>66</v>
      </c>
      <c r="AL97" s="48"/>
      <c r="AM97" s="82"/>
      <c r="AN97" s="85"/>
      <c r="AO97" s="85"/>
      <c r="AP97" s="85"/>
      <c r="AQ97" s="85"/>
      <c r="AR97" s="85"/>
      <c r="AS97" s="82"/>
      <c r="AT97" s="48"/>
      <c r="AV97" s="48"/>
      <c r="AW97" s="48"/>
    </row>
    <row r="98" spans="1:49" s="4" customFormat="1" ht="15" x14ac:dyDescent="0.25">
      <c r="A98" s="60"/>
      <c r="B98" s="50"/>
      <c r="C98" s="853" t="s">
        <v>71</v>
      </c>
      <c r="D98" s="853"/>
      <c r="E98" s="853"/>
      <c r="F98" s="53" t="s">
        <v>72</v>
      </c>
      <c r="G98" s="70">
        <v>154</v>
      </c>
      <c r="H98" s="56">
        <v>1.1499999999999999</v>
      </c>
      <c r="I98" s="130">
        <v>3891.0641000000001</v>
      </c>
      <c r="J98" s="63"/>
      <c r="K98" s="54"/>
      <c r="L98" s="63"/>
      <c r="M98" s="54"/>
      <c r="N98" s="59"/>
      <c r="AF98" s="39"/>
      <c r="AG98" s="48"/>
      <c r="AJ98" s="3" t="s">
        <v>71</v>
      </c>
      <c r="AL98" s="48"/>
      <c r="AM98" s="82"/>
      <c r="AN98" s="85"/>
      <c r="AO98" s="85"/>
      <c r="AP98" s="85"/>
      <c r="AQ98" s="85"/>
      <c r="AR98" s="85"/>
      <c r="AS98" s="82"/>
      <c r="AT98" s="48"/>
      <c r="AV98" s="48"/>
      <c r="AW98" s="48"/>
    </row>
    <row r="99" spans="1:49" s="4" customFormat="1" ht="15" x14ac:dyDescent="0.25">
      <c r="A99" s="51"/>
      <c r="B99" s="50"/>
      <c r="C99" s="854" t="s">
        <v>74</v>
      </c>
      <c r="D99" s="854"/>
      <c r="E99" s="854"/>
      <c r="F99" s="65"/>
      <c r="G99" s="66"/>
      <c r="H99" s="66"/>
      <c r="I99" s="66"/>
      <c r="J99" s="67">
        <v>1201.2</v>
      </c>
      <c r="K99" s="66"/>
      <c r="L99" s="67">
        <v>30350.3</v>
      </c>
      <c r="M99" s="66"/>
      <c r="N99" s="69"/>
      <c r="AF99" s="39"/>
      <c r="AG99" s="48"/>
      <c r="AK99" s="3" t="s">
        <v>74</v>
      </c>
      <c r="AL99" s="48"/>
      <c r="AM99" s="82"/>
      <c r="AN99" s="85"/>
      <c r="AO99" s="85"/>
      <c r="AP99" s="85"/>
      <c r="AQ99" s="85"/>
      <c r="AR99" s="85"/>
      <c r="AS99" s="82"/>
      <c r="AT99" s="48"/>
      <c r="AV99" s="48"/>
      <c r="AW99" s="48"/>
    </row>
    <row r="100" spans="1:49" s="4" customFormat="1" ht="15" x14ac:dyDescent="0.25">
      <c r="A100" s="60"/>
      <c r="B100" s="50"/>
      <c r="C100" s="853" t="s">
        <v>75</v>
      </c>
      <c r="D100" s="853"/>
      <c r="E100" s="853"/>
      <c r="F100" s="53"/>
      <c r="G100" s="54"/>
      <c r="H100" s="54"/>
      <c r="I100" s="54"/>
      <c r="J100" s="63"/>
      <c r="K100" s="54"/>
      <c r="L100" s="55">
        <v>30350.3</v>
      </c>
      <c r="M100" s="54"/>
      <c r="N100" s="58">
        <v>1075007.6299999999</v>
      </c>
      <c r="AF100" s="39"/>
      <c r="AG100" s="48"/>
      <c r="AJ100" s="3" t="s">
        <v>75</v>
      </c>
      <c r="AL100" s="48"/>
      <c r="AM100" s="82"/>
      <c r="AN100" s="85"/>
      <c r="AO100" s="85"/>
      <c r="AP100" s="85"/>
      <c r="AQ100" s="85"/>
      <c r="AR100" s="85"/>
      <c r="AS100" s="82"/>
      <c r="AT100" s="48"/>
      <c r="AV100" s="48"/>
      <c r="AW100" s="48"/>
    </row>
    <row r="101" spans="1:49" s="4" customFormat="1" ht="23.25" x14ac:dyDescent="0.25">
      <c r="A101" s="60"/>
      <c r="B101" s="50" t="s">
        <v>94</v>
      </c>
      <c r="C101" s="853" t="s">
        <v>95</v>
      </c>
      <c r="D101" s="853"/>
      <c r="E101" s="853"/>
      <c r="F101" s="53" t="s">
        <v>78</v>
      </c>
      <c r="G101" s="70">
        <v>89</v>
      </c>
      <c r="H101" s="54"/>
      <c r="I101" s="70">
        <v>89</v>
      </c>
      <c r="J101" s="63"/>
      <c r="K101" s="54"/>
      <c r="L101" s="55">
        <v>27011.77</v>
      </c>
      <c r="M101" s="54"/>
      <c r="N101" s="58">
        <v>956756.79</v>
      </c>
      <c r="AF101" s="39"/>
      <c r="AG101" s="48"/>
      <c r="AJ101" s="3" t="s">
        <v>95</v>
      </c>
      <c r="AL101" s="48"/>
      <c r="AM101" s="82"/>
      <c r="AN101" s="85"/>
      <c r="AO101" s="85"/>
      <c r="AP101" s="85"/>
      <c r="AQ101" s="85"/>
      <c r="AR101" s="85"/>
      <c r="AS101" s="82"/>
      <c r="AT101" s="48"/>
      <c r="AV101" s="48"/>
      <c r="AW101" s="48"/>
    </row>
    <row r="102" spans="1:49" s="4" customFormat="1" ht="23.25" x14ac:dyDescent="0.25">
      <c r="A102" s="60"/>
      <c r="B102" s="50" t="s">
        <v>96</v>
      </c>
      <c r="C102" s="853" t="s">
        <v>97</v>
      </c>
      <c r="D102" s="853"/>
      <c r="E102" s="853"/>
      <c r="F102" s="53" t="s">
        <v>78</v>
      </c>
      <c r="G102" s="70">
        <v>40</v>
      </c>
      <c r="H102" s="54"/>
      <c r="I102" s="70">
        <v>40</v>
      </c>
      <c r="J102" s="63"/>
      <c r="K102" s="54"/>
      <c r="L102" s="55">
        <v>12140.12</v>
      </c>
      <c r="M102" s="54"/>
      <c r="N102" s="58">
        <v>430003.05</v>
      </c>
      <c r="AF102" s="39"/>
      <c r="AG102" s="48"/>
      <c r="AJ102" s="3" t="s">
        <v>97</v>
      </c>
      <c r="AL102" s="48"/>
      <c r="AM102" s="82"/>
      <c r="AN102" s="85"/>
      <c r="AO102" s="85"/>
      <c r="AP102" s="85"/>
      <c r="AQ102" s="85"/>
      <c r="AR102" s="85"/>
      <c r="AS102" s="82"/>
      <c r="AT102" s="48"/>
      <c r="AV102" s="48"/>
      <c r="AW102" s="48"/>
    </row>
    <row r="103" spans="1:49" s="4" customFormat="1" ht="15" x14ac:dyDescent="0.25">
      <c r="A103" s="71"/>
      <c r="B103" s="72"/>
      <c r="C103" s="847" t="s">
        <v>81</v>
      </c>
      <c r="D103" s="847"/>
      <c r="E103" s="847"/>
      <c r="F103" s="42"/>
      <c r="G103" s="43"/>
      <c r="H103" s="43"/>
      <c r="I103" s="43"/>
      <c r="J103" s="46"/>
      <c r="K103" s="43"/>
      <c r="L103" s="73">
        <v>69502.19</v>
      </c>
      <c r="M103" s="66"/>
      <c r="N103" s="47"/>
      <c r="AF103" s="39"/>
      <c r="AG103" s="48"/>
      <c r="AL103" s="48" t="s">
        <v>81</v>
      </c>
      <c r="AM103" s="82"/>
      <c r="AN103" s="85"/>
      <c r="AO103" s="85"/>
      <c r="AP103" s="85"/>
      <c r="AQ103" s="85"/>
      <c r="AR103" s="85"/>
      <c r="AS103" s="82"/>
      <c r="AT103" s="48"/>
      <c r="AV103" s="48"/>
      <c r="AW103" s="48"/>
    </row>
    <row r="104" spans="1:49" s="4" customFormat="1" ht="23.25" x14ac:dyDescent="0.25">
      <c r="A104" s="40" t="s">
        <v>86</v>
      </c>
      <c r="B104" s="41" t="s">
        <v>117</v>
      </c>
      <c r="C104" s="847" t="s">
        <v>118</v>
      </c>
      <c r="D104" s="847"/>
      <c r="E104" s="847"/>
      <c r="F104" s="42" t="s">
        <v>119</v>
      </c>
      <c r="G104" s="43">
        <v>33</v>
      </c>
      <c r="H104" s="44">
        <v>1</v>
      </c>
      <c r="I104" s="44">
        <v>33</v>
      </c>
      <c r="J104" s="46"/>
      <c r="K104" s="43"/>
      <c r="L104" s="46"/>
      <c r="M104" s="43"/>
      <c r="N104" s="47"/>
      <c r="AF104" s="39"/>
      <c r="AG104" s="48" t="s">
        <v>118</v>
      </c>
      <c r="AL104" s="48"/>
      <c r="AM104" s="82"/>
      <c r="AN104" s="85"/>
      <c r="AO104" s="85"/>
      <c r="AP104" s="85"/>
      <c r="AQ104" s="85"/>
      <c r="AR104" s="85"/>
      <c r="AS104" s="82"/>
      <c r="AT104" s="48"/>
      <c r="AV104" s="48"/>
      <c r="AW104" s="48"/>
    </row>
    <row r="105" spans="1:49" s="4" customFormat="1" ht="22.5" x14ac:dyDescent="0.25">
      <c r="A105" s="49"/>
      <c r="B105" s="50" t="s">
        <v>64</v>
      </c>
      <c r="C105" s="848" t="s">
        <v>65</v>
      </c>
      <c r="D105" s="848"/>
      <c r="E105" s="848"/>
      <c r="F105" s="848"/>
      <c r="G105" s="848"/>
      <c r="H105" s="848"/>
      <c r="I105" s="848"/>
      <c r="J105" s="848"/>
      <c r="K105" s="848"/>
      <c r="L105" s="848"/>
      <c r="M105" s="848"/>
      <c r="N105" s="849"/>
      <c r="AF105" s="39"/>
      <c r="AG105" s="48"/>
      <c r="AH105" s="3" t="s">
        <v>65</v>
      </c>
      <c r="AL105" s="48"/>
      <c r="AM105" s="82"/>
      <c r="AN105" s="85"/>
      <c r="AO105" s="85"/>
      <c r="AP105" s="85"/>
      <c r="AQ105" s="85"/>
      <c r="AR105" s="85"/>
      <c r="AS105" s="82"/>
      <c r="AT105" s="48"/>
      <c r="AV105" s="48"/>
      <c r="AW105" s="48"/>
    </row>
    <row r="106" spans="1:49" s="4" customFormat="1" ht="15" x14ac:dyDescent="0.25">
      <c r="A106" s="51"/>
      <c r="B106" s="50" t="s">
        <v>60</v>
      </c>
      <c r="C106" s="853" t="s">
        <v>66</v>
      </c>
      <c r="D106" s="853"/>
      <c r="E106" s="853"/>
      <c r="F106" s="53"/>
      <c r="G106" s="54"/>
      <c r="H106" s="54"/>
      <c r="I106" s="54"/>
      <c r="J106" s="57">
        <v>49.82</v>
      </c>
      <c r="K106" s="56">
        <v>1.1499999999999999</v>
      </c>
      <c r="L106" s="55">
        <v>1890.67</v>
      </c>
      <c r="M106" s="56">
        <v>35.42</v>
      </c>
      <c r="N106" s="58">
        <v>66967.53</v>
      </c>
      <c r="AF106" s="39"/>
      <c r="AG106" s="48"/>
      <c r="AI106" s="3" t="s">
        <v>66</v>
      </c>
      <c r="AL106" s="48"/>
      <c r="AM106" s="82"/>
      <c r="AN106" s="85"/>
      <c r="AO106" s="85"/>
      <c r="AP106" s="85"/>
      <c r="AQ106" s="85"/>
      <c r="AR106" s="85"/>
      <c r="AS106" s="82"/>
      <c r="AT106" s="48"/>
      <c r="AV106" s="48"/>
      <c r="AW106" s="48"/>
    </row>
    <row r="107" spans="1:49" s="4" customFormat="1" ht="15" x14ac:dyDescent="0.25">
      <c r="A107" s="51"/>
      <c r="B107" s="50" t="s">
        <v>67</v>
      </c>
      <c r="C107" s="853" t="s">
        <v>68</v>
      </c>
      <c r="D107" s="853"/>
      <c r="E107" s="853"/>
      <c r="F107" s="53"/>
      <c r="G107" s="54"/>
      <c r="H107" s="54"/>
      <c r="I107" s="54"/>
      <c r="J107" s="57">
        <v>256.27</v>
      </c>
      <c r="K107" s="56">
        <v>1.1499999999999999</v>
      </c>
      <c r="L107" s="55">
        <v>9725.4500000000007</v>
      </c>
      <c r="M107" s="54"/>
      <c r="N107" s="59"/>
      <c r="AF107" s="39"/>
      <c r="AG107" s="48"/>
      <c r="AI107" s="3" t="s">
        <v>68</v>
      </c>
      <c r="AL107" s="48"/>
      <c r="AM107" s="82"/>
      <c r="AN107" s="85"/>
      <c r="AO107" s="85"/>
      <c r="AP107" s="85"/>
      <c r="AQ107" s="85"/>
      <c r="AR107" s="85"/>
      <c r="AS107" s="82"/>
      <c r="AT107" s="48"/>
      <c r="AV107" s="48"/>
      <c r="AW107" s="48"/>
    </row>
    <row r="108" spans="1:49" s="4" customFormat="1" ht="15" x14ac:dyDescent="0.25">
      <c r="A108" s="51"/>
      <c r="B108" s="50" t="s">
        <v>69</v>
      </c>
      <c r="C108" s="853" t="s">
        <v>70</v>
      </c>
      <c r="D108" s="853"/>
      <c r="E108" s="853"/>
      <c r="F108" s="53"/>
      <c r="G108" s="54"/>
      <c r="H108" s="54"/>
      <c r="I108" s="54"/>
      <c r="J108" s="57">
        <v>45.24</v>
      </c>
      <c r="K108" s="56">
        <v>1.1499999999999999</v>
      </c>
      <c r="L108" s="55">
        <v>1716.86</v>
      </c>
      <c r="M108" s="56">
        <v>35.42</v>
      </c>
      <c r="N108" s="58">
        <v>60811.18</v>
      </c>
      <c r="AF108" s="39"/>
      <c r="AG108" s="48"/>
      <c r="AI108" s="3" t="s">
        <v>70</v>
      </c>
      <c r="AL108" s="48"/>
      <c r="AM108" s="82"/>
      <c r="AN108" s="85"/>
      <c r="AO108" s="85"/>
      <c r="AP108" s="85"/>
      <c r="AQ108" s="85"/>
      <c r="AR108" s="85"/>
      <c r="AS108" s="82"/>
      <c r="AT108" s="48"/>
      <c r="AV108" s="48"/>
      <c r="AW108" s="48"/>
    </row>
    <row r="109" spans="1:49" s="4" customFormat="1" ht="15" x14ac:dyDescent="0.25">
      <c r="A109" s="51"/>
      <c r="B109" s="50" t="s">
        <v>86</v>
      </c>
      <c r="C109" s="853" t="s">
        <v>87</v>
      </c>
      <c r="D109" s="853"/>
      <c r="E109" s="853"/>
      <c r="F109" s="53"/>
      <c r="G109" s="54"/>
      <c r="H109" s="54"/>
      <c r="I109" s="54"/>
      <c r="J109" s="57">
        <v>1</v>
      </c>
      <c r="K109" s="54"/>
      <c r="L109" s="57">
        <v>33</v>
      </c>
      <c r="M109" s="54"/>
      <c r="N109" s="59"/>
      <c r="AF109" s="39"/>
      <c r="AG109" s="48"/>
      <c r="AI109" s="3" t="s">
        <v>87</v>
      </c>
      <c r="AL109" s="48"/>
      <c r="AM109" s="82"/>
      <c r="AN109" s="85"/>
      <c r="AO109" s="85"/>
      <c r="AP109" s="85"/>
      <c r="AQ109" s="85"/>
      <c r="AR109" s="85"/>
      <c r="AS109" s="82"/>
      <c r="AT109" s="48"/>
      <c r="AV109" s="48"/>
      <c r="AW109" s="48"/>
    </row>
    <row r="110" spans="1:49" s="4" customFormat="1" ht="15" x14ac:dyDescent="0.25">
      <c r="A110" s="60"/>
      <c r="B110" s="50"/>
      <c r="C110" s="853" t="s">
        <v>71</v>
      </c>
      <c r="D110" s="853"/>
      <c r="E110" s="853"/>
      <c r="F110" s="53" t="s">
        <v>72</v>
      </c>
      <c r="G110" s="61">
        <v>5.3</v>
      </c>
      <c r="H110" s="56">
        <v>1.1499999999999999</v>
      </c>
      <c r="I110" s="62">
        <v>201.13499999999999</v>
      </c>
      <c r="J110" s="63"/>
      <c r="K110" s="54"/>
      <c r="L110" s="63"/>
      <c r="M110" s="54"/>
      <c r="N110" s="59"/>
      <c r="AF110" s="39"/>
      <c r="AG110" s="48"/>
      <c r="AJ110" s="3" t="s">
        <v>71</v>
      </c>
      <c r="AL110" s="48"/>
      <c r="AM110" s="82"/>
      <c r="AN110" s="85"/>
      <c r="AO110" s="85"/>
      <c r="AP110" s="85"/>
      <c r="AQ110" s="85"/>
      <c r="AR110" s="85"/>
      <c r="AS110" s="82"/>
      <c r="AT110" s="48"/>
      <c r="AV110" s="48"/>
      <c r="AW110" s="48"/>
    </row>
    <row r="111" spans="1:49" s="4" customFormat="1" ht="15" x14ac:dyDescent="0.25">
      <c r="A111" s="60"/>
      <c r="B111" s="50"/>
      <c r="C111" s="853" t="s">
        <v>73</v>
      </c>
      <c r="D111" s="853"/>
      <c r="E111" s="853"/>
      <c r="F111" s="53" t="s">
        <v>72</v>
      </c>
      <c r="G111" s="61">
        <v>3.9</v>
      </c>
      <c r="H111" s="56">
        <v>1.1499999999999999</v>
      </c>
      <c r="I111" s="62">
        <v>148.005</v>
      </c>
      <c r="J111" s="63"/>
      <c r="K111" s="54"/>
      <c r="L111" s="63"/>
      <c r="M111" s="54"/>
      <c r="N111" s="59"/>
      <c r="AF111" s="39"/>
      <c r="AG111" s="48"/>
      <c r="AJ111" s="3" t="s">
        <v>73</v>
      </c>
      <c r="AL111" s="48"/>
      <c r="AM111" s="82"/>
      <c r="AN111" s="85"/>
      <c r="AO111" s="85"/>
      <c r="AP111" s="85"/>
      <c r="AQ111" s="85"/>
      <c r="AR111" s="85"/>
      <c r="AS111" s="82"/>
      <c r="AT111" s="48"/>
      <c r="AV111" s="48"/>
      <c r="AW111" s="48"/>
    </row>
    <row r="112" spans="1:49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307.08999999999997</v>
      </c>
      <c r="K112" s="66"/>
      <c r="L112" s="67">
        <v>11649.12</v>
      </c>
      <c r="M112" s="66"/>
      <c r="N112" s="69"/>
      <c r="AF112" s="39"/>
      <c r="AG112" s="48"/>
      <c r="AK112" s="3" t="s">
        <v>74</v>
      </c>
      <c r="AL112" s="48"/>
      <c r="AM112" s="82"/>
      <c r="AN112" s="85"/>
      <c r="AO112" s="85"/>
      <c r="AP112" s="85"/>
      <c r="AQ112" s="85"/>
      <c r="AR112" s="85"/>
      <c r="AS112" s="82"/>
      <c r="AT112" s="48"/>
      <c r="AV112" s="48"/>
      <c r="AW112" s="48"/>
    </row>
    <row r="113" spans="1:49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5">
        <v>3607.53</v>
      </c>
      <c r="M113" s="54"/>
      <c r="N113" s="58">
        <v>127778.71</v>
      </c>
      <c r="AF113" s="39"/>
      <c r="AG113" s="48"/>
      <c r="AJ113" s="3" t="s">
        <v>75</v>
      </c>
      <c r="AL113" s="48"/>
      <c r="AM113" s="82"/>
      <c r="AN113" s="85"/>
      <c r="AO113" s="85"/>
      <c r="AP113" s="85"/>
      <c r="AQ113" s="85"/>
      <c r="AR113" s="85"/>
      <c r="AS113" s="82"/>
      <c r="AT113" s="48"/>
      <c r="AV113" s="48"/>
      <c r="AW113" s="48"/>
    </row>
    <row r="114" spans="1:49" s="4" customFormat="1" ht="23.25" x14ac:dyDescent="0.25">
      <c r="A114" s="60"/>
      <c r="B114" s="50" t="s">
        <v>120</v>
      </c>
      <c r="C114" s="853" t="s">
        <v>121</v>
      </c>
      <c r="D114" s="853"/>
      <c r="E114" s="853"/>
      <c r="F114" s="53" t="s">
        <v>78</v>
      </c>
      <c r="G114" s="70">
        <v>97</v>
      </c>
      <c r="H114" s="54"/>
      <c r="I114" s="70">
        <v>97</v>
      </c>
      <c r="J114" s="63"/>
      <c r="K114" s="54"/>
      <c r="L114" s="55">
        <v>3499.3</v>
      </c>
      <c r="M114" s="54"/>
      <c r="N114" s="58">
        <v>123945.35</v>
      </c>
      <c r="AF114" s="39"/>
      <c r="AG114" s="48"/>
      <c r="AJ114" s="3" t="s">
        <v>121</v>
      </c>
      <c r="AL114" s="48"/>
      <c r="AM114" s="82"/>
      <c r="AN114" s="85"/>
      <c r="AO114" s="85"/>
      <c r="AP114" s="85"/>
      <c r="AQ114" s="85"/>
      <c r="AR114" s="85"/>
      <c r="AS114" s="82"/>
      <c r="AT114" s="48"/>
      <c r="AV114" s="48"/>
      <c r="AW114" s="48"/>
    </row>
    <row r="115" spans="1:49" s="4" customFormat="1" ht="23.25" x14ac:dyDescent="0.25">
      <c r="A115" s="60"/>
      <c r="B115" s="50" t="s">
        <v>122</v>
      </c>
      <c r="C115" s="853" t="s">
        <v>123</v>
      </c>
      <c r="D115" s="853"/>
      <c r="E115" s="853"/>
      <c r="F115" s="53" t="s">
        <v>78</v>
      </c>
      <c r="G115" s="70">
        <v>51</v>
      </c>
      <c r="H115" s="54"/>
      <c r="I115" s="70">
        <v>51</v>
      </c>
      <c r="J115" s="63"/>
      <c r="K115" s="54"/>
      <c r="L115" s="55">
        <v>1839.84</v>
      </c>
      <c r="M115" s="54"/>
      <c r="N115" s="58">
        <v>65167.14</v>
      </c>
      <c r="AF115" s="39"/>
      <c r="AG115" s="48"/>
      <c r="AJ115" s="3" t="s">
        <v>123</v>
      </c>
      <c r="AL115" s="48"/>
      <c r="AM115" s="82"/>
      <c r="AN115" s="85"/>
      <c r="AO115" s="85"/>
      <c r="AP115" s="85"/>
      <c r="AQ115" s="85"/>
      <c r="AR115" s="85"/>
      <c r="AS115" s="82"/>
      <c r="AT115" s="48"/>
      <c r="AV115" s="48"/>
      <c r="AW115" s="48"/>
    </row>
    <row r="116" spans="1:49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73">
        <v>16988.259999999998</v>
      </c>
      <c r="M116" s="66"/>
      <c r="N116" s="47"/>
      <c r="AF116" s="39"/>
      <c r="AG116" s="48"/>
      <c r="AL116" s="48" t="s">
        <v>81</v>
      </c>
      <c r="AM116" s="82"/>
      <c r="AN116" s="85"/>
      <c r="AO116" s="85"/>
      <c r="AP116" s="85"/>
      <c r="AQ116" s="85"/>
      <c r="AR116" s="85"/>
      <c r="AS116" s="82"/>
      <c r="AT116" s="48"/>
      <c r="AV116" s="48"/>
      <c r="AW116" s="48"/>
    </row>
    <row r="117" spans="1:49" s="4" customFormat="1" ht="34.5" x14ac:dyDescent="0.25">
      <c r="A117" s="40" t="s">
        <v>124</v>
      </c>
      <c r="B117" s="41" t="s">
        <v>125</v>
      </c>
      <c r="C117" s="847" t="s">
        <v>126</v>
      </c>
      <c r="D117" s="847"/>
      <c r="E117" s="847"/>
      <c r="F117" s="42" t="s">
        <v>119</v>
      </c>
      <c r="G117" s="43">
        <v>33</v>
      </c>
      <c r="H117" s="44">
        <v>1</v>
      </c>
      <c r="I117" s="44">
        <v>33</v>
      </c>
      <c r="J117" s="46"/>
      <c r="K117" s="43"/>
      <c r="L117" s="46"/>
      <c r="M117" s="43"/>
      <c r="N117" s="47"/>
      <c r="AF117" s="39"/>
      <c r="AG117" s="48" t="s">
        <v>126</v>
      </c>
      <c r="AL117" s="48"/>
      <c r="AM117" s="82"/>
      <c r="AN117" s="85"/>
      <c r="AO117" s="85"/>
      <c r="AP117" s="85"/>
      <c r="AQ117" s="85"/>
      <c r="AR117" s="85"/>
      <c r="AS117" s="82"/>
      <c r="AT117" s="48"/>
      <c r="AV117" s="48"/>
      <c r="AW117" s="48"/>
    </row>
    <row r="118" spans="1:49" s="4" customFormat="1" ht="22.5" x14ac:dyDescent="0.25">
      <c r="A118" s="49"/>
      <c r="B118" s="50" t="s">
        <v>64</v>
      </c>
      <c r="C118" s="848" t="s">
        <v>65</v>
      </c>
      <c r="D118" s="848"/>
      <c r="E118" s="848"/>
      <c r="F118" s="848"/>
      <c r="G118" s="848"/>
      <c r="H118" s="848"/>
      <c r="I118" s="848"/>
      <c r="J118" s="848"/>
      <c r="K118" s="848"/>
      <c r="L118" s="848"/>
      <c r="M118" s="848"/>
      <c r="N118" s="849"/>
      <c r="AF118" s="39"/>
      <c r="AG118" s="48"/>
      <c r="AH118" s="3" t="s">
        <v>65</v>
      </c>
      <c r="AL118" s="48"/>
      <c r="AM118" s="82"/>
      <c r="AN118" s="85"/>
      <c r="AO118" s="85"/>
      <c r="AP118" s="85"/>
      <c r="AQ118" s="85"/>
      <c r="AR118" s="85"/>
      <c r="AS118" s="82"/>
      <c r="AT118" s="48"/>
      <c r="AV118" s="48"/>
      <c r="AW118" s="48"/>
    </row>
    <row r="119" spans="1:49" s="4" customFormat="1" ht="15" x14ac:dyDescent="0.25">
      <c r="A119" s="51"/>
      <c r="B119" s="50" t="s">
        <v>60</v>
      </c>
      <c r="C119" s="853" t="s">
        <v>66</v>
      </c>
      <c r="D119" s="853"/>
      <c r="E119" s="853"/>
      <c r="F119" s="53"/>
      <c r="G119" s="54"/>
      <c r="H119" s="54"/>
      <c r="I119" s="54"/>
      <c r="J119" s="57">
        <v>18.71</v>
      </c>
      <c r="K119" s="56">
        <v>1.1499999999999999</v>
      </c>
      <c r="L119" s="57">
        <v>710.04</v>
      </c>
      <c r="M119" s="56">
        <v>35.42</v>
      </c>
      <c r="N119" s="58">
        <v>25149.62</v>
      </c>
      <c r="AF119" s="39"/>
      <c r="AG119" s="48"/>
      <c r="AI119" s="3" t="s">
        <v>66</v>
      </c>
      <c r="AL119" s="48"/>
      <c r="AM119" s="82"/>
      <c r="AN119" s="85"/>
      <c r="AO119" s="85"/>
      <c r="AP119" s="85"/>
      <c r="AQ119" s="85"/>
      <c r="AR119" s="85"/>
      <c r="AS119" s="82"/>
      <c r="AT119" s="48"/>
      <c r="AV119" s="48"/>
      <c r="AW119" s="48"/>
    </row>
    <row r="120" spans="1:49" s="4" customFormat="1" ht="15" x14ac:dyDescent="0.25">
      <c r="A120" s="51"/>
      <c r="B120" s="50" t="s">
        <v>67</v>
      </c>
      <c r="C120" s="853" t="s">
        <v>68</v>
      </c>
      <c r="D120" s="853"/>
      <c r="E120" s="853"/>
      <c r="F120" s="53"/>
      <c r="G120" s="54"/>
      <c r="H120" s="54"/>
      <c r="I120" s="54"/>
      <c r="J120" s="57">
        <v>5.26</v>
      </c>
      <c r="K120" s="56">
        <v>1.1499999999999999</v>
      </c>
      <c r="L120" s="57">
        <v>199.62</v>
      </c>
      <c r="M120" s="54"/>
      <c r="N120" s="59"/>
      <c r="AF120" s="39"/>
      <c r="AG120" s="48"/>
      <c r="AI120" s="3" t="s">
        <v>68</v>
      </c>
      <c r="AL120" s="48"/>
      <c r="AM120" s="82"/>
      <c r="AN120" s="85"/>
      <c r="AO120" s="85"/>
      <c r="AP120" s="85"/>
      <c r="AQ120" s="85"/>
      <c r="AR120" s="85"/>
      <c r="AS120" s="82"/>
      <c r="AT120" s="48"/>
      <c r="AV120" s="48"/>
      <c r="AW120" s="48"/>
    </row>
    <row r="121" spans="1:49" s="4" customFormat="1" ht="15" x14ac:dyDescent="0.25">
      <c r="A121" s="51"/>
      <c r="B121" s="50" t="s">
        <v>69</v>
      </c>
      <c r="C121" s="853" t="s">
        <v>70</v>
      </c>
      <c r="D121" s="853"/>
      <c r="E121" s="853"/>
      <c r="F121" s="53"/>
      <c r="G121" s="54"/>
      <c r="H121" s="54"/>
      <c r="I121" s="54"/>
      <c r="J121" s="57">
        <v>0.93</v>
      </c>
      <c r="K121" s="56">
        <v>1.1499999999999999</v>
      </c>
      <c r="L121" s="57">
        <v>35.29</v>
      </c>
      <c r="M121" s="56">
        <v>35.42</v>
      </c>
      <c r="N121" s="58">
        <v>1249.97</v>
      </c>
      <c r="AF121" s="39"/>
      <c r="AG121" s="48"/>
      <c r="AI121" s="3" t="s">
        <v>70</v>
      </c>
      <c r="AL121" s="48"/>
      <c r="AM121" s="82"/>
      <c r="AN121" s="85"/>
      <c r="AO121" s="85"/>
      <c r="AP121" s="85"/>
      <c r="AQ121" s="85"/>
      <c r="AR121" s="85"/>
      <c r="AS121" s="82"/>
      <c r="AT121" s="48"/>
      <c r="AV121" s="48"/>
      <c r="AW121" s="48"/>
    </row>
    <row r="122" spans="1:49" s="4" customFormat="1" ht="15" x14ac:dyDescent="0.25">
      <c r="A122" s="51"/>
      <c r="B122" s="50" t="s">
        <v>86</v>
      </c>
      <c r="C122" s="853" t="s">
        <v>87</v>
      </c>
      <c r="D122" s="853"/>
      <c r="E122" s="853"/>
      <c r="F122" s="53"/>
      <c r="G122" s="54"/>
      <c r="H122" s="54"/>
      <c r="I122" s="54"/>
      <c r="J122" s="57">
        <v>0.37</v>
      </c>
      <c r="K122" s="54"/>
      <c r="L122" s="57">
        <v>12.21</v>
      </c>
      <c r="M122" s="54"/>
      <c r="N122" s="59"/>
      <c r="AF122" s="39"/>
      <c r="AG122" s="48"/>
      <c r="AI122" s="3" t="s">
        <v>87</v>
      </c>
      <c r="AL122" s="48"/>
      <c r="AM122" s="82"/>
      <c r="AN122" s="85"/>
      <c r="AO122" s="85"/>
      <c r="AP122" s="85"/>
      <c r="AQ122" s="85"/>
      <c r="AR122" s="85"/>
      <c r="AS122" s="82"/>
      <c r="AT122" s="48"/>
      <c r="AV122" s="48"/>
      <c r="AW122" s="48"/>
    </row>
    <row r="123" spans="1:49" s="4" customFormat="1" ht="15" x14ac:dyDescent="0.25">
      <c r="A123" s="60"/>
      <c r="B123" s="50"/>
      <c r="C123" s="853" t="s">
        <v>71</v>
      </c>
      <c r="D123" s="853"/>
      <c r="E123" s="853"/>
      <c r="F123" s="53" t="s">
        <v>72</v>
      </c>
      <c r="G123" s="56">
        <v>1.99</v>
      </c>
      <c r="H123" s="56">
        <v>1.1499999999999999</v>
      </c>
      <c r="I123" s="130">
        <v>75.520499999999998</v>
      </c>
      <c r="J123" s="63"/>
      <c r="K123" s="54"/>
      <c r="L123" s="63"/>
      <c r="M123" s="54"/>
      <c r="N123" s="59"/>
      <c r="AF123" s="39"/>
      <c r="AG123" s="48"/>
      <c r="AJ123" s="3" t="s">
        <v>71</v>
      </c>
      <c r="AL123" s="48"/>
      <c r="AM123" s="82"/>
      <c r="AN123" s="85"/>
      <c r="AO123" s="85"/>
      <c r="AP123" s="85"/>
      <c r="AQ123" s="85"/>
      <c r="AR123" s="85"/>
      <c r="AS123" s="82"/>
      <c r="AT123" s="48"/>
      <c r="AV123" s="48"/>
      <c r="AW123" s="48"/>
    </row>
    <row r="124" spans="1:49" s="4" customFormat="1" ht="15" x14ac:dyDescent="0.25">
      <c r="A124" s="60"/>
      <c r="B124" s="50"/>
      <c r="C124" s="853" t="s">
        <v>73</v>
      </c>
      <c r="D124" s="853"/>
      <c r="E124" s="853"/>
      <c r="F124" s="53" t="s">
        <v>72</v>
      </c>
      <c r="G124" s="56">
        <v>0.08</v>
      </c>
      <c r="H124" s="56">
        <v>1.1499999999999999</v>
      </c>
      <c r="I124" s="62">
        <v>3.036</v>
      </c>
      <c r="J124" s="63"/>
      <c r="K124" s="54"/>
      <c r="L124" s="63"/>
      <c r="M124" s="54"/>
      <c r="N124" s="59"/>
      <c r="AF124" s="39"/>
      <c r="AG124" s="48"/>
      <c r="AJ124" s="3" t="s">
        <v>73</v>
      </c>
      <c r="AL124" s="48"/>
      <c r="AM124" s="82"/>
      <c r="AN124" s="85"/>
      <c r="AO124" s="85"/>
      <c r="AP124" s="85"/>
      <c r="AQ124" s="85"/>
      <c r="AR124" s="85"/>
      <c r="AS124" s="82"/>
      <c r="AT124" s="48"/>
      <c r="AV124" s="48"/>
      <c r="AW124" s="48"/>
    </row>
    <row r="125" spans="1:49" s="4" customFormat="1" ht="15" x14ac:dyDescent="0.25">
      <c r="A125" s="51"/>
      <c r="B125" s="50"/>
      <c r="C125" s="854" t="s">
        <v>74</v>
      </c>
      <c r="D125" s="854"/>
      <c r="E125" s="854"/>
      <c r="F125" s="65"/>
      <c r="G125" s="66"/>
      <c r="H125" s="66"/>
      <c r="I125" s="66"/>
      <c r="J125" s="68">
        <v>24.34</v>
      </c>
      <c r="K125" s="66"/>
      <c r="L125" s="68">
        <v>921.87</v>
      </c>
      <c r="M125" s="66"/>
      <c r="N125" s="69"/>
      <c r="AF125" s="39"/>
      <c r="AG125" s="48"/>
      <c r="AK125" s="3" t="s">
        <v>74</v>
      </c>
      <c r="AL125" s="48"/>
      <c r="AM125" s="82"/>
      <c r="AN125" s="85"/>
      <c r="AO125" s="85"/>
      <c r="AP125" s="85"/>
      <c r="AQ125" s="85"/>
      <c r="AR125" s="85"/>
      <c r="AS125" s="82"/>
      <c r="AT125" s="48"/>
      <c r="AV125" s="48"/>
      <c r="AW125" s="48"/>
    </row>
    <row r="126" spans="1:49" s="4" customFormat="1" ht="15" x14ac:dyDescent="0.25">
      <c r="A126" s="60"/>
      <c r="B126" s="50"/>
      <c r="C126" s="853" t="s">
        <v>75</v>
      </c>
      <c r="D126" s="853"/>
      <c r="E126" s="853"/>
      <c r="F126" s="53"/>
      <c r="G126" s="54"/>
      <c r="H126" s="54"/>
      <c r="I126" s="54"/>
      <c r="J126" s="63"/>
      <c r="K126" s="54"/>
      <c r="L126" s="57">
        <v>745.33</v>
      </c>
      <c r="M126" s="54"/>
      <c r="N126" s="58">
        <v>26399.59</v>
      </c>
      <c r="AF126" s="39"/>
      <c r="AG126" s="48"/>
      <c r="AJ126" s="3" t="s">
        <v>75</v>
      </c>
      <c r="AL126" s="48"/>
      <c r="AM126" s="82"/>
      <c r="AN126" s="85"/>
      <c r="AO126" s="85"/>
      <c r="AP126" s="85"/>
      <c r="AQ126" s="85"/>
      <c r="AR126" s="85"/>
      <c r="AS126" s="82"/>
      <c r="AT126" s="48"/>
      <c r="AV126" s="48"/>
      <c r="AW126" s="48"/>
    </row>
    <row r="127" spans="1:49" s="4" customFormat="1" ht="23.25" x14ac:dyDescent="0.25">
      <c r="A127" s="60"/>
      <c r="B127" s="50" t="s">
        <v>120</v>
      </c>
      <c r="C127" s="853" t="s">
        <v>121</v>
      </c>
      <c r="D127" s="853"/>
      <c r="E127" s="853"/>
      <c r="F127" s="53" t="s">
        <v>78</v>
      </c>
      <c r="G127" s="70">
        <v>97</v>
      </c>
      <c r="H127" s="54"/>
      <c r="I127" s="70">
        <v>97</v>
      </c>
      <c r="J127" s="63"/>
      <c r="K127" s="54"/>
      <c r="L127" s="57">
        <v>722.97</v>
      </c>
      <c r="M127" s="54"/>
      <c r="N127" s="58">
        <v>25607.599999999999</v>
      </c>
      <c r="AF127" s="39"/>
      <c r="AG127" s="48"/>
      <c r="AJ127" s="3" t="s">
        <v>121</v>
      </c>
      <c r="AL127" s="48"/>
      <c r="AM127" s="82"/>
      <c r="AN127" s="85"/>
      <c r="AO127" s="85"/>
      <c r="AP127" s="85"/>
      <c r="AQ127" s="85"/>
      <c r="AR127" s="85"/>
      <c r="AS127" s="82"/>
      <c r="AT127" s="48"/>
      <c r="AV127" s="48"/>
      <c r="AW127" s="48"/>
    </row>
    <row r="128" spans="1:49" s="4" customFormat="1" ht="23.25" x14ac:dyDescent="0.25">
      <c r="A128" s="60"/>
      <c r="B128" s="50" t="s">
        <v>122</v>
      </c>
      <c r="C128" s="853" t="s">
        <v>123</v>
      </c>
      <c r="D128" s="853"/>
      <c r="E128" s="853"/>
      <c r="F128" s="53" t="s">
        <v>78</v>
      </c>
      <c r="G128" s="70">
        <v>51</v>
      </c>
      <c r="H128" s="54"/>
      <c r="I128" s="70">
        <v>51</v>
      </c>
      <c r="J128" s="63"/>
      <c r="K128" s="54"/>
      <c r="L128" s="57">
        <v>380.12</v>
      </c>
      <c r="M128" s="54"/>
      <c r="N128" s="58">
        <v>13463.79</v>
      </c>
      <c r="AF128" s="39"/>
      <c r="AG128" s="48"/>
      <c r="AJ128" s="3" t="s">
        <v>123</v>
      </c>
      <c r="AL128" s="48"/>
      <c r="AM128" s="82"/>
      <c r="AN128" s="85"/>
      <c r="AO128" s="85"/>
      <c r="AP128" s="85"/>
      <c r="AQ128" s="85"/>
      <c r="AR128" s="85"/>
      <c r="AS128" s="82"/>
      <c r="AT128" s="48"/>
      <c r="AV128" s="48"/>
      <c r="AW128" s="48"/>
    </row>
    <row r="129" spans="1:49" s="4" customFormat="1" ht="15" x14ac:dyDescent="0.25">
      <c r="A129" s="71"/>
      <c r="B129" s="72"/>
      <c r="C129" s="847" t="s">
        <v>81</v>
      </c>
      <c r="D129" s="847"/>
      <c r="E129" s="847"/>
      <c r="F129" s="42"/>
      <c r="G129" s="43"/>
      <c r="H129" s="43"/>
      <c r="I129" s="43"/>
      <c r="J129" s="46"/>
      <c r="K129" s="43"/>
      <c r="L129" s="73">
        <v>2024.96</v>
      </c>
      <c r="M129" s="66"/>
      <c r="N129" s="47"/>
      <c r="AF129" s="39"/>
      <c r="AG129" s="48"/>
      <c r="AL129" s="48" t="s">
        <v>81</v>
      </c>
      <c r="AM129" s="82"/>
      <c r="AN129" s="85"/>
      <c r="AO129" s="85"/>
      <c r="AP129" s="85"/>
      <c r="AQ129" s="85"/>
      <c r="AR129" s="85"/>
      <c r="AS129" s="82"/>
      <c r="AT129" s="48"/>
      <c r="AV129" s="48"/>
      <c r="AW129" s="48"/>
    </row>
    <row r="130" spans="1:49" s="4" customFormat="1" ht="23.25" x14ac:dyDescent="0.25">
      <c r="A130" s="40" t="s">
        <v>127</v>
      </c>
      <c r="B130" s="41" t="s">
        <v>128</v>
      </c>
      <c r="C130" s="847" t="s">
        <v>129</v>
      </c>
      <c r="D130" s="847"/>
      <c r="E130" s="847"/>
      <c r="F130" s="42" t="s">
        <v>130</v>
      </c>
      <c r="G130" s="43">
        <v>659.1</v>
      </c>
      <c r="H130" s="44">
        <v>1</v>
      </c>
      <c r="I130" s="45">
        <v>659.1</v>
      </c>
      <c r="J130" s="131">
        <v>59.99</v>
      </c>
      <c r="K130" s="43"/>
      <c r="L130" s="73">
        <v>39539.410000000003</v>
      </c>
      <c r="M130" s="43"/>
      <c r="N130" s="47"/>
      <c r="AF130" s="39"/>
      <c r="AG130" s="48" t="s">
        <v>129</v>
      </c>
      <c r="AL130" s="48"/>
      <c r="AM130" s="82"/>
      <c r="AN130" s="85"/>
      <c r="AO130" s="85"/>
      <c r="AP130" s="85"/>
      <c r="AQ130" s="85"/>
      <c r="AR130" s="85"/>
      <c r="AS130" s="82"/>
      <c r="AT130" s="48"/>
      <c r="AV130" s="48"/>
      <c r="AW130" s="48"/>
    </row>
    <row r="131" spans="1:49" s="4" customFormat="1" ht="15" x14ac:dyDescent="0.25">
      <c r="A131" s="71"/>
      <c r="B131" s="72"/>
      <c r="C131" s="847" t="s">
        <v>81</v>
      </c>
      <c r="D131" s="847"/>
      <c r="E131" s="847"/>
      <c r="F131" s="42"/>
      <c r="G131" s="43"/>
      <c r="H131" s="43"/>
      <c r="I131" s="43"/>
      <c r="J131" s="46"/>
      <c r="K131" s="43"/>
      <c r="L131" s="73">
        <v>39539.410000000003</v>
      </c>
      <c r="M131" s="66"/>
      <c r="N131" s="47"/>
      <c r="AF131" s="39"/>
      <c r="AG131" s="48"/>
      <c r="AL131" s="48" t="s">
        <v>81</v>
      </c>
      <c r="AM131" s="82"/>
      <c r="AN131" s="85"/>
      <c r="AO131" s="85"/>
      <c r="AP131" s="85"/>
      <c r="AQ131" s="85"/>
      <c r="AR131" s="85"/>
      <c r="AS131" s="82"/>
      <c r="AT131" s="48"/>
      <c r="AV131" s="48"/>
      <c r="AW131" s="48"/>
    </row>
    <row r="132" spans="1:49" s="4" customFormat="1" ht="68.25" x14ac:dyDescent="0.25">
      <c r="A132" s="40" t="s">
        <v>131</v>
      </c>
      <c r="B132" s="41" t="s">
        <v>132</v>
      </c>
      <c r="C132" s="847" t="s">
        <v>133</v>
      </c>
      <c r="D132" s="847"/>
      <c r="E132" s="847"/>
      <c r="F132" s="42" t="s">
        <v>84</v>
      </c>
      <c r="G132" s="43">
        <v>1.538</v>
      </c>
      <c r="H132" s="44">
        <v>1</v>
      </c>
      <c r="I132" s="129">
        <v>1.538</v>
      </c>
      <c r="J132" s="46"/>
      <c r="K132" s="43"/>
      <c r="L132" s="46"/>
      <c r="M132" s="43"/>
      <c r="N132" s="47"/>
      <c r="AF132" s="39"/>
      <c r="AG132" s="48" t="s">
        <v>133</v>
      </c>
      <c r="AL132" s="48"/>
      <c r="AM132" s="82"/>
      <c r="AN132" s="85"/>
      <c r="AO132" s="85"/>
      <c r="AP132" s="85"/>
      <c r="AQ132" s="85"/>
      <c r="AR132" s="85"/>
      <c r="AS132" s="82"/>
      <c r="AT132" s="48"/>
      <c r="AV132" s="48"/>
      <c r="AW132" s="48"/>
    </row>
    <row r="133" spans="1:49" s="4" customFormat="1" ht="22.5" x14ac:dyDescent="0.25">
      <c r="A133" s="49"/>
      <c r="B133" s="50" t="s">
        <v>64</v>
      </c>
      <c r="C133" s="848" t="s">
        <v>65</v>
      </c>
      <c r="D133" s="848"/>
      <c r="E133" s="848"/>
      <c r="F133" s="848"/>
      <c r="G133" s="848"/>
      <c r="H133" s="848"/>
      <c r="I133" s="848"/>
      <c r="J133" s="848"/>
      <c r="K133" s="848"/>
      <c r="L133" s="848"/>
      <c r="M133" s="848"/>
      <c r="N133" s="849"/>
      <c r="AF133" s="39"/>
      <c r="AG133" s="48"/>
      <c r="AH133" s="3" t="s">
        <v>65</v>
      </c>
      <c r="AL133" s="48"/>
      <c r="AM133" s="82"/>
      <c r="AN133" s="85"/>
      <c r="AO133" s="85"/>
      <c r="AP133" s="85"/>
      <c r="AQ133" s="85"/>
      <c r="AR133" s="85"/>
      <c r="AS133" s="82"/>
      <c r="AT133" s="48"/>
      <c r="AV133" s="48"/>
      <c r="AW133" s="48"/>
    </row>
    <row r="134" spans="1:49" s="4" customFormat="1" ht="15" x14ac:dyDescent="0.25">
      <c r="A134" s="51"/>
      <c r="B134" s="50" t="s">
        <v>67</v>
      </c>
      <c r="C134" s="853" t="s">
        <v>68</v>
      </c>
      <c r="D134" s="853"/>
      <c r="E134" s="853"/>
      <c r="F134" s="53"/>
      <c r="G134" s="54"/>
      <c r="H134" s="54"/>
      <c r="I134" s="54"/>
      <c r="J134" s="57">
        <v>284.17</v>
      </c>
      <c r="K134" s="56">
        <v>1.1499999999999999</v>
      </c>
      <c r="L134" s="57">
        <v>502.61</v>
      </c>
      <c r="M134" s="54"/>
      <c r="N134" s="59"/>
      <c r="AF134" s="39"/>
      <c r="AG134" s="48"/>
      <c r="AI134" s="3" t="s">
        <v>68</v>
      </c>
      <c r="AL134" s="48"/>
      <c r="AM134" s="82"/>
      <c r="AN134" s="85"/>
      <c r="AO134" s="85"/>
      <c r="AP134" s="85"/>
      <c r="AQ134" s="85"/>
      <c r="AR134" s="85"/>
      <c r="AS134" s="82"/>
      <c r="AT134" s="48"/>
      <c r="AV134" s="48"/>
      <c r="AW134" s="48"/>
    </row>
    <row r="135" spans="1:49" s="4" customFormat="1" ht="15" x14ac:dyDescent="0.25">
      <c r="A135" s="51"/>
      <c r="B135" s="50" t="s">
        <v>69</v>
      </c>
      <c r="C135" s="853" t="s">
        <v>70</v>
      </c>
      <c r="D135" s="853"/>
      <c r="E135" s="853"/>
      <c r="F135" s="53"/>
      <c r="G135" s="54"/>
      <c r="H135" s="54"/>
      <c r="I135" s="54"/>
      <c r="J135" s="57">
        <v>28.89</v>
      </c>
      <c r="K135" s="56">
        <v>1.1499999999999999</v>
      </c>
      <c r="L135" s="57">
        <v>51.1</v>
      </c>
      <c r="M135" s="56">
        <v>35.42</v>
      </c>
      <c r="N135" s="58">
        <v>1809.96</v>
      </c>
      <c r="AF135" s="39"/>
      <c r="AG135" s="48"/>
      <c r="AI135" s="3" t="s">
        <v>70</v>
      </c>
      <c r="AL135" s="48"/>
      <c r="AM135" s="82"/>
      <c r="AN135" s="85"/>
      <c r="AO135" s="85"/>
      <c r="AP135" s="85"/>
      <c r="AQ135" s="85"/>
      <c r="AR135" s="85"/>
      <c r="AS135" s="82"/>
      <c r="AT135" s="48"/>
      <c r="AV135" s="48"/>
      <c r="AW135" s="48"/>
    </row>
    <row r="136" spans="1:49" s="4" customFormat="1" ht="15" x14ac:dyDescent="0.25">
      <c r="A136" s="60"/>
      <c r="B136" s="50"/>
      <c r="C136" s="853" t="s">
        <v>73</v>
      </c>
      <c r="D136" s="853"/>
      <c r="E136" s="853"/>
      <c r="F136" s="53" t="s">
        <v>72</v>
      </c>
      <c r="G136" s="56">
        <v>2.14</v>
      </c>
      <c r="H136" s="56">
        <v>1.1499999999999999</v>
      </c>
      <c r="I136" s="132">
        <v>3.785018</v>
      </c>
      <c r="J136" s="63"/>
      <c r="K136" s="54"/>
      <c r="L136" s="63"/>
      <c r="M136" s="54"/>
      <c r="N136" s="59"/>
      <c r="AF136" s="39"/>
      <c r="AG136" s="48"/>
      <c r="AJ136" s="3" t="s">
        <v>73</v>
      </c>
      <c r="AL136" s="48"/>
      <c r="AM136" s="82"/>
      <c r="AN136" s="85"/>
      <c r="AO136" s="85"/>
      <c r="AP136" s="85"/>
      <c r="AQ136" s="85"/>
      <c r="AR136" s="85"/>
      <c r="AS136" s="82"/>
      <c r="AT136" s="48"/>
      <c r="AV136" s="48"/>
      <c r="AW136" s="48"/>
    </row>
    <row r="137" spans="1:49" s="4" customFormat="1" ht="15" x14ac:dyDescent="0.25">
      <c r="A137" s="51"/>
      <c r="B137" s="50"/>
      <c r="C137" s="854" t="s">
        <v>74</v>
      </c>
      <c r="D137" s="854"/>
      <c r="E137" s="854"/>
      <c r="F137" s="65"/>
      <c r="G137" s="66"/>
      <c r="H137" s="66"/>
      <c r="I137" s="66"/>
      <c r="J137" s="68">
        <v>284.17</v>
      </c>
      <c r="K137" s="66"/>
      <c r="L137" s="68">
        <v>502.61</v>
      </c>
      <c r="M137" s="66"/>
      <c r="N137" s="69"/>
      <c r="AF137" s="39"/>
      <c r="AG137" s="48"/>
      <c r="AK137" s="3" t="s">
        <v>74</v>
      </c>
      <c r="AL137" s="48"/>
      <c r="AM137" s="82"/>
      <c r="AN137" s="85"/>
      <c r="AO137" s="85"/>
      <c r="AP137" s="85"/>
      <c r="AQ137" s="85"/>
      <c r="AR137" s="85"/>
      <c r="AS137" s="82"/>
      <c r="AT137" s="48"/>
      <c r="AV137" s="48"/>
      <c r="AW137" s="48"/>
    </row>
    <row r="138" spans="1:49" s="4" customFormat="1" ht="15" x14ac:dyDescent="0.25">
      <c r="A138" s="60"/>
      <c r="B138" s="50"/>
      <c r="C138" s="853" t="s">
        <v>75</v>
      </c>
      <c r="D138" s="853"/>
      <c r="E138" s="853"/>
      <c r="F138" s="53"/>
      <c r="G138" s="54"/>
      <c r="H138" s="54"/>
      <c r="I138" s="54"/>
      <c r="J138" s="63"/>
      <c r="K138" s="54"/>
      <c r="L138" s="57">
        <v>51.1</v>
      </c>
      <c r="M138" s="54"/>
      <c r="N138" s="58">
        <v>1809.96</v>
      </c>
      <c r="AF138" s="39"/>
      <c r="AG138" s="48"/>
      <c r="AJ138" s="3" t="s">
        <v>75</v>
      </c>
      <c r="AL138" s="48"/>
      <c r="AM138" s="82"/>
      <c r="AN138" s="85"/>
      <c r="AO138" s="85"/>
      <c r="AP138" s="85"/>
      <c r="AQ138" s="85"/>
      <c r="AR138" s="85"/>
      <c r="AS138" s="82"/>
      <c r="AT138" s="48"/>
      <c r="AV138" s="48"/>
      <c r="AW138" s="48"/>
    </row>
    <row r="139" spans="1:49" s="4" customFormat="1" ht="23.25" x14ac:dyDescent="0.25">
      <c r="A139" s="60"/>
      <c r="B139" s="50" t="s">
        <v>88</v>
      </c>
      <c r="C139" s="853" t="s">
        <v>89</v>
      </c>
      <c r="D139" s="853"/>
      <c r="E139" s="853"/>
      <c r="F139" s="53" t="s">
        <v>78</v>
      </c>
      <c r="G139" s="70">
        <v>92</v>
      </c>
      <c r="H139" s="54"/>
      <c r="I139" s="70">
        <v>92</v>
      </c>
      <c r="J139" s="63"/>
      <c r="K139" s="54"/>
      <c r="L139" s="57">
        <v>47.01</v>
      </c>
      <c r="M139" s="54"/>
      <c r="N139" s="58">
        <v>1665.16</v>
      </c>
      <c r="AF139" s="39"/>
      <c r="AG139" s="48"/>
      <c r="AJ139" s="3" t="s">
        <v>89</v>
      </c>
      <c r="AL139" s="48"/>
      <c r="AM139" s="82"/>
      <c r="AN139" s="85"/>
      <c r="AO139" s="85"/>
      <c r="AP139" s="85"/>
      <c r="AQ139" s="85"/>
      <c r="AR139" s="85"/>
      <c r="AS139" s="82"/>
      <c r="AT139" s="48"/>
      <c r="AV139" s="48"/>
      <c r="AW139" s="48"/>
    </row>
    <row r="140" spans="1:49" s="4" customFormat="1" ht="23.25" x14ac:dyDescent="0.25">
      <c r="A140" s="60"/>
      <c r="B140" s="50" t="s">
        <v>90</v>
      </c>
      <c r="C140" s="853" t="s">
        <v>91</v>
      </c>
      <c r="D140" s="853"/>
      <c r="E140" s="853"/>
      <c r="F140" s="53" t="s">
        <v>78</v>
      </c>
      <c r="G140" s="70">
        <v>46</v>
      </c>
      <c r="H140" s="54"/>
      <c r="I140" s="70">
        <v>46</v>
      </c>
      <c r="J140" s="63"/>
      <c r="K140" s="54"/>
      <c r="L140" s="57">
        <v>23.51</v>
      </c>
      <c r="M140" s="54"/>
      <c r="N140" s="133">
        <v>832.58</v>
      </c>
      <c r="AF140" s="39"/>
      <c r="AG140" s="48"/>
      <c r="AJ140" s="3" t="s">
        <v>91</v>
      </c>
      <c r="AL140" s="48"/>
      <c r="AM140" s="82"/>
      <c r="AN140" s="85"/>
      <c r="AO140" s="85"/>
      <c r="AP140" s="85"/>
      <c r="AQ140" s="85"/>
      <c r="AR140" s="85"/>
      <c r="AS140" s="82"/>
      <c r="AT140" s="48"/>
      <c r="AV140" s="48"/>
      <c r="AW140" s="48"/>
    </row>
    <row r="141" spans="1:49" s="4" customFormat="1" ht="15" x14ac:dyDescent="0.25">
      <c r="A141" s="71"/>
      <c r="B141" s="72"/>
      <c r="C141" s="847" t="s">
        <v>81</v>
      </c>
      <c r="D141" s="847"/>
      <c r="E141" s="847"/>
      <c r="F141" s="42"/>
      <c r="G141" s="43"/>
      <c r="H141" s="43"/>
      <c r="I141" s="43"/>
      <c r="J141" s="46"/>
      <c r="K141" s="43"/>
      <c r="L141" s="131">
        <v>573.13</v>
      </c>
      <c r="M141" s="66"/>
      <c r="N141" s="47"/>
      <c r="AF141" s="39"/>
      <c r="AG141" s="48"/>
      <c r="AL141" s="48" t="s">
        <v>81</v>
      </c>
      <c r="AM141" s="82"/>
      <c r="AN141" s="85"/>
      <c r="AO141" s="85"/>
      <c r="AP141" s="85"/>
      <c r="AQ141" s="85"/>
      <c r="AR141" s="85"/>
      <c r="AS141" s="82"/>
      <c r="AT141" s="48"/>
      <c r="AV141" s="48"/>
      <c r="AW141" s="48"/>
    </row>
    <row r="142" spans="1:49" s="4" customFormat="1" ht="23.25" x14ac:dyDescent="0.25">
      <c r="A142" s="40" t="s">
        <v>134</v>
      </c>
      <c r="B142" s="41" t="s">
        <v>135</v>
      </c>
      <c r="C142" s="847" t="s">
        <v>136</v>
      </c>
      <c r="D142" s="847"/>
      <c r="E142" s="847"/>
      <c r="F142" s="42" t="s">
        <v>63</v>
      </c>
      <c r="G142" s="43">
        <v>15.38</v>
      </c>
      <c r="H142" s="44">
        <v>1</v>
      </c>
      <c r="I142" s="109">
        <v>15.38</v>
      </c>
      <c r="J142" s="46"/>
      <c r="K142" s="43"/>
      <c r="L142" s="46"/>
      <c r="M142" s="43"/>
      <c r="N142" s="47"/>
      <c r="AF142" s="39"/>
      <c r="AG142" s="48" t="s">
        <v>136</v>
      </c>
      <c r="AL142" s="48"/>
      <c r="AM142" s="82"/>
      <c r="AN142" s="85"/>
      <c r="AO142" s="85"/>
      <c r="AP142" s="85"/>
      <c r="AQ142" s="85"/>
      <c r="AR142" s="85"/>
      <c r="AS142" s="82"/>
      <c r="AT142" s="48"/>
      <c r="AV142" s="48"/>
      <c r="AW142" s="48"/>
    </row>
    <row r="143" spans="1:49" s="4" customFormat="1" ht="22.5" x14ac:dyDescent="0.25">
      <c r="A143" s="49"/>
      <c r="B143" s="50" t="s">
        <v>64</v>
      </c>
      <c r="C143" s="848" t="s">
        <v>65</v>
      </c>
      <c r="D143" s="848"/>
      <c r="E143" s="848"/>
      <c r="F143" s="848"/>
      <c r="G143" s="848"/>
      <c r="H143" s="848"/>
      <c r="I143" s="848"/>
      <c r="J143" s="848"/>
      <c r="K143" s="848"/>
      <c r="L143" s="848"/>
      <c r="M143" s="848"/>
      <c r="N143" s="849"/>
      <c r="AF143" s="39"/>
      <c r="AG143" s="48"/>
      <c r="AH143" s="3" t="s">
        <v>65</v>
      </c>
      <c r="AL143" s="48"/>
      <c r="AM143" s="82"/>
      <c r="AN143" s="85"/>
      <c r="AO143" s="85"/>
      <c r="AP143" s="85"/>
      <c r="AQ143" s="85"/>
      <c r="AR143" s="85"/>
      <c r="AS143" s="82"/>
      <c r="AT143" s="48"/>
      <c r="AV143" s="48"/>
      <c r="AW143" s="48"/>
    </row>
    <row r="144" spans="1:49" s="4" customFormat="1" ht="15" x14ac:dyDescent="0.25">
      <c r="A144" s="51"/>
      <c r="B144" s="50" t="s">
        <v>60</v>
      </c>
      <c r="C144" s="853" t="s">
        <v>66</v>
      </c>
      <c r="D144" s="853"/>
      <c r="E144" s="853"/>
      <c r="F144" s="53"/>
      <c r="G144" s="54"/>
      <c r="H144" s="54"/>
      <c r="I144" s="54"/>
      <c r="J144" s="57">
        <v>106.88</v>
      </c>
      <c r="K144" s="56">
        <v>1.1499999999999999</v>
      </c>
      <c r="L144" s="55">
        <v>1890.39</v>
      </c>
      <c r="M144" s="56">
        <v>35.42</v>
      </c>
      <c r="N144" s="58">
        <v>66957.61</v>
      </c>
      <c r="AF144" s="39"/>
      <c r="AG144" s="48"/>
      <c r="AI144" s="3" t="s">
        <v>66</v>
      </c>
      <c r="AL144" s="48"/>
      <c r="AM144" s="82"/>
      <c r="AN144" s="85"/>
      <c r="AO144" s="85"/>
      <c r="AP144" s="85"/>
      <c r="AQ144" s="85"/>
      <c r="AR144" s="85"/>
      <c r="AS144" s="82"/>
      <c r="AT144" s="48"/>
      <c r="AV144" s="48"/>
      <c r="AW144" s="48"/>
    </row>
    <row r="145" spans="1:49" s="4" customFormat="1" ht="15" x14ac:dyDescent="0.25">
      <c r="A145" s="51"/>
      <c r="B145" s="50" t="s">
        <v>67</v>
      </c>
      <c r="C145" s="853" t="s">
        <v>68</v>
      </c>
      <c r="D145" s="853"/>
      <c r="E145" s="853"/>
      <c r="F145" s="53"/>
      <c r="G145" s="54"/>
      <c r="H145" s="54"/>
      <c r="I145" s="54"/>
      <c r="J145" s="57">
        <v>241.58</v>
      </c>
      <c r="K145" s="56">
        <v>1.1499999999999999</v>
      </c>
      <c r="L145" s="55">
        <v>4272.83</v>
      </c>
      <c r="M145" s="54"/>
      <c r="N145" s="59"/>
      <c r="AF145" s="39"/>
      <c r="AG145" s="48"/>
      <c r="AI145" s="3" t="s">
        <v>68</v>
      </c>
      <c r="AL145" s="48"/>
      <c r="AM145" s="82"/>
      <c r="AN145" s="85"/>
      <c r="AO145" s="85"/>
      <c r="AP145" s="85"/>
      <c r="AQ145" s="85"/>
      <c r="AR145" s="85"/>
      <c r="AS145" s="82"/>
      <c r="AT145" s="48"/>
      <c r="AV145" s="48"/>
      <c r="AW145" s="48"/>
    </row>
    <row r="146" spans="1:49" s="4" customFormat="1" ht="15" x14ac:dyDescent="0.25">
      <c r="A146" s="51"/>
      <c r="B146" s="50" t="s">
        <v>69</v>
      </c>
      <c r="C146" s="853" t="s">
        <v>70</v>
      </c>
      <c r="D146" s="853"/>
      <c r="E146" s="853"/>
      <c r="F146" s="53"/>
      <c r="G146" s="54"/>
      <c r="H146" s="54"/>
      <c r="I146" s="54"/>
      <c r="J146" s="57">
        <v>26.36</v>
      </c>
      <c r="K146" s="56">
        <v>1.1499999999999999</v>
      </c>
      <c r="L146" s="57">
        <v>466.23</v>
      </c>
      <c r="M146" s="56">
        <v>35.42</v>
      </c>
      <c r="N146" s="58">
        <v>16513.87</v>
      </c>
      <c r="AF146" s="39"/>
      <c r="AG146" s="48"/>
      <c r="AI146" s="3" t="s">
        <v>70</v>
      </c>
      <c r="AL146" s="48"/>
      <c r="AM146" s="82"/>
      <c r="AN146" s="85"/>
      <c r="AO146" s="85"/>
      <c r="AP146" s="85"/>
      <c r="AQ146" s="85"/>
      <c r="AR146" s="85"/>
      <c r="AS146" s="82"/>
      <c r="AT146" s="48"/>
      <c r="AV146" s="48"/>
      <c r="AW146" s="48"/>
    </row>
    <row r="147" spans="1:49" s="4" customFormat="1" ht="15" x14ac:dyDescent="0.25">
      <c r="A147" s="60"/>
      <c r="B147" s="50"/>
      <c r="C147" s="853" t="s">
        <v>71</v>
      </c>
      <c r="D147" s="853"/>
      <c r="E147" s="853"/>
      <c r="F147" s="53" t="s">
        <v>72</v>
      </c>
      <c r="G147" s="56">
        <v>12.53</v>
      </c>
      <c r="H147" s="56">
        <v>1.1499999999999999</v>
      </c>
      <c r="I147" s="64">
        <v>221.61811</v>
      </c>
      <c r="J147" s="63"/>
      <c r="K147" s="54"/>
      <c r="L147" s="63"/>
      <c r="M147" s="54"/>
      <c r="N147" s="59"/>
      <c r="AF147" s="39"/>
      <c r="AG147" s="48"/>
      <c r="AJ147" s="3" t="s">
        <v>71</v>
      </c>
      <c r="AL147" s="48"/>
      <c r="AM147" s="82"/>
      <c r="AN147" s="85"/>
      <c r="AO147" s="85"/>
      <c r="AP147" s="85"/>
      <c r="AQ147" s="85"/>
      <c r="AR147" s="85"/>
      <c r="AS147" s="82"/>
      <c r="AT147" s="48"/>
      <c r="AV147" s="48"/>
      <c r="AW147" s="48"/>
    </row>
    <row r="148" spans="1:49" s="4" customFormat="1" ht="15" x14ac:dyDescent="0.25">
      <c r="A148" s="60"/>
      <c r="B148" s="50"/>
      <c r="C148" s="853" t="s">
        <v>73</v>
      </c>
      <c r="D148" s="853"/>
      <c r="E148" s="853"/>
      <c r="F148" s="53" t="s">
        <v>72</v>
      </c>
      <c r="G148" s="56">
        <v>2.62</v>
      </c>
      <c r="H148" s="56">
        <v>1.1499999999999999</v>
      </c>
      <c r="I148" s="64">
        <v>46.339939999999999</v>
      </c>
      <c r="J148" s="63"/>
      <c r="K148" s="54"/>
      <c r="L148" s="63"/>
      <c r="M148" s="54"/>
      <c r="N148" s="59"/>
      <c r="AF148" s="39"/>
      <c r="AG148" s="48"/>
      <c r="AJ148" s="3" t="s">
        <v>73</v>
      </c>
      <c r="AL148" s="48"/>
      <c r="AM148" s="82"/>
      <c r="AN148" s="85"/>
      <c r="AO148" s="85"/>
      <c r="AP148" s="85"/>
      <c r="AQ148" s="85"/>
      <c r="AR148" s="85"/>
      <c r="AS148" s="82"/>
      <c r="AT148" s="48"/>
      <c r="AV148" s="48"/>
      <c r="AW148" s="48"/>
    </row>
    <row r="149" spans="1:49" s="4" customFormat="1" ht="15" x14ac:dyDescent="0.25">
      <c r="A149" s="51"/>
      <c r="B149" s="50"/>
      <c r="C149" s="854" t="s">
        <v>74</v>
      </c>
      <c r="D149" s="854"/>
      <c r="E149" s="854"/>
      <c r="F149" s="65"/>
      <c r="G149" s="66"/>
      <c r="H149" s="66"/>
      <c r="I149" s="66"/>
      <c r="J149" s="68">
        <v>348.46</v>
      </c>
      <c r="K149" s="66"/>
      <c r="L149" s="67">
        <v>6163.22</v>
      </c>
      <c r="M149" s="66"/>
      <c r="N149" s="69"/>
      <c r="AF149" s="39"/>
      <c r="AG149" s="48"/>
      <c r="AK149" s="3" t="s">
        <v>74</v>
      </c>
      <c r="AL149" s="48"/>
      <c r="AM149" s="82"/>
      <c r="AN149" s="85"/>
      <c r="AO149" s="85"/>
      <c r="AP149" s="85"/>
      <c r="AQ149" s="85"/>
      <c r="AR149" s="85"/>
      <c r="AS149" s="82"/>
      <c r="AT149" s="48"/>
      <c r="AV149" s="48"/>
      <c r="AW149" s="48"/>
    </row>
    <row r="150" spans="1:49" s="4" customFormat="1" ht="15" x14ac:dyDescent="0.25">
      <c r="A150" s="60"/>
      <c r="B150" s="50"/>
      <c r="C150" s="853" t="s">
        <v>75</v>
      </c>
      <c r="D150" s="853"/>
      <c r="E150" s="853"/>
      <c r="F150" s="53"/>
      <c r="G150" s="54"/>
      <c r="H150" s="54"/>
      <c r="I150" s="54"/>
      <c r="J150" s="63"/>
      <c r="K150" s="54"/>
      <c r="L150" s="55">
        <v>2356.62</v>
      </c>
      <c r="M150" s="54"/>
      <c r="N150" s="58">
        <v>83471.48</v>
      </c>
      <c r="AF150" s="39"/>
      <c r="AG150" s="48"/>
      <c r="AJ150" s="3" t="s">
        <v>75</v>
      </c>
      <c r="AL150" s="48"/>
      <c r="AM150" s="82"/>
      <c r="AN150" s="85"/>
      <c r="AO150" s="85"/>
      <c r="AP150" s="85"/>
      <c r="AQ150" s="85"/>
      <c r="AR150" s="85"/>
      <c r="AS150" s="82"/>
      <c r="AT150" s="48"/>
      <c r="AV150" s="48"/>
      <c r="AW150" s="48"/>
    </row>
    <row r="151" spans="1:49" s="4" customFormat="1" ht="23.25" x14ac:dyDescent="0.25">
      <c r="A151" s="60"/>
      <c r="B151" s="50" t="s">
        <v>88</v>
      </c>
      <c r="C151" s="853" t="s">
        <v>89</v>
      </c>
      <c r="D151" s="853"/>
      <c r="E151" s="853"/>
      <c r="F151" s="53" t="s">
        <v>78</v>
      </c>
      <c r="G151" s="70">
        <v>92</v>
      </c>
      <c r="H151" s="54"/>
      <c r="I151" s="70">
        <v>92</v>
      </c>
      <c r="J151" s="63"/>
      <c r="K151" s="54"/>
      <c r="L151" s="55">
        <v>2168.09</v>
      </c>
      <c r="M151" s="54"/>
      <c r="N151" s="58">
        <v>76793.759999999995</v>
      </c>
      <c r="AF151" s="39"/>
      <c r="AG151" s="48"/>
      <c r="AJ151" s="3" t="s">
        <v>89</v>
      </c>
      <c r="AL151" s="48"/>
      <c r="AM151" s="82"/>
      <c r="AN151" s="85"/>
      <c r="AO151" s="85"/>
      <c r="AP151" s="85"/>
      <c r="AQ151" s="85"/>
      <c r="AR151" s="85"/>
      <c r="AS151" s="82"/>
      <c r="AT151" s="48"/>
      <c r="AV151" s="48"/>
      <c r="AW151" s="48"/>
    </row>
    <row r="152" spans="1:49" s="4" customFormat="1" ht="23.25" x14ac:dyDescent="0.25">
      <c r="A152" s="60"/>
      <c r="B152" s="50" t="s">
        <v>90</v>
      </c>
      <c r="C152" s="853" t="s">
        <v>91</v>
      </c>
      <c r="D152" s="853"/>
      <c r="E152" s="853"/>
      <c r="F152" s="53" t="s">
        <v>78</v>
      </c>
      <c r="G152" s="70">
        <v>46</v>
      </c>
      <c r="H152" s="54"/>
      <c r="I152" s="70">
        <v>46</v>
      </c>
      <c r="J152" s="63"/>
      <c r="K152" s="54"/>
      <c r="L152" s="55">
        <v>1084.05</v>
      </c>
      <c r="M152" s="54"/>
      <c r="N152" s="58">
        <v>38396.879999999997</v>
      </c>
      <c r="AF152" s="39"/>
      <c r="AG152" s="48"/>
      <c r="AJ152" s="3" t="s">
        <v>91</v>
      </c>
      <c r="AL152" s="48"/>
      <c r="AM152" s="82"/>
      <c r="AN152" s="85"/>
      <c r="AO152" s="85"/>
      <c r="AP152" s="85"/>
      <c r="AQ152" s="85"/>
      <c r="AR152" s="85"/>
      <c r="AS152" s="82"/>
      <c r="AT152" s="48"/>
      <c r="AV152" s="48"/>
      <c r="AW152" s="48"/>
    </row>
    <row r="153" spans="1:49" s="4" customFormat="1" ht="15" x14ac:dyDescent="0.25">
      <c r="A153" s="71"/>
      <c r="B153" s="72"/>
      <c r="C153" s="847" t="s">
        <v>81</v>
      </c>
      <c r="D153" s="847"/>
      <c r="E153" s="847"/>
      <c r="F153" s="42"/>
      <c r="G153" s="43"/>
      <c r="H153" s="43"/>
      <c r="I153" s="43"/>
      <c r="J153" s="46"/>
      <c r="K153" s="43"/>
      <c r="L153" s="73">
        <v>9415.36</v>
      </c>
      <c r="M153" s="66"/>
      <c r="N153" s="47"/>
      <c r="AF153" s="39"/>
      <c r="AG153" s="48"/>
      <c r="AL153" s="48" t="s">
        <v>81</v>
      </c>
      <c r="AM153" s="82"/>
      <c r="AN153" s="85"/>
      <c r="AO153" s="85"/>
      <c r="AP153" s="85"/>
      <c r="AQ153" s="85"/>
      <c r="AR153" s="85"/>
      <c r="AS153" s="82"/>
      <c r="AT153" s="48"/>
      <c r="AV153" s="48"/>
      <c r="AW153" s="48"/>
    </row>
    <row r="154" spans="1:49" s="4" customFormat="1" ht="0" hidden="1" customHeight="1" x14ac:dyDescent="0.25">
      <c r="A154" s="110"/>
      <c r="B154" s="111"/>
      <c r="C154" s="111"/>
      <c r="D154" s="111"/>
      <c r="E154" s="111"/>
      <c r="F154" s="112"/>
      <c r="G154" s="112"/>
      <c r="H154" s="112"/>
      <c r="I154" s="112"/>
      <c r="J154" s="113"/>
      <c r="K154" s="112"/>
      <c r="L154" s="113"/>
      <c r="M154" s="54"/>
      <c r="N154" s="113"/>
      <c r="AF154" s="39"/>
      <c r="AG154" s="48"/>
      <c r="AL154" s="48"/>
      <c r="AM154" s="82"/>
      <c r="AN154" s="85"/>
      <c r="AO154" s="85"/>
      <c r="AP154" s="85"/>
      <c r="AQ154" s="85"/>
      <c r="AR154" s="85"/>
      <c r="AS154" s="82"/>
      <c r="AT154" s="48"/>
      <c r="AV154" s="48"/>
      <c r="AW154" s="48"/>
    </row>
    <row r="155" spans="1:49" s="4" customFormat="1" ht="15" x14ac:dyDescent="0.25">
      <c r="A155" s="114"/>
      <c r="B155" s="115"/>
      <c r="C155" s="847" t="s">
        <v>137</v>
      </c>
      <c r="D155" s="847"/>
      <c r="E155" s="847"/>
      <c r="F155" s="847"/>
      <c r="G155" s="847"/>
      <c r="H155" s="847"/>
      <c r="I155" s="847"/>
      <c r="J155" s="847"/>
      <c r="K155" s="847"/>
      <c r="L155" s="116"/>
      <c r="M155" s="117"/>
      <c r="N155" s="118"/>
      <c r="AF155" s="39"/>
      <c r="AG155" s="48"/>
      <c r="AL155" s="48"/>
      <c r="AM155" s="82"/>
      <c r="AN155" s="85"/>
      <c r="AO155" s="85"/>
      <c r="AP155" s="85"/>
      <c r="AQ155" s="85"/>
      <c r="AR155" s="85"/>
      <c r="AS155" s="82"/>
      <c r="AT155" s="48" t="s">
        <v>137</v>
      </c>
      <c r="AV155" s="48"/>
      <c r="AW155" s="48"/>
    </row>
    <row r="156" spans="1:49" s="4" customFormat="1" ht="15" x14ac:dyDescent="0.25">
      <c r="A156" s="119"/>
      <c r="B156" s="50"/>
      <c r="C156" s="853" t="s">
        <v>99</v>
      </c>
      <c r="D156" s="853"/>
      <c r="E156" s="853"/>
      <c r="F156" s="853"/>
      <c r="G156" s="853"/>
      <c r="H156" s="853"/>
      <c r="I156" s="853"/>
      <c r="J156" s="853"/>
      <c r="K156" s="853"/>
      <c r="L156" s="120">
        <v>89126.53</v>
      </c>
      <c r="M156" s="121"/>
      <c r="N156" s="122"/>
      <c r="AF156" s="39"/>
      <c r="AG156" s="48"/>
      <c r="AL156" s="48"/>
      <c r="AM156" s="82"/>
      <c r="AN156" s="85"/>
      <c r="AO156" s="85"/>
      <c r="AP156" s="85"/>
      <c r="AQ156" s="85"/>
      <c r="AR156" s="85"/>
      <c r="AS156" s="82"/>
      <c r="AT156" s="48"/>
      <c r="AU156" s="3" t="s">
        <v>99</v>
      </c>
      <c r="AV156" s="48"/>
      <c r="AW156" s="48"/>
    </row>
    <row r="157" spans="1:49" s="4" customFormat="1" ht="15" x14ac:dyDescent="0.25">
      <c r="A157" s="119"/>
      <c r="B157" s="50"/>
      <c r="C157" s="853" t="s">
        <v>100</v>
      </c>
      <c r="D157" s="853"/>
      <c r="E157" s="853"/>
      <c r="F157" s="853"/>
      <c r="G157" s="853"/>
      <c r="H157" s="853"/>
      <c r="I157" s="853"/>
      <c r="J157" s="853"/>
      <c r="K157" s="853"/>
      <c r="L157" s="123"/>
      <c r="M157" s="121"/>
      <c r="N157" s="122"/>
      <c r="AF157" s="39"/>
      <c r="AG157" s="48"/>
      <c r="AL157" s="48"/>
      <c r="AM157" s="82"/>
      <c r="AN157" s="85"/>
      <c r="AO157" s="85"/>
      <c r="AP157" s="85"/>
      <c r="AQ157" s="85"/>
      <c r="AR157" s="85"/>
      <c r="AS157" s="82"/>
      <c r="AT157" s="48"/>
      <c r="AU157" s="3" t="s">
        <v>100</v>
      </c>
      <c r="AV157" s="48"/>
      <c r="AW157" s="48"/>
    </row>
    <row r="158" spans="1:49" s="4" customFormat="1" ht="15" x14ac:dyDescent="0.25">
      <c r="A158" s="119"/>
      <c r="B158" s="50"/>
      <c r="C158" s="853" t="s">
        <v>101</v>
      </c>
      <c r="D158" s="853"/>
      <c r="E158" s="853"/>
      <c r="F158" s="853"/>
      <c r="G158" s="853"/>
      <c r="H158" s="853"/>
      <c r="I158" s="853"/>
      <c r="J158" s="853"/>
      <c r="K158" s="853"/>
      <c r="L158" s="120">
        <v>34841.4</v>
      </c>
      <c r="M158" s="121"/>
      <c r="N158" s="122"/>
      <c r="AF158" s="39"/>
      <c r="AG158" s="48"/>
      <c r="AL158" s="48"/>
      <c r="AM158" s="82"/>
      <c r="AN158" s="85"/>
      <c r="AO158" s="85"/>
      <c r="AP158" s="85"/>
      <c r="AQ158" s="85"/>
      <c r="AR158" s="85"/>
      <c r="AS158" s="82"/>
      <c r="AT158" s="48"/>
      <c r="AU158" s="3" t="s">
        <v>101</v>
      </c>
      <c r="AV158" s="48"/>
      <c r="AW158" s="48"/>
    </row>
    <row r="159" spans="1:49" s="4" customFormat="1" ht="15" x14ac:dyDescent="0.25">
      <c r="A159" s="119"/>
      <c r="B159" s="50"/>
      <c r="C159" s="853" t="s">
        <v>102</v>
      </c>
      <c r="D159" s="853"/>
      <c r="E159" s="853"/>
      <c r="F159" s="853"/>
      <c r="G159" s="853"/>
      <c r="H159" s="853"/>
      <c r="I159" s="853"/>
      <c r="J159" s="853"/>
      <c r="K159" s="853"/>
      <c r="L159" s="120">
        <v>14700.51</v>
      </c>
      <c r="M159" s="121"/>
      <c r="N159" s="122"/>
      <c r="AF159" s="39"/>
      <c r="AG159" s="48"/>
      <c r="AL159" s="48"/>
      <c r="AM159" s="82"/>
      <c r="AN159" s="85"/>
      <c r="AO159" s="85"/>
      <c r="AP159" s="85"/>
      <c r="AQ159" s="85"/>
      <c r="AR159" s="85"/>
      <c r="AS159" s="82"/>
      <c r="AT159" s="48"/>
      <c r="AU159" s="3" t="s">
        <v>102</v>
      </c>
      <c r="AV159" s="48"/>
      <c r="AW159" s="48"/>
    </row>
    <row r="160" spans="1:49" s="4" customFormat="1" ht="15" x14ac:dyDescent="0.25">
      <c r="A160" s="119"/>
      <c r="B160" s="50"/>
      <c r="C160" s="853" t="s">
        <v>103</v>
      </c>
      <c r="D160" s="853"/>
      <c r="E160" s="853"/>
      <c r="F160" s="853"/>
      <c r="G160" s="853"/>
      <c r="H160" s="853"/>
      <c r="I160" s="853"/>
      <c r="J160" s="853"/>
      <c r="K160" s="853"/>
      <c r="L160" s="120">
        <v>2269.48</v>
      </c>
      <c r="M160" s="121"/>
      <c r="N160" s="122"/>
      <c r="AF160" s="39"/>
      <c r="AG160" s="48"/>
      <c r="AL160" s="48"/>
      <c r="AM160" s="82"/>
      <c r="AN160" s="85"/>
      <c r="AO160" s="85"/>
      <c r="AP160" s="85"/>
      <c r="AQ160" s="85"/>
      <c r="AR160" s="85"/>
      <c r="AS160" s="82"/>
      <c r="AT160" s="48"/>
      <c r="AU160" s="3" t="s">
        <v>103</v>
      </c>
      <c r="AV160" s="48"/>
      <c r="AW160" s="48"/>
    </row>
    <row r="161" spans="1:49" s="4" customFormat="1" ht="15" x14ac:dyDescent="0.25">
      <c r="A161" s="119"/>
      <c r="B161" s="50"/>
      <c r="C161" s="853" t="s">
        <v>138</v>
      </c>
      <c r="D161" s="853"/>
      <c r="E161" s="853"/>
      <c r="F161" s="853"/>
      <c r="G161" s="853"/>
      <c r="H161" s="853"/>
      <c r="I161" s="853"/>
      <c r="J161" s="853"/>
      <c r="K161" s="853"/>
      <c r="L161" s="120">
        <v>39584.620000000003</v>
      </c>
      <c r="M161" s="121"/>
      <c r="N161" s="122"/>
      <c r="AF161" s="39"/>
      <c r="AG161" s="48"/>
      <c r="AL161" s="48"/>
      <c r="AM161" s="82"/>
      <c r="AN161" s="85"/>
      <c r="AO161" s="85"/>
      <c r="AP161" s="85"/>
      <c r="AQ161" s="85"/>
      <c r="AR161" s="85"/>
      <c r="AS161" s="82"/>
      <c r="AT161" s="48"/>
      <c r="AU161" s="3" t="s">
        <v>138</v>
      </c>
      <c r="AV161" s="48"/>
      <c r="AW161" s="48"/>
    </row>
    <row r="162" spans="1:49" s="4" customFormat="1" ht="15" x14ac:dyDescent="0.25">
      <c r="A162" s="119"/>
      <c r="B162" s="50"/>
      <c r="C162" s="853" t="s">
        <v>104</v>
      </c>
      <c r="D162" s="853"/>
      <c r="E162" s="853"/>
      <c r="F162" s="853"/>
      <c r="G162" s="853"/>
      <c r="H162" s="853"/>
      <c r="I162" s="853"/>
      <c r="J162" s="853"/>
      <c r="K162" s="853"/>
      <c r="L162" s="120">
        <v>119030.09</v>
      </c>
      <c r="M162" s="121"/>
      <c r="N162" s="122"/>
      <c r="AF162" s="39"/>
      <c r="AG162" s="48"/>
      <c r="AL162" s="48"/>
      <c r="AM162" s="82"/>
      <c r="AN162" s="85"/>
      <c r="AO162" s="85"/>
      <c r="AP162" s="85"/>
      <c r="AQ162" s="85"/>
      <c r="AR162" s="85"/>
      <c r="AS162" s="82"/>
      <c r="AT162" s="48"/>
      <c r="AU162" s="3" t="s">
        <v>104</v>
      </c>
      <c r="AV162" s="48"/>
      <c r="AW162" s="48"/>
    </row>
    <row r="163" spans="1:49" s="4" customFormat="1" ht="15" x14ac:dyDescent="0.25">
      <c r="A163" s="119"/>
      <c r="B163" s="50"/>
      <c r="C163" s="853" t="s">
        <v>100</v>
      </c>
      <c r="D163" s="853"/>
      <c r="E163" s="853"/>
      <c r="F163" s="853"/>
      <c r="G163" s="853"/>
      <c r="H163" s="853"/>
      <c r="I163" s="853"/>
      <c r="J163" s="853"/>
      <c r="K163" s="853"/>
      <c r="L163" s="123"/>
      <c r="M163" s="121"/>
      <c r="N163" s="122"/>
      <c r="AF163" s="39"/>
      <c r="AG163" s="48"/>
      <c r="AL163" s="48"/>
      <c r="AM163" s="82"/>
      <c r="AN163" s="85"/>
      <c r="AO163" s="85"/>
      <c r="AP163" s="85"/>
      <c r="AQ163" s="85"/>
      <c r="AR163" s="85"/>
      <c r="AS163" s="82"/>
      <c r="AT163" s="48"/>
      <c r="AU163" s="3" t="s">
        <v>100</v>
      </c>
      <c r="AV163" s="48"/>
      <c r="AW163" s="48"/>
    </row>
    <row r="164" spans="1:49" s="4" customFormat="1" ht="15" x14ac:dyDescent="0.25">
      <c r="A164" s="119"/>
      <c r="B164" s="50"/>
      <c r="C164" s="853" t="s">
        <v>105</v>
      </c>
      <c r="D164" s="853"/>
      <c r="E164" s="853"/>
      <c r="F164" s="853"/>
      <c r="G164" s="853"/>
      <c r="H164" s="853"/>
      <c r="I164" s="853"/>
      <c r="J164" s="853"/>
      <c r="K164" s="853"/>
      <c r="L164" s="120">
        <v>32240.69</v>
      </c>
      <c r="M164" s="121"/>
      <c r="N164" s="122"/>
      <c r="AF164" s="39"/>
      <c r="AG164" s="48"/>
      <c r="AL164" s="48"/>
      <c r="AM164" s="82"/>
      <c r="AN164" s="85"/>
      <c r="AO164" s="85"/>
      <c r="AP164" s="85"/>
      <c r="AQ164" s="85"/>
      <c r="AR164" s="85"/>
      <c r="AS164" s="82"/>
      <c r="AT164" s="48"/>
      <c r="AU164" s="3" t="s">
        <v>105</v>
      </c>
      <c r="AV164" s="48"/>
      <c r="AW164" s="48"/>
    </row>
    <row r="165" spans="1:49" s="4" customFormat="1" ht="15" x14ac:dyDescent="0.25">
      <c r="A165" s="119"/>
      <c r="B165" s="50"/>
      <c r="C165" s="853" t="s">
        <v>106</v>
      </c>
      <c r="D165" s="853"/>
      <c r="E165" s="853"/>
      <c r="F165" s="853"/>
      <c r="G165" s="853"/>
      <c r="H165" s="853"/>
      <c r="I165" s="853"/>
      <c r="J165" s="853"/>
      <c r="K165" s="853"/>
      <c r="L165" s="120">
        <v>4775.4399999999996</v>
      </c>
      <c r="M165" s="121"/>
      <c r="N165" s="122"/>
      <c r="AF165" s="39"/>
      <c r="AG165" s="48"/>
      <c r="AL165" s="48"/>
      <c r="AM165" s="82"/>
      <c r="AN165" s="85"/>
      <c r="AO165" s="85"/>
      <c r="AP165" s="85"/>
      <c r="AQ165" s="85"/>
      <c r="AR165" s="85"/>
      <c r="AS165" s="82"/>
      <c r="AT165" s="48"/>
      <c r="AU165" s="3" t="s">
        <v>106</v>
      </c>
      <c r="AV165" s="48"/>
      <c r="AW165" s="48"/>
    </row>
    <row r="166" spans="1:49" s="4" customFormat="1" ht="15" x14ac:dyDescent="0.25">
      <c r="A166" s="119"/>
      <c r="B166" s="50"/>
      <c r="C166" s="853" t="s">
        <v>107</v>
      </c>
      <c r="D166" s="853"/>
      <c r="E166" s="853"/>
      <c r="F166" s="853"/>
      <c r="G166" s="853"/>
      <c r="H166" s="853"/>
      <c r="I166" s="853"/>
      <c r="J166" s="853"/>
      <c r="K166" s="853"/>
      <c r="L166" s="124">
        <v>517.33000000000004</v>
      </c>
      <c r="M166" s="121"/>
      <c r="N166" s="122"/>
      <c r="AF166" s="39"/>
      <c r="AG166" s="48"/>
      <c r="AL166" s="48"/>
      <c r="AM166" s="82"/>
      <c r="AN166" s="85"/>
      <c r="AO166" s="85"/>
      <c r="AP166" s="85"/>
      <c r="AQ166" s="85"/>
      <c r="AR166" s="85"/>
      <c r="AS166" s="82"/>
      <c r="AT166" s="48"/>
      <c r="AU166" s="3" t="s">
        <v>107</v>
      </c>
      <c r="AV166" s="48"/>
      <c r="AW166" s="48"/>
    </row>
    <row r="167" spans="1:49" s="4" customFormat="1" ht="15" x14ac:dyDescent="0.25">
      <c r="A167" s="119"/>
      <c r="B167" s="50"/>
      <c r="C167" s="853" t="s">
        <v>139</v>
      </c>
      <c r="D167" s="853"/>
      <c r="E167" s="853"/>
      <c r="F167" s="853"/>
      <c r="G167" s="853"/>
      <c r="H167" s="853"/>
      <c r="I167" s="853"/>
      <c r="J167" s="853"/>
      <c r="K167" s="853"/>
      <c r="L167" s="120">
        <v>39539.410000000003</v>
      </c>
      <c r="M167" s="121"/>
      <c r="N167" s="122"/>
      <c r="AF167" s="39"/>
      <c r="AG167" s="48"/>
      <c r="AL167" s="48"/>
      <c r="AM167" s="82"/>
      <c r="AN167" s="85"/>
      <c r="AO167" s="85"/>
      <c r="AP167" s="85"/>
      <c r="AQ167" s="85"/>
      <c r="AR167" s="85"/>
      <c r="AS167" s="82"/>
      <c r="AT167" s="48"/>
      <c r="AU167" s="3" t="s">
        <v>139</v>
      </c>
      <c r="AV167" s="48"/>
      <c r="AW167" s="48"/>
    </row>
    <row r="168" spans="1:49" s="4" customFormat="1" ht="15" x14ac:dyDescent="0.25">
      <c r="A168" s="119"/>
      <c r="B168" s="50"/>
      <c r="C168" s="853" t="s">
        <v>108</v>
      </c>
      <c r="D168" s="853"/>
      <c r="E168" s="853"/>
      <c r="F168" s="853"/>
      <c r="G168" s="853"/>
      <c r="H168" s="853"/>
      <c r="I168" s="853"/>
      <c r="J168" s="853"/>
      <c r="K168" s="853"/>
      <c r="L168" s="120">
        <v>29226.87</v>
      </c>
      <c r="M168" s="121"/>
      <c r="N168" s="122"/>
      <c r="AF168" s="39"/>
      <c r="AG168" s="48"/>
      <c r="AL168" s="48"/>
      <c r="AM168" s="82"/>
      <c r="AN168" s="85"/>
      <c r="AO168" s="85"/>
      <c r="AP168" s="85"/>
      <c r="AQ168" s="85"/>
      <c r="AR168" s="85"/>
      <c r="AS168" s="82"/>
      <c r="AT168" s="48"/>
      <c r="AU168" s="3" t="s">
        <v>108</v>
      </c>
      <c r="AV168" s="48"/>
      <c r="AW168" s="48"/>
    </row>
    <row r="169" spans="1:49" s="4" customFormat="1" ht="15" x14ac:dyDescent="0.25">
      <c r="A169" s="119"/>
      <c r="B169" s="50"/>
      <c r="C169" s="853" t="s">
        <v>109</v>
      </c>
      <c r="D169" s="853"/>
      <c r="E169" s="853"/>
      <c r="F169" s="853"/>
      <c r="G169" s="853"/>
      <c r="H169" s="853"/>
      <c r="I169" s="853"/>
      <c r="J169" s="853"/>
      <c r="K169" s="853"/>
      <c r="L169" s="120">
        <v>13247.68</v>
      </c>
      <c r="M169" s="121"/>
      <c r="N169" s="122"/>
      <c r="AF169" s="39"/>
      <c r="AG169" s="48"/>
      <c r="AL169" s="48"/>
      <c r="AM169" s="82"/>
      <c r="AN169" s="85"/>
      <c r="AO169" s="85"/>
      <c r="AP169" s="85"/>
      <c r="AQ169" s="85"/>
      <c r="AR169" s="85"/>
      <c r="AS169" s="82"/>
      <c r="AT169" s="48"/>
      <c r="AU169" s="3" t="s">
        <v>109</v>
      </c>
      <c r="AV169" s="48"/>
      <c r="AW169" s="48"/>
    </row>
    <row r="170" spans="1:49" s="4" customFormat="1" ht="15" x14ac:dyDescent="0.25">
      <c r="A170" s="119"/>
      <c r="B170" s="50"/>
      <c r="C170" s="853" t="s">
        <v>140</v>
      </c>
      <c r="D170" s="853"/>
      <c r="E170" s="853"/>
      <c r="F170" s="853"/>
      <c r="G170" s="853"/>
      <c r="H170" s="853"/>
      <c r="I170" s="853"/>
      <c r="J170" s="853"/>
      <c r="K170" s="853"/>
      <c r="L170" s="120">
        <v>19013.22</v>
      </c>
      <c r="M170" s="121"/>
      <c r="N170" s="122"/>
      <c r="AF170" s="39"/>
      <c r="AG170" s="48"/>
      <c r="AL170" s="48"/>
      <c r="AM170" s="82"/>
      <c r="AN170" s="85"/>
      <c r="AO170" s="85"/>
      <c r="AP170" s="85"/>
      <c r="AQ170" s="85"/>
      <c r="AR170" s="85"/>
      <c r="AS170" s="82"/>
      <c r="AT170" s="48"/>
      <c r="AU170" s="3" t="s">
        <v>140</v>
      </c>
      <c r="AV170" s="48"/>
      <c r="AW170" s="48"/>
    </row>
    <row r="171" spans="1:49" s="4" customFormat="1" ht="15" x14ac:dyDescent="0.25">
      <c r="A171" s="119"/>
      <c r="B171" s="50"/>
      <c r="C171" s="853" t="s">
        <v>100</v>
      </c>
      <c r="D171" s="853"/>
      <c r="E171" s="853"/>
      <c r="F171" s="853"/>
      <c r="G171" s="853"/>
      <c r="H171" s="853"/>
      <c r="I171" s="853"/>
      <c r="J171" s="853"/>
      <c r="K171" s="853"/>
      <c r="L171" s="123"/>
      <c r="M171" s="121"/>
      <c r="N171" s="122"/>
      <c r="AF171" s="39"/>
      <c r="AG171" s="48"/>
      <c r="AL171" s="48"/>
      <c r="AM171" s="82"/>
      <c r="AN171" s="85"/>
      <c r="AO171" s="85"/>
      <c r="AP171" s="85"/>
      <c r="AQ171" s="85"/>
      <c r="AR171" s="85"/>
      <c r="AS171" s="82"/>
      <c r="AT171" s="48"/>
      <c r="AU171" s="3" t="s">
        <v>100</v>
      </c>
      <c r="AV171" s="48"/>
      <c r="AW171" s="48"/>
    </row>
    <row r="172" spans="1:49" s="4" customFormat="1" ht="15" x14ac:dyDescent="0.25">
      <c r="A172" s="119"/>
      <c r="B172" s="50"/>
      <c r="C172" s="853" t="s">
        <v>105</v>
      </c>
      <c r="D172" s="853"/>
      <c r="E172" s="853"/>
      <c r="F172" s="853"/>
      <c r="G172" s="853"/>
      <c r="H172" s="853"/>
      <c r="I172" s="853"/>
      <c r="J172" s="853"/>
      <c r="K172" s="853"/>
      <c r="L172" s="120">
        <v>2600.71</v>
      </c>
      <c r="M172" s="121"/>
      <c r="N172" s="122"/>
      <c r="AF172" s="39"/>
      <c r="AG172" s="48"/>
      <c r="AL172" s="48"/>
      <c r="AM172" s="82"/>
      <c r="AN172" s="85"/>
      <c r="AO172" s="85"/>
      <c r="AP172" s="85"/>
      <c r="AQ172" s="85"/>
      <c r="AR172" s="85"/>
      <c r="AS172" s="82"/>
      <c r="AT172" s="48"/>
      <c r="AU172" s="3" t="s">
        <v>105</v>
      </c>
      <c r="AV172" s="48"/>
      <c r="AW172" s="48"/>
    </row>
    <row r="173" spans="1:49" s="4" customFormat="1" ht="15" x14ac:dyDescent="0.25">
      <c r="A173" s="119"/>
      <c r="B173" s="50"/>
      <c r="C173" s="853" t="s">
        <v>106</v>
      </c>
      <c r="D173" s="853"/>
      <c r="E173" s="853"/>
      <c r="F173" s="853"/>
      <c r="G173" s="853"/>
      <c r="H173" s="853"/>
      <c r="I173" s="853"/>
      <c r="J173" s="853"/>
      <c r="K173" s="853"/>
      <c r="L173" s="120">
        <v>9925.07</v>
      </c>
      <c r="M173" s="121"/>
      <c r="N173" s="122"/>
      <c r="AF173" s="39"/>
      <c r="AG173" s="48"/>
      <c r="AL173" s="48"/>
      <c r="AM173" s="82"/>
      <c r="AN173" s="85"/>
      <c r="AO173" s="85"/>
      <c r="AP173" s="85"/>
      <c r="AQ173" s="85"/>
      <c r="AR173" s="85"/>
      <c r="AS173" s="82"/>
      <c r="AT173" s="48"/>
      <c r="AU173" s="3" t="s">
        <v>106</v>
      </c>
      <c r="AV173" s="48"/>
      <c r="AW173" s="48"/>
    </row>
    <row r="174" spans="1:49" s="4" customFormat="1" ht="15" x14ac:dyDescent="0.25">
      <c r="A174" s="119"/>
      <c r="B174" s="50"/>
      <c r="C174" s="853" t="s">
        <v>107</v>
      </c>
      <c r="D174" s="853"/>
      <c r="E174" s="853"/>
      <c r="F174" s="853"/>
      <c r="G174" s="853"/>
      <c r="H174" s="853"/>
      <c r="I174" s="853"/>
      <c r="J174" s="853"/>
      <c r="K174" s="853"/>
      <c r="L174" s="120">
        <v>1752.15</v>
      </c>
      <c r="M174" s="121"/>
      <c r="N174" s="122"/>
      <c r="AF174" s="39"/>
      <c r="AG174" s="48"/>
      <c r="AL174" s="48"/>
      <c r="AM174" s="82"/>
      <c r="AN174" s="85"/>
      <c r="AO174" s="85"/>
      <c r="AP174" s="85"/>
      <c r="AQ174" s="85"/>
      <c r="AR174" s="85"/>
      <c r="AS174" s="82"/>
      <c r="AT174" s="48"/>
      <c r="AU174" s="3" t="s">
        <v>107</v>
      </c>
      <c r="AV174" s="48"/>
      <c r="AW174" s="48"/>
    </row>
    <row r="175" spans="1:49" s="4" customFormat="1" ht="15" x14ac:dyDescent="0.25">
      <c r="A175" s="119"/>
      <c r="B175" s="50"/>
      <c r="C175" s="853" t="s">
        <v>139</v>
      </c>
      <c r="D175" s="853"/>
      <c r="E175" s="853"/>
      <c r="F175" s="853"/>
      <c r="G175" s="853"/>
      <c r="H175" s="853"/>
      <c r="I175" s="853"/>
      <c r="J175" s="853"/>
      <c r="K175" s="853"/>
      <c r="L175" s="124">
        <v>45.21</v>
      </c>
      <c r="M175" s="121"/>
      <c r="N175" s="122"/>
      <c r="AF175" s="39"/>
      <c r="AG175" s="48"/>
      <c r="AL175" s="48"/>
      <c r="AM175" s="82"/>
      <c r="AN175" s="85"/>
      <c r="AO175" s="85"/>
      <c r="AP175" s="85"/>
      <c r="AQ175" s="85"/>
      <c r="AR175" s="85"/>
      <c r="AS175" s="82"/>
      <c r="AT175" s="48"/>
      <c r="AU175" s="3" t="s">
        <v>139</v>
      </c>
      <c r="AV175" s="48"/>
      <c r="AW175" s="48"/>
    </row>
    <row r="176" spans="1:49" s="4" customFormat="1" ht="15" x14ac:dyDescent="0.25">
      <c r="A176" s="119"/>
      <c r="B176" s="50"/>
      <c r="C176" s="853" t="s">
        <v>108</v>
      </c>
      <c r="D176" s="853"/>
      <c r="E176" s="853"/>
      <c r="F176" s="853"/>
      <c r="G176" s="853"/>
      <c r="H176" s="853"/>
      <c r="I176" s="853"/>
      <c r="J176" s="853"/>
      <c r="K176" s="853"/>
      <c r="L176" s="120">
        <v>4222.2700000000004</v>
      </c>
      <c r="M176" s="121"/>
      <c r="N176" s="122"/>
      <c r="AF176" s="39"/>
      <c r="AG176" s="48"/>
      <c r="AL176" s="48"/>
      <c r="AM176" s="82"/>
      <c r="AN176" s="85"/>
      <c r="AO176" s="85"/>
      <c r="AP176" s="85"/>
      <c r="AQ176" s="85"/>
      <c r="AR176" s="85"/>
      <c r="AS176" s="82"/>
      <c r="AT176" s="48"/>
      <c r="AU176" s="3" t="s">
        <v>108</v>
      </c>
      <c r="AV176" s="48"/>
      <c r="AW176" s="48"/>
    </row>
    <row r="177" spans="1:49" s="4" customFormat="1" ht="15" x14ac:dyDescent="0.25">
      <c r="A177" s="119"/>
      <c r="B177" s="50"/>
      <c r="C177" s="853" t="s">
        <v>109</v>
      </c>
      <c r="D177" s="853"/>
      <c r="E177" s="853"/>
      <c r="F177" s="853"/>
      <c r="G177" s="853"/>
      <c r="H177" s="853"/>
      <c r="I177" s="853"/>
      <c r="J177" s="853"/>
      <c r="K177" s="853"/>
      <c r="L177" s="120">
        <v>2219.96</v>
      </c>
      <c r="M177" s="121"/>
      <c r="N177" s="122"/>
      <c r="AF177" s="39"/>
      <c r="AG177" s="48"/>
      <c r="AL177" s="48"/>
      <c r="AM177" s="82"/>
      <c r="AN177" s="85"/>
      <c r="AO177" s="85"/>
      <c r="AP177" s="85"/>
      <c r="AQ177" s="85"/>
      <c r="AR177" s="85"/>
      <c r="AS177" s="82"/>
      <c r="AT177" s="48"/>
      <c r="AU177" s="3" t="s">
        <v>109</v>
      </c>
      <c r="AV177" s="48"/>
      <c r="AW177" s="48"/>
    </row>
    <row r="178" spans="1:49" s="4" customFormat="1" ht="15" x14ac:dyDescent="0.25">
      <c r="A178" s="119"/>
      <c r="B178" s="50"/>
      <c r="C178" s="853" t="s">
        <v>110</v>
      </c>
      <c r="D178" s="853"/>
      <c r="E178" s="853"/>
      <c r="F178" s="853"/>
      <c r="G178" s="853"/>
      <c r="H178" s="853"/>
      <c r="I178" s="853"/>
      <c r="J178" s="853"/>
      <c r="K178" s="853"/>
      <c r="L178" s="120">
        <v>37110.879999999997</v>
      </c>
      <c r="M178" s="121"/>
      <c r="N178" s="122"/>
      <c r="AF178" s="39"/>
      <c r="AG178" s="48"/>
      <c r="AL178" s="48"/>
      <c r="AM178" s="82"/>
      <c r="AN178" s="85"/>
      <c r="AO178" s="85"/>
      <c r="AP178" s="85"/>
      <c r="AQ178" s="85"/>
      <c r="AR178" s="85"/>
      <c r="AS178" s="82"/>
      <c r="AT178" s="48"/>
      <c r="AU178" s="3" t="s">
        <v>110</v>
      </c>
      <c r="AV178" s="48"/>
      <c r="AW178" s="48"/>
    </row>
    <row r="179" spans="1:49" s="4" customFormat="1" ht="15" x14ac:dyDescent="0.25">
      <c r="A179" s="119"/>
      <c r="B179" s="50"/>
      <c r="C179" s="853" t="s">
        <v>111</v>
      </c>
      <c r="D179" s="853"/>
      <c r="E179" s="853"/>
      <c r="F179" s="853"/>
      <c r="G179" s="853"/>
      <c r="H179" s="853"/>
      <c r="I179" s="853"/>
      <c r="J179" s="853"/>
      <c r="K179" s="853"/>
      <c r="L179" s="120">
        <v>33449.14</v>
      </c>
      <c r="M179" s="121"/>
      <c r="N179" s="122"/>
      <c r="AF179" s="39"/>
      <c r="AG179" s="48"/>
      <c r="AL179" s="48"/>
      <c r="AM179" s="82"/>
      <c r="AN179" s="85"/>
      <c r="AO179" s="85"/>
      <c r="AP179" s="85"/>
      <c r="AQ179" s="85"/>
      <c r="AR179" s="85"/>
      <c r="AS179" s="82"/>
      <c r="AT179" s="48"/>
      <c r="AU179" s="3" t="s">
        <v>111</v>
      </c>
      <c r="AV179" s="48"/>
      <c r="AW179" s="48"/>
    </row>
    <row r="180" spans="1:49" s="4" customFormat="1" ht="15" x14ac:dyDescent="0.25">
      <c r="A180" s="119"/>
      <c r="B180" s="50"/>
      <c r="C180" s="853" t="s">
        <v>112</v>
      </c>
      <c r="D180" s="853"/>
      <c r="E180" s="853"/>
      <c r="F180" s="853"/>
      <c r="G180" s="853"/>
      <c r="H180" s="853"/>
      <c r="I180" s="853"/>
      <c r="J180" s="853"/>
      <c r="K180" s="853"/>
      <c r="L180" s="120">
        <v>15467.64</v>
      </c>
      <c r="M180" s="121"/>
      <c r="N180" s="122"/>
      <c r="AF180" s="39"/>
      <c r="AG180" s="48"/>
      <c r="AL180" s="48"/>
      <c r="AM180" s="82"/>
      <c r="AN180" s="85"/>
      <c r="AO180" s="85"/>
      <c r="AP180" s="85"/>
      <c r="AQ180" s="85"/>
      <c r="AR180" s="85"/>
      <c r="AS180" s="82"/>
      <c r="AT180" s="48"/>
      <c r="AU180" s="3" t="s">
        <v>112</v>
      </c>
      <c r="AV180" s="48"/>
      <c r="AW180" s="48"/>
    </row>
    <row r="181" spans="1:49" s="4" customFormat="1" ht="15" x14ac:dyDescent="0.25">
      <c r="A181" s="119"/>
      <c r="B181" s="125"/>
      <c r="C181" s="861" t="s">
        <v>141</v>
      </c>
      <c r="D181" s="861"/>
      <c r="E181" s="861"/>
      <c r="F181" s="861"/>
      <c r="G181" s="861"/>
      <c r="H181" s="861"/>
      <c r="I181" s="861"/>
      <c r="J181" s="861"/>
      <c r="K181" s="861"/>
      <c r="L181" s="126">
        <v>138043.31</v>
      </c>
      <c r="M181" s="127"/>
      <c r="N181" s="128"/>
      <c r="AF181" s="39"/>
      <c r="AG181" s="48"/>
      <c r="AL181" s="48"/>
      <c r="AM181" s="82"/>
      <c r="AN181" s="85"/>
      <c r="AO181" s="85"/>
      <c r="AP181" s="85"/>
      <c r="AQ181" s="85"/>
      <c r="AR181" s="85"/>
      <c r="AS181" s="82"/>
      <c r="AT181" s="48"/>
      <c r="AV181" s="48" t="s">
        <v>141</v>
      </c>
      <c r="AW181" s="48"/>
    </row>
    <row r="182" spans="1:49" s="4" customFormat="1" ht="15" x14ac:dyDescent="0.25">
      <c r="A182" s="844" t="s">
        <v>142</v>
      </c>
      <c r="B182" s="845"/>
      <c r="C182" s="845"/>
      <c r="D182" s="845"/>
      <c r="E182" s="845"/>
      <c r="F182" s="845"/>
      <c r="G182" s="845"/>
      <c r="H182" s="845"/>
      <c r="I182" s="845"/>
      <c r="J182" s="845"/>
      <c r="K182" s="845"/>
      <c r="L182" s="845"/>
      <c r="M182" s="845"/>
      <c r="N182" s="846"/>
      <c r="AF182" s="39" t="s">
        <v>142</v>
      </c>
      <c r="AG182" s="48"/>
      <c r="AL182" s="48"/>
      <c r="AM182" s="82"/>
      <c r="AN182" s="85"/>
      <c r="AO182" s="85"/>
      <c r="AP182" s="85"/>
      <c r="AQ182" s="85"/>
      <c r="AR182" s="85"/>
      <c r="AS182" s="82"/>
      <c r="AT182" s="48"/>
      <c r="AV182" s="48"/>
      <c r="AW182" s="48"/>
    </row>
    <row r="183" spans="1:49" s="4" customFormat="1" ht="34.5" x14ac:dyDescent="0.25">
      <c r="A183" s="40" t="s">
        <v>143</v>
      </c>
      <c r="B183" s="41" t="s">
        <v>144</v>
      </c>
      <c r="C183" s="847" t="s">
        <v>145</v>
      </c>
      <c r="D183" s="847"/>
      <c r="E183" s="847"/>
      <c r="F183" s="42" t="s">
        <v>146</v>
      </c>
      <c r="G183" s="43">
        <v>1521.3820000000001</v>
      </c>
      <c r="H183" s="44">
        <v>1</v>
      </c>
      <c r="I183" s="129">
        <v>1521.3820000000001</v>
      </c>
      <c r="J183" s="131">
        <v>3.28</v>
      </c>
      <c r="K183" s="43"/>
      <c r="L183" s="73">
        <v>4990.13</v>
      </c>
      <c r="M183" s="109">
        <v>12.22</v>
      </c>
      <c r="N183" s="134">
        <v>60979.39</v>
      </c>
      <c r="AF183" s="39"/>
      <c r="AG183" s="48" t="s">
        <v>145</v>
      </c>
      <c r="AL183" s="48"/>
      <c r="AM183" s="82"/>
      <c r="AN183" s="85"/>
      <c r="AO183" s="85"/>
      <c r="AP183" s="85"/>
      <c r="AQ183" s="85"/>
      <c r="AR183" s="85"/>
      <c r="AS183" s="82"/>
      <c r="AT183" s="48"/>
      <c r="AV183" s="48"/>
      <c r="AW183" s="48"/>
    </row>
    <row r="184" spans="1:49" s="4" customFormat="1" ht="15" x14ac:dyDescent="0.25">
      <c r="A184" s="71"/>
      <c r="B184" s="72"/>
      <c r="C184" s="847" t="s">
        <v>81</v>
      </c>
      <c r="D184" s="847"/>
      <c r="E184" s="847"/>
      <c r="F184" s="42"/>
      <c r="G184" s="43"/>
      <c r="H184" s="43"/>
      <c r="I184" s="43"/>
      <c r="J184" s="46"/>
      <c r="K184" s="43"/>
      <c r="L184" s="73">
        <v>4990.13</v>
      </c>
      <c r="M184" s="66"/>
      <c r="N184" s="134">
        <v>60979.39</v>
      </c>
      <c r="AF184" s="39"/>
      <c r="AG184" s="48"/>
      <c r="AL184" s="48" t="s">
        <v>81</v>
      </c>
      <c r="AM184" s="82"/>
      <c r="AN184" s="85"/>
      <c r="AO184" s="85"/>
      <c r="AP184" s="85"/>
      <c r="AQ184" s="85"/>
      <c r="AR184" s="85"/>
      <c r="AS184" s="82"/>
      <c r="AT184" s="48"/>
      <c r="AV184" s="48"/>
      <c r="AW184" s="48"/>
    </row>
    <row r="185" spans="1:49" s="4" customFormat="1" ht="45.75" x14ac:dyDescent="0.25">
      <c r="A185" s="40" t="s">
        <v>147</v>
      </c>
      <c r="B185" s="41" t="s">
        <v>148</v>
      </c>
      <c r="C185" s="847" t="s">
        <v>149</v>
      </c>
      <c r="D185" s="847"/>
      <c r="E185" s="847"/>
      <c r="F185" s="42" t="s">
        <v>146</v>
      </c>
      <c r="G185" s="43">
        <v>1521.3820000000001</v>
      </c>
      <c r="H185" s="44">
        <v>1</v>
      </c>
      <c r="I185" s="129">
        <v>1521.3820000000001</v>
      </c>
      <c r="J185" s="131">
        <v>15.35</v>
      </c>
      <c r="K185" s="43"/>
      <c r="L185" s="73">
        <v>23353.21</v>
      </c>
      <c r="M185" s="109">
        <v>12.22</v>
      </c>
      <c r="N185" s="134">
        <v>285376.23</v>
      </c>
      <c r="AF185" s="39"/>
      <c r="AG185" s="48" t="s">
        <v>149</v>
      </c>
      <c r="AL185" s="48"/>
      <c r="AM185" s="82"/>
      <c r="AN185" s="85"/>
      <c r="AO185" s="85"/>
      <c r="AP185" s="85"/>
      <c r="AQ185" s="85"/>
      <c r="AR185" s="85"/>
      <c r="AS185" s="82"/>
      <c r="AT185" s="48"/>
      <c r="AV185" s="48"/>
      <c r="AW185" s="48"/>
    </row>
    <row r="186" spans="1:49" s="4" customFormat="1" ht="15" x14ac:dyDescent="0.25">
      <c r="A186" s="71"/>
      <c r="B186" s="72"/>
      <c r="C186" s="847" t="s">
        <v>81</v>
      </c>
      <c r="D186" s="847"/>
      <c r="E186" s="847"/>
      <c r="F186" s="42"/>
      <c r="G186" s="43"/>
      <c r="H186" s="43"/>
      <c r="I186" s="43"/>
      <c r="J186" s="46"/>
      <c r="K186" s="43"/>
      <c r="L186" s="73">
        <v>23353.21</v>
      </c>
      <c r="M186" s="66"/>
      <c r="N186" s="134">
        <v>285376.23</v>
      </c>
      <c r="AF186" s="39"/>
      <c r="AG186" s="48"/>
      <c r="AL186" s="48" t="s">
        <v>81</v>
      </c>
      <c r="AM186" s="82"/>
      <c r="AN186" s="85"/>
      <c r="AO186" s="85"/>
      <c r="AP186" s="85"/>
      <c r="AQ186" s="85"/>
      <c r="AR186" s="85"/>
      <c r="AS186" s="82"/>
      <c r="AT186" s="48"/>
      <c r="AV186" s="48"/>
      <c r="AW186" s="48"/>
    </row>
    <row r="187" spans="1:49" s="4" customFormat="1" ht="0" hidden="1" customHeight="1" x14ac:dyDescent="0.25">
      <c r="A187" s="110"/>
      <c r="B187" s="111"/>
      <c r="C187" s="111"/>
      <c r="D187" s="111"/>
      <c r="E187" s="111"/>
      <c r="F187" s="112"/>
      <c r="G187" s="112"/>
      <c r="H187" s="112"/>
      <c r="I187" s="112"/>
      <c r="J187" s="113"/>
      <c r="K187" s="112"/>
      <c r="L187" s="113"/>
      <c r="M187" s="54"/>
      <c r="N187" s="113"/>
      <c r="AF187" s="39"/>
      <c r="AG187" s="48"/>
      <c r="AL187" s="48"/>
      <c r="AM187" s="82"/>
      <c r="AN187" s="85"/>
      <c r="AO187" s="85"/>
      <c r="AP187" s="85"/>
      <c r="AQ187" s="85"/>
      <c r="AR187" s="85"/>
      <c r="AS187" s="82"/>
      <c r="AT187" s="48"/>
      <c r="AV187" s="48"/>
      <c r="AW187" s="48"/>
    </row>
    <row r="188" spans="1:49" s="4" customFormat="1" ht="15" x14ac:dyDescent="0.25">
      <c r="A188" s="114"/>
      <c r="B188" s="115"/>
      <c r="C188" s="847" t="s">
        <v>150</v>
      </c>
      <c r="D188" s="847"/>
      <c r="E188" s="847"/>
      <c r="F188" s="847"/>
      <c r="G188" s="847"/>
      <c r="H188" s="847"/>
      <c r="I188" s="847"/>
      <c r="J188" s="847"/>
      <c r="K188" s="847"/>
      <c r="L188" s="116"/>
      <c r="M188" s="117"/>
      <c r="N188" s="118"/>
      <c r="AF188" s="39"/>
      <c r="AG188" s="48"/>
      <c r="AL188" s="48"/>
      <c r="AM188" s="82"/>
      <c r="AN188" s="85"/>
      <c r="AO188" s="85"/>
      <c r="AP188" s="85"/>
      <c r="AQ188" s="85"/>
      <c r="AR188" s="85"/>
      <c r="AS188" s="82"/>
      <c r="AT188" s="48" t="s">
        <v>150</v>
      </c>
      <c r="AV188" s="48"/>
      <c r="AW188" s="48"/>
    </row>
    <row r="189" spans="1:49" s="4" customFormat="1" ht="15" x14ac:dyDescent="0.25">
      <c r="A189" s="119"/>
      <c r="B189" s="50"/>
      <c r="C189" s="853" t="s">
        <v>99</v>
      </c>
      <c r="D189" s="853"/>
      <c r="E189" s="853"/>
      <c r="F189" s="853"/>
      <c r="G189" s="853"/>
      <c r="H189" s="853"/>
      <c r="I189" s="853"/>
      <c r="J189" s="853"/>
      <c r="K189" s="853"/>
      <c r="L189" s="120">
        <v>28343.34</v>
      </c>
      <c r="M189" s="121"/>
      <c r="N189" s="122"/>
      <c r="AF189" s="39"/>
      <c r="AG189" s="48"/>
      <c r="AL189" s="48"/>
      <c r="AM189" s="82"/>
      <c r="AN189" s="85"/>
      <c r="AO189" s="85"/>
      <c r="AP189" s="85"/>
      <c r="AQ189" s="85"/>
      <c r="AR189" s="85"/>
      <c r="AS189" s="82"/>
      <c r="AT189" s="48"/>
      <c r="AU189" s="3" t="s">
        <v>99</v>
      </c>
      <c r="AV189" s="48"/>
      <c r="AW189" s="48"/>
    </row>
    <row r="190" spans="1:49" s="4" customFormat="1" ht="15" x14ac:dyDescent="0.25">
      <c r="A190" s="119"/>
      <c r="B190" s="50"/>
      <c r="C190" s="853" t="s">
        <v>100</v>
      </c>
      <c r="D190" s="853"/>
      <c r="E190" s="853"/>
      <c r="F190" s="853"/>
      <c r="G190" s="853"/>
      <c r="H190" s="853"/>
      <c r="I190" s="853"/>
      <c r="J190" s="853"/>
      <c r="K190" s="853"/>
      <c r="L190" s="123"/>
      <c r="M190" s="121"/>
      <c r="N190" s="122"/>
      <c r="AF190" s="39"/>
      <c r="AG190" s="48"/>
      <c r="AL190" s="48"/>
      <c r="AM190" s="82"/>
      <c r="AN190" s="85"/>
      <c r="AO190" s="85"/>
      <c r="AP190" s="85"/>
      <c r="AQ190" s="85"/>
      <c r="AR190" s="85"/>
      <c r="AS190" s="82"/>
      <c r="AT190" s="48"/>
      <c r="AU190" s="3" t="s">
        <v>100</v>
      </c>
      <c r="AV190" s="48"/>
      <c r="AW190" s="48"/>
    </row>
    <row r="191" spans="1:49" s="4" customFormat="1" ht="15" x14ac:dyDescent="0.25">
      <c r="A191" s="119"/>
      <c r="B191" s="50"/>
      <c r="C191" s="853" t="s">
        <v>151</v>
      </c>
      <c r="D191" s="853"/>
      <c r="E191" s="853"/>
      <c r="F191" s="853"/>
      <c r="G191" s="853"/>
      <c r="H191" s="853"/>
      <c r="I191" s="853"/>
      <c r="J191" s="853"/>
      <c r="K191" s="853"/>
      <c r="L191" s="120">
        <v>28343.34</v>
      </c>
      <c r="M191" s="121"/>
      <c r="N191" s="122"/>
      <c r="AF191" s="39"/>
      <c r="AG191" s="48"/>
      <c r="AL191" s="48"/>
      <c r="AM191" s="82"/>
      <c r="AN191" s="85"/>
      <c r="AO191" s="85"/>
      <c r="AP191" s="85"/>
      <c r="AQ191" s="85"/>
      <c r="AR191" s="85"/>
      <c r="AS191" s="82"/>
      <c r="AT191" s="48"/>
      <c r="AU191" s="3" t="s">
        <v>151</v>
      </c>
      <c r="AV191" s="48"/>
      <c r="AW191" s="48"/>
    </row>
    <row r="192" spans="1:49" s="4" customFormat="1" ht="15" x14ac:dyDescent="0.25">
      <c r="A192" s="119"/>
      <c r="B192" s="50"/>
      <c r="C192" s="853" t="s">
        <v>104</v>
      </c>
      <c r="D192" s="853"/>
      <c r="E192" s="853"/>
      <c r="F192" s="853"/>
      <c r="G192" s="853"/>
      <c r="H192" s="853"/>
      <c r="I192" s="853"/>
      <c r="J192" s="853"/>
      <c r="K192" s="853"/>
      <c r="L192" s="120">
        <v>28343.34</v>
      </c>
      <c r="M192" s="121"/>
      <c r="N192" s="122"/>
      <c r="AF192" s="39"/>
      <c r="AG192" s="48"/>
      <c r="AL192" s="48"/>
      <c r="AM192" s="82"/>
      <c r="AN192" s="85"/>
      <c r="AO192" s="85"/>
      <c r="AP192" s="85"/>
      <c r="AQ192" s="85"/>
      <c r="AR192" s="85"/>
      <c r="AS192" s="82"/>
      <c r="AT192" s="48"/>
      <c r="AU192" s="3" t="s">
        <v>104</v>
      </c>
      <c r="AV192" s="48"/>
      <c r="AW192" s="48"/>
    </row>
    <row r="193" spans="1:49" s="4" customFormat="1" ht="15" x14ac:dyDescent="0.25">
      <c r="A193" s="119"/>
      <c r="B193" s="50"/>
      <c r="C193" s="853" t="s">
        <v>152</v>
      </c>
      <c r="D193" s="853"/>
      <c r="E193" s="853"/>
      <c r="F193" s="853"/>
      <c r="G193" s="853"/>
      <c r="H193" s="853"/>
      <c r="I193" s="853"/>
      <c r="J193" s="853"/>
      <c r="K193" s="853"/>
      <c r="L193" s="120">
        <v>28343.34</v>
      </c>
      <c r="M193" s="121"/>
      <c r="N193" s="122"/>
      <c r="AF193" s="39"/>
      <c r="AG193" s="48"/>
      <c r="AL193" s="48"/>
      <c r="AM193" s="82"/>
      <c r="AN193" s="85"/>
      <c r="AO193" s="85"/>
      <c r="AP193" s="85"/>
      <c r="AQ193" s="85"/>
      <c r="AR193" s="85"/>
      <c r="AS193" s="82"/>
      <c r="AT193" s="48"/>
      <c r="AU193" s="3" t="s">
        <v>152</v>
      </c>
      <c r="AV193" s="48"/>
      <c r="AW193" s="48"/>
    </row>
    <row r="194" spans="1:49" s="4" customFormat="1" ht="15" x14ac:dyDescent="0.25">
      <c r="A194" s="119"/>
      <c r="B194" s="125"/>
      <c r="C194" s="861" t="s">
        <v>153</v>
      </c>
      <c r="D194" s="861"/>
      <c r="E194" s="861"/>
      <c r="F194" s="861"/>
      <c r="G194" s="861"/>
      <c r="H194" s="861"/>
      <c r="I194" s="861"/>
      <c r="J194" s="861"/>
      <c r="K194" s="861"/>
      <c r="L194" s="126">
        <v>28343.34</v>
      </c>
      <c r="M194" s="127"/>
      <c r="N194" s="128"/>
      <c r="AF194" s="39"/>
      <c r="AG194" s="48"/>
      <c r="AL194" s="48"/>
      <c r="AM194" s="82"/>
      <c r="AN194" s="85"/>
      <c r="AO194" s="85"/>
      <c r="AP194" s="85"/>
      <c r="AQ194" s="85"/>
      <c r="AR194" s="85"/>
      <c r="AS194" s="82"/>
      <c r="AT194" s="48"/>
      <c r="AV194" s="48" t="s">
        <v>153</v>
      </c>
      <c r="AW194" s="48"/>
    </row>
    <row r="195" spans="1:49" s="4" customFormat="1" ht="15" x14ac:dyDescent="0.25">
      <c r="A195" s="844" t="s">
        <v>154</v>
      </c>
      <c r="B195" s="845"/>
      <c r="C195" s="845"/>
      <c r="D195" s="845"/>
      <c r="E195" s="845"/>
      <c r="F195" s="845"/>
      <c r="G195" s="845"/>
      <c r="H195" s="845"/>
      <c r="I195" s="845"/>
      <c r="J195" s="845"/>
      <c r="K195" s="845"/>
      <c r="L195" s="845"/>
      <c r="M195" s="845"/>
      <c r="N195" s="846"/>
      <c r="AF195" s="39" t="s">
        <v>154</v>
      </c>
      <c r="AG195" s="48"/>
      <c r="AL195" s="48"/>
      <c r="AM195" s="82"/>
      <c r="AN195" s="85"/>
      <c r="AO195" s="85"/>
      <c r="AP195" s="85"/>
      <c r="AQ195" s="85"/>
      <c r="AR195" s="85"/>
      <c r="AS195" s="82"/>
      <c r="AT195" s="48"/>
      <c r="AV195" s="48"/>
      <c r="AW195" s="48"/>
    </row>
    <row r="196" spans="1:49" s="4" customFormat="1" ht="23.25" x14ac:dyDescent="0.25">
      <c r="A196" s="40" t="s">
        <v>155</v>
      </c>
      <c r="B196" s="41" t="s">
        <v>156</v>
      </c>
      <c r="C196" s="847" t="s">
        <v>157</v>
      </c>
      <c r="D196" s="847"/>
      <c r="E196" s="847"/>
      <c r="F196" s="42" t="s">
        <v>119</v>
      </c>
      <c r="G196" s="43">
        <v>4.08</v>
      </c>
      <c r="H196" s="44">
        <v>1</v>
      </c>
      <c r="I196" s="109">
        <v>4.08</v>
      </c>
      <c r="J196" s="46"/>
      <c r="K196" s="43"/>
      <c r="L196" s="46"/>
      <c r="M196" s="43"/>
      <c r="N196" s="47"/>
      <c r="AF196" s="39"/>
      <c r="AG196" s="48" t="s">
        <v>157</v>
      </c>
      <c r="AL196" s="48"/>
      <c r="AM196" s="82"/>
      <c r="AN196" s="85"/>
      <c r="AO196" s="85"/>
      <c r="AP196" s="85"/>
      <c r="AQ196" s="85"/>
      <c r="AR196" s="85"/>
      <c r="AS196" s="82"/>
      <c r="AT196" s="48"/>
      <c r="AV196" s="48"/>
      <c r="AW196" s="48"/>
    </row>
    <row r="197" spans="1:49" s="4" customFormat="1" ht="22.5" x14ac:dyDescent="0.25">
      <c r="A197" s="49"/>
      <c r="B197" s="50" t="s">
        <v>64</v>
      </c>
      <c r="C197" s="848" t="s">
        <v>65</v>
      </c>
      <c r="D197" s="848"/>
      <c r="E197" s="848"/>
      <c r="F197" s="848"/>
      <c r="G197" s="848"/>
      <c r="H197" s="848"/>
      <c r="I197" s="848"/>
      <c r="J197" s="848"/>
      <c r="K197" s="848"/>
      <c r="L197" s="848"/>
      <c r="M197" s="848"/>
      <c r="N197" s="849"/>
      <c r="AF197" s="39"/>
      <c r="AG197" s="48"/>
      <c r="AH197" s="3" t="s">
        <v>65</v>
      </c>
      <c r="AL197" s="48"/>
      <c r="AM197" s="82"/>
      <c r="AN197" s="85"/>
      <c r="AO197" s="85"/>
      <c r="AP197" s="85"/>
      <c r="AQ197" s="85"/>
      <c r="AR197" s="85"/>
      <c r="AS197" s="82"/>
      <c r="AT197" s="48"/>
      <c r="AV197" s="48"/>
      <c r="AW197" s="48"/>
    </row>
    <row r="198" spans="1:49" s="4" customFormat="1" ht="15" x14ac:dyDescent="0.25">
      <c r="A198" s="51"/>
      <c r="B198" s="50" t="s">
        <v>60</v>
      </c>
      <c r="C198" s="853" t="s">
        <v>66</v>
      </c>
      <c r="D198" s="853"/>
      <c r="E198" s="853"/>
      <c r="F198" s="53"/>
      <c r="G198" s="54"/>
      <c r="H198" s="54"/>
      <c r="I198" s="54"/>
      <c r="J198" s="57">
        <v>49.46</v>
      </c>
      <c r="K198" s="56">
        <v>1.1499999999999999</v>
      </c>
      <c r="L198" s="57">
        <v>232.07</v>
      </c>
      <c r="M198" s="56">
        <v>35.42</v>
      </c>
      <c r="N198" s="58">
        <v>8219.92</v>
      </c>
      <c r="AF198" s="39"/>
      <c r="AG198" s="48"/>
      <c r="AI198" s="3" t="s">
        <v>66</v>
      </c>
      <c r="AL198" s="48"/>
      <c r="AM198" s="82"/>
      <c r="AN198" s="85"/>
      <c r="AO198" s="85"/>
      <c r="AP198" s="85"/>
      <c r="AQ198" s="85"/>
      <c r="AR198" s="85"/>
      <c r="AS198" s="82"/>
      <c r="AT198" s="48"/>
      <c r="AV198" s="48"/>
      <c r="AW198" s="48"/>
    </row>
    <row r="199" spans="1:49" s="4" customFormat="1" ht="15" x14ac:dyDescent="0.25">
      <c r="A199" s="51"/>
      <c r="B199" s="50" t="s">
        <v>67</v>
      </c>
      <c r="C199" s="853" t="s">
        <v>68</v>
      </c>
      <c r="D199" s="853"/>
      <c r="E199" s="853"/>
      <c r="F199" s="53"/>
      <c r="G199" s="54"/>
      <c r="H199" s="54"/>
      <c r="I199" s="54"/>
      <c r="J199" s="57">
        <v>3.94</v>
      </c>
      <c r="K199" s="56">
        <v>1.1499999999999999</v>
      </c>
      <c r="L199" s="57">
        <v>18.489999999999998</v>
      </c>
      <c r="M199" s="54"/>
      <c r="N199" s="59"/>
      <c r="AF199" s="39"/>
      <c r="AG199" s="48"/>
      <c r="AI199" s="3" t="s">
        <v>68</v>
      </c>
      <c r="AL199" s="48"/>
      <c r="AM199" s="82"/>
      <c r="AN199" s="85"/>
      <c r="AO199" s="85"/>
      <c r="AP199" s="85"/>
      <c r="AQ199" s="85"/>
      <c r="AR199" s="85"/>
      <c r="AS199" s="82"/>
      <c r="AT199" s="48"/>
      <c r="AV199" s="48"/>
      <c r="AW199" s="48"/>
    </row>
    <row r="200" spans="1:49" s="4" customFormat="1" ht="15" x14ac:dyDescent="0.25">
      <c r="A200" s="51"/>
      <c r="B200" s="50" t="s">
        <v>69</v>
      </c>
      <c r="C200" s="853" t="s">
        <v>70</v>
      </c>
      <c r="D200" s="853"/>
      <c r="E200" s="853"/>
      <c r="F200" s="53"/>
      <c r="G200" s="54"/>
      <c r="H200" s="54"/>
      <c r="I200" s="54"/>
      <c r="J200" s="57">
        <v>0.7</v>
      </c>
      <c r="K200" s="56">
        <v>1.1499999999999999</v>
      </c>
      <c r="L200" s="57">
        <v>3.28</v>
      </c>
      <c r="M200" s="56">
        <v>35.42</v>
      </c>
      <c r="N200" s="133">
        <v>116.18</v>
      </c>
      <c r="AF200" s="39"/>
      <c r="AG200" s="48"/>
      <c r="AI200" s="3" t="s">
        <v>70</v>
      </c>
      <c r="AL200" s="48"/>
      <c r="AM200" s="82"/>
      <c r="AN200" s="85"/>
      <c r="AO200" s="85"/>
      <c r="AP200" s="85"/>
      <c r="AQ200" s="85"/>
      <c r="AR200" s="85"/>
      <c r="AS200" s="82"/>
      <c r="AT200" s="48"/>
      <c r="AV200" s="48"/>
      <c r="AW200" s="48"/>
    </row>
    <row r="201" spans="1:49" s="4" customFormat="1" ht="15" x14ac:dyDescent="0.25">
      <c r="A201" s="51"/>
      <c r="B201" s="50" t="s">
        <v>86</v>
      </c>
      <c r="C201" s="853" t="s">
        <v>87</v>
      </c>
      <c r="D201" s="853"/>
      <c r="E201" s="853"/>
      <c r="F201" s="53"/>
      <c r="G201" s="54"/>
      <c r="H201" s="54"/>
      <c r="I201" s="54"/>
      <c r="J201" s="57">
        <v>0.99</v>
      </c>
      <c r="K201" s="54"/>
      <c r="L201" s="57">
        <v>4.04</v>
      </c>
      <c r="M201" s="54"/>
      <c r="N201" s="59"/>
      <c r="AF201" s="39"/>
      <c r="AG201" s="48"/>
      <c r="AI201" s="3" t="s">
        <v>87</v>
      </c>
      <c r="AL201" s="48"/>
      <c r="AM201" s="82"/>
      <c r="AN201" s="85"/>
      <c r="AO201" s="85"/>
      <c r="AP201" s="85"/>
      <c r="AQ201" s="85"/>
      <c r="AR201" s="85"/>
      <c r="AS201" s="82"/>
      <c r="AT201" s="48"/>
      <c r="AV201" s="48"/>
      <c r="AW201" s="48"/>
    </row>
    <row r="202" spans="1:49" s="4" customFormat="1" ht="15" x14ac:dyDescent="0.25">
      <c r="A202" s="60"/>
      <c r="B202" s="50"/>
      <c r="C202" s="853" t="s">
        <v>71</v>
      </c>
      <c r="D202" s="853"/>
      <c r="E202" s="853"/>
      <c r="F202" s="53" t="s">
        <v>72</v>
      </c>
      <c r="G202" s="56">
        <v>6.44</v>
      </c>
      <c r="H202" s="56">
        <v>1.1499999999999999</v>
      </c>
      <c r="I202" s="64">
        <v>30.216480000000001</v>
      </c>
      <c r="J202" s="63"/>
      <c r="K202" s="54"/>
      <c r="L202" s="63"/>
      <c r="M202" s="54"/>
      <c r="N202" s="59"/>
      <c r="AF202" s="39"/>
      <c r="AG202" s="48"/>
      <c r="AJ202" s="3" t="s">
        <v>71</v>
      </c>
      <c r="AL202" s="48"/>
      <c r="AM202" s="82"/>
      <c r="AN202" s="85"/>
      <c r="AO202" s="85"/>
      <c r="AP202" s="85"/>
      <c r="AQ202" s="85"/>
      <c r="AR202" s="85"/>
      <c r="AS202" s="82"/>
      <c r="AT202" s="48"/>
      <c r="AV202" s="48"/>
      <c r="AW202" s="48"/>
    </row>
    <row r="203" spans="1:49" s="4" customFormat="1" ht="15" x14ac:dyDescent="0.25">
      <c r="A203" s="60"/>
      <c r="B203" s="50"/>
      <c r="C203" s="853" t="s">
        <v>73</v>
      </c>
      <c r="D203" s="853"/>
      <c r="E203" s="853"/>
      <c r="F203" s="53" t="s">
        <v>72</v>
      </c>
      <c r="G203" s="56">
        <v>0.06</v>
      </c>
      <c r="H203" s="56">
        <v>1.1499999999999999</v>
      </c>
      <c r="I203" s="64">
        <v>0.28151999999999999</v>
      </c>
      <c r="J203" s="63"/>
      <c r="K203" s="54"/>
      <c r="L203" s="63"/>
      <c r="M203" s="54"/>
      <c r="N203" s="59"/>
      <c r="AF203" s="39"/>
      <c r="AG203" s="48"/>
      <c r="AJ203" s="3" t="s">
        <v>73</v>
      </c>
      <c r="AL203" s="48"/>
      <c r="AM203" s="82"/>
      <c r="AN203" s="85"/>
      <c r="AO203" s="85"/>
      <c r="AP203" s="85"/>
      <c r="AQ203" s="85"/>
      <c r="AR203" s="85"/>
      <c r="AS203" s="82"/>
      <c r="AT203" s="48"/>
      <c r="AV203" s="48"/>
      <c r="AW203" s="48"/>
    </row>
    <row r="204" spans="1:49" s="4" customFormat="1" ht="15" x14ac:dyDescent="0.25">
      <c r="A204" s="51"/>
      <c r="B204" s="50"/>
      <c r="C204" s="854" t="s">
        <v>74</v>
      </c>
      <c r="D204" s="854"/>
      <c r="E204" s="854"/>
      <c r="F204" s="65"/>
      <c r="G204" s="66"/>
      <c r="H204" s="66"/>
      <c r="I204" s="66"/>
      <c r="J204" s="68">
        <v>54.39</v>
      </c>
      <c r="K204" s="66"/>
      <c r="L204" s="68">
        <v>254.6</v>
      </c>
      <c r="M204" s="66"/>
      <c r="N204" s="69"/>
      <c r="AF204" s="39"/>
      <c r="AG204" s="48"/>
      <c r="AK204" s="3" t="s">
        <v>74</v>
      </c>
      <c r="AL204" s="48"/>
      <c r="AM204" s="82"/>
      <c r="AN204" s="85"/>
      <c r="AO204" s="85"/>
      <c r="AP204" s="85"/>
      <c r="AQ204" s="85"/>
      <c r="AR204" s="85"/>
      <c r="AS204" s="82"/>
      <c r="AT204" s="48"/>
      <c r="AV204" s="48"/>
      <c r="AW204" s="48"/>
    </row>
    <row r="205" spans="1:49" s="4" customFormat="1" ht="15" x14ac:dyDescent="0.25">
      <c r="A205" s="60"/>
      <c r="B205" s="50"/>
      <c r="C205" s="853" t="s">
        <v>75</v>
      </c>
      <c r="D205" s="853"/>
      <c r="E205" s="853"/>
      <c r="F205" s="53"/>
      <c r="G205" s="54"/>
      <c r="H205" s="54"/>
      <c r="I205" s="54"/>
      <c r="J205" s="63"/>
      <c r="K205" s="54"/>
      <c r="L205" s="57">
        <v>235.35</v>
      </c>
      <c r="M205" s="54"/>
      <c r="N205" s="58">
        <v>8336.1</v>
      </c>
      <c r="AF205" s="39"/>
      <c r="AG205" s="48"/>
      <c r="AJ205" s="3" t="s">
        <v>75</v>
      </c>
      <c r="AL205" s="48"/>
      <c r="AM205" s="82"/>
      <c r="AN205" s="85"/>
      <c r="AO205" s="85"/>
      <c r="AP205" s="85"/>
      <c r="AQ205" s="85"/>
      <c r="AR205" s="85"/>
      <c r="AS205" s="82"/>
      <c r="AT205" s="48"/>
      <c r="AV205" s="48"/>
      <c r="AW205" s="48"/>
    </row>
    <row r="206" spans="1:49" s="4" customFormat="1" ht="23.25" x14ac:dyDescent="0.25">
      <c r="A206" s="60"/>
      <c r="B206" s="50" t="s">
        <v>120</v>
      </c>
      <c r="C206" s="853" t="s">
        <v>121</v>
      </c>
      <c r="D206" s="853"/>
      <c r="E206" s="853"/>
      <c r="F206" s="53" t="s">
        <v>78</v>
      </c>
      <c r="G206" s="70">
        <v>97</v>
      </c>
      <c r="H206" s="54"/>
      <c r="I206" s="70">
        <v>97</v>
      </c>
      <c r="J206" s="63"/>
      <c r="K206" s="54"/>
      <c r="L206" s="57">
        <v>228.29</v>
      </c>
      <c r="M206" s="54"/>
      <c r="N206" s="58">
        <v>8086.02</v>
      </c>
      <c r="AF206" s="39"/>
      <c r="AG206" s="48"/>
      <c r="AJ206" s="3" t="s">
        <v>121</v>
      </c>
      <c r="AL206" s="48"/>
      <c r="AM206" s="82"/>
      <c r="AN206" s="85"/>
      <c r="AO206" s="85"/>
      <c r="AP206" s="85"/>
      <c r="AQ206" s="85"/>
      <c r="AR206" s="85"/>
      <c r="AS206" s="82"/>
      <c r="AT206" s="48"/>
      <c r="AV206" s="48"/>
      <c r="AW206" s="48"/>
    </row>
    <row r="207" spans="1:49" s="4" customFormat="1" ht="23.25" x14ac:dyDescent="0.25">
      <c r="A207" s="60"/>
      <c r="B207" s="50" t="s">
        <v>122</v>
      </c>
      <c r="C207" s="853" t="s">
        <v>123</v>
      </c>
      <c r="D207" s="853"/>
      <c r="E207" s="853"/>
      <c r="F207" s="53" t="s">
        <v>78</v>
      </c>
      <c r="G207" s="70">
        <v>51</v>
      </c>
      <c r="H207" s="54"/>
      <c r="I207" s="70">
        <v>51</v>
      </c>
      <c r="J207" s="63"/>
      <c r="K207" s="54"/>
      <c r="L207" s="57">
        <v>120.03</v>
      </c>
      <c r="M207" s="54"/>
      <c r="N207" s="58">
        <v>4251.41</v>
      </c>
      <c r="AF207" s="39"/>
      <c r="AG207" s="48"/>
      <c r="AJ207" s="3" t="s">
        <v>123</v>
      </c>
      <c r="AL207" s="48"/>
      <c r="AM207" s="82"/>
      <c r="AN207" s="85"/>
      <c r="AO207" s="85"/>
      <c r="AP207" s="85"/>
      <c r="AQ207" s="85"/>
      <c r="AR207" s="85"/>
      <c r="AS207" s="82"/>
      <c r="AT207" s="48"/>
      <c r="AV207" s="48"/>
      <c r="AW207" s="48"/>
    </row>
    <row r="208" spans="1:49" s="4" customFormat="1" ht="15" x14ac:dyDescent="0.25">
      <c r="A208" s="71"/>
      <c r="B208" s="72"/>
      <c r="C208" s="847" t="s">
        <v>81</v>
      </c>
      <c r="D208" s="847"/>
      <c r="E208" s="847"/>
      <c r="F208" s="42"/>
      <c r="G208" s="43"/>
      <c r="H208" s="43"/>
      <c r="I208" s="43"/>
      <c r="J208" s="46"/>
      <c r="K208" s="43"/>
      <c r="L208" s="131">
        <v>602.91999999999996</v>
      </c>
      <c r="M208" s="66"/>
      <c r="N208" s="47"/>
      <c r="AF208" s="39"/>
      <c r="AG208" s="48"/>
      <c r="AL208" s="48" t="s">
        <v>81</v>
      </c>
      <c r="AM208" s="82"/>
      <c r="AN208" s="85"/>
      <c r="AO208" s="85"/>
      <c r="AP208" s="85"/>
      <c r="AQ208" s="85"/>
      <c r="AR208" s="85"/>
      <c r="AS208" s="82"/>
      <c r="AT208" s="48"/>
      <c r="AV208" s="48"/>
      <c r="AW208" s="48"/>
    </row>
    <row r="209" spans="1:49" s="4" customFormat="1" ht="23.25" x14ac:dyDescent="0.25">
      <c r="A209" s="40" t="s">
        <v>158</v>
      </c>
      <c r="B209" s="41" t="s">
        <v>159</v>
      </c>
      <c r="C209" s="847" t="s">
        <v>160</v>
      </c>
      <c r="D209" s="847"/>
      <c r="E209" s="847"/>
      <c r="F209" s="42" t="s">
        <v>119</v>
      </c>
      <c r="G209" s="43">
        <v>4.08</v>
      </c>
      <c r="H209" s="44">
        <v>1</v>
      </c>
      <c r="I209" s="109">
        <v>4.08</v>
      </c>
      <c r="J209" s="46"/>
      <c r="K209" s="43"/>
      <c r="L209" s="46"/>
      <c r="M209" s="43"/>
      <c r="N209" s="47"/>
      <c r="AF209" s="39"/>
      <c r="AG209" s="48" t="s">
        <v>160</v>
      </c>
      <c r="AL209" s="48"/>
      <c r="AM209" s="82"/>
      <c r="AN209" s="85"/>
      <c r="AO209" s="85"/>
      <c r="AP209" s="85"/>
      <c r="AQ209" s="85"/>
      <c r="AR209" s="85"/>
      <c r="AS209" s="82"/>
      <c r="AT209" s="48"/>
      <c r="AV209" s="48"/>
      <c r="AW209" s="48"/>
    </row>
    <row r="210" spans="1:49" s="4" customFormat="1" ht="22.5" x14ac:dyDescent="0.25">
      <c r="A210" s="49"/>
      <c r="B210" s="50" t="s">
        <v>64</v>
      </c>
      <c r="C210" s="848" t="s">
        <v>65</v>
      </c>
      <c r="D210" s="848"/>
      <c r="E210" s="848"/>
      <c r="F210" s="848"/>
      <c r="G210" s="848"/>
      <c r="H210" s="848"/>
      <c r="I210" s="848"/>
      <c r="J210" s="848"/>
      <c r="K210" s="848"/>
      <c r="L210" s="848"/>
      <c r="M210" s="848"/>
      <c r="N210" s="849"/>
      <c r="AF210" s="39"/>
      <c r="AG210" s="48"/>
      <c r="AH210" s="3" t="s">
        <v>65</v>
      </c>
      <c r="AL210" s="48"/>
      <c r="AM210" s="82"/>
      <c r="AN210" s="85"/>
      <c r="AO210" s="85"/>
      <c r="AP210" s="85"/>
      <c r="AQ210" s="85"/>
      <c r="AR210" s="85"/>
      <c r="AS210" s="82"/>
      <c r="AT210" s="48"/>
      <c r="AV210" s="48"/>
      <c r="AW210" s="48"/>
    </row>
    <row r="211" spans="1:49" s="4" customFormat="1" ht="15" x14ac:dyDescent="0.25">
      <c r="A211" s="51"/>
      <c r="B211" s="50" t="s">
        <v>60</v>
      </c>
      <c r="C211" s="853" t="s">
        <v>66</v>
      </c>
      <c r="D211" s="853"/>
      <c r="E211" s="853"/>
      <c r="F211" s="53"/>
      <c r="G211" s="54"/>
      <c r="H211" s="54"/>
      <c r="I211" s="54"/>
      <c r="J211" s="57">
        <v>35.06</v>
      </c>
      <c r="K211" s="56">
        <v>1.1499999999999999</v>
      </c>
      <c r="L211" s="57">
        <v>164.5</v>
      </c>
      <c r="M211" s="56">
        <v>35.42</v>
      </c>
      <c r="N211" s="58">
        <v>5826.59</v>
      </c>
      <c r="AF211" s="39"/>
      <c r="AG211" s="48"/>
      <c r="AI211" s="3" t="s">
        <v>66</v>
      </c>
      <c r="AL211" s="48"/>
      <c r="AM211" s="82"/>
      <c r="AN211" s="85"/>
      <c r="AO211" s="85"/>
      <c r="AP211" s="85"/>
      <c r="AQ211" s="85"/>
      <c r="AR211" s="85"/>
      <c r="AS211" s="82"/>
      <c r="AT211" s="48"/>
      <c r="AV211" s="48"/>
      <c r="AW211" s="48"/>
    </row>
    <row r="212" spans="1:49" s="4" customFormat="1" ht="15" x14ac:dyDescent="0.25">
      <c r="A212" s="51"/>
      <c r="B212" s="50" t="s">
        <v>67</v>
      </c>
      <c r="C212" s="853" t="s">
        <v>68</v>
      </c>
      <c r="D212" s="853"/>
      <c r="E212" s="853"/>
      <c r="F212" s="53"/>
      <c r="G212" s="54"/>
      <c r="H212" s="54"/>
      <c r="I212" s="54"/>
      <c r="J212" s="57">
        <v>3.94</v>
      </c>
      <c r="K212" s="56">
        <v>1.1499999999999999</v>
      </c>
      <c r="L212" s="57">
        <v>18.489999999999998</v>
      </c>
      <c r="M212" s="54"/>
      <c r="N212" s="59"/>
      <c r="AF212" s="39"/>
      <c r="AG212" s="48"/>
      <c r="AI212" s="3" t="s">
        <v>68</v>
      </c>
      <c r="AL212" s="48"/>
      <c r="AM212" s="82"/>
      <c r="AN212" s="85"/>
      <c r="AO212" s="85"/>
      <c r="AP212" s="85"/>
      <c r="AQ212" s="85"/>
      <c r="AR212" s="85"/>
      <c r="AS212" s="82"/>
      <c r="AT212" s="48"/>
      <c r="AV212" s="48"/>
      <c r="AW212" s="48"/>
    </row>
    <row r="213" spans="1:49" s="4" customFormat="1" ht="15" x14ac:dyDescent="0.25">
      <c r="A213" s="51"/>
      <c r="B213" s="50" t="s">
        <v>69</v>
      </c>
      <c r="C213" s="853" t="s">
        <v>70</v>
      </c>
      <c r="D213" s="853"/>
      <c r="E213" s="853"/>
      <c r="F213" s="53"/>
      <c r="G213" s="54"/>
      <c r="H213" s="54"/>
      <c r="I213" s="54"/>
      <c r="J213" s="57">
        <v>0.7</v>
      </c>
      <c r="K213" s="56">
        <v>1.1499999999999999</v>
      </c>
      <c r="L213" s="57">
        <v>3.28</v>
      </c>
      <c r="M213" s="56">
        <v>35.42</v>
      </c>
      <c r="N213" s="133">
        <v>116.18</v>
      </c>
      <c r="AF213" s="39"/>
      <c r="AG213" s="48"/>
      <c r="AI213" s="3" t="s">
        <v>70</v>
      </c>
      <c r="AL213" s="48"/>
      <c r="AM213" s="82"/>
      <c r="AN213" s="85"/>
      <c r="AO213" s="85"/>
      <c r="AP213" s="85"/>
      <c r="AQ213" s="85"/>
      <c r="AR213" s="85"/>
      <c r="AS213" s="82"/>
      <c r="AT213" s="48"/>
      <c r="AV213" s="48"/>
      <c r="AW213" s="48"/>
    </row>
    <row r="214" spans="1:49" s="4" customFormat="1" ht="15" x14ac:dyDescent="0.25">
      <c r="A214" s="51"/>
      <c r="B214" s="50" t="s">
        <v>86</v>
      </c>
      <c r="C214" s="853" t="s">
        <v>87</v>
      </c>
      <c r="D214" s="853"/>
      <c r="E214" s="853"/>
      <c r="F214" s="53"/>
      <c r="G214" s="54"/>
      <c r="H214" s="54"/>
      <c r="I214" s="54"/>
      <c r="J214" s="57">
        <v>0.7</v>
      </c>
      <c r="K214" s="54"/>
      <c r="L214" s="57">
        <v>2.86</v>
      </c>
      <c r="M214" s="54"/>
      <c r="N214" s="59"/>
      <c r="AF214" s="39"/>
      <c r="AG214" s="48"/>
      <c r="AI214" s="3" t="s">
        <v>87</v>
      </c>
      <c r="AL214" s="48"/>
      <c r="AM214" s="82"/>
      <c r="AN214" s="85"/>
      <c r="AO214" s="85"/>
      <c r="AP214" s="85"/>
      <c r="AQ214" s="85"/>
      <c r="AR214" s="85"/>
      <c r="AS214" s="82"/>
      <c r="AT214" s="48"/>
      <c r="AV214" s="48"/>
      <c r="AW214" s="48"/>
    </row>
    <row r="215" spans="1:49" s="4" customFormat="1" ht="15" x14ac:dyDescent="0.25">
      <c r="A215" s="60"/>
      <c r="B215" s="50"/>
      <c r="C215" s="853" t="s">
        <v>71</v>
      </c>
      <c r="D215" s="853"/>
      <c r="E215" s="853"/>
      <c r="F215" s="53" t="s">
        <v>72</v>
      </c>
      <c r="G215" s="56">
        <v>4.53</v>
      </c>
      <c r="H215" s="56">
        <v>1.1499999999999999</v>
      </c>
      <c r="I215" s="64">
        <v>21.254760000000001</v>
      </c>
      <c r="J215" s="63"/>
      <c r="K215" s="54"/>
      <c r="L215" s="63"/>
      <c r="M215" s="54"/>
      <c r="N215" s="59"/>
      <c r="AF215" s="39"/>
      <c r="AG215" s="48"/>
      <c r="AJ215" s="3" t="s">
        <v>71</v>
      </c>
      <c r="AL215" s="48"/>
      <c r="AM215" s="82"/>
      <c r="AN215" s="85"/>
      <c r="AO215" s="85"/>
      <c r="AP215" s="85"/>
      <c r="AQ215" s="85"/>
      <c r="AR215" s="85"/>
      <c r="AS215" s="82"/>
      <c r="AT215" s="48"/>
      <c r="AV215" s="48"/>
      <c r="AW215" s="48"/>
    </row>
    <row r="216" spans="1:49" s="4" customFormat="1" ht="15" x14ac:dyDescent="0.25">
      <c r="A216" s="60"/>
      <c r="B216" s="50"/>
      <c r="C216" s="853" t="s">
        <v>73</v>
      </c>
      <c r="D216" s="853"/>
      <c r="E216" s="853"/>
      <c r="F216" s="53" t="s">
        <v>72</v>
      </c>
      <c r="G216" s="56">
        <v>0.06</v>
      </c>
      <c r="H216" s="56">
        <v>1.1499999999999999</v>
      </c>
      <c r="I216" s="64">
        <v>0.28151999999999999</v>
      </c>
      <c r="J216" s="63"/>
      <c r="K216" s="54"/>
      <c r="L216" s="63"/>
      <c r="M216" s="54"/>
      <c r="N216" s="59"/>
      <c r="AF216" s="39"/>
      <c r="AG216" s="48"/>
      <c r="AJ216" s="3" t="s">
        <v>73</v>
      </c>
      <c r="AL216" s="48"/>
      <c r="AM216" s="82"/>
      <c r="AN216" s="85"/>
      <c r="AO216" s="85"/>
      <c r="AP216" s="85"/>
      <c r="AQ216" s="85"/>
      <c r="AR216" s="85"/>
      <c r="AS216" s="82"/>
      <c r="AT216" s="48"/>
      <c r="AV216" s="48"/>
      <c r="AW216" s="48"/>
    </row>
    <row r="217" spans="1:49" s="4" customFormat="1" ht="15" x14ac:dyDescent="0.25">
      <c r="A217" s="51"/>
      <c r="B217" s="50"/>
      <c r="C217" s="854" t="s">
        <v>74</v>
      </c>
      <c r="D217" s="854"/>
      <c r="E217" s="854"/>
      <c r="F217" s="65"/>
      <c r="G217" s="66"/>
      <c r="H217" s="66"/>
      <c r="I217" s="66"/>
      <c r="J217" s="68">
        <v>39.700000000000003</v>
      </c>
      <c r="K217" s="66"/>
      <c r="L217" s="68">
        <v>185.85</v>
      </c>
      <c r="M217" s="66"/>
      <c r="N217" s="69"/>
      <c r="AF217" s="39"/>
      <c r="AG217" s="48"/>
      <c r="AK217" s="3" t="s">
        <v>74</v>
      </c>
      <c r="AL217" s="48"/>
      <c r="AM217" s="82"/>
      <c r="AN217" s="85"/>
      <c r="AO217" s="85"/>
      <c r="AP217" s="85"/>
      <c r="AQ217" s="85"/>
      <c r="AR217" s="85"/>
      <c r="AS217" s="82"/>
      <c r="AT217" s="48"/>
      <c r="AV217" s="48"/>
      <c r="AW217" s="48"/>
    </row>
    <row r="218" spans="1:49" s="4" customFormat="1" ht="15" x14ac:dyDescent="0.25">
      <c r="A218" s="60"/>
      <c r="B218" s="50"/>
      <c r="C218" s="853" t="s">
        <v>75</v>
      </c>
      <c r="D218" s="853"/>
      <c r="E218" s="853"/>
      <c r="F218" s="53"/>
      <c r="G218" s="54"/>
      <c r="H218" s="54"/>
      <c r="I218" s="54"/>
      <c r="J218" s="63"/>
      <c r="K218" s="54"/>
      <c r="L218" s="57">
        <v>167.78</v>
      </c>
      <c r="M218" s="54"/>
      <c r="N218" s="58">
        <v>5942.77</v>
      </c>
      <c r="AF218" s="39"/>
      <c r="AG218" s="48"/>
      <c r="AJ218" s="3" t="s">
        <v>75</v>
      </c>
      <c r="AL218" s="48"/>
      <c r="AM218" s="82"/>
      <c r="AN218" s="85"/>
      <c r="AO218" s="85"/>
      <c r="AP218" s="85"/>
      <c r="AQ218" s="85"/>
      <c r="AR218" s="85"/>
      <c r="AS218" s="82"/>
      <c r="AT218" s="48"/>
      <c r="AV218" s="48"/>
      <c r="AW218" s="48"/>
    </row>
    <row r="219" spans="1:49" s="4" customFormat="1" ht="23.25" x14ac:dyDescent="0.25">
      <c r="A219" s="60"/>
      <c r="B219" s="50" t="s">
        <v>120</v>
      </c>
      <c r="C219" s="853" t="s">
        <v>121</v>
      </c>
      <c r="D219" s="853"/>
      <c r="E219" s="853"/>
      <c r="F219" s="53" t="s">
        <v>78</v>
      </c>
      <c r="G219" s="70">
        <v>97</v>
      </c>
      <c r="H219" s="54"/>
      <c r="I219" s="70">
        <v>97</v>
      </c>
      <c r="J219" s="63"/>
      <c r="K219" s="54"/>
      <c r="L219" s="57">
        <v>162.75</v>
      </c>
      <c r="M219" s="54"/>
      <c r="N219" s="58">
        <v>5764.49</v>
      </c>
      <c r="AF219" s="39"/>
      <c r="AG219" s="48"/>
      <c r="AJ219" s="3" t="s">
        <v>121</v>
      </c>
      <c r="AL219" s="48"/>
      <c r="AM219" s="82"/>
      <c r="AN219" s="85"/>
      <c r="AO219" s="85"/>
      <c r="AP219" s="85"/>
      <c r="AQ219" s="85"/>
      <c r="AR219" s="85"/>
      <c r="AS219" s="82"/>
      <c r="AT219" s="48"/>
      <c r="AV219" s="48"/>
      <c r="AW219" s="48"/>
    </row>
    <row r="220" spans="1:49" s="4" customFormat="1" ht="23.25" x14ac:dyDescent="0.25">
      <c r="A220" s="60"/>
      <c r="B220" s="50" t="s">
        <v>122</v>
      </c>
      <c r="C220" s="853" t="s">
        <v>123</v>
      </c>
      <c r="D220" s="853"/>
      <c r="E220" s="853"/>
      <c r="F220" s="53" t="s">
        <v>78</v>
      </c>
      <c r="G220" s="70">
        <v>51</v>
      </c>
      <c r="H220" s="54"/>
      <c r="I220" s="70">
        <v>51</v>
      </c>
      <c r="J220" s="63"/>
      <c r="K220" s="54"/>
      <c r="L220" s="57">
        <v>85.57</v>
      </c>
      <c r="M220" s="54"/>
      <c r="N220" s="58">
        <v>3030.81</v>
      </c>
      <c r="AF220" s="39"/>
      <c r="AG220" s="48"/>
      <c r="AJ220" s="3" t="s">
        <v>123</v>
      </c>
      <c r="AL220" s="48"/>
      <c r="AM220" s="82"/>
      <c r="AN220" s="85"/>
      <c r="AO220" s="85"/>
      <c r="AP220" s="85"/>
      <c r="AQ220" s="85"/>
      <c r="AR220" s="85"/>
      <c r="AS220" s="82"/>
      <c r="AT220" s="48"/>
      <c r="AV220" s="48"/>
      <c r="AW220" s="48"/>
    </row>
    <row r="221" spans="1:49" s="4" customFormat="1" ht="15" x14ac:dyDescent="0.25">
      <c r="A221" s="71"/>
      <c r="B221" s="72"/>
      <c r="C221" s="847" t="s">
        <v>81</v>
      </c>
      <c r="D221" s="847"/>
      <c r="E221" s="847"/>
      <c r="F221" s="42"/>
      <c r="G221" s="43"/>
      <c r="H221" s="43"/>
      <c r="I221" s="43"/>
      <c r="J221" s="46"/>
      <c r="K221" s="43"/>
      <c r="L221" s="131">
        <v>434.17</v>
      </c>
      <c r="M221" s="66"/>
      <c r="N221" s="47"/>
      <c r="AF221" s="39"/>
      <c r="AG221" s="48"/>
      <c r="AL221" s="48" t="s">
        <v>81</v>
      </c>
      <c r="AM221" s="82"/>
      <c r="AN221" s="85"/>
      <c r="AO221" s="85"/>
      <c r="AP221" s="85"/>
      <c r="AQ221" s="85"/>
      <c r="AR221" s="85"/>
      <c r="AS221" s="82"/>
      <c r="AT221" s="48"/>
      <c r="AV221" s="48"/>
      <c r="AW221" s="48"/>
    </row>
    <row r="222" spans="1:49" s="4" customFormat="1" ht="23.25" x14ac:dyDescent="0.25">
      <c r="A222" s="40" t="s">
        <v>161</v>
      </c>
      <c r="B222" s="41" t="s">
        <v>162</v>
      </c>
      <c r="C222" s="847" t="s">
        <v>163</v>
      </c>
      <c r="D222" s="847"/>
      <c r="E222" s="847"/>
      <c r="F222" s="42" t="s">
        <v>164</v>
      </c>
      <c r="G222" s="43">
        <v>816</v>
      </c>
      <c r="H222" s="44">
        <v>1</v>
      </c>
      <c r="I222" s="44">
        <v>816</v>
      </c>
      <c r="J222" s="131">
        <v>739.5</v>
      </c>
      <c r="K222" s="43"/>
      <c r="L222" s="73">
        <v>70085.02</v>
      </c>
      <c r="M222" s="109">
        <v>8.61</v>
      </c>
      <c r="N222" s="134">
        <v>603432</v>
      </c>
      <c r="AF222" s="39"/>
      <c r="AG222" s="48" t="s">
        <v>163</v>
      </c>
      <c r="AL222" s="48"/>
      <c r="AM222" s="82"/>
      <c r="AN222" s="85"/>
      <c r="AO222" s="85"/>
      <c r="AP222" s="85"/>
      <c r="AQ222" s="85"/>
      <c r="AR222" s="85"/>
      <c r="AS222" s="82"/>
      <c r="AT222" s="48"/>
      <c r="AV222" s="48"/>
      <c r="AW222" s="48"/>
    </row>
    <row r="223" spans="1:49" s="4" customFormat="1" ht="15" x14ac:dyDescent="0.25">
      <c r="A223" s="71"/>
      <c r="B223" s="72"/>
      <c r="C223" s="847" t="s">
        <v>81</v>
      </c>
      <c r="D223" s="847"/>
      <c r="E223" s="847"/>
      <c r="F223" s="42"/>
      <c r="G223" s="43"/>
      <c r="H223" s="43"/>
      <c r="I223" s="43"/>
      <c r="J223" s="46"/>
      <c r="K223" s="43"/>
      <c r="L223" s="73">
        <v>70085.02</v>
      </c>
      <c r="M223" s="66"/>
      <c r="N223" s="134">
        <v>603432</v>
      </c>
      <c r="AF223" s="39"/>
      <c r="AG223" s="48"/>
      <c r="AL223" s="48" t="s">
        <v>81</v>
      </c>
      <c r="AM223" s="82"/>
      <c r="AN223" s="85"/>
      <c r="AO223" s="85"/>
      <c r="AP223" s="85"/>
      <c r="AQ223" s="85"/>
      <c r="AR223" s="85"/>
      <c r="AS223" s="82"/>
      <c r="AT223" s="48"/>
      <c r="AV223" s="48"/>
      <c r="AW223" s="48"/>
    </row>
    <row r="224" spans="1:49" s="4" customFormat="1" ht="23.25" x14ac:dyDescent="0.25">
      <c r="A224" s="40" t="s">
        <v>165</v>
      </c>
      <c r="B224" s="41" t="s">
        <v>166</v>
      </c>
      <c r="C224" s="847" t="s">
        <v>167</v>
      </c>
      <c r="D224" s="847"/>
      <c r="E224" s="847"/>
      <c r="F224" s="42" t="s">
        <v>119</v>
      </c>
      <c r="G224" s="43">
        <v>33</v>
      </c>
      <c r="H224" s="44">
        <v>1</v>
      </c>
      <c r="I224" s="44">
        <v>33</v>
      </c>
      <c r="J224" s="46"/>
      <c r="K224" s="43"/>
      <c r="L224" s="46"/>
      <c r="M224" s="43"/>
      <c r="N224" s="47"/>
      <c r="AF224" s="39"/>
      <c r="AG224" s="48" t="s">
        <v>167</v>
      </c>
      <c r="AL224" s="48"/>
      <c r="AM224" s="82"/>
      <c r="AN224" s="85"/>
      <c r="AO224" s="85"/>
      <c r="AP224" s="85"/>
      <c r="AQ224" s="85"/>
      <c r="AR224" s="85"/>
      <c r="AS224" s="82"/>
      <c r="AT224" s="48"/>
      <c r="AV224" s="48"/>
      <c r="AW224" s="48"/>
    </row>
    <row r="225" spans="1:49" s="4" customFormat="1" ht="22.5" x14ac:dyDescent="0.25">
      <c r="A225" s="49"/>
      <c r="B225" s="50" t="s">
        <v>64</v>
      </c>
      <c r="C225" s="848" t="s">
        <v>65</v>
      </c>
      <c r="D225" s="848"/>
      <c r="E225" s="848"/>
      <c r="F225" s="848"/>
      <c r="G225" s="848"/>
      <c r="H225" s="848"/>
      <c r="I225" s="848"/>
      <c r="J225" s="848"/>
      <c r="K225" s="848"/>
      <c r="L225" s="848"/>
      <c r="M225" s="848"/>
      <c r="N225" s="849"/>
      <c r="AF225" s="39"/>
      <c r="AG225" s="48"/>
      <c r="AH225" s="3" t="s">
        <v>65</v>
      </c>
      <c r="AL225" s="48"/>
      <c r="AM225" s="82"/>
      <c r="AN225" s="85"/>
      <c r="AO225" s="85"/>
      <c r="AP225" s="85"/>
      <c r="AQ225" s="85"/>
      <c r="AR225" s="85"/>
      <c r="AS225" s="82"/>
      <c r="AT225" s="48"/>
      <c r="AV225" s="48"/>
      <c r="AW225" s="48"/>
    </row>
    <row r="226" spans="1:49" s="4" customFormat="1" ht="15" x14ac:dyDescent="0.25">
      <c r="A226" s="51"/>
      <c r="B226" s="50" t="s">
        <v>60</v>
      </c>
      <c r="C226" s="853" t="s">
        <v>66</v>
      </c>
      <c r="D226" s="853"/>
      <c r="E226" s="853"/>
      <c r="F226" s="53"/>
      <c r="G226" s="54"/>
      <c r="H226" s="54"/>
      <c r="I226" s="54"/>
      <c r="J226" s="57">
        <v>53.96</v>
      </c>
      <c r="K226" s="56">
        <v>1.1499999999999999</v>
      </c>
      <c r="L226" s="55">
        <v>2047.78</v>
      </c>
      <c r="M226" s="56">
        <v>35.42</v>
      </c>
      <c r="N226" s="58">
        <v>72532.37</v>
      </c>
      <c r="AF226" s="39"/>
      <c r="AG226" s="48"/>
      <c r="AI226" s="3" t="s">
        <v>66</v>
      </c>
      <c r="AL226" s="48"/>
      <c r="AM226" s="82"/>
      <c r="AN226" s="85"/>
      <c r="AO226" s="85"/>
      <c r="AP226" s="85"/>
      <c r="AQ226" s="85"/>
      <c r="AR226" s="85"/>
      <c r="AS226" s="82"/>
      <c r="AT226" s="48"/>
      <c r="AV226" s="48"/>
      <c r="AW226" s="48"/>
    </row>
    <row r="227" spans="1:49" s="4" customFormat="1" ht="15" x14ac:dyDescent="0.25">
      <c r="A227" s="51"/>
      <c r="B227" s="50" t="s">
        <v>67</v>
      </c>
      <c r="C227" s="853" t="s">
        <v>68</v>
      </c>
      <c r="D227" s="853"/>
      <c r="E227" s="853"/>
      <c r="F227" s="53"/>
      <c r="G227" s="54"/>
      <c r="H227" s="54"/>
      <c r="I227" s="54"/>
      <c r="J227" s="57">
        <v>347.73</v>
      </c>
      <c r="K227" s="56">
        <v>1.1499999999999999</v>
      </c>
      <c r="L227" s="55">
        <v>13196.35</v>
      </c>
      <c r="M227" s="54"/>
      <c r="N227" s="59"/>
      <c r="AF227" s="39"/>
      <c r="AG227" s="48"/>
      <c r="AI227" s="3" t="s">
        <v>68</v>
      </c>
      <c r="AL227" s="48"/>
      <c r="AM227" s="82"/>
      <c r="AN227" s="85"/>
      <c r="AO227" s="85"/>
      <c r="AP227" s="85"/>
      <c r="AQ227" s="85"/>
      <c r="AR227" s="85"/>
      <c r="AS227" s="82"/>
      <c r="AT227" s="48"/>
      <c r="AV227" s="48"/>
      <c r="AW227" s="48"/>
    </row>
    <row r="228" spans="1:49" s="4" customFormat="1" ht="15" x14ac:dyDescent="0.25">
      <c r="A228" s="51"/>
      <c r="B228" s="50" t="s">
        <v>69</v>
      </c>
      <c r="C228" s="853" t="s">
        <v>70</v>
      </c>
      <c r="D228" s="853"/>
      <c r="E228" s="853"/>
      <c r="F228" s="53"/>
      <c r="G228" s="54"/>
      <c r="H228" s="54"/>
      <c r="I228" s="54"/>
      <c r="J228" s="57">
        <v>48.19</v>
      </c>
      <c r="K228" s="56">
        <v>1.1499999999999999</v>
      </c>
      <c r="L228" s="55">
        <v>1828.81</v>
      </c>
      <c r="M228" s="56">
        <v>35.42</v>
      </c>
      <c r="N228" s="58">
        <v>64776.45</v>
      </c>
      <c r="AF228" s="39"/>
      <c r="AG228" s="48"/>
      <c r="AI228" s="3" t="s">
        <v>70</v>
      </c>
      <c r="AL228" s="48"/>
      <c r="AM228" s="82"/>
      <c r="AN228" s="85"/>
      <c r="AO228" s="85"/>
      <c r="AP228" s="85"/>
      <c r="AQ228" s="85"/>
      <c r="AR228" s="85"/>
      <c r="AS228" s="82"/>
      <c r="AT228" s="48"/>
      <c r="AV228" s="48"/>
      <c r="AW228" s="48"/>
    </row>
    <row r="229" spans="1:49" s="4" customFormat="1" ht="15" x14ac:dyDescent="0.25">
      <c r="A229" s="51"/>
      <c r="B229" s="50" t="s">
        <v>86</v>
      </c>
      <c r="C229" s="853" t="s">
        <v>87</v>
      </c>
      <c r="D229" s="853"/>
      <c r="E229" s="853"/>
      <c r="F229" s="53"/>
      <c r="G229" s="54"/>
      <c r="H229" s="54"/>
      <c r="I229" s="54"/>
      <c r="J229" s="57">
        <v>1.08</v>
      </c>
      <c r="K229" s="54"/>
      <c r="L229" s="57">
        <v>35.64</v>
      </c>
      <c r="M229" s="54"/>
      <c r="N229" s="59"/>
      <c r="AF229" s="39"/>
      <c r="AG229" s="48"/>
      <c r="AI229" s="3" t="s">
        <v>87</v>
      </c>
      <c r="AL229" s="48"/>
      <c r="AM229" s="82"/>
      <c r="AN229" s="85"/>
      <c r="AO229" s="85"/>
      <c r="AP229" s="85"/>
      <c r="AQ229" s="85"/>
      <c r="AR229" s="85"/>
      <c r="AS229" s="82"/>
      <c r="AT229" s="48"/>
      <c r="AV229" s="48"/>
      <c r="AW229" s="48"/>
    </row>
    <row r="230" spans="1:49" s="4" customFormat="1" ht="15" x14ac:dyDescent="0.25">
      <c r="A230" s="60"/>
      <c r="B230" s="50"/>
      <c r="C230" s="853" t="s">
        <v>71</v>
      </c>
      <c r="D230" s="853"/>
      <c r="E230" s="853"/>
      <c r="F230" s="53" t="s">
        <v>72</v>
      </c>
      <c r="G230" s="56">
        <v>5.74</v>
      </c>
      <c r="H230" s="56">
        <v>1.1499999999999999</v>
      </c>
      <c r="I230" s="62">
        <v>217.833</v>
      </c>
      <c r="J230" s="63"/>
      <c r="K230" s="54"/>
      <c r="L230" s="63"/>
      <c r="M230" s="54"/>
      <c r="N230" s="59"/>
      <c r="AF230" s="39"/>
      <c r="AG230" s="48"/>
      <c r="AJ230" s="3" t="s">
        <v>71</v>
      </c>
      <c r="AL230" s="48"/>
      <c r="AM230" s="82"/>
      <c r="AN230" s="85"/>
      <c r="AO230" s="85"/>
      <c r="AP230" s="85"/>
      <c r="AQ230" s="85"/>
      <c r="AR230" s="85"/>
      <c r="AS230" s="82"/>
      <c r="AT230" s="48"/>
      <c r="AV230" s="48"/>
      <c r="AW230" s="48"/>
    </row>
    <row r="231" spans="1:49" s="4" customFormat="1" ht="15" x14ac:dyDescent="0.25">
      <c r="A231" s="60"/>
      <c r="B231" s="50"/>
      <c r="C231" s="853" t="s">
        <v>73</v>
      </c>
      <c r="D231" s="853"/>
      <c r="E231" s="853"/>
      <c r="F231" s="53" t="s">
        <v>72</v>
      </c>
      <c r="G231" s="56">
        <v>3.84</v>
      </c>
      <c r="H231" s="56">
        <v>1.1499999999999999</v>
      </c>
      <c r="I231" s="62">
        <v>145.72800000000001</v>
      </c>
      <c r="J231" s="63"/>
      <c r="K231" s="54"/>
      <c r="L231" s="63"/>
      <c r="M231" s="54"/>
      <c r="N231" s="59"/>
      <c r="AF231" s="39"/>
      <c r="AG231" s="48"/>
      <c r="AJ231" s="3" t="s">
        <v>73</v>
      </c>
      <c r="AL231" s="48"/>
      <c r="AM231" s="82"/>
      <c r="AN231" s="85"/>
      <c r="AO231" s="85"/>
      <c r="AP231" s="85"/>
      <c r="AQ231" s="85"/>
      <c r="AR231" s="85"/>
      <c r="AS231" s="82"/>
      <c r="AT231" s="48"/>
      <c r="AV231" s="48"/>
      <c r="AW231" s="48"/>
    </row>
    <row r="232" spans="1:49" s="4" customFormat="1" ht="15" x14ac:dyDescent="0.25">
      <c r="A232" s="51"/>
      <c r="B232" s="50"/>
      <c r="C232" s="854" t="s">
        <v>74</v>
      </c>
      <c r="D232" s="854"/>
      <c r="E232" s="854"/>
      <c r="F232" s="65"/>
      <c r="G232" s="66"/>
      <c r="H232" s="66"/>
      <c r="I232" s="66"/>
      <c r="J232" s="68">
        <v>402.77</v>
      </c>
      <c r="K232" s="66"/>
      <c r="L232" s="67">
        <v>15279.77</v>
      </c>
      <c r="M232" s="66"/>
      <c r="N232" s="69"/>
      <c r="AF232" s="39"/>
      <c r="AG232" s="48"/>
      <c r="AK232" s="3" t="s">
        <v>74</v>
      </c>
      <c r="AL232" s="48"/>
      <c r="AM232" s="82"/>
      <c r="AN232" s="85"/>
      <c r="AO232" s="85"/>
      <c r="AP232" s="85"/>
      <c r="AQ232" s="85"/>
      <c r="AR232" s="85"/>
      <c r="AS232" s="82"/>
      <c r="AT232" s="48"/>
      <c r="AV232" s="48"/>
      <c r="AW232" s="48"/>
    </row>
    <row r="233" spans="1:49" s="4" customFormat="1" ht="15" x14ac:dyDescent="0.25">
      <c r="A233" s="60"/>
      <c r="B233" s="50"/>
      <c r="C233" s="853" t="s">
        <v>75</v>
      </c>
      <c r="D233" s="853"/>
      <c r="E233" s="853"/>
      <c r="F233" s="53"/>
      <c r="G233" s="54"/>
      <c r="H233" s="54"/>
      <c r="I233" s="54"/>
      <c r="J233" s="63"/>
      <c r="K233" s="54"/>
      <c r="L233" s="55">
        <v>3876.59</v>
      </c>
      <c r="M233" s="54"/>
      <c r="N233" s="58">
        <v>137308.82</v>
      </c>
      <c r="AF233" s="39"/>
      <c r="AG233" s="48"/>
      <c r="AJ233" s="3" t="s">
        <v>75</v>
      </c>
      <c r="AL233" s="48"/>
      <c r="AM233" s="82"/>
      <c r="AN233" s="85"/>
      <c r="AO233" s="85"/>
      <c r="AP233" s="85"/>
      <c r="AQ233" s="85"/>
      <c r="AR233" s="85"/>
      <c r="AS233" s="82"/>
      <c r="AT233" s="48"/>
      <c r="AV233" s="48"/>
      <c r="AW233" s="48"/>
    </row>
    <row r="234" spans="1:49" s="4" customFormat="1" ht="23.25" x14ac:dyDescent="0.25">
      <c r="A234" s="60"/>
      <c r="B234" s="50" t="s">
        <v>120</v>
      </c>
      <c r="C234" s="853" t="s">
        <v>121</v>
      </c>
      <c r="D234" s="853"/>
      <c r="E234" s="853"/>
      <c r="F234" s="53" t="s">
        <v>78</v>
      </c>
      <c r="G234" s="70">
        <v>97</v>
      </c>
      <c r="H234" s="54"/>
      <c r="I234" s="70">
        <v>97</v>
      </c>
      <c r="J234" s="63"/>
      <c r="K234" s="54"/>
      <c r="L234" s="55">
        <v>3760.29</v>
      </c>
      <c r="M234" s="54"/>
      <c r="N234" s="58">
        <v>133189.56</v>
      </c>
      <c r="AF234" s="39"/>
      <c r="AG234" s="48"/>
      <c r="AJ234" s="3" t="s">
        <v>121</v>
      </c>
      <c r="AL234" s="48"/>
      <c r="AM234" s="82"/>
      <c r="AN234" s="85"/>
      <c r="AO234" s="85"/>
      <c r="AP234" s="85"/>
      <c r="AQ234" s="85"/>
      <c r="AR234" s="85"/>
      <c r="AS234" s="82"/>
      <c r="AT234" s="48"/>
      <c r="AV234" s="48"/>
      <c r="AW234" s="48"/>
    </row>
    <row r="235" spans="1:49" s="4" customFormat="1" ht="23.25" x14ac:dyDescent="0.25">
      <c r="A235" s="60"/>
      <c r="B235" s="50" t="s">
        <v>122</v>
      </c>
      <c r="C235" s="853" t="s">
        <v>123</v>
      </c>
      <c r="D235" s="853"/>
      <c r="E235" s="853"/>
      <c r="F235" s="53" t="s">
        <v>78</v>
      </c>
      <c r="G235" s="70">
        <v>51</v>
      </c>
      <c r="H235" s="54"/>
      <c r="I235" s="70">
        <v>51</v>
      </c>
      <c r="J235" s="63"/>
      <c r="K235" s="54"/>
      <c r="L235" s="55">
        <v>1977.06</v>
      </c>
      <c r="M235" s="54"/>
      <c r="N235" s="58">
        <v>70027.5</v>
      </c>
      <c r="AF235" s="39"/>
      <c r="AG235" s="48"/>
      <c r="AJ235" s="3" t="s">
        <v>123</v>
      </c>
      <c r="AL235" s="48"/>
      <c r="AM235" s="82"/>
      <c r="AN235" s="85"/>
      <c r="AO235" s="85"/>
      <c r="AP235" s="85"/>
      <c r="AQ235" s="85"/>
      <c r="AR235" s="85"/>
      <c r="AS235" s="82"/>
      <c r="AT235" s="48"/>
      <c r="AV235" s="48"/>
      <c r="AW235" s="48"/>
    </row>
    <row r="236" spans="1:49" s="4" customFormat="1" ht="15" x14ac:dyDescent="0.25">
      <c r="A236" s="71"/>
      <c r="B236" s="72"/>
      <c r="C236" s="847" t="s">
        <v>81</v>
      </c>
      <c r="D236" s="847"/>
      <c r="E236" s="847"/>
      <c r="F236" s="42"/>
      <c r="G236" s="43"/>
      <c r="H236" s="43"/>
      <c r="I236" s="43"/>
      <c r="J236" s="46"/>
      <c r="K236" s="43"/>
      <c r="L236" s="73">
        <v>21017.119999999999</v>
      </c>
      <c r="M236" s="66"/>
      <c r="N236" s="47"/>
      <c r="AF236" s="39"/>
      <c r="AG236" s="48"/>
      <c r="AL236" s="48" t="s">
        <v>81</v>
      </c>
      <c r="AM236" s="82"/>
      <c r="AN236" s="85"/>
      <c r="AO236" s="85"/>
      <c r="AP236" s="85"/>
      <c r="AQ236" s="85"/>
      <c r="AR236" s="85"/>
      <c r="AS236" s="82"/>
      <c r="AT236" s="48"/>
      <c r="AV236" s="48"/>
      <c r="AW236" s="48"/>
    </row>
    <row r="237" spans="1:49" s="4" customFormat="1" ht="34.5" x14ac:dyDescent="0.25">
      <c r="A237" s="40" t="s">
        <v>168</v>
      </c>
      <c r="B237" s="41" t="s">
        <v>169</v>
      </c>
      <c r="C237" s="847" t="s">
        <v>170</v>
      </c>
      <c r="D237" s="847"/>
      <c r="E237" s="847"/>
      <c r="F237" s="42" t="s">
        <v>119</v>
      </c>
      <c r="G237" s="43">
        <v>33</v>
      </c>
      <c r="H237" s="44">
        <v>1</v>
      </c>
      <c r="I237" s="44">
        <v>33</v>
      </c>
      <c r="J237" s="46"/>
      <c r="K237" s="43"/>
      <c r="L237" s="46"/>
      <c r="M237" s="43"/>
      <c r="N237" s="47"/>
      <c r="AF237" s="39"/>
      <c r="AG237" s="48" t="s">
        <v>170</v>
      </c>
      <c r="AL237" s="48"/>
      <c r="AM237" s="82"/>
      <c r="AN237" s="85"/>
      <c r="AO237" s="85"/>
      <c r="AP237" s="85"/>
      <c r="AQ237" s="85"/>
      <c r="AR237" s="85"/>
      <c r="AS237" s="82"/>
      <c r="AT237" s="48"/>
      <c r="AV237" s="48"/>
      <c r="AW237" s="48"/>
    </row>
    <row r="238" spans="1:49" s="4" customFormat="1" ht="22.5" x14ac:dyDescent="0.25">
      <c r="A238" s="49"/>
      <c r="B238" s="50" t="s">
        <v>64</v>
      </c>
      <c r="C238" s="848" t="s">
        <v>65</v>
      </c>
      <c r="D238" s="848"/>
      <c r="E238" s="848"/>
      <c r="F238" s="848"/>
      <c r="G238" s="848"/>
      <c r="H238" s="848"/>
      <c r="I238" s="848"/>
      <c r="J238" s="848"/>
      <c r="K238" s="848"/>
      <c r="L238" s="848"/>
      <c r="M238" s="848"/>
      <c r="N238" s="849"/>
      <c r="AF238" s="39"/>
      <c r="AG238" s="48"/>
      <c r="AH238" s="3" t="s">
        <v>65</v>
      </c>
      <c r="AL238" s="48"/>
      <c r="AM238" s="82"/>
      <c r="AN238" s="85"/>
      <c r="AO238" s="85"/>
      <c r="AP238" s="85"/>
      <c r="AQ238" s="85"/>
      <c r="AR238" s="85"/>
      <c r="AS238" s="82"/>
      <c r="AT238" s="48"/>
      <c r="AV238" s="48"/>
      <c r="AW238" s="48"/>
    </row>
    <row r="239" spans="1:49" s="4" customFormat="1" ht="15" x14ac:dyDescent="0.25">
      <c r="A239" s="51"/>
      <c r="B239" s="50" t="s">
        <v>60</v>
      </c>
      <c r="C239" s="853" t="s">
        <v>66</v>
      </c>
      <c r="D239" s="853"/>
      <c r="E239" s="853"/>
      <c r="F239" s="53"/>
      <c r="G239" s="54"/>
      <c r="H239" s="54"/>
      <c r="I239" s="54"/>
      <c r="J239" s="57">
        <v>26.13</v>
      </c>
      <c r="K239" s="56">
        <v>1.1499999999999999</v>
      </c>
      <c r="L239" s="57">
        <v>991.63</v>
      </c>
      <c r="M239" s="56">
        <v>35.42</v>
      </c>
      <c r="N239" s="58">
        <v>35123.53</v>
      </c>
      <c r="AF239" s="39"/>
      <c r="AG239" s="48"/>
      <c r="AI239" s="3" t="s">
        <v>66</v>
      </c>
      <c r="AL239" s="48"/>
      <c r="AM239" s="82"/>
      <c r="AN239" s="85"/>
      <c r="AO239" s="85"/>
      <c r="AP239" s="85"/>
      <c r="AQ239" s="85"/>
      <c r="AR239" s="85"/>
      <c r="AS239" s="82"/>
      <c r="AT239" s="48"/>
      <c r="AV239" s="48"/>
      <c r="AW239" s="48"/>
    </row>
    <row r="240" spans="1:49" s="4" customFormat="1" ht="15" x14ac:dyDescent="0.25">
      <c r="A240" s="51"/>
      <c r="B240" s="50" t="s">
        <v>67</v>
      </c>
      <c r="C240" s="853" t="s">
        <v>68</v>
      </c>
      <c r="D240" s="853"/>
      <c r="E240" s="853"/>
      <c r="F240" s="53"/>
      <c r="G240" s="54"/>
      <c r="H240" s="54"/>
      <c r="I240" s="54"/>
      <c r="J240" s="57">
        <v>166.62</v>
      </c>
      <c r="K240" s="56">
        <v>1.1499999999999999</v>
      </c>
      <c r="L240" s="55">
        <v>6323.23</v>
      </c>
      <c r="M240" s="54"/>
      <c r="N240" s="59"/>
      <c r="AF240" s="39"/>
      <c r="AG240" s="48"/>
      <c r="AI240" s="3" t="s">
        <v>68</v>
      </c>
      <c r="AL240" s="48"/>
      <c r="AM240" s="82"/>
      <c r="AN240" s="85"/>
      <c r="AO240" s="85"/>
      <c r="AP240" s="85"/>
      <c r="AQ240" s="85"/>
      <c r="AR240" s="85"/>
      <c r="AS240" s="82"/>
      <c r="AT240" s="48"/>
      <c r="AV240" s="48"/>
      <c r="AW240" s="48"/>
    </row>
    <row r="241" spans="1:49" s="4" customFormat="1" ht="15" x14ac:dyDescent="0.25">
      <c r="A241" s="51"/>
      <c r="B241" s="50" t="s">
        <v>69</v>
      </c>
      <c r="C241" s="853" t="s">
        <v>70</v>
      </c>
      <c r="D241" s="853"/>
      <c r="E241" s="853"/>
      <c r="F241" s="53"/>
      <c r="G241" s="54"/>
      <c r="H241" s="54"/>
      <c r="I241" s="54"/>
      <c r="J241" s="57">
        <v>23.09</v>
      </c>
      <c r="K241" s="56">
        <v>1.1499999999999999</v>
      </c>
      <c r="L241" s="57">
        <v>876.27</v>
      </c>
      <c r="M241" s="56">
        <v>35.42</v>
      </c>
      <c r="N241" s="58">
        <v>31037.48</v>
      </c>
      <c r="AF241" s="39"/>
      <c r="AG241" s="48"/>
      <c r="AI241" s="3" t="s">
        <v>70</v>
      </c>
      <c r="AL241" s="48"/>
      <c r="AM241" s="82"/>
      <c r="AN241" s="85"/>
      <c r="AO241" s="85"/>
      <c r="AP241" s="85"/>
      <c r="AQ241" s="85"/>
      <c r="AR241" s="85"/>
      <c r="AS241" s="82"/>
      <c r="AT241" s="48"/>
      <c r="AV241" s="48"/>
      <c r="AW241" s="48"/>
    </row>
    <row r="242" spans="1:49" s="4" customFormat="1" ht="15" x14ac:dyDescent="0.25">
      <c r="A242" s="51"/>
      <c r="B242" s="50" t="s">
        <v>86</v>
      </c>
      <c r="C242" s="853" t="s">
        <v>87</v>
      </c>
      <c r="D242" s="853"/>
      <c r="E242" s="853"/>
      <c r="F242" s="53"/>
      <c r="G242" s="54"/>
      <c r="H242" s="54"/>
      <c r="I242" s="54"/>
      <c r="J242" s="57">
        <v>0.52</v>
      </c>
      <c r="K242" s="54"/>
      <c r="L242" s="57">
        <v>17.16</v>
      </c>
      <c r="M242" s="54"/>
      <c r="N242" s="59"/>
      <c r="AF242" s="39"/>
      <c r="AG242" s="48"/>
      <c r="AI242" s="3" t="s">
        <v>87</v>
      </c>
      <c r="AL242" s="48"/>
      <c r="AM242" s="82"/>
      <c r="AN242" s="85"/>
      <c r="AO242" s="85"/>
      <c r="AP242" s="85"/>
      <c r="AQ242" s="85"/>
      <c r="AR242" s="85"/>
      <c r="AS242" s="82"/>
      <c r="AT242" s="48"/>
      <c r="AV242" s="48"/>
      <c r="AW242" s="48"/>
    </row>
    <row r="243" spans="1:49" s="4" customFormat="1" ht="15" x14ac:dyDescent="0.25">
      <c r="A243" s="60"/>
      <c r="B243" s="50"/>
      <c r="C243" s="853" t="s">
        <v>71</v>
      </c>
      <c r="D243" s="853"/>
      <c r="E243" s="853"/>
      <c r="F243" s="53" t="s">
        <v>72</v>
      </c>
      <c r="G243" s="56">
        <v>2.78</v>
      </c>
      <c r="H243" s="56">
        <v>1.1499999999999999</v>
      </c>
      <c r="I243" s="62">
        <v>105.501</v>
      </c>
      <c r="J243" s="63"/>
      <c r="K243" s="54"/>
      <c r="L243" s="63"/>
      <c r="M243" s="54"/>
      <c r="N243" s="59"/>
      <c r="AF243" s="39"/>
      <c r="AG243" s="48"/>
      <c r="AJ243" s="3" t="s">
        <v>71</v>
      </c>
      <c r="AL243" s="48"/>
      <c r="AM243" s="82"/>
      <c r="AN243" s="85"/>
      <c r="AO243" s="85"/>
      <c r="AP243" s="85"/>
      <c r="AQ243" s="85"/>
      <c r="AR243" s="85"/>
      <c r="AS243" s="82"/>
      <c r="AT243" s="48"/>
      <c r="AV243" s="48"/>
      <c r="AW243" s="48"/>
    </row>
    <row r="244" spans="1:49" s="4" customFormat="1" ht="15" x14ac:dyDescent="0.25">
      <c r="A244" s="60"/>
      <c r="B244" s="50"/>
      <c r="C244" s="853" t="s">
        <v>73</v>
      </c>
      <c r="D244" s="853"/>
      <c r="E244" s="853"/>
      <c r="F244" s="53" t="s">
        <v>72</v>
      </c>
      <c r="G244" s="56">
        <v>1.84</v>
      </c>
      <c r="H244" s="56">
        <v>1.1499999999999999</v>
      </c>
      <c r="I244" s="62">
        <v>69.828000000000003</v>
      </c>
      <c r="J244" s="63"/>
      <c r="K244" s="54"/>
      <c r="L244" s="63"/>
      <c r="M244" s="54"/>
      <c r="N244" s="59"/>
      <c r="AF244" s="39"/>
      <c r="AG244" s="48"/>
      <c r="AJ244" s="3" t="s">
        <v>73</v>
      </c>
      <c r="AL244" s="48"/>
      <c r="AM244" s="82"/>
      <c r="AN244" s="85"/>
      <c r="AO244" s="85"/>
      <c r="AP244" s="85"/>
      <c r="AQ244" s="85"/>
      <c r="AR244" s="85"/>
      <c r="AS244" s="82"/>
      <c r="AT244" s="48"/>
      <c r="AV244" s="48"/>
      <c r="AW244" s="48"/>
    </row>
    <row r="245" spans="1:49" s="4" customFormat="1" ht="15" x14ac:dyDescent="0.25">
      <c r="A245" s="51"/>
      <c r="B245" s="50"/>
      <c r="C245" s="854" t="s">
        <v>74</v>
      </c>
      <c r="D245" s="854"/>
      <c r="E245" s="854"/>
      <c r="F245" s="65"/>
      <c r="G245" s="66"/>
      <c r="H245" s="66"/>
      <c r="I245" s="66"/>
      <c r="J245" s="68">
        <v>193.27</v>
      </c>
      <c r="K245" s="66"/>
      <c r="L245" s="67">
        <v>7332.02</v>
      </c>
      <c r="M245" s="66"/>
      <c r="N245" s="69"/>
      <c r="AF245" s="39"/>
      <c r="AG245" s="48"/>
      <c r="AK245" s="3" t="s">
        <v>74</v>
      </c>
      <c r="AL245" s="48"/>
      <c r="AM245" s="82"/>
      <c r="AN245" s="85"/>
      <c r="AO245" s="85"/>
      <c r="AP245" s="85"/>
      <c r="AQ245" s="85"/>
      <c r="AR245" s="85"/>
      <c r="AS245" s="82"/>
      <c r="AT245" s="48"/>
      <c r="AV245" s="48"/>
      <c r="AW245" s="48"/>
    </row>
    <row r="246" spans="1:49" s="4" customFormat="1" ht="15" x14ac:dyDescent="0.25">
      <c r="A246" s="60"/>
      <c r="B246" s="50"/>
      <c r="C246" s="853" t="s">
        <v>75</v>
      </c>
      <c r="D246" s="853"/>
      <c r="E246" s="853"/>
      <c r="F246" s="53"/>
      <c r="G246" s="54"/>
      <c r="H246" s="54"/>
      <c r="I246" s="54"/>
      <c r="J246" s="63"/>
      <c r="K246" s="54"/>
      <c r="L246" s="55">
        <v>1867.9</v>
      </c>
      <c r="M246" s="54"/>
      <c r="N246" s="58">
        <v>66161.009999999995</v>
      </c>
      <c r="AF246" s="39"/>
      <c r="AG246" s="48"/>
      <c r="AJ246" s="3" t="s">
        <v>75</v>
      </c>
      <c r="AL246" s="48"/>
      <c r="AM246" s="82"/>
      <c r="AN246" s="85"/>
      <c r="AO246" s="85"/>
      <c r="AP246" s="85"/>
      <c r="AQ246" s="85"/>
      <c r="AR246" s="85"/>
      <c r="AS246" s="82"/>
      <c r="AT246" s="48"/>
      <c r="AV246" s="48"/>
      <c r="AW246" s="48"/>
    </row>
    <row r="247" spans="1:49" s="4" customFormat="1" ht="23.25" x14ac:dyDescent="0.25">
      <c r="A247" s="60"/>
      <c r="B247" s="50" t="s">
        <v>120</v>
      </c>
      <c r="C247" s="853" t="s">
        <v>121</v>
      </c>
      <c r="D247" s="853"/>
      <c r="E247" s="853"/>
      <c r="F247" s="53" t="s">
        <v>78</v>
      </c>
      <c r="G247" s="70">
        <v>97</v>
      </c>
      <c r="H247" s="54"/>
      <c r="I247" s="70">
        <v>97</v>
      </c>
      <c r="J247" s="63"/>
      <c r="K247" s="54"/>
      <c r="L247" s="55">
        <v>1811.86</v>
      </c>
      <c r="M247" s="54"/>
      <c r="N247" s="58">
        <v>64176.18</v>
      </c>
      <c r="AF247" s="39"/>
      <c r="AG247" s="48"/>
      <c r="AJ247" s="3" t="s">
        <v>121</v>
      </c>
      <c r="AL247" s="48"/>
      <c r="AM247" s="82"/>
      <c r="AN247" s="85"/>
      <c r="AO247" s="85"/>
      <c r="AP247" s="85"/>
      <c r="AQ247" s="85"/>
      <c r="AR247" s="85"/>
      <c r="AS247" s="82"/>
      <c r="AT247" s="48"/>
      <c r="AV247" s="48"/>
      <c r="AW247" s="48"/>
    </row>
    <row r="248" spans="1:49" s="4" customFormat="1" ht="23.25" x14ac:dyDescent="0.25">
      <c r="A248" s="60"/>
      <c r="B248" s="50" t="s">
        <v>122</v>
      </c>
      <c r="C248" s="853" t="s">
        <v>123</v>
      </c>
      <c r="D248" s="853"/>
      <c r="E248" s="853"/>
      <c r="F248" s="53" t="s">
        <v>78</v>
      </c>
      <c r="G248" s="70">
        <v>51</v>
      </c>
      <c r="H248" s="54"/>
      <c r="I248" s="70">
        <v>51</v>
      </c>
      <c r="J248" s="63"/>
      <c r="K248" s="54"/>
      <c r="L248" s="57">
        <v>952.63</v>
      </c>
      <c r="M248" s="54"/>
      <c r="N248" s="58">
        <v>33742.120000000003</v>
      </c>
      <c r="AF248" s="39"/>
      <c r="AG248" s="48"/>
      <c r="AJ248" s="3" t="s">
        <v>123</v>
      </c>
      <c r="AL248" s="48"/>
      <c r="AM248" s="82"/>
      <c r="AN248" s="85"/>
      <c r="AO248" s="85"/>
      <c r="AP248" s="85"/>
      <c r="AQ248" s="85"/>
      <c r="AR248" s="85"/>
      <c r="AS248" s="82"/>
      <c r="AT248" s="48"/>
      <c r="AV248" s="48"/>
      <c r="AW248" s="48"/>
    </row>
    <row r="249" spans="1:49" s="4" customFormat="1" ht="15" x14ac:dyDescent="0.25">
      <c r="A249" s="71"/>
      <c r="B249" s="72"/>
      <c r="C249" s="847" t="s">
        <v>81</v>
      </c>
      <c r="D249" s="847"/>
      <c r="E249" s="847"/>
      <c r="F249" s="42"/>
      <c r="G249" s="43"/>
      <c r="H249" s="43"/>
      <c r="I249" s="43"/>
      <c r="J249" s="46"/>
      <c r="K249" s="43"/>
      <c r="L249" s="73">
        <v>10096.51</v>
      </c>
      <c r="M249" s="66"/>
      <c r="N249" s="47"/>
      <c r="AF249" s="39"/>
      <c r="AG249" s="48"/>
      <c r="AL249" s="48" t="s">
        <v>81</v>
      </c>
      <c r="AM249" s="82"/>
      <c r="AN249" s="85"/>
      <c r="AO249" s="85"/>
      <c r="AP249" s="85"/>
      <c r="AQ249" s="85"/>
      <c r="AR249" s="85"/>
      <c r="AS249" s="82"/>
      <c r="AT249" s="48"/>
      <c r="AV249" s="48"/>
      <c r="AW249" s="48"/>
    </row>
    <row r="250" spans="1:49" s="4" customFormat="1" ht="22.5" x14ac:dyDescent="0.25">
      <c r="A250" s="40" t="s">
        <v>171</v>
      </c>
      <c r="B250" s="41" t="s">
        <v>172</v>
      </c>
      <c r="C250" s="847" t="s">
        <v>173</v>
      </c>
      <c r="D250" s="847"/>
      <c r="E250" s="847"/>
      <c r="F250" s="42" t="s">
        <v>174</v>
      </c>
      <c r="G250" s="43">
        <v>13750</v>
      </c>
      <c r="H250" s="44">
        <v>1</v>
      </c>
      <c r="I250" s="44">
        <v>13750</v>
      </c>
      <c r="J250" s="131">
        <v>127.5</v>
      </c>
      <c r="K250" s="43"/>
      <c r="L250" s="73">
        <v>203614.98</v>
      </c>
      <c r="M250" s="109">
        <v>8.61</v>
      </c>
      <c r="N250" s="134">
        <v>1753125</v>
      </c>
      <c r="AF250" s="39"/>
      <c r="AG250" s="48" t="s">
        <v>173</v>
      </c>
      <c r="AL250" s="48"/>
      <c r="AM250" s="82"/>
      <c r="AN250" s="85"/>
      <c r="AO250" s="85"/>
      <c r="AP250" s="85"/>
      <c r="AQ250" s="85"/>
      <c r="AR250" s="85"/>
      <c r="AS250" s="82"/>
      <c r="AT250" s="48"/>
      <c r="AV250" s="48"/>
      <c r="AW250" s="48"/>
    </row>
    <row r="251" spans="1:49" s="4" customFormat="1" ht="15" x14ac:dyDescent="0.25">
      <c r="A251" s="71"/>
      <c r="B251" s="72"/>
      <c r="C251" s="847" t="s">
        <v>81</v>
      </c>
      <c r="D251" s="847"/>
      <c r="E251" s="847"/>
      <c r="F251" s="42"/>
      <c r="G251" s="43"/>
      <c r="H251" s="43"/>
      <c r="I251" s="43"/>
      <c r="J251" s="46"/>
      <c r="K251" s="43"/>
      <c r="L251" s="73">
        <v>203614.98</v>
      </c>
      <c r="M251" s="66"/>
      <c r="N251" s="134">
        <v>1753125</v>
      </c>
      <c r="AF251" s="39"/>
      <c r="AG251" s="48"/>
      <c r="AL251" s="48" t="s">
        <v>81</v>
      </c>
      <c r="AM251" s="82"/>
      <c r="AN251" s="85"/>
      <c r="AO251" s="85"/>
      <c r="AP251" s="85"/>
      <c r="AQ251" s="85"/>
      <c r="AR251" s="85"/>
      <c r="AS251" s="82"/>
      <c r="AT251" s="48"/>
      <c r="AV251" s="48"/>
      <c r="AW251" s="48"/>
    </row>
    <row r="252" spans="1:49" s="4" customFormat="1" ht="0" hidden="1" customHeight="1" x14ac:dyDescent="0.25">
      <c r="A252" s="110"/>
      <c r="B252" s="111"/>
      <c r="C252" s="111"/>
      <c r="D252" s="111"/>
      <c r="E252" s="111"/>
      <c r="F252" s="112"/>
      <c r="G252" s="112"/>
      <c r="H252" s="112"/>
      <c r="I252" s="112"/>
      <c r="J252" s="113"/>
      <c r="K252" s="112"/>
      <c r="L252" s="113"/>
      <c r="M252" s="54"/>
      <c r="N252" s="113"/>
      <c r="AF252" s="39"/>
      <c r="AG252" s="48"/>
      <c r="AL252" s="48"/>
      <c r="AM252" s="82"/>
      <c r="AN252" s="85"/>
      <c r="AO252" s="85"/>
      <c r="AP252" s="85"/>
      <c r="AQ252" s="85"/>
      <c r="AR252" s="85"/>
      <c r="AS252" s="82"/>
      <c r="AT252" s="48"/>
      <c r="AV252" s="48"/>
      <c r="AW252" s="48"/>
    </row>
    <row r="253" spans="1:49" s="4" customFormat="1" ht="15" x14ac:dyDescent="0.25">
      <c r="A253" s="114"/>
      <c r="B253" s="115"/>
      <c r="C253" s="847" t="s">
        <v>175</v>
      </c>
      <c r="D253" s="847"/>
      <c r="E253" s="847"/>
      <c r="F253" s="847"/>
      <c r="G253" s="847"/>
      <c r="H253" s="847"/>
      <c r="I253" s="847"/>
      <c r="J253" s="847"/>
      <c r="K253" s="847"/>
      <c r="L253" s="116"/>
      <c r="M253" s="117"/>
      <c r="N253" s="118"/>
      <c r="AF253" s="39"/>
      <c r="AG253" s="48"/>
      <c r="AL253" s="48"/>
      <c r="AM253" s="82"/>
      <c r="AN253" s="85"/>
      <c r="AO253" s="85"/>
      <c r="AP253" s="85"/>
      <c r="AQ253" s="85"/>
      <c r="AR253" s="85"/>
      <c r="AS253" s="82"/>
      <c r="AT253" s="48" t="s">
        <v>175</v>
      </c>
      <c r="AV253" s="48"/>
      <c r="AW253" s="48"/>
    </row>
    <row r="254" spans="1:49" s="4" customFormat="1" ht="15" x14ac:dyDescent="0.25">
      <c r="A254" s="119"/>
      <c r="B254" s="50"/>
      <c r="C254" s="853" t="s">
        <v>99</v>
      </c>
      <c r="D254" s="853"/>
      <c r="E254" s="853"/>
      <c r="F254" s="853"/>
      <c r="G254" s="853"/>
      <c r="H254" s="853"/>
      <c r="I254" s="853"/>
      <c r="J254" s="853"/>
      <c r="K254" s="853"/>
      <c r="L254" s="120">
        <v>296752.24</v>
      </c>
      <c r="M254" s="121"/>
      <c r="N254" s="122"/>
      <c r="AF254" s="39"/>
      <c r="AG254" s="48"/>
      <c r="AL254" s="48"/>
      <c r="AM254" s="82"/>
      <c r="AN254" s="85"/>
      <c r="AO254" s="85"/>
      <c r="AP254" s="85"/>
      <c r="AQ254" s="85"/>
      <c r="AR254" s="85"/>
      <c r="AS254" s="82"/>
      <c r="AT254" s="48"/>
      <c r="AU254" s="3" t="s">
        <v>99</v>
      </c>
      <c r="AV254" s="48"/>
      <c r="AW254" s="48"/>
    </row>
    <row r="255" spans="1:49" s="4" customFormat="1" ht="15" x14ac:dyDescent="0.25">
      <c r="A255" s="119"/>
      <c r="B255" s="50"/>
      <c r="C255" s="853" t="s">
        <v>100</v>
      </c>
      <c r="D255" s="853"/>
      <c r="E255" s="853"/>
      <c r="F255" s="853"/>
      <c r="G255" s="853"/>
      <c r="H255" s="853"/>
      <c r="I255" s="853"/>
      <c r="J255" s="853"/>
      <c r="K255" s="853"/>
      <c r="L255" s="123"/>
      <c r="M255" s="121"/>
      <c r="N255" s="122"/>
      <c r="AF255" s="39"/>
      <c r="AG255" s="48"/>
      <c r="AL255" s="48"/>
      <c r="AM255" s="82"/>
      <c r="AN255" s="85"/>
      <c r="AO255" s="85"/>
      <c r="AP255" s="85"/>
      <c r="AQ255" s="85"/>
      <c r="AR255" s="85"/>
      <c r="AS255" s="82"/>
      <c r="AT255" s="48"/>
      <c r="AU255" s="3" t="s">
        <v>100</v>
      </c>
      <c r="AV255" s="48"/>
      <c r="AW255" s="48"/>
    </row>
    <row r="256" spans="1:49" s="4" customFormat="1" ht="15" x14ac:dyDescent="0.25">
      <c r="A256" s="119"/>
      <c r="B256" s="50"/>
      <c r="C256" s="853" t="s">
        <v>101</v>
      </c>
      <c r="D256" s="853"/>
      <c r="E256" s="853"/>
      <c r="F256" s="853"/>
      <c r="G256" s="853"/>
      <c r="H256" s="853"/>
      <c r="I256" s="853"/>
      <c r="J256" s="853"/>
      <c r="K256" s="853"/>
      <c r="L256" s="120">
        <v>3435.98</v>
      </c>
      <c r="M256" s="121"/>
      <c r="N256" s="122"/>
      <c r="AF256" s="39"/>
      <c r="AG256" s="48"/>
      <c r="AL256" s="48"/>
      <c r="AM256" s="82"/>
      <c r="AN256" s="85"/>
      <c r="AO256" s="85"/>
      <c r="AP256" s="85"/>
      <c r="AQ256" s="85"/>
      <c r="AR256" s="85"/>
      <c r="AS256" s="82"/>
      <c r="AT256" s="48"/>
      <c r="AU256" s="3" t="s">
        <v>101</v>
      </c>
      <c r="AV256" s="48"/>
      <c r="AW256" s="48"/>
    </row>
    <row r="257" spans="1:49" s="4" customFormat="1" ht="15" x14ac:dyDescent="0.25">
      <c r="A257" s="119"/>
      <c r="B257" s="50"/>
      <c r="C257" s="853" t="s">
        <v>102</v>
      </c>
      <c r="D257" s="853"/>
      <c r="E257" s="853"/>
      <c r="F257" s="853"/>
      <c r="G257" s="853"/>
      <c r="H257" s="853"/>
      <c r="I257" s="853"/>
      <c r="J257" s="853"/>
      <c r="K257" s="853"/>
      <c r="L257" s="120">
        <v>19556.560000000001</v>
      </c>
      <c r="M257" s="121"/>
      <c r="N257" s="122"/>
      <c r="AF257" s="39"/>
      <c r="AG257" s="48"/>
      <c r="AL257" s="48"/>
      <c r="AM257" s="82"/>
      <c r="AN257" s="85"/>
      <c r="AO257" s="85"/>
      <c r="AP257" s="85"/>
      <c r="AQ257" s="85"/>
      <c r="AR257" s="85"/>
      <c r="AS257" s="82"/>
      <c r="AT257" s="48"/>
      <c r="AU257" s="3" t="s">
        <v>102</v>
      </c>
      <c r="AV257" s="48"/>
      <c r="AW257" s="48"/>
    </row>
    <row r="258" spans="1:49" s="4" customFormat="1" ht="15" x14ac:dyDescent="0.25">
      <c r="A258" s="119"/>
      <c r="B258" s="50"/>
      <c r="C258" s="853" t="s">
        <v>103</v>
      </c>
      <c r="D258" s="853"/>
      <c r="E258" s="853"/>
      <c r="F258" s="853"/>
      <c r="G258" s="853"/>
      <c r="H258" s="853"/>
      <c r="I258" s="853"/>
      <c r="J258" s="853"/>
      <c r="K258" s="853"/>
      <c r="L258" s="120">
        <v>2711.64</v>
      </c>
      <c r="M258" s="121"/>
      <c r="N258" s="122"/>
      <c r="AF258" s="39"/>
      <c r="AG258" s="48"/>
      <c r="AL258" s="48"/>
      <c r="AM258" s="82"/>
      <c r="AN258" s="85"/>
      <c r="AO258" s="85"/>
      <c r="AP258" s="85"/>
      <c r="AQ258" s="85"/>
      <c r="AR258" s="85"/>
      <c r="AS258" s="82"/>
      <c r="AT258" s="48"/>
      <c r="AU258" s="3" t="s">
        <v>103</v>
      </c>
      <c r="AV258" s="48"/>
      <c r="AW258" s="48"/>
    </row>
    <row r="259" spans="1:49" s="4" customFormat="1" ht="15" x14ac:dyDescent="0.25">
      <c r="A259" s="119"/>
      <c r="B259" s="50"/>
      <c r="C259" s="853" t="s">
        <v>138</v>
      </c>
      <c r="D259" s="853"/>
      <c r="E259" s="853"/>
      <c r="F259" s="853"/>
      <c r="G259" s="853"/>
      <c r="H259" s="853"/>
      <c r="I259" s="853"/>
      <c r="J259" s="853"/>
      <c r="K259" s="853"/>
      <c r="L259" s="120">
        <v>273759.7</v>
      </c>
      <c r="M259" s="121"/>
      <c r="N259" s="122"/>
      <c r="AF259" s="39"/>
      <c r="AG259" s="48"/>
      <c r="AL259" s="48"/>
      <c r="AM259" s="82"/>
      <c r="AN259" s="85"/>
      <c r="AO259" s="85"/>
      <c r="AP259" s="85"/>
      <c r="AQ259" s="85"/>
      <c r="AR259" s="85"/>
      <c r="AS259" s="82"/>
      <c r="AT259" s="48"/>
      <c r="AU259" s="3" t="s">
        <v>138</v>
      </c>
      <c r="AV259" s="48"/>
      <c r="AW259" s="48"/>
    </row>
    <row r="260" spans="1:49" s="4" customFormat="1" ht="15" x14ac:dyDescent="0.25">
      <c r="A260" s="119"/>
      <c r="B260" s="50"/>
      <c r="C260" s="853" t="s">
        <v>104</v>
      </c>
      <c r="D260" s="853"/>
      <c r="E260" s="853"/>
      <c r="F260" s="853"/>
      <c r="G260" s="853"/>
      <c r="H260" s="853"/>
      <c r="I260" s="853"/>
      <c r="J260" s="853"/>
      <c r="K260" s="853"/>
      <c r="L260" s="120">
        <v>70085.02</v>
      </c>
      <c r="M260" s="121"/>
      <c r="N260" s="122"/>
      <c r="AF260" s="39"/>
      <c r="AG260" s="48"/>
      <c r="AL260" s="48"/>
      <c r="AM260" s="82"/>
      <c r="AN260" s="85"/>
      <c r="AO260" s="85"/>
      <c r="AP260" s="85"/>
      <c r="AQ260" s="85"/>
      <c r="AR260" s="85"/>
      <c r="AS260" s="82"/>
      <c r="AT260" s="48"/>
      <c r="AU260" s="3" t="s">
        <v>104</v>
      </c>
      <c r="AV260" s="48"/>
      <c r="AW260" s="48"/>
    </row>
    <row r="261" spans="1:49" s="4" customFormat="1" ht="15" x14ac:dyDescent="0.25">
      <c r="A261" s="119"/>
      <c r="B261" s="50"/>
      <c r="C261" s="853" t="s">
        <v>100</v>
      </c>
      <c r="D261" s="853"/>
      <c r="E261" s="853"/>
      <c r="F261" s="853"/>
      <c r="G261" s="853"/>
      <c r="H261" s="853"/>
      <c r="I261" s="853"/>
      <c r="J261" s="853"/>
      <c r="K261" s="853"/>
      <c r="L261" s="123"/>
      <c r="M261" s="121"/>
      <c r="N261" s="122"/>
      <c r="AF261" s="39"/>
      <c r="AG261" s="48"/>
      <c r="AL261" s="48"/>
      <c r="AM261" s="82"/>
      <c r="AN261" s="85"/>
      <c r="AO261" s="85"/>
      <c r="AP261" s="85"/>
      <c r="AQ261" s="85"/>
      <c r="AR261" s="85"/>
      <c r="AS261" s="82"/>
      <c r="AT261" s="48"/>
      <c r="AU261" s="3" t="s">
        <v>100</v>
      </c>
      <c r="AV261" s="48"/>
      <c r="AW261" s="48"/>
    </row>
    <row r="262" spans="1:49" s="4" customFormat="1" ht="15" x14ac:dyDescent="0.25">
      <c r="A262" s="119"/>
      <c r="B262" s="50"/>
      <c r="C262" s="853" t="s">
        <v>139</v>
      </c>
      <c r="D262" s="853"/>
      <c r="E262" s="853"/>
      <c r="F262" s="853"/>
      <c r="G262" s="853"/>
      <c r="H262" s="853"/>
      <c r="I262" s="853"/>
      <c r="J262" s="853"/>
      <c r="K262" s="853"/>
      <c r="L262" s="120">
        <v>70085.02</v>
      </c>
      <c r="M262" s="121"/>
      <c r="N262" s="122"/>
      <c r="AF262" s="39"/>
      <c r="AG262" s="48"/>
      <c r="AL262" s="48"/>
      <c r="AM262" s="82"/>
      <c r="AN262" s="85"/>
      <c r="AO262" s="85"/>
      <c r="AP262" s="85"/>
      <c r="AQ262" s="85"/>
      <c r="AR262" s="85"/>
      <c r="AS262" s="82"/>
      <c r="AT262" s="48"/>
      <c r="AU262" s="3" t="s">
        <v>139</v>
      </c>
      <c r="AV262" s="48"/>
      <c r="AW262" s="48"/>
    </row>
    <row r="263" spans="1:49" s="4" customFormat="1" ht="15" x14ac:dyDescent="0.25">
      <c r="A263" s="119"/>
      <c r="B263" s="50"/>
      <c r="C263" s="853" t="s">
        <v>140</v>
      </c>
      <c r="D263" s="853"/>
      <c r="E263" s="853"/>
      <c r="F263" s="853"/>
      <c r="G263" s="853"/>
      <c r="H263" s="853"/>
      <c r="I263" s="853"/>
      <c r="J263" s="853"/>
      <c r="K263" s="853"/>
      <c r="L263" s="120">
        <v>235765.7</v>
      </c>
      <c r="M263" s="121"/>
      <c r="N263" s="122"/>
      <c r="AF263" s="39"/>
      <c r="AG263" s="48"/>
      <c r="AL263" s="48"/>
      <c r="AM263" s="82"/>
      <c r="AN263" s="85"/>
      <c r="AO263" s="85"/>
      <c r="AP263" s="85"/>
      <c r="AQ263" s="85"/>
      <c r="AR263" s="85"/>
      <c r="AS263" s="82"/>
      <c r="AT263" s="48"/>
      <c r="AU263" s="3" t="s">
        <v>140</v>
      </c>
      <c r="AV263" s="48"/>
      <c r="AW263" s="48"/>
    </row>
    <row r="264" spans="1:49" s="4" customFormat="1" ht="15" x14ac:dyDescent="0.25">
      <c r="A264" s="119"/>
      <c r="B264" s="50"/>
      <c r="C264" s="853" t="s">
        <v>100</v>
      </c>
      <c r="D264" s="853"/>
      <c r="E264" s="853"/>
      <c r="F264" s="853"/>
      <c r="G264" s="853"/>
      <c r="H264" s="853"/>
      <c r="I264" s="853"/>
      <c r="J264" s="853"/>
      <c r="K264" s="853"/>
      <c r="L264" s="123"/>
      <c r="M264" s="121"/>
      <c r="N264" s="122"/>
      <c r="AF264" s="39"/>
      <c r="AG264" s="48"/>
      <c r="AL264" s="48"/>
      <c r="AM264" s="82"/>
      <c r="AN264" s="85"/>
      <c r="AO264" s="85"/>
      <c r="AP264" s="85"/>
      <c r="AQ264" s="85"/>
      <c r="AR264" s="85"/>
      <c r="AS264" s="82"/>
      <c r="AT264" s="48"/>
      <c r="AU264" s="3" t="s">
        <v>100</v>
      </c>
      <c r="AV264" s="48"/>
      <c r="AW264" s="48"/>
    </row>
    <row r="265" spans="1:49" s="4" customFormat="1" ht="15" x14ac:dyDescent="0.25">
      <c r="A265" s="119"/>
      <c r="B265" s="50"/>
      <c r="C265" s="853" t="s">
        <v>105</v>
      </c>
      <c r="D265" s="853"/>
      <c r="E265" s="853"/>
      <c r="F265" s="853"/>
      <c r="G265" s="853"/>
      <c r="H265" s="853"/>
      <c r="I265" s="853"/>
      <c r="J265" s="853"/>
      <c r="K265" s="853"/>
      <c r="L265" s="120">
        <v>3435.98</v>
      </c>
      <c r="M265" s="121"/>
      <c r="N265" s="122"/>
      <c r="AF265" s="39"/>
      <c r="AG265" s="48"/>
      <c r="AL265" s="48"/>
      <c r="AM265" s="82"/>
      <c r="AN265" s="85"/>
      <c r="AO265" s="85"/>
      <c r="AP265" s="85"/>
      <c r="AQ265" s="85"/>
      <c r="AR265" s="85"/>
      <c r="AS265" s="82"/>
      <c r="AT265" s="48"/>
      <c r="AU265" s="3" t="s">
        <v>105</v>
      </c>
      <c r="AV265" s="48"/>
      <c r="AW265" s="48"/>
    </row>
    <row r="266" spans="1:49" s="4" customFormat="1" ht="15" x14ac:dyDescent="0.25">
      <c r="A266" s="119"/>
      <c r="B266" s="50"/>
      <c r="C266" s="853" t="s">
        <v>106</v>
      </c>
      <c r="D266" s="853"/>
      <c r="E266" s="853"/>
      <c r="F266" s="853"/>
      <c r="G266" s="853"/>
      <c r="H266" s="853"/>
      <c r="I266" s="853"/>
      <c r="J266" s="853"/>
      <c r="K266" s="853"/>
      <c r="L266" s="120">
        <v>19556.560000000001</v>
      </c>
      <c r="M266" s="121"/>
      <c r="N266" s="122"/>
      <c r="AF266" s="39"/>
      <c r="AG266" s="48"/>
      <c r="AL266" s="48"/>
      <c r="AM266" s="82"/>
      <c r="AN266" s="85"/>
      <c r="AO266" s="85"/>
      <c r="AP266" s="85"/>
      <c r="AQ266" s="85"/>
      <c r="AR266" s="85"/>
      <c r="AS266" s="82"/>
      <c r="AT266" s="48"/>
      <c r="AU266" s="3" t="s">
        <v>106</v>
      </c>
      <c r="AV266" s="48"/>
      <c r="AW266" s="48"/>
    </row>
    <row r="267" spans="1:49" s="4" customFormat="1" ht="15" x14ac:dyDescent="0.25">
      <c r="A267" s="119"/>
      <c r="B267" s="50"/>
      <c r="C267" s="853" t="s">
        <v>107</v>
      </c>
      <c r="D267" s="853"/>
      <c r="E267" s="853"/>
      <c r="F267" s="853"/>
      <c r="G267" s="853"/>
      <c r="H267" s="853"/>
      <c r="I267" s="853"/>
      <c r="J267" s="853"/>
      <c r="K267" s="853"/>
      <c r="L267" s="120">
        <v>2711.64</v>
      </c>
      <c r="M267" s="121"/>
      <c r="N267" s="122"/>
      <c r="AF267" s="39"/>
      <c r="AG267" s="48"/>
      <c r="AL267" s="48"/>
      <c r="AM267" s="82"/>
      <c r="AN267" s="85"/>
      <c r="AO267" s="85"/>
      <c r="AP267" s="85"/>
      <c r="AQ267" s="85"/>
      <c r="AR267" s="85"/>
      <c r="AS267" s="82"/>
      <c r="AT267" s="48"/>
      <c r="AU267" s="3" t="s">
        <v>107</v>
      </c>
      <c r="AV267" s="48"/>
      <c r="AW267" s="48"/>
    </row>
    <row r="268" spans="1:49" s="4" customFormat="1" ht="15" x14ac:dyDescent="0.25">
      <c r="A268" s="119"/>
      <c r="B268" s="50"/>
      <c r="C268" s="853" t="s">
        <v>139</v>
      </c>
      <c r="D268" s="853"/>
      <c r="E268" s="853"/>
      <c r="F268" s="853"/>
      <c r="G268" s="853"/>
      <c r="H268" s="853"/>
      <c r="I268" s="853"/>
      <c r="J268" s="853"/>
      <c r="K268" s="853"/>
      <c r="L268" s="120">
        <v>203674.68</v>
      </c>
      <c r="M268" s="121"/>
      <c r="N268" s="122"/>
      <c r="AF268" s="39"/>
      <c r="AG268" s="48"/>
      <c r="AL268" s="48"/>
      <c r="AM268" s="82"/>
      <c r="AN268" s="85"/>
      <c r="AO268" s="85"/>
      <c r="AP268" s="85"/>
      <c r="AQ268" s="85"/>
      <c r="AR268" s="85"/>
      <c r="AS268" s="82"/>
      <c r="AT268" s="48"/>
      <c r="AU268" s="3" t="s">
        <v>139</v>
      </c>
      <c r="AV268" s="48"/>
      <c r="AW268" s="48"/>
    </row>
    <row r="269" spans="1:49" s="4" customFormat="1" ht="15" x14ac:dyDescent="0.25">
      <c r="A269" s="119"/>
      <c r="B269" s="50"/>
      <c r="C269" s="853" t="s">
        <v>108</v>
      </c>
      <c r="D269" s="853"/>
      <c r="E269" s="853"/>
      <c r="F269" s="853"/>
      <c r="G269" s="853"/>
      <c r="H269" s="853"/>
      <c r="I269" s="853"/>
      <c r="J269" s="853"/>
      <c r="K269" s="853"/>
      <c r="L269" s="120">
        <v>5963.19</v>
      </c>
      <c r="M269" s="121"/>
      <c r="N269" s="122"/>
      <c r="AF269" s="39"/>
      <c r="AG269" s="48"/>
      <c r="AL269" s="48"/>
      <c r="AM269" s="82"/>
      <c r="AN269" s="85"/>
      <c r="AO269" s="85"/>
      <c r="AP269" s="85"/>
      <c r="AQ269" s="85"/>
      <c r="AR269" s="85"/>
      <c r="AS269" s="82"/>
      <c r="AT269" s="48"/>
      <c r="AU269" s="3" t="s">
        <v>108</v>
      </c>
      <c r="AV269" s="48"/>
      <c r="AW269" s="48"/>
    </row>
    <row r="270" spans="1:49" s="4" customFormat="1" ht="15" x14ac:dyDescent="0.25">
      <c r="A270" s="119"/>
      <c r="B270" s="50"/>
      <c r="C270" s="853" t="s">
        <v>109</v>
      </c>
      <c r="D270" s="853"/>
      <c r="E270" s="853"/>
      <c r="F270" s="853"/>
      <c r="G270" s="853"/>
      <c r="H270" s="853"/>
      <c r="I270" s="853"/>
      <c r="J270" s="853"/>
      <c r="K270" s="853"/>
      <c r="L270" s="120">
        <v>3135.29</v>
      </c>
      <c r="M270" s="121"/>
      <c r="N270" s="122"/>
      <c r="AF270" s="39"/>
      <c r="AG270" s="48"/>
      <c r="AL270" s="48"/>
      <c r="AM270" s="82"/>
      <c r="AN270" s="85"/>
      <c r="AO270" s="85"/>
      <c r="AP270" s="85"/>
      <c r="AQ270" s="85"/>
      <c r="AR270" s="85"/>
      <c r="AS270" s="82"/>
      <c r="AT270" s="48"/>
      <c r="AU270" s="3" t="s">
        <v>109</v>
      </c>
      <c r="AV270" s="48"/>
      <c r="AW270" s="48"/>
    </row>
    <row r="271" spans="1:49" s="4" customFormat="1" ht="15" x14ac:dyDescent="0.25">
      <c r="A271" s="119"/>
      <c r="B271" s="50"/>
      <c r="C271" s="853" t="s">
        <v>110</v>
      </c>
      <c r="D271" s="853"/>
      <c r="E271" s="853"/>
      <c r="F271" s="853"/>
      <c r="G271" s="853"/>
      <c r="H271" s="853"/>
      <c r="I271" s="853"/>
      <c r="J271" s="853"/>
      <c r="K271" s="853"/>
      <c r="L271" s="120">
        <v>6147.62</v>
      </c>
      <c r="M271" s="121"/>
      <c r="N271" s="122"/>
      <c r="AF271" s="39"/>
      <c r="AG271" s="48"/>
      <c r="AL271" s="48"/>
      <c r="AM271" s="82"/>
      <c r="AN271" s="85"/>
      <c r="AO271" s="85"/>
      <c r="AP271" s="85"/>
      <c r="AQ271" s="85"/>
      <c r="AR271" s="85"/>
      <c r="AS271" s="82"/>
      <c r="AT271" s="48"/>
      <c r="AU271" s="3" t="s">
        <v>110</v>
      </c>
      <c r="AV271" s="48"/>
      <c r="AW271" s="48"/>
    </row>
    <row r="272" spans="1:49" s="4" customFormat="1" ht="15" x14ac:dyDescent="0.25">
      <c r="A272" s="119"/>
      <c r="B272" s="50"/>
      <c r="C272" s="853" t="s">
        <v>111</v>
      </c>
      <c r="D272" s="853"/>
      <c r="E272" s="853"/>
      <c r="F272" s="853"/>
      <c r="G272" s="853"/>
      <c r="H272" s="853"/>
      <c r="I272" s="853"/>
      <c r="J272" s="853"/>
      <c r="K272" s="853"/>
      <c r="L272" s="120">
        <v>5963.19</v>
      </c>
      <c r="M272" s="121"/>
      <c r="N272" s="122"/>
      <c r="AF272" s="39"/>
      <c r="AG272" s="48"/>
      <c r="AL272" s="48"/>
      <c r="AM272" s="82"/>
      <c r="AN272" s="85"/>
      <c r="AO272" s="85"/>
      <c r="AP272" s="85"/>
      <c r="AQ272" s="85"/>
      <c r="AR272" s="85"/>
      <c r="AS272" s="82"/>
      <c r="AT272" s="48"/>
      <c r="AU272" s="3" t="s">
        <v>111</v>
      </c>
      <c r="AV272" s="48"/>
      <c r="AW272" s="48"/>
    </row>
    <row r="273" spans="1:50" s="4" customFormat="1" ht="15" x14ac:dyDescent="0.25">
      <c r="A273" s="119"/>
      <c r="B273" s="50"/>
      <c r="C273" s="853" t="s">
        <v>112</v>
      </c>
      <c r="D273" s="853"/>
      <c r="E273" s="853"/>
      <c r="F273" s="853"/>
      <c r="G273" s="853"/>
      <c r="H273" s="853"/>
      <c r="I273" s="853"/>
      <c r="J273" s="853"/>
      <c r="K273" s="853"/>
      <c r="L273" s="120">
        <v>3135.29</v>
      </c>
      <c r="M273" s="121"/>
      <c r="N273" s="122"/>
      <c r="AF273" s="39"/>
      <c r="AG273" s="48"/>
      <c r="AL273" s="48"/>
      <c r="AM273" s="82"/>
      <c r="AN273" s="85"/>
      <c r="AO273" s="85"/>
      <c r="AP273" s="85"/>
      <c r="AQ273" s="85"/>
      <c r="AR273" s="85"/>
      <c r="AS273" s="82"/>
      <c r="AT273" s="48"/>
      <c r="AU273" s="3" t="s">
        <v>112</v>
      </c>
      <c r="AV273" s="48"/>
      <c r="AW273" s="48"/>
    </row>
    <row r="274" spans="1:50" s="4" customFormat="1" ht="15" x14ac:dyDescent="0.25">
      <c r="A274" s="119"/>
      <c r="B274" s="125"/>
      <c r="C274" s="861" t="s">
        <v>176</v>
      </c>
      <c r="D274" s="861"/>
      <c r="E274" s="861"/>
      <c r="F274" s="861"/>
      <c r="G274" s="861"/>
      <c r="H274" s="861"/>
      <c r="I274" s="861"/>
      <c r="J274" s="861"/>
      <c r="K274" s="861"/>
      <c r="L274" s="126">
        <v>305850.71999999997</v>
      </c>
      <c r="M274" s="127"/>
      <c r="N274" s="128"/>
      <c r="AF274" s="39"/>
      <c r="AG274" s="48"/>
      <c r="AL274" s="48"/>
      <c r="AM274" s="82"/>
      <c r="AN274" s="85"/>
      <c r="AO274" s="85"/>
      <c r="AP274" s="85"/>
      <c r="AQ274" s="85"/>
      <c r="AR274" s="85"/>
      <c r="AS274" s="82"/>
      <c r="AT274" s="48"/>
      <c r="AV274" s="48" t="s">
        <v>176</v>
      </c>
      <c r="AW274" s="48"/>
    </row>
    <row r="275" spans="1:50" s="4" customFormat="1" ht="15" x14ac:dyDescent="0.25">
      <c r="A275" s="119"/>
      <c r="B275" s="50"/>
      <c r="C275" s="853" t="s">
        <v>100</v>
      </c>
      <c r="D275" s="853"/>
      <c r="E275" s="853"/>
      <c r="F275" s="853"/>
      <c r="G275" s="853"/>
      <c r="H275" s="853"/>
      <c r="I275" s="853"/>
      <c r="J275" s="853"/>
      <c r="K275" s="853"/>
      <c r="L275" s="123"/>
      <c r="M275" s="121"/>
      <c r="N275" s="122"/>
      <c r="AF275" s="39"/>
      <c r="AG275" s="48"/>
      <c r="AL275" s="48"/>
      <c r="AM275" s="82"/>
      <c r="AN275" s="85"/>
      <c r="AO275" s="85"/>
      <c r="AP275" s="85"/>
      <c r="AQ275" s="85"/>
      <c r="AR275" s="85"/>
      <c r="AS275" s="82"/>
      <c r="AT275" s="48"/>
      <c r="AU275" s="3" t="s">
        <v>100</v>
      </c>
      <c r="AV275" s="48"/>
      <c r="AW275" s="48"/>
    </row>
    <row r="276" spans="1:50" s="4" customFormat="1" ht="15" x14ac:dyDescent="0.25">
      <c r="A276" s="119"/>
      <c r="B276" s="50"/>
      <c r="C276" s="853" t="s">
        <v>177</v>
      </c>
      <c r="D276" s="853"/>
      <c r="E276" s="853"/>
      <c r="F276" s="853"/>
      <c r="G276" s="853"/>
      <c r="H276" s="853"/>
      <c r="I276" s="853"/>
      <c r="J276" s="853"/>
      <c r="K276" s="853"/>
      <c r="L276" s="120">
        <v>273700</v>
      </c>
      <c r="M276" s="121"/>
      <c r="N276" s="122"/>
      <c r="AF276" s="39"/>
      <c r="AG276" s="48"/>
      <c r="AL276" s="48"/>
      <c r="AM276" s="82"/>
      <c r="AN276" s="85"/>
      <c r="AO276" s="85"/>
      <c r="AP276" s="85"/>
      <c r="AQ276" s="85"/>
      <c r="AR276" s="85"/>
      <c r="AS276" s="82"/>
      <c r="AT276" s="48"/>
      <c r="AU276" s="3" t="s">
        <v>177</v>
      </c>
      <c r="AV276" s="48"/>
      <c r="AW276" s="48"/>
    </row>
    <row r="277" spans="1:50" s="4" customFormat="1" ht="15" x14ac:dyDescent="0.25">
      <c r="A277" s="844" t="s">
        <v>178</v>
      </c>
      <c r="B277" s="845"/>
      <c r="C277" s="845"/>
      <c r="D277" s="845"/>
      <c r="E277" s="845"/>
      <c r="F277" s="845"/>
      <c r="G277" s="845"/>
      <c r="H277" s="845"/>
      <c r="I277" s="845"/>
      <c r="J277" s="845"/>
      <c r="K277" s="845"/>
      <c r="L277" s="845"/>
      <c r="M277" s="845"/>
      <c r="N277" s="846"/>
      <c r="AF277" s="39" t="s">
        <v>178</v>
      </c>
      <c r="AG277" s="48"/>
      <c r="AL277" s="48"/>
      <c r="AM277" s="82"/>
      <c r="AN277" s="85"/>
      <c r="AO277" s="85"/>
      <c r="AP277" s="85"/>
      <c r="AQ277" s="85"/>
      <c r="AR277" s="85"/>
      <c r="AS277" s="82"/>
      <c r="AT277" s="48"/>
      <c r="AV277" s="48"/>
      <c r="AW277" s="48"/>
    </row>
    <row r="278" spans="1:50" s="4" customFormat="1" ht="15" x14ac:dyDescent="0.25">
      <c r="A278" s="882" t="s">
        <v>179</v>
      </c>
      <c r="B278" s="883"/>
      <c r="C278" s="883"/>
      <c r="D278" s="883"/>
      <c r="E278" s="883"/>
      <c r="F278" s="883"/>
      <c r="G278" s="883"/>
      <c r="H278" s="883"/>
      <c r="I278" s="883"/>
      <c r="J278" s="883"/>
      <c r="K278" s="883"/>
      <c r="L278" s="883"/>
      <c r="M278" s="883"/>
      <c r="N278" s="884"/>
      <c r="AF278" s="39"/>
      <c r="AG278" s="48"/>
      <c r="AL278" s="48"/>
      <c r="AM278" s="82"/>
      <c r="AN278" s="85"/>
      <c r="AO278" s="85"/>
      <c r="AP278" s="85"/>
      <c r="AQ278" s="85"/>
      <c r="AR278" s="85"/>
      <c r="AS278" s="82"/>
      <c r="AT278" s="48"/>
      <c r="AV278" s="48"/>
      <c r="AW278" s="48"/>
      <c r="AX278" s="3" t="s">
        <v>179</v>
      </c>
    </row>
    <row r="279" spans="1:50" s="4" customFormat="1" ht="34.5" x14ac:dyDescent="0.25">
      <c r="A279" s="40" t="s">
        <v>180</v>
      </c>
      <c r="B279" s="41" t="s">
        <v>181</v>
      </c>
      <c r="C279" s="847" t="s">
        <v>182</v>
      </c>
      <c r="D279" s="847"/>
      <c r="E279" s="847"/>
      <c r="F279" s="42" t="s">
        <v>63</v>
      </c>
      <c r="G279" s="43">
        <v>2.48</v>
      </c>
      <c r="H279" s="44">
        <v>1</v>
      </c>
      <c r="I279" s="109">
        <v>2.48</v>
      </c>
      <c r="J279" s="46"/>
      <c r="K279" s="43"/>
      <c r="L279" s="46"/>
      <c r="M279" s="43"/>
      <c r="N279" s="47"/>
      <c r="AF279" s="39"/>
      <c r="AG279" s="48" t="s">
        <v>182</v>
      </c>
      <c r="AL279" s="48"/>
      <c r="AM279" s="82"/>
      <c r="AN279" s="85"/>
      <c r="AO279" s="85"/>
      <c r="AP279" s="85"/>
      <c r="AQ279" s="85"/>
      <c r="AR279" s="85"/>
      <c r="AS279" s="82"/>
      <c r="AT279" s="48"/>
      <c r="AV279" s="48"/>
      <c r="AW279" s="48"/>
    </row>
    <row r="280" spans="1:50" s="4" customFormat="1" ht="22.5" x14ac:dyDescent="0.25">
      <c r="A280" s="49"/>
      <c r="B280" s="50" t="s">
        <v>64</v>
      </c>
      <c r="C280" s="848" t="s">
        <v>65</v>
      </c>
      <c r="D280" s="848"/>
      <c r="E280" s="848"/>
      <c r="F280" s="848"/>
      <c r="G280" s="848"/>
      <c r="H280" s="848"/>
      <c r="I280" s="848"/>
      <c r="J280" s="848"/>
      <c r="K280" s="848"/>
      <c r="L280" s="848"/>
      <c r="M280" s="848"/>
      <c r="N280" s="849"/>
      <c r="AF280" s="39"/>
      <c r="AG280" s="48"/>
      <c r="AH280" s="3" t="s">
        <v>65</v>
      </c>
      <c r="AL280" s="48"/>
      <c r="AM280" s="82"/>
      <c r="AN280" s="85"/>
      <c r="AO280" s="85"/>
      <c r="AP280" s="85"/>
      <c r="AQ280" s="85"/>
      <c r="AR280" s="85"/>
      <c r="AS280" s="82"/>
      <c r="AT280" s="48"/>
      <c r="AV280" s="48"/>
      <c r="AW280" s="48"/>
    </row>
    <row r="281" spans="1:50" s="4" customFormat="1" ht="15" x14ac:dyDescent="0.25">
      <c r="A281" s="51"/>
      <c r="B281" s="50" t="s">
        <v>60</v>
      </c>
      <c r="C281" s="853" t="s">
        <v>66</v>
      </c>
      <c r="D281" s="853"/>
      <c r="E281" s="853"/>
      <c r="F281" s="53"/>
      <c r="G281" s="54"/>
      <c r="H281" s="54"/>
      <c r="I281" s="54"/>
      <c r="J281" s="55">
        <v>1583.82</v>
      </c>
      <c r="K281" s="56">
        <v>1.1499999999999999</v>
      </c>
      <c r="L281" s="55">
        <v>4517.05</v>
      </c>
      <c r="M281" s="56">
        <v>35.42</v>
      </c>
      <c r="N281" s="58">
        <v>159993.91</v>
      </c>
      <c r="AF281" s="39"/>
      <c r="AG281" s="48"/>
      <c r="AI281" s="3" t="s">
        <v>66</v>
      </c>
      <c r="AL281" s="48"/>
      <c r="AM281" s="82"/>
      <c r="AN281" s="85"/>
      <c r="AO281" s="85"/>
      <c r="AP281" s="85"/>
      <c r="AQ281" s="85"/>
      <c r="AR281" s="85"/>
      <c r="AS281" s="82"/>
      <c r="AT281" s="48"/>
      <c r="AV281" s="48"/>
      <c r="AW281" s="48"/>
    </row>
    <row r="282" spans="1:50" s="4" customFormat="1" ht="15" x14ac:dyDescent="0.25">
      <c r="A282" s="60"/>
      <c r="B282" s="50"/>
      <c r="C282" s="853" t="s">
        <v>71</v>
      </c>
      <c r="D282" s="853"/>
      <c r="E282" s="853"/>
      <c r="F282" s="53" t="s">
        <v>72</v>
      </c>
      <c r="G282" s="70">
        <v>189</v>
      </c>
      <c r="H282" s="56">
        <v>1.1499999999999999</v>
      </c>
      <c r="I282" s="62">
        <v>539.02800000000002</v>
      </c>
      <c r="J282" s="63"/>
      <c r="K282" s="54"/>
      <c r="L282" s="63"/>
      <c r="M282" s="54"/>
      <c r="N282" s="59"/>
      <c r="AF282" s="39"/>
      <c r="AG282" s="48"/>
      <c r="AJ282" s="3" t="s">
        <v>71</v>
      </c>
      <c r="AL282" s="48"/>
      <c r="AM282" s="82"/>
      <c r="AN282" s="85"/>
      <c r="AO282" s="85"/>
      <c r="AP282" s="85"/>
      <c r="AQ282" s="85"/>
      <c r="AR282" s="85"/>
      <c r="AS282" s="82"/>
      <c r="AT282" s="48"/>
      <c r="AV282" s="48"/>
      <c r="AW282" s="48"/>
    </row>
    <row r="283" spans="1:50" s="4" customFormat="1" ht="15" x14ac:dyDescent="0.25">
      <c r="A283" s="51"/>
      <c r="B283" s="50"/>
      <c r="C283" s="854" t="s">
        <v>74</v>
      </c>
      <c r="D283" s="854"/>
      <c r="E283" s="854"/>
      <c r="F283" s="65"/>
      <c r="G283" s="66"/>
      <c r="H283" s="66"/>
      <c r="I283" s="66"/>
      <c r="J283" s="67">
        <v>1583.82</v>
      </c>
      <c r="K283" s="66"/>
      <c r="L283" s="67">
        <v>4517.05</v>
      </c>
      <c r="M283" s="66"/>
      <c r="N283" s="69"/>
      <c r="AF283" s="39"/>
      <c r="AG283" s="48"/>
      <c r="AK283" s="3" t="s">
        <v>74</v>
      </c>
      <c r="AL283" s="48"/>
      <c r="AM283" s="82"/>
      <c r="AN283" s="85"/>
      <c r="AO283" s="85"/>
      <c r="AP283" s="85"/>
      <c r="AQ283" s="85"/>
      <c r="AR283" s="85"/>
      <c r="AS283" s="82"/>
      <c r="AT283" s="48"/>
      <c r="AV283" s="48"/>
      <c r="AW283" s="48"/>
    </row>
    <row r="284" spans="1:50" s="4" customFormat="1" ht="15" x14ac:dyDescent="0.25">
      <c r="A284" s="60"/>
      <c r="B284" s="50"/>
      <c r="C284" s="853" t="s">
        <v>75</v>
      </c>
      <c r="D284" s="853"/>
      <c r="E284" s="853"/>
      <c r="F284" s="53"/>
      <c r="G284" s="54"/>
      <c r="H284" s="54"/>
      <c r="I284" s="54"/>
      <c r="J284" s="63"/>
      <c r="K284" s="54"/>
      <c r="L284" s="55">
        <v>4517.05</v>
      </c>
      <c r="M284" s="54"/>
      <c r="N284" s="58">
        <v>159993.91</v>
      </c>
      <c r="AF284" s="39"/>
      <c r="AG284" s="48"/>
      <c r="AJ284" s="3" t="s">
        <v>75</v>
      </c>
      <c r="AL284" s="48"/>
      <c r="AM284" s="82"/>
      <c r="AN284" s="85"/>
      <c r="AO284" s="85"/>
      <c r="AP284" s="85"/>
      <c r="AQ284" s="85"/>
      <c r="AR284" s="85"/>
      <c r="AS284" s="82"/>
      <c r="AT284" s="48"/>
      <c r="AV284" s="48"/>
      <c r="AW284" s="48"/>
    </row>
    <row r="285" spans="1:50" s="4" customFormat="1" ht="23.25" x14ac:dyDescent="0.25">
      <c r="A285" s="60"/>
      <c r="B285" s="50" t="s">
        <v>94</v>
      </c>
      <c r="C285" s="853" t="s">
        <v>95</v>
      </c>
      <c r="D285" s="853"/>
      <c r="E285" s="853"/>
      <c r="F285" s="53" t="s">
        <v>78</v>
      </c>
      <c r="G285" s="70">
        <v>89</v>
      </c>
      <c r="H285" s="54"/>
      <c r="I285" s="70">
        <v>89</v>
      </c>
      <c r="J285" s="63"/>
      <c r="K285" s="54"/>
      <c r="L285" s="55">
        <v>4020.17</v>
      </c>
      <c r="M285" s="54"/>
      <c r="N285" s="58">
        <v>142394.57999999999</v>
      </c>
      <c r="AF285" s="39"/>
      <c r="AG285" s="48"/>
      <c r="AJ285" s="3" t="s">
        <v>95</v>
      </c>
      <c r="AL285" s="48"/>
      <c r="AM285" s="82"/>
      <c r="AN285" s="85"/>
      <c r="AO285" s="85"/>
      <c r="AP285" s="85"/>
      <c r="AQ285" s="85"/>
      <c r="AR285" s="85"/>
      <c r="AS285" s="82"/>
      <c r="AT285" s="48"/>
      <c r="AV285" s="48"/>
      <c r="AW285" s="48"/>
    </row>
    <row r="286" spans="1:50" s="4" customFormat="1" ht="23.25" x14ac:dyDescent="0.25">
      <c r="A286" s="60"/>
      <c r="B286" s="50" t="s">
        <v>96</v>
      </c>
      <c r="C286" s="853" t="s">
        <v>97</v>
      </c>
      <c r="D286" s="853"/>
      <c r="E286" s="853"/>
      <c r="F286" s="53" t="s">
        <v>78</v>
      </c>
      <c r="G286" s="70">
        <v>40</v>
      </c>
      <c r="H286" s="54"/>
      <c r="I286" s="70">
        <v>40</v>
      </c>
      <c r="J286" s="63"/>
      <c r="K286" s="54"/>
      <c r="L286" s="55">
        <v>1806.82</v>
      </c>
      <c r="M286" s="54"/>
      <c r="N286" s="58">
        <v>63997.56</v>
      </c>
      <c r="AF286" s="39"/>
      <c r="AG286" s="48"/>
      <c r="AJ286" s="3" t="s">
        <v>97</v>
      </c>
      <c r="AL286" s="48"/>
      <c r="AM286" s="82"/>
      <c r="AN286" s="85"/>
      <c r="AO286" s="85"/>
      <c r="AP286" s="85"/>
      <c r="AQ286" s="85"/>
      <c r="AR286" s="85"/>
      <c r="AS286" s="82"/>
      <c r="AT286" s="48"/>
      <c r="AV286" s="48"/>
      <c r="AW286" s="48"/>
    </row>
    <row r="287" spans="1:50" s="4" customFormat="1" ht="15" x14ac:dyDescent="0.25">
      <c r="A287" s="71"/>
      <c r="B287" s="72"/>
      <c r="C287" s="847" t="s">
        <v>81</v>
      </c>
      <c r="D287" s="847"/>
      <c r="E287" s="847"/>
      <c r="F287" s="42"/>
      <c r="G287" s="43"/>
      <c r="H287" s="43"/>
      <c r="I287" s="43"/>
      <c r="J287" s="46"/>
      <c r="K287" s="43"/>
      <c r="L287" s="73">
        <v>10344.040000000001</v>
      </c>
      <c r="M287" s="66"/>
      <c r="N287" s="47"/>
      <c r="AF287" s="39"/>
      <c r="AG287" s="48"/>
      <c r="AL287" s="48" t="s">
        <v>81</v>
      </c>
      <c r="AM287" s="82"/>
      <c r="AN287" s="85"/>
      <c r="AO287" s="85"/>
      <c r="AP287" s="85"/>
      <c r="AQ287" s="85"/>
      <c r="AR287" s="85"/>
      <c r="AS287" s="82"/>
      <c r="AT287" s="48"/>
      <c r="AV287" s="48"/>
      <c r="AW287" s="48"/>
    </row>
    <row r="288" spans="1:50" s="4" customFormat="1" ht="34.5" x14ac:dyDescent="0.25">
      <c r="A288" s="40" t="s">
        <v>183</v>
      </c>
      <c r="B288" s="41" t="s">
        <v>184</v>
      </c>
      <c r="C288" s="847" t="s">
        <v>185</v>
      </c>
      <c r="D288" s="847"/>
      <c r="E288" s="847"/>
      <c r="F288" s="42" t="s">
        <v>63</v>
      </c>
      <c r="G288" s="43">
        <v>0.81840000000000002</v>
      </c>
      <c r="H288" s="44">
        <v>1</v>
      </c>
      <c r="I288" s="135">
        <v>0.81840000000000002</v>
      </c>
      <c r="J288" s="46"/>
      <c r="K288" s="43"/>
      <c r="L288" s="46"/>
      <c r="M288" s="43"/>
      <c r="N288" s="47"/>
      <c r="AF288" s="39"/>
      <c r="AG288" s="48" t="s">
        <v>185</v>
      </c>
      <c r="AL288" s="48"/>
      <c r="AM288" s="82"/>
      <c r="AN288" s="85"/>
      <c r="AO288" s="85"/>
      <c r="AP288" s="85"/>
      <c r="AQ288" s="85"/>
      <c r="AR288" s="85"/>
      <c r="AS288" s="82"/>
      <c r="AT288" s="48"/>
      <c r="AV288" s="48"/>
      <c r="AW288" s="48"/>
    </row>
    <row r="289" spans="1:49" s="4" customFormat="1" ht="22.5" x14ac:dyDescent="0.25">
      <c r="A289" s="49"/>
      <c r="B289" s="50" t="s">
        <v>64</v>
      </c>
      <c r="C289" s="848" t="s">
        <v>65</v>
      </c>
      <c r="D289" s="848"/>
      <c r="E289" s="848"/>
      <c r="F289" s="848"/>
      <c r="G289" s="848"/>
      <c r="H289" s="848"/>
      <c r="I289" s="848"/>
      <c r="J289" s="848"/>
      <c r="K289" s="848"/>
      <c r="L289" s="848"/>
      <c r="M289" s="848"/>
      <c r="N289" s="849"/>
      <c r="AF289" s="39"/>
      <c r="AG289" s="48"/>
      <c r="AH289" s="3" t="s">
        <v>65</v>
      </c>
      <c r="AL289" s="48"/>
      <c r="AM289" s="82"/>
      <c r="AN289" s="85"/>
      <c r="AO289" s="85"/>
      <c r="AP289" s="85"/>
      <c r="AQ289" s="85"/>
      <c r="AR289" s="85"/>
      <c r="AS289" s="82"/>
      <c r="AT289" s="48"/>
      <c r="AV289" s="48"/>
      <c r="AW289" s="48"/>
    </row>
    <row r="290" spans="1:49" s="4" customFormat="1" ht="15" x14ac:dyDescent="0.25">
      <c r="A290" s="51"/>
      <c r="B290" s="50" t="s">
        <v>60</v>
      </c>
      <c r="C290" s="853" t="s">
        <v>66</v>
      </c>
      <c r="D290" s="853"/>
      <c r="E290" s="853"/>
      <c r="F290" s="53"/>
      <c r="G290" s="54"/>
      <c r="H290" s="54"/>
      <c r="I290" s="54"/>
      <c r="J290" s="57">
        <v>663.75</v>
      </c>
      <c r="K290" s="56">
        <v>1.1499999999999999</v>
      </c>
      <c r="L290" s="57">
        <v>624.69000000000005</v>
      </c>
      <c r="M290" s="56">
        <v>35.42</v>
      </c>
      <c r="N290" s="58">
        <v>22126.52</v>
      </c>
      <c r="AF290" s="39"/>
      <c r="AG290" s="48"/>
      <c r="AI290" s="3" t="s">
        <v>66</v>
      </c>
      <c r="AL290" s="48"/>
      <c r="AM290" s="82"/>
      <c r="AN290" s="85"/>
      <c r="AO290" s="85"/>
      <c r="AP290" s="85"/>
      <c r="AQ290" s="85"/>
      <c r="AR290" s="85"/>
      <c r="AS290" s="82"/>
      <c r="AT290" s="48"/>
      <c r="AV290" s="48"/>
      <c r="AW290" s="48"/>
    </row>
    <row r="291" spans="1:49" s="4" customFormat="1" ht="15" x14ac:dyDescent="0.25">
      <c r="A291" s="60"/>
      <c r="B291" s="50"/>
      <c r="C291" s="853" t="s">
        <v>71</v>
      </c>
      <c r="D291" s="853"/>
      <c r="E291" s="853"/>
      <c r="F291" s="53" t="s">
        <v>72</v>
      </c>
      <c r="G291" s="61">
        <v>88.5</v>
      </c>
      <c r="H291" s="56">
        <v>1.1499999999999999</v>
      </c>
      <c r="I291" s="64">
        <v>83.292659999999998</v>
      </c>
      <c r="J291" s="63"/>
      <c r="K291" s="54"/>
      <c r="L291" s="63"/>
      <c r="M291" s="54"/>
      <c r="N291" s="59"/>
      <c r="AF291" s="39"/>
      <c r="AG291" s="48"/>
      <c r="AJ291" s="3" t="s">
        <v>71</v>
      </c>
      <c r="AL291" s="48"/>
      <c r="AM291" s="82"/>
      <c r="AN291" s="85"/>
      <c r="AO291" s="85"/>
      <c r="AP291" s="85"/>
      <c r="AQ291" s="85"/>
      <c r="AR291" s="85"/>
      <c r="AS291" s="82"/>
      <c r="AT291" s="48"/>
      <c r="AV291" s="48"/>
      <c r="AW291" s="48"/>
    </row>
    <row r="292" spans="1:49" s="4" customFormat="1" ht="15" x14ac:dyDescent="0.25">
      <c r="A292" s="51"/>
      <c r="B292" s="50"/>
      <c r="C292" s="854" t="s">
        <v>74</v>
      </c>
      <c r="D292" s="854"/>
      <c r="E292" s="854"/>
      <c r="F292" s="65"/>
      <c r="G292" s="66"/>
      <c r="H292" s="66"/>
      <c r="I292" s="66"/>
      <c r="J292" s="68">
        <v>663.75</v>
      </c>
      <c r="K292" s="66"/>
      <c r="L292" s="68">
        <v>624.69000000000005</v>
      </c>
      <c r="M292" s="66"/>
      <c r="N292" s="69"/>
      <c r="AF292" s="39"/>
      <c r="AG292" s="48"/>
      <c r="AK292" s="3" t="s">
        <v>74</v>
      </c>
      <c r="AL292" s="48"/>
      <c r="AM292" s="82"/>
      <c r="AN292" s="85"/>
      <c r="AO292" s="85"/>
      <c r="AP292" s="85"/>
      <c r="AQ292" s="85"/>
      <c r="AR292" s="85"/>
      <c r="AS292" s="82"/>
      <c r="AT292" s="48"/>
      <c r="AV292" s="48"/>
      <c r="AW292" s="48"/>
    </row>
    <row r="293" spans="1:49" s="4" customFormat="1" ht="15" x14ac:dyDescent="0.25">
      <c r="A293" s="60"/>
      <c r="B293" s="50"/>
      <c r="C293" s="853" t="s">
        <v>75</v>
      </c>
      <c r="D293" s="853"/>
      <c r="E293" s="853"/>
      <c r="F293" s="53"/>
      <c r="G293" s="54"/>
      <c r="H293" s="54"/>
      <c r="I293" s="54"/>
      <c r="J293" s="63"/>
      <c r="K293" s="54"/>
      <c r="L293" s="57">
        <v>624.69000000000005</v>
      </c>
      <c r="M293" s="54"/>
      <c r="N293" s="58">
        <v>22126.52</v>
      </c>
      <c r="AF293" s="39"/>
      <c r="AG293" s="48"/>
      <c r="AJ293" s="3" t="s">
        <v>75</v>
      </c>
      <c r="AL293" s="48"/>
      <c r="AM293" s="82"/>
      <c r="AN293" s="85"/>
      <c r="AO293" s="85"/>
      <c r="AP293" s="85"/>
      <c r="AQ293" s="85"/>
      <c r="AR293" s="85"/>
      <c r="AS293" s="82"/>
      <c r="AT293" s="48"/>
      <c r="AV293" s="48"/>
      <c r="AW293" s="48"/>
    </row>
    <row r="294" spans="1:49" s="4" customFormat="1" ht="23.25" x14ac:dyDescent="0.25">
      <c r="A294" s="60"/>
      <c r="B294" s="50" t="s">
        <v>94</v>
      </c>
      <c r="C294" s="853" t="s">
        <v>95</v>
      </c>
      <c r="D294" s="853"/>
      <c r="E294" s="853"/>
      <c r="F294" s="53" t="s">
        <v>78</v>
      </c>
      <c r="G294" s="70">
        <v>89</v>
      </c>
      <c r="H294" s="54"/>
      <c r="I294" s="70">
        <v>89</v>
      </c>
      <c r="J294" s="63"/>
      <c r="K294" s="54"/>
      <c r="L294" s="57">
        <v>555.97</v>
      </c>
      <c r="M294" s="54"/>
      <c r="N294" s="58">
        <v>19692.599999999999</v>
      </c>
      <c r="AF294" s="39"/>
      <c r="AG294" s="48"/>
      <c r="AJ294" s="3" t="s">
        <v>95</v>
      </c>
      <c r="AL294" s="48"/>
      <c r="AM294" s="82"/>
      <c r="AN294" s="85"/>
      <c r="AO294" s="85"/>
      <c r="AP294" s="85"/>
      <c r="AQ294" s="85"/>
      <c r="AR294" s="85"/>
      <c r="AS294" s="82"/>
      <c r="AT294" s="48"/>
      <c r="AV294" s="48"/>
      <c r="AW294" s="48"/>
    </row>
    <row r="295" spans="1:49" s="4" customFormat="1" ht="23.25" x14ac:dyDescent="0.25">
      <c r="A295" s="60"/>
      <c r="B295" s="50" t="s">
        <v>96</v>
      </c>
      <c r="C295" s="853" t="s">
        <v>97</v>
      </c>
      <c r="D295" s="853"/>
      <c r="E295" s="853"/>
      <c r="F295" s="53" t="s">
        <v>78</v>
      </c>
      <c r="G295" s="70">
        <v>40</v>
      </c>
      <c r="H295" s="54"/>
      <c r="I295" s="70">
        <v>40</v>
      </c>
      <c r="J295" s="63"/>
      <c r="K295" s="54"/>
      <c r="L295" s="57">
        <v>249.88</v>
      </c>
      <c r="M295" s="54"/>
      <c r="N295" s="58">
        <v>8850.61</v>
      </c>
      <c r="AF295" s="39"/>
      <c r="AG295" s="48"/>
      <c r="AJ295" s="3" t="s">
        <v>97</v>
      </c>
      <c r="AL295" s="48"/>
      <c r="AM295" s="82"/>
      <c r="AN295" s="85"/>
      <c r="AO295" s="85"/>
      <c r="AP295" s="85"/>
      <c r="AQ295" s="85"/>
      <c r="AR295" s="85"/>
      <c r="AS295" s="82"/>
      <c r="AT295" s="48"/>
      <c r="AV295" s="48"/>
      <c r="AW295" s="48"/>
    </row>
    <row r="296" spans="1:49" s="4" customFormat="1" ht="15" x14ac:dyDescent="0.25">
      <c r="A296" s="71"/>
      <c r="B296" s="72"/>
      <c r="C296" s="847" t="s">
        <v>81</v>
      </c>
      <c r="D296" s="847"/>
      <c r="E296" s="847"/>
      <c r="F296" s="42"/>
      <c r="G296" s="43"/>
      <c r="H296" s="43"/>
      <c r="I296" s="43"/>
      <c r="J296" s="46"/>
      <c r="K296" s="43"/>
      <c r="L296" s="73">
        <v>1430.54</v>
      </c>
      <c r="M296" s="66"/>
      <c r="N296" s="47"/>
      <c r="AF296" s="39"/>
      <c r="AG296" s="48"/>
      <c r="AL296" s="48" t="s">
        <v>81</v>
      </c>
      <c r="AM296" s="82"/>
      <c r="AN296" s="85"/>
      <c r="AO296" s="85"/>
      <c r="AP296" s="85"/>
      <c r="AQ296" s="85"/>
      <c r="AR296" s="85"/>
      <c r="AS296" s="82"/>
      <c r="AT296" s="48"/>
      <c r="AV296" s="48"/>
      <c r="AW296" s="48"/>
    </row>
    <row r="297" spans="1:49" s="4" customFormat="1" ht="23.25" x14ac:dyDescent="0.25">
      <c r="A297" s="40" t="s">
        <v>186</v>
      </c>
      <c r="B297" s="41" t="s">
        <v>128</v>
      </c>
      <c r="C297" s="847" t="s">
        <v>129</v>
      </c>
      <c r="D297" s="847"/>
      <c r="E297" s="847"/>
      <c r="F297" s="42" t="s">
        <v>130</v>
      </c>
      <c r="G297" s="43">
        <v>81.84</v>
      </c>
      <c r="H297" s="44">
        <v>1</v>
      </c>
      <c r="I297" s="109">
        <v>81.84</v>
      </c>
      <c r="J297" s="131">
        <v>59.99</v>
      </c>
      <c r="K297" s="43"/>
      <c r="L297" s="73">
        <v>4909.58</v>
      </c>
      <c r="M297" s="43"/>
      <c r="N297" s="47"/>
      <c r="AF297" s="39"/>
      <c r="AG297" s="48" t="s">
        <v>129</v>
      </c>
      <c r="AL297" s="48"/>
      <c r="AM297" s="82"/>
      <c r="AN297" s="85"/>
      <c r="AO297" s="85"/>
      <c r="AP297" s="85"/>
      <c r="AQ297" s="85"/>
      <c r="AR297" s="85"/>
      <c r="AS297" s="82"/>
      <c r="AT297" s="48"/>
      <c r="AV297" s="48"/>
      <c r="AW297" s="48"/>
    </row>
    <row r="298" spans="1:49" s="4" customFormat="1" ht="15" x14ac:dyDescent="0.25">
      <c r="A298" s="71"/>
      <c r="B298" s="72"/>
      <c r="C298" s="847" t="s">
        <v>81</v>
      </c>
      <c r="D298" s="847"/>
      <c r="E298" s="847"/>
      <c r="F298" s="42"/>
      <c r="G298" s="43"/>
      <c r="H298" s="43"/>
      <c r="I298" s="43"/>
      <c r="J298" s="46"/>
      <c r="K298" s="43"/>
      <c r="L298" s="73">
        <v>4909.58</v>
      </c>
      <c r="M298" s="66"/>
      <c r="N298" s="47"/>
      <c r="AF298" s="39"/>
      <c r="AG298" s="48"/>
      <c r="AL298" s="48" t="s">
        <v>81</v>
      </c>
      <c r="AM298" s="82"/>
      <c r="AN298" s="85"/>
      <c r="AO298" s="85"/>
      <c r="AP298" s="85"/>
      <c r="AQ298" s="85"/>
      <c r="AR298" s="85"/>
      <c r="AS298" s="82"/>
      <c r="AT298" s="48"/>
      <c r="AV298" s="48"/>
      <c r="AW298" s="48"/>
    </row>
    <row r="299" spans="1:49" s="4" customFormat="1" ht="57" x14ac:dyDescent="0.25">
      <c r="A299" s="40" t="s">
        <v>187</v>
      </c>
      <c r="B299" s="41" t="s">
        <v>132</v>
      </c>
      <c r="C299" s="847" t="s">
        <v>188</v>
      </c>
      <c r="D299" s="847"/>
      <c r="E299" s="847"/>
      <c r="F299" s="42" t="s">
        <v>84</v>
      </c>
      <c r="G299" s="43">
        <v>0.1736</v>
      </c>
      <c r="H299" s="44">
        <v>1</v>
      </c>
      <c r="I299" s="135">
        <v>0.1736</v>
      </c>
      <c r="J299" s="46"/>
      <c r="K299" s="43"/>
      <c r="L299" s="46"/>
      <c r="M299" s="43"/>
      <c r="N299" s="47"/>
      <c r="AF299" s="39"/>
      <c r="AG299" s="48" t="s">
        <v>188</v>
      </c>
      <c r="AL299" s="48"/>
      <c r="AM299" s="82"/>
      <c r="AN299" s="85"/>
      <c r="AO299" s="85"/>
      <c r="AP299" s="85"/>
      <c r="AQ299" s="85"/>
      <c r="AR299" s="85"/>
      <c r="AS299" s="82"/>
      <c r="AT299" s="48"/>
      <c r="AV299" s="48"/>
      <c r="AW299" s="48"/>
    </row>
    <row r="300" spans="1:49" s="4" customFormat="1" ht="22.5" x14ac:dyDescent="0.25">
      <c r="A300" s="49"/>
      <c r="B300" s="50" t="s">
        <v>64</v>
      </c>
      <c r="C300" s="848" t="s">
        <v>65</v>
      </c>
      <c r="D300" s="848"/>
      <c r="E300" s="848"/>
      <c r="F300" s="848"/>
      <c r="G300" s="848"/>
      <c r="H300" s="848"/>
      <c r="I300" s="848"/>
      <c r="J300" s="848"/>
      <c r="K300" s="848"/>
      <c r="L300" s="848"/>
      <c r="M300" s="848"/>
      <c r="N300" s="849"/>
      <c r="AF300" s="39"/>
      <c r="AG300" s="48"/>
      <c r="AH300" s="3" t="s">
        <v>65</v>
      </c>
      <c r="AL300" s="48"/>
      <c r="AM300" s="82"/>
      <c r="AN300" s="85"/>
      <c r="AO300" s="85"/>
      <c r="AP300" s="85"/>
      <c r="AQ300" s="85"/>
      <c r="AR300" s="85"/>
      <c r="AS300" s="82"/>
      <c r="AT300" s="48"/>
      <c r="AV300" s="48"/>
      <c r="AW300" s="48"/>
    </row>
    <row r="301" spans="1:49" s="4" customFormat="1" ht="15" x14ac:dyDescent="0.25">
      <c r="A301" s="51"/>
      <c r="B301" s="50" t="s">
        <v>67</v>
      </c>
      <c r="C301" s="853" t="s">
        <v>68</v>
      </c>
      <c r="D301" s="853"/>
      <c r="E301" s="853"/>
      <c r="F301" s="53"/>
      <c r="G301" s="54"/>
      <c r="H301" s="54"/>
      <c r="I301" s="54"/>
      <c r="J301" s="57">
        <v>284.17</v>
      </c>
      <c r="K301" s="56">
        <v>1.1499999999999999</v>
      </c>
      <c r="L301" s="57">
        <v>56.73</v>
      </c>
      <c r="M301" s="54"/>
      <c r="N301" s="59"/>
      <c r="AF301" s="39"/>
      <c r="AG301" s="48"/>
      <c r="AI301" s="3" t="s">
        <v>68</v>
      </c>
      <c r="AL301" s="48"/>
      <c r="AM301" s="82"/>
      <c r="AN301" s="85"/>
      <c r="AO301" s="85"/>
      <c r="AP301" s="85"/>
      <c r="AQ301" s="85"/>
      <c r="AR301" s="85"/>
      <c r="AS301" s="82"/>
      <c r="AT301" s="48"/>
      <c r="AV301" s="48"/>
      <c r="AW301" s="48"/>
    </row>
    <row r="302" spans="1:49" s="4" customFormat="1" ht="15" x14ac:dyDescent="0.25">
      <c r="A302" s="51"/>
      <c r="B302" s="50" t="s">
        <v>69</v>
      </c>
      <c r="C302" s="853" t="s">
        <v>70</v>
      </c>
      <c r="D302" s="853"/>
      <c r="E302" s="853"/>
      <c r="F302" s="53"/>
      <c r="G302" s="54"/>
      <c r="H302" s="54"/>
      <c r="I302" s="54"/>
      <c r="J302" s="57">
        <v>28.89</v>
      </c>
      <c r="K302" s="56">
        <v>1.1499999999999999</v>
      </c>
      <c r="L302" s="57">
        <v>5.77</v>
      </c>
      <c r="M302" s="56">
        <v>35.42</v>
      </c>
      <c r="N302" s="133">
        <v>204.37</v>
      </c>
      <c r="AF302" s="39"/>
      <c r="AG302" s="48"/>
      <c r="AI302" s="3" t="s">
        <v>70</v>
      </c>
      <c r="AL302" s="48"/>
      <c r="AM302" s="82"/>
      <c r="AN302" s="85"/>
      <c r="AO302" s="85"/>
      <c r="AP302" s="85"/>
      <c r="AQ302" s="85"/>
      <c r="AR302" s="85"/>
      <c r="AS302" s="82"/>
      <c r="AT302" s="48"/>
      <c r="AV302" s="48"/>
      <c r="AW302" s="48"/>
    </row>
    <row r="303" spans="1:49" s="4" customFormat="1" ht="15" x14ac:dyDescent="0.25">
      <c r="A303" s="60"/>
      <c r="B303" s="50"/>
      <c r="C303" s="853" t="s">
        <v>73</v>
      </c>
      <c r="D303" s="853"/>
      <c r="E303" s="853"/>
      <c r="F303" s="53" t="s">
        <v>72</v>
      </c>
      <c r="G303" s="56">
        <v>2.14</v>
      </c>
      <c r="H303" s="56">
        <v>1.1499999999999999</v>
      </c>
      <c r="I303" s="136">
        <v>0.42722959999999999</v>
      </c>
      <c r="J303" s="63"/>
      <c r="K303" s="54"/>
      <c r="L303" s="63"/>
      <c r="M303" s="54"/>
      <c r="N303" s="59"/>
      <c r="AF303" s="39"/>
      <c r="AG303" s="48"/>
      <c r="AJ303" s="3" t="s">
        <v>73</v>
      </c>
      <c r="AL303" s="48"/>
      <c r="AM303" s="82"/>
      <c r="AN303" s="85"/>
      <c r="AO303" s="85"/>
      <c r="AP303" s="85"/>
      <c r="AQ303" s="85"/>
      <c r="AR303" s="85"/>
      <c r="AS303" s="82"/>
      <c r="AT303" s="48"/>
      <c r="AV303" s="48"/>
      <c r="AW303" s="48"/>
    </row>
    <row r="304" spans="1:49" s="4" customFormat="1" ht="15" x14ac:dyDescent="0.25">
      <c r="A304" s="51"/>
      <c r="B304" s="50"/>
      <c r="C304" s="854" t="s">
        <v>74</v>
      </c>
      <c r="D304" s="854"/>
      <c r="E304" s="854"/>
      <c r="F304" s="65"/>
      <c r="G304" s="66"/>
      <c r="H304" s="66"/>
      <c r="I304" s="66"/>
      <c r="J304" s="68">
        <v>284.17</v>
      </c>
      <c r="K304" s="66"/>
      <c r="L304" s="68">
        <v>56.73</v>
      </c>
      <c r="M304" s="66"/>
      <c r="N304" s="69"/>
      <c r="AF304" s="39"/>
      <c r="AG304" s="48"/>
      <c r="AK304" s="3" t="s">
        <v>74</v>
      </c>
      <c r="AL304" s="48"/>
      <c r="AM304" s="82"/>
      <c r="AN304" s="85"/>
      <c r="AO304" s="85"/>
      <c r="AP304" s="85"/>
      <c r="AQ304" s="85"/>
      <c r="AR304" s="85"/>
      <c r="AS304" s="82"/>
      <c r="AT304" s="48"/>
      <c r="AV304" s="48"/>
      <c r="AW304" s="48"/>
    </row>
    <row r="305" spans="1:49" s="4" customFormat="1" ht="15" x14ac:dyDescent="0.25">
      <c r="A305" s="60"/>
      <c r="B305" s="50"/>
      <c r="C305" s="853" t="s">
        <v>75</v>
      </c>
      <c r="D305" s="853"/>
      <c r="E305" s="853"/>
      <c r="F305" s="53"/>
      <c r="G305" s="54"/>
      <c r="H305" s="54"/>
      <c r="I305" s="54"/>
      <c r="J305" s="63"/>
      <c r="K305" s="54"/>
      <c r="L305" s="57">
        <v>5.77</v>
      </c>
      <c r="M305" s="54"/>
      <c r="N305" s="133">
        <v>204.37</v>
      </c>
      <c r="AF305" s="39"/>
      <c r="AG305" s="48"/>
      <c r="AJ305" s="3" t="s">
        <v>75</v>
      </c>
      <c r="AL305" s="48"/>
      <c r="AM305" s="82"/>
      <c r="AN305" s="85"/>
      <c r="AO305" s="85"/>
      <c r="AP305" s="85"/>
      <c r="AQ305" s="85"/>
      <c r="AR305" s="85"/>
      <c r="AS305" s="82"/>
      <c r="AT305" s="48"/>
      <c r="AV305" s="48"/>
      <c r="AW305" s="48"/>
    </row>
    <row r="306" spans="1:49" s="4" customFormat="1" ht="23.25" x14ac:dyDescent="0.25">
      <c r="A306" s="60"/>
      <c r="B306" s="50" t="s">
        <v>88</v>
      </c>
      <c r="C306" s="853" t="s">
        <v>89</v>
      </c>
      <c r="D306" s="853"/>
      <c r="E306" s="853"/>
      <c r="F306" s="53" t="s">
        <v>78</v>
      </c>
      <c r="G306" s="70">
        <v>92</v>
      </c>
      <c r="H306" s="54"/>
      <c r="I306" s="70">
        <v>92</v>
      </c>
      <c r="J306" s="63"/>
      <c r="K306" s="54"/>
      <c r="L306" s="57">
        <v>5.31</v>
      </c>
      <c r="M306" s="54"/>
      <c r="N306" s="133">
        <v>188.02</v>
      </c>
      <c r="AF306" s="39"/>
      <c r="AG306" s="48"/>
      <c r="AJ306" s="3" t="s">
        <v>89</v>
      </c>
      <c r="AL306" s="48"/>
      <c r="AM306" s="82"/>
      <c r="AN306" s="85"/>
      <c r="AO306" s="85"/>
      <c r="AP306" s="85"/>
      <c r="AQ306" s="85"/>
      <c r="AR306" s="85"/>
      <c r="AS306" s="82"/>
      <c r="AT306" s="48"/>
      <c r="AV306" s="48"/>
      <c r="AW306" s="48"/>
    </row>
    <row r="307" spans="1:49" s="4" customFormat="1" ht="23.25" x14ac:dyDescent="0.25">
      <c r="A307" s="60"/>
      <c r="B307" s="50" t="s">
        <v>90</v>
      </c>
      <c r="C307" s="853" t="s">
        <v>91</v>
      </c>
      <c r="D307" s="853"/>
      <c r="E307" s="853"/>
      <c r="F307" s="53" t="s">
        <v>78</v>
      </c>
      <c r="G307" s="70">
        <v>46</v>
      </c>
      <c r="H307" s="54"/>
      <c r="I307" s="70">
        <v>46</v>
      </c>
      <c r="J307" s="63"/>
      <c r="K307" s="54"/>
      <c r="L307" s="57">
        <v>2.65</v>
      </c>
      <c r="M307" s="54"/>
      <c r="N307" s="133">
        <v>94.01</v>
      </c>
      <c r="AF307" s="39"/>
      <c r="AG307" s="48"/>
      <c r="AJ307" s="3" t="s">
        <v>91</v>
      </c>
      <c r="AL307" s="48"/>
      <c r="AM307" s="82"/>
      <c r="AN307" s="85"/>
      <c r="AO307" s="85"/>
      <c r="AP307" s="85"/>
      <c r="AQ307" s="85"/>
      <c r="AR307" s="85"/>
      <c r="AS307" s="82"/>
      <c r="AT307" s="48"/>
      <c r="AV307" s="48"/>
      <c r="AW307" s="48"/>
    </row>
    <row r="308" spans="1:49" s="4" customFormat="1" ht="15" x14ac:dyDescent="0.25">
      <c r="A308" s="71"/>
      <c r="B308" s="72"/>
      <c r="C308" s="847" t="s">
        <v>81</v>
      </c>
      <c r="D308" s="847"/>
      <c r="E308" s="847"/>
      <c r="F308" s="42"/>
      <c r="G308" s="43"/>
      <c r="H308" s="43"/>
      <c r="I308" s="43"/>
      <c r="J308" s="46"/>
      <c r="K308" s="43"/>
      <c r="L308" s="131">
        <v>64.69</v>
      </c>
      <c r="M308" s="66"/>
      <c r="N308" s="47"/>
      <c r="AF308" s="39"/>
      <c r="AG308" s="48"/>
      <c r="AL308" s="48" t="s">
        <v>81</v>
      </c>
      <c r="AM308" s="82"/>
      <c r="AN308" s="85"/>
      <c r="AO308" s="85"/>
      <c r="AP308" s="85"/>
      <c r="AQ308" s="85"/>
      <c r="AR308" s="85"/>
      <c r="AS308" s="82"/>
      <c r="AT308" s="48"/>
      <c r="AV308" s="48"/>
      <c r="AW308" s="48"/>
    </row>
    <row r="309" spans="1:49" s="4" customFormat="1" ht="23.25" x14ac:dyDescent="0.25">
      <c r="A309" s="40" t="s">
        <v>189</v>
      </c>
      <c r="B309" s="41" t="s">
        <v>135</v>
      </c>
      <c r="C309" s="847" t="s">
        <v>136</v>
      </c>
      <c r="D309" s="847"/>
      <c r="E309" s="847"/>
      <c r="F309" s="42" t="s">
        <v>63</v>
      </c>
      <c r="G309" s="43">
        <v>1.736</v>
      </c>
      <c r="H309" s="44">
        <v>1</v>
      </c>
      <c r="I309" s="129">
        <v>1.736</v>
      </c>
      <c r="J309" s="46"/>
      <c r="K309" s="43"/>
      <c r="L309" s="46"/>
      <c r="M309" s="43"/>
      <c r="N309" s="47"/>
      <c r="AF309" s="39"/>
      <c r="AG309" s="48" t="s">
        <v>136</v>
      </c>
      <c r="AL309" s="48"/>
      <c r="AM309" s="82"/>
      <c r="AN309" s="85"/>
      <c r="AO309" s="85"/>
      <c r="AP309" s="85"/>
      <c r="AQ309" s="85"/>
      <c r="AR309" s="85"/>
      <c r="AS309" s="82"/>
      <c r="AT309" s="48"/>
      <c r="AV309" s="48"/>
      <c r="AW309" s="48"/>
    </row>
    <row r="310" spans="1:49" s="4" customFormat="1" ht="22.5" x14ac:dyDescent="0.25">
      <c r="A310" s="49"/>
      <c r="B310" s="50" t="s">
        <v>64</v>
      </c>
      <c r="C310" s="848" t="s">
        <v>65</v>
      </c>
      <c r="D310" s="848"/>
      <c r="E310" s="848"/>
      <c r="F310" s="848"/>
      <c r="G310" s="848"/>
      <c r="H310" s="848"/>
      <c r="I310" s="848"/>
      <c r="J310" s="848"/>
      <c r="K310" s="848"/>
      <c r="L310" s="848"/>
      <c r="M310" s="848"/>
      <c r="N310" s="849"/>
      <c r="AF310" s="39"/>
      <c r="AG310" s="48"/>
      <c r="AH310" s="3" t="s">
        <v>65</v>
      </c>
      <c r="AL310" s="48"/>
      <c r="AM310" s="82"/>
      <c r="AN310" s="85"/>
      <c r="AO310" s="85"/>
      <c r="AP310" s="85"/>
      <c r="AQ310" s="85"/>
      <c r="AR310" s="85"/>
      <c r="AS310" s="82"/>
      <c r="AT310" s="48"/>
      <c r="AV310" s="48"/>
      <c r="AW310" s="48"/>
    </row>
    <row r="311" spans="1:49" s="4" customFormat="1" ht="15" x14ac:dyDescent="0.25">
      <c r="A311" s="51"/>
      <c r="B311" s="50" t="s">
        <v>60</v>
      </c>
      <c r="C311" s="853" t="s">
        <v>66</v>
      </c>
      <c r="D311" s="853"/>
      <c r="E311" s="853"/>
      <c r="F311" s="53"/>
      <c r="G311" s="54"/>
      <c r="H311" s="54"/>
      <c r="I311" s="54"/>
      <c r="J311" s="57">
        <v>106.88</v>
      </c>
      <c r="K311" s="56">
        <v>1.1499999999999999</v>
      </c>
      <c r="L311" s="57">
        <v>213.38</v>
      </c>
      <c r="M311" s="56">
        <v>35.42</v>
      </c>
      <c r="N311" s="58">
        <v>7557.92</v>
      </c>
      <c r="AF311" s="39"/>
      <c r="AG311" s="48"/>
      <c r="AI311" s="3" t="s">
        <v>66</v>
      </c>
      <c r="AL311" s="48"/>
      <c r="AM311" s="82"/>
      <c r="AN311" s="85"/>
      <c r="AO311" s="85"/>
      <c r="AP311" s="85"/>
      <c r="AQ311" s="85"/>
      <c r="AR311" s="85"/>
      <c r="AS311" s="82"/>
      <c r="AT311" s="48"/>
      <c r="AV311" s="48"/>
      <c r="AW311" s="48"/>
    </row>
    <row r="312" spans="1:49" s="4" customFormat="1" ht="15" x14ac:dyDescent="0.25">
      <c r="A312" s="51"/>
      <c r="B312" s="50" t="s">
        <v>67</v>
      </c>
      <c r="C312" s="853" t="s">
        <v>68</v>
      </c>
      <c r="D312" s="853"/>
      <c r="E312" s="853"/>
      <c r="F312" s="53"/>
      <c r="G312" s="54"/>
      <c r="H312" s="54"/>
      <c r="I312" s="54"/>
      <c r="J312" s="57">
        <v>241.58</v>
      </c>
      <c r="K312" s="56">
        <v>1.1499999999999999</v>
      </c>
      <c r="L312" s="57">
        <v>482.29</v>
      </c>
      <c r="M312" s="54"/>
      <c r="N312" s="59"/>
      <c r="AF312" s="39"/>
      <c r="AG312" s="48"/>
      <c r="AI312" s="3" t="s">
        <v>68</v>
      </c>
      <c r="AL312" s="48"/>
      <c r="AM312" s="82"/>
      <c r="AN312" s="85"/>
      <c r="AO312" s="85"/>
      <c r="AP312" s="85"/>
      <c r="AQ312" s="85"/>
      <c r="AR312" s="85"/>
      <c r="AS312" s="82"/>
      <c r="AT312" s="48"/>
      <c r="AV312" s="48"/>
      <c r="AW312" s="48"/>
    </row>
    <row r="313" spans="1:49" s="4" customFormat="1" ht="15" x14ac:dyDescent="0.25">
      <c r="A313" s="51"/>
      <c r="B313" s="50" t="s">
        <v>69</v>
      </c>
      <c r="C313" s="853" t="s">
        <v>70</v>
      </c>
      <c r="D313" s="853"/>
      <c r="E313" s="853"/>
      <c r="F313" s="53"/>
      <c r="G313" s="54"/>
      <c r="H313" s="54"/>
      <c r="I313" s="54"/>
      <c r="J313" s="57">
        <v>26.36</v>
      </c>
      <c r="K313" s="56">
        <v>1.1499999999999999</v>
      </c>
      <c r="L313" s="57">
        <v>52.63</v>
      </c>
      <c r="M313" s="56">
        <v>35.42</v>
      </c>
      <c r="N313" s="58">
        <v>1864.15</v>
      </c>
      <c r="AF313" s="39"/>
      <c r="AG313" s="48"/>
      <c r="AI313" s="3" t="s">
        <v>70</v>
      </c>
      <c r="AL313" s="48"/>
      <c r="AM313" s="82"/>
      <c r="AN313" s="85"/>
      <c r="AO313" s="85"/>
      <c r="AP313" s="85"/>
      <c r="AQ313" s="85"/>
      <c r="AR313" s="85"/>
      <c r="AS313" s="82"/>
      <c r="AT313" s="48"/>
      <c r="AV313" s="48"/>
      <c r="AW313" s="48"/>
    </row>
    <row r="314" spans="1:49" s="4" customFormat="1" ht="15" x14ac:dyDescent="0.25">
      <c r="A314" s="60"/>
      <c r="B314" s="50"/>
      <c r="C314" s="853" t="s">
        <v>71</v>
      </c>
      <c r="D314" s="853"/>
      <c r="E314" s="853"/>
      <c r="F314" s="53" t="s">
        <v>72</v>
      </c>
      <c r="G314" s="56">
        <v>12.53</v>
      </c>
      <c r="H314" s="56">
        <v>1.1499999999999999</v>
      </c>
      <c r="I314" s="132">
        <v>25.014892</v>
      </c>
      <c r="J314" s="63"/>
      <c r="K314" s="54"/>
      <c r="L314" s="63"/>
      <c r="M314" s="54"/>
      <c r="N314" s="59"/>
      <c r="AF314" s="39"/>
      <c r="AG314" s="48"/>
      <c r="AJ314" s="3" t="s">
        <v>71</v>
      </c>
      <c r="AL314" s="48"/>
      <c r="AM314" s="82"/>
      <c r="AN314" s="85"/>
      <c r="AO314" s="85"/>
      <c r="AP314" s="85"/>
      <c r="AQ314" s="85"/>
      <c r="AR314" s="85"/>
      <c r="AS314" s="82"/>
      <c r="AT314" s="48"/>
      <c r="AV314" s="48"/>
      <c r="AW314" s="48"/>
    </row>
    <row r="315" spans="1:49" s="4" customFormat="1" ht="15" x14ac:dyDescent="0.25">
      <c r="A315" s="60"/>
      <c r="B315" s="50"/>
      <c r="C315" s="853" t="s">
        <v>73</v>
      </c>
      <c r="D315" s="853"/>
      <c r="E315" s="853"/>
      <c r="F315" s="53" t="s">
        <v>72</v>
      </c>
      <c r="G315" s="56">
        <v>2.62</v>
      </c>
      <c r="H315" s="56">
        <v>1.1499999999999999</v>
      </c>
      <c r="I315" s="132">
        <v>5.2305679999999999</v>
      </c>
      <c r="J315" s="63"/>
      <c r="K315" s="54"/>
      <c r="L315" s="63"/>
      <c r="M315" s="54"/>
      <c r="N315" s="59"/>
      <c r="AF315" s="39"/>
      <c r="AG315" s="48"/>
      <c r="AJ315" s="3" t="s">
        <v>73</v>
      </c>
      <c r="AL315" s="48"/>
      <c r="AM315" s="82"/>
      <c r="AN315" s="85"/>
      <c r="AO315" s="85"/>
      <c r="AP315" s="85"/>
      <c r="AQ315" s="85"/>
      <c r="AR315" s="85"/>
      <c r="AS315" s="82"/>
      <c r="AT315" s="48"/>
      <c r="AV315" s="48"/>
      <c r="AW315" s="48"/>
    </row>
    <row r="316" spans="1:49" s="4" customFormat="1" ht="15" x14ac:dyDescent="0.25">
      <c r="A316" s="51"/>
      <c r="B316" s="50"/>
      <c r="C316" s="854" t="s">
        <v>74</v>
      </c>
      <c r="D316" s="854"/>
      <c r="E316" s="854"/>
      <c r="F316" s="65"/>
      <c r="G316" s="66"/>
      <c r="H316" s="66"/>
      <c r="I316" s="66"/>
      <c r="J316" s="68">
        <v>348.46</v>
      </c>
      <c r="K316" s="66"/>
      <c r="L316" s="68">
        <v>695.67</v>
      </c>
      <c r="M316" s="66"/>
      <c r="N316" s="69"/>
      <c r="AF316" s="39"/>
      <c r="AG316" s="48"/>
      <c r="AK316" s="3" t="s">
        <v>74</v>
      </c>
      <c r="AL316" s="48"/>
      <c r="AM316" s="82"/>
      <c r="AN316" s="85"/>
      <c r="AO316" s="85"/>
      <c r="AP316" s="85"/>
      <c r="AQ316" s="85"/>
      <c r="AR316" s="85"/>
      <c r="AS316" s="82"/>
      <c r="AT316" s="48"/>
      <c r="AV316" s="48"/>
      <c r="AW316" s="48"/>
    </row>
    <row r="317" spans="1:49" s="4" customFormat="1" ht="15" x14ac:dyDescent="0.25">
      <c r="A317" s="60"/>
      <c r="B317" s="50"/>
      <c r="C317" s="853" t="s">
        <v>75</v>
      </c>
      <c r="D317" s="853"/>
      <c r="E317" s="853"/>
      <c r="F317" s="53"/>
      <c r="G317" s="54"/>
      <c r="H317" s="54"/>
      <c r="I317" s="54"/>
      <c r="J317" s="63"/>
      <c r="K317" s="54"/>
      <c r="L317" s="57">
        <v>266.01</v>
      </c>
      <c r="M317" s="54"/>
      <c r="N317" s="58">
        <v>9422.07</v>
      </c>
      <c r="AF317" s="39"/>
      <c r="AG317" s="48"/>
      <c r="AJ317" s="3" t="s">
        <v>75</v>
      </c>
      <c r="AL317" s="48"/>
      <c r="AM317" s="82"/>
      <c r="AN317" s="85"/>
      <c r="AO317" s="85"/>
      <c r="AP317" s="85"/>
      <c r="AQ317" s="85"/>
      <c r="AR317" s="85"/>
      <c r="AS317" s="82"/>
      <c r="AT317" s="48"/>
      <c r="AV317" s="48"/>
      <c r="AW317" s="48"/>
    </row>
    <row r="318" spans="1:49" s="4" customFormat="1" ht="23.25" x14ac:dyDescent="0.25">
      <c r="A318" s="60"/>
      <c r="B318" s="50" t="s">
        <v>88</v>
      </c>
      <c r="C318" s="853" t="s">
        <v>89</v>
      </c>
      <c r="D318" s="853"/>
      <c r="E318" s="853"/>
      <c r="F318" s="53" t="s">
        <v>78</v>
      </c>
      <c r="G318" s="70">
        <v>92</v>
      </c>
      <c r="H318" s="54"/>
      <c r="I318" s="70">
        <v>92</v>
      </c>
      <c r="J318" s="63"/>
      <c r="K318" s="54"/>
      <c r="L318" s="57">
        <v>244.73</v>
      </c>
      <c r="M318" s="54"/>
      <c r="N318" s="58">
        <v>8668.2999999999993</v>
      </c>
      <c r="AF318" s="39"/>
      <c r="AG318" s="48"/>
      <c r="AJ318" s="3" t="s">
        <v>89</v>
      </c>
      <c r="AL318" s="48"/>
      <c r="AM318" s="82"/>
      <c r="AN318" s="85"/>
      <c r="AO318" s="85"/>
      <c r="AP318" s="85"/>
      <c r="AQ318" s="85"/>
      <c r="AR318" s="85"/>
      <c r="AS318" s="82"/>
      <c r="AT318" s="48"/>
      <c r="AV318" s="48"/>
      <c r="AW318" s="48"/>
    </row>
    <row r="319" spans="1:49" s="4" customFormat="1" ht="23.25" x14ac:dyDescent="0.25">
      <c r="A319" s="60"/>
      <c r="B319" s="50" t="s">
        <v>90</v>
      </c>
      <c r="C319" s="853" t="s">
        <v>91</v>
      </c>
      <c r="D319" s="853"/>
      <c r="E319" s="853"/>
      <c r="F319" s="53" t="s">
        <v>78</v>
      </c>
      <c r="G319" s="70">
        <v>46</v>
      </c>
      <c r="H319" s="54"/>
      <c r="I319" s="70">
        <v>46</v>
      </c>
      <c r="J319" s="63"/>
      <c r="K319" s="54"/>
      <c r="L319" s="57">
        <v>122.36</v>
      </c>
      <c r="M319" s="54"/>
      <c r="N319" s="58">
        <v>4334.1499999999996</v>
      </c>
      <c r="AF319" s="39"/>
      <c r="AG319" s="48"/>
      <c r="AJ319" s="3" t="s">
        <v>91</v>
      </c>
      <c r="AL319" s="48"/>
      <c r="AM319" s="82"/>
      <c r="AN319" s="85"/>
      <c r="AO319" s="85"/>
      <c r="AP319" s="85"/>
      <c r="AQ319" s="85"/>
      <c r="AR319" s="85"/>
      <c r="AS319" s="82"/>
      <c r="AT319" s="48"/>
      <c r="AV319" s="48"/>
      <c r="AW319" s="48"/>
    </row>
    <row r="320" spans="1:49" s="4" customFormat="1" ht="15" x14ac:dyDescent="0.25">
      <c r="A320" s="71"/>
      <c r="B320" s="72"/>
      <c r="C320" s="847" t="s">
        <v>81</v>
      </c>
      <c r="D320" s="847"/>
      <c r="E320" s="847"/>
      <c r="F320" s="42"/>
      <c r="G320" s="43"/>
      <c r="H320" s="43"/>
      <c r="I320" s="43"/>
      <c r="J320" s="46"/>
      <c r="K320" s="43"/>
      <c r="L320" s="73">
        <v>1062.76</v>
      </c>
      <c r="M320" s="66"/>
      <c r="N320" s="47"/>
      <c r="AF320" s="39"/>
      <c r="AG320" s="48"/>
      <c r="AL320" s="48" t="s">
        <v>81</v>
      </c>
      <c r="AM320" s="82"/>
      <c r="AN320" s="85"/>
      <c r="AO320" s="85"/>
      <c r="AP320" s="85"/>
      <c r="AQ320" s="85"/>
      <c r="AR320" s="85"/>
      <c r="AS320" s="82"/>
      <c r="AT320" s="48"/>
      <c r="AV320" s="48"/>
      <c r="AW320" s="48"/>
    </row>
    <row r="321" spans="1:50" s="4" customFormat="1" ht="15" x14ac:dyDescent="0.25">
      <c r="A321" s="882" t="s">
        <v>190</v>
      </c>
      <c r="B321" s="883"/>
      <c r="C321" s="883"/>
      <c r="D321" s="883"/>
      <c r="E321" s="883"/>
      <c r="F321" s="883"/>
      <c r="G321" s="883"/>
      <c r="H321" s="883"/>
      <c r="I321" s="883"/>
      <c r="J321" s="883"/>
      <c r="K321" s="883"/>
      <c r="L321" s="883"/>
      <c r="M321" s="883"/>
      <c r="N321" s="884"/>
      <c r="AF321" s="39"/>
      <c r="AG321" s="48"/>
      <c r="AL321" s="48"/>
      <c r="AM321" s="82"/>
      <c r="AN321" s="85"/>
      <c r="AO321" s="85"/>
      <c r="AP321" s="85"/>
      <c r="AQ321" s="85"/>
      <c r="AR321" s="85"/>
      <c r="AS321" s="82"/>
      <c r="AT321" s="48"/>
      <c r="AV321" s="48"/>
      <c r="AW321" s="48"/>
      <c r="AX321" s="3" t="s">
        <v>190</v>
      </c>
    </row>
    <row r="322" spans="1:50" s="4" customFormat="1" ht="23.25" x14ac:dyDescent="0.25">
      <c r="A322" s="40" t="s">
        <v>191</v>
      </c>
      <c r="B322" s="41" t="s">
        <v>192</v>
      </c>
      <c r="C322" s="847" t="s">
        <v>193</v>
      </c>
      <c r="D322" s="847"/>
      <c r="E322" s="847"/>
      <c r="F322" s="42" t="s">
        <v>174</v>
      </c>
      <c r="G322" s="43">
        <v>31</v>
      </c>
      <c r="H322" s="44">
        <v>1</v>
      </c>
      <c r="I322" s="44">
        <v>31</v>
      </c>
      <c r="J322" s="46"/>
      <c r="K322" s="43"/>
      <c r="L322" s="46"/>
      <c r="M322" s="43"/>
      <c r="N322" s="47"/>
      <c r="AF322" s="39"/>
      <c r="AG322" s="48" t="s">
        <v>193</v>
      </c>
      <c r="AL322" s="48"/>
      <c r="AM322" s="82"/>
      <c r="AN322" s="85"/>
      <c r="AO322" s="85"/>
      <c r="AP322" s="85"/>
      <c r="AQ322" s="85"/>
      <c r="AR322" s="85"/>
      <c r="AS322" s="82"/>
      <c r="AT322" s="48"/>
      <c r="AV322" s="48"/>
      <c r="AW322" s="48"/>
    </row>
    <row r="323" spans="1:50" s="4" customFormat="1" ht="22.5" x14ac:dyDescent="0.25">
      <c r="A323" s="49"/>
      <c r="B323" s="50" t="s">
        <v>64</v>
      </c>
      <c r="C323" s="848" t="s">
        <v>65</v>
      </c>
      <c r="D323" s="848"/>
      <c r="E323" s="848"/>
      <c r="F323" s="848"/>
      <c r="G323" s="848"/>
      <c r="H323" s="848"/>
      <c r="I323" s="848"/>
      <c r="J323" s="848"/>
      <c r="K323" s="848"/>
      <c r="L323" s="848"/>
      <c r="M323" s="848"/>
      <c r="N323" s="849"/>
      <c r="AF323" s="39"/>
      <c r="AG323" s="48"/>
      <c r="AH323" s="3" t="s">
        <v>65</v>
      </c>
      <c r="AL323" s="48"/>
      <c r="AM323" s="82"/>
      <c r="AN323" s="85"/>
      <c r="AO323" s="85"/>
      <c r="AP323" s="85"/>
      <c r="AQ323" s="85"/>
      <c r="AR323" s="85"/>
      <c r="AS323" s="82"/>
      <c r="AT323" s="48"/>
      <c r="AV323" s="48"/>
      <c r="AW323" s="48"/>
    </row>
    <row r="324" spans="1:50" s="4" customFormat="1" ht="15" x14ac:dyDescent="0.25">
      <c r="A324" s="51"/>
      <c r="B324" s="50" t="s">
        <v>60</v>
      </c>
      <c r="C324" s="853" t="s">
        <v>66</v>
      </c>
      <c r="D324" s="853"/>
      <c r="E324" s="853"/>
      <c r="F324" s="53"/>
      <c r="G324" s="54"/>
      <c r="H324" s="54"/>
      <c r="I324" s="54"/>
      <c r="J324" s="57">
        <v>266.69</v>
      </c>
      <c r="K324" s="56">
        <v>1.1499999999999999</v>
      </c>
      <c r="L324" s="55">
        <v>9507.5</v>
      </c>
      <c r="M324" s="56">
        <v>35.42</v>
      </c>
      <c r="N324" s="58">
        <v>336755.65</v>
      </c>
      <c r="AF324" s="39"/>
      <c r="AG324" s="48"/>
      <c r="AI324" s="3" t="s">
        <v>66</v>
      </c>
      <c r="AL324" s="48"/>
      <c r="AM324" s="82"/>
      <c r="AN324" s="85"/>
      <c r="AO324" s="85"/>
      <c r="AP324" s="85"/>
      <c r="AQ324" s="85"/>
      <c r="AR324" s="85"/>
      <c r="AS324" s="82"/>
      <c r="AT324" s="48"/>
      <c r="AV324" s="48"/>
      <c r="AW324" s="48"/>
    </row>
    <row r="325" spans="1:50" s="4" customFormat="1" ht="15" x14ac:dyDescent="0.25">
      <c r="A325" s="51"/>
      <c r="B325" s="50" t="s">
        <v>67</v>
      </c>
      <c r="C325" s="853" t="s">
        <v>68</v>
      </c>
      <c r="D325" s="853"/>
      <c r="E325" s="853"/>
      <c r="F325" s="53"/>
      <c r="G325" s="54"/>
      <c r="H325" s="54"/>
      <c r="I325" s="54"/>
      <c r="J325" s="57">
        <v>854.61</v>
      </c>
      <c r="K325" s="56">
        <v>1.1499999999999999</v>
      </c>
      <c r="L325" s="55">
        <v>30466.85</v>
      </c>
      <c r="M325" s="54"/>
      <c r="N325" s="59"/>
      <c r="AF325" s="39"/>
      <c r="AG325" s="48"/>
      <c r="AI325" s="3" t="s">
        <v>68</v>
      </c>
      <c r="AL325" s="48"/>
      <c r="AM325" s="82"/>
      <c r="AN325" s="85"/>
      <c r="AO325" s="85"/>
      <c r="AP325" s="85"/>
      <c r="AQ325" s="85"/>
      <c r="AR325" s="85"/>
      <c r="AS325" s="82"/>
      <c r="AT325" s="48"/>
      <c r="AV325" s="48"/>
      <c r="AW325" s="48"/>
    </row>
    <row r="326" spans="1:50" s="4" customFormat="1" ht="15" x14ac:dyDescent="0.25">
      <c r="A326" s="51"/>
      <c r="B326" s="50" t="s">
        <v>69</v>
      </c>
      <c r="C326" s="853" t="s">
        <v>70</v>
      </c>
      <c r="D326" s="853"/>
      <c r="E326" s="853"/>
      <c r="F326" s="53"/>
      <c r="G326" s="54"/>
      <c r="H326" s="54"/>
      <c r="I326" s="54"/>
      <c r="J326" s="57">
        <v>100.31</v>
      </c>
      <c r="K326" s="56">
        <v>1.1499999999999999</v>
      </c>
      <c r="L326" s="55">
        <v>3576.05</v>
      </c>
      <c r="M326" s="56">
        <v>35.42</v>
      </c>
      <c r="N326" s="58">
        <v>126663.69</v>
      </c>
      <c r="AF326" s="39"/>
      <c r="AG326" s="48"/>
      <c r="AI326" s="3" t="s">
        <v>70</v>
      </c>
      <c r="AL326" s="48"/>
      <c r="AM326" s="82"/>
      <c r="AN326" s="85"/>
      <c r="AO326" s="85"/>
      <c r="AP326" s="85"/>
      <c r="AQ326" s="85"/>
      <c r="AR326" s="85"/>
      <c r="AS326" s="82"/>
      <c r="AT326" s="48"/>
      <c r="AV326" s="48"/>
      <c r="AW326" s="48"/>
    </row>
    <row r="327" spans="1:50" s="4" customFormat="1" ht="15" x14ac:dyDescent="0.25">
      <c r="A327" s="60"/>
      <c r="B327" s="50"/>
      <c r="C327" s="853" t="s">
        <v>71</v>
      </c>
      <c r="D327" s="853"/>
      <c r="E327" s="853"/>
      <c r="F327" s="53" t="s">
        <v>72</v>
      </c>
      <c r="G327" s="56">
        <v>26.51</v>
      </c>
      <c r="H327" s="56">
        <v>1.1499999999999999</v>
      </c>
      <c r="I327" s="130">
        <v>945.08150000000001</v>
      </c>
      <c r="J327" s="63"/>
      <c r="K327" s="54"/>
      <c r="L327" s="63"/>
      <c r="M327" s="54"/>
      <c r="N327" s="59"/>
      <c r="AF327" s="39"/>
      <c r="AG327" s="48"/>
      <c r="AJ327" s="3" t="s">
        <v>71</v>
      </c>
      <c r="AL327" s="48"/>
      <c r="AM327" s="82"/>
      <c r="AN327" s="85"/>
      <c r="AO327" s="85"/>
      <c r="AP327" s="85"/>
      <c r="AQ327" s="85"/>
      <c r="AR327" s="85"/>
      <c r="AS327" s="82"/>
      <c r="AT327" s="48"/>
      <c r="AV327" s="48"/>
      <c r="AW327" s="48"/>
    </row>
    <row r="328" spans="1:50" s="4" customFormat="1" ht="15" x14ac:dyDescent="0.25">
      <c r="A328" s="60"/>
      <c r="B328" s="50"/>
      <c r="C328" s="853" t="s">
        <v>73</v>
      </c>
      <c r="D328" s="853"/>
      <c r="E328" s="853"/>
      <c r="F328" s="53" t="s">
        <v>72</v>
      </c>
      <c r="G328" s="56">
        <v>7.43</v>
      </c>
      <c r="H328" s="56">
        <v>1.1499999999999999</v>
      </c>
      <c r="I328" s="130">
        <v>264.87950000000001</v>
      </c>
      <c r="J328" s="63"/>
      <c r="K328" s="54"/>
      <c r="L328" s="63"/>
      <c r="M328" s="54"/>
      <c r="N328" s="59"/>
      <c r="AF328" s="39"/>
      <c r="AG328" s="48"/>
      <c r="AJ328" s="3" t="s">
        <v>73</v>
      </c>
      <c r="AL328" s="48"/>
      <c r="AM328" s="82"/>
      <c r="AN328" s="85"/>
      <c r="AO328" s="85"/>
      <c r="AP328" s="85"/>
      <c r="AQ328" s="85"/>
      <c r="AR328" s="85"/>
      <c r="AS328" s="82"/>
      <c r="AT328" s="48"/>
      <c r="AV328" s="48"/>
      <c r="AW328" s="48"/>
    </row>
    <row r="329" spans="1:50" s="4" customFormat="1" ht="15" x14ac:dyDescent="0.25">
      <c r="A329" s="51"/>
      <c r="B329" s="50"/>
      <c r="C329" s="854" t="s">
        <v>74</v>
      </c>
      <c r="D329" s="854"/>
      <c r="E329" s="854"/>
      <c r="F329" s="65"/>
      <c r="G329" s="66"/>
      <c r="H329" s="66"/>
      <c r="I329" s="66"/>
      <c r="J329" s="67">
        <v>1121.3</v>
      </c>
      <c r="K329" s="66"/>
      <c r="L329" s="67">
        <v>39974.35</v>
      </c>
      <c r="M329" s="66"/>
      <c r="N329" s="69"/>
      <c r="AF329" s="39"/>
      <c r="AG329" s="48"/>
      <c r="AK329" s="3" t="s">
        <v>74</v>
      </c>
      <c r="AL329" s="48"/>
      <c r="AM329" s="82"/>
      <c r="AN329" s="85"/>
      <c r="AO329" s="85"/>
      <c r="AP329" s="85"/>
      <c r="AQ329" s="85"/>
      <c r="AR329" s="85"/>
      <c r="AS329" s="82"/>
      <c r="AT329" s="48"/>
      <c r="AV329" s="48"/>
      <c r="AW329" s="48"/>
    </row>
    <row r="330" spans="1:50" s="4" customFormat="1" ht="15" x14ac:dyDescent="0.25">
      <c r="A330" s="60"/>
      <c r="B330" s="50"/>
      <c r="C330" s="853" t="s">
        <v>75</v>
      </c>
      <c r="D330" s="853"/>
      <c r="E330" s="853"/>
      <c r="F330" s="53"/>
      <c r="G330" s="54"/>
      <c r="H330" s="54"/>
      <c r="I330" s="54"/>
      <c r="J330" s="63"/>
      <c r="K330" s="54"/>
      <c r="L330" s="55">
        <v>13083.55</v>
      </c>
      <c r="M330" s="54"/>
      <c r="N330" s="58">
        <v>463419.34</v>
      </c>
      <c r="AF330" s="39"/>
      <c r="AG330" s="48"/>
      <c r="AJ330" s="3" t="s">
        <v>75</v>
      </c>
      <c r="AL330" s="48"/>
      <c r="AM330" s="82"/>
      <c r="AN330" s="85"/>
      <c r="AO330" s="85"/>
      <c r="AP330" s="85"/>
      <c r="AQ330" s="85"/>
      <c r="AR330" s="85"/>
      <c r="AS330" s="82"/>
      <c r="AT330" s="48"/>
      <c r="AV330" s="48"/>
      <c r="AW330" s="48"/>
    </row>
    <row r="331" spans="1:50" s="4" customFormat="1" ht="15" x14ac:dyDescent="0.25">
      <c r="A331" s="60"/>
      <c r="B331" s="50" t="s">
        <v>194</v>
      </c>
      <c r="C331" s="853" t="s">
        <v>195</v>
      </c>
      <c r="D331" s="853"/>
      <c r="E331" s="853"/>
      <c r="F331" s="53" t="s">
        <v>78</v>
      </c>
      <c r="G331" s="70">
        <v>106</v>
      </c>
      <c r="H331" s="54"/>
      <c r="I331" s="70">
        <v>106</v>
      </c>
      <c r="J331" s="63"/>
      <c r="K331" s="54"/>
      <c r="L331" s="55">
        <v>13868.56</v>
      </c>
      <c r="M331" s="54"/>
      <c r="N331" s="58">
        <v>491224.5</v>
      </c>
      <c r="AF331" s="39"/>
      <c r="AG331" s="48"/>
      <c r="AJ331" s="3" t="s">
        <v>195</v>
      </c>
      <c r="AL331" s="48"/>
      <c r="AM331" s="82"/>
      <c r="AN331" s="85"/>
      <c r="AO331" s="85"/>
      <c r="AP331" s="85"/>
      <c r="AQ331" s="85"/>
      <c r="AR331" s="85"/>
      <c r="AS331" s="82"/>
      <c r="AT331" s="48"/>
      <c r="AV331" s="48"/>
      <c r="AW331" s="48"/>
    </row>
    <row r="332" spans="1:50" s="4" customFormat="1" ht="15" x14ac:dyDescent="0.25">
      <c r="A332" s="60"/>
      <c r="B332" s="50" t="s">
        <v>196</v>
      </c>
      <c r="C332" s="853" t="s">
        <v>197</v>
      </c>
      <c r="D332" s="853"/>
      <c r="E332" s="853"/>
      <c r="F332" s="53" t="s">
        <v>78</v>
      </c>
      <c r="G332" s="70">
        <v>45</v>
      </c>
      <c r="H332" s="54"/>
      <c r="I332" s="70">
        <v>45</v>
      </c>
      <c r="J332" s="63"/>
      <c r="K332" s="54"/>
      <c r="L332" s="55">
        <v>5887.6</v>
      </c>
      <c r="M332" s="54"/>
      <c r="N332" s="58">
        <v>208538.7</v>
      </c>
      <c r="AF332" s="39"/>
      <c r="AG332" s="48"/>
      <c r="AJ332" s="3" t="s">
        <v>197</v>
      </c>
      <c r="AL332" s="48"/>
      <c r="AM332" s="82"/>
      <c r="AN332" s="85"/>
      <c r="AO332" s="85"/>
      <c r="AP332" s="85"/>
      <c r="AQ332" s="85"/>
      <c r="AR332" s="85"/>
      <c r="AS332" s="82"/>
      <c r="AT332" s="48"/>
      <c r="AV332" s="48"/>
      <c r="AW332" s="48"/>
    </row>
    <row r="333" spans="1:50" s="4" customFormat="1" ht="15" x14ac:dyDescent="0.25">
      <c r="A333" s="71"/>
      <c r="B333" s="72"/>
      <c r="C333" s="847" t="s">
        <v>81</v>
      </c>
      <c r="D333" s="847"/>
      <c r="E333" s="847"/>
      <c r="F333" s="42"/>
      <c r="G333" s="43"/>
      <c r="H333" s="43"/>
      <c r="I333" s="43"/>
      <c r="J333" s="46"/>
      <c r="K333" s="43"/>
      <c r="L333" s="73">
        <v>59730.51</v>
      </c>
      <c r="M333" s="66"/>
      <c r="N333" s="47"/>
      <c r="AF333" s="39"/>
      <c r="AG333" s="48"/>
      <c r="AL333" s="48" t="s">
        <v>81</v>
      </c>
      <c r="AM333" s="82"/>
      <c r="AN333" s="85"/>
      <c r="AO333" s="85"/>
      <c r="AP333" s="85"/>
      <c r="AQ333" s="85"/>
      <c r="AR333" s="85"/>
      <c r="AS333" s="82"/>
      <c r="AT333" s="48"/>
      <c r="AV333" s="48"/>
      <c r="AW333" s="48"/>
    </row>
    <row r="334" spans="1:50" s="4" customFormat="1" ht="23.25" x14ac:dyDescent="0.25">
      <c r="A334" s="40" t="s">
        <v>198</v>
      </c>
      <c r="B334" s="41" t="s">
        <v>199</v>
      </c>
      <c r="C334" s="847" t="s">
        <v>200</v>
      </c>
      <c r="D334" s="847"/>
      <c r="E334" s="847"/>
      <c r="F334" s="42" t="s">
        <v>174</v>
      </c>
      <c r="G334" s="43">
        <v>31</v>
      </c>
      <c r="H334" s="44">
        <v>1</v>
      </c>
      <c r="I334" s="44">
        <v>31</v>
      </c>
      <c r="J334" s="46"/>
      <c r="K334" s="43"/>
      <c r="L334" s="46"/>
      <c r="M334" s="43"/>
      <c r="N334" s="47"/>
      <c r="AF334" s="39"/>
      <c r="AG334" s="48" t="s">
        <v>200</v>
      </c>
      <c r="AL334" s="48"/>
      <c r="AM334" s="82"/>
      <c r="AN334" s="85"/>
      <c r="AO334" s="85"/>
      <c r="AP334" s="85"/>
      <c r="AQ334" s="85"/>
      <c r="AR334" s="85"/>
      <c r="AS334" s="82"/>
      <c r="AT334" s="48"/>
      <c r="AV334" s="48"/>
      <c r="AW334" s="48"/>
    </row>
    <row r="335" spans="1:50" s="4" customFormat="1" ht="22.5" x14ac:dyDescent="0.25">
      <c r="A335" s="49"/>
      <c r="B335" s="50" t="s">
        <v>64</v>
      </c>
      <c r="C335" s="848" t="s">
        <v>65</v>
      </c>
      <c r="D335" s="848"/>
      <c r="E335" s="848"/>
      <c r="F335" s="848"/>
      <c r="G335" s="848"/>
      <c r="H335" s="848"/>
      <c r="I335" s="848"/>
      <c r="J335" s="848"/>
      <c r="K335" s="848"/>
      <c r="L335" s="848"/>
      <c r="M335" s="848"/>
      <c r="N335" s="849"/>
      <c r="AF335" s="39"/>
      <c r="AG335" s="48"/>
      <c r="AH335" s="3" t="s">
        <v>65</v>
      </c>
      <c r="AL335" s="48"/>
      <c r="AM335" s="82"/>
      <c r="AN335" s="85"/>
      <c r="AO335" s="85"/>
      <c r="AP335" s="85"/>
      <c r="AQ335" s="85"/>
      <c r="AR335" s="85"/>
      <c r="AS335" s="82"/>
      <c r="AT335" s="48"/>
      <c r="AV335" s="48"/>
      <c r="AW335" s="48"/>
    </row>
    <row r="336" spans="1:50" s="4" customFormat="1" ht="15" x14ac:dyDescent="0.25">
      <c r="A336" s="51"/>
      <c r="B336" s="50" t="s">
        <v>60</v>
      </c>
      <c r="C336" s="853" t="s">
        <v>66</v>
      </c>
      <c r="D336" s="853"/>
      <c r="E336" s="853"/>
      <c r="F336" s="53"/>
      <c r="G336" s="54"/>
      <c r="H336" s="54"/>
      <c r="I336" s="54"/>
      <c r="J336" s="57">
        <v>139.47999999999999</v>
      </c>
      <c r="K336" s="56">
        <v>1.1499999999999999</v>
      </c>
      <c r="L336" s="55">
        <v>4972.46</v>
      </c>
      <c r="M336" s="56">
        <v>35.42</v>
      </c>
      <c r="N336" s="58">
        <v>176124.53</v>
      </c>
      <c r="AF336" s="39"/>
      <c r="AG336" s="48"/>
      <c r="AI336" s="3" t="s">
        <v>66</v>
      </c>
      <c r="AL336" s="48"/>
      <c r="AM336" s="82"/>
      <c r="AN336" s="85"/>
      <c r="AO336" s="85"/>
      <c r="AP336" s="85"/>
      <c r="AQ336" s="85"/>
      <c r="AR336" s="85"/>
      <c r="AS336" s="82"/>
      <c r="AT336" s="48"/>
      <c r="AV336" s="48"/>
      <c r="AW336" s="48"/>
    </row>
    <row r="337" spans="1:49" s="4" customFormat="1" ht="15" x14ac:dyDescent="0.25">
      <c r="A337" s="51"/>
      <c r="B337" s="50" t="s">
        <v>67</v>
      </c>
      <c r="C337" s="853" t="s">
        <v>68</v>
      </c>
      <c r="D337" s="853"/>
      <c r="E337" s="853"/>
      <c r="F337" s="53"/>
      <c r="G337" s="54"/>
      <c r="H337" s="54"/>
      <c r="I337" s="54"/>
      <c r="J337" s="57">
        <v>516.88</v>
      </c>
      <c r="K337" s="56">
        <v>1.1499999999999999</v>
      </c>
      <c r="L337" s="55">
        <v>18426.77</v>
      </c>
      <c r="M337" s="54"/>
      <c r="N337" s="59"/>
      <c r="AF337" s="39"/>
      <c r="AG337" s="48"/>
      <c r="AI337" s="3" t="s">
        <v>68</v>
      </c>
      <c r="AL337" s="48"/>
      <c r="AM337" s="82"/>
      <c r="AN337" s="85"/>
      <c r="AO337" s="85"/>
      <c r="AP337" s="85"/>
      <c r="AQ337" s="85"/>
      <c r="AR337" s="85"/>
      <c r="AS337" s="82"/>
      <c r="AT337" s="48"/>
      <c r="AV337" s="48"/>
      <c r="AW337" s="48"/>
    </row>
    <row r="338" spans="1:49" s="4" customFormat="1" ht="15" x14ac:dyDescent="0.25">
      <c r="A338" s="51"/>
      <c r="B338" s="50" t="s">
        <v>69</v>
      </c>
      <c r="C338" s="853" t="s">
        <v>70</v>
      </c>
      <c r="D338" s="853"/>
      <c r="E338" s="853"/>
      <c r="F338" s="53"/>
      <c r="G338" s="54"/>
      <c r="H338" s="54"/>
      <c r="I338" s="54"/>
      <c r="J338" s="57">
        <v>60.75</v>
      </c>
      <c r="K338" s="56">
        <v>1.1499999999999999</v>
      </c>
      <c r="L338" s="55">
        <v>2165.7399999999998</v>
      </c>
      <c r="M338" s="56">
        <v>35.42</v>
      </c>
      <c r="N338" s="58">
        <v>76710.509999999995</v>
      </c>
      <c r="AF338" s="39"/>
      <c r="AG338" s="48"/>
      <c r="AI338" s="3" t="s">
        <v>70</v>
      </c>
      <c r="AL338" s="48"/>
      <c r="AM338" s="82"/>
      <c r="AN338" s="85"/>
      <c r="AO338" s="85"/>
      <c r="AP338" s="85"/>
      <c r="AQ338" s="85"/>
      <c r="AR338" s="85"/>
      <c r="AS338" s="82"/>
      <c r="AT338" s="48"/>
      <c r="AV338" s="48"/>
      <c r="AW338" s="48"/>
    </row>
    <row r="339" spans="1:49" s="4" customFormat="1" ht="15" x14ac:dyDescent="0.25">
      <c r="A339" s="60"/>
      <c r="B339" s="50"/>
      <c r="C339" s="853" t="s">
        <v>71</v>
      </c>
      <c r="D339" s="853"/>
      <c r="E339" s="853"/>
      <c r="F339" s="53" t="s">
        <v>72</v>
      </c>
      <c r="G339" s="56">
        <v>14.06</v>
      </c>
      <c r="H339" s="56">
        <v>1.1499999999999999</v>
      </c>
      <c r="I339" s="62">
        <v>501.23899999999998</v>
      </c>
      <c r="J339" s="63"/>
      <c r="K339" s="54"/>
      <c r="L339" s="63"/>
      <c r="M339" s="54"/>
      <c r="N339" s="59"/>
      <c r="AF339" s="39"/>
      <c r="AG339" s="48"/>
      <c r="AJ339" s="3" t="s">
        <v>71</v>
      </c>
      <c r="AL339" s="48"/>
      <c r="AM339" s="82"/>
      <c r="AN339" s="85"/>
      <c r="AO339" s="85"/>
      <c r="AP339" s="85"/>
      <c r="AQ339" s="85"/>
      <c r="AR339" s="85"/>
      <c r="AS339" s="82"/>
      <c r="AT339" s="48"/>
      <c r="AV339" s="48"/>
      <c r="AW339" s="48"/>
    </row>
    <row r="340" spans="1:49" s="4" customFormat="1" ht="15" x14ac:dyDescent="0.25">
      <c r="A340" s="60"/>
      <c r="B340" s="50"/>
      <c r="C340" s="853" t="s">
        <v>73</v>
      </c>
      <c r="D340" s="853"/>
      <c r="E340" s="853"/>
      <c r="F340" s="53" t="s">
        <v>72</v>
      </c>
      <c r="G340" s="61">
        <v>4.5</v>
      </c>
      <c r="H340" s="56">
        <v>1.1499999999999999</v>
      </c>
      <c r="I340" s="62">
        <v>160.42500000000001</v>
      </c>
      <c r="J340" s="63"/>
      <c r="K340" s="54"/>
      <c r="L340" s="63"/>
      <c r="M340" s="54"/>
      <c r="N340" s="59"/>
      <c r="AF340" s="39"/>
      <c r="AG340" s="48"/>
      <c r="AJ340" s="3" t="s">
        <v>73</v>
      </c>
      <c r="AL340" s="48"/>
      <c r="AM340" s="82"/>
      <c r="AN340" s="85"/>
      <c r="AO340" s="85"/>
      <c r="AP340" s="85"/>
      <c r="AQ340" s="85"/>
      <c r="AR340" s="85"/>
      <c r="AS340" s="82"/>
      <c r="AT340" s="48"/>
      <c r="AV340" s="48"/>
      <c r="AW340" s="48"/>
    </row>
    <row r="341" spans="1:49" s="4" customFormat="1" ht="15" x14ac:dyDescent="0.25">
      <c r="A341" s="51"/>
      <c r="B341" s="50"/>
      <c r="C341" s="854" t="s">
        <v>74</v>
      </c>
      <c r="D341" s="854"/>
      <c r="E341" s="854"/>
      <c r="F341" s="65"/>
      <c r="G341" s="66"/>
      <c r="H341" s="66"/>
      <c r="I341" s="66"/>
      <c r="J341" s="68">
        <v>656.36</v>
      </c>
      <c r="K341" s="66"/>
      <c r="L341" s="67">
        <v>23399.23</v>
      </c>
      <c r="M341" s="66"/>
      <c r="N341" s="69"/>
      <c r="AF341" s="39"/>
      <c r="AG341" s="48"/>
      <c r="AK341" s="3" t="s">
        <v>74</v>
      </c>
      <c r="AL341" s="48"/>
      <c r="AM341" s="82"/>
      <c r="AN341" s="85"/>
      <c r="AO341" s="85"/>
      <c r="AP341" s="85"/>
      <c r="AQ341" s="85"/>
      <c r="AR341" s="85"/>
      <c r="AS341" s="82"/>
      <c r="AT341" s="48"/>
      <c r="AV341" s="48"/>
      <c r="AW341" s="48"/>
    </row>
    <row r="342" spans="1:49" s="4" customFormat="1" ht="15" x14ac:dyDescent="0.25">
      <c r="A342" s="60"/>
      <c r="B342" s="50"/>
      <c r="C342" s="853" t="s">
        <v>75</v>
      </c>
      <c r="D342" s="853"/>
      <c r="E342" s="853"/>
      <c r="F342" s="53"/>
      <c r="G342" s="54"/>
      <c r="H342" s="54"/>
      <c r="I342" s="54"/>
      <c r="J342" s="63"/>
      <c r="K342" s="54"/>
      <c r="L342" s="55">
        <v>7138.2</v>
      </c>
      <c r="M342" s="54"/>
      <c r="N342" s="58">
        <v>252835.04</v>
      </c>
      <c r="AF342" s="39"/>
      <c r="AG342" s="48"/>
      <c r="AJ342" s="3" t="s">
        <v>75</v>
      </c>
      <c r="AL342" s="48"/>
      <c r="AM342" s="82"/>
      <c r="AN342" s="85"/>
      <c r="AO342" s="85"/>
      <c r="AP342" s="85"/>
      <c r="AQ342" s="85"/>
      <c r="AR342" s="85"/>
      <c r="AS342" s="82"/>
      <c r="AT342" s="48"/>
      <c r="AV342" s="48"/>
      <c r="AW342" s="48"/>
    </row>
    <row r="343" spans="1:49" s="4" customFormat="1" ht="15" x14ac:dyDescent="0.25">
      <c r="A343" s="60"/>
      <c r="B343" s="50" t="s">
        <v>194</v>
      </c>
      <c r="C343" s="853" t="s">
        <v>195</v>
      </c>
      <c r="D343" s="853"/>
      <c r="E343" s="853"/>
      <c r="F343" s="53" t="s">
        <v>78</v>
      </c>
      <c r="G343" s="70">
        <v>106</v>
      </c>
      <c r="H343" s="54"/>
      <c r="I343" s="70">
        <v>106</v>
      </c>
      <c r="J343" s="63"/>
      <c r="K343" s="54"/>
      <c r="L343" s="55">
        <v>7566.49</v>
      </c>
      <c r="M343" s="54"/>
      <c r="N343" s="58">
        <v>268005.14</v>
      </c>
      <c r="AF343" s="39"/>
      <c r="AG343" s="48"/>
      <c r="AJ343" s="3" t="s">
        <v>195</v>
      </c>
      <c r="AL343" s="48"/>
      <c r="AM343" s="82"/>
      <c r="AN343" s="85"/>
      <c r="AO343" s="85"/>
      <c r="AP343" s="85"/>
      <c r="AQ343" s="85"/>
      <c r="AR343" s="85"/>
      <c r="AS343" s="82"/>
      <c r="AT343" s="48"/>
      <c r="AV343" s="48"/>
      <c r="AW343" s="48"/>
    </row>
    <row r="344" spans="1:49" s="4" customFormat="1" ht="15" x14ac:dyDescent="0.25">
      <c r="A344" s="60"/>
      <c r="B344" s="50" t="s">
        <v>196</v>
      </c>
      <c r="C344" s="853" t="s">
        <v>197</v>
      </c>
      <c r="D344" s="853"/>
      <c r="E344" s="853"/>
      <c r="F344" s="53" t="s">
        <v>78</v>
      </c>
      <c r="G344" s="70">
        <v>45</v>
      </c>
      <c r="H344" s="54"/>
      <c r="I344" s="70">
        <v>45</v>
      </c>
      <c r="J344" s="63"/>
      <c r="K344" s="54"/>
      <c r="L344" s="55">
        <v>3212.19</v>
      </c>
      <c r="M344" s="54"/>
      <c r="N344" s="58">
        <v>113775.77</v>
      </c>
      <c r="AF344" s="39"/>
      <c r="AG344" s="48"/>
      <c r="AJ344" s="3" t="s">
        <v>197</v>
      </c>
      <c r="AL344" s="48"/>
      <c r="AM344" s="82"/>
      <c r="AN344" s="85"/>
      <c r="AO344" s="85"/>
      <c r="AP344" s="85"/>
      <c r="AQ344" s="85"/>
      <c r="AR344" s="85"/>
      <c r="AS344" s="82"/>
      <c r="AT344" s="48"/>
      <c r="AV344" s="48"/>
      <c r="AW344" s="48"/>
    </row>
    <row r="345" spans="1:49" s="4" customFormat="1" ht="15" x14ac:dyDescent="0.25">
      <c r="A345" s="71"/>
      <c r="B345" s="72"/>
      <c r="C345" s="847" t="s">
        <v>81</v>
      </c>
      <c r="D345" s="847"/>
      <c r="E345" s="847"/>
      <c r="F345" s="42"/>
      <c r="G345" s="43"/>
      <c r="H345" s="43"/>
      <c r="I345" s="43"/>
      <c r="J345" s="46"/>
      <c r="K345" s="43"/>
      <c r="L345" s="73">
        <v>34177.910000000003</v>
      </c>
      <c r="M345" s="66"/>
      <c r="N345" s="47"/>
      <c r="AF345" s="39"/>
      <c r="AG345" s="48"/>
      <c r="AL345" s="48" t="s">
        <v>81</v>
      </c>
      <c r="AM345" s="82"/>
      <c r="AN345" s="85"/>
      <c r="AO345" s="85"/>
      <c r="AP345" s="85"/>
      <c r="AQ345" s="85"/>
      <c r="AR345" s="85"/>
      <c r="AS345" s="82"/>
      <c r="AT345" s="48"/>
      <c r="AV345" s="48"/>
      <c r="AW345" s="48"/>
    </row>
    <row r="346" spans="1:49" s="4" customFormat="1" ht="68.25" x14ac:dyDescent="0.25">
      <c r="A346" s="40" t="s">
        <v>201</v>
      </c>
      <c r="B346" s="41" t="s">
        <v>202</v>
      </c>
      <c r="C346" s="847" t="s">
        <v>203</v>
      </c>
      <c r="D346" s="847"/>
      <c r="E346" s="847"/>
      <c r="F346" s="42" t="s">
        <v>164</v>
      </c>
      <c r="G346" s="43">
        <v>4372</v>
      </c>
      <c r="H346" s="44">
        <v>1</v>
      </c>
      <c r="I346" s="44">
        <v>4372</v>
      </c>
      <c r="J346" s="46"/>
      <c r="K346" s="43"/>
      <c r="L346" s="46"/>
      <c r="M346" s="43"/>
      <c r="N346" s="47"/>
      <c r="AF346" s="39"/>
      <c r="AG346" s="48" t="s">
        <v>203</v>
      </c>
      <c r="AL346" s="48"/>
      <c r="AM346" s="82"/>
      <c r="AN346" s="85"/>
      <c r="AO346" s="85"/>
      <c r="AP346" s="85"/>
      <c r="AQ346" s="85"/>
      <c r="AR346" s="85"/>
      <c r="AS346" s="82"/>
      <c r="AT346" s="48"/>
      <c r="AV346" s="48"/>
      <c r="AW346" s="48"/>
    </row>
    <row r="347" spans="1:49" s="4" customFormat="1" ht="22.5" x14ac:dyDescent="0.25">
      <c r="A347" s="49"/>
      <c r="B347" s="50" t="s">
        <v>64</v>
      </c>
      <c r="C347" s="848" t="s">
        <v>65</v>
      </c>
      <c r="D347" s="848"/>
      <c r="E347" s="848"/>
      <c r="F347" s="848"/>
      <c r="G347" s="848"/>
      <c r="H347" s="848"/>
      <c r="I347" s="848"/>
      <c r="J347" s="848"/>
      <c r="K347" s="848"/>
      <c r="L347" s="848"/>
      <c r="M347" s="848"/>
      <c r="N347" s="849"/>
      <c r="AF347" s="39"/>
      <c r="AG347" s="48"/>
      <c r="AH347" s="3" t="s">
        <v>65</v>
      </c>
      <c r="AL347" s="48"/>
      <c r="AM347" s="82"/>
      <c r="AN347" s="85"/>
      <c r="AO347" s="85"/>
      <c r="AP347" s="85"/>
      <c r="AQ347" s="85"/>
      <c r="AR347" s="85"/>
      <c r="AS347" s="82"/>
      <c r="AT347" s="48"/>
      <c r="AV347" s="48"/>
      <c r="AW347" s="48"/>
    </row>
    <row r="348" spans="1:49" s="4" customFormat="1" ht="15" x14ac:dyDescent="0.25">
      <c r="A348" s="51"/>
      <c r="B348" s="50" t="s">
        <v>60</v>
      </c>
      <c r="C348" s="853" t="s">
        <v>66</v>
      </c>
      <c r="D348" s="853"/>
      <c r="E348" s="853"/>
      <c r="F348" s="53"/>
      <c r="G348" s="54"/>
      <c r="H348" s="54"/>
      <c r="I348" s="54"/>
      <c r="J348" s="57">
        <v>14.06</v>
      </c>
      <c r="K348" s="56">
        <v>1.1499999999999999</v>
      </c>
      <c r="L348" s="55">
        <v>70690.87</v>
      </c>
      <c r="M348" s="56">
        <v>35.42</v>
      </c>
      <c r="N348" s="58">
        <v>2503870.62</v>
      </c>
      <c r="AF348" s="39"/>
      <c r="AG348" s="48"/>
      <c r="AI348" s="3" t="s">
        <v>66</v>
      </c>
      <c r="AL348" s="48"/>
      <c r="AM348" s="82"/>
      <c r="AN348" s="85"/>
      <c r="AO348" s="85"/>
      <c r="AP348" s="85"/>
      <c r="AQ348" s="85"/>
      <c r="AR348" s="85"/>
      <c r="AS348" s="82"/>
      <c r="AT348" s="48"/>
      <c r="AV348" s="48"/>
      <c r="AW348" s="48"/>
    </row>
    <row r="349" spans="1:49" s="4" customFormat="1" ht="15" x14ac:dyDescent="0.25">
      <c r="A349" s="51"/>
      <c r="B349" s="50" t="s">
        <v>67</v>
      </c>
      <c r="C349" s="853" t="s">
        <v>68</v>
      </c>
      <c r="D349" s="853"/>
      <c r="E349" s="853"/>
      <c r="F349" s="53"/>
      <c r="G349" s="54"/>
      <c r="H349" s="54"/>
      <c r="I349" s="54"/>
      <c r="J349" s="57">
        <v>813.09</v>
      </c>
      <c r="K349" s="56">
        <v>1.1499999999999999</v>
      </c>
      <c r="L349" s="55">
        <v>4088053.9</v>
      </c>
      <c r="M349" s="54"/>
      <c r="N349" s="59"/>
      <c r="AF349" s="39"/>
      <c r="AG349" s="48"/>
      <c r="AI349" s="3" t="s">
        <v>68</v>
      </c>
      <c r="AL349" s="48"/>
      <c r="AM349" s="82"/>
      <c r="AN349" s="85"/>
      <c r="AO349" s="85"/>
      <c r="AP349" s="85"/>
      <c r="AQ349" s="85"/>
      <c r="AR349" s="85"/>
      <c r="AS349" s="82"/>
      <c r="AT349" s="48"/>
      <c r="AV349" s="48"/>
      <c r="AW349" s="48"/>
    </row>
    <row r="350" spans="1:49" s="4" customFormat="1" ht="15" x14ac:dyDescent="0.25">
      <c r="A350" s="51"/>
      <c r="B350" s="50" t="s">
        <v>69</v>
      </c>
      <c r="C350" s="853" t="s">
        <v>70</v>
      </c>
      <c r="D350" s="853"/>
      <c r="E350" s="853"/>
      <c r="F350" s="53"/>
      <c r="G350" s="54"/>
      <c r="H350" s="54"/>
      <c r="I350" s="54"/>
      <c r="J350" s="57">
        <v>21.29</v>
      </c>
      <c r="K350" s="56">
        <v>1.1499999999999999</v>
      </c>
      <c r="L350" s="55">
        <v>107041.86</v>
      </c>
      <c r="M350" s="56">
        <v>35.42</v>
      </c>
      <c r="N350" s="58">
        <v>3791422.68</v>
      </c>
      <c r="AF350" s="39"/>
      <c r="AG350" s="48"/>
      <c r="AI350" s="3" t="s">
        <v>70</v>
      </c>
      <c r="AL350" s="48"/>
      <c r="AM350" s="82"/>
      <c r="AN350" s="85"/>
      <c r="AO350" s="85"/>
      <c r="AP350" s="85"/>
      <c r="AQ350" s="85"/>
      <c r="AR350" s="85"/>
      <c r="AS350" s="82"/>
      <c r="AT350" s="48"/>
      <c r="AV350" s="48"/>
      <c r="AW350" s="48"/>
    </row>
    <row r="351" spans="1:49" s="4" customFormat="1" ht="15" x14ac:dyDescent="0.25">
      <c r="A351" s="51"/>
      <c r="B351" s="50" t="s">
        <v>86</v>
      </c>
      <c r="C351" s="853" t="s">
        <v>87</v>
      </c>
      <c r="D351" s="853"/>
      <c r="E351" s="853"/>
      <c r="F351" s="53"/>
      <c r="G351" s="54"/>
      <c r="H351" s="54"/>
      <c r="I351" s="54"/>
      <c r="J351" s="57">
        <v>3.18</v>
      </c>
      <c r="K351" s="54"/>
      <c r="L351" s="55">
        <v>13902.96</v>
      </c>
      <c r="M351" s="54"/>
      <c r="N351" s="59"/>
      <c r="AF351" s="39"/>
      <c r="AG351" s="48"/>
      <c r="AI351" s="3" t="s">
        <v>87</v>
      </c>
      <c r="AL351" s="48"/>
      <c r="AM351" s="82"/>
      <c r="AN351" s="85"/>
      <c r="AO351" s="85"/>
      <c r="AP351" s="85"/>
      <c r="AQ351" s="85"/>
      <c r="AR351" s="85"/>
      <c r="AS351" s="82"/>
      <c r="AT351" s="48"/>
      <c r="AV351" s="48"/>
      <c r="AW351" s="48"/>
    </row>
    <row r="352" spans="1:49" s="4" customFormat="1" ht="15" x14ac:dyDescent="0.25">
      <c r="A352" s="60"/>
      <c r="B352" s="50"/>
      <c r="C352" s="853" t="s">
        <v>71</v>
      </c>
      <c r="D352" s="853"/>
      <c r="E352" s="853"/>
      <c r="F352" s="53" t="s">
        <v>72</v>
      </c>
      <c r="G352" s="56">
        <v>1.32</v>
      </c>
      <c r="H352" s="56">
        <v>1.1499999999999999</v>
      </c>
      <c r="I352" s="62">
        <v>6636.6959999999999</v>
      </c>
      <c r="J352" s="63"/>
      <c r="K352" s="54"/>
      <c r="L352" s="63"/>
      <c r="M352" s="54"/>
      <c r="N352" s="59"/>
      <c r="AF352" s="39"/>
      <c r="AG352" s="48"/>
      <c r="AJ352" s="3" t="s">
        <v>71</v>
      </c>
      <c r="AL352" s="48"/>
      <c r="AM352" s="82"/>
      <c r="AN352" s="85"/>
      <c r="AO352" s="85"/>
      <c r="AP352" s="85"/>
      <c r="AQ352" s="85"/>
      <c r="AR352" s="85"/>
      <c r="AS352" s="82"/>
      <c r="AT352" s="48"/>
      <c r="AV352" s="48"/>
      <c r="AW352" s="48"/>
    </row>
    <row r="353" spans="1:49" s="4" customFormat="1" ht="15" x14ac:dyDescent="0.25">
      <c r="A353" s="60"/>
      <c r="B353" s="50"/>
      <c r="C353" s="853" t="s">
        <v>73</v>
      </c>
      <c r="D353" s="853"/>
      <c r="E353" s="853"/>
      <c r="F353" s="53" t="s">
        <v>72</v>
      </c>
      <c r="G353" s="56">
        <v>1.56</v>
      </c>
      <c r="H353" s="56">
        <v>1.1499999999999999</v>
      </c>
      <c r="I353" s="62">
        <v>7843.3680000000004</v>
      </c>
      <c r="J353" s="63"/>
      <c r="K353" s="54"/>
      <c r="L353" s="63"/>
      <c r="M353" s="54"/>
      <c r="N353" s="59"/>
      <c r="AF353" s="39"/>
      <c r="AG353" s="48"/>
      <c r="AJ353" s="3" t="s">
        <v>73</v>
      </c>
      <c r="AL353" s="48"/>
      <c r="AM353" s="82"/>
      <c r="AN353" s="85"/>
      <c r="AO353" s="85"/>
      <c r="AP353" s="85"/>
      <c r="AQ353" s="85"/>
      <c r="AR353" s="85"/>
      <c r="AS353" s="82"/>
      <c r="AT353" s="48"/>
      <c r="AV353" s="48"/>
      <c r="AW353" s="48"/>
    </row>
    <row r="354" spans="1:49" s="4" customFormat="1" ht="15" x14ac:dyDescent="0.25">
      <c r="A354" s="51"/>
      <c r="B354" s="50"/>
      <c r="C354" s="854" t="s">
        <v>74</v>
      </c>
      <c r="D354" s="854"/>
      <c r="E354" s="854"/>
      <c r="F354" s="65"/>
      <c r="G354" s="66"/>
      <c r="H354" s="66"/>
      <c r="I354" s="66"/>
      <c r="J354" s="68">
        <v>830.33</v>
      </c>
      <c r="K354" s="66"/>
      <c r="L354" s="67">
        <v>4172647.73</v>
      </c>
      <c r="M354" s="66"/>
      <c r="N354" s="69"/>
      <c r="AF354" s="39"/>
      <c r="AG354" s="48"/>
      <c r="AK354" s="3" t="s">
        <v>74</v>
      </c>
      <c r="AL354" s="48"/>
      <c r="AM354" s="82"/>
      <c r="AN354" s="85"/>
      <c r="AO354" s="85"/>
      <c r="AP354" s="85"/>
      <c r="AQ354" s="85"/>
      <c r="AR354" s="85"/>
      <c r="AS354" s="82"/>
      <c r="AT354" s="48"/>
      <c r="AV354" s="48"/>
      <c r="AW354" s="48"/>
    </row>
    <row r="355" spans="1:49" s="4" customFormat="1" ht="15" x14ac:dyDescent="0.25">
      <c r="A355" s="60"/>
      <c r="B355" s="50"/>
      <c r="C355" s="853" t="s">
        <v>75</v>
      </c>
      <c r="D355" s="853"/>
      <c r="E355" s="853"/>
      <c r="F355" s="53"/>
      <c r="G355" s="54"/>
      <c r="H355" s="54"/>
      <c r="I355" s="54"/>
      <c r="J355" s="63"/>
      <c r="K355" s="54"/>
      <c r="L355" s="55">
        <v>177732.73</v>
      </c>
      <c r="M355" s="54"/>
      <c r="N355" s="58">
        <v>6295293.2999999998</v>
      </c>
      <c r="AF355" s="39"/>
      <c r="AG355" s="48"/>
      <c r="AJ355" s="3" t="s">
        <v>75</v>
      </c>
      <c r="AL355" s="48"/>
      <c r="AM355" s="82"/>
      <c r="AN355" s="85"/>
      <c r="AO355" s="85"/>
      <c r="AP355" s="85"/>
      <c r="AQ355" s="85"/>
      <c r="AR355" s="85"/>
      <c r="AS355" s="82"/>
      <c r="AT355" s="48"/>
      <c r="AV355" s="48"/>
      <c r="AW355" s="48"/>
    </row>
    <row r="356" spans="1:49" s="4" customFormat="1" ht="15" x14ac:dyDescent="0.25">
      <c r="A356" s="60"/>
      <c r="B356" s="50" t="s">
        <v>194</v>
      </c>
      <c r="C356" s="853" t="s">
        <v>195</v>
      </c>
      <c r="D356" s="853"/>
      <c r="E356" s="853"/>
      <c r="F356" s="53" t="s">
        <v>78</v>
      </c>
      <c r="G356" s="70">
        <v>106</v>
      </c>
      <c r="H356" s="54"/>
      <c r="I356" s="70">
        <v>106</v>
      </c>
      <c r="J356" s="63"/>
      <c r="K356" s="54"/>
      <c r="L356" s="55">
        <v>188396.69</v>
      </c>
      <c r="M356" s="54"/>
      <c r="N356" s="58">
        <v>6673010.9000000004</v>
      </c>
      <c r="AF356" s="39"/>
      <c r="AG356" s="48"/>
      <c r="AJ356" s="3" t="s">
        <v>195</v>
      </c>
      <c r="AL356" s="48"/>
      <c r="AM356" s="82"/>
      <c r="AN356" s="85"/>
      <c r="AO356" s="85"/>
      <c r="AP356" s="85"/>
      <c r="AQ356" s="85"/>
      <c r="AR356" s="85"/>
      <c r="AS356" s="82"/>
      <c r="AT356" s="48"/>
      <c r="AV356" s="48"/>
      <c r="AW356" s="48"/>
    </row>
    <row r="357" spans="1:49" s="4" customFormat="1" ht="15" x14ac:dyDescent="0.25">
      <c r="A357" s="60"/>
      <c r="B357" s="50" t="s">
        <v>196</v>
      </c>
      <c r="C357" s="853" t="s">
        <v>197</v>
      </c>
      <c r="D357" s="853"/>
      <c r="E357" s="853"/>
      <c r="F357" s="53" t="s">
        <v>78</v>
      </c>
      <c r="G357" s="70">
        <v>45</v>
      </c>
      <c r="H357" s="54"/>
      <c r="I357" s="70">
        <v>45</v>
      </c>
      <c r="J357" s="63"/>
      <c r="K357" s="54"/>
      <c r="L357" s="55">
        <v>79979.73</v>
      </c>
      <c r="M357" s="54"/>
      <c r="N357" s="58">
        <v>2832881.99</v>
      </c>
      <c r="AF357" s="39"/>
      <c r="AG357" s="48"/>
      <c r="AJ357" s="3" t="s">
        <v>197</v>
      </c>
      <c r="AL357" s="48"/>
      <c r="AM357" s="82"/>
      <c r="AN357" s="85"/>
      <c r="AO357" s="85"/>
      <c r="AP357" s="85"/>
      <c r="AQ357" s="85"/>
      <c r="AR357" s="85"/>
      <c r="AS357" s="82"/>
      <c r="AT357" s="48"/>
      <c r="AV357" s="48"/>
      <c r="AW357" s="48"/>
    </row>
    <row r="358" spans="1:49" s="4" customFormat="1" ht="15" x14ac:dyDescent="0.25">
      <c r="A358" s="71"/>
      <c r="B358" s="72"/>
      <c r="C358" s="847" t="s">
        <v>81</v>
      </c>
      <c r="D358" s="847"/>
      <c r="E358" s="847"/>
      <c r="F358" s="42"/>
      <c r="G358" s="43"/>
      <c r="H358" s="43"/>
      <c r="I358" s="43"/>
      <c r="J358" s="46"/>
      <c r="K358" s="43"/>
      <c r="L358" s="73">
        <v>4441024.1500000004</v>
      </c>
      <c r="M358" s="66"/>
      <c r="N358" s="47"/>
      <c r="AF358" s="39"/>
      <c r="AG358" s="48"/>
      <c r="AL358" s="48" t="s">
        <v>81</v>
      </c>
      <c r="AM358" s="82"/>
      <c r="AN358" s="85"/>
      <c r="AO358" s="85"/>
      <c r="AP358" s="85"/>
      <c r="AQ358" s="85"/>
      <c r="AR358" s="85"/>
      <c r="AS358" s="82"/>
      <c r="AT358" s="48"/>
      <c r="AV358" s="48"/>
      <c r="AW358" s="48"/>
    </row>
    <row r="359" spans="1:49" s="4" customFormat="1" ht="45.75" x14ac:dyDescent="0.25">
      <c r="A359" s="40" t="s">
        <v>204</v>
      </c>
      <c r="B359" s="41" t="s">
        <v>205</v>
      </c>
      <c r="C359" s="847" t="s">
        <v>206</v>
      </c>
      <c r="D359" s="847"/>
      <c r="E359" s="847"/>
      <c r="F359" s="42" t="s">
        <v>207</v>
      </c>
      <c r="G359" s="43">
        <v>1.0507</v>
      </c>
      <c r="H359" s="44">
        <v>1</v>
      </c>
      <c r="I359" s="135">
        <v>1.0507</v>
      </c>
      <c r="J359" s="73">
        <v>30599.52</v>
      </c>
      <c r="K359" s="43"/>
      <c r="L359" s="73">
        <v>32150.92</v>
      </c>
      <c r="M359" s="43"/>
      <c r="N359" s="47"/>
      <c r="AF359" s="39"/>
      <c r="AG359" s="48" t="s">
        <v>206</v>
      </c>
      <c r="AL359" s="48"/>
      <c r="AM359" s="82"/>
      <c r="AN359" s="85"/>
      <c r="AO359" s="85"/>
      <c r="AP359" s="85"/>
      <c r="AQ359" s="85"/>
      <c r="AR359" s="85"/>
      <c r="AS359" s="82"/>
      <c r="AT359" s="48"/>
      <c r="AV359" s="48"/>
      <c r="AW359" s="48"/>
    </row>
    <row r="360" spans="1:49" s="4" customFormat="1" ht="15" x14ac:dyDescent="0.25">
      <c r="A360" s="71"/>
      <c r="B360" s="72"/>
      <c r="C360" s="847" t="s">
        <v>81</v>
      </c>
      <c r="D360" s="847"/>
      <c r="E360" s="847"/>
      <c r="F360" s="42"/>
      <c r="G360" s="43"/>
      <c r="H360" s="43"/>
      <c r="I360" s="43"/>
      <c r="J360" s="46"/>
      <c r="K360" s="43"/>
      <c r="L360" s="73">
        <v>32150.92</v>
      </c>
      <c r="M360" s="66"/>
      <c r="N360" s="47"/>
      <c r="AF360" s="39"/>
      <c r="AG360" s="48"/>
      <c r="AL360" s="48" t="s">
        <v>81</v>
      </c>
      <c r="AM360" s="82"/>
      <c r="AN360" s="85"/>
      <c r="AO360" s="85"/>
      <c r="AP360" s="85"/>
      <c r="AQ360" s="85"/>
      <c r="AR360" s="85"/>
      <c r="AS360" s="82"/>
      <c r="AT360" s="48"/>
      <c r="AV360" s="48"/>
      <c r="AW360" s="48"/>
    </row>
    <row r="361" spans="1:49" s="4" customFormat="1" ht="23.25" x14ac:dyDescent="0.25">
      <c r="A361" s="40" t="s">
        <v>208</v>
      </c>
      <c r="B361" s="41" t="s">
        <v>209</v>
      </c>
      <c r="C361" s="847" t="s">
        <v>210</v>
      </c>
      <c r="D361" s="847"/>
      <c r="E361" s="847"/>
      <c r="F361" s="42" t="s">
        <v>207</v>
      </c>
      <c r="G361" s="43">
        <v>25.2</v>
      </c>
      <c r="H361" s="44">
        <v>1</v>
      </c>
      <c r="I361" s="45">
        <v>25.2</v>
      </c>
      <c r="J361" s="73">
        <v>4848.1499999999996</v>
      </c>
      <c r="K361" s="43"/>
      <c r="L361" s="73">
        <v>122173.38</v>
      </c>
      <c r="M361" s="43"/>
      <c r="N361" s="47"/>
      <c r="AF361" s="39"/>
      <c r="AG361" s="48" t="s">
        <v>210</v>
      </c>
      <c r="AL361" s="48"/>
      <c r="AM361" s="82"/>
      <c r="AN361" s="85"/>
      <c r="AO361" s="85"/>
      <c r="AP361" s="85"/>
      <c r="AQ361" s="85"/>
      <c r="AR361" s="85"/>
      <c r="AS361" s="82"/>
      <c r="AT361" s="48"/>
      <c r="AV361" s="48"/>
      <c r="AW361" s="48"/>
    </row>
    <row r="362" spans="1:49" s="4" customFormat="1" ht="15" x14ac:dyDescent="0.25">
      <c r="A362" s="71"/>
      <c r="B362" s="72"/>
      <c r="C362" s="847" t="s">
        <v>81</v>
      </c>
      <c r="D362" s="847"/>
      <c r="E362" s="847"/>
      <c r="F362" s="42"/>
      <c r="G362" s="43"/>
      <c r="H362" s="43"/>
      <c r="I362" s="43"/>
      <c r="J362" s="46"/>
      <c r="K362" s="43"/>
      <c r="L362" s="73">
        <v>122173.38</v>
      </c>
      <c r="M362" s="66"/>
      <c r="N362" s="47"/>
      <c r="AF362" s="39"/>
      <c r="AG362" s="48"/>
      <c r="AL362" s="48" t="s">
        <v>81</v>
      </c>
      <c r="AM362" s="82"/>
      <c r="AN362" s="85"/>
      <c r="AO362" s="85"/>
      <c r="AP362" s="85"/>
      <c r="AQ362" s="85"/>
      <c r="AR362" s="85"/>
      <c r="AS362" s="82"/>
      <c r="AT362" s="48"/>
      <c r="AV362" s="48"/>
      <c r="AW362" s="48"/>
    </row>
    <row r="363" spans="1:49" s="4" customFormat="1" ht="56.25" x14ac:dyDescent="0.25">
      <c r="A363" s="40" t="s">
        <v>211</v>
      </c>
      <c r="B363" s="41" t="s">
        <v>212</v>
      </c>
      <c r="C363" s="847" t="s">
        <v>213</v>
      </c>
      <c r="D363" s="847"/>
      <c r="E363" s="847"/>
      <c r="F363" s="42" t="s">
        <v>214</v>
      </c>
      <c r="G363" s="43">
        <v>43.72</v>
      </c>
      <c r="H363" s="44">
        <v>1</v>
      </c>
      <c r="I363" s="109">
        <v>43.72</v>
      </c>
      <c r="J363" s="46"/>
      <c r="K363" s="43"/>
      <c r="L363" s="46"/>
      <c r="M363" s="43"/>
      <c r="N363" s="47"/>
      <c r="AF363" s="39"/>
      <c r="AG363" s="48" t="s">
        <v>213</v>
      </c>
      <c r="AL363" s="48"/>
      <c r="AM363" s="82"/>
      <c r="AN363" s="85"/>
      <c r="AO363" s="85"/>
      <c r="AP363" s="85"/>
      <c r="AQ363" s="85"/>
      <c r="AR363" s="85"/>
      <c r="AS363" s="82"/>
      <c r="AT363" s="48"/>
      <c r="AV363" s="48"/>
      <c r="AW363" s="48"/>
    </row>
    <row r="364" spans="1:49" s="4" customFormat="1" ht="22.5" x14ac:dyDescent="0.25">
      <c r="A364" s="49"/>
      <c r="B364" s="50" t="s">
        <v>64</v>
      </c>
      <c r="C364" s="848" t="s">
        <v>65</v>
      </c>
      <c r="D364" s="848"/>
      <c r="E364" s="848"/>
      <c r="F364" s="848"/>
      <c r="G364" s="848"/>
      <c r="H364" s="848"/>
      <c r="I364" s="848"/>
      <c r="J364" s="848"/>
      <c r="K364" s="848"/>
      <c r="L364" s="848"/>
      <c r="M364" s="848"/>
      <c r="N364" s="849"/>
      <c r="AF364" s="39"/>
      <c r="AG364" s="48"/>
      <c r="AH364" s="3" t="s">
        <v>65</v>
      </c>
      <c r="AL364" s="48"/>
      <c r="AM364" s="82"/>
      <c r="AN364" s="85"/>
      <c r="AO364" s="85"/>
      <c r="AP364" s="85"/>
      <c r="AQ364" s="85"/>
      <c r="AR364" s="85"/>
      <c r="AS364" s="82"/>
      <c r="AT364" s="48"/>
      <c r="AV364" s="48"/>
      <c r="AW364" s="48"/>
    </row>
    <row r="365" spans="1:49" s="4" customFormat="1" ht="15" x14ac:dyDescent="0.25">
      <c r="A365" s="51"/>
      <c r="B365" s="50" t="s">
        <v>60</v>
      </c>
      <c r="C365" s="853" t="s">
        <v>66</v>
      </c>
      <c r="D365" s="853"/>
      <c r="E365" s="853"/>
      <c r="F365" s="53"/>
      <c r="G365" s="54"/>
      <c r="H365" s="54"/>
      <c r="I365" s="54"/>
      <c r="J365" s="57">
        <v>731.31</v>
      </c>
      <c r="K365" s="56">
        <v>1.1499999999999999</v>
      </c>
      <c r="L365" s="55">
        <v>36768.800000000003</v>
      </c>
      <c r="M365" s="56">
        <v>35.42</v>
      </c>
      <c r="N365" s="58">
        <v>1302350.8999999999</v>
      </c>
      <c r="AF365" s="39"/>
      <c r="AG365" s="48"/>
      <c r="AI365" s="3" t="s">
        <v>66</v>
      </c>
      <c r="AL365" s="48"/>
      <c r="AM365" s="82"/>
      <c r="AN365" s="85"/>
      <c r="AO365" s="85"/>
      <c r="AP365" s="85"/>
      <c r="AQ365" s="85"/>
      <c r="AR365" s="85"/>
      <c r="AS365" s="82"/>
      <c r="AT365" s="48"/>
      <c r="AV365" s="48"/>
      <c r="AW365" s="48"/>
    </row>
    <row r="366" spans="1:49" s="4" customFormat="1" ht="15" x14ac:dyDescent="0.25">
      <c r="A366" s="51"/>
      <c r="B366" s="50" t="s">
        <v>67</v>
      </c>
      <c r="C366" s="853" t="s">
        <v>68</v>
      </c>
      <c r="D366" s="853"/>
      <c r="E366" s="853"/>
      <c r="F366" s="53"/>
      <c r="G366" s="54"/>
      <c r="H366" s="54"/>
      <c r="I366" s="54"/>
      <c r="J366" s="57">
        <v>78.42</v>
      </c>
      <c r="K366" s="56">
        <v>1.1499999999999999</v>
      </c>
      <c r="L366" s="55">
        <v>3942.8</v>
      </c>
      <c r="M366" s="54"/>
      <c r="N366" s="59"/>
      <c r="AF366" s="39"/>
      <c r="AG366" s="48"/>
      <c r="AI366" s="3" t="s">
        <v>68</v>
      </c>
      <c r="AL366" s="48"/>
      <c r="AM366" s="82"/>
      <c r="AN366" s="85"/>
      <c r="AO366" s="85"/>
      <c r="AP366" s="85"/>
      <c r="AQ366" s="85"/>
      <c r="AR366" s="85"/>
      <c r="AS366" s="82"/>
      <c r="AT366" s="48"/>
      <c r="AV366" s="48"/>
      <c r="AW366" s="48"/>
    </row>
    <row r="367" spans="1:49" s="4" customFormat="1" ht="15" x14ac:dyDescent="0.25">
      <c r="A367" s="51"/>
      <c r="B367" s="50" t="s">
        <v>69</v>
      </c>
      <c r="C367" s="853" t="s">
        <v>70</v>
      </c>
      <c r="D367" s="853"/>
      <c r="E367" s="853"/>
      <c r="F367" s="53"/>
      <c r="G367" s="54"/>
      <c r="H367" s="54"/>
      <c r="I367" s="54"/>
      <c r="J367" s="57">
        <v>0.54</v>
      </c>
      <c r="K367" s="56">
        <v>1.1499999999999999</v>
      </c>
      <c r="L367" s="57">
        <v>27.15</v>
      </c>
      <c r="M367" s="56">
        <v>35.42</v>
      </c>
      <c r="N367" s="133">
        <v>961.65</v>
      </c>
      <c r="AF367" s="39"/>
      <c r="AG367" s="48"/>
      <c r="AI367" s="3" t="s">
        <v>70</v>
      </c>
      <c r="AL367" s="48"/>
      <c r="AM367" s="82"/>
      <c r="AN367" s="85"/>
      <c r="AO367" s="85"/>
      <c r="AP367" s="85"/>
      <c r="AQ367" s="85"/>
      <c r="AR367" s="85"/>
      <c r="AS367" s="82"/>
      <c r="AT367" s="48"/>
      <c r="AV367" s="48"/>
      <c r="AW367" s="48"/>
    </row>
    <row r="368" spans="1:49" s="4" customFormat="1" ht="15" x14ac:dyDescent="0.25">
      <c r="A368" s="51"/>
      <c r="B368" s="50" t="s">
        <v>86</v>
      </c>
      <c r="C368" s="853" t="s">
        <v>87</v>
      </c>
      <c r="D368" s="853"/>
      <c r="E368" s="853"/>
      <c r="F368" s="53"/>
      <c r="G368" s="54"/>
      <c r="H368" s="54"/>
      <c r="I368" s="54"/>
      <c r="J368" s="57">
        <v>606.88</v>
      </c>
      <c r="K368" s="54"/>
      <c r="L368" s="55">
        <v>26532.79</v>
      </c>
      <c r="M368" s="54"/>
      <c r="N368" s="59"/>
      <c r="AF368" s="39"/>
      <c r="AG368" s="48"/>
      <c r="AI368" s="3" t="s">
        <v>87</v>
      </c>
      <c r="AL368" s="48"/>
      <c r="AM368" s="82"/>
      <c r="AN368" s="85"/>
      <c r="AO368" s="85"/>
      <c r="AP368" s="85"/>
      <c r="AQ368" s="85"/>
      <c r="AR368" s="85"/>
      <c r="AS368" s="82"/>
      <c r="AT368" s="48"/>
      <c r="AV368" s="48"/>
      <c r="AW368" s="48"/>
    </row>
    <row r="369" spans="1:49" s="4" customFormat="1" ht="15" x14ac:dyDescent="0.25">
      <c r="A369" s="60"/>
      <c r="B369" s="50"/>
      <c r="C369" s="853" t="s">
        <v>71</v>
      </c>
      <c r="D369" s="853"/>
      <c r="E369" s="853"/>
      <c r="F369" s="53" t="s">
        <v>72</v>
      </c>
      <c r="G369" s="56">
        <v>76.02</v>
      </c>
      <c r="H369" s="56">
        <v>1.1499999999999999</v>
      </c>
      <c r="I369" s="64">
        <v>3822.1335600000002</v>
      </c>
      <c r="J369" s="63"/>
      <c r="K369" s="54"/>
      <c r="L369" s="63"/>
      <c r="M369" s="54"/>
      <c r="N369" s="59"/>
      <c r="AF369" s="39"/>
      <c r="AG369" s="48"/>
      <c r="AJ369" s="3" t="s">
        <v>71</v>
      </c>
      <c r="AL369" s="48"/>
      <c r="AM369" s="82"/>
      <c r="AN369" s="85"/>
      <c r="AO369" s="85"/>
      <c r="AP369" s="85"/>
      <c r="AQ369" s="85"/>
      <c r="AR369" s="85"/>
      <c r="AS369" s="82"/>
      <c r="AT369" s="48"/>
      <c r="AV369" s="48"/>
      <c r="AW369" s="48"/>
    </row>
    <row r="370" spans="1:49" s="4" customFormat="1" ht="15" x14ac:dyDescent="0.25">
      <c r="A370" s="60"/>
      <c r="B370" s="50"/>
      <c r="C370" s="853" t="s">
        <v>73</v>
      </c>
      <c r="D370" s="853"/>
      <c r="E370" s="853"/>
      <c r="F370" s="53" t="s">
        <v>72</v>
      </c>
      <c r="G370" s="56">
        <v>0.04</v>
      </c>
      <c r="H370" s="56">
        <v>1.1499999999999999</v>
      </c>
      <c r="I370" s="64">
        <v>2.01112</v>
      </c>
      <c r="J370" s="63"/>
      <c r="K370" s="54"/>
      <c r="L370" s="63"/>
      <c r="M370" s="54"/>
      <c r="N370" s="59"/>
      <c r="AF370" s="39"/>
      <c r="AG370" s="48"/>
      <c r="AJ370" s="3" t="s">
        <v>73</v>
      </c>
      <c r="AL370" s="48"/>
      <c r="AM370" s="82"/>
      <c r="AN370" s="85"/>
      <c r="AO370" s="85"/>
      <c r="AP370" s="85"/>
      <c r="AQ370" s="85"/>
      <c r="AR370" s="85"/>
      <c r="AS370" s="82"/>
      <c r="AT370" s="48"/>
      <c r="AV370" s="48"/>
      <c r="AW370" s="48"/>
    </row>
    <row r="371" spans="1:49" s="4" customFormat="1" ht="15" x14ac:dyDescent="0.25">
      <c r="A371" s="51"/>
      <c r="B371" s="50"/>
      <c r="C371" s="854" t="s">
        <v>74</v>
      </c>
      <c r="D371" s="854"/>
      <c r="E371" s="854"/>
      <c r="F371" s="65"/>
      <c r="G371" s="66"/>
      <c r="H371" s="66"/>
      <c r="I371" s="66"/>
      <c r="J371" s="67">
        <v>1416.61</v>
      </c>
      <c r="K371" s="66"/>
      <c r="L371" s="67">
        <v>67244.39</v>
      </c>
      <c r="M371" s="66"/>
      <c r="N371" s="69"/>
      <c r="AF371" s="39"/>
      <c r="AG371" s="48"/>
      <c r="AK371" s="3" t="s">
        <v>74</v>
      </c>
      <c r="AL371" s="48"/>
      <c r="AM371" s="82"/>
      <c r="AN371" s="85"/>
      <c r="AO371" s="85"/>
      <c r="AP371" s="85"/>
      <c r="AQ371" s="85"/>
      <c r="AR371" s="85"/>
      <c r="AS371" s="82"/>
      <c r="AT371" s="48"/>
      <c r="AV371" s="48"/>
      <c r="AW371" s="48"/>
    </row>
    <row r="372" spans="1:49" s="4" customFormat="1" ht="15" x14ac:dyDescent="0.25">
      <c r="A372" s="60"/>
      <c r="B372" s="50"/>
      <c r="C372" s="853" t="s">
        <v>75</v>
      </c>
      <c r="D372" s="853"/>
      <c r="E372" s="853"/>
      <c r="F372" s="53"/>
      <c r="G372" s="54"/>
      <c r="H372" s="54"/>
      <c r="I372" s="54"/>
      <c r="J372" s="63"/>
      <c r="K372" s="54"/>
      <c r="L372" s="55">
        <v>36795.949999999997</v>
      </c>
      <c r="M372" s="54"/>
      <c r="N372" s="58">
        <v>1303312.55</v>
      </c>
      <c r="AF372" s="39"/>
      <c r="AG372" s="48"/>
      <c r="AJ372" s="3" t="s">
        <v>75</v>
      </c>
      <c r="AL372" s="48"/>
      <c r="AM372" s="82"/>
      <c r="AN372" s="85"/>
      <c r="AO372" s="85"/>
      <c r="AP372" s="85"/>
      <c r="AQ372" s="85"/>
      <c r="AR372" s="85"/>
      <c r="AS372" s="82"/>
      <c r="AT372" s="48"/>
      <c r="AV372" s="48"/>
      <c r="AW372" s="48"/>
    </row>
    <row r="373" spans="1:49" s="4" customFormat="1" ht="23.25" x14ac:dyDescent="0.25">
      <c r="A373" s="60"/>
      <c r="B373" s="50" t="s">
        <v>215</v>
      </c>
      <c r="C373" s="853" t="s">
        <v>216</v>
      </c>
      <c r="D373" s="853"/>
      <c r="E373" s="853"/>
      <c r="F373" s="53" t="s">
        <v>78</v>
      </c>
      <c r="G373" s="70">
        <v>117</v>
      </c>
      <c r="H373" s="54"/>
      <c r="I373" s="70">
        <v>117</v>
      </c>
      <c r="J373" s="63"/>
      <c r="K373" s="54"/>
      <c r="L373" s="55">
        <v>43051.26</v>
      </c>
      <c r="M373" s="54"/>
      <c r="N373" s="58">
        <v>1524875.68</v>
      </c>
      <c r="AF373" s="39"/>
      <c r="AG373" s="48"/>
      <c r="AJ373" s="3" t="s">
        <v>216</v>
      </c>
      <c r="AL373" s="48"/>
      <c r="AM373" s="82"/>
      <c r="AN373" s="85"/>
      <c r="AO373" s="85"/>
      <c r="AP373" s="85"/>
      <c r="AQ373" s="85"/>
      <c r="AR373" s="85"/>
      <c r="AS373" s="82"/>
      <c r="AT373" s="48"/>
      <c r="AV373" s="48"/>
      <c r="AW373" s="48"/>
    </row>
    <row r="374" spans="1:49" s="4" customFormat="1" ht="23.25" x14ac:dyDescent="0.25">
      <c r="A374" s="60"/>
      <c r="B374" s="50" t="s">
        <v>217</v>
      </c>
      <c r="C374" s="853" t="s">
        <v>218</v>
      </c>
      <c r="D374" s="853"/>
      <c r="E374" s="853"/>
      <c r="F374" s="53" t="s">
        <v>78</v>
      </c>
      <c r="G374" s="70">
        <v>74</v>
      </c>
      <c r="H374" s="54"/>
      <c r="I374" s="70">
        <v>74</v>
      </c>
      <c r="J374" s="63"/>
      <c r="K374" s="54"/>
      <c r="L374" s="55">
        <v>27229</v>
      </c>
      <c r="M374" s="54"/>
      <c r="N374" s="58">
        <v>964451.29</v>
      </c>
      <c r="AF374" s="39"/>
      <c r="AG374" s="48"/>
      <c r="AJ374" s="3" t="s">
        <v>218</v>
      </c>
      <c r="AL374" s="48"/>
      <c r="AM374" s="82"/>
      <c r="AN374" s="85"/>
      <c r="AO374" s="85"/>
      <c r="AP374" s="85"/>
      <c r="AQ374" s="85"/>
      <c r="AR374" s="85"/>
      <c r="AS374" s="82"/>
      <c r="AT374" s="48"/>
      <c r="AV374" s="48"/>
      <c r="AW374" s="48"/>
    </row>
    <row r="375" spans="1:49" s="4" customFormat="1" ht="15" x14ac:dyDescent="0.25">
      <c r="A375" s="71"/>
      <c r="B375" s="72"/>
      <c r="C375" s="847" t="s">
        <v>81</v>
      </c>
      <c r="D375" s="847"/>
      <c r="E375" s="847"/>
      <c r="F375" s="42"/>
      <c r="G375" s="43"/>
      <c r="H375" s="43"/>
      <c r="I375" s="43"/>
      <c r="J375" s="46"/>
      <c r="K375" s="43"/>
      <c r="L375" s="73">
        <v>137524.65</v>
      </c>
      <c r="M375" s="66"/>
      <c r="N375" s="47"/>
      <c r="AF375" s="39"/>
      <c r="AG375" s="48"/>
      <c r="AL375" s="48" t="s">
        <v>81</v>
      </c>
      <c r="AM375" s="82"/>
      <c r="AN375" s="85"/>
      <c r="AO375" s="85"/>
      <c r="AP375" s="85"/>
      <c r="AQ375" s="85"/>
      <c r="AR375" s="85"/>
      <c r="AS375" s="82"/>
      <c r="AT375" s="48"/>
      <c r="AV375" s="48"/>
      <c r="AW375" s="48"/>
    </row>
    <row r="376" spans="1:49" s="4" customFormat="1" ht="23.25" x14ac:dyDescent="0.25">
      <c r="A376" s="40" t="s">
        <v>219</v>
      </c>
      <c r="B376" s="41" t="s">
        <v>220</v>
      </c>
      <c r="C376" s="847" t="s">
        <v>221</v>
      </c>
      <c r="D376" s="847"/>
      <c r="E376" s="847"/>
      <c r="F376" s="42" t="s">
        <v>164</v>
      </c>
      <c r="G376" s="43">
        <v>8744</v>
      </c>
      <c r="H376" s="44">
        <v>1</v>
      </c>
      <c r="I376" s="44">
        <v>8744</v>
      </c>
      <c r="J376" s="73">
        <v>1564</v>
      </c>
      <c r="K376" s="43"/>
      <c r="L376" s="73">
        <v>1588341</v>
      </c>
      <c r="M376" s="109">
        <v>8.61</v>
      </c>
      <c r="N376" s="134">
        <v>13675616</v>
      </c>
      <c r="AF376" s="39"/>
      <c r="AG376" s="48" t="s">
        <v>221</v>
      </c>
      <c r="AL376" s="48"/>
      <c r="AM376" s="82"/>
      <c r="AN376" s="85"/>
      <c r="AO376" s="85"/>
      <c r="AP376" s="85"/>
      <c r="AQ376" s="85"/>
      <c r="AR376" s="85"/>
      <c r="AS376" s="82"/>
      <c r="AT376" s="48"/>
      <c r="AV376" s="48"/>
      <c r="AW376" s="48"/>
    </row>
    <row r="377" spans="1:49" s="4" customFormat="1" ht="15" x14ac:dyDescent="0.25">
      <c r="A377" s="71"/>
      <c r="B377" s="72"/>
      <c r="C377" s="847" t="s">
        <v>81</v>
      </c>
      <c r="D377" s="847"/>
      <c r="E377" s="847"/>
      <c r="F377" s="42"/>
      <c r="G377" s="43"/>
      <c r="H377" s="43"/>
      <c r="I377" s="43"/>
      <c r="J377" s="46"/>
      <c r="K377" s="43"/>
      <c r="L377" s="73">
        <v>1588341</v>
      </c>
      <c r="M377" s="66"/>
      <c r="N377" s="134">
        <v>13675616</v>
      </c>
      <c r="AF377" s="39"/>
      <c r="AG377" s="48"/>
      <c r="AL377" s="48" t="s">
        <v>81</v>
      </c>
      <c r="AM377" s="82"/>
      <c r="AN377" s="85"/>
      <c r="AO377" s="85"/>
      <c r="AP377" s="85"/>
      <c r="AQ377" s="85"/>
      <c r="AR377" s="85"/>
      <c r="AS377" s="82"/>
      <c r="AT377" s="48"/>
      <c r="AV377" s="48"/>
      <c r="AW377" s="48"/>
    </row>
    <row r="378" spans="1:49" s="4" customFormat="1" ht="15" x14ac:dyDescent="0.25">
      <c r="A378" s="855" t="s">
        <v>222</v>
      </c>
      <c r="B378" s="856"/>
      <c r="C378" s="856"/>
      <c r="D378" s="856"/>
      <c r="E378" s="856"/>
      <c r="F378" s="856"/>
      <c r="G378" s="856"/>
      <c r="H378" s="856"/>
      <c r="I378" s="856"/>
      <c r="J378" s="856"/>
      <c r="K378" s="856"/>
      <c r="L378" s="856"/>
      <c r="M378" s="856"/>
      <c r="N378" s="857"/>
      <c r="AF378" s="39"/>
      <c r="AG378" s="48"/>
      <c r="AL378" s="48"/>
      <c r="AM378" s="82"/>
      <c r="AN378" s="85"/>
      <c r="AO378" s="85"/>
      <c r="AP378" s="85"/>
      <c r="AQ378" s="85"/>
      <c r="AR378" s="85"/>
      <c r="AS378" s="82"/>
      <c r="AT378" s="48"/>
      <c r="AV378" s="48"/>
      <c r="AW378" s="48" t="s">
        <v>222</v>
      </c>
    </row>
    <row r="379" spans="1:49" s="4" customFormat="1" ht="45.75" x14ac:dyDescent="0.25">
      <c r="A379" s="40" t="s">
        <v>223</v>
      </c>
      <c r="B379" s="41" t="s">
        <v>224</v>
      </c>
      <c r="C379" s="847" t="s">
        <v>225</v>
      </c>
      <c r="D379" s="847"/>
      <c r="E379" s="847"/>
      <c r="F379" s="42" t="s">
        <v>146</v>
      </c>
      <c r="G379" s="43">
        <v>150.28800000000001</v>
      </c>
      <c r="H379" s="44">
        <v>1</v>
      </c>
      <c r="I379" s="129">
        <v>150.28800000000001</v>
      </c>
      <c r="J379" s="131">
        <v>3.96</v>
      </c>
      <c r="K379" s="43"/>
      <c r="L379" s="131">
        <v>595.14</v>
      </c>
      <c r="M379" s="109">
        <v>8.61</v>
      </c>
      <c r="N379" s="134">
        <v>5124.16</v>
      </c>
      <c r="AF379" s="39"/>
      <c r="AG379" s="48" t="s">
        <v>225</v>
      </c>
      <c r="AL379" s="48"/>
      <c r="AM379" s="82"/>
      <c r="AN379" s="85"/>
      <c r="AO379" s="85"/>
      <c r="AP379" s="85"/>
      <c r="AQ379" s="85"/>
      <c r="AR379" s="85"/>
      <c r="AS379" s="82"/>
      <c r="AT379" s="48"/>
      <c r="AV379" s="48"/>
      <c r="AW379" s="48"/>
    </row>
    <row r="380" spans="1:49" s="4" customFormat="1" ht="15" x14ac:dyDescent="0.25">
      <c r="A380" s="71"/>
      <c r="B380" s="72"/>
      <c r="C380" s="847" t="s">
        <v>81</v>
      </c>
      <c r="D380" s="847"/>
      <c r="E380" s="847"/>
      <c r="F380" s="42"/>
      <c r="G380" s="43"/>
      <c r="H380" s="43"/>
      <c r="I380" s="43"/>
      <c r="J380" s="46"/>
      <c r="K380" s="43"/>
      <c r="L380" s="131">
        <v>595.14</v>
      </c>
      <c r="M380" s="66"/>
      <c r="N380" s="134">
        <v>5124.16</v>
      </c>
      <c r="AF380" s="39"/>
      <c r="AG380" s="48"/>
      <c r="AL380" s="48" t="s">
        <v>81</v>
      </c>
      <c r="AM380" s="82"/>
      <c r="AN380" s="85"/>
      <c r="AO380" s="85"/>
      <c r="AP380" s="85"/>
      <c r="AQ380" s="85"/>
      <c r="AR380" s="85"/>
      <c r="AS380" s="82"/>
      <c r="AT380" s="48"/>
      <c r="AV380" s="48"/>
      <c r="AW380" s="48"/>
    </row>
    <row r="381" spans="1:49" s="4" customFormat="1" ht="45.75" x14ac:dyDescent="0.25">
      <c r="A381" s="40" t="s">
        <v>226</v>
      </c>
      <c r="B381" s="41" t="s">
        <v>148</v>
      </c>
      <c r="C381" s="847" t="s">
        <v>149</v>
      </c>
      <c r="D381" s="847"/>
      <c r="E381" s="847"/>
      <c r="F381" s="42" t="s">
        <v>146</v>
      </c>
      <c r="G381" s="43">
        <v>150.28800000000001</v>
      </c>
      <c r="H381" s="44">
        <v>1</v>
      </c>
      <c r="I381" s="129">
        <v>150.28800000000001</v>
      </c>
      <c r="J381" s="131">
        <v>15.35</v>
      </c>
      <c r="K381" s="43"/>
      <c r="L381" s="73">
        <v>2306.92</v>
      </c>
      <c r="M381" s="109">
        <v>12.22</v>
      </c>
      <c r="N381" s="134">
        <v>28190.560000000001</v>
      </c>
      <c r="AF381" s="39"/>
      <c r="AG381" s="48" t="s">
        <v>149</v>
      </c>
      <c r="AL381" s="48"/>
      <c r="AM381" s="82"/>
      <c r="AN381" s="85"/>
      <c r="AO381" s="85"/>
      <c r="AP381" s="85"/>
      <c r="AQ381" s="85"/>
      <c r="AR381" s="85"/>
      <c r="AS381" s="82"/>
      <c r="AT381" s="48"/>
      <c r="AV381" s="48"/>
      <c r="AW381" s="48"/>
    </row>
    <row r="382" spans="1:49" s="4" customFormat="1" ht="15" x14ac:dyDescent="0.25">
      <c r="A382" s="71"/>
      <c r="B382" s="72"/>
      <c r="C382" s="847" t="s">
        <v>81</v>
      </c>
      <c r="D382" s="847"/>
      <c r="E382" s="847"/>
      <c r="F382" s="42"/>
      <c r="G382" s="43"/>
      <c r="H382" s="43"/>
      <c r="I382" s="43"/>
      <c r="J382" s="46"/>
      <c r="K382" s="43"/>
      <c r="L382" s="73">
        <v>2306.92</v>
      </c>
      <c r="M382" s="66"/>
      <c r="N382" s="134">
        <v>28190.560000000001</v>
      </c>
      <c r="AF382" s="39"/>
      <c r="AG382" s="48"/>
      <c r="AL382" s="48" t="s">
        <v>81</v>
      </c>
      <c r="AM382" s="82"/>
      <c r="AN382" s="85"/>
      <c r="AO382" s="85"/>
      <c r="AP382" s="85"/>
      <c r="AQ382" s="85"/>
      <c r="AR382" s="85"/>
      <c r="AS382" s="82"/>
      <c r="AT382" s="48"/>
      <c r="AV382" s="48"/>
      <c r="AW382" s="48"/>
    </row>
    <row r="383" spans="1:49" s="4" customFormat="1" ht="0" hidden="1" customHeight="1" x14ac:dyDescent="0.25">
      <c r="A383" s="110"/>
      <c r="B383" s="111"/>
      <c r="C383" s="111"/>
      <c r="D383" s="111"/>
      <c r="E383" s="111"/>
      <c r="F383" s="112"/>
      <c r="G383" s="112"/>
      <c r="H383" s="112"/>
      <c r="I383" s="112"/>
      <c r="J383" s="113"/>
      <c r="K383" s="112"/>
      <c r="L383" s="113"/>
      <c r="M383" s="54"/>
      <c r="N383" s="113"/>
      <c r="AF383" s="39"/>
      <c r="AG383" s="48"/>
      <c r="AL383" s="48"/>
      <c r="AM383" s="82"/>
      <c r="AN383" s="85"/>
      <c r="AO383" s="85"/>
      <c r="AP383" s="85"/>
      <c r="AQ383" s="85"/>
      <c r="AR383" s="85"/>
      <c r="AS383" s="82"/>
      <c r="AT383" s="48"/>
      <c r="AV383" s="48"/>
      <c r="AW383" s="48"/>
    </row>
    <row r="384" spans="1:49" s="4" customFormat="1" ht="15" x14ac:dyDescent="0.25">
      <c r="A384" s="114"/>
      <c r="B384" s="115"/>
      <c r="C384" s="847" t="s">
        <v>227</v>
      </c>
      <c r="D384" s="847"/>
      <c r="E384" s="847"/>
      <c r="F384" s="847"/>
      <c r="G384" s="847"/>
      <c r="H384" s="847"/>
      <c r="I384" s="847"/>
      <c r="J384" s="847"/>
      <c r="K384" s="847"/>
      <c r="L384" s="116"/>
      <c r="M384" s="117"/>
      <c r="N384" s="118"/>
      <c r="AF384" s="39"/>
      <c r="AG384" s="48"/>
      <c r="AL384" s="48"/>
      <c r="AM384" s="82"/>
      <c r="AN384" s="85"/>
      <c r="AO384" s="85"/>
      <c r="AP384" s="85"/>
      <c r="AQ384" s="85"/>
      <c r="AR384" s="85"/>
      <c r="AS384" s="82"/>
      <c r="AT384" s="48" t="s">
        <v>227</v>
      </c>
      <c r="AV384" s="48"/>
      <c r="AW384" s="48"/>
    </row>
    <row r="385" spans="1:49" s="4" customFormat="1" ht="15" x14ac:dyDescent="0.25">
      <c r="A385" s="119"/>
      <c r="B385" s="50"/>
      <c r="C385" s="853" t="s">
        <v>99</v>
      </c>
      <c r="D385" s="853"/>
      <c r="E385" s="853"/>
      <c r="F385" s="853"/>
      <c r="G385" s="853"/>
      <c r="H385" s="853"/>
      <c r="I385" s="853"/>
      <c r="J385" s="853"/>
      <c r="K385" s="853"/>
      <c r="L385" s="120">
        <v>6059636.7800000003</v>
      </c>
      <c r="M385" s="121"/>
      <c r="N385" s="122"/>
      <c r="AF385" s="39"/>
      <c r="AG385" s="48"/>
      <c r="AL385" s="48"/>
      <c r="AM385" s="82"/>
      <c r="AN385" s="85"/>
      <c r="AO385" s="85"/>
      <c r="AP385" s="85"/>
      <c r="AQ385" s="85"/>
      <c r="AR385" s="85"/>
      <c r="AS385" s="82"/>
      <c r="AT385" s="48"/>
      <c r="AU385" s="3" t="s">
        <v>99</v>
      </c>
      <c r="AV385" s="48"/>
      <c r="AW385" s="48"/>
    </row>
    <row r="386" spans="1:49" s="4" customFormat="1" ht="15" x14ac:dyDescent="0.25">
      <c r="A386" s="119"/>
      <c r="B386" s="50"/>
      <c r="C386" s="853" t="s">
        <v>100</v>
      </c>
      <c r="D386" s="853"/>
      <c r="E386" s="853"/>
      <c r="F386" s="853"/>
      <c r="G386" s="853"/>
      <c r="H386" s="853"/>
      <c r="I386" s="853"/>
      <c r="J386" s="853"/>
      <c r="K386" s="853"/>
      <c r="L386" s="123"/>
      <c r="M386" s="121"/>
      <c r="N386" s="122"/>
      <c r="AF386" s="39"/>
      <c r="AG386" s="48"/>
      <c r="AL386" s="48"/>
      <c r="AM386" s="82"/>
      <c r="AN386" s="85"/>
      <c r="AO386" s="85"/>
      <c r="AP386" s="85"/>
      <c r="AQ386" s="85"/>
      <c r="AR386" s="85"/>
      <c r="AS386" s="82"/>
      <c r="AT386" s="48"/>
      <c r="AU386" s="3" t="s">
        <v>100</v>
      </c>
      <c r="AV386" s="48"/>
      <c r="AW386" s="48"/>
    </row>
    <row r="387" spans="1:49" s="4" customFormat="1" ht="15" x14ac:dyDescent="0.25">
      <c r="A387" s="119"/>
      <c r="B387" s="50"/>
      <c r="C387" s="853" t="s">
        <v>101</v>
      </c>
      <c r="D387" s="853"/>
      <c r="E387" s="853"/>
      <c r="F387" s="853"/>
      <c r="G387" s="853"/>
      <c r="H387" s="853"/>
      <c r="I387" s="853"/>
      <c r="J387" s="853"/>
      <c r="K387" s="853"/>
      <c r="L387" s="120">
        <v>127294.75</v>
      </c>
      <c r="M387" s="121"/>
      <c r="N387" s="122"/>
      <c r="AF387" s="39"/>
      <c r="AG387" s="48"/>
      <c r="AL387" s="48"/>
      <c r="AM387" s="82"/>
      <c r="AN387" s="85"/>
      <c r="AO387" s="85"/>
      <c r="AP387" s="85"/>
      <c r="AQ387" s="85"/>
      <c r="AR387" s="85"/>
      <c r="AS387" s="82"/>
      <c r="AT387" s="48"/>
      <c r="AU387" s="3" t="s">
        <v>101</v>
      </c>
      <c r="AV387" s="48"/>
      <c r="AW387" s="48"/>
    </row>
    <row r="388" spans="1:49" s="4" customFormat="1" ht="15" x14ac:dyDescent="0.25">
      <c r="A388" s="119"/>
      <c r="B388" s="50"/>
      <c r="C388" s="853" t="s">
        <v>102</v>
      </c>
      <c r="D388" s="853"/>
      <c r="E388" s="853"/>
      <c r="F388" s="853"/>
      <c r="G388" s="853"/>
      <c r="H388" s="853"/>
      <c r="I388" s="853"/>
      <c r="J388" s="853"/>
      <c r="K388" s="853"/>
      <c r="L388" s="120">
        <v>4141429.34</v>
      </c>
      <c r="M388" s="121"/>
      <c r="N388" s="122"/>
      <c r="AF388" s="39"/>
      <c r="AG388" s="48"/>
      <c r="AL388" s="48"/>
      <c r="AM388" s="82"/>
      <c r="AN388" s="85"/>
      <c r="AO388" s="85"/>
      <c r="AP388" s="85"/>
      <c r="AQ388" s="85"/>
      <c r="AR388" s="85"/>
      <c r="AS388" s="82"/>
      <c r="AT388" s="48"/>
      <c r="AU388" s="3" t="s">
        <v>102</v>
      </c>
      <c r="AV388" s="48"/>
      <c r="AW388" s="48"/>
    </row>
    <row r="389" spans="1:49" s="4" customFormat="1" ht="15" x14ac:dyDescent="0.25">
      <c r="A389" s="119"/>
      <c r="B389" s="50"/>
      <c r="C389" s="853" t="s">
        <v>103</v>
      </c>
      <c r="D389" s="853"/>
      <c r="E389" s="853"/>
      <c r="F389" s="853"/>
      <c r="G389" s="853"/>
      <c r="H389" s="853"/>
      <c r="I389" s="853"/>
      <c r="J389" s="853"/>
      <c r="K389" s="853"/>
      <c r="L389" s="120">
        <v>112869.2</v>
      </c>
      <c r="M389" s="121"/>
      <c r="N389" s="122"/>
      <c r="AF389" s="39"/>
      <c r="AG389" s="48"/>
      <c r="AL389" s="48"/>
      <c r="AM389" s="82"/>
      <c r="AN389" s="85"/>
      <c r="AO389" s="85"/>
      <c r="AP389" s="85"/>
      <c r="AQ389" s="85"/>
      <c r="AR389" s="85"/>
      <c r="AS389" s="82"/>
      <c r="AT389" s="48"/>
      <c r="AU389" s="3" t="s">
        <v>103</v>
      </c>
      <c r="AV389" s="48"/>
      <c r="AW389" s="48"/>
    </row>
    <row r="390" spans="1:49" s="4" customFormat="1" ht="15" x14ac:dyDescent="0.25">
      <c r="A390" s="119"/>
      <c r="B390" s="50"/>
      <c r="C390" s="853" t="s">
        <v>138</v>
      </c>
      <c r="D390" s="853"/>
      <c r="E390" s="853"/>
      <c r="F390" s="853"/>
      <c r="G390" s="853"/>
      <c r="H390" s="853"/>
      <c r="I390" s="853"/>
      <c r="J390" s="853"/>
      <c r="K390" s="853"/>
      <c r="L390" s="120">
        <v>1788010.63</v>
      </c>
      <c r="M390" s="121"/>
      <c r="N390" s="122"/>
      <c r="AF390" s="39"/>
      <c r="AG390" s="48"/>
      <c r="AL390" s="48"/>
      <c r="AM390" s="82"/>
      <c r="AN390" s="85"/>
      <c r="AO390" s="85"/>
      <c r="AP390" s="85"/>
      <c r="AQ390" s="85"/>
      <c r="AR390" s="85"/>
      <c r="AS390" s="82"/>
      <c r="AT390" s="48"/>
      <c r="AU390" s="3" t="s">
        <v>138</v>
      </c>
      <c r="AV390" s="48"/>
      <c r="AW390" s="48"/>
    </row>
    <row r="391" spans="1:49" s="4" customFormat="1" ht="15" x14ac:dyDescent="0.25">
      <c r="A391" s="119"/>
      <c r="B391" s="50"/>
      <c r="C391" s="853" t="s">
        <v>151</v>
      </c>
      <c r="D391" s="853"/>
      <c r="E391" s="853"/>
      <c r="F391" s="853"/>
      <c r="G391" s="853"/>
      <c r="H391" s="853"/>
      <c r="I391" s="853"/>
      <c r="J391" s="853"/>
      <c r="K391" s="853"/>
      <c r="L391" s="120">
        <v>2902.06</v>
      </c>
      <c r="M391" s="121"/>
      <c r="N391" s="122"/>
      <c r="AF391" s="39"/>
      <c r="AG391" s="48"/>
      <c r="AL391" s="48"/>
      <c r="AM391" s="82"/>
      <c r="AN391" s="85"/>
      <c r="AO391" s="85"/>
      <c r="AP391" s="85"/>
      <c r="AQ391" s="85"/>
      <c r="AR391" s="85"/>
      <c r="AS391" s="82"/>
      <c r="AT391" s="48"/>
      <c r="AU391" s="3" t="s">
        <v>151</v>
      </c>
      <c r="AV391" s="48"/>
      <c r="AW391" s="48"/>
    </row>
    <row r="392" spans="1:49" s="4" customFormat="1" ht="15" x14ac:dyDescent="0.25">
      <c r="A392" s="119"/>
      <c r="B392" s="50"/>
      <c r="C392" s="853" t="s">
        <v>104</v>
      </c>
      <c r="D392" s="853"/>
      <c r="E392" s="853"/>
      <c r="F392" s="853"/>
      <c r="G392" s="853"/>
      <c r="H392" s="853"/>
      <c r="I392" s="853"/>
      <c r="J392" s="853"/>
      <c r="K392" s="853"/>
      <c r="L392" s="120">
        <v>6435836.1900000004</v>
      </c>
      <c r="M392" s="121"/>
      <c r="N392" s="122"/>
      <c r="AF392" s="39"/>
      <c r="AG392" s="48"/>
      <c r="AL392" s="48"/>
      <c r="AM392" s="82"/>
      <c r="AN392" s="85"/>
      <c r="AO392" s="85"/>
      <c r="AP392" s="85"/>
      <c r="AQ392" s="85"/>
      <c r="AR392" s="85"/>
      <c r="AS392" s="82"/>
      <c r="AT392" s="48"/>
      <c r="AU392" s="3" t="s">
        <v>104</v>
      </c>
      <c r="AV392" s="48"/>
      <c r="AW392" s="48"/>
    </row>
    <row r="393" spans="1:49" s="4" customFormat="1" ht="15" x14ac:dyDescent="0.25">
      <c r="A393" s="119"/>
      <c r="B393" s="50"/>
      <c r="C393" s="853" t="s">
        <v>228</v>
      </c>
      <c r="D393" s="853"/>
      <c r="E393" s="853"/>
      <c r="F393" s="853"/>
      <c r="G393" s="853"/>
      <c r="H393" s="853"/>
      <c r="I393" s="853"/>
      <c r="J393" s="853"/>
      <c r="K393" s="853"/>
      <c r="L393" s="120">
        <v>6432934.1299999999</v>
      </c>
      <c r="M393" s="121"/>
      <c r="N393" s="122"/>
      <c r="AF393" s="39"/>
      <c r="AG393" s="48"/>
      <c r="AL393" s="48"/>
      <c r="AM393" s="82"/>
      <c r="AN393" s="85"/>
      <c r="AO393" s="85"/>
      <c r="AP393" s="85"/>
      <c r="AQ393" s="85"/>
      <c r="AR393" s="85"/>
      <c r="AS393" s="82"/>
      <c r="AT393" s="48"/>
      <c r="AU393" s="3" t="s">
        <v>228</v>
      </c>
      <c r="AV393" s="48"/>
      <c r="AW393" s="48"/>
    </row>
    <row r="394" spans="1:49" s="4" customFormat="1" ht="15" x14ac:dyDescent="0.25">
      <c r="A394" s="119"/>
      <c r="B394" s="50"/>
      <c r="C394" s="853" t="s">
        <v>229</v>
      </c>
      <c r="D394" s="853"/>
      <c r="E394" s="853"/>
      <c r="F394" s="853"/>
      <c r="G394" s="853"/>
      <c r="H394" s="853"/>
      <c r="I394" s="853"/>
      <c r="J394" s="853"/>
      <c r="K394" s="853"/>
      <c r="L394" s="123"/>
      <c r="M394" s="121"/>
      <c r="N394" s="122"/>
      <c r="AF394" s="39"/>
      <c r="AG394" s="48"/>
      <c r="AL394" s="48"/>
      <c r="AM394" s="82"/>
      <c r="AN394" s="85"/>
      <c r="AO394" s="85"/>
      <c r="AP394" s="85"/>
      <c r="AQ394" s="85"/>
      <c r="AR394" s="85"/>
      <c r="AS394" s="82"/>
      <c r="AT394" s="48"/>
      <c r="AU394" s="3" t="s">
        <v>229</v>
      </c>
      <c r="AV394" s="48"/>
      <c r="AW394" s="48"/>
    </row>
    <row r="395" spans="1:49" s="4" customFormat="1" ht="15" x14ac:dyDescent="0.25">
      <c r="A395" s="119"/>
      <c r="B395" s="50"/>
      <c r="C395" s="853" t="s">
        <v>230</v>
      </c>
      <c r="D395" s="853"/>
      <c r="E395" s="853"/>
      <c r="F395" s="853"/>
      <c r="G395" s="853"/>
      <c r="H395" s="853"/>
      <c r="I395" s="853"/>
      <c r="J395" s="853"/>
      <c r="K395" s="853"/>
      <c r="L395" s="120">
        <v>127294.75</v>
      </c>
      <c r="M395" s="121"/>
      <c r="N395" s="122"/>
      <c r="AF395" s="39"/>
      <c r="AG395" s="48"/>
      <c r="AL395" s="48"/>
      <c r="AM395" s="82"/>
      <c r="AN395" s="85"/>
      <c r="AO395" s="85"/>
      <c r="AP395" s="85"/>
      <c r="AQ395" s="85"/>
      <c r="AR395" s="85"/>
      <c r="AS395" s="82"/>
      <c r="AT395" s="48"/>
      <c r="AU395" s="3" t="s">
        <v>230</v>
      </c>
      <c r="AV395" s="48"/>
      <c r="AW395" s="48"/>
    </row>
    <row r="396" spans="1:49" s="4" customFormat="1" ht="15" x14ac:dyDescent="0.25">
      <c r="A396" s="119"/>
      <c r="B396" s="50"/>
      <c r="C396" s="853" t="s">
        <v>231</v>
      </c>
      <c r="D396" s="853"/>
      <c r="E396" s="853"/>
      <c r="F396" s="853"/>
      <c r="G396" s="853"/>
      <c r="H396" s="853"/>
      <c r="I396" s="853"/>
      <c r="J396" s="853"/>
      <c r="K396" s="853"/>
      <c r="L396" s="120">
        <v>4141429.34</v>
      </c>
      <c r="M396" s="121"/>
      <c r="N396" s="122"/>
      <c r="AF396" s="39"/>
      <c r="AG396" s="48"/>
      <c r="AL396" s="48"/>
      <c r="AM396" s="82"/>
      <c r="AN396" s="85"/>
      <c r="AO396" s="85"/>
      <c r="AP396" s="85"/>
      <c r="AQ396" s="85"/>
      <c r="AR396" s="85"/>
      <c r="AS396" s="82"/>
      <c r="AT396" s="48"/>
      <c r="AU396" s="3" t="s">
        <v>231</v>
      </c>
      <c r="AV396" s="48"/>
      <c r="AW396" s="48"/>
    </row>
    <row r="397" spans="1:49" s="4" customFormat="1" ht="15" x14ac:dyDescent="0.25">
      <c r="A397" s="119"/>
      <c r="B397" s="50"/>
      <c r="C397" s="853" t="s">
        <v>232</v>
      </c>
      <c r="D397" s="853"/>
      <c r="E397" s="853"/>
      <c r="F397" s="853"/>
      <c r="G397" s="853"/>
      <c r="H397" s="853"/>
      <c r="I397" s="853"/>
      <c r="J397" s="853"/>
      <c r="K397" s="853"/>
      <c r="L397" s="120">
        <v>112869.2</v>
      </c>
      <c r="M397" s="121"/>
      <c r="N397" s="122"/>
      <c r="AF397" s="39"/>
      <c r="AG397" s="48"/>
      <c r="AL397" s="48"/>
      <c r="AM397" s="82"/>
      <c r="AN397" s="85"/>
      <c r="AO397" s="85"/>
      <c r="AP397" s="85"/>
      <c r="AQ397" s="85"/>
      <c r="AR397" s="85"/>
      <c r="AS397" s="82"/>
      <c r="AT397" s="48"/>
      <c r="AU397" s="3" t="s">
        <v>232</v>
      </c>
      <c r="AV397" s="48"/>
      <c r="AW397" s="48"/>
    </row>
    <row r="398" spans="1:49" s="4" customFormat="1" ht="15" x14ac:dyDescent="0.25">
      <c r="A398" s="119"/>
      <c r="B398" s="50"/>
      <c r="C398" s="853" t="s">
        <v>233</v>
      </c>
      <c r="D398" s="853"/>
      <c r="E398" s="853"/>
      <c r="F398" s="853"/>
      <c r="G398" s="853"/>
      <c r="H398" s="853"/>
      <c r="I398" s="853"/>
      <c r="J398" s="853"/>
      <c r="K398" s="853"/>
      <c r="L398" s="120">
        <v>1788010.63</v>
      </c>
      <c r="M398" s="121"/>
      <c r="N398" s="122"/>
      <c r="AF398" s="39"/>
      <c r="AG398" s="48"/>
      <c r="AL398" s="48"/>
      <c r="AM398" s="82"/>
      <c r="AN398" s="85"/>
      <c r="AO398" s="85"/>
      <c r="AP398" s="85"/>
      <c r="AQ398" s="85"/>
      <c r="AR398" s="85"/>
      <c r="AS398" s="82"/>
      <c r="AT398" s="48"/>
      <c r="AU398" s="3" t="s">
        <v>233</v>
      </c>
      <c r="AV398" s="48"/>
      <c r="AW398" s="48"/>
    </row>
    <row r="399" spans="1:49" s="4" customFormat="1" ht="15" x14ac:dyDescent="0.25">
      <c r="A399" s="119"/>
      <c r="B399" s="50"/>
      <c r="C399" s="853" t="s">
        <v>234</v>
      </c>
      <c r="D399" s="853"/>
      <c r="E399" s="853"/>
      <c r="F399" s="853"/>
      <c r="G399" s="853"/>
      <c r="H399" s="853"/>
      <c r="I399" s="853"/>
      <c r="J399" s="853"/>
      <c r="K399" s="853"/>
      <c r="L399" s="120">
        <v>257709.18</v>
      </c>
      <c r="M399" s="121"/>
      <c r="N399" s="122"/>
      <c r="AF399" s="39"/>
      <c r="AG399" s="48"/>
      <c r="AL399" s="48"/>
      <c r="AM399" s="82"/>
      <c r="AN399" s="85"/>
      <c r="AO399" s="85"/>
      <c r="AP399" s="85"/>
      <c r="AQ399" s="85"/>
      <c r="AR399" s="85"/>
      <c r="AS399" s="82"/>
      <c r="AT399" s="48"/>
      <c r="AU399" s="3" t="s">
        <v>234</v>
      </c>
      <c r="AV399" s="48"/>
      <c r="AW399" s="48"/>
    </row>
    <row r="400" spans="1:49" s="4" customFormat="1" ht="15" x14ac:dyDescent="0.25">
      <c r="A400" s="119"/>
      <c r="B400" s="50"/>
      <c r="C400" s="853" t="s">
        <v>235</v>
      </c>
      <c r="D400" s="853"/>
      <c r="E400" s="853"/>
      <c r="F400" s="853"/>
      <c r="G400" s="853"/>
      <c r="H400" s="853"/>
      <c r="I400" s="853"/>
      <c r="J400" s="853"/>
      <c r="K400" s="853"/>
      <c r="L400" s="120">
        <v>118490.23</v>
      </c>
      <c r="M400" s="121"/>
      <c r="N400" s="122"/>
      <c r="AF400" s="39"/>
      <c r="AG400" s="48"/>
      <c r="AL400" s="48"/>
      <c r="AM400" s="82"/>
      <c r="AN400" s="85"/>
      <c r="AO400" s="85"/>
      <c r="AP400" s="85"/>
      <c r="AQ400" s="85"/>
      <c r="AR400" s="85"/>
      <c r="AS400" s="82"/>
      <c r="AT400" s="48"/>
      <c r="AU400" s="3" t="s">
        <v>235</v>
      </c>
      <c r="AV400" s="48"/>
      <c r="AW400" s="48"/>
    </row>
    <row r="401" spans="1:49" s="4" customFormat="1" ht="15" x14ac:dyDescent="0.25">
      <c r="A401" s="119"/>
      <c r="B401" s="50"/>
      <c r="C401" s="853" t="s">
        <v>152</v>
      </c>
      <c r="D401" s="853"/>
      <c r="E401" s="853"/>
      <c r="F401" s="853"/>
      <c r="G401" s="853"/>
      <c r="H401" s="853"/>
      <c r="I401" s="853"/>
      <c r="J401" s="853"/>
      <c r="K401" s="853"/>
      <c r="L401" s="120">
        <v>2902.06</v>
      </c>
      <c r="M401" s="121"/>
      <c r="N401" s="122"/>
      <c r="AF401" s="39"/>
      <c r="AG401" s="48"/>
      <c r="AL401" s="48"/>
      <c r="AM401" s="82"/>
      <c r="AN401" s="85"/>
      <c r="AO401" s="85"/>
      <c r="AP401" s="85"/>
      <c r="AQ401" s="85"/>
      <c r="AR401" s="85"/>
      <c r="AS401" s="82"/>
      <c r="AT401" s="48"/>
      <c r="AU401" s="3" t="s">
        <v>152</v>
      </c>
      <c r="AV401" s="48"/>
      <c r="AW401" s="48"/>
    </row>
    <row r="402" spans="1:49" s="4" customFormat="1" ht="15" x14ac:dyDescent="0.25">
      <c r="A402" s="119"/>
      <c r="B402" s="50"/>
      <c r="C402" s="853" t="s">
        <v>110</v>
      </c>
      <c r="D402" s="853"/>
      <c r="E402" s="853"/>
      <c r="F402" s="853"/>
      <c r="G402" s="853"/>
      <c r="H402" s="853"/>
      <c r="I402" s="853"/>
      <c r="J402" s="853"/>
      <c r="K402" s="853"/>
      <c r="L402" s="120">
        <v>240163.95</v>
      </c>
      <c r="M402" s="121"/>
      <c r="N402" s="122"/>
      <c r="AF402" s="39"/>
      <c r="AG402" s="48"/>
      <c r="AL402" s="48"/>
      <c r="AM402" s="82"/>
      <c r="AN402" s="85"/>
      <c r="AO402" s="85"/>
      <c r="AP402" s="85"/>
      <c r="AQ402" s="85"/>
      <c r="AR402" s="85"/>
      <c r="AS402" s="82"/>
      <c r="AT402" s="48"/>
      <c r="AU402" s="3" t="s">
        <v>110</v>
      </c>
      <c r="AV402" s="48"/>
      <c r="AW402" s="48"/>
    </row>
    <row r="403" spans="1:49" s="4" customFormat="1" ht="15" x14ac:dyDescent="0.25">
      <c r="A403" s="119"/>
      <c r="B403" s="50"/>
      <c r="C403" s="853" t="s">
        <v>111</v>
      </c>
      <c r="D403" s="853"/>
      <c r="E403" s="853"/>
      <c r="F403" s="853"/>
      <c r="G403" s="853"/>
      <c r="H403" s="853"/>
      <c r="I403" s="853"/>
      <c r="J403" s="853"/>
      <c r="K403" s="853"/>
      <c r="L403" s="120">
        <v>257709.18</v>
      </c>
      <c r="M403" s="121"/>
      <c r="N403" s="122"/>
      <c r="AF403" s="39"/>
      <c r="AG403" s="48"/>
      <c r="AL403" s="48"/>
      <c r="AM403" s="82"/>
      <c r="AN403" s="85"/>
      <c r="AO403" s="85"/>
      <c r="AP403" s="85"/>
      <c r="AQ403" s="85"/>
      <c r="AR403" s="85"/>
      <c r="AS403" s="82"/>
      <c r="AT403" s="48"/>
      <c r="AU403" s="3" t="s">
        <v>111</v>
      </c>
      <c r="AV403" s="48"/>
      <c r="AW403" s="48"/>
    </row>
    <row r="404" spans="1:49" s="4" customFormat="1" ht="15" x14ac:dyDescent="0.25">
      <c r="A404" s="119"/>
      <c r="B404" s="50"/>
      <c r="C404" s="853" t="s">
        <v>112</v>
      </c>
      <c r="D404" s="853"/>
      <c r="E404" s="853"/>
      <c r="F404" s="853"/>
      <c r="G404" s="853"/>
      <c r="H404" s="853"/>
      <c r="I404" s="853"/>
      <c r="J404" s="853"/>
      <c r="K404" s="853"/>
      <c r="L404" s="120">
        <v>118490.23</v>
      </c>
      <c r="M404" s="121"/>
      <c r="N404" s="122"/>
      <c r="AF404" s="39"/>
      <c r="AG404" s="48"/>
      <c r="AL404" s="48"/>
      <c r="AM404" s="82"/>
      <c r="AN404" s="85"/>
      <c r="AO404" s="85"/>
      <c r="AP404" s="85"/>
      <c r="AQ404" s="85"/>
      <c r="AR404" s="85"/>
      <c r="AS404" s="82"/>
      <c r="AT404" s="48"/>
      <c r="AU404" s="3" t="s">
        <v>112</v>
      </c>
      <c r="AV404" s="48"/>
      <c r="AW404" s="48"/>
    </row>
    <row r="405" spans="1:49" s="4" customFormat="1" ht="15" x14ac:dyDescent="0.25">
      <c r="A405" s="119"/>
      <c r="B405" s="125"/>
      <c r="C405" s="861" t="s">
        <v>236</v>
      </c>
      <c r="D405" s="861"/>
      <c r="E405" s="861"/>
      <c r="F405" s="861"/>
      <c r="G405" s="861"/>
      <c r="H405" s="861"/>
      <c r="I405" s="861"/>
      <c r="J405" s="861"/>
      <c r="K405" s="861"/>
      <c r="L405" s="126">
        <v>6435836.1900000004</v>
      </c>
      <c r="M405" s="127"/>
      <c r="N405" s="128"/>
      <c r="AF405" s="39"/>
      <c r="AG405" s="48"/>
      <c r="AL405" s="48"/>
      <c r="AM405" s="82"/>
      <c r="AN405" s="85"/>
      <c r="AO405" s="85"/>
      <c r="AP405" s="85"/>
      <c r="AQ405" s="85"/>
      <c r="AR405" s="85"/>
      <c r="AS405" s="82"/>
      <c r="AT405" s="48"/>
      <c r="AV405" s="48" t="s">
        <v>236</v>
      </c>
      <c r="AW405" s="48"/>
    </row>
    <row r="406" spans="1:49" s="4" customFormat="1" ht="15" x14ac:dyDescent="0.25">
      <c r="A406" s="119"/>
      <c r="B406" s="50"/>
      <c r="C406" s="853" t="s">
        <v>100</v>
      </c>
      <c r="D406" s="853"/>
      <c r="E406" s="853"/>
      <c r="F406" s="853"/>
      <c r="G406" s="853"/>
      <c r="H406" s="853"/>
      <c r="I406" s="853"/>
      <c r="J406" s="853"/>
      <c r="K406" s="853"/>
      <c r="L406" s="123"/>
      <c r="M406" s="121"/>
      <c r="N406" s="122"/>
      <c r="AF406" s="39"/>
      <c r="AG406" s="48"/>
      <c r="AL406" s="48"/>
      <c r="AM406" s="82"/>
      <c r="AN406" s="85"/>
      <c r="AO406" s="85"/>
      <c r="AP406" s="85"/>
      <c r="AQ406" s="85"/>
      <c r="AR406" s="85"/>
      <c r="AS406" s="82"/>
      <c r="AT406" s="48"/>
      <c r="AU406" s="3" t="s">
        <v>100</v>
      </c>
      <c r="AV406" s="48"/>
      <c r="AW406" s="48"/>
    </row>
    <row r="407" spans="1:49" s="4" customFormat="1" ht="15" x14ac:dyDescent="0.25">
      <c r="A407" s="119"/>
      <c r="B407" s="50"/>
      <c r="C407" s="853" t="s">
        <v>177</v>
      </c>
      <c r="D407" s="853"/>
      <c r="E407" s="853"/>
      <c r="F407" s="853"/>
      <c r="G407" s="853"/>
      <c r="H407" s="853"/>
      <c r="I407" s="853"/>
      <c r="J407" s="853"/>
      <c r="K407" s="853"/>
      <c r="L407" s="120">
        <v>1588341</v>
      </c>
      <c r="M407" s="121"/>
      <c r="N407" s="122"/>
      <c r="AF407" s="39"/>
      <c r="AG407" s="48"/>
      <c r="AL407" s="48"/>
      <c r="AM407" s="82"/>
      <c r="AN407" s="85"/>
      <c r="AO407" s="85"/>
      <c r="AP407" s="85"/>
      <c r="AQ407" s="85"/>
      <c r="AR407" s="85"/>
      <c r="AS407" s="82"/>
      <c r="AT407" s="48"/>
      <c r="AU407" s="3" t="s">
        <v>177</v>
      </c>
      <c r="AV407" s="48"/>
      <c r="AW407" s="48"/>
    </row>
    <row r="408" spans="1:49" s="4" customFormat="1" ht="15" x14ac:dyDescent="0.25">
      <c r="A408" s="844" t="s">
        <v>237</v>
      </c>
      <c r="B408" s="845"/>
      <c r="C408" s="845"/>
      <c r="D408" s="845"/>
      <c r="E408" s="845"/>
      <c r="F408" s="845"/>
      <c r="G408" s="845"/>
      <c r="H408" s="845"/>
      <c r="I408" s="845"/>
      <c r="J408" s="845"/>
      <c r="K408" s="845"/>
      <c r="L408" s="845"/>
      <c r="M408" s="845"/>
      <c r="N408" s="846"/>
      <c r="AF408" s="39" t="s">
        <v>237</v>
      </c>
      <c r="AG408" s="48"/>
      <c r="AL408" s="48"/>
      <c r="AM408" s="82"/>
      <c r="AN408" s="85"/>
      <c r="AO408" s="85"/>
      <c r="AP408" s="85"/>
      <c r="AQ408" s="85"/>
      <c r="AR408" s="85"/>
      <c r="AS408" s="82"/>
      <c r="AT408" s="48"/>
      <c r="AV408" s="48"/>
      <c r="AW408" s="48"/>
    </row>
    <row r="409" spans="1:49" s="4" customFormat="1" ht="15" x14ac:dyDescent="0.25">
      <c r="A409" s="855" t="s">
        <v>238</v>
      </c>
      <c r="B409" s="856"/>
      <c r="C409" s="856"/>
      <c r="D409" s="856"/>
      <c r="E409" s="856"/>
      <c r="F409" s="856"/>
      <c r="G409" s="856"/>
      <c r="H409" s="856"/>
      <c r="I409" s="856"/>
      <c r="J409" s="856"/>
      <c r="K409" s="856"/>
      <c r="L409" s="856"/>
      <c r="M409" s="856"/>
      <c r="N409" s="857"/>
      <c r="AF409" s="39"/>
      <c r="AG409" s="48"/>
      <c r="AL409" s="48"/>
      <c r="AM409" s="82"/>
      <c r="AN409" s="85"/>
      <c r="AO409" s="85"/>
      <c r="AP409" s="85"/>
      <c r="AQ409" s="85"/>
      <c r="AR409" s="85"/>
      <c r="AS409" s="82"/>
      <c r="AT409" s="48"/>
      <c r="AV409" s="48"/>
      <c r="AW409" s="48" t="s">
        <v>238</v>
      </c>
    </row>
    <row r="410" spans="1:49" s="4" customFormat="1" ht="45.75" x14ac:dyDescent="0.25">
      <c r="A410" s="40" t="s">
        <v>239</v>
      </c>
      <c r="B410" s="41" t="s">
        <v>240</v>
      </c>
      <c r="C410" s="847" t="s">
        <v>241</v>
      </c>
      <c r="D410" s="847"/>
      <c r="E410" s="847"/>
      <c r="F410" s="42" t="s">
        <v>119</v>
      </c>
      <c r="G410" s="43">
        <v>51.88</v>
      </c>
      <c r="H410" s="44">
        <v>1</v>
      </c>
      <c r="I410" s="109">
        <v>51.88</v>
      </c>
      <c r="J410" s="46"/>
      <c r="K410" s="43"/>
      <c r="L410" s="46"/>
      <c r="M410" s="43"/>
      <c r="N410" s="47"/>
      <c r="AF410" s="39"/>
      <c r="AG410" s="48" t="s">
        <v>241</v>
      </c>
      <c r="AL410" s="48"/>
      <c r="AM410" s="82"/>
      <c r="AN410" s="85"/>
      <c r="AO410" s="85"/>
      <c r="AP410" s="85"/>
      <c r="AQ410" s="85"/>
      <c r="AR410" s="85"/>
      <c r="AS410" s="82"/>
      <c r="AT410" s="48"/>
      <c r="AV410" s="48"/>
      <c r="AW410" s="48"/>
    </row>
    <row r="411" spans="1:49" s="4" customFormat="1" ht="22.5" x14ac:dyDescent="0.25">
      <c r="A411" s="49"/>
      <c r="B411" s="50" t="s">
        <v>64</v>
      </c>
      <c r="C411" s="848" t="s">
        <v>65</v>
      </c>
      <c r="D411" s="848"/>
      <c r="E411" s="848"/>
      <c r="F411" s="848"/>
      <c r="G411" s="848"/>
      <c r="H411" s="848"/>
      <c r="I411" s="848"/>
      <c r="J411" s="848"/>
      <c r="K411" s="848"/>
      <c r="L411" s="848"/>
      <c r="M411" s="848"/>
      <c r="N411" s="849"/>
      <c r="AF411" s="39"/>
      <c r="AG411" s="48"/>
      <c r="AH411" s="3" t="s">
        <v>65</v>
      </c>
      <c r="AL411" s="48"/>
      <c r="AM411" s="82"/>
      <c r="AN411" s="85"/>
      <c r="AO411" s="85"/>
      <c r="AP411" s="85"/>
      <c r="AQ411" s="85"/>
      <c r="AR411" s="85"/>
      <c r="AS411" s="82"/>
      <c r="AT411" s="48"/>
      <c r="AV411" s="48"/>
      <c r="AW411" s="48"/>
    </row>
    <row r="412" spans="1:49" s="4" customFormat="1" ht="15" x14ac:dyDescent="0.25">
      <c r="A412" s="51"/>
      <c r="B412" s="50" t="s">
        <v>60</v>
      </c>
      <c r="C412" s="853" t="s">
        <v>66</v>
      </c>
      <c r="D412" s="853"/>
      <c r="E412" s="853"/>
      <c r="F412" s="53"/>
      <c r="G412" s="54"/>
      <c r="H412" s="54"/>
      <c r="I412" s="54"/>
      <c r="J412" s="57">
        <v>216.58</v>
      </c>
      <c r="K412" s="56">
        <v>1.1499999999999999</v>
      </c>
      <c r="L412" s="55">
        <v>12921.6</v>
      </c>
      <c r="M412" s="56">
        <v>35.42</v>
      </c>
      <c r="N412" s="58">
        <v>457683.07</v>
      </c>
      <c r="AF412" s="39"/>
      <c r="AG412" s="48"/>
      <c r="AI412" s="3" t="s">
        <v>66</v>
      </c>
      <c r="AL412" s="48"/>
      <c r="AM412" s="82"/>
      <c r="AN412" s="85"/>
      <c r="AO412" s="85"/>
      <c r="AP412" s="85"/>
      <c r="AQ412" s="85"/>
      <c r="AR412" s="85"/>
      <c r="AS412" s="82"/>
      <c r="AT412" s="48"/>
      <c r="AV412" s="48"/>
      <c r="AW412" s="48"/>
    </row>
    <row r="413" spans="1:49" s="4" customFormat="1" ht="15" x14ac:dyDescent="0.25">
      <c r="A413" s="51"/>
      <c r="B413" s="50" t="s">
        <v>67</v>
      </c>
      <c r="C413" s="853" t="s">
        <v>68</v>
      </c>
      <c r="D413" s="853"/>
      <c r="E413" s="853"/>
      <c r="F413" s="53"/>
      <c r="G413" s="54"/>
      <c r="H413" s="54"/>
      <c r="I413" s="54"/>
      <c r="J413" s="57">
        <v>76.319999999999993</v>
      </c>
      <c r="K413" s="56">
        <v>1.1499999999999999</v>
      </c>
      <c r="L413" s="55">
        <v>4553.3999999999996</v>
      </c>
      <c r="M413" s="54"/>
      <c r="N413" s="59"/>
      <c r="AF413" s="39"/>
      <c r="AG413" s="48"/>
      <c r="AI413" s="3" t="s">
        <v>68</v>
      </c>
      <c r="AL413" s="48"/>
      <c r="AM413" s="82"/>
      <c r="AN413" s="85"/>
      <c r="AO413" s="85"/>
      <c r="AP413" s="85"/>
      <c r="AQ413" s="85"/>
      <c r="AR413" s="85"/>
      <c r="AS413" s="82"/>
      <c r="AT413" s="48"/>
      <c r="AV413" s="48"/>
      <c r="AW413" s="48"/>
    </row>
    <row r="414" spans="1:49" s="4" customFormat="1" ht="15" x14ac:dyDescent="0.25">
      <c r="A414" s="51"/>
      <c r="B414" s="50" t="s">
        <v>69</v>
      </c>
      <c r="C414" s="853" t="s">
        <v>70</v>
      </c>
      <c r="D414" s="853"/>
      <c r="E414" s="853"/>
      <c r="F414" s="53"/>
      <c r="G414" s="54"/>
      <c r="H414" s="54"/>
      <c r="I414" s="54"/>
      <c r="J414" s="57">
        <v>5.0199999999999996</v>
      </c>
      <c r="K414" s="56">
        <v>1.1499999999999999</v>
      </c>
      <c r="L414" s="57">
        <v>299.5</v>
      </c>
      <c r="M414" s="56">
        <v>35.42</v>
      </c>
      <c r="N414" s="58">
        <v>10608.29</v>
      </c>
      <c r="AF414" s="39"/>
      <c r="AG414" s="48"/>
      <c r="AI414" s="3" t="s">
        <v>70</v>
      </c>
      <c r="AL414" s="48"/>
      <c r="AM414" s="82"/>
      <c r="AN414" s="85"/>
      <c r="AO414" s="85"/>
      <c r="AP414" s="85"/>
      <c r="AQ414" s="85"/>
      <c r="AR414" s="85"/>
      <c r="AS414" s="82"/>
      <c r="AT414" s="48"/>
      <c r="AV414" s="48"/>
      <c r="AW414" s="48"/>
    </row>
    <row r="415" spans="1:49" s="4" customFormat="1" ht="15" x14ac:dyDescent="0.25">
      <c r="A415" s="51"/>
      <c r="B415" s="50" t="s">
        <v>86</v>
      </c>
      <c r="C415" s="853" t="s">
        <v>87</v>
      </c>
      <c r="D415" s="853"/>
      <c r="E415" s="853"/>
      <c r="F415" s="53"/>
      <c r="G415" s="54"/>
      <c r="H415" s="54"/>
      <c r="I415" s="54"/>
      <c r="J415" s="57">
        <v>39.49</v>
      </c>
      <c r="K415" s="54"/>
      <c r="L415" s="55">
        <v>2048.7399999999998</v>
      </c>
      <c r="M415" s="54"/>
      <c r="N415" s="59"/>
      <c r="AF415" s="39"/>
      <c r="AG415" s="48"/>
      <c r="AI415" s="3" t="s">
        <v>87</v>
      </c>
      <c r="AL415" s="48"/>
      <c r="AM415" s="82"/>
      <c r="AN415" s="85"/>
      <c r="AO415" s="85"/>
      <c r="AP415" s="85"/>
      <c r="AQ415" s="85"/>
      <c r="AR415" s="85"/>
      <c r="AS415" s="82"/>
      <c r="AT415" s="48"/>
      <c r="AV415" s="48"/>
      <c r="AW415" s="48"/>
    </row>
    <row r="416" spans="1:49" s="4" customFormat="1" ht="15" x14ac:dyDescent="0.25">
      <c r="A416" s="60"/>
      <c r="B416" s="50"/>
      <c r="C416" s="853" t="s">
        <v>71</v>
      </c>
      <c r="D416" s="853"/>
      <c r="E416" s="853"/>
      <c r="F416" s="53" t="s">
        <v>72</v>
      </c>
      <c r="G416" s="56">
        <v>23.04</v>
      </c>
      <c r="H416" s="56">
        <v>1.1499999999999999</v>
      </c>
      <c r="I416" s="64">
        <v>1374.61248</v>
      </c>
      <c r="J416" s="63"/>
      <c r="K416" s="54"/>
      <c r="L416" s="63"/>
      <c r="M416" s="54"/>
      <c r="N416" s="59"/>
      <c r="AF416" s="39"/>
      <c r="AG416" s="48"/>
      <c r="AJ416" s="3" t="s">
        <v>71</v>
      </c>
      <c r="AL416" s="48"/>
      <c r="AM416" s="82"/>
      <c r="AN416" s="85"/>
      <c r="AO416" s="85"/>
      <c r="AP416" s="85"/>
      <c r="AQ416" s="85"/>
      <c r="AR416" s="85"/>
      <c r="AS416" s="82"/>
      <c r="AT416" s="48"/>
      <c r="AV416" s="48"/>
      <c r="AW416" s="48"/>
    </row>
    <row r="417" spans="1:49" s="4" customFormat="1" ht="15" x14ac:dyDescent="0.25">
      <c r="A417" s="60"/>
      <c r="B417" s="50"/>
      <c r="C417" s="853" t="s">
        <v>73</v>
      </c>
      <c r="D417" s="853"/>
      <c r="E417" s="853"/>
      <c r="F417" s="53" t="s">
        <v>72</v>
      </c>
      <c r="G417" s="61">
        <v>0.4</v>
      </c>
      <c r="H417" s="56">
        <v>1.1499999999999999</v>
      </c>
      <c r="I417" s="130">
        <v>23.864799999999999</v>
      </c>
      <c r="J417" s="63"/>
      <c r="K417" s="54"/>
      <c r="L417" s="63"/>
      <c r="M417" s="54"/>
      <c r="N417" s="59"/>
      <c r="AF417" s="39"/>
      <c r="AG417" s="48"/>
      <c r="AJ417" s="3" t="s">
        <v>73</v>
      </c>
      <c r="AL417" s="48"/>
      <c r="AM417" s="82"/>
      <c r="AN417" s="85"/>
      <c r="AO417" s="85"/>
      <c r="AP417" s="85"/>
      <c r="AQ417" s="85"/>
      <c r="AR417" s="85"/>
      <c r="AS417" s="82"/>
      <c r="AT417" s="48"/>
      <c r="AV417" s="48"/>
      <c r="AW417" s="48"/>
    </row>
    <row r="418" spans="1:49" s="4" customFormat="1" ht="15" x14ac:dyDescent="0.25">
      <c r="A418" s="51"/>
      <c r="B418" s="50"/>
      <c r="C418" s="854" t="s">
        <v>74</v>
      </c>
      <c r="D418" s="854"/>
      <c r="E418" s="854"/>
      <c r="F418" s="65"/>
      <c r="G418" s="66"/>
      <c r="H418" s="66"/>
      <c r="I418" s="66"/>
      <c r="J418" s="68">
        <v>332.39</v>
      </c>
      <c r="K418" s="66"/>
      <c r="L418" s="67">
        <v>19523.740000000002</v>
      </c>
      <c r="M418" s="66"/>
      <c r="N418" s="69"/>
      <c r="AF418" s="39"/>
      <c r="AG418" s="48"/>
      <c r="AK418" s="3" t="s">
        <v>74</v>
      </c>
      <c r="AL418" s="48"/>
      <c r="AM418" s="82"/>
      <c r="AN418" s="85"/>
      <c r="AO418" s="85"/>
      <c r="AP418" s="85"/>
      <c r="AQ418" s="85"/>
      <c r="AR418" s="85"/>
      <c r="AS418" s="82"/>
      <c r="AT418" s="48"/>
      <c r="AV418" s="48"/>
      <c r="AW418" s="48"/>
    </row>
    <row r="419" spans="1:49" s="4" customFormat="1" ht="15" x14ac:dyDescent="0.25">
      <c r="A419" s="60"/>
      <c r="B419" s="50"/>
      <c r="C419" s="853" t="s">
        <v>75</v>
      </c>
      <c r="D419" s="853"/>
      <c r="E419" s="853"/>
      <c r="F419" s="53"/>
      <c r="G419" s="54"/>
      <c r="H419" s="54"/>
      <c r="I419" s="54"/>
      <c r="J419" s="63"/>
      <c r="K419" s="54"/>
      <c r="L419" s="55">
        <v>13221.1</v>
      </c>
      <c r="M419" s="54"/>
      <c r="N419" s="58">
        <v>468291.36</v>
      </c>
      <c r="AF419" s="39"/>
      <c r="AG419" s="48"/>
      <c r="AJ419" s="3" t="s">
        <v>75</v>
      </c>
      <c r="AL419" s="48"/>
      <c r="AM419" s="82"/>
      <c r="AN419" s="85"/>
      <c r="AO419" s="85"/>
      <c r="AP419" s="85"/>
      <c r="AQ419" s="85"/>
      <c r="AR419" s="85"/>
      <c r="AS419" s="82"/>
      <c r="AT419" s="48"/>
      <c r="AV419" s="48"/>
      <c r="AW419" s="48"/>
    </row>
    <row r="420" spans="1:49" s="4" customFormat="1" ht="23.25" x14ac:dyDescent="0.25">
      <c r="A420" s="60"/>
      <c r="B420" s="50" t="s">
        <v>120</v>
      </c>
      <c r="C420" s="853" t="s">
        <v>121</v>
      </c>
      <c r="D420" s="853"/>
      <c r="E420" s="853"/>
      <c r="F420" s="53" t="s">
        <v>78</v>
      </c>
      <c r="G420" s="70">
        <v>97</v>
      </c>
      <c r="H420" s="54"/>
      <c r="I420" s="70">
        <v>97</v>
      </c>
      <c r="J420" s="63"/>
      <c r="K420" s="54"/>
      <c r="L420" s="55">
        <v>12824.47</v>
      </c>
      <c r="M420" s="54"/>
      <c r="N420" s="58">
        <v>454242.62</v>
      </c>
      <c r="AF420" s="39"/>
      <c r="AG420" s="48"/>
      <c r="AJ420" s="3" t="s">
        <v>121</v>
      </c>
      <c r="AL420" s="48"/>
      <c r="AM420" s="82"/>
      <c r="AN420" s="85"/>
      <c r="AO420" s="85"/>
      <c r="AP420" s="85"/>
      <c r="AQ420" s="85"/>
      <c r="AR420" s="85"/>
      <c r="AS420" s="82"/>
      <c r="AT420" s="48"/>
      <c r="AV420" s="48"/>
      <c r="AW420" s="48"/>
    </row>
    <row r="421" spans="1:49" s="4" customFormat="1" ht="23.25" x14ac:dyDescent="0.25">
      <c r="A421" s="60"/>
      <c r="B421" s="50" t="s">
        <v>122</v>
      </c>
      <c r="C421" s="853" t="s">
        <v>123</v>
      </c>
      <c r="D421" s="853"/>
      <c r="E421" s="853"/>
      <c r="F421" s="53" t="s">
        <v>78</v>
      </c>
      <c r="G421" s="70">
        <v>51</v>
      </c>
      <c r="H421" s="54"/>
      <c r="I421" s="70">
        <v>51</v>
      </c>
      <c r="J421" s="63"/>
      <c r="K421" s="54"/>
      <c r="L421" s="55">
        <v>6742.76</v>
      </c>
      <c r="M421" s="54"/>
      <c r="N421" s="58">
        <v>238828.59</v>
      </c>
      <c r="AF421" s="39"/>
      <c r="AG421" s="48"/>
      <c r="AJ421" s="3" t="s">
        <v>123</v>
      </c>
      <c r="AL421" s="48"/>
      <c r="AM421" s="82"/>
      <c r="AN421" s="85"/>
      <c r="AO421" s="85"/>
      <c r="AP421" s="85"/>
      <c r="AQ421" s="85"/>
      <c r="AR421" s="85"/>
      <c r="AS421" s="82"/>
      <c r="AT421" s="48"/>
      <c r="AV421" s="48"/>
      <c r="AW421" s="48"/>
    </row>
    <row r="422" spans="1:49" s="4" customFormat="1" ht="15" x14ac:dyDescent="0.25">
      <c r="A422" s="71"/>
      <c r="B422" s="72"/>
      <c r="C422" s="847" t="s">
        <v>81</v>
      </c>
      <c r="D422" s="847"/>
      <c r="E422" s="847"/>
      <c r="F422" s="42"/>
      <c r="G422" s="43"/>
      <c r="H422" s="43"/>
      <c r="I422" s="43"/>
      <c r="J422" s="46"/>
      <c r="K422" s="43"/>
      <c r="L422" s="73">
        <v>39090.97</v>
      </c>
      <c r="M422" s="66"/>
      <c r="N422" s="47"/>
      <c r="AF422" s="39"/>
      <c r="AG422" s="48"/>
      <c r="AL422" s="48" t="s">
        <v>81</v>
      </c>
      <c r="AM422" s="82"/>
      <c r="AN422" s="85"/>
      <c r="AO422" s="85"/>
      <c r="AP422" s="85"/>
      <c r="AQ422" s="85"/>
      <c r="AR422" s="85"/>
      <c r="AS422" s="82"/>
      <c r="AT422" s="48"/>
      <c r="AV422" s="48"/>
      <c r="AW422" s="48"/>
    </row>
    <row r="423" spans="1:49" s="4" customFormat="1" ht="23.25" x14ac:dyDescent="0.25">
      <c r="A423" s="40" t="s">
        <v>242</v>
      </c>
      <c r="B423" s="41" t="s">
        <v>243</v>
      </c>
      <c r="C423" s="847" t="s">
        <v>244</v>
      </c>
      <c r="D423" s="847"/>
      <c r="E423" s="847"/>
      <c r="F423" s="42" t="s">
        <v>119</v>
      </c>
      <c r="G423" s="43">
        <v>62.68</v>
      </c>
      <c r="H423" s="44">
        <v>1</v>
      </c>
      <c r="I423" s="109">
        <v>62.68</v>
      </c>
      <c r="J423" s="46"/>
      <c r="K423" s="43"/>
      <c r="L423" s="46"/>
      <c r="M423" s="43"/>
      <c r="N423" s="47"/>
      <c r="AF423" s="39"/>
      <c r="AG423" s="48" t="s">
        <v>244</v>
      </c>
      <c r="AL423" s="48"/>
      <c r="AM423" s="82"/>
      <c r="AN423" s="85"/>
      <c r="AO423" s="85"/>
      <c r="AP423" s="85"/>
      <c r="AQ423" s="85"/>
      <c r="AR423" s="85"/>
      <c r="AS423" s="82"/>
      <c r="AT423" s="48"/>
      <c r="AV423" s="48"/>
      <c r="AW423" s="48"/>
    </row>
    <row r="424" spans="1:49" s="4" customFormat="1" ht="22.5" x14ac:dyDescent="0.25">
      <c r="A424" s="49"/>
      <c r="B424" s="50" t="s">
        <v>64</v>
      </c>
      <c r="C424" s="848" t="s">
        <v>65</v>
      </c>
      <c r="D424" s="848"/>
      <c r="E424" s="848"/>
      <c r="F424" s="848"/>
      <c r="G424" s="848"/>
      <c r="H424" s="848"/>
      <c r="I424" s="848"/>
      <c r="J424" s="848"/>
      <c r="K424" s="848"/>
      <c r="L424" s="848"/>
      <c r="M424" s="848"/>
      <c r="N424" s="849"/>
      <c r="AF424" s="39"/>
      <c r="AG424" s="48"/>
      <c r="AH424" s="3" t="s">
        <v>65</v>
      </c>
      <c r="AL424" s="48"/>
      <c r="AM424" s="82"/>
      <c r="AN424" s="85"/>
      <c r="AO424" s="85"/>
      <c r="AP424" s="85"/>
      <c r="AQ424" s="85"/>
      <c r="AR424" s="85"/>
      <c r="AS424" s="82"/>
      <c r="AT424" s="48"/>
      <c r="AV424" s="48"/>
      <c r="AW424" s="48"/>
    </row>
    <row r="425" spans="1:49" s="4" customFormat="1" ht="15" x14ac:dyDescent="0.25">
      <c r="A425" s="51"/>
      <c r="B425" s="50" t="s">
        <v>60</v>
      </c>
      <c r="C425" s="853" t="s">
        <v>66</v>
      </c>
      <c r="D425" s="853"/>
      <c r="E425" s="853"/>
      <c r="F425" s="53"/>
      <c r="G425" s="54"/>
      <c r="H425" s="54"/>
      <c r="I425" s="54"/>
      <c r="J425" s="57">
        <v>163.94</v>
      </c>
      <c r="K425" s="56">
        <v>1.1499999999999999</v>
      </c>
      <c r="L425" s="55">
        <v>11817.12</v>
      </c>
      <c r="M425" s="56">
        <v>35.42</v>
      </c>
      <c r="N425" s="58">
        <v>418562.39</v>
      </c>
      <c r="AF425" s="39"/>
      <c r="AG425" s="48"/>
      <c r="AI425" s="3" t="s">
        <v>66</v>
      </c>
      <c r="AL425" s="48"/>
      <c r="AM425" s="82"/>
      <c r="AN425" s="85"/>
      <c r="AO425" s="85"/>
      <c r="AP425" s="85"/>
      <c r="AQ425" s="85"/>
      <c r="AR425" s="85"/>
      <c r="AS425" s="82"/>
      <c r="AT425" s="48"/>
      <c r="AV425" s="48"/>
      <c r="AW425" s="48"/>
    </row>
    <row r="426" spans="1:49" s="4" customFormat="1" ht="15" x14ac:dyDescent="0.25">
      <c r="A426" s="51"/>
      <c r="B426" s="50" t="s">
        <v>67</v>
      </c>
      <c r="C426" s="853" t="s">
        <v>68</v>
      </c>
      <c r="D426" s="853"/>
      <c r="E426" s="853"/>
      <c r="F426" s="53"/>
      <c r="G426" s="54"/>
      <c r="H426" s="54"/>
      <c r="I426" s="54"/>
      <c r="J426" s="57">
        <v>270.02999999999997</v>
      </c>
      <c r="K426" s="56">
        <v>1.1499999999999999</v>
      </c>
      <c r="L426" s="55">
        <v>19464.3</v>
      </c>
      <c r="M426" s="54"/>
      <c r="N426" s="59"/>
      <c r="AF426" s="39"/>
      <c r="AG426" s="48"/>
      <c r="AI426" s="3" t="s">
        <v>68</v>
      </c>
      <c r="AL426" s="48"/>
      <c r="AM426" s="82"/>
      <c r="AN426" s="85"/>
      <c r="AO426" s="85"/>
      <c r="AP426" s="85"/>
      <c r="AQ426" s="85"/>
      <c r="AR426" s="85"/>
      <c r="AS426" s="82"/>
      <c r="AT426" s="48"/>
      <c r="AV426" s="48"/>
      <c r="AW426" s="48"/>
    </row>
    <row r="427" spans="1:49" s="4" customFormat="1" ht="15" x14ac:dyDescent="0.25">
      <c r="A427" s="51"/>
      <c r="B427" s="50" t="s">
        <v>69</v>
      </c>
      <c r="C427" s="853" t="s">
        <v>70</v>
      </c>
      <c r="D427" s="853"/>
      <c r="E427" s="853"/>
      <c r="F427" s="53"/>
      <c r="G427" s="54"/>
      <c r="H427" s="54"/>
      <c r="I427" s="54"/>
      <c r="J427" s="57">
        <v>33.130000000000003</v>
      </c>
      <c r="K427" s="56">
        <v>1.1499999999999999</v>
      </c>
      <c r="L427" s="55">
        <v>2388.08</v>
      </c>
      <c r="M427" s="56">
        <v>35.42</v>
      </c>
      <c r="N427" s="58">
        <v>84585.79</v>
      </c>
      <c r="AF427" s="39"/>
      <c r="AG427" s="48"/>
      <c r="AI427" s="3" t="s">
        <v>70</v>
      </c>
      <c r="AL427" s="48"/>
      <c r="AM427" s="82"/>
      <c r="AN427" s="85"/>
      <c r="AO427" s="85"/>
      <c r="AP427" s="85"/>
      <c r="AQ427" s="85"/>
      <c r="AR427" s="85"/>
      <c r="AS427" s="82"/>
      <c r="AT427" s="48"/>
      <c r="AV427" s="48"/>
      <c r="AW427" s="48"/>
    </row>
    <row r="428" spans="1:49" s="4" customFormat="1" ht="15" x14ac:dyDescent="0.25">
      <c r="A428" s="51"/>
      <c r="B428" s="50" t="s">
        <v>86</v>
      </c>
      <c r="C428" s="853" t="s">
        <v>87</v>
      </c>
      <c r="D428" s="853"/>
      <c r="E428" s="853"/>
      <c r="F428" s="53"/>
      <c r="G428" s="54"/>
      <c r="H428" s="54"/>
      <c r="I428" s="54"/>
      <c r="J428" s="57">
        <v>74.19</v>
      </c>
      <c r="K428" s="54"/>
      <c r="L428" s="55">
        <v>4650.2299999999996</v>
      </c>
      <c r="M428" s="54"/>
      <c r="N428" s="59"/>
      <c r="AF428" s="39"/>
      <c r="AG428" s="48"/>
      <c r="AI428" s="3" t="s">
        <v>87</v>
      </c>
      <c r="AL428" s="48"/>
      <c r="AM428" s="82"/>
      <c r="AN428" s="85"/>
      <c r="AO428" s="85"/>
      <c r="AP428" s="85"/>
      <c r="AQ428" s="85"/>
      <c r="AR428" s="85"/>
      <c r="AS428" s="82"/>
      <c r="AT428" s="48"/>
      <c r="AV428" s="48"/>
      <c r="AW428" s="48"/>
    </row>
    <row r="429" spans="1:49" s="4" customFormat="1" ht="15" x14ac:dyDescent="0.25">
      <c r="A429" s="60"/>
      <c r="B429" s="50"/>
      <c r="C429" s="853" t="s">
        <v>71</v>
      </c>
      <c r="D429" s="853"/>
      <c r="E429" s="853"/>
      <c r="F429" s="53" t="s">
        <v>72</v>
      </c>
      <c r="G429" s="56">
        <v>17.440000000000001</v>
      </c>
      <c r="H429" s="56">
        <v>1.1499999999999999</v>
      </c>
      <c r="I429" s="64">
        <v>1257.1100799999999</v>
      </c>
      <c r="J429" s="63"/>
      <c r="K429" s="54"/>
      <c r="L429" s="63"/>
      <c r="M429" s="54"/>
      <c r="N429" s="59"/>
      <c r="AF429" s="39"/>
      <c r="AG429" s="48"/>
      <c r="AJ429" s="3" t="s">
        <v>71</v>
      </c>
      <c r="AL429" s="48"/>
      <c r="AM429" s="82"/>
      <c r="AN429" s="85"/>
      <c r="AO429" s="85"/>
      <c r="AP429" s="85"/>
      <c r="AQ429" s="85"/>
      <c r="AR429" s="85"/>
      <c r="AS429" s="82"/>
      <c r="AT429" s="48"/>
      <c r="AV429" s="48"/>
      <c r="AW429" s="48"/>
    </row>
    <row r="430" spans="1:49" s="4" customFormat="1" ht="15" x14ac:dyDescent="0.25">
      <c r="A430" s="60"/>
      <c r="B430" s="50"/>
      <c r="C430" s="853" t="s">
        <v>73</v>
      </c>
      <c r="D430" s="853"/>
      <c r="E430" s="853"/>
      <c r="F430" s="53" t="s">
        <v>72</v>
      </c>
      <c r="G430" s="56">
        <v>2.64</v>
      </c>
      <c r="H430" s="56">
        <v>1.1499999999999999</v>
      </c>
      <c r="I430" s="64">
        <v>190.29648</v>
      </c>
      <c r="J430" s="63"/>
      <c r="K430" s="54"/>
      <c r="L430" s="63"/>
      <c r="M430" s="54"/>
      <c r="N430" s="59"/>
      <c r="AF430" s="39"/>
      <c r="AG430" s="48"/>
      <c r="AJ430" s="3" t="s">
        <v>73</v>
      </c>
      <c r="AL430" s="48"/>
      <c r="AM430" s="82"/>
      <c r="AN430" s="85"/>
      <c r="AO430" s="85"/>
      <c r="AP430" s="85"/>
      <c r="AQ430" s="85"/>
      <c r="AR430" s="85"/>
      <c r="AS430" s="82"/>
      <c r="AT430" s="48"/>
      <c r="AV430" s="48"/>
      <c r="AW430" s="48"/>
    </row>
    <row r="431" spans="1:49" s="4" customFormat="1" ht="15" x14ac:dyDescent="0.25">
      <c r="A431" s="51"/>
      <c r="B431" s="50"/>
      <c r="C431" s="854" t="s">
        <v>74</v>
      </c>
      <c r="D431" s="854"/>
      <c r="E431" s="854"/>
      <c r="F431" s="65"/>
      <c r="G431" s="66"/>
      <c r="H431" s="66"/>
      <c r="I431" s="66"/>
      <c r="J431" s="68">
        <v>508.16</v>
      </c>
      <c r="K431" s="66"/>
      <c r="L431" s="67">
        <v>35931.65</v>
      </c>
      <c r="M431" s="66"/>
      <c r="N431" s="69"/>
      <c r="AF431" s="39"/>
      <c r="AG431" s="48"/>
      <c r="AK431" s="3" t="s">
        <v>74</v>
      </c>
      <c r="AL431" s="48"/>
      <c r="AM431" s="82"/>
      <c r="AN431" s="85"/>
      <c r="AO431" s="85"/>
      <c r="AP431" s="85"/>
      <c r="AQ431" s="85"/>
      <c r="AR431" s="85"/>
      <c r="AS431" s="82"/>
      <c r="AT431" s="48"/>
      <c r="AV431" s="48"/>
      <c r="AW431" s="48"/>
    </row>
    <row r="432" spans="1:49" s="4" customFormat="1" ht="15" x14ac:dyDescent="0.25">
      <c r="A432" s="60"/>
      <c r="B432" s="50"/>
      <c r="C432" s="853" t="s">
        <v>75</v>
      </c>
      <c r="D432" s="853"/>
      <c r="E432" s="853"/>
      <c r="F432" s="53"/>
      <c r="G432" s="54"/>
      <c r="H432" s="54"/>
      <c r="I432" s="54"/>
      <c r="J432" s="63"/>
      <c r="K432" s="54"/>
      <c r="L432" s="55">
        <v>14205.2</v>
      </c>
      <c r="M432" s="54"/>
      <c r="N432" s="58">
        <v>503148.18</v>
      </c>
      <c r="AF432" s="39"/>
      <c r="AG432" s="48"/>
      <c r="AJ432" s="3" t="s">
        <v>75</v>
      </c>
      <c r="AL432" s="48"/>
      <c r="AM432" s="82"/>
      <c r="AN432" s="85"/>
      <c r="AO432" s="85"/>
      <c r="AP432" s="85"/>
      <c r="AQ432" s="85"/>
      <c r="AR432" s="85"/>
      <c r="AS432" s="82"/>
      <c r="AT432" s="48"/>
      <c r="AV432" s="48"/>
      <c r="AW432" s="48"/>
    </row>
    <row r="433" spans="1:49" s="4" customFormat="1" ht="23.25" x14ac:dyDescent="0.25">
      <c r="A433" s="60"/>
      <c r="B433" s="50" t="s">
        <v>120</v>
      </c>
      <c r="C433" s="853" t="s">
        <v>121</v>
      </c>
      <c r="D433" s="853"/>
      <c r="E433" s="853"/>
      <c r="F433" s="53" t="s">
        <v>78</v>
      </c>
      <c r="G433" s="70">
        <v>97</v>
      </c>
      <c r="H433" s="54"/>
      <c r="I433" s="70">
        <v>97</v>
      </c>
      <c r="J433" s="63"/>
      <c r="K433" s="54"/>
      <c r="L433" s="55">
        <v>13779.04</v>
      </c>
      <c r="M433" s="54"/>
      <c r="N433" s="58">
        <v>488053.73</v>
      </c>
      <c r="AF433" s="39"/>
      <c r="AG433" s="48"/>
      <c r="AJ433" s="3" t="s">
        <v>121</v>
      </c>
      <c r="AL433" s="48"/>
      <c r="AM433" s="82"/>
      <c r="AN433" s="85"/>
      <c r="AO433" s="85"/>
      <c r="AP433" s="85"/>
      <c r="AQ433" s="85"/>
      <c r="AR433" s="85"/>
      <c r="AS433" s="82"/>
      <c r="AT433" s="48"/>
      <c r="AV433" s="48"/>
      <c r="AW433" s="48"/>
    </row>
    <row r="434" spans="1:49" s="4" customFormat="1" ht="23.25" x14ac:dyDescent="0.25">
      <c r="A434" s="60"/>
      <c r="B434" s="50" t="s">
        <v>122</v>
      </c>
      <c r="C434" s="853" t="s">
        <v>123</v>
      </c>
      <c r="D434" s="853"/>
      <c r="E434" s="853"/>
      <c r="F434" s="53" t="s">
        <v>78</v>
      </c>
      <c r="G434" s="70">
        <v>51</v>
      </c>
      <c r="H434" s="54"/>
      <c r="I434" s="70">
        <v>51</v>
      </c>
      <c r="J434" s="63"/>
      <c r="K434" s="54"/>
      <c r="L434" s="55">
        <v>7244.65</v>
      </c>
      <c r="M434" s="54"/>
      <c r="N434" s="58">
        <v>256605.57</v>
      </c>
      <c r="AF434" s="39"/>
      <c r="AG434" s="48"/>
      <c r="AJ434" s="3" t="s">
        <v>123</v>
      </c>
      <c r="AL434" s="48"/>
      <c r="AM434" s="82"/>
      <c r="AN434" s="85"/>
      <c r="AO434" s="85"/>
      <c r="AP434" s="85"/>
      <c r="AQ434" s="85"/>
      <c r="AR434" s="85"/>
      <c r="AS434" s="82"/>
      <c r="AT434" s="48"/>
      <c r="AV434" s="48"/>
      <c r="AW434" s="48"/>
    </row>
    <row r="435" spans="1:49" s="4" customFormat="1" ht="15" x14ac:dyDescent="0.25">
      <c r="A435" s="71"/>
      <c r="B435" s="72"/>
      <c r="C435" s="847" t="s">
        <v>81</v>
      </c>
      <c r="D435" s="847"/>
      <c r="E435" s="847"/>
      <c r="F435" s="42"/>
      <c r="G435" s="43"/>
      <c r="H435" s="43"/>
      <c r="I435" s="43"/>
      <c r="J435" s="46"/>
      <c r="K435" s="43"/>
      <c r="L435" s="73">
        <v>56955.34</v>
      </c>
      <c r="M435" s="66"/>
      <c r="N435" s="47"/>
      <c r="AF435" s="39"/>
      <c r="AG435" s="48"/>
      <c r="AL435" s="48" t="s">
        <v>81</v>
      </c>
      <c r="AM435" s="82"/>
      <c r="AN435" s="85"/>
      <c r="AO435" s="85"/>
      <c r="AP435" s="85"/>
      <c r="AQ435" s="85"/>
      <c r="AR435" s="85"/>
      <c r="AS435" s="82"/>
      <c r="AT435" s="48"/>
      <c r="AV435" s="48"/>
      <c r="AW435" s="48"/>
    </row>
    <row r="436" spans="1:49" s="4" customFormat="1" ht="57" x14ac:dyDescent="0.25">
      <c r="A436" s="40" t="s">
        <v>245</v>
      </c>
      <c r="B436" s="41" t="s">
        <v>246</v>
      </c>
      <c r="C436" s="847" t="s">
        <v>247</v>
      </c>
      <c r="D436" s="847"/>
      <c r="E436" s="847"/>
      <c r="F436" s="42" t="s">
        <v>119</v>
      </c>
      <c r="G436" s="43">
        <v>0.44</v>
      </c>
      <c r="H436" s="44">
        <v>1</v>
      </c>
      <c r="I436" s="109">
        <v>0.44</v>
      </c>
      <c r="J436" s="46"/>
      <c r="K436" s="43"/>
      <c r="L436" s="46"/>
      <c r="M436" s="43"/>
      <c r="N436" s="47"/>
      <c r="AF436" s="39"/>
      <c r="AG436" s="48" t="s">
        <v>247</v>
      </c>
      <c r="AL436" s="48"/>
      <c r="AM436" s="82"/>
      <c r="AN436" s="85"/>
      <c r="AO436" s="85"/>
      <c r="AP436" s="85"/>
      <c r="AQ436" s="85"/>
      <c r="AR436" s="85"/>
      <c r="AS436" s="82"/>
      <c r="AT436" s="48"/>
      <c r="AV436" s="48"/>
      <c r="AW436" s="48"/>
    </row>
    <row r="437" spans="1:49" s="4" customFormat="1" ht="22.5" x14ac:dyDescent="0.25">
      <c r="A437" s="49"/>
      <c r="B437" s="50" t="s">
        <v>64</v>
      </c>
      <c r="C437" s="848" t="s">
        <v>65</v>
      </c>
      <c r="D437" s="848"/>
      <c r="E437" s="848"/>
      <c r="F437" s="848"/>
      <c r="G437" s="848"/>
      <c r="H437" s="848"/>
      <c r="I437" s="848"/>
      <c r="J437" s="848"/>
      <c r="K437" s="848"/>
      <c r="L437" s="848"/>
      <c r="M437" s="848"/>
      <c r="N437" s="849"/>
      <c r="AF437" s="39"/>
      <c r="AG437" s="48"/>
      <c r="AH437" s="3" t="s">
        <v>65</v>
      </c>
      <c r="AL437" s="48"/>
      <c r="AM437" s="82"/>
      <c r="AN437" s="85"/>
      <c r="AO437" s="85"/>
      <c r="AP437" s="85"/>
      <c r="AQ437" s="85"/>
      <c r="AR437" s="85"/>
      <c r="AS437" s="82"/>
      <c r="AT437" s="48"/>
      <c r="AV437" s="48"/>
      <c r="AW437" s="48"/>
    </row>
    <row r="438" spans="1:49" s="4" customFormat="1" ht="15" x14ac:dyDescent="0.25">
      <c r="A438" s="51"/>
      <c r="B438" s="50" t="s">
        <v>60</v>
      </c>
      <c r="C438" s="853" t="s">
        <v>66</v>
      </c>
      <c r="D438" s="853"/>
      <c r="E438" s="853"/>
      <c r="F438" s="53"/>
      <c r="G438" s="54"/>
      <c r="H438" s="54"/>
      <c r="I438" s="54"/>
      <c r="J438" s="57">
        <v>190.26</v>
      </c>
      <c r="K438" s="56">
        <v>1.1499999999999999</v>
      </c>
      <c r="L438" s="57">
        <v>96.27</v>
      </c>
      <c r="M438" s="56">
        <v>35.42</v>
      </c>
      <c r="N438" s="58">
        <v>3409.88</v>
      </c>
      <c r="AF438" s="39"/>
      <c r="AG438" s="48"/>
      <c r="AI438" s="3" t="s">
        <v>66</v>
      </c>
      <c r="AL438" s="48"/>
      <c r="AM438" s="82"/>
      <c r="AN438" s="85"/>
      <c r="AO438" s="85"/>
      <c r="AP438" s="85"/>
      <c r="AQ438" s="85"/>
      <c r="AR438" s="85"/>
      <c r="AS438" s="82"/>
      <c r="AT438" s="48"/>
      <c r="AV438" s="48"/>
      <c r="AW438" s="48"/>
    </row>
    <row r="439" spans="1:49" s="4" customFormat="1" ht="15" x14ac:dyDescent="0.25">
      <c r="A439" s="51"/>
      <c r="B439" s="50" t="s">
        <v>67</v>
      </c>
      <c r="C439" s="853" t="s">
        <v>68</v>
      </c>
      <c r="D439" s="853"/>
      <c r="E439" s="853"/>
      <c r="F439" s="53"/>
      <c r="G439" s="54"/>
      <c r="H439" s="54"/>
      <c r="I439" s="54"/>
      <c r="J439" s="57">
        <v>72.64</v>
      </c>
      <c r="K439" s="56">
        <v>1.1499999999999999</v>
      </c>
      <c r="L439" s="57">
        <v>36.76</v>
      </c>
      <c r="M439" s="54"/>
      <c r="N439" s="59"/>
      <c r="AF439" s="39"/>
      <c r="AG439" s="48"/>
      <c r="AI439" s="3" t="s">
        <v>68</v>
      </c>
      <c r="AL439" s="48"/>
      <c r="AM439" s="82"/>
      <c r="AN439" s="85"/>
      <c r="AO439" s="85"/>
      <c r="AP439" s="85"/>
      <c r="AQ439" s="85"/>
      <c r="AR439" s="85"/>
      <c r="AS439" s="82"/>
      <c r="AT439" s="48"/>
      <c r="AV439" s="48"/>
      <c r="AW439" s="48"/>
    </row>
    <row r="440" spans="1:49" s="4" customFormat="1" ht="15" x14ac:dyDescent="0.25">
      <c r="A440" s="51"/>
      <c r="B440" s="50" t="s">
        <v>69</v>
      </c>
      <c r="C440" s="853" t="s">
        <v>70</v>
      </c>
      <c r="D440" s="853"/>
      <c r="E440" s="853"/>
      <c r="F440" s="53"/>
      <c r="G440" s="54"/>
      <c r="H440" s="54"/>
      <c r="I440" s="54"/>
      <c r="J440" s="57">
        <v>5.0199999999999996</v>
      </c>
      <c r="K440" s="56">
        <v>1.1499999999999999</v>
      </c>
      <c r="L440" s="57">
        <v>2.54</v>
      </c>
      <c r="M440" s="56">
        <v>35.42</v>
      </c>
      <c r="N440" s="133">
        <v>89.97</v>
      </c>
      <c r="AF440" s="39"/>
      <c r="AG440" s="48"/>
      <c r="AI440" s="3" t="s">
        <v>70</v>
      </c>
      <c r="AL440" s="48"/>
      <c r="AM440" s="82"/>
      <c r="AN440" s="85"/>
      <c r="AO440" s="85"/>
      <c r="AP440" s="85"/>
      <c r="AQ440" s="85"/>
      <c r="AR440" s="85"/>
      <c r="AS440" s="82"/>
      <c r="AT440" s="48"/>
      <c r="AV440" s="48"/>
      <c r="AW440" s="48"/>
    </row>
    <row r="441" spans="1:49" s="4" customFormat="1" ht="15" x14ac:dyDescent="0.25">
      <c r="A441" s="51"/>
      <c r="B441" s="50" t="s">
        <v>86</v>
      </c>
      <c r="C441" s="853" t="s">
        <v>87</v>
      </c>
      <c r="D441" s="853"/>
      <c r="E441" s="853"/>
      <c r="F441" s="53"/>
      <c r="G441" s="54"/>
      <c r="H441" s="54"/>
      <c r="I441" s="54"/>
      <c r="J441" s="57">
        <v>29.52</v>
      </c>
      <c r="K441" s="54"/>
      <c r="L441" s="57">
        <v>12.99</v>
      </c>
      <c r="M441" s="54"/>
      <c r="N441" s="59"/>
      <c r="AF441" s="39"/>
      <c r="AG441" s="48"/>
      <c r="AI441" s="3" t="s">
        <v>87</v>
      </c>
      <c r="AL441" s="48"/>
      <c r="AM441" s="82"/>
      <c r="AN441" s="85"/>
      <c r="AO441" s="85"/>
      <c r="AP441" s="85"/>
      <c r="AQ441" s="85"/>
      <c r="AR441" s="85"/>
      <c r="AS441" s="82"/>
      <c r="AT441" s="48"/>
      <c r="AV441" s="48"/>
      <c r="AW441" s="48"/>
    </row>
    <row r="442" spans="1:49" s="4" customFormat="1" ht="15" x14ac:dyDescent="0.25">
      <c r="A442" s="60"/>
      <c r="B442" s="50"/>
      <c r="C442" s="853" t="s">
        <v>71</v>
      </c>
      <c r="D442" s="853"/>
      <c r="E442" s="853"/>
      <c r="F442" s="53" t="s">
        <v>72</v>
      </c>
      <c r="G442" s="56">
        <v>20.239999999999998</v>
      </c>
      <c r="H442" s="56">
        <v>1.1499999999999999</v>
      </c>
      <c r="I442" s="64">
        <v>10.241440000000001</v>
      </c>
      <c r="J442" s="63"/>
      <c r="K442" s="54"/>
      <c r="L442" s="63"/>
      <c r="M442" s="54"/>
      <c r="N442" s="59"/>
      <c r="AF442" s="39"/>
      <c r="AG442" s="48"/>
      <c r="AJ442" s="3" t="s">
        <v>71</v>
      </c>
      <c r="AL442" s="48"/>
      <c r="AM442" s="82"/>
      <c r="AN442" s="85"/>
      <c r="AO442" s="85"/>
      <c r="AP442" s="85"/>
      <c r="AQ442" s="85"/>
      <c r="AR442" s="85"/>
      <c r="AS442" s="82"/>
      <c r="AT442" s="48"/>
      <c r="AV442" s="48"/>
      <c r="AW442" s="48"/>
    </row>
    <row r="443" spans="1:49" s="4" customFormat="1" ht="15" x14ac:dyDescent="0.25">
      <c r="A443" s="60"/>
      <c r="B443" s="50"/>
      <c r="C443" s="853" t="s">
        <v>73</v>
      </c>
      <c r="D443" s="853"/>
      <c r="E443" s="853"/>
      <c r="F443" s="53" t="s">
        <v>72</v>
      </c>
      <c r="G443" s="61">
        <v>0.4</v>
      </c>
      <c r="H443" s="56">
        <v>1.1499999999999999</v>
      </c>
      <c r="I443" s="130">
        <v>0.2024</v>
      </c>
      <c r="J443" s="63"/>
      <c r="K443" s="54"/>
      <c r="L443" s="63"/>
      <c r="M443" s="54"/>
      <c r="N443" s="59"/>
      <c r="AF443" s="39"/>
      <c r="AG443" s="48"/>
      <c r="AJ443" s="3" t="s">
        <v>73</v>
      </c>
      <c r="AL443" s="48"/>
      <c r="AM443" s="82"/>
      <c r="AN443" s="85"/>
      <c r="AO443" s="85"/>
      <c r="AP443" s="85"/>
      <c r="AQ443" s="85"/>
      <c r="AR443" s="85"/>
      <c r="AS443" s="82"/>
      <c r="AT443" s="48"/>
      <c r="AV443" s="48"/>
      <c r="AW443" s="48"/>
    </row>
    <row r="444" spans="1:49" s="4" customFormat="1" ht="15" x14ac:dyDescent="0.25">
      <c r="A444" s="51"/>
      <c r="B444" s="50"/>
      <c r="C444" s="854" t="s">
        <v>74</v>
      </c>
      <c r="D444" s="854"/>
      <c r="E444" s="854"/>
      <c r="F444" s="65"/>
      <c r="G444" s="66"/>
      <c r="H444" s="66"/>
      <c r="I444" s="66"/>
      <c r="J444" s="68">
        <v>292.42</v>
      </c>
      <c r="K444" s="66"/>
      <c r="L444" s="68">
        <v>146.02000000000001</v>
      </c>
      <c r="M444" s="66"/>
      <c r="N444" s="69"/>
      <c r="AF444" s="39"/>
      <c r="AG444" s="48"/>
      <c r="AK444" s="3" t="s">
        <v>74</v>
      </c>
      <c r="AL444" s="48"/>
      <c r="AM444" s="82"/>
      <c r="AN444" s="85"/>
      <c r="AO444" s="85"/>
      <c r="AP444" s="85"/>
      <c r="AQ444" s="85"/>
      <c r="AR444" s="85"/>
      <c r="AS444" s="82"/>
      <c r="AT444" s="48"/>
      <c r="AV444" s="48"/>
      <c r="AW444" s="48"/>
    </row>
    <row r="445" spans="1:49" s="4" customFormat="1" ht="15" x14ac:dyDescent="0.25">
      <c r="A445" s="60"/>
      <c r="B445" s="50"/>
      <c r="C445" s="853" t="s">
        <v>75</v>
      </c>
      <c r="D445" s="853"/>
      <c r="E445" s="853"/>
      <c r="F445" s="53"/>
      <c r="G445" s="54"/>
      <c r="H445" s="54"/>
      <c r="I445" s="54"/>
      <c r="J445" s="63"/>
      <c r="K445" s="54"/>
      <c r="L445" s="57">
        <v>98.81</v>
      </c>
      <c r="M445" s="54"/>
      <c r="N445" s="58">
        <v>3499.85</v>
      </c>
      <c r="AF445" s="39"/>
      <c r="AG445" s="48"/>
      <c r="AJ445" s="3" t="s">
        <v>75</v>
      </c>
      <c r="AL445" s="48"/>
      <c r="AM445" s="82"/>
      <c r="AN445" s="85"/>
      <c r="AO445" s="85"/>
      <c r="AP445" s="85"/>
      <c r="AQ445" s="85"/>
      <c r="AR445" s="85"/>
      <c r="AS445" s="82"/>
      <c r="AT445" s="48"/>
      <c r="AV445" s="48"/>
      <c r="AW445" s="48"/>
    </row>
    <row r="446" spans="1:49" s="4" customFormat="1" ht="23.25" x14ac:dyDescent="0.25">
      <c r="A446" s="60"/>
      <c r="B446" s="50" t="s">
        <v>120</v>
      </c>
      <c r="C446" s="853" t="s">
        <v>121</v>
      </c>
      <c r="D446" s="853"/>
      <c r="E446" s="853"/>
      <c r="F446" s="53" t="s">
        <v>78</v>
      </c>
      <c r="G446" s="70">
        <v>97</v>
      </c>
      <c r="H446" s="54"/>
      <c r="I446" s="70">
        <v>97</v>
      </c>
      <c r="J446" s="63"/>
      <c r="K446" s="54"/>
      <c r="L446" s="57">
        <v>95.85</v>
      </c>
      <c r="M446" s="54"/>
      <c r="N446" s="58">
        <v>3394.85</v>
      </c>
      <c r="AF446" s="39"/>
      <c r="AG446" s="48"/>
      <c r="AJ446" s="3" t="s">
        <v>121</v>
      </c>
      <c r="AL446" s="48"/>
      <c r="AM446" s="82"/>
      <c r="AN446" s="85"/>
      <c r="AO446" s="85"/>
      <c r="AP446" s="85"/>
      <c r="AQ446" s="85"/>
      <c r="AR446" s="85"/>
      <c r="AS446" s="82"/>
      <c r="AT446" s="48"/>
      <c r="AV446" s="48"/>
      <c r="AW446" s="48"/>
    </row>
    <row r="447" spans="1:49" s="4" customFormat="1" ht="23.25" x14ac:dyDescent="0.25">
      <c r="A447" s="60"/>
      <c r="B447" s="50" t="s">
        <v>122</v>
      </c>
      <c r="C447" s="853" t="s">
        <v>123</v>
      </c>
      <c r="D447" s="853"/>
      <c r="E447" s="853"/>
      <c r="F447" s="53" t="s">
        <v>78</v>
      </c>
      <c r="G447" s="70">
        <v>51</v>
      </c>
      <c r="H447" s="54"/>
      <c r="I447" s="70">
        <v>51</v>
      </c>
      <c r="J447" s="63"/>
      <c r="K447" s="54"/>
      <c r="L447" s="57">
        <v>50.39</v>
      </c>
      <c r="M447" s="54"/>
      <c r="N447" s="58">
        <v>1784.92</v>
      </c>
      <c r="AF447" s="39"/>
      <c r="AG447" s="48"/>
      <c r="AJ447" s="3" t="s">
        <v>123</v>
      </c>
      <c r="AL447" s="48"/>
      <c r="AM447" s="82"/>
      <c r="AN447" s="85"/>
      <c r="AO447" s="85"/>
      <c r="AP447" s="85"/>
      <c r="AQ447" s="85"/>
      <c r="AR447" s="85"/>
      <c r="AS447" s="82"/>
      <c r="AT447" s="48"/>
      <c r="AV447" s="48"/>
      <c r="AW447" s="48"/>
    </row>
    <row r="448" spans="1:49" s="4" customFormat="1" ht="15" x14ac:dyDescent="0.25">
      <c r="A448" s="71"/>
      <c r="B448" s="72"/>
      <c r="C448" s="847" t="s">
        <v>81</v>
      </c>
      <c r="D448" s="847"/>
      <c r="E448" s="847"/>
      <c r="F448" s="42"/>
      <c r="G448" s="43"/>
      <c r="H448" s="43"/>
      <c r="I448" s="43"/>
      <c r="J448" s="46"/>
      <c r="K448" s="43"/>
      <c r="L448" s="131">
        <v>292.26</v>
      </c>
      <c r="M448" s="66"/>
      <c r="N448" s="47"/>
      <c r="AF448" s="39"/>
      <c r="AG448" s="48"/>
      <c r="AL448" s="48" t="s">
        <v>81</v>
      </c>
      <c r="AM448" s="82"/>
      <c r="AN448" s="85"/>
      <c r="AO448" s="85"/>
      <c r="AP448" s="85"/>
      <c r="AQ448" s="85"/>
      <c r="AR448" s="85"/>
      <c r="AS448" s="82"/>
      <c r="AT448" s="48"/>
      <c r="AV448" s="48"/>
      <c r="AW448" s="48"/>
    </row>
    <row r="449" spans="1:49" s="4" customFormat="1" ht="45.75" x14ac:dyDescent="0.25">
      <c r="A449" s="40" t="s">
        <v>248</v>
      </c>
      <c r="B449" s="41" t="s">
        <v>249</v>
      </c>
      <c r="C449" s="847" t="s">
        <v>250</v>
      </c>
      <c r="D449" s="847"/>
      <c r="E449" s="847"/>
      <c r="F449" s="42" t="s">
        <v>164</v>
      </c>
      <c r="G449" s="43">
        <v>11730</v>
      </c>
      <c r="H449" s="44">
        <v>1</v>
      </c>
      <c r="I449" s="44">
        <v>11730</v>
      </c>
      <c r="J449" s="73">
        <v>1832.82</v>
      </c>
      <c r="K449" s="43"/>
      <c r="L449" s="73">
        <v>2496977.77</v>
      </c>
      <c r="M449" s="109">
        <v>8.61</v>
      </c>
      <c r="N449" s="134">
        <v>21498978.600000001</v>
      </c>
      <c r="AF449" s="39"/>
      <c r="AG449" s="48" t="s">
        <v>250</v>
      </c>
      <c r="AL449" s="48"/>
      <c r="AM449" s="82"/>
      <c r="AN449" s="85"/>
      <c r="AO449" s="85"/>
      <c r="AP449" s="85"/>
      <c r="AQ449" s="85"/>
      <c r="AR449" s="85"/>
      <c r="AS449" s="82"/>
      <c r="AT449" s="48"/>
      <c r="AV449" s="48"/>
      <c r="AW449" s="48"/>
    </row>
    <row r="450" spans="1:49" s="4" customFormat="1" ht="15" x14ac:dyDescent="0.25">
      <c r="A450" s="71"/>
      <c r="B450" s="72"/>
      <c r="C450" s="847" t="s">
        <v>81</v>
      </c>
      <c r="D450" s="847"/>
      <c r="E450" s="847"/>
      <c r="F450" s="42"/>
      <c r="G450" s="43"/>
      <c r="H450" s="43"/>
      <c r="I450" s="43"/>
      <c r="J450" s="46"/>
      <c r="K450" s="43"/>
      <c r="L450" s="73">
        <v>2496977.77</v>
      </c>
      <c r="M450" s="66"/>
      <c r="N450" s="134">
        <v>21498978.600000001</v>
      </c>
      <c r="AF450" s="39"/>
      <c r="AG450" s="48"/>
      <c r="AL450" s="48" t="s">
        <v>81</v>
      </c>
      <c r="AM450" s="82"/>
      <c r="AN450" s="85"/>
      <c r="AO450" s="85"/>
      <c r="AP450" s="85"/>
      <c r="AQ450" s="85"/>
      <c r="AR450" s="85"/>
      <c r="AS450" s="82"/>
      <c r="AT450" s="48"/>
      <c r="AV450" s="48"/>
      <c r="AW450" s="48"/>
    </row>
    <row r="451" spans="1:49" s="4" customFormat="1" ht="23.25" x14ac:dyDescent="0.25">
      <c r="A451" s="40" t="s">
        <v>251</v>
      </c>
      <c r="B451" s="41" t="s">
        <v>252</v>
      </c>
      <c r="C451" s="847" t="s">
        <v>253</v>
      </c>
      <c r="D451" s="847"/>
      <c r="E451" s="847"/>
      <c r="F451" s="42" t="s">
        <v>254</v>
      </c>
      <c r="G451" s="43">
        <v>0.19800000000000001</v>
      </c>
      <c r="H451" s="44">
        <v>1</v>
      </c>
      <c r="I451" s="129">
        <v>0.19800000000000001</v>
      </c>
      <c r="J451" s="46"/>
      <c r="K451" s="43"/>
      <c r="L451" s="46"/>
      <c r="M451" s="43"/>
      <c r="N451" s="47"/>
      <c r="AF451" s="39"/>
      <c r="AG451" s="48" t="s">
        <v>253</v>
      </c>
      <c r="AL451" s="48"/>
      <c r="AM451" s="82"/>
      <c r="AN451" s="85"/>
      <c r="AO451" s="85"/>
      <c r="AP451" s="85"/>
      <c r="AQ451" s="85"/>
      <c r="AR451" s="85"/>
      <c r="AS451" s="82"/>
      <c r="AT451" s="48"/>
      <c r="AV451" s="48"/>
      <c r="AW451" s="48"/>
    </row>
    <row r="452" spans="1:49" s="4" customFormat="1" ht="15" x14ac:dyDescent="0.25">
      <c r="A452" s="51"/>
      <c r="B452" s="50" t="s">
        <v>60</v>
      </c>
      <c r="C452" s="853" t="s">
        <v>66</v>
      </c>
      <c r="D452" s="853"/>
      <c r="E452" s="853"/>
      <c r="F452" s="53"/>
      <c r="G452" s="54"/>
      <c r="H452" s="54"/>
      <c r="I452" s="54"/>
      <c r="J452" s="57">
        <v>566.05999999999995</v>
      </c>
      <c r="K452" s="54"/>
      <c r="L452" s="57">
        <v>112.08</v>
      </c>
      <c r="M452" s="56">
        <v>35.42</v>
      </c>
      <c r="N452" s="58">
        <v>3969.87</v>
      </c>
      <c r="AF452" s="39"/>
      <c r="AG452" s="48"/>
      <c r="AI452" s="3" t="s">
        <v>66</v>
      </c>
      <c r="AL452" s="48"/>
      <c r="AM452" s="82"/>
      <c r="AN452" s="85"/>
      <c r="AO452" s="85"/>
      <c r="AP452" s="85"/>
      <c r="AQ452" s="85"/>
      <c r="AR452" s="85"/>
      <c r="AS452" s="82"/>
      <c r="AT452" s="48"/>
      <c r="AV452" s="48"/>
      <c r="AW452" s="48"/>
    </row>
    <row r="453" spans="1:49" s="4" customFormat="1" ht="15" x14ac:dyDescent="0.25">
      <c r="A453" s="51"/>
      <c r="B453" s="50" t="s">
        <v>67</v>
      </c>
      <c r="C453" s="853" t="s">
        <v>68</v>
      </c>
      <c r="D453" s="853"/>
      <c r="E453" s="853"/>
      <c r="F453" s="53"/>
      <c r="G453" s="54"/>
      <c r="H453" s="54"/>
      <c r="I453" s="54"/>
      <c r="J453" s="57">
        <v>188.94</v>
      </c>
      <c r="K453" s="54"/>
      <c r="L453" s="57">
        <v>37.409999999999997</v>
      </c>
      <c r="M453" s="54"/>
      <c r="N453" s="59"/>
      <c r="AF453" s="39"/>
      <c r="AG453" s="48"/>
      <c r="AI453" s="3" t="s">
        <v>68</v>
      </c>
      <c r="AL453" s="48"/>
      <c r="AM453" s="82"/>
      <c r="AN453" s="85"/>
      <c r="AO453" s="85"/>
      <c r="AP453" s="85"/>
      <c r="AQ453" s="85"/>
      <c r="AR453" s="85"/>
      <c r="AS453" s="82"/>
      <c r="AT453" s="48"/>
      <c r="AV453" s="48"/>
      <c r="AW453" s="48"/>
    </row>
    <row r="454" spans="1:49" s="4" customFormat="1" ht="15" x14ac:dyDescent="0.25">
      <c r="A454" s="51"/>
      <c r="B454" s="50" t="s">
        <v>69</v>
      </c>
      <c r="C454" s="853" t="s">
        <v>70</v>
      </c>
      <c r="D454" s="853"/>
      <c r="E454" s="853"/>
      <c r="F454" s="53"/>
      <c r="G454" s="54"/>
      <c r="H454" s="54"/>
      <c r="I454" s="54"/>
      <c r="J454" s="57">
        <v>3.02</v>
      </c>
      <c r="K454" s="54"/>
      <c r="L454" s="57">
        <v>0.6</v>
      </c>
      <c r="M454" s="56">
        <v>35.42</v>
      </c>
      <c r="N454" s="133">
        <v>21.25</v>
      </c>
      <c r="AF454" s="39"/>
      <c r="AG454" s="48"/>
      <c r="AI454" s="3" t="s">
        <v>70</v>
      </c>
      <c r="AL454" s="48"/>
      <c r="AM454" s="82"/>
      <c r="AN454" s="85"/>
      <c r="AO454" s="85"/>
      <c r="AP454" s="85"/>
      <c r="AQ454" s="85"/>
      <c r="AR454" s="85"/>
      <c r="AS454" s="82"/>
      <c r="AT454" s="48"/>
      <c r="AV454" s="48"/>
      <c r="AW454" s="48"/>
    </row>
    <row r="455" spans="1:49" s="4" customFormat="1" ht="15" x14ac:dyDescent="0.25">
      <c r="A455" s="51"/>
      <c r="B455" s="50" t="s">
        <v>86</v>
      </c>
      <c r="C455" s="853" t="s">
        <v>87</v>
      </c>
      <c r="D455" s="853"/>
      <c r="E455" s="853"/>
      <c r="F455" s="53"/>
      <c r="G455" s="54"/>
      <c r="H455" s="54"/>
      <c r="I455" s="54"/>
      <c r="J455" s="57">
        <v>63.71</v>
      </c>
      <c r="K455" s="54"/>
      <c r="L455" s="57">
        <v>12.61</v>
      </c>
      <c r="M455" s="54"/>
      <c r="N455" s="59"/>
      <c r="AF455" s="39"/>
      <c r="AG455" s="48"/>
      <c r="AI455" s="3" t="s">
        <v>87</v>
      </c>
      <c r="AL455" s="48"/>
      <c r="AM455" s="82"/>
      <c r="AN455" s="85"/>
      <c r="AO455" s="85"/>
      <c r="AP455" s="85"/>
      <c r="AQ455" s="85"/>
      <c r="AR455" s="85"/>
      <c r="AS455" s="82"/>
      <c r="AT455" s="48"/>
      <c r="AV455" s="48"/>
      <c r="AW455" s="48"/>
    </row>
    <row r="456" spans="1:49" s="4" customFormat="1" ht="15" x14ac:dyDescent="0.25">
      <c r="A456" s="60"/>
      <c r="B456" s="50"/>
      <c r="C456" s="853" t="s">
        <v>71</v>
      </c>
      <c r="D456" s="853"/>
      <c r="E456" s="853"/>
      <c r="F456" s="53" t="s">
        <v>72</v>
      </c>
      <c r="G456" s="56">
        <v>62.41</v>
      </c>
      <c r="H456" s="54"/>
      <c r="I456" s="64">
        <v>12.35718</v>
      </c>
      <c r="J456" s="63"/>
      <c r="K456" s="54"/>
      <c r="L456" s="63"/>
      <c r="M456" s="54"/>
      <c r="N456" s="59"/>
      <c r="AF456" s="39"/>
      <c r="AG456" s="48"/>
      <c r="AJ456" s="3" t="s">
        <v>71</v>
      </c>
      <c r="AL456" s="48"/>
      <c r="AM456" s="82"/>
      <c r="AN456" s="85"/>
      <c r="AO456" s="85"/>
      <c r="AP456" s="85"/>
      <c r="AQ456" s="85"/>
      <c r="AR456" s="85"/>
      <c r="AS456" s="82"/>
      <c r="AT456" s="48"/>
      <c r="AV456" s="48"/>
      <c r="AW456" s="48"/>
    </row>
    <row r="457" spans="1:49" s="4" customFormat="1" ht="15" x14ac:dyDescent="0.25">
      <c r="A457" s="60"/>
      <c r="B457" s="50"/>
      <c r="C457" s="853" t="s">
        <v>73</v>
      </c>
      <c r="D457" s="853"/>
      <c r="E457" s="853"/>
      <c r="F457" s="53" t="s">
        <v>72</v>
      </c>
      <c r="G457" s="56">
        <v>0.26</v>
      </c>
      <c r="H457" s="54"/>
      <c r="I457" s="64">
        <v>5.1479999999999998E-2</v>
      </c>
      <c r="J457" s="63"/>
      <c r="K457" s="54"/>
      <c r="L457" s="63"/>
      <c r="M457" s="54"/>
      <c r="N457" s="59"/>
      <c r="AF457" s="39"/>
      <c r="AG457" s="48"/>
      <c r="AJ457" s="3" t="s">
        <v>73</v>
      </c>
      <c r="AL457" s="48"/>
      <c r="AM457" s="82"/>
      <c r="AN457" s="85"/>
      <c r="AO457" s="85"/>
      <c r="AP457" s="85"/>
      <c r="AQ457" s="85"/>
      <c r="AR457" s="85"/>
      <c r="AS457" s="82"/>
      <c r="AT457" s="48"/>
      <c r="AV457" s="48"/>
      <c r="AW457" s="48"/>
    </row>
    <row r="458" spans="1:49" s="4" customFormat="1" ht="15" x14ac:dyDescent="0.25">
      <c r="A458" s="51"/>
      <c r="B458" s="50"/>
      <c r="C458" s="854" t="s">
        <v>74</v>
      </c>
      <c r="D458" s="854"/>
      <c r="E458" s="854"/>
      <c r="F458" s="65"/>
      <c r="G458" s="66"/>
      <c r="H458" s="66"/>
      <c r="I458" s="66"/>
      <c r="J458" s="68">
        <v>818.71</v>
      </c>
      <c r="K458" s="66"/>
      <c r="L458" s="68">
        <v>162.1</v>
      </c>
      <c r="M458" s="66"/>
      <c r="N458" s="69"/>
      <c r="AF458" s="39"/>
      <c r="AG458" s="48"/>
      <c r="AK458" s="3" t="s">
        <v>74</v>
      </c>
      <c r="AL458" s="48"/>
      <c r="AM458" s="82"/>
      <c r="AN458" s="85"/>
      <c r="AO458" s="85"/>
      <c r="AP458" s="85"/>
      <c r="AQ458" s="85"/>
      <c r="AR458" s="85"/>
      <c r="AS458" s="82"/>
      <c r="AT458" s="48"/>
      <c r="AV458" s="48"/>
      <c r="AW458" s="48"/>
    </row>
    <row r="459" spans="1:49" s="4" customFormat="1" ht="15" x14ac:dyDescent="0.25">
      <c r="A459" s="60"/>
      <c r="B459" s="50"/>
      <c r="C459" s="853" t="s">
        <v>75</v>
      </c>
      <c r="D459" s="853"/>
      <c r="E459" s="853"/>
      <c r="F459" s="53"/>
      <c r="G459" s="54"/>
      <c r="H459" s="54"/>
      <c r="I459" s="54"/>
      <c r="J459" s="63"/>
      <c r="K459" s="54"/>
      <c r="L459" s="57">
        <v>112.68</v>
      </c>
      <c r="M459" s="54"/>
      <c r="N459" s="58">
        <v>3991.12</v>
      </c>
      <c r="AF459" s="39"/>
      <c r="AG459" s="48"/>
      <c r="AJ459" s="3" t="s">
        <v>75</v>
      </c>
      <c r="AL459" s="48"/>
      <c r="AM459" s="82"/>
      <c r="AN459" s="85"/>
      <c r="AO459" s="85"/>
      <c r="AP459" s="85"/>
      <c r="AQ459" s="85"/>
      <c r="AR459" s="85"/>
      <c r="AS459" s="82"/>
      <c r="AT459" s="48"/>
      <c r="AV459" s="48"/>
      <c r="AW459" s="48"/>
    </row>
    <row r="460" spans="1:49" s="4" customFormat="1" ht="15" x14ac:dyDescent="0.25">
      <c r="A460" s="60"/>
      <c r="B460" s="50" t="s">
        <v>255</v>
      </c>
      <c r="C460" s="853" t="s">
        <v>256</v>
      </c>
      <c r="D460" s="853"/>
      <c r="E460" s="853"/>
      <c r="F460" s="53" t="s">
        <v>78</v>
      </c>
      <c r="G460" s="70">
        <v>97</v>
      </c>
      <c r="H460" s="54"/>
      <c r="I460" s="70">
        <v>97</v>
      </c>
      <c r="J460" s="63"/>
      <c r="K460" s="54"/>
      <c r="L460" s="57">
        <v>109.3</v>
      </c>
      <c r="M460" s="54"/>
      <c r="N460" s="58">
        <v>3871.39</v>
      </c>
      <c r="AF460" s="39"/>
      <c r="AG460" s="48"/>
      <c r="AJ460" s="3" t="s">
        <v>256</v>
      </c>
      <c r="AL460" s="48"/>
      <c r="AM460" s="82"/>
      <c r="AN460" s="85"/>
      <c r="AO460" s="85"/>
      <c r="AP460" s="85"/>
      <c r="AQ460" s="85"/>
      <c r="AR460" s="85"/>
      <c r="AS460" s="82"/>
      <c r="AT460" s="48"/>
      <c r="AV460" s="48"/>
      <c r="AW460" s="48"/>
    </row>
    <row r="461" spans="1:49" s="4" customFormat="1" ht="15" x14ac:dyDescent="0.25">
      <c r="A461" s="60"/>
      <c r="B461" s="50" t="s">
        <v>257</v>
      </c>
      <c r="C461" s="853" t="s">
        <v>258</v>
      </c>
      <c r="D461" s="853"/>
      <c r="E461" s="853"/>
      <c r="F461" s="53" t="s">
        <v>78</v>
      </c>
      <c r="G461" s="70">
        <v>55</v>
      </c>
      <c r="H461" s="54"/>
      <c r="I461" s="70">
        <v>55</v>
      </c>
      <c r="J461" s="63"/>
      <c r="K461" s="54"/>
      <c r="L461" s="57">
        <v>61.97</v>
      </c>
      <c r="M461" s="54"/>
      <c r="N461" s="58">
        <v>2195.12</v>
      </c>
      <c r="AF461" s="39"/>
      <c r="AG461" s="48"/>
      <c r="AJ461" s="3" t="s">
        <v>258</v>
      </c>
      <c r="AL461" s="48"/>
      <c r="AM461" s="82"/>
      <c r="AN461" s="85"/>
      <c r="AO461" s="85"/>
      <c r="AP461" s="85"/>
      <c r="AQ461" s="85"/>
      <c r="AR461" s="85"/>
      <c r="AS461" s="82"/>
      <c r="AT461" s="48"/>
      <c r="AV461" s="48"/>
      <c r="AW461" s="48"/>
    </row>
    <row r="462" spans="1:49" s="4" customFormat="1" ht="15" x14ac:dyDescent="0.25">
      <c r="A462" s="71"/>
      <c r="B462" s="72"/>
      <c r="C462" s="847" t="s">
        <v>81</v>
      </c>
      <c r="D462" s="847"/>
      <c r="E462" s="847"/>
      <c r="F462" s="42"/>
      <c r="G462" s="43"/>
      <c r="H462" s="43"/>
      <c r="I462" s="43"/>
      <c r="J462" s="46"/>
      <c r="K462" s="43"/>
      <c r="L462" s="131">
        <v>333.37</v>
      </c>
      <c r="M462" s="66"/>
      <c r="N462" s="47"/>
      <c r="AF462" s="39"/>
      <c r="AG462" s="48"/>
      <c r="AL462" s="48" t="s">
        <v>81</v>
      </c>
      <c r="AM462" s="82"/>
      <c r="AN462" s="85"/>
      <c r="AO462" s="85"/>
      <c r="AP462" s="85"/>
      <c r="AQ462" s="85"/>
      <c r="AR462" s="85"/>
      <c r="AS462" s="82"/>
      <c r="AT462" s="48"/>
      <c r="AV462" s="48"/>
      <c r="AW462" s="48"/>
    </row>
    <row r="463" spans="1:49" s="4" customFormat="1" ht="23.25" x14ac:dyDescent="0.25">
      <c r="A463" s="40" t="s">
        <v>259</v>
      </c>
      <c r="B463" s="41" t="s">
        <v>260</v>
      </c>
      <c r="C463" s="847" t="s">
        <v>261</v>
      </c>
      <c r="D463" s="847"/>
      <c r="E463" s="847"/>
      <c r="F463" s="42" t="s">
        <v>262</v>
      </c>
      <c r="G463" s="43">
        <v>2</v>
      </c>
      <c r="H463" s="44">
        <v>1</v>
      </c>
      <c r="I463" s="44">
        <v>2</v>
      </c>
      <c r="J463" s="73">
        <v>1593.75</v>
      </c>
      <c r="K463" s="43"/>
      <c r="L463" s="131">
        <v>370.21</v>
      </c>
      <c r="M463" s="109">
        <v>8.61</v>
      </c>
      <c r="N463" s="134">
        <v>3187.5</v>
      </c>
      <c r="AF463" s="39"/>
      <c r="AG463" s="48" t="s">
        <v>261</v>
      </c>
      <c r="AL463" s="48"/>
      <c r="AM463" s="82"/>
      <c r="AN463" s="85"/>
      <c r="AO463" s="85"/>
      <c r="AP463" s="85"/>
      <c r="AQ463" s="85"/>
      <c r="AR463" s="85"/>
      <c r="AS463" s="82"/>
      <c r="AT463" s="48"/>
      <c r="AV463" s="48"/>
      <c r="AW463" s="48"/>
    </row>
    <row r="464" spans="1:49" s="4" customFormat="1" ht="15" x14ac:dyDescent="0.25">
      <c r="A464" s="71"/>
      <c r="B464" s="72"/>
      <c r="C464" s="847" t="s">
        <v>81</v>
      </c>
      <c r="D464" s="847"/>
      <c r="E464" s="847"/>
      <c r="F464" s="42"/>
      <c r="G464" s="43"/>
      <c r="H464" s="43"/>
      <c r="I464" s="43"/>
      <c r="J464" s="46"/>
      <c r="K464" s="43"/>
      <c r="L464" s="131">
        <v>370.21</v>
      </c>
      <c r="M464" s="66"/>
      <c r="N464" s="134">
        <v>3187.5</v>
      </c>
      <c r="AF464" s="39"/>
      <c r="AG464" s="48"/>
      <c r="AL464" s="48" t="s">
        <v>81</v>
      </c>
      <c r="AM464" s="82"/>
      <c r="AN464" s="85"/>
      <c r="AO464" s="85"/>
      <c r="AP464" s="85"/>
      <c r="AQ464" s="85"/>
      <c r="AR464" s="85"/>
      <c r="AS464" s="82"/>
      <c r="AT464" s="48"/>
      <c r="AV464" s="48"/>
      <c r="AW464" s="48"/>
    </row>
    <row r="465" spans="1:49" s="4" customFormat="1" ht="45.75" x14ac:dyDescent="0.25">
      <c r="A465" s="40" t="s">
        <v>263</v>
      </c>
      <c r="B465" s="41" t="s">
        <v>264</v>
      </c>
      <c r="C465" s="847" t="s">
        <v>265</v>
      </c>
      <c r="D465" s="847"/>
      <c r="E465" s="847"/>
      <c r="F465" s="42" t="s">
        <v>174</v>
      </c>
      <c r="G465" s="43">
        <v>4</v>
      </c>
      <c r="H465" s="44">
        <v>1</v>
      </c>
      <c r="I465" s="44">
        <v>4</v>
      </c>
      <c r="J465" s="46"/>
      <c r="K465" s="43"/>
      <c r="L465" s="46"/>
      <c r="M465" s="43"/>
      <c r="N465" s="47"/>
      <c r="AF465" s="39"/>
      <c r="AG465" s="48" t="s">
        <v>265</v>
      </c>
      <c r="AL465" s="48"/>
      <c r="AM465" s="82"/>
      <c r="AN465" s="85"/>
      <c r="AO465" s="85"/>
      <c r="AP465" s="85"/>
      <c r="AQ465" s="85"/>
      <c r="AR465" s="85"/>
      <c r="AS465" s="82"/>
      <c r="AT465" s="48"/>
      <c r="AV465" s="48"/>
      <c r="AW465" s="48"/>
    </row>
    <row r="466" spans="1:49" s="4" customFormat="1" ht="22.5" x14ac:dyDescent="0.25">
      <c r="A466" s="49"/>
      <c r="B466" s="50" t="s">
        <v>64</v>
      </c>
      <c r="C466" s="848" t="s">
        <v>65</v>
      </c>
      <c r="D466" s="848"/>
      <c r="E466" s="848"/>
      <c r="F466" s="848"/>
      <c r="G466" s="848"/>
      <c r="H466" s="848"/>
      <c r="I466" s="848"/>
      <c r="J466" s="848"/>
      <c r="K466" s="848"/>
      <c r="L466" s="848"/>
      <c r="M466" s="848"/>
      <c r="N466" s="849"/>
      <c r="AF466" s="39"/>
      <c r="AG466" s="48"/>
      <c r="AH466" s="3" t="s">
        <v>65</v>
      </c>
      <c r="AL466" s="48"/>
      <c r="AM466" s="82"/>
      <c r="AN466" s="85"/>
      <c r="AO466" s="85"/>
      <c r="AP466" s="85"/>
      <c r="AQ466" s="85"/>
      <c r="AR466" s="85"/>
      <c r="AS466" s="82"/>
      <c r="AT466" s="48"/>
      <c r="AV466" s="48"/>
      <c r="AW466" s="48"/>
    </row>
    <row r="467" spans="1:49" s="4" customFormat="1" ht="15" x14ac:dyDescent="0.25">
      <c r="A467" s="51"/>
      <c r="B467" s="50" t="s">
        <v>60</v>
      </c>
      <c r="C467" s="853" t="s">
        <v>66</v>
      </c>
      <c r="D467" s="853"/>
      <c r="E467" s="853"/>
      <c r="F467" s="53"/>
      <c r="G467" s="54"/>
      <c r="H467" s="54"/>
      <c r="I467" s="54"/>
      <c r="J467" s="57">
        <v>3.57</v>
      </c>
      <c r="K467" s="56">
        <v>1.1499999999999999</v>
      </c>
      <c r="L467" s="57">
        <v>16.420000000000002</v>
      </c>
      <c r="M467" s="56">
        <v>35.42</v>
      </c>
      <c r="N467" s="133">
        <v>581.6</v>
      </c>
      <c r="AF467" s="39"/>
      <c r="AG467" s="48"/>
      <c r="AI467" s="3" t="s">
        <v>66</v>
      </c>
      <c r="AL467" s="48"/>
      <c r="AM467" s="82"/>
      <c r="AN467" s="85"/>
      <c r="AO467" s="85"/>
      <c r="AP467" s="85"/>
      <c r="AQ467" s="85"/>
      <c r="AR467" s="85"/>
      <c r="AS467" s="82"/>
      <c r="AT467" s="48"/>
      <c r="AV467" s="48"/>
      <c r="AW467" s="48"/>
    </row>
    <row r="468" spans="1:49" s="4" customFormat="1" ht="15" x14ac:dyDescent="0.25">
      <c r="A468" s="51"/>
      <c r="B468" s="50" t="s">
        <v>86</v>
      </c>
      <c r="C468" s="853" t="s">
        <v>87</v>
      </c>
      <c r="D468" s="853"/>
      <c r="E468" s="853"/>
      <c r="F468" s="53"/>
      <c r="G468" s="54"/>
      <c r="H468" s="54"/>
      <c r="I468" s="54"/>
      <c r="J468" s="57">
        <v>15.07</v>
      </c>
      <c r="K468" s="54"/>
      <c r="L468" s="57">
        <v>60.28</v>
      </c>
      <c r="M468" s="54"/>
      <c r="N468" s="59"/>
      <c r="AF468" s="39"/>
      <c r="AG468" s="48"/>
      <c r="AI468" s="3" t="s">
        <v>87</v>
      </c>
      <c r="AL468" s="48"/>
      <c r="AM468" s="82"/>
      <c r="AN468" s="85"/>
      <c r="AO468" s="85"/>
      <c r="AP468" s="85"/>
      <c r="AQ468" s="85"/>
      <c r="AR468" s="85"/>
      <c r="AS468" s="82"/>
      <c r="AT468" s="48"/>
      <c r="AV468" s="48"/>
      <c r="AW468" s="48"/>
    </row>
    <row r="469" spans="1:49" s="4" customFormat="1" ht="15" x14ac:dyDescent="0.25">
      <c r="A469" s="60"/>
      <c r="B469" s="50"/>
      <c r="C469" s="853" t="s">
        <v>71</v>
      </c>
      <c r="D469" s="853"/>
      <c r="E469" s="853"/>
      <c r="F469" s="53" t="s">
        <v>72</v>
      </c>
      <c r="G469" s="56">
        <v>0.38</v>
      </c>
      <c r="H469" s="56">
        <v>1.1499999999999999</v>
      </c>
      <c r="I469" s="62">
        <v>1.748</v>
      </c>
      <c r="J469" s="63"/>
      <c r="K469" s="54"/>
      <c r="L469" s="63"/>
      <c r="M469" s="54"/>
      <c r="N469" s="59"/>
      <c r="AF469" s="39"/>
      <c r="AG469" s="48"/>
      <c r="AJ469" s="3" t="s">
        <v>71</v>
      </c>
      <c r="AL469" s="48"/>
      <c r="AM469" s="82"/>
      <c r="AN469" s="85"/>
      <c r="AO469" s="85"/>
      <c r="AP469" s="85"/>
      <c r="AQ469" s="85"/>
      <c r="AR469" s="85"/>
      <c r="AS469" s="82"/>
      <c r="AT469" s="48"/>
      <c r="AV469" s="48"/>
      <c r="AW469" s="48"/>
    </row>
    <row r="470" spans="1:49" s="4" customFormat="1" ht="15" x14ac:dyDescent="0.25">
      <c r="A470" s="51"/>
      <c r="B470" s="50"/>
      <c r="C470" s="854" t="s">
        <v>74</v>
      </c>
      <c r="D470" s="854"/>
      <c r="E470" s="854"/>
      <c r="F470" s="65"/>
      <c r="G470" s="66"/>
      <c r="H470" s="66"/>
      <c r="I470" s="66"/>
      <c r="J470" s="68">
        <v>18.64</v>
      </c>
      <c r="K470" s="66"/>
      <c r="L470" s="68">
        <v>76.7</v>
      </c>
      <c r="M470" s="66"/>
      <c r="N470" s="69"/>
      <c r="AF470" s="39"/>
      <c r="AG470" s="48"/>
      <c r="AK470" s="3" t="s">
        <v>74</v>
      </c>
      <c r="AL470" s="48"/>
      <c r="AM470" s="82"/>
      <c r="AN470" s="85"/>
      <c r="AO470" s="85"/>
      <c r="AP470" s="85"/>
      <c r="AQ470" s="85"/>
      <c r="AR470" s="85"/>
      <c r="AS470" s="82"/>
      <c r="AT470" s="48"/>
      <c r="AV470" s="48"/>
      <c r="AW470" s="48"/>
    </row>
    <row r="471" spans="1:49" s="4" customFormat="1" ht="15" x14ac:dyDescent="0.25">
      <c r="A471" s="60"/>
      <c r="B471" s="50"/>
      <c r="C471" s="853" t="s">
        <v>75</v>
      </c>
      <c r="D471" s="853"/>
      <c r="E471" s="853"/>
      <c r="F471" s="53"/>
      <c r="G471" s="54"/>
      <c r="H471" s="54"/>
      <c r="I471" s="54"/>
      <c r="J471" s="63"/>
      <c r="K471" s="54"/>
      <c r="L471" s="57">
        <v>16.420000000000002</v>
      </c>
      <c r="M471" s="54"/>
      <c r="N471" s="133">
        <v>581.6</v>
      </c>
      <c r="AF471" s="39"/>
      <c r="AG471" s="48"/>
      <c r="AJ471" s="3" t="s">
        <v>75</v>
      </c>
      <c r="AL471" s="48"/>
      <c r="AM471" s="82"/>
      <c r="AN471" s="85"/>
      <c r="AO471" s="85"/>
      <c r="AP471" s="85"/>
      <c r="AQ471" s="85"/>
      <c r="AR471" s="85"/>
      <c r="AS471" s="82"/>
      <c r="AT471" s="48"/>
      <c r="AV471" s="48"/>
      <c r="AW471" s="48"/>
    </row>
    <row r="472" spans="1:49" s="4" customFormat="1" ht="23.25" x14ac:dyDescent="0.25">
      <c r="A472" s="60"/>
      <c r="B472" s="50" t="s">
        <v>120</v>
      </c>
      <c r="C472" s="853" t="s">
        <v>121</v>
      </c>
      <c r="D472" s="853"/>
      <c r="E472" s="853"/>
      <c r="F472" s="53" t="s">
        <v>78</v>
      </c>
      <c r="G472" s="70">
        <v>97</v>
      </c>
      <c r="H472" s="54"/>
      <c r="I472" s="70">
        <v>97</v>
      </c>
      <c r="J472" s="63"/>
      <c r="K472" s="54"/>
      <c r="L472" s="57">
        <v>15.93</v>
      </c>
      <c r="M472" s="54"/>
      <c r="N472" s="133">
        <v>564.15</v>
      </c>
      <c r="AF472" s="39"/>
      <c r="AG472" s="48"/>
      <c r="AJ472" s="3" t="s">
        <v>121</v>
      </c>
      <c r="AL472" s="48"/>
      <c r="AM472" s="82"/>
      <c r="AN472" s="85"/>
      <c r="AO472" s="85"/>
      <c r="AP472" s="85"/>
      <c r="AQ472" s="85"/>
      <c r="AR472" s="85"/>
      <c r="AS472" s="82"/>
      <c r="AT472" s="48"/>
      <c r="AV472" s="48"/>
      <c r="AW472" s="48"/>
    </row>
    <row r="473" spans="1:49" s="4" customFormat="1" ht="23.25" x14ac:dyDescent="0.25">
      <c r="A473" s="60"/>
      <c r="B473" s="50" t="s">
        <v>122</v>
      </c>
      <c r="C473" s="853" t="s">
        <v>123</v>
      </c>
      <c r="D473" s="853"/>
      <c r="E473" s="853"/>
      <c r="F473" s="53" t="s">
        <v>78</v>
      </c>
      <c r="G473" s="70">
        <v>51</v>
      </c>
      <c r="H473" s="54"/>
      <c r="I473" s="70">
        <v>51</v>
      </c>
      <c r="J473" s="63"/>
      <c r="K473" s="54"/>
      <c r="L473" s="57">
        <v>8.3699999999999992</v>
      </c>
      <c r="M473" s="54"/>
      <c r="N473" s="133">
        <v>296.62</v>
      </c>
      <c r="AF473" s="39"/>
      <c r="AG473" s="48"/>
      <c r="AJ473" s="3" t="s">
        <v>123</v>
      </c>
      <c r="AL473" s="48"/>
      <c r="AM473" s="82"/>
      <c r="AN473" s="85"/>
      <c r="AO473" s="85"/>
      <c r="AP473" s="85"/>
      <c r="AQ473" s="85"/>
      <c r="AR473" s="85"/>
      <c r="AS473" s="82"/>
      <c r="AT473" s="48"/>
      <c r="AV473" s="48"/>
      <c r="AW473" s="48"/>
    </row>
    <row r="474" spans="1:49" s="4" customFormat="1" ht="15" x14ac:dyDescent="0.25">
      <c r="A474" s="71"/>
      <c r="B474" s="72"/>
      <c r="C474" s="847" t="s">
        <v>81</v>
      </c>
      <c r="D474" s="847"/>
      <c r="E474" s="847"/>
      <c r="F474" s="42"/>
      <c r="G474" s="43"/>
      <c r="H474" s="43"/>
      <c r="I474" s="43"/>
      <c r="J474" s="46"/>
      <c r="K474" s="43"/>
      <c r="L474" s="131">
        <v>101</v>
      </c>
      <c r="M474" s="66"/>
      <c r="N474" s="47"/>
      <c r="AF474" s="39"/>
      <c r="AG474" s="48"/>
      <c r="AL474" s="48" t="s">
        <v>81</v>
      </c>
      <c r="AM474" s="82"/>
      <c r="AN474" s="85"/>
      <c r="AO474" s="85"/>
      <c r="AP474" s="85"/>
      <c r="AQ474" s="85"/>
      <c r="AR474" s="85"/>
      <c r="AS474" s="82"/>
      <c r="AT474" s="48"/>
      <c r="AV474" s="48"/>
      <c r="AW474" s="48"/>
    </row>
    <row r="475" spans="1:49" s="4" customFormat="1" ht="15" x14ac:dyDescent="0.25">
      <c r="A475" s="40" t="s">
        <v>266</v>
      </c>
      <c r="B475" s="41" t="s">
        <v>267</v>
      </c>
      <c r="C475" s="847" t="s">
        <v>268</v>
      </c>
      <c r="D475" s="847"/>
      <c r="E475" s="847"/>
      <c r="F475" s="42" t="s">
        <v>269</v>
      </c>
      <c r="G475" s="43">
        <v>-2.88</v>
      </c>
      <c r="H475" s="44">
        <v>1</v>
      </c>
      <c r="I475" s="109">
        <v>-2.88</v>
      </c>
      <c r="J475" s="131">
        <v>16.7</v>
      </c>
      <c r="K475" s="43"/>
      <c r="L475" s="131">
        <v>-48.1</v>
      </c>
      <c r="M475" s="43"/>
      <c r="N475" s="47"/>
      <c r="AF475" s="39"/>
      <c r="AG475" s="48" t="s">
        <v>268</v>
      </c>
      <c r="AL475" s="48"/>
      <c r="AM475" s="82"/>
      <c r="AN475" s="85"/>
      <c r="AO475" s="85"/>
      <c r="AP475" s="85"/>
      <c r="AQ475" s="85"/>
      <c r="AR475" s="85"/>
      <c r="AS475" s="82"/>
      <c r="AT475" s="48"/>
      <c r="AV475" s="48"/>
      <c r="AW475" s="48"/>
    </row>
    <row r="476" spans="1:49" s="4" customFormat="1" ht="15" x14ac:dyDescent="0.25">
      <c r="A476" s="71"/>
      <c r="B476" s="72"/>
      <c r="C476" s="847" t="s">
        <v>81</v>
      </c>
      <c r="D476" s="847"/>
      <c r="E476" s="847"/>
      <c r="F476" s="42"/>
      <c r="G476" s="43"/>
      <c r="H476" s="43"/>
      <c r="I476" s="43"/>
      <c r="J476" s="46"/>
      <c r="K476" s="43"/>
      <c r="L476" s="131">
        <v>-48.1</v>
      </c>
      <c r="M476" s="66"/>
      <c r="N476" s="47"/>
      <c r="AF476" s="39"/>
      <c r="AG476" s="48"/>
      <c r="AL476" s="48" t="s">
        <v>81</v>
      </c>
      <c r="AM476" s="82"/>
      <c r="AN476" s="85"/>
      <c r="AO476" s="85"/>
      <c r="AP476" s="85"/>
      <c r="AQ476" s="85"/>
      <c r="AR476" s="85"/>
      <c r="AS476" s="82"/>
      <c r="AT476" s="48"/>
      <c r="AV476" s="48"/>
      <c r="AW476" s="48"/>
    </row>
    <row r="477" spans="1:49" s="4" customFormat="1" ht="15" x14ac:dyDescent="0.25">
      <c r="A477" s="40" t="s">
        <v>270</v>
      </c>
      <c r="B477" s="41" t="s">
        <v>271</v>
      </c>
      <c r="C477" s="847" t="s">
        <v>272</v>
      </c>
      <c r="D477" s="847"/>
      <c r="E477" s="847"/>
      <c r="F477" s="42" t="s">
        <v>269</v>
      </c>
      <c r="G477" s="43">
        <v>-0.6</v>
      </c>
      <c r="H477" s="44">
        <v>1</v>
      </c>
      <c r="I477" s="45">
        <v>-0.6</v>
      </c>
      <c r="J477" s="131">
        <v>9.0399999999999991</v>
      </c>
      <c r="K477" s="43"/>
      <c r="L477" s="131">
        <v>-5.42</v>
      </c>
      <c r="M477" s="43"/>
      <c r="N477" s="47"/>
      <c r="AF477" s="39"/>
      <c r="AG477" s="48" t="s">
        <v>272</v>
      </c>
      <c r="AL477" s="48"/>
      <c r="AM477" s="82"/>
      <c r="AN477" s="85"/>
      <c r="AO477" s="85"/>
      <c r="AP477" s="85"/>
      <c r="AQ477" s="85"/>
      <c r="AR477" s="85"/>
      <c r="AS477" s="82"/>
      <c r="AT477" s="48"/>
      <c r="AV477" s="48"/>
      <c r="AW477" s="48"/>
    </row>
    <row r="478" spans="1:49" s="4" customFormat="1" ht="15" x14ac:dyDescent="0.25">
      <c r="A478" s="71"/>
      <c r="B478" s="72"/>
      <c r="C478" s="847" t="s">
        <v>81</v>
      </c>
      <c r="D478" s="847"/>
      <c r="E478" s="847"/>
      <c r="F478" s="42"/>
      <c r="G478" s="43"/>
      <c r="H478" s="43"/>
      <c r="I478" s="43"/>
      <c r="J478" s="46"/>
      <c r="K478" s="43"/>
      <c r="L478" s="131">
        <v>-5.42</v>
      </c>
      <c r="M478" s="66"/>
      <c r="N478" s="47"/>
      <c r="AF478" s="39"/>
      <c r="AG478" s="48"/>
      <c r="AL478" s="48" t="s">
        <v>81</v>
      </c>
      <c r="AM478" s="82"/>
      <c r="AN478" s="85"/>
      <c r="AO478" s="85"/>
      <c r="AP478" s="85"/>
      <c r="AQ478" s="85"/>
      <c r="AR478" s="85"/>
      <c r="AS478" s="82"/>
      <c r="AT478" s="48"/>
      <c r="AV478" s="48"/>
      <c r="AW478" s="48"/>
    </row>
    <row r="479" spans="1:49" s="4" customFormat="1" ht="23.25" x14ac:dyDescent="0.25">
      <c r="A479" s="40" t="s">
        <v>273</v>
      </c>
      <c r="B479" s="41" t="s">
        <v>274</v>
      </c>
      <c r="C479" s="847" t="s">
        <v>275</v>
      </c>
      <c r="D479" s="847"/>
      <c r="E479" s="847"/>
      <c r="F479" s="42" t="s">
        <v>207</v>
      </c>
      <c r="G479" s="43">
        <v>-2.4000000000000001E-4</v>
      </c>
      <c r="H479" s="44">
        <v>1</v>
      </c>
      <c r="I479" s="137">
        <v>-2.4000000000000001E-4</v>
      </c>
      <c r="J479" s="73">
        <v>26950</v>
      </c>
      <c r="K479" s="43"/>
      <c r="L479" s="131">
        <v>-6.47</v>
      </c>
      <c r="M479" s="43"/>
      <c r="N479" s="47"/>
      <c r="AF479" s="39"/>
      <c r="AG479" s="48" t="s">
        <v>275</v>
      </c>
      <c r="AL479" s="48"/>
      <c r="AM479" s="82"/>
      <c r="AN479" s="85"/>
      <c r="AO479" s="85"/>
      <c r="AP479" s="85"/>
      <c r="AQ479" s="85"/>
      <c r="AR479" s="85"/>
      <c r="AS479" s="82"/>
      <c r="AT479" s="48"/>
      <c r="AV479" s="48"/>
      <c r="AW479" s="48"/>
    </row>
    <row r="480" spans="1:49" s="4" customFormat="1" ht="15" x14ac:dyDescent="0.25">
      <c r="A480" s="71"/>
      <c r="B480" s="72"/>
      <c r="C480" s="847" t="s">
        <v>81</v>
      </c>
      <c r="D480" s="847"/>
      <c r="E480" s="847"/>
      <c r="F480" s="42"/>
      <c r="G480" s="43"/>
      <c r="H480" s="43"/>
      <c r="I480" s="43"/>
      <c r="J480" s="46"/>
      <c r="K480" s="43"/>
      <c r="L480" s="131">
        <v>-6.47</v>
      </c>
      <c r="M480" s="66"/>
      <c r="N480" s="47"/>
      <c r="AF480" s="39"/>
      <c r="AG480" s="48"/>
      <c r="AL480" s="48" t="s">
        <v>81</v>
      </c>
      <c r="AM480" s="82"/>
      <c r="AN480" s="85"/>
      <c r="AO480" s="85"/>
      <c r="AP480" s="85"/>
      <c r="AQ480" s="85"/>
      <c r="AR480" s="85"/>
      <c r="AS480" s="82"/>
      <c r="AT480" s="48"/>
      <c r="AV480" s="48"/>
      <c r="AW480" s="48"/>
    </row>
    <row r="481" spans="1:49" s="4" customFormat="1" ht="23.25" x14ac:dyDescent="0.25">
      <c r="A481" s="40" t="s">
        <v>276</v>
      </c>
      <c r="B481" s="41" t="s">
        <v>277</v>
      </c>
      <c r="C481" s="847" t="s">
        <v>278</v>
      </c>
      <c r="D481" s="847"/>
      <c r="E481" s="847"/>
      <c r="F481" s="42" t="s">
        <v>279</v>
      </c>
      <c r="G481" s="43">
        <v>2</v>
      </c>
      <c r="H481" s="44">
        <v>1</v>
      </c>
      <c r="I481" s="44">
        <v>2</v>
      </c>
      <c r="J481" s="73">
        <v>3655</v>
      </c>
      <c r="K481" s="43"/>
      <c r="L481" s="131">
        <v>849.01</v>
      </c>
      <c r="M481" s="109">
        <v>8.61</v>
      </c>
      <c r="N481" s="134">
        <v>7310</v>
      </c>
      <c r="AF481" s="39"/>
      <c r="AG481" s="48" t="s">
        <v>278</v>
      </c>
      <c r="AL481" s="48"/>
      <c r="AM481" s="82"/>
      <c r="AN481" s="85"/>
      <c r="AO481" s="85"/>
      <c r="AP481" s="85"/>
      <c r="AQ481" s="85"/>
      <c r="AR481" s="85"/>
      <c r="AS481" s="82"/>
      <c r="AT481" s="48"/>
      <c r="AV481" s="48"/>
      <c r="AW481" s="48"/>
    </row>
    <row r="482" spans="1:49" s="4" customFormat="1" ht="15" x14ac:dyDescent="0.25">
      <c r="A482" s="71"/>
      <c r="B482" s="72"/>
      <c r="C482" s="847" t="s">
        <v>81</v>
      </c>
      <c r="D482" s="847"/>
      <c r="E482" s="847"/>
      <c r="F482" s="42"/>
      <c r="G482" s="43"/>
      <c r="H482" s="43"/>
      <c r="I482" s="43"/>
      <c r="J482" s="46"/>
      <c r="K482" s="43"/>
      <c r="L482" s="131">
        <v>849.01</v>
      </c>
      <c r="M482" s="66"/>
      <c r="N482" s="134">
        <v>7310</v>
      </c>
      <c r="AF482" s="39"/>
      <c r="AG482" s="48"/>
      <c r="AL482" s="48" t="s">
        <v>81</v>
      </c>
      <c r="AM482" s="82"/>
      <c r="AN482" s="85"/>
      <c r="AO482" s="85"/>
      <c r="AP482" s="85"/>
      <c r="AQ482" s="85"/>
      <c r="AR482" s="85"/>
      <c r="AS482" s="82"/>
      <c r="AT482" s="48"/>
      <c r="AV482" s="48"/>
      <c r="AW482" s="48"/>
    </row>
    <row r="483" spans="1:49" s="4" customFormat="1" ht="34.5" x14ac:dyDescent="0.25">
      <c r="A483" s="40" t="s">
        <v>280</v>
      </c>
      <c r="B483" s="41" t="s">
        <v>281</v>
      </c>
      <c r="C483" s="847" t="s">
        <v>282</v>
      </c>
      <c r="D483" s="847"/>
      <c r="E483" s="847"/>
      <c r="F483" s="42" t="s">
        <v>174</v>
      </c>
      <c r="G483" s="43">
        <v>60</v>
      </c>
      <c r="H483" s="44">
        <v>1</v>
      </c>
      <c r="I483" s="44">
        <v>60</v>
      </c>
      <c r="J483" s="46"/>
      <c r="K483" s="43"/>
      <c r="L483" s="46"/>
      <c r="M483" s="43"/>
      <c r="N483" s="47"/>
      <c r="AF483" s="39"/>
      <c r="AG483" s="48" t="s">
        <v>282</v>
      </c>
      <c r="AL483" s="48"/>
      <c r="AM483" s="82"/>
      <c r="AN483" s="85"/>
      <c r="AO483" s="85"/>
      <c r="AP483" s="85"/>
      <c r="AQ483" s="85"/>
      <c r="AR483" s="85"/>
      <c r="AS483" s="82"/>
      <c r="AT483" s="48"/>
      <c r="AV483" s="48"/>
      <c r="AW483" s="48"/>
    </row>
    <row r="484" spans="1:49" s="4" customFormat="1" ht="22.5" x14ac:dyDescent="0.25">
      <c r="A484" s="49"/>
      <c r="B484" s="50" t="s">
        <v>64</v>
      </c>
      <c r="C484" s="848" t="s">
        <v>65</v>
      </c>
      <c r="D484" s="848"/>
      <c r="E484" s="848"/>
      <c r="F484" s="848"/>
      <c r="G484" s="848"/>
      <c r="H484" s="848"/>
      <c r="I484" s="848"/>
      <c r="J484" s="848"/>
      <c r="K484" s="848"/>
      <c r="L484" s="848"/>
      <c r="M484" s="848"/>
      <c r="N484" s="849"/>
      <c r="AF484" s="39"/>
      <c r="AG484" s="48"/>
      <c r="AH484" s="3" t="s">
        <v>65</v>
      </c>
      <c r="AL484" s="48"/>
      <c r="AM484" s="82"/>
      <c r="AN484" s="85"/>
      <c r="AO484" s="85"/>
      <c r="AP484" s="85"/>
      <c r="AQ484" s="85"/>
      <c r="AR484" s="85"/>
      <c r="AS484" s="82"/>
      <c r="AT484" s="48"/>
      <c r="AV484" s="48"/>
      <c r="AW484" s="48"/>
    </row>
    <row r="485" spans="1:49" s="4" customFormat="1" ht="15" x14ac:dyDescent="0.25">
      <c r="A485" s="51"/>
      <c r="B485" s="50" t="s">
        <v>60</v>
      </c>
      <c r="C485" s="853" t="s">
        <v>66</v>
      </c>
      <c r="D485" s="853"/>
      <c r="E485" s="853"/>
      <c r="F485" s="53"/>
      <c r="G485" s="54"/>
      <c r="H485" s="54"/>
      <c r="I485" s="54"/>
      <c r="J485" s="57">
        <v>105.28</v>
      </c>
      <c r="K485" s="56">
        <v>1.1499999999999999</v>
      </c>
      <c r="L485" s="55">
        <v>7264.32</v>
      </c>
      <c r="M485" s="56">
        <v>35.42</v>
      </c>
      <c r="N485" s="58">
        <v>257302.21</v>
      </c>
      <c r="AF485" s="39"/>
      <c r="AG485" s="48"/>
      <c r="AI485" s="3" t="s">
        <v>66</v>
      </c>
      <c r="AL485" s="48"/>
      <c r="AM485" s="82"/>
      <c r="AN485" s="85"/>
      <c r="AO485" s="85"/>
      <c r="AP485" s="85"/>
      <c r="AQ485" s="85"/>
      <c r="AR485" s="85"/>
      <c r="AS485" s="82"/>
      <c r="AT485" s="48"/>
      <c r="AV485" s="48"/>
      <c r="AW485" s="48"/>
    </row>
    <row r="486" spans="1:49" s="4" customFormat="1" ht="15" x14ac:dyDescent="0.25">
      <c r="A486" s="51"/>
      <c r="B486" s="50" t="s">
        <v>67</v>
      </c>
      <c r="C486" s="853" t="s">
        <v>68</v>
      </c>
      <c r="D486" s="853"/>
      <c r="E486" s="853"/>
      <c r="F486" s="53"/>
      <c r="G486" s="54"/>
      <c r="H486" s="54"/>
      <c r="I486" s="54"/>
      <c r="J486" s="57">
        <v>1.81</v>
      </c>
      <c r="K486" s="56">
        <v>1.1499999999999999</v>
      </c>
      <c r="L486" s="57">
        <v>124.89</v>
      </c>
      <c r="M486" s="54"/>
      <c r="N486" s="59"/>
      <c r="AF486" s="39"/>
      <c r="AG486" s="48"/>
      <c r="AI486" s="3" t="s">
        <v>68</v>
      </c>
      <c r="AL486" s="48"/>
      <c r="AM486" s="82"/>
      <c r="AN486" s="85"/>
      <c r="AO486" s="85"/>
      <c r="AP486" s="85"/>
      <c r="AQ486" s="85"/>
      <c r="AR486" s="85"/>
      <c r="AS486" s="82"/>
      <c r="AT486" s="48"/>
      <c r="AV486" s="48"/>
      <c r="AW486" s="48"/>
    </row>
    <row r="487" spans="1:49" s="4" customFormat="1" ht="15" x14ac:dyDescent="0.25">
      <c r="A487" s="51"/>
      <c r="B487" s="50" t="s">
        <v>69</v>
      </c>
      <c r="C487" s="853" t="s">
        <v>70</v>
      </c>
      <c r="D487" s="853"/>
      <c r="E487" s="853"/>
      <c r="F487" s="53"/>
      <c r="G487" s="54"/>
      <c r="H487" s="54"/>
      <c r="I487" s="54"/>
      <c r="J487" s="57">
        <v>0.26</v>
      </c>
      <c r="K487" s="56">
        <v>1.1499999999999999</v>
      </c>
      <c r="L487" s="57">
        <v>17.940000000000001</v>
      </c>
      <c r="M487" s="56">
        <v>35.42</v>
      </c>
      <c r="N487" s="133">
        <v>635.42999999999995</v>
      </c>
      <c r="AF487" s="39"/>
      <c r="AG487" s="48"/>
      <c r="AI487" s="3" t="s">
        <v>70</v>
      </c>
      <c r="AL487" s="48"/>
      <c r="AM487" s="82"/>
      <c r="AN487" s="85"/>
      <c r="AO487" s="85"/>
      <c r="AP487" s="85"/>
      <c r="AQ487" s="85"/>
      <c r="AR487" s="85"/>
      <c r="AS487" s="82"/>
      <c r="AT487" s="48"/>
      <c r="AV487" s="48"/>
      <c r="AW487" s="48"/>
    </row>
    <row r="488" spans="1:49" s="4" customFormat="1" ht="15" x14ac:dyDescent="0.25">
      <c r="A488" s="51"/>
      <c r="B488" s="50" t="s">
        <v>86</v>
      </c>
      <c r="C488" s="853" t="s">
        <v>87</v>
      </c>
      <c r="D488" s="853"/>
      <c r="E488" s="853"/>
      <c r="F488" s="53"/>
      <c r="G488" s="54"/>
      <c r="H488" s="54"/>
      <c r="I488" s="54"/>
      <c r="J488" s="57">
        <v>102.75</v>
      </c>
      <c r="K488" s="54"/>
      <c r="L488" s="55">
        <v>6165</v>
      </c>
      <c r="M488" s="54"/>
      <c r="N488" s="59"/>
      <c r="AF488" s="39"/>
      <c r="AG488" s="48"/>
      <c r="AI488" s="3" t="s">
        <v>87</v>
      </c>
      <c r="AL488" s="48"/>
      <c r="AM488" s="82"/>
      <c r="AN488" s="85"/>
      <c r="AO488" s="85"/>
      <c r="AP488" s="85"/>
      <c r="AQ488" s="85"/>
      <c r="AR488" s="85"/>
      <c r="AS488" s="82"/>
      <c r="AT488" s="48"/>
      <c r="AV488" s="48"/>
      <c r="AW488" s="48"/>
    </row>
    <row r="489" spans="1:49" s="4" customFormat="1" ht="15" x14ac:dyDescent="0.25">
      <c r="A489" s="60"/>
      <c r="B489" s="50"/>
      <c r="C489" s="853" t="s">
        <v>71</v>
      </c>
      <c r="D489" s="853"/>
      <c r="E489" s="853"/>
      <c r="F489" s="53" t="s">
        <v>72</v>
      </c>
      <c r="G489" s="61">
        <v>11.2</v>
      </c>
      <c r="H489" s="56">
        <v>1.1499999999999999</v>
      </c>
      <c r="I489" s="61">
        <v>772.8</v>
      </c>
      <c r="J489" s="63"/>
      <c r="K489" s="54"/>
      <c r="L489" s="63"/>
      <c r="M489" s="54"/>
      <c r="N489" s="59"/>
      <c r="AF489" s="39"/>
      <c r="AG489" s="48"/>
      <c r="AJ489" s="3" t="s">
        <v>71</v>
      </c>
      <c r="AL489" s="48"/>
      <c r="AM489" s="82"/>
      <c r="AN489" s="85"/>
      <c r="AO489" s="85"/>
      <c r="AP489" s="85"/>
      <c r="AQ489" s="85"/>
      <c r="AR489" s="85"/>
      <c r="AS489" s="82"/>
      <c r="AT489" s="48"/>
      <c r="AV489" s="48"/>
      <c r="AW489" s="48"/>
    </row>
    <row r="490" spans="1:49" s="4" customFormat="1" ht="15" x14ac:dyDescent="0.25">
      <c r="A490" s="60"/>
      <c r="B490" s="50"/>
      <c r="C490" s="853" t="s">
        <v>73</v>
      </c>
      <c r="D490" s="853"/>
      <c r="E490" s="853"/>
      <c r="F490" s="53" t="s">
        <v>72</v>
      </c>
      <c r="G490" s="56">
        <v>0.02</v>
      </c>
      <c r="H490" s="56">
        <v>1.1499999999999999</v>
      </c>
      <c r="I490" s="56">
        <v>1.38</v>
      </c>
      <c r="J490" s="63"/>
      <c r="K490" s="54"/>
      <c r="L490" s="63"/>
      <c r="M490" s="54"/>
      <c r="N490" s="59"/>
      <c r="AF490" s="39"/>
      <c r="AG490" s="48"/>
      <c r="AJ490" s="3" t="s">
        <v>73</v>
      </c>
      <c r="AL490" s="48"/>
      <c r="AM490" s="82"/>
      <c r="AN490" s="85"/>
      <c r="AO490" s="85"/>
      <c r="AP490" s="85"/>
      <c r="AQ490" s="85"/>
      <c r="AR490" s="85"/>
      <c r="AS490" s="82"/>
      <c r="AT490" s="48"/>
      <c r="AV490" s="48"/>
      <c r="AW490" s="48"/>
    </row>
    <row r="491" spans="1:49" s="4" customFormat="1" ht="15" x14ac:dyDescent="0.25">
      <c r="A491" s="51"/>
      <c r="B491" s="50"/>
      <c r="C491" s="854" t="s">
        <v>74</v>
      </c>
      <c r="D491" s="854"/>
      <c r="E491" s="854"/>
      <c r="F491" s="65"/>
      <c r="G491" s="66"/>
      <c r="H491" s="66"/>
      <c r="I491" s="66"/>
      <c r="J491" s="68">
        <v>209.84</v>
      </c>
      <c r="K491" s="66"/>
      <c r="L491" s="67">
        <v>13554.21</v>
      </c>
      <c r="M491" s="66"/>
      <c r="N491" s="69"/>
      <c r="AF491" s="39"/>
      <c r="AG491" s="48"/>
      <c r="AK491" s="3" t="s">
        <v>74</v>
      </c>
      <c r="AL491" s="48"/>
      <c r="AM491" s="82"/>
      <c r="AN491" s="85"/>
      <c r="AO491" s="85"/>
      <c r="AP491" s="85"/>
      <c r="AQ491" s="85"/>
      <c r="AR491" s="85"/>
      <c r="AS491" s="82"/>
      <c r="AT491" s="48"/>
      <c r="AV491" s="48"/>
      <c r="AW491" s="48"/>
    </row>
    <row r="492" spans="1:49" s="4" customFormat="1" ht="15" x14ac:dyDescent="0.25">
      <c r="A492" s="60"/>
      <c r="B492" s="50"/>
      <c r="C492" s="853" t="s">
        <v>75</v>
      </c>
      <c r="D492" s="853"/>
      <c r="E492" s="853"/>
      <c r="F492" s="53"/>
      <c r="G492" s="54"/>
      <c r="H492" s="54"/>
      <c r="I492" s="54"/>
      <c r="J492" s="63"/>
      <c r="K492" s="54"/>
      <c r="L492" s="55">
        <v>7282.26</v>
      </c>
      <c r="M492" s="54"/>
      <c r="N492" s="58">
        <v>257937.64</v>
      </c>
      <c r="AF492" s="39"/>
      <c r="AG492" s="48"/>
      <c r="AJ492" s="3" t="s">
        <v>75</v>
      </c>
      <c r="AL492" s="48"/>
      <c r="AM492" s="82"/>
      <c r="AN492" s="85"/>
      <c r="AO492" s="85"/>
      <c r="AP492" s="85"/>
      <c r="AQ492" s="85"/>
      <c r="AR492" s="85"/>
      <c r="AS492" s="82"/>
      <c r="AT492" s="48"/>
      <c r="AV492" s="48"/>
      <c r="AW492" s="48"/>
    </row>
    <row r="493" spans="1:49" s="4" customFormat="1" ht="23.25" x14ac:dyDescent="0.25">
      <c r="A493" s="60"/>
      <c r="B493" s="50" t="s">
        <v>120</v>
      </c>
      <c r="C493" s="853" t="s">
        <v>121</v>
      </c>
      <c r="D493" s="853"/>
      <c r="E493" s="853"/>
      <c r="F493" s="53" t="s">
        <v>78</v>
      </c>
      <c r="G493" s="70">
        <v>97</v>
      </c>
      <c r="H493" s="54"/>
      <c r="I493" s="70">
        <v>97</v>
      </c>
      <c r="J493" s="63"/>
      <c r="K493" s="54"/>
      <c r="L493" s="55">
        <v>7063.79</v>
      </c>
      <c r="M493" s="54"/>
      <c r="N493" s="58">
        <v>250199.51</v>
      </c>
      <c r="AF493" s="39"/>
      <c r="AG493" s="48"/>
      <c r="AJ493" s="3" t="s">
        <v>121</v>
      </c>
      <c r="AL493" s="48"/>
      <c r="AM493" s="82"/>
      <c r="AN493" s="85"/>
      <c r="AO493" s="85"/>
      <c r="AP493" s="85"/>
      <c r="AQ493" s="85"/>
      <c r="AR493" s="85"/>
      <c r="AS493" s="82"/>
      <c r="AT493" s="48"/>
      <c r="AV493" s="48"/>
      <c r="AW493" s="48"/>
    </row>
    <row r="494" spans="1:49" s="4" customFormat="1" ht="23.25" x14ac:dyDescent="0.25">
      <c r="A494" s="60"/>
      <c r="B494" s="50" t="s">
        <v>122</v>
      </c>
      <c r="C494" s="853" t="s">
        <v>123</v>
      </c>
      <c r="D494" s="853"/>
      <c r="E494" s="853"/>
      <c r="F494" s="53" t="s">
        <v>78</v>
      </c>
      <c r="G494" s="70">
        <v>51</v>
      </c>
      <c r="H494" s="54"/>
      <c r="I494" s="70">
        <v>51</v>
      </c>
      <c r="J494" s="63"/>
      <c r="K494" s="54"/>
      <c r="L494" s="55">
        <v>3713.95</v>
      </c>
      <c r="M494" s="54"/>
      <c r="N494" s="58">
        <v>131548.20000000001</v>
      </c>
      <c r="AF494" s="39"/>
      <c r="AG494" s="48"/>
      <c r="AJ494" s="3" t="s">
        <v>123</v>
      </c>
      <c r="AL494" s="48"/>
      <c r="AM494" s="82"/>
      <c r="AN494" s="85"/>
      <c r="AO494" s="85"/>
      <c r="AP494" s="85"/>
      <c r="AQ494" s="85"/>
      <c r="AR494" s="85"/>
      <c r="AS494" s="82"/>
      <c r="AT494" s="48"/>
      <c r="AV494" s="48"/>
      <c r="AW494" s="48"/>
    </row>
    <row r="495" spans="1:49" s="4" customFormat="1" ht="15" x14ac:dyDescent="0.25">
      <c r="A495" s="71"/>
      <c r="B495" s="72"/>
      <c r="C495" s="847" t="s">
        <v>81</v>
      </c>
      <c r="D495" s="847"/>
      <c r="E495" s="847"/>
      <c r="F495" s="42"/>
      <c r="G495" s="43"/>
      <c r="H495" s="43"/>
      <c r="I495" s="43"/>
      <c r="J495" s="46"/>
      <c r="K495" s="43"/>
      <c r="L495" s="73">
        <v>24331.95</v>
      </c>
      <c r="M495" s="66"/>
      <c r="N495" s="47"/>
      <c r="AF495" s="39"/>
      <c r="AG495" s="48"/>
      <c r="AL495" s="48" t="s">
        <v>81</v>
      </c>
      <c r="AM495" s="82"/>
      <c r="AN495" s="85"/>
      <c r="AO495" s="85"/>
      <c r="AP495" s="85"/>
      <c r="AQ495" s="85"/>
      <c r="AR495" s="85"/>
      <c r="AS495" s="82"/>
      <c r="AT495" s="48"/>
      <c r="AV495" s="48"/>
      <c r="AW495" s="48"/>
    </row>
    <row r="496" spans="1:49" s="4" customFormat="1" ht="34.5" x14ac:dyDescent="0.25">
      <c r="A496" s="40" t="s">
        <v>283</v>
      </c>
      <c r="B496" s="41" t="s">
        <v>284</v>
      </c>
      <c r="C496" s="847" t="s">
        <v>285</v>
      </c>
      <c r="D496" s="847"/>
      <c r="E496" s="847"/>
      <c r="F496" s="42" t="s">
        <v>279</v>
      </c>
      <c r="G496" s="43">
        <v>60</v>
      </c>
      <c r="H496" s="44">
        <v>1</v>
      </c>
      <c r="I496" s="44">
        <v>60</v>
      </c>
      <c r="J496" s="73">
        <v>27509.4</v>
      </c>
      <c r="K496" s="43"/>
      <c r="L496" s="73">
        <v>191703.14</v>
      </c>
      <c r="M496" s="109">
        <v>8.61</v>
      </c>
      <c r="N496" s="134">
        <v>1650564</v>
      </c>
      <c r="AF496" s="39"/>
      <c r="AG496" s="48" t="s">
        <v>285</v>
      </c>
      <c r="AL496" s="48"/>
      <c r="AM496" s="82"/>
      <c r="AN496" s="85"/>
      <c r="AO496" s="85"/>
      <c r="AP496" s="85"/>
      <c r="AQ496" s="85"/>
      <c r="AR496" s="85"/>
      <c r="AS496" s="82"/>
      <c r="AT496" s="48"/>
      <c r="AV496" s="48"/>
      <c r="AW496" s="48"/>
    </row>
    <row r="497" spans="1:49" s="4" customFormat="1" ht="15" x14ac:dyDescent="0.25">
      <c r="A497" s="71"/>
      <c r="B497" s="72"/>
      <c r="C497" s="847" t="s">
        <v>81</v>
      </c>
      <c r="D497" s="847"/>
      <c r="E497" s="847"/>
      <c r="F497" s="42"/>
      <c r="G497" s="43"/>
      <c r="H497" s="43"/>
      <c r="I497" s="43"/>
      <c r="J497" s="46"/>
      <c r="K497" s="43"/>
      <c r="L497" s="73">
        <v>191703.14</v>
      </c>
      <c r="M497" s="66"/>
      <c r="N497" s="134">
        <v>1650564</v>
      </c>
      <c r="AF497" s="39"/>
      <c r="AG497" s="48"/>
      <c r="AL497" s="48" t="s">
        <v>81</v>
      </c>
      <c r="AM497" s="82"/>
      <c r="AN497" s="85"/>
      <c r="AO497" s="85"/>
      <c r="AP497" s="85"/>
      <c r="AQ497" s="85"/>
      <c r="AR497" s="85"/>
      <c r="AS497" s="82"/>
      <c r="AT497" s="48"/>
      <c r="AV497" s="48"/>
      <c r="AW497" s="48"/>
    </row>
    <row r="498" spans="1:49" s="4" customFormat="1" ht="45.75" x14ac:dyDescent="0.25">
      <c r="A498" s="40" t="s">
        <v>286</v>
      </c>
      <c r="B498" s="41" t="s">
        <v>287</v>
      </c>
      <c r="C498" s="847" t="s">
        <v>288</v>
      </c>
      <c r="D498" s="847"/>
      <c r="E498" s="847"/>
      <c r="F498" s="42" t="s">
        <v>174</v>
      </c>
      <c r="G498" s="43">
        <v>4</v>
      </c>
      <c r="H498" s="44">
        <v>1</v>
      </c>
      <c r="I498" s="44">
        <v>4</v>
      </c>
      <c r="J498" s="46"/>
      <c r="K498" s="43"/>
      <c r="L498" s="46"/>
      <c r="M498" s="43"/>
      <c r="N498" s="47"/>
      <c r="AF498" s="39"/>
      <c r="AG498" s="48" t="s">
        <v>288</v>
      </c>
      <c r="AL498" s="48"/>
      <c r="AM498" s="82"/>
      <c r="AN498" s="85"/>
      <c r="AO498" s="85"/>
      <c r="AP498" s="85"/>
      <c r="AQ498" s="85"/>
      <c r="AR498" s="85"/>
      <c r="AS498" s="82"/>
      <c r="AT498" s="48"/>
      <c r="AV498" s="48"/>
      <c r="AW498" s="48"/>
    </row>
    <row r="499" spans="1:49" s="4" customFormat="1" ht="22.5" x14ac:dyDescent="0.25">
      <c r="A499" s="49"/>
      <c r="B499" s="50" t="s">
        <v>64</v>
      </c>
      <c r="C499" s="848" t="s">
        <v>65</v>
      </c>
      <c r="D499" s="848"/>
      <c r="E499" s="848"/>
      <c r="F499" s="848"/>
      <c r="G499" s="848"/>
      <c r="H499" s="848"/>
      <c r="I499" s="848"/>
      <c r="J499" s="848"/>
      <c r="K499" s="848"/>
      <c r="L499" s="848"/>
      <c r="M499" s="848"/>
      <c r="N499" s="849"/>
      <c r="AF499" s="39"/>
      <c r="AG499" s="48"/>
      <c r="AH499" s="3" t="s">
        <v>65</v>
      </c>
      <c r="AL499" s="48"/>
      <c r="AM499" s="82"/>
      <c r="AN499" s="85"/>
      <c r="AO499" s="85"/>
      <c r="AP499" s="85"/>
      <c r="AQ499" s="85"/>
      <c r="AR499" s="85"/>
      <c r="AS499" s="82"/>
      <c r="AT499" s="48"/>
      <c r="AV499" s="48"/>
      <c r="AW499" s="48"/>
    </row>
    <row r="500" spans="1:49" s="4" customFormat="1" ht="15" x14ac:dyDescent="0.25">
      <c r="A500" s="51"/>
      <c r="B500" s="50" t="s">
        <v>60</v>
      </c>
      <c r="C500" s="853" t="s">
        <v>66</v>
      </c>
      <c r="D500" s="853"/>
      <c r="E500" s="853"/>
      <c r="F500" s="53"/>
      <c r="G500" s="54"/>
      <c r="H500" s="54"/>
      <c r="I500" s="54"/>
      <c r="J500" s="57">
        <v>78.209999999999994</v>
      </c>
      <c r="K500" s="56">
        <v>1.1499999999999999</v>
      </c>
      <c r="L500" s="57">
        <v>359.77</v>
      </c>
      <c r="M500" s="56">
        <v>35.42</v>
      </c>
      <c r="N500" s="58">
        <v>12743.05</v>
      </c>
      <c r="AF500" s="39"/>
      <c r="AG500" s="48"/>
      <c r="AI500" s="3" t="s">
        <v>66</v>
      </c>
      <c r="AL500" s="48"/>
      <c r="AM500" s="82"/>
      <c r="AN500" s="85"/>
      <c r="AO500" s="85"/>
      <c r="AP500" s="85"/>
      <c r="AQ500" s="85"/>
      <c r="AR500" s="85"/>
      <c r="AS500" s="82"/>
      <c r="AT500" s="48"/>
      <c r="AV500" s="48"/>
      <c r="AW500" s="48"/>
    </row>
    <row r="501" spans="1:49" s="4" customFormat="1" ht="15" x14ac:dyDescent="0.25">
      <c r="A501" s="51"/>
      <c r="B501" s="50" t="s">
        <v>67</v>
      </c>
      <c r="C501" s="853" t="s">
        <v>68</v>
      </c>
      <c r="D501" s="853"/>
      <c r="E501" s="853"/>
      <c r="F501" s="53"/>
      <c r="G501" s="54"/>
      <c r="H501" s="54"/>
      <c r="I501" s="54"/>
      <c r="J501" s="55">
        <v>1009.27</v>
      </c>
      <c r="K501" s="56">
        <v>1.1499999999999999</v>
      </c>
      <c r="L501" s="55">
        <v>4642.6400000000003</v>
      </c>
      <c r="M501" s="54"/>
      <c r="N501" s="59"/>
      <c r="AF501" s="39"/>
      <c r="AG501" s="48"/>
      <c r="AI501" s="3" t="s">
        <v>68</v>
      </c>
      <c r="AL501" s="48"/>
      <c r="AM501" s="82"/>
      <c r="AN501" s="85"/>
      <c r="AO501" s="85"/>
      <c r="AP501" s="85"/>
      <c r="AQ501" s="85"/>
      <c r="AR501" s="85"/>
      <c r="AS501" s="82"/>
      <c r="AT501" s="48"/>
      <c r="AV501" s="48"/>
      <c r="AW501" s="48"/>
    </row>
    <row r="502" spans="1:49" s="4" customFormat="1" ht="15" x14ac:dyDescent="0.25">
      <c r="A502" s="51"/>
      <c r="B502" s="50" t="s">
        <v>69</v>
      </c>
      <c r="C502" s="853" t="s">
        <v>70</v>
      </c>
      <c r="D502" s="853"/>
      <c r="E502" s="853"/>
      <c r="F502" s="53"/>
      <c r="G502" s="54"/>
      <c r="H502" s="54"/>
      <c r="I502" s="54"/>
      <c r="J502" s="57">
        <v>95.57</v>
      </c>
      <c r="K502" s="56">
        <v>1.1499999999999999</v>
      </c>
      <c r="L502" s="57">
        <v>439.62</v>
      </c>
      <c r="M502" s="56">
        <v>35.42</v>
      </c>
      <c r="N502" s="58">
        <v>15571.34</v>
      </c>
      <c r="AF502" s="39"/>
      <c r="AG502" s="48"/>
      <c r="AI502" s="3" t="s">
        <v>70</v>
      </c>
      <c r="AL502" s="48"/>
      <c r="AM502" s="82"/>
      <c r="AN502" s="85"/>
      <c r="AO502" s="85"/>
      <c r="AP502" s="85"/>
      <c r="AQ502" s="85"/>
      <c r="AR502" s="85"/>
      <c r="AS502" s="82"/>
      <c r="AT502" s="48"/>
      <c r="AV502" s="48"/>
      <c r="AW502" s="48"/>
    </row>
    <row r="503" spans="1:49" s="4" customFormat="1" ht="15" x14ac:dyDescent="0.25">
      <c r="A503" s="51"/>
      <c r="B503" s="50" t="s">
        <v>86</v>
      </c>
      <c r="C503" s="853" t="s">
        <v>87</v>
      </c>
      <c r="D503" s="853"/>
      <c r="E503" s="853"/>
      <c r="F503" s="53"/>
      <c r="G503" s="54"/>
      <c r="H503" s="54"/>
      <c r="I503" s="54"/>
      <c r="J503" s="57">
        <v>3.61</v>
      </c>
      <c r="K503" s="54"/>
      <c r="L503" s="57">
        <v>14.44</v>
      </c>
      <c r="M503" s="54"/>
      <c r="N503" s="59"/>
      <c r="AF503" s="39"/>
      <c r="AG503" s="48"/>
      <c r="AI503" s="3" t="s">
        <v>87</v>
      </c>
      <c r="AL503" s="48"/>
      <c r="AM503" s="82"/>
      <c r="AN503" s="85"/>
      <c r="AO503" s="85"/>
      <c r="AP503" s="85"/>
      <c r="AQ503" s="85"/>
      <c r="AR503" s="85"/>
      <c r="AS503" s="82"/>
      <c r="AT503" s="48"/>
      <c r="AV503" s="48"/>
      <c r="AW503" s="48"/>
    </row>
    <row r="504" spans="1:49" s="4" customFormat="1" ht="15" x14ac:dyDescent="0.25">
      <c r="A504" s="60"/>
      <c r="B504" s="50"/>
      <c r="C504" s="853" t="s">
        <v>71</v>
      </c>
      <c r="D504" s="853"/>
      <c r="E504" s="853"/>
      <c r="F504" s="53" t="s">
        <v>72</v>
      </c>
      <c r="G504" s="56">
        <v>8.32</v>
      </c>
      <c r="H504" s="56">
        <v>1.1499999999999999</v>
      </c>
      <c r="I504" s="62">
        <v>38.271999999999998</v>
      </c>
      <c r="J504" s="63"/>
      <c r="K504" s="54"/>
      <c r="L504" s="63"/>
      <c r="M504" s="54"/>
      <c r="N504" s="59"/>
      <c r="AF504" s="39"/>
      <c r="AG504" s="48"/>
      <c r="AJ504" s="3" t="s">
        <v>71</v>
      </c>
      <c r="AL504" s="48"/>
      <c r="AM504" s="82"/>
      <c r="AN504" s="85"/>
      <c r="AO504" s="85"/>
      <c r="AP504" s="85"/>
      <c r="AQ504" s="85"/>
      <c r="AR504" s="85"/>
      <c r="AS504" s="82"/>
      <c r="AT504" s="48"/>
      <c r="AV504" s="48"/>
      <c r="AW504" s="48"/>
    </row>
    <row r="505" spans="1:49" s="4" customFormat="1" ht="15" x14ac:dyDescent="0.25">
      <c r="A505" s="60"/>
      <c r="B505" s="50"/>
      <c r="C505" s="853" t="s">
        <v>73</v>
      </c>
      <c r="D505" s="853"/>
      <c r="E505" s="853"/>
      <c r="F505" s="53" t="s">
        <v>72</v>
      </c>
      <c r="G505" s="56">
        <v>7.08</v>
      </c>
      <c r="H505" s="56">
        <v>1.1499999999999999</v>
      </c>
      <c r="I505" s="62">
        <v>32.567999999999998</v>
      </c>
      <c r="J505" s="63"/>
      <c r="K505" s="54"/>
      <c r="L505" s="63"/>
      <c r="M505" s="54"/>
      <c r="N505" s="59"/>
      <c r="AF505" s="39"/>
      <c r="AG505" s="48"/>
      <c r="AJ505" s="3" t="s">
        <v>73</v>
      </c>
      <c r="AL505" s="48"/>
      <c r="AM505" s="82"/>
      <c r="AN505" s="85"/>
      <c r="AO505" s="85"/>
      <c r="AP505" s="85"/>
      <c r="AQ505" s="85"/>
      <c r="AR505" s="85"/>
      <c r="AS505" s="82"/>
      <c r="AT505" s="48"/>
      <c r="AV505" s="48"/>
      <c r="AW505" s="48"/>
    </row>
    <row r="506" spans="1:49" s="4" customFormat="1" ht="15" x14ac:dyDescent="0.25">
      <c r="A506" s="51"/>
      <c r="B506" s="50"/>
      <c r="C506" s="854" t="s">
        <v>74</v>
      </c>
      <c r="D506" s="854"/>
      <c r="E506" s="854"/>
      <c r="F506" s="65"/>
      <c r="G506" s="66"/>
      <c r="H506" s="66"/>
      <c r="I506" s="66"/>
      <c r="J506" s="67">
        <v>1091.0899999999999</v>
      </c>
      <c r="K506" s="66"/>
      <c r="L506" s="67">
        <v>5016.8500000000004</v>
      </c>
      <c r="M506" s="66"/>
      <c r="N506" s="69"/>
      <c r="AF506" s="39"/>
      <c r="AG506" s="48"/>
      <c r="AK506" s="3" t="s">
        <v>74</v>
      </c>
      <c r="AL506" s="48"/>
      <c r="AM506" s="82"/>
      <c r="AN506" s="85"/>
      <c r="AO506" s="85"/>
      <c r="AP506" s="85"/>
      <c r="AQ506" s="85"/>
      <c r="AR506" s="85"/>
      <c r="AS506" s="82"/>
      <c r="AT506" s="48"/>
      <c r="AV506" s="48"/>
      <c r="AW506" s="48"/>
    </row>
    <row r="507" spans="1:49" s="4" customFormat="1" ht="15" x14ac:dyDescent="0.25">
      <c r="A507" s="60"/>
      <c r="B507" s="50"/>
      <c r="C507" s="853" t="s">
        <v>75</v>
      </c>
      <c r="D507" s="853"/>
      <c r="E507" s="853"/>
      <c r="F507" s="53"/>
      <c r="G507" s="54"/>
      <c r="H507" s="54"/>
      <c r="I507" s="54"/>
      <c r="J507" s="63"/>
      <c r="K507" s="54"/>
      <c r="L507" s="57">
        <v>799.39</v>
      </c>
      <c r="M507" s="54"/>
      <c r="N507" s="58">
        <v>28314.39</v>
      </c>
      <c r="AF507" s="39"/>
      <c r="AG507" s="48"/>
      <c r="AJ507" s="3" t="s">
        <v>75</v>
      </c>
      <c r="AL507" s="48"/>
      <c r="AM507" s="82"/>
      <c r="AN507" s="85"/>
      <c r="AO507" s="85"/>
      <c r="AP507" s="85"/>
      <c r="AQ507" s="85"/>
      <c r="AR507" s="85"/>
      <c r="AS507" s="82"/>
      <c r="AT507" s="48"/>
      <c r="AV507" s="48"/>
      <c r="AW507" s="48"/>
    </row>
    <row r="508" spans="1:49" s="4" customFormat="1" ht="23.25" x14ac:dyDescent="0.25">
      <c r="A508" s="60"/>
      <c r="B508" s="50" t="s">
        <v>120</v>
      </c>
      <c r="C508" s="853" t="s">
        <v>121</v>
      </c>
      <c r="D508" s="853"/>
      <c r="E508" s="853"/>
      <c r="F508" s="53" t="s">
        <v>78</v>
      </c>
      <c r="G508" s="70">
        <v>97</v>
      </c>
      <c r="H508" s="54"/>
      <c r="I508" s="70">
        <v>97</v>
      </c>
      <c r="J508" s="63"/>
      <c r="K508" s="54"/>
      <c r="L508" s="57">
        <v>775.41</v>
      </c>
      <c r="M508" s="54"/>
      <c r="N508" s="58">
        <v>27464.959999999999</v>
      </c>
      <c r="AF508" s="39"/>
      <c r="AG508" s="48"/>
      <c r="AJ508" s="3" t="s">
        <v>121</v>
      </c>
      <c r="AL508" s="48"/>
      <c r="AM508" s="82"/>
      <c r="AN508" s="85"/>
      <c r="AO508" s="85"/>
      <c r="AP508" s="85"/>
      <c r="AQ508" s="85"/>
      <c r="AR508" s="85"/>
      <c r="AS508" s="82"/>
      <c r="AT508" s="48"/>
      <c r="AV508" s="48"/>
      <c r="AW508" s="48"/>
    </row>
    <row r="509" spans="1:49" s="4" customFormat="1" ht="23.25" x14ac:dyDescent="0.25">
      <c r="A509" s="60"/>
      <c r="B509" s="50" t="s">
        <v>122</v>
      </c>
      <c r="C509" s="853" t="s">
        <v>123</v>
      </c>
      <c r="D509" s="853"/>
      <c r="E509" s="853"/>
      <c r="F509" s="53" t="s">
        <v>78</v>
      </c>
      <c r="G509" s="70">
        <v>51</v>
      </c>
      <c r="H509" s="54"/>
      <c r="I509" s="70">
        <v>51</v>
      </c>
      <c r="J509" s="63"/>
      <c r="K509" s="54"/>
      <c r="L509" s="57">
        <v>407.69</v>
      </c>
      <c r="M509" s="54"/>
      <c r="N509" s="58">
        <v>14440.34</v>
      </c>
      <c r="AF509" s="39"/>
      <c r="AG509" s="48"/>
      <c r="AJ509" s="3" t="s">
        <v>123</v>
      </c>
      <c r="AL509" s="48"/>
      <c r="AM509" s="82"/>
      <c r="AN509" s="85"/>
      <c r="AO509" s="85"/>
      <c r="AP509" s="85"/>
      <c r="AQ509" s="85"/>
      <c r="AR509" s="85"/>
      <c r="AS509" s="82"/>
      <c r="AT509" s="48"/>
      <c r="AV509" s="48"/>
      <c r="AW509" s="48"/>
    </row>
    <row r="510" spans="1:49" s="4" customFormat="1" ht="15" x14ac:dyDescent="0.25">
      <c r="A510" s="71"/>
      <c r="B510" s="72"/>
      <c r="C510" s="847" t="s">
        <v>81</v>
      </c>
      <c r="D510" s="847"/>
      <c r="E510" s="847"/>
      <c r="F510" s="42"/>
      <c r="G510" s="43"/>
      <c r="H510" s="43"/>
      <c r="I510" s="43"/>
      <c r="J510" s="46"/>
      <c r="K510" s="43"/>
      <c r="L510" s="73">
        <v>6199.95</v>
      </c>
      <c r="M510" s="66"/>
      <c r="N510" s="47"/>
      <c r="AF510" s="39"/>
      <c r="AG510" s="48"/>
      <c r="AL510" s="48" t="s">
        <v>81</v>
      </c>
      <c r="AM510" s="82"/>
      <c r="AN510" s="85"/>
      <c r="AO510" s="85"/>
      <c r="AP510" s="85"/>
      <c r="AQ510" s="85"/>
      <c r="AR510" s="85"/>
      <c r="AS510" s="82"/>
      <c r="AT510" s="48"/>
      <c r="AV510" s="48"/>
      <c r="AW510" s="48"/>
    </row>
    <row r="511" spans="1:49" s="4" customFormat="1" ht="34.5" x14ac:dyDescent="0.25">
      <c r="A511" s="40" t="s">
        <v>289</v>
      </c>
      <c r="B511" s="41" t="s">
        <v>290</v>
      </c>
      <c r="C511" s="847" t="s">
        <v>291</v>
      </c>
      <c r="D511" s="847"/>
      <c r="E511" s="847"/>
      <c r="F511" s="42" t="s">
        <v>174</v>
      </c>
      <c r="G511" s="43">
        <v>4</v>
      </c>
      <c r="H511" s="44">
        <v>1</v>
      </c>
      <c r="I511" s="44">
        <v>4</v>
      </c>
      <c r="J511" s="73">
        <v>16448.349999999999</v>
      </c>
      <c r="K511" s="43"/>
      <c r="L511" s="73">
        <v>7641.51</v>
      </c>
      <c r="M511" s="109">
        <v>8.61</v>
      </c>
      <c r="N511" s="134">
        <v>65793.399999999994</v>
      </c>
      <c r="AF511" s="39"/>
      <c r="AG511" s="48" t="s">
        <v>291</v>
      </c>
      <c r="AL511" s="48"/>
      <c r="AM511" s="82"/>
      <c r="AN511" s="85"/>
      <c r="AO511" s="85"/>
      <c r="AP511" s="85"/>
      <c r="AQ511" s="85"/>
      <c r="AR511" s="85"/>
      <c r="AS511" s="82"/>
      <c r="AT511" s="48"/>
      <c r="AV511" s="48"/>
      <c r="AW511" s="48"/>
    </row>
    <row r="512" spans="1:49" s="4" customFormat="1" ht="15" x14ac:dyDescent="0.25">
      <c r="A512" s="71"/>
      <c r="B512" s="72"/>
      <c r="C512" s="847" t="s">
        <v>81</v>
      </c>
      <c r="D512" s="847"/>
      <c r="E512" s="847"/>
      <c r="F512" s="42"/>
      <c r="G512" s="43"/>
      <c r="H512" s="43"/>
      <c r="I512" s="43"/>
      <c r="J512" s="46"/>
      <c r="K512" s="43"/>
      <c r="L512" s="73">
        <v>7641.51</v>
      </c>
      <c r="M512" s="66"/>
      <c r="N512" s="134">
        <v>65793.399999999994</v>
      </c>
      <c r="AF512" s="39"/>
      <c r="AG512" s="48"/>
      <c r="AL512" s="48" t="s">
        <v>81</v>
      </c>
      <c r="AM512" s="82"/>
      <c r="AN512" s="85"/>
      <c r="AO512" s="85"/>
      <c r="AP512" s="85"/>
      <c r="AQ512" s="85"/>
      <c r="AR512" s="85"/>
      <c r="AS512" s="82"/>
      <c r="AT512" s="48"/>
      <c r="AV512" s="48"/>
      <c r="AW512" s="48"/>
    </row>
    <row r="513" spans="1:49" s="4" customFormat="1" ht="34.5" x14ac:dyDescent="0.25">
      <c r="A513" s="40" t="s">
        <v>292</v>
      </c>
      <c r="B513" s="41" t="s">
        <v>293</v>
      </c>
      <c r="C513" s="847" t="s">
        <v>294</v>
      </c>
      <c r="D513" s="847"/>
      <c r="E513" s="847"/>
      <c r="F513" s="42" t="s">
        <v>174</v>
      </c>
      <c r="G513" s="43">
        <v>480</v>
      </c>
      <c r="H513" s="44">
        <v>1</v>
      </c>
      <c r="I513" s="44">
        <v>480</v>
      </c>
      <c r="J513" s="46"/>
      <c r="K513" s="43"/>
      <c r="L513" s="46"/>
      <c r="M513" s="43"/>
      <c r="N513" s="47"/>
      <c r="AF513" s="39"/>
      <c r="AG513" s="48" t="s">
        <v>294</v>
      </c>
      <c r="AL513" s="48"/>
      <c r="AM513" s="82"/>
      <c r="AN513" s="85"/>
      <c r="AO513" s="85"/>
      <c r="AP513" s="85"/>
      <c r="AQ513" s="85"/>
      <c r="AR513" s="85"/>
      <c r="AS513" s="82"/>
      <c r="AT513" s="48"/>
      <c r="AV513" s="48"/>
      <c r="AW513" s="48"/>
    </row>
    <row r="514" spans="1:49" s="4" customFormat="1" ht="22.5" x14ac:dyDescent="0.25">
      <c r="A514" s="49"/>
      <c r="B514" s="50" t="s">
        <v>64</v>
      </c>
      <c r="C514" s="848" t="s">
        <v>65</v>
      </c>
      <c r="D514" s="848"/>
      <c r="E514" s="848"/>
      <c r="F514" s="848"/>
      <c r="G514" s="848"/>
      <c r="H514" s="848"/>
      <c r="I514" s="848"/>
      <c r="J514" s="848"/>
      <c r="K514" s="848"/>
      <c r="L514" s="848"/>
      <c r="M514" s="848"/>
      <c r="N514" s="849"/>
      <c r="AF514" s="39"/>
      <c r="AG514" s="48"/>
      <c r="AH514" s="3" t="s">
        <v>65</v>
      </c>
      <c r="AL514" s="48"/>
      <c r="AM514" s="82"/>
      <c r="AN514" s="85"/>
      <c r="AO514" s="85"/>
      <c r="AP514" s="85"/>
      <c r="AQ514" s="85"/>
      <c r="AR514" s="85"/>
      <c r="AS514" s="82"/>
      <c r="AT514" s="48"/>
      <c r="AV514" s="48"/>
      <c r="AW514" s="48"/>
    </row>
    <row r="515" spans="1:49" s="4" customFormat="1" ht="15" x14ac:dyDescent="0.25">
      <c r="A515" s="51"/>
      <c r="B515" s="50" t="s">
        <v>60</v>
      </c>
      <c r="C515" s="853" t="s">
        <v>66</v>
      </c>
      <c r="D515" s="853"/>
      <c r="E515" s="853"/>
      <c r="F515" s="53"/>
      <c r="G515" s="54"/>
      <c r="H515" s="54"/>
      <c r="I515" s="54"/>
      <c r="J515" s="57">
        <v>5.35</v>
      </c>
      <c r="K515" s="56">
        <v>1.1499999999999999</v>
      </c>
      <c r="L515" s="55">
        <v>2953.2</v>
      </c>
      <c r="M515" s="56">
        <v>35.42</v>
      </c>
      <c r="N515" s="58">
        <v>104602.34</v>
      </c>
      <c r="AF515" s="39"/>
      <c r="AG515" s="48"/>
      <c r="AI515" s="3" t="s">
        <v>66</v>
      </c>
      <c r="AL515" s="48"/>
      <c r="AM515" s="82"/>
      <c r="AN515" s="85"/>
      <c r="AO515" s="85"/>
      <c r="AP515" s="85"/>
      <c r="AQ515" s="85"/>
      <c r="AR515" s="85"/>
      <c r="AS515" s="82"/>
      <c r="AT515" s="48"/>
      <c r="AV515" s="48"/>
      <c r="AW515" s="48"/>
    </row>
    <row r="516" spans="1:49" s="4" customFormat="1" ht="15" x14ac:dyDescent="0.25">
      <c r="A516" s="51"/>
      <c r="B516" s="50" t="s">
        <v>86</v>
      </c>
      <c r="C516" s="853" t="s">
        <v>87</v>
      </c>
      <c r="D516" s="853"/>
      <c r="E516" s="853"/>
      <c r="F516" s="53"/>
      <c r="G516" s="54"/>
      <c r="H516" s="54"/>
      <c r="I516" s="54"/>
      <c r="J516" s="57">
        <v>0.94</v>
      </c>
      <c r="K516" s="54"/>
      <c r="L516" s="57">
        <v>451.2</v>
      </c>
      <c r="M516" s="54"/>
      <c r="N516" s="59"/>
      <c r="AF516" s="39"/>
      <c r="AG516" s="48"/>
      <c r="AI516" s="3" t="s">
        <v>87</v>
      </c>
      <c r="AL516" s="48"/>
      <c r="AM516" s="82"/>
      <c r="AN516" s="85"/>
      <c r="AO516" s="85"/>
      <c r="AP516" s="85"/>
      <c r="AQ516" s="85"/>
      <c r="AR516" s="85"/>
      <c r="AS516" s="82"/>
      <c r="AT516" s="48"/>
      <c r="AV516" s="48"/>
      <c r="AW516" s="48"/>
    </row>
    <row r="517" spans="1:49" s="4" customFormat="1" ht="15" x14ac:dyDescent="0.25">
      <c r="A517" s="60"/>
      <c r="B517" s="50"/>
      <c r="C517" s="853" t="s">
        <v>71</v>
      </c>
      <c r="D517" s="853"/>
      <c r="E517" s="853"/>
      <c r="F517" s="53" t="s">
        <v>72</v>
      </c>
      <c r="G517" s="56">
        <v>0.59</v>
      </c>
      <c r="H517" s="56">
        <v>1.1499999999999999</v>
      </c>
      <c r="I517" s="56">
        <v>325.68</v>
      </c>
      <c r="J517" s="63"/>
      <c r="K517" s="54"/>
      <c r="L517" s="63"/>
      <c r="M517" s="54"/>
      <c r="N517" s="59"/>
      <c r="AF517" s="39"/>
      <c r="AG517" s="48"/>
      <c r="AJ517" s="3" t="s">
        <v>71</v>
      </c>
      <c r="AL517" s="48"/>
      <c r="AM517" s="82"/>
      <c r="AN517" s="85"/>
      <c r="AO517" s="85"/>
      <c r="AP517" s="85"/>
      <c r="AQ517" s="85"/>
      <c r="AR517" s="85"/>
      <c r="AS517" s="82"/>
      <c r="AT517" s="48"/>
      <c r="AV517" s="48"/>
      <c r="AW517" s="48"/>
    </row>
    <row r="518" spans="1:49" s="4" customFormat="1" ht="15" x14ac:dyDescent="0.25">
      <c r="A518" s="51"/>
      <c r="B518" s="50"/>
      <c r="C518" s="854" t="s">
        <v>74</v>
      </c>
      <c r="D518" s="854"/>
      <c r="E518" s="854"/>
      <c r="F518" s="65"/>
      <c r="G518" s="66"/>
      <c r="H518" s="66"/>
      <c r="I518" s="66"/>
      <c r="J518" s="68">
        <v>6.29</v>
      </c>
      <c r="K518" s="66"/>
      <c r="L518" s="67">
        <v>3404.4</v>
      </c>
      <c r="M518" s="66"/>
      <c r="N518" s="69"/>
      <c r="AF518" s="39"/>
      <c r="AG518" s="48"/>
      <c r="AK518" s="3" t="s">
        <v>74</v>
      </c>
      <c r="AL518" s="48"/>
      <c r="AM518" s="82"/>
      <c r="AN518" s="85"/>
      <c r="AO518" s="85"/>
      <c r="AP518" s="85"/>
      <c r="AQ518" s="85"/>
      <c r="AR518" s="85"/>
      <c r="AS518" s="82"/>
      <c r="AT518" s="48"/>
      <c r="AV518" s="48"/>
      <c r="AW518" s="48"/>
    </row>
    <row r="519" spans="1:49" s="4" customFormat="1" ht="15" x14ac:dyDescent="0.25">
      <c r="A519" s="60"/>
      <c r="B519" s="50"/>
      <c r="C519" s="853" t="s">
        <v>75</v>
      </c>
      <c r="D519" s="853"/>
      <c r="E519" s="853"/>
      <c r="F519" s="53"/>
      <c r="G519" s="54"/>
      <c r="H519" s="54"/>
      <c r="I519" s="54"/>
      <c r="J519" s="63"/>
      <c r="K519" s="54"/>
      <c r="L519" s="55">
        <v>2953.2</v>
      </c>
      <c r="M519" s="54"/>
      <c r="N519" s="58">
        <v>104602.34</v>
      </c>
      <c r="AF519" s="39"/>
      <c r="AG519" s="48"/>
      <c r="AJ519" s="3" t="s">
        <v>75</v>
      </c>
      <c r="AL519" s="48"/>
      <c r="AM519" s="82"/>
      <c r="AN519" s="85"/>
      <c r="AO519" s="85"/>
      <c r="AP519" s="85"/>
      <c r="AQ519" s="85"/>
      <c r="AR519" s="85"/>
      <c r="AS519" s="82"/>
      <c r="AT519" s="48"/>
      <c r="AV519" s="48"/>
      <c r="AW519" s="48"/>
    </row>
    <row r="520" spans="1:49" s="4" customFormat="1" ht="23.25" x14ac:dyDescent="0.25">
      <c r="A520" s="60"/>
      <c r="B520" s="50" t="s">
        <v>120</v>
      </c>
      <c r="C520" s="853" t="s">
        <v>121</v>
      </c>
      <c r="D520" s="853"/>
      <c r="E520" s="853"/>
      <c r="F520" s="53" t="s">
        <v>78</v>
      </c>
      <c r="G520" s="70">
        <v>97</v>
      </c>
      <c r="H520" s="54"/>
      <c r="I520" s="70">
        <v>97</v>
      </c>
      <c r="J520" s="63"/>
      <c r="K520" s="54"/>
      <c r="L520" s="55">
        <v>2864.6</v>
      </c>
      <c r="M520" s="54"/>
      <c r="N520" s="58">
        <v>101464.27</v>
      </c>
      <c r="AF520" s="39"/>
      <c r="AG520" s="48"/>
      <c r="AJ520" s="3" t="s">
        <v>121</v>
      </c>
      <c r="AL520" s="48"/>
      <c r="AM520" s="82"/>
      <c r="AN520" s="85"/>
      <c r="AO520" s="85"/>
      <c r="AP520" s="85"/>
      <c r="AQ520" s="85"/>
      <c r="AR520" s="85"/>
      <c r="AS520" s="82"/>
      <c r="AT520" s="48"/>
      <c r="AV520" s="48"/>
      <c r="AW520" s="48"/>
    </row>
    <row r="521" spans="1:49" s="4" customFormat="1" ht="23.25" x14ac:dyDescent="0.25">
      <c r="A521" s="60"/>
      <c r="B521" s="50" t="s">
        <v>122</v>
      </c>
      <c r="C521" s="853" t="s">
        <v>123</v>
      </c>
      <c r="D521" s="853"/>
      <c r="E521" s="853"/>
      <c r="F521" s="53" t="s">
        <v>78</v>
      </c>
      <c r="G521" s="70">
        <v>51</v>
      </c>
      <c r="H521" s="54"/>
      <c r="I521" s="70">
        <v>51</v>
      </c>
      <c r="J521" s="63"/>
      <c r="K521" s="54"/>
      <c r="L521" s="55">
        <v>1506.13</v>
      </c>
      <c r="M521" s="54"/>
      <c r="N521" s="58">
        <v>53347.19</v>
      </c>
      <c r="AF521" s="39"/>
      <c r="AG521" s="48"/>
      <c r="AJ521" s="3" t="s">
        <v>123</v>
      </c>
      <c r="AL521" s="48"/>
      <c r="AM521" s="82"/>
      <c r="AN521" s="85"/>
      <c r="AO521" s="85"/>
      <c r="AP521" s="85"/>
      <c r="AQ521" s="85"/>
      <c r="AR521" s="85"/>
      <c r="AS521" s="82"/>
      <c r="AT521" s="48"/>
      <c r="AV521" s="48"/>
      <c r="AW521" s="48"/>
    </row>
    <row r="522" spans="1:49" s="4" customFormat="1" ht="15" x14ac:dyDescent="0.25">
      <c r="A522" s="71"/>
      <c r="B522" s="72"/>
      <c r="C522" s="847" t="s">
        <v>81</v>
      </c>
      <c r="D522" s="847"/>
      <c r="E522" s="847"/>
      <c r="F522" s="42"/>
      <c r="G522" s="43"/>
      <c r="H522" s="43"/>
      <c r="I522" s="43"/>
      <c r="J522" s="46"/>
      <c r="K522" s="43"/>
      <c r="L522" s="73">
        <v>7775.13</v>
      </c>
      <c r="M522" s="66"/>
      <c r="N522" s="47"/>
      <c r="AF522" s="39"/>
      <c r="AG522" s="48"/>
      <c r="AL522" s="48" t="s">
        <v>81</v>
      </c>
      <c r="AM522" s="82"/>
      <c r="AN522" s="85"/>
      <c r="AO522" s="85"/>
      <c r="AP522" s="85"/>
      <c r="AQ522" s="85"/>
      <c r="AR522" s="85"/>
      <c r="AS522" s="82"/>
      <c r="AT522" s="48"/>
      <c r="AV522" s="48"/>
      <c r="AW522" s="48"/>
    </row>
    <row r="523" spans="1:49" s="4" customFormat="1" ht="15" x14ac:dyDescent="0.25">
      <c r="A523" s="40" t="s">
        <v>295</v>
      </c>
      <c r="B523" s="41" t="s">
        <v>296</v>
      </c>
      <c r="C523" s="847" t="s">
        <v>297</v>
      </c>
      <c r="D523" s="847"/>
      <c r="E523" s="847"/>
      <c r="F523" s="42" t="s">
        <v>119</v>
      </c>
      <c r="G523" s="43">
        <v>-1.44</v>
      </c>
      <c r="H523" s="44">
        <v>1</v>
      </c>
      <c r="I523" s="109">
        <v>-1.44</v>
      </c>
      <c r="J523" s="131">
        <v>143.97999999999999</v>
      </c>
      <c r="K523" s="43"/>
      <c r="L523" s="131">
        <v>-207.33</v>
      </c>
      <c r="M523" s="43"/>
      <c r="N523" s="47"/>
      <c r="AF523" s="39"/>
      <c r="AG523" s="48" t="s">
        <v>297</v>
      </c>
      <c r="AL523" s="48"/>
      <c r="AM523" s="82"/>
      <c r="AN523" s="85"/>
      <c r="AO523" s="85"/>
      <c r="AP523" s="85"/>
      <c r="AQ523" s="85"/>
      <c r="AR523" s="85"/>
      <c r="AS523" s="82"/>
      <c r="AT523" s="48"/>
      <c r="AV523" s="48"/>
      <c r="AW523" s="48"/>
    </row>
    <row r="524" spans="1:49" s="4" customFormat="1" ht="15" x14ac:dyDescent="0.25">
      <c r="A524" s="71"/>
      <c r="B524" s="72"/>
      <c r="C524" s="847" t="s">
        <v>81</v>
      </c>
      <c r="D524" s="847"/>
      <c r="E524" s="847"/>
      <c r="F524" s="42"/>
      <c r="G524" s="43"/>
      <c r="H524" s="43"/>
      <c r="I524" s="43"/>
      <c r="J524" s="46"/>
      <c r="K524" s="43"/>
      <c r="L524" s="131">
        <v>-207.33</v>
      </c>
      <c r="M524" s="66"/>
      <c r="N524" s="47"/>
      <c r="AF524" s="39"/>
      <c r="AG524" s="48"/>
      <c r="AL524" s="48" t="s">
        <v>81</v>
      </c>
      <c r="AM524" s="82"/>
      <c r="AN524" s="85"/>
      <c r="AO524" s="85"/>
      <c r="AP524" s="85"/>
      <c r="AQ524" s="85"/>
      <c r="AR524" s="85"/>
      <c r="AS524" s="82"/>
      <c r="AT524" s="48"/>
      <c r="AV524" s="48"/>
      <c r="AW524" s="48"/>
    </row>
    <row r="525" spans="1:49" s="4" customFormat="1" ht="23.25" x14ac:dyDescent="0.25">
      <c r="A525" s="40" t="s">
        <v>298</v>
      </c>
      <c r="B525" s="41" t="s">
        <v>299</v>
      </c>
      <c r="C525" s="847" t="s">
        <v>300</v>
      </c>
      <c r="D525" s="847"/>
      <c r="E525" s="847"/>
      <c r="F525" s="42" t="s">
        <v>119</v>
      </c>
      <c r="G525" s="43">
        <v>-1.92</v>
      </c>
      <c r="H525" s="44">
        <v>1</v>
      </c>
      <c r="I525" s="109">
        <v>-1.92</v>
      </c>
      <c r="J525" s="131">
        <v>38.590000000000003</v>
      </c>
      <c r="K525" s="43"/>
      <c r="L525" s="131">
        <v>-74.09</v>
      </c>
      <c r="M525" s="43"/>
      <c r="N525" s="47"/>
      <c r="AF525" s="39"/>
      <c r="AG525" s="48" t="s">
        <v>300</v>
      </c>
      <c r="AL525" s="48"/>
      <c r="AM525" s="82"/>
      <c r="AN525" s="85"/>
      <c r="AO525" s="85"/>
      <c r="AP525" s="85"/>
      <c r="AQ525" s="85"/>
      <c r="AR525" s="85"/>
      <c r="AS525" s="82"/>
      <c r="AT525" s="48"/>
      <c r="AV525" s="48"/>
      <c r="AW525" s="48"/>
    </row>
    <row r="526" spans="1:49" s="4" customFormat="1" ht="15" x14ac:dyDescent="0.25">
      <c r="A526" s="71"/>
      <c r="B526" s="72"/>
      <c r="C526" s="847" t="s">
        <v>81</v>
      </c>
      <c r="D526" s="847"/>
      <c r="E526" s="847"/>
      <c r="F526" s="42"/>
      <c r="G526" s="43"/>
      <c r="H526" s="43"/>
      <c r="I526" s="43"/>
      <c r="J526" s="46"/>
      <c r="K526" s="43"/>
      <c r="L526" s="131">
        <v>-74.09</v>
      </c>
      <c r="M526" s="66"/>
      <c r="N526" s="47"/>
      <c r="AF526" s="39"/>
      <c r="AG526" s="48"/>
      <c r="AL526" s="48" t="s">
        <v>81</v>
      </c>
      <c r="AM526" s="82"/>
      <c r="AN526" s="85"/>
      <c r="AO526" s="85"/>
      <c r="AP526" s="85"/>
      <c r="AQ526" s="85"/>
      <c r="AR526" s="85"/>
      <c r="AS526" s="82"/>
      <c r="AT526" s="48"/>
      <c r="AV526" s="48"/>
      <c r="AW526" s="48"/>
    </row>
    <row r="527" spans="1:49" s="4" customFormat="1" ht="23.25" x14ac:dyDescent="0.25">
      <c r="A527" s="40" t="s">
        <v>301</v>
      </c>
      <c r="B527" s="41" t="s">
        <v>302</v>
      </c>
      <c r="C527" s="847" t="s">
        <v>303</v>
      </c>
      <c r="D527" s="847"/>
      <c r="E527" s="847"/>
      <c r="F527" s="42" t="s">
        <v>174</v>
      </c>
      <c r="G527" s="43">
        <v>480</v>
      </c>
      <c r="H527" s="44">
        <v>1</v>
      </c>
      <c r="I527" s="44">
        <v>480</v>
      </c>
      <c r="J527" s="131">
        <v>828.75</v>
      </c>
      <c r="K527" s="43"/>
      <c r="L527" s="73">
        <v>46202.09</v>
      </c>
      <c r="M527" s="109">
        <v>8.61</v>
      </c>
      <c r="N527" s="134">
        <v>397800</v>
      </c>
      <c r="AF527" s="39"/>
      <c r="AG527" s="48" t="s">
        <v>303</v>
      </c>
      <c r="AL527" s="48"/>
      <c r="AM527" s="82"/>
      <c r="AN527" s="85"/>
      <c r="AO527" s="85"/>
      <c r="AP527" s="85"/>
      <c r="AQ527" s="85"/>
      <c r="AR527" s="85"/>
      <c r="AS527" s="82"/>
      <c r="AT527" s="48"/>
      <c r="AV527" s="48"/>
      <c r="AW527" s="48"/>
    </row>
    <row r="528" spans="1:49" s="4" customFormat="1" ht="15" x14ac:dyDescent="0.25">
      <c r="A528" s="71"/>
      <c r="B528" s="72"/>
      <c r="C528" s="847" t="s">
        <v>81</v>
      </c>
      <c r="D528" s="847"/>
      <c r="E528" s="847"/>
      <c r="F528" s="42"/>
      <c r="G528" s="43"/>
      <c r="H528" s="43"/>
      <c r="I528" s="43"/>
      <c r="J528" s="46"/>
      <c r="K528" s="43"/>
      <c r="L528" s="73">
        <v>46202.09</v>
      </c>
      <c r="M528" s="66"/>
      <c r="N528" s="134">
        <v>397800</v>
      </c>
      <c r="AF528" s="39"/>
      <c r="AG528" s="48"/>
      <c r="AL528" s="48" t="s">
        <v>81</v>
      </c>
      <c r="AM528" s="82"/>
      <c r="AN528" s="85"/>
      <c r="AO528" s="85"/>
      <c r="AP528" s="85"/>
      <c r="AQ528" s="85"/>
      <c r="AR528" s="85"/>
      <c r="AS528" s="82"/>
      <c r="AT528" s="48"/>
      <c r="AV528" s="48"/>
      <c r="AW528" s="48"/>
    </row>
    <row r="529" spans="1:49" s="4" customFormat="1" ht="23.25" x14ac:dyDescent="0.25">
      <c r="A529" s="40" t="s">
        <v>304</v>
      </c>
      <c r="B529" s="41" t="s">
        <v>305</v>
      </c>
      <c r="C529" s="847" t="s">
        <v>306</v>
      </c>
      <c r="D529" s="847"/>
      <c r="E529" s="847"/>
      <c r="F529" s="42" t="s">
        <v>174</v>
      </c>
      <c r="G529" s="43">
        <v>100</v>
      </c>
      <c r="H529" s="44">
        <v>1</v>
      </c>
      <c r="I529" s="44">
        <v>100</v>
      </c>
      <c r="J529" s="46"/>
      <c r="K529" s="43"/>
      <c r="L529" s="46"/>
      <c r="M529" s="43"/>
      <c r="N529" s="47"/>
      <c r="AF529" s="39"/>
      <c r="AG529" s="48" t="s">
        <v>306</v>
      </c>
      <c r="AL529" s="48"/>
      <c r="AM529" s="82"/>
      <c r="AN529" s="85"/>
      <c r="AO529" s="85"/>
      <c r="AP529" s="85"/>
      <c r="AQ529" s="85"/>
      <c r="AR529" s="85"/>
      <c r="AS529" s="82"/>
      <c r="AT529" s="48"/>
      <c r="AV529" s="48"/>
      <c r="AW529" s="48"/>
    </row>
    <row r="530" spans="1:49" s="4" customFormat="1" ht="22.5" x14ac:dyDescent="0.25">
      <c r="A530" s="49"/>
      <c r="B530" s="50" t="s">
        <v>64</v>
      </c>
      <c r="C530" s="848" t="s">
        <v>65</v>
      </c>
      <c r="D530" s="848"/>
      <c r="E530" s="848"/>
      <c r="F530" s="848"/>
      <c r="G530" s="848"/>
      <c r="H530" s="848"/>
      <c r="I530" s="848"/>
      <c r="J530" s="848"/>
      <c r="K530" s="848"/>
      <c r="L530" s="848"/>
      <c r="M530" s="848"/>
      <c r="N530" s="849"/>
      <c r="AF530" s="39"/>
      <c r="AG530" s="48"/>
      <c r="AH530" s="3" t="s">
        <v>65</v>
      </c>
      <c r="AL530" s="48"/>
      <c r="AM530" s="82"/>
      <c r="AN530" s="85"/>
      <c r="AO530" s="85"/>
      <c r="AP530" s="85"/>
      <c r="AQ530" s="85"/>
      <c r="AR530" s="85"/>
      <c r="AS530" s="82"/>
      <c r="AT530" s="48"/>
      <c r="AV530" s="48"/>
      <c r="AW530" s="48"/>
    </row>
    <row r="531" spans="1:49" s="4" customFormat="1" ht="15" x14ac:dyDescent="0.25">
      <c r="A531" s="51"/>
      <c r="B531" s="50" t="s">
        <v>60</v>
      </c>
      <c r="C531" s="853" t="s">
        <v>66</v>
      </c>
      <c r="D531" s="853"/>
      <c r="E531" s="853"/>
      <c r="F531" s="53"/>
      <c r="G531" s="54"/>
      <c r="H531" s="54"/>
      <c r="I531" s="54"/>
      <c r="J531" s="57">
        <v>4.79</v>
      </c>
      <c r="K531" s="56">
        <v>1.1499999999999999</v>
      </c>
      <c r="L531" s="57">
        <v>550.85</v>
      </c>
      <c r="M531" s="56">
        <v>35.42</v>
      </c>
      <c r="N531" s="58">
        <v>19511.11</v>
      </c>
      <c r="AF531" s="39"/>
      <c r="AG531" s="48"/>
      <c r="AI531" s="3" t="s">
        <v>66</v>
      </c>
      <c r="AL531" s="48"/>
      <c r="AM531" s="82"/>
      <c r="AN531" s="85"/>
      <c r="AO531" s="85"/>
      <c r="AP531" s="85"/>
      <c r="AQ531" s="85"/>
      <c r="AR531" s="85"/>
      <c r="AS531" s="82"/>
      <c r="AT531" s="48"/>
      <c r="AV531" s="48"/>
      <c r="AW531" s="48"/>
    </row>
    <row r="532" spans="1:49" s="4" customFormat="1" ht="15" x14ac:dyDescent="0.25">
      <c r="A532" s="51"/>
      <c r="B532" s="50" t="s">
        <v>86</v>
      </c>
      <c r="C532" s="853" t="s">
        <v>87</v>
      </c>
      <c r="D532" s="853"/>
      <c r="E532" s="853"/>
      <c r="F532" s="53"/>
      <c r="G532" s="54"/>
      <c r="H532" s="54"/>
      <c r="I532" s="54"/>
      <c r="J532" s="57">
        <v>42.54</v>
      </c>
      <c r="K532" s="54"/>
      <c r="L532" s="55">
        <v>4254</v>
      </c>
      <c r="M532" s="54"/>
      <c r="N532" s="59"/>
      <c r="AF532" s="39"/>
      <c r="AG532" s="48"/>
      <c r="AI532" s="3" t="s">
        <v>87</v>
      </c>
      <c r="AL532" s="48"/>
      <c r="AM532" s="82"/>
      <c r="AN532" s="85"/>
      <c r="AO532" s="85"/>
      <c r="AP532" s="85"/>
      <c r="AQ532" s="85"/>
      <c r="AR532" s="85"/>
      <c r="AS532" s="82"/>
      <c r="AT532" s="48"/>
      <c r="AV532" s="48"/>
      <c r="AW532" s="48"/>
    </row>
    <row r="533" spans="1:49" s="4" customFormat="1" ht="15" x14ac:dyDescent="0.25">
      <c r="A533" s="60"/>
      <c r="B533" s="50"/>
      <c r="C533" s="853" t="s">
        <v>71</v>
      </c>
      <c r="D533" s="853"/>
      <c r="E533" s="853"/>
      <c r="F533" s="53" t="s">
        <v>72</v>
      </c>
      <c r="G533" s="56">
        <v>0.51</v>
      </c>
      <c r="H533" s="56">
        <v>1.1499999999999999</v>
      </c>
      <c r="I533" s="56">
        <v>58.65</v>
      </c>
      <c r="J533" s="63"/>
      <c r="K533" s="54"/>
      <c r="L533" s="63"/>
      <c r="M533" s="54"/>
      <c r="N533" s="59"/>
      <c r="AF533" s="39"/>
      <c r="AG533" s="48"/>
      <c r="AJ533" s="3" t="s">
        <v>71</v>
      </c>
      <c r="AL533" s="48"/>
      <c r="AM533" s="82"/>
      <c r="AN533" s="85"/>
      <c r="AO533" s="85"/>
      <c r="AP533" s="85"/>
      <c r="AQ533" s="85"/>
      <c r="AR533" s="85"/>
      <c r="AS533" s="82"/>
      <c r="AT533" s="48"/>
      <c r="AV533" s="48"/>
      <c r="AW533" s="48"/>
    </row>
    <row r="534" spans="1:49" s="4" customFormat="1" ht="15" x14ac:dyDescent="0.25">
      <c r="A534" s="51"/>
      <c r="B534" s="50"/>
      <c r="C534" s="854" t="s">
        <v>74</v>
      </c>
      <c r="D534" s="854"/>
      <c r="E534" s="854"/>
      <c r="F534" s="65"/>
      <c r="G534" s="66"/>
      <c r="H534" s="66"/>
      <c r="I534" s="66"/>
      <c r="J534" s="68">
        <v>47.33</v>
      </c>
      <c r="K534" s="66"/>
      <c r="L534" s="67">
        <v>4804.8500000000004</v>
      </c>
      <c r="M534" s="66"/>
      <c r="N534" s="69"/>
      <c r="AF534" s="39"/>
      <c r="AG534" s="48"/>
      <c r="AK534" s="3" t="s">
        <v>74</v>
      </c>
      <c r="AL534" s="48"/>
      <c r="AM534" s="82"/>
      <c r="AN534" s="85"/>
      <c r="AO534" s="85"/>
      <c r="AP534" s="85"/>
      <c r="AQ534" s="85"/>
      <c r="AR534" s="85"/>
      <c r="AS534" s="82"/>
      <c r="AT534" s="48"/>
      <c r="AV534" s="48"/>
      <c r="AW534" s="48"/>
    </row>
    <row r="535" spans="1:49" s="4" customFormat="1" ht="15" x14ac:dyDescent="0.25">
      <c r="A535" s="60"/>
      <c r="B535" s="50"/>
      <c r="C535" s="853" t="s">
        <v>75</v>
      </c>
      <c r="D535" s="853"/>
      <c r="E535" s="853"/>
      <c r="F535" s="53"/>
      <c r="G535" s="54"/>
      <c r="H535" s="54"/>
      <c r="I535" s="54"/>
      <c r="J535" s="63"/>
      <c r="K535" s="54"/>
      <c r="L535" s="57">
        <v>550.85</v>
      </c>
      <c r="M535" s="54"/>
      <c r="N535" s="58">
        <v>19511.11</v>
      </c>
      <c r="AF535" s="39"/>
      <c r="AG535" s="48"/>
      <c r="AJ535" s="3" t="s">
        <v>75</v>
      </c>
      <c r="AL535" s="48"/>
      <c r="AM535" s="82"/>
      <c r="AN535" s="85"/>
      <c r="AO535" s="85"/>
      <c r="AP535" s="85"/>
      <c r="AQ535" s="85"/>
      <c r="AR535" s="85"/>
      <c r="AS535" s="82"/>
      <c r="AT535" s="48"/>
      <c r="AV535" s="48"/>
      <c r="AW535" s="48"/>
    </row>
    <row r="536" spans="1:49" s="4" customFormat="1" ht="23.25" x14ac:dyDescent="0.25">
      <c r="A536" s="60"/>
      <c r="B536" s="50" t="s">
        <v>120</v>
      </c>
      <c r="C536" s="853" t="s">
        <v>121</v>
      </c>
      <c r="D536" s="853"/>
      <c r="E536" s="853"/>
      <c r="F536" s="53" t="s">
        <v>78</v>
      </c>
      <c r="G536" s="70">
        <v>97</v>
      </c>
      <c r="H536" s="54"/>
      <c r="I536" s="70">
        <v>97</v>
      </c>
      <c r="J536" s="63"/>
      <c r="K536" s="54"/>
      <c r="L536" s="57">
        <v>534.32000000000005</v>
      </c>
      <c r="M536" s="54"/>
      <c r="N536" s="58">
        <v>18925.78</v>
      </c>
      <c r="AF536" s="39"/>
      <c r="AG536" s="48"/>
      <c r="AJ536" s="3" t="s">
        <v>121</v>
      </c>
      <c r="AL536" s="48"/>
      <c r="AM536" s="82"/>
      <c r="AN536" s="85"/>
      <c r="AO536" s="85"/>
      <c r="AP536" s="85"/>
      <c r="AQ536" s="85"/>
      <c r="AR536" s="85"/>
      <c r="AS536" s="82"/>
      <c r="AT536" s="48"/>
      <c r="AV536" s="48"/>
      <c r="AW536" s="48"/>
    </row>
    <row r="537" spans="1:49" s="4" customFormat="1" ht="23.25" x14ac:dyDescent="0.25">
      <c r="A537" s="60"/>
      <c r="B537" s="50" t="s">
        <v>122</v>
      </c>
      <c r="C537" s="853" t="s">
        <v>123</v>
      </c>
      <c r="D537" s="853"/>
      <c r="E537" s="853"/>
      <c r="F537" s="53" t="s">
        <v>78</v>
      </c>
      <c r="G537" s="70">
        <v>51</v>
      </c>
      <c r="H537" s="54"/>
      <c r="I537" s="70">
        <v>51</v>
      </c>
      <c r="J537" s="63"/>
      <c r="K537" s="54"/>
      <c r="L537" s="57">
        <v>280.93</v>
      </c>
      <c r="M537" s="54"/>
      <c r="N537" s="58">
        <v>9950.67</v>
      </c>
      <c r="AF537" s="39"/>
      <c r="AG537" s="48"/>
      <c r="AJ537" s="3" t="s">
        <v>123</v>
      </c>
      <c r="AL537" s="48"/>
      <c r="AM537" s="82"/>
      <c r="AN537" s="85"/>
      <c r="AO537" s="85"/>
      <c r="AP537" s="85"/>
      <c r="AQ537" s="85"/>
      <c r="AR537" s="85"/>
      <c r="AS537" s="82"/>
      <c r="AT537" s="48"/>
      <c r="AV537" s="48"/>
      <c r="AW537" s="48"/>
    </row>
    <row r="538" spans="1:49" s="4" customFormat="1" ht="15" x14ac:dyDescent="0.25">
      <c r="A538" s="71"/>
      <c r="B538" s="72"/>
      <c r="C538" s="847" t="s">
        <v>81</v>
      </c>
      <c r="D538" s="847"/>
      <c r="E538" s="847"/>
      <c r="F538" s="42"/>
      <c r="G538" s="43"/>
      <c r="H538" s="43"/>
      <c r="I538" s="43"/>
      <c r="J538" s="46"/>
      <c r="K538" s="43"/>
      <c r="L538" s="73">
        <v>5620.1</v>
      </c>
      <c r="M538" s="66"/>
      <c r="N538" s="47"/>
      <c r="AF538" s="39"/>
      <c r="AG538" s="48"/>
      <c r="AL538" s="48" t="s">
        <v>81</v>
      </c>
      <c r="AM538" s="82"/>
      <c r="AN538" s="85"/>
      <c r="AO538" s="85"/>
      <c r="AP538" s="85"/>
      <c r="AQ538" s="85"/>
      <c r="AR538" s="85"/>
      <c r="AS538" s="82"/>
      <c r="AT538" s="48"/>
      <c r="AV538" s="48"/>
      <c r="AW538" s="48"/>
    </row>
    <row r="539" spans="1:49" s="4" customFormat="1" ht="23.25" x14ac:dyDescent="0.25">
      <c r="A539" s="40" t="s">
        <v>307</v>
      </c>
      <c r="B539" s="41" t="s">
        <v>308</v>
      </c>
      <c r="C539" s="847" t="s">
        <v>309</v>
      </c>
      <c r="D539" s="847"/>
      <c r="E539" s="847"/>
      <c r="F539" s="42" t="s">
        <v>207</v>
      </c>
      <c r="G539" s="43">
        <v>-0.50900000000000001</v>
      </c>
      <c r="H539" s="44">
        <v>1</v>
      </c>
      <c r="I539" s="129">
        <v>-0.50900000000000001</v>
      </c>
      <c r="J539" s="73">
        <v>5763</v>
      </c>
      <c r="K539" s="43"/>
      <c r="L539" s="73">
        <v>-2933.37</v>
      </c>
      <c r="M539" s="43"/>
      <c r="N539" s="47"/>
      <c r="AF539" s="39"/>
      <c r="AG539" s="48" t="s">
        <v>309</v>
      </c>
      <c r="AL539" s="48"/>
      <c r="AM539" s="82"/>
      <c r="AN539" s="85"/>
      <c r="AO539" s="85"/>
      <c r="AP539" s="85"/>
      <c r="AQ539" s="85"/>
      <c r="AR539" s="85"/>
      <c r="AS539" s="82"/>
      <c r="AT539" s="48"/>
      <c r="AV539" s="48"/>
      <c r="AW539" s="48"/>
    </row>
    <row r="540" spans="1:49" s="4" customFormat="1" ht="15" x14ac:dyDescent="0.25">
      <c r="A540" s="71"/>
      <c r="B540" s="72"/>
      <c r="C540" s="847" t="s">
        <v>81</v>
      </c>
      <c r="D540" s="847"/>
      <c r="E540" s="847"/>
      <c r="F540" s="42"/>
      <c r="G540" s="43"/>
      <c r="H540" s="43"/>
      <c r="I540" s="43"/>
      <c r="J540" s="46"/>
      <c r="K540" s="43"/>
      <c r="L540" s="73">
        <v>-2933.37</v>
      </c>
      <c r="M540" s="66"/>
      <c r="N540" s="47"/>
      <c r="AF540" s="39"/>
      <c r="AG540" s="48"/>
      <c r="AL540" s="48" t="s">
        <v>81</v>
      </c>
      <c r="AM540" s="82"/>
      <c r="AN540" s="85"/>
      <c r="AO540" s="85"/>
      <c r="AP540" s="85"/>
      <c r="AQ540" s="85"/>
      <c r="AR540" s="85"/>
      <c r="AS540" s="82"/>
      <c r="AT540" s="48"/>
      <c r="AV540" s="48"/>
      <c r="AW540" s="48"/>
    </row>
    <row r="541" spans="1:49" s="4" customFormat="1" ht="23.25" x14ac:dyDescent="0.25">
      <c r="A541" s="40" t="s">
        <v>310</v>
      </c>
      <c r="B541" s="41" t="s">
        <v>311</v>
      </c>
      <c r="C541" s="847" t="s">
        <v>312</v>
      </c>
      <c r="D541" s="847"/>
      <c r="E541" s="847"/>
      <c r="F541" s="42" t="s">
        <v>207</v>
      </c>
      <c r="G541" s="43">
        <v>-0.106</v>
      </c>
      <c r="H541" s="44">
        <v>1</v>
      </c>
      <c r="I541" s="129">
        <v>-0.106</v>
      </c>
      <c r="J541" s="73">
        <v>5763</v>
      </c>
      <c r="K541" s="43"/>
      <c r="L541" s="131">
        <v>-610.88</v>
      </c>
      <c r="M541" s="43"/>
      <c r="N541" s="47"/>
      <c r="AF541" s="39"/>
      <c r="AG541" s="48" t="s">
        <v>312</v>
      </c>
      <c r="AL541" s="48"/>
      <c r="AM541" s="82"/>
      <c r="AN541" s="85"/>
      <c r="AO541" s="85"/>
      <c r="AP541" s="85"/>
      <c r="AQ541" s="85"/>
      <c r="AR541" s="85"/>
      <c r="AS541" s="82"/>
      <c r="AT541" s="48"/>
      <c r="AV541" s="48"/>
      <c r="AW541" s="48"/>
    </row>
    <row r="542" spans="1:49" s="4" customFormat="1" ht="15" x14ac:dyDescent="0.25">
      <c r="A542" s="71"/>
      <c r="B542" s="72"/>
      <c r="C542" s="847" t="s">
        <v>81</v>
      </c>
      <c r="D542" s="847"/>
      <c r="E542" s="847"/>
      <c r="F542" s="42"/>
      <c r="G542" s="43"/>
      <c r="H542" s="43"/>
      <c r="I542" s="43"/>
      <c r="J542" s="46"/>
      <c r="K542" s="43"/>
      <c r="L542" s="131">
        <v>-610.88</v>
      </c>
      <c r="M542" s="66"/>
      <c r="N542" s="47"/>
      <c r="AF542" s="39"/>
      <c r="AG542" s="48"/>
      <c r="AL542" s="48" t="s">
        <v>81</v>
      </c>
      <c r="AM542" s="82"/>
      <c r="AN542" s="85"/>
      <c r="AO542" s="85"/>
      <c r="AP542" s="85"/>
      <c r="AQ542" s="85"/>
      <c r="AR542" s="85"/>
      <c r="AS542" s="82"/>
      <c r="AT542" s="48"/>
      <c r="AV542" s="48"/>
      <c r="AW542" s="48"/>
    </row>
    <row r="543" spans="1:49" s="4" customFormat="1" ht="23.25" x14ac:dyDescent="0.25">
      <c r="A543" s="40" t="s">
        <v>313</v>
      </c>
      <c r="B543" s="41" t="s">
        <v>314</v>
      </c>
      <c r="C543" s="847" t="s">
        <v>315</v>
      </c>
      <c r="D543" s="847"/>
      <c r="E543" s="847"/>
      <c r="F543" s="42" t="s">
        <v>174</v>
      </c>
      <c r="G543" s="43">
        <v>100</v>
      </c>
      <c r="H543" s="44">
        <v>1</v>
      </c>
      <c r="I543" s="44">
        <v>100</v>
      </c>
      <c r="J543" s="131">
        <v>765</v>
      </c>
      <c r="K543" s="43"/>
      <c r="L543" s="73">
        <v>8885.02</v>
      </c>
      <c r="M543" s="109">
        <v>8.61</v>
      </c>
      <c r="N543" s="134">
        <v>76500</v>
      </c>
      <c r="AF543" s="39"/>
      <c r="AG543" s="48" t="s">
        <v>315</v>
      </c>
      <c r="AL543" s="48"/>
      <c r="AM543" s="82"/>
      <c r="AN543" s="85"/>
      <c r="AO543" s="85"/>
      <c r="AP543" s="85"/>
      <c r="AQ543" s="85"/>
      <c r="AR543" s="85"/>
      <c r="AS543" s="82"/>
      <c r="AT543" s="48"/>
      <c r="AV543" s="48"/>
      <c r="AW543" s="48"/>
    </row>
    <row r="544" spans="1:49" s="4" customFormat="1" ht="15" x14ac:dyDescent="0.25">
      <c r="A544" s="71"/>
      <c r="B544" s="72"/>
      <c r="C544" s="847" t="s">
        <v>81</v>
      </c>
      <c r="D544" s="847"/>
      <c r="E544" s="847"/>
      <c r="F544" s="42"/>
      <c r="G544" s="43"/>
      <c r="H544" s="43"/>
      <c r="I544" s="43"/>
      <c r="J544" s="46"/>
      <c r="K544" s="43"/>
      <c r="L544" s="73">
        <v>8885.02</v>
      </c>
      <c r="M544" s="66"/>
      <c r="N544" s="134">
        <v>76500</v>
      </c>
      <c r="AF544" s="39"/>
      <c r="AG544" s="48"/>
      <c r="AL544" s="48" t="s">
        <v>81</v>
      </c>
      <c r="AM544" s="82"/>
      <c r="AN544" s="85"/>
      <c r="AO544" s="85"/>
      <c r="AP544" s="85"/>
      <c r="AQ544" s="85"/>
      <c r="AR544" s="85"/>
      <c r="AS544" s="82"/>
      <c r="AT544" s="48"/>
      <c r="AV544" s="48"/>
      <c r="AW544" s="48"/>
    </row>
    <row r="545" spans="1:49" s="4" customFormat="1" ht="0" hidden="1" customHeight="1" x14ac:dyDescent="0.25">
      <c r="A545" s="110"/>
      <c r="B545" s="111"/>
      <c r="C545" s="111"/>
      <c r="D545" s="111"/>
      <c r="E545" s="111"/>
      <c r="F545" s="112"/>
      <c r="G545" s="112"/>
      <c r="H545" s="112"/>
      <c r="I545" s="112"/>
      <c r="J545" s="113"/>
      <c r="K545" s="112"/>
      <c r="L545" s="113"/>
      <c r="M545" s="54"/>
      <c r="N545" s="113"/>
      <c r="AF545" s="39"/>
      <c r="AG545" s="48"/>
      <c r="AL545" s="48"/>
      <c r="AM545" s="82"/>
      <c r="AN545" s="85"/>
      <c r="AO545" s="85"/>
      <c r="AP545" s="85"/>
      <c r="AQ545" s="85"/>
      <c r="AR545" s="85"/>
      <c r="AS545" s="82"/>
      <c r="AT545" s="48"/>
      <c r="AV545" s="48"/>
      <c r="AW545" s="48"/>
    </row>
    <row r="546" spans="1:49" s="4" customFormat="1" ht="15" x14ac:dyDescent="0.25">
      <c r="A546" s="114"/>
      <c r="B546" s="115"/>
      <c r="C546" s="847" t="s">
        <v>316</v>
      </c>
      <c r="D546" s="847"/>
      <c r="E546" s="847"/>
      <c r="F546" s="847"/>
      <c r="G546" s="847"/>
      <c r="H546" s="847"/>
      <c r="I546" s="847"/>
      <c r="J546" s="847"/>
      <c r="K546" s="847"/>
      <c r="L546" s="116"/>
      <c r="M546" s="117"/>
      <c r="N546" s="118"/>
      <c r="AF546" s="39"/>
      <c r="AG546" s="48"/>
      <c r="AL546" s="48"/>
      <c r="AM546" s="82"/>
      <c r="AN546" s="85"/>
      <c r="AO546" s="85"/>
      <c r="AP546" s="85"/>
      <c r="AQ546" s="85"/>
      <c r="AR546" s="85"/>
      <c r="AS546" s="82"/>
      <c r="AT546" s="48" t="s">
        <v>316</v>
      </c>
      <c r="AV546" s="48"/>
      <c r="AW546" s="48"/>
    </row>
    <row r="547" spans="1:49" s="4" customFormat="1" ht="15" x14ac:dyDescent="0.25">
      <c r="A547" s="119"/>
      <c r="B547" s="50"/>
      <c r="C547" s="853" t="s">
        <v>99</v>
      </c>
      <c r="D547" s="853"/>
      <c r="E547" s="853"/>
      <c r="F547" s="853"/>
      <c r="G547" s="853"/>
      <c r="H547" s="853"/>
      <c r="I547" s="853"/>
      <c r="J547" s="853"/>
      <c r="K547" s="853"/>
      <c r="L547" s="120">
        <v>2831363.61</v>
      </c>
      <c r="M547" s="121"/>
      <c r="N547" s="122"/>
      <c r="AF547" s="39"/>
      <c r="AG547" s="48"/>
      <c r="AL547" s="48"/>
      <c r="AM547" s="82"/>
      <c r="AN547" s="85"/>
      <c r="AO547" s="85"/>
      <c r="AP547" s="85"/>
      <c r="AQ547" s="85"/>
      <c r="AR547" s="85"/>
      <c r="AS547" s="82"/>
      <c r="AT547" s="48"/>
      <c r="AU547" s="3" t="s">
        <v>99</v>
      </c>
      <c r="AV547" s="48"/>
      <c r="AW547" s="48"/>
    </row>
    <row r="548" spans="1:49" s="4" customFormat="1" ht="15" x14ac:dyDescent="0.25">
      <c r="A548" s="119"/>
      <c r="B548" s="50"/>
      <c r="C548" s="853" t="s">
        <v>100</v>
      </c>
      <c r="D548" s="853"/>
      <c r="E548" s="853"/>
      <c r="F548" s="853"/>
      <c r="G548" s="853"/>
      <c r="H548" s="853"/>
      <c r="I548" s="853"/>
      <c r="J548" s="853"/>
      <c r="K548" s="853"/>
      <c r="L548" s="123"/>
      <c r="M548" s="121"/>
      <c r="N548" s="122"/>
      <c r="AF548" s="39"/>
      <c r="AG548" s="48"/>
      <c r="AL548" s="48"/>
      <c r="AM548" s="82"/>
      <c r="AN548" s="85"/>
      <c r="AO548" s="85"/>
      <c r="AP548" s="85"/>
      <c r="AQ548" s="85"/>
      <c r="AR548" s="85"/>
      <c r="AS548" s="82"/>
      <c r="AT548" s="48"/>
      <c r="AU548" s="3" t="s">
        <v>100</v>
      </c>
      <c r="AV548" s="48"/>
      <c r="AW548" s="48"/>
    </row>
    <row r="549" spans="1:49" s="4" customFormat="1" ht="15" x14ac:dyDescent="0.25">
      <c r="A549" s="119"/>
      <c r="B549" s="50"/>
      <c r="C549" s="853" t="s">
        <v>101</v>
      </c>
      <c r="D549" s="853"/>
      <c r="E549" s="853"/>
      <c r="F549" s="853"/>
      <c r="G549" s="853"/>
      <c r="H549" s="853"/>
      <c r="I549" s="853"/>
      <c r="J549" s="853"/>
      <c r="K549" s="853"/>
      <c r="L549" s="120">
        <v>36091.629999999997</v>
      </c>
      <c r="M549" s="121"/>
      <c r="N549" s="122"/>
      <c r="AF549" s="39"/>
      <c r="AG549" s="48"/>
      <c r="AL549" s="48"/>
      <c r="AM549" s="82"/>
      <c r="AN549" s="85"/>
      <c r="AO549" s="85"/>
      <c r="AP549" s="85"/>
      <c r="AQ549" s="85"/>
      <c r="AR549" s="85"/>
      <c r="AS549" s="82"/>
      <c r="AT549" s="48"/>
      <c r="AU549" s="3" t="s">
        <v>101</v>
      </c>
      <c r="AV549" s="48"/>
      <c r="AW549" s="48"/>
    </row>
    <row r="550" spans="1:49" s="4" customFormat="1" ht="15" x14ac:dyDescent="0.25">
      <c r="A550" s="119"/>
      <c r="B550" s="50"/>
      <c r="C550" s="853" t="s">
        <v>102</v>
      </c>
      <c r="D550" s="853"/>
      <c r="E550" s="853"/>
      <c r="F550" s="853"/>
      <c r="G550" s="853"/>
      <c r="H550" s="853"/>
      <c r="I550" s="853"/>
      <c r="J550" s="853"/>
      <c r="K550" s="853"/>
      <c r="L550" s="120">
        <v>28859.4</v>
      </c>
      <c r="M550" s="121"/>
      <c r="N550" s="122"/>
      <c r="AF550" s="39"/>
      <c r="AG550" s="48"/>
      <c r="AL550" s="48"/>
      <c r="AM550" s="82"/>
      <c r="AN550" s="85"/>
      <c r="AO550" s="85"/>
      <c r="AP550" s="85"/>
      <c r="AQ550" s="85"/>
      <c r="AR550" s="85"/>
      <c r="AS550" s="82"/>
      <c r="AT550" s="48"/>
      <c r="AU550" s="3" t="s">
        <v>102</v>
      </c>
      <c r="AV550" s="48"/>
      <c r="AW550" s="48"/>
    </row>
    <row r="551" spans="1:49" s="4" customFormat="1" ht="15" x14ac:dyDescent="0.25">
      <c r="A551" s="119"/>
      <c r="B551" s="50"/>
      <c r="C551" s="853" t="s">
        <v>103</v>
      </c>
      <c r="D551" s="853"/>
      <c r="E551" s="853"/>
      <c r="F551" s="853"/>
      <c r="G551" s="853"/>
      <c r="H551" s="853"/>
      <c r="I551" s="853"/>
      <c r="J551" s="853"/>
      <c r="K551" s="853"/>
      <c r="L551" s="120">
        <v>3148.28</v>
      </c>
      <c r="M551" s="121"/>
      <c r="N551" s="122"/>
      <c r="AF551" s="39"/>
      <c r="AG551" s="48"/>
      <c r="AL551" s="48"/>
      <c r="AM551" s="82"/>
      <c r="AN551" s="85"/>
      <c r="AO551" s="85"/>
      <c r="AP551" s="85"/>
      <c r="AQ551" s="85"/>
      <c r="AR551" s="85"/>
      <c r="AS551" s="82"/>
      <c r="AT551" s="48"/>
      <c r="AU551" s="3" t="s">
        <v>103</v>
      </c>
      <c r="AV551" s="48"/>
      <c r="AW551" s="48"/>
    </row>
    <row r="552" spans="1:49" s="4" customFormat="1" ht="15" x14ac:dyDescent="0.25">
      <c r="A552" s="119"/>
      <c r="B552" s="50"/>
      <c r="C552" s="853" t="s">
        <v>138</v>
      </c>
      <c r="D552" s="853"/>
      <c r="E552" s="853"/>
      <c r="F552" s="853"/>
      <c r="G552" s="853"/>
      <c r="H552" s="853"/>
      <c r="I552" s="853"/>
      <c r="J552" s="853"/>
      <c r="K552" s="853"/>
      <c r="L552" s="120">
        <v>2766412.58</v>
      </c>
      <c r="M552" s="121"/>
      <c r="N552" s="122"/>
      <c r="AF552" s="39"/>
      <c r="AG552" s="48"/>
      <c r="AL552" s="48"/>
      <c r="AM552" s="82"/>
      <c r="AN552" s="85"/>
      <c r="AO552" s="85"/>
      <c r="AP552" s="85"/>
      <c r="AQ552" s="85"/>
      <c r="AR552" s="85"/>
      <c r="AS552" s="82"/>
      <c r="AT552" s="48"/>
      <c r="AU552" s="3" t="s">
        <v>138</v>
      </c>
      <c r="AV552" s="48"/>
      <c r="AW552" s="48"/>
    </row>
    <row r="553" spans="1:49" s="4" customFormat="1" ht="15" x14ac:dyDescent="0.25">
      <c r="A553" s="119"/>
      <c r="B553" s="50"/>
      <c r="C553" s="853" t="s">
        <v>104</v>
      </c>
      <c r="D553" s="853"/>
      <c r="E553" s="853"/>
      <c r="F553" s="853"/>
      <c r="G553" s="853"/>
      <c r="H553" s="853"/>
      <c r="I553" s="853"/>
      <c r="J553" s="853"/>
      <c r="K553" s="853"/>
      <c r="L553" s="124">
        <v>333.37</v>
      </c>
      <c r="M553" s="121"/>
      <c r="N553" s="122"/>
      <c r="AF553" s="39"/>
      <c r="AG553" s="48"/>
      <c r="AL553" s="48"/>
      <c r="AM553" s="82"/>
      <c r="AN553" s="85"/>
      <c r="AO553" s="85"/>
      <c r="AP553" s="85"/>
      <c r="AQ553" s="85"/>
      <c r="AR553" s="85"/>
      <c r="AS553" s="82"/>
      <c r="AT553" s="48"/>
      <c r="AU553" s="3" t="s">
        <v>104</v>
      </c>
      <c r="AV553" s="48"/>
      <c r="AW553" s="48"/>
    </row>
    <row r="554" spans="1:49" s="4" customFormat="1" ht="15" x14ac:dyDescent="0.25">
      <c r="A554" s="119"/>
      <c r="B554" s="50"/>
      <c r="C554" s="853" t="s">
        <v>100</v>
      </c>
      <c r="D554" s="853"/>
      <c r="E554" s="853"/>
      <c r="F554" s="853"/>
      <c r="G554" s="853"/>
      <c r="H554" s="853"/>
      <c r="I554" s="853"/>
      <c r="J554" s="853"/>
      <c r="K554" s="853"/>
      <c r="L554" s="123"/>
      <c r="M554" s="121"/>
      <c r="N554" s="122"/>
      <c r="AF554" s="39"/>
      <c r="AG554" s="48"/>
      <c r="AL554" s="48"/>
      <c r="AM554" s="82"/>
      <c r="AN554" s="85"/>
      <c r="AO554" s="85"/>
      <c r="AP554" s="85"/>
      <c r="AQ554" s="85"/>
      <c r="AR554" s="85"/>
      <c r="AS554" s="82"/>
      <c r="AT554" s="48"/>
      <c r="AU554" s="3" t="s">
        <v>100</v>
      </c>
      <c r="AV554" s="48"/>
      <c r="AW554" s="48"/>
    </row>
    <row r="555" spans="1:49" s="4" customFormat="1" ht="15" x14ac:dyDescent="0.25">
      <c r="A555" s="119"/>
      <c r="B555" s="50"/>
      <c r="C555" s="853" t="s">
        <v>105</v>
      </c>
      <c r="D555" s="853"/>
      <c r="E555" s="853"/>
      <c r="F555" s="853"/>
      <c r="G555" s="853"/>
      <c r="H555" s="853"/>
      <c r="I555" s="853"/>
      <c r="J555" s="853"/>
      <c r="K555" s="853"/>
      <c r="L555" s="124">
        <v>112.08</v>
      </c>
      <c r="M555" s="121"/>
      <c r="N555" s="122"/>
      <c r="AF555" s="39"/>
      <c r="AG555" s="48"/>
      <c r="AL555" s="48"/>
      <c r="AM555" s="82"/>
      <c r="AN555" s="85"/>
      <c r="AO555" s="85"/>
      <c r="AP555" s="85"/>
      <c r="AQ555" s="85"/>
      <c r="AR555" s="85"/>
      <c r="AS555" s="82"/>
      <c r="AT555" s="48"/>
      <c r="AU555" s="3" t="s">
        <v>105</v>
      </c>
      <c r="AV555" s="48"/>
      <c r="AW555" s="48"/>
    </row>
    <row r="556" spans="1:49" s="4" customFormat="1" ht="15" x14ac:dyDescent="0.25">
      <c r="A556" s="119"/>
      <c r="B556" s="50"/>
      <c r="C556" s="853" t="s">
        <v>106</v>
      </c>
      <c r="D556" s="853"/>
      <c r="E556" s="853"/>
      <c r="F556" s="853"/>
      <c r="G556" s="853"/>
      <c r="H556" s="853"/>
      <c r="I556" s="853"/>
      <c r="J556" s="853"/>
      <c r="K556" s="853"/>
      <c r="L556" s="124">
        <v>37.409999999999997</v>
      </c>
      <c r="M556" s="121"/>
      <c r="N556" s="122"/>
      <c r="AF556" s="39"/>
      <c r="AG556" s="48"/>
      <c r="AL556" s="48"/>
      <c r="AM556" s="82"/>
      <c r="AN556" s="85"/>
      <c r="AO556" s="85"/>
      <c r="AP556" s="85"/>
      <c r="AQ556" s="85"/>
      <c r="AR556" s="85"/>
      <c r="AS556" s="82"/>
      <c r="AT556" s="48"/>
      <c r="AU556" s="3" t="s">
        <v>106</v>
      </c>
      <c r="AV556" s="48"/>
      <c r="AW556" s="48"/>
    </row>
    <row r="557" spans="1:49" s="4" customFormat="1" ht="15" x14ac:dyDescent="0.25">
      <c r="A557" s="119"/>
      <c r="B557" s="50"/>
      <c r="C557" s="853" t="s">
        <v>107</v>
      </c>
      <c r="D557" s="853"/>
      <c r="E557" s="853"/>
      <c r="F557" s="853"/>
      <c r="G557" s="853"/>
      <c r="H557" s="853"/>
      <c r="I557" s="853"/>
      <c r="J557" s="853"/>
      <c r="K557" s="853"/>
      <c r="L557" s="124">
        <v>0.6</v>
      </c>
      <c r="M557" s="121"/>
      <c r="N557" s="122"/>
      <c r="AF557" s="39"/>
      <c r="AG557" s="48"/>
      <c r="AL557" s="48"/>
      <c r="AM557" s="82"/>
      <c r="AN557" s="85"/>
      <c r="AO557" s="85"/>
      <c r="AP557" s="85"/>
      <c r="AQ557" s="85"/>
      <c r="AR557" s="85"/>
      <c r="AS557" s="82"/>
      <c r="AT557" s="48"/>
      <c r="AU557" s="3" t="s">
        <v>107</v>
      </c>
      <c r="AV557" s="48"/>
      <c r="AW557" s="48"/>
    </row>
    <row r="558" spans="1:49" s="4" customFormat="1" ht="15" x14ac:dyDescent="0.25">
      <c r="A558" s="119"/>
      <c r="B558" s="50"/>
      <c r="C558" s="853" t="s">
        <v>139</v>
      </c>
      <c r="D558" s="853"/>
      <c r="E558" s="853"/>
      <c r="F558" s="853"/>
      <c r="G558" s="853"/>
      <c r="H558" s="853"/>
      <c r="I558" s="853"/>
      <c r="J558" s="853"/>
      <c r="K558" s="853"/>
      <c r="L558" s="124">
        <v>12.61</v>
      </c>
      <c r="M558" s="121"/>
      <c r="N558" s="122"/>
      <c r="AF558" s="39"/>
      <c r="AG558" s="48"/>
      <c r="AL558" s="48"/>
      <c r="AM558" s="82"/>
      <c r="AN558" s="85"/>
      <c r="AO558" s="85"/>
      <c r="AP558" s="85"/>
      <c r="AQ558" s="85"/>
      <c r="AR558" s="85"/>
      <c r="AS558" s="82"/>
      <c r="AT558" s="48"/>
      <c r="AU558" s="3" t="s">
        <v>139</v>
      </c>
      <c r="AV558" s="48"/>
      <c r="AW558" s="48"/>
    </row>
    <row r="559" spans="1:49" s="4" customFormat="1" ht="15" x14ac:dyDescent="0.25">
      <c r="A559" s="119"/>
      <c r="B559" s="50"/>
      <c r="C559" s="853" t="s">
        <v>108</v>
      </c>
      <c r="D559" s="853"/>
      <c r="E559" s="853"/>
      <c r="F559" s="853"/>
      <c r="G559" s="853"/>
      <c r="H559" s="853"/>
      <c r="I559" s="853"/>
      <c r="J559" s="853"/>
      <c r="K559" s="853"/>
      <c r="L559" s="124">
        <v>109.3</v>
      </c>
      <c r="M559" s="121"/>
      <c r="N559" s="122"/>
      <c r="AF559" s="39"/>
      <c r="AG559" s="48"/>
      <c r="AL559" s="48"/>
      <c r="AM559" s="82"/>
      <c r="AN559" s="85"/>
      <c r="AO559" s="85"/>
      <c r="AP559" s="85"/>
      <c r="AQ559" s="85"/>
      <c r="AR559" s="85"/>
      <c r="AS559" s="82"/>
      <c r="AT559" s="48"/>
      <c r="AU559" s="3" t="s">
        <v>108</v>
      </c>
      <c r="AV559" s="48"/>
      <c r="AW559" s="48"/>
    </row>
    <row r="560" spans="1:49" s="4" customFormat="1" ht="15" x14ac:dyDescent="0.25">
      <c r="A560" s="119"/>
      <c r="B560" s="50"/>
      <c r="C560" s="853" t="s">
        <v>109</v>
      </c>
      <c r="D560" s="853"/>
      <c r="E560" s="853"/>
      <c r="F560" s="853"/>
      <c r="G560" s="853"/>
      <c r="H560" s="853"/>
      <c r="I560" s="853"/>
      <c r="J560" s="853"/>
      <c r="K560" s="853"/>
      <c r="L560" s="124">
        <v>61.97</v>
      </c>
      <c r="M560" s="121"/>
      <c r="N560" s="122"/>
      <c r="AF560" s="39"/>
      <c r="AG560" s="48"/>
      <c r="AL560" s="48"/>
      <c r="AM560" s="82"/>
      <c r="AN560" s="85"/>
      <c r="AO560" s="85"/>
      <c r="AP560" s="85"/>
      <c r="AQ560" s="85"/>
      <c r="AR560" s="85"/>
      <c r="AS560" s="82"/>
      <c r="AT560" s="48"/>
      <c r="AU560" s="3" t="s">
        <v>109</v>
      </c>
      <c r="AV560" s="48"/>
      <c r="AW560" s="48"/>
    </row>
    <row r="561" spans="1:49" s="4" customFormat="1" ht="15" x14ac:dyDescent="0.25">
      <c r="A561" s="119"/>
      <c r="B561" s="50"/>
      <c r="C561" s="853" t="s">
        <v>140</v>
      </c>
      <c r="D561" s="853"/>
      <c r="E561" s="853"/>
      <c r="F561" s="853"/>
      <c r="G561" s="853"/>
      <c r="H561" s="853"/>
      <c r="I561" s="853"/>
      <c r="J561" s="853"/>
      <c r="K561" s="853"/>
      <c r="L561" s="120">
        <v>2889109.79</v>
      </c>
      <c r="M561" s="121"/>
      <c r="N561" s="122"/>
      <c r="AF561" s="39"/>
      <c r="AG561" s="48"/>
      <c r="AL561" s="48"/>
      <c r="AM561" s="82"/>
      <c r="AN561" s="85"/>
      <c r="AO561" s="85"/>
      <c r="AP561" s="85"/>
      <c r="AQ561" s="85"/>
      <c r="AR561" s="85"/>
      <c r="AS561" s="82"/>
      <c r="AT561" s="48"/>
      <c r="AU561" s="3" t="s">
        <v>140</v>
      </c>
      <c r="AV561" s="48"/>
      <c r="AW561" s="48"/>
    </row>
    <row r="562" spans="1:49" s="4" customFormat="1" ht="15" x14ac:dyDescent="0.25">
      <c r="A562" s="119"/>
      <c r="B562" s="50"/>
      <c r="C562" s="853" t="s">
        <v>100</v>
      </c>
      <c r="D562" s="853"/>
      <c r="E562" s="853"/>
      <c r="F562" s="853"/>
      <c r="G562" s="853"/>
      <c r="H562" s="853"/>
      <c r="I562" s="853"/>
      <c r="J562" s="853"/>
      <c r="K562" s="853"/>
      <c r="L562" s="123"/>
      <c r="M562" s="121"/>
      <c r="N562" s="122"/>
      <c r="AF562" s="39"/>
      <c r="AG562" s="48"/>
      <c r="AL562" s="48"/>
      <c r="AM562" s="82"/>
      <c r="AN562" s="85"/>
      <c r="AO562" s="85"/>
      <c r="AP562" s="85"/>
      <c r="AQ562" s="85"/>
      <c r="AR562" s="85"/>
      <c r="AS562" s="82"/>
      <c r="AT562" s="48"/>
      <c r="AU562" s="3" t="s">
        <v>100</v>
      </c>
      <c r="AV562" s="48"/>
      <c r="AW562" s="48"/>
    </row>
    <row r="563" spans="1:49" s="4" customFormat="1" ht="15" x14ac:dyDescent="0.25">
      <c r="A563" s="119"/>
      <c r="B563" s="50"/>
      <c r="C563" s="853" t="s">
        <v>105</v>
      </c>
      <c r="D563" s="853"/>
      <c r="E563" s="853"/>
      <c r="F563" s="853"/>
      <c r="G563" s="853"/>
      <c r="H563" s="853"/>
      <c r="I563" s="853"/>
      <c r="J563" s="853"/>
      <c r="K563" s="853"/>
      <c r="L563" s="120">
        <v>35979.550000000003</v>
      </c>
      <c r="M563" s="121"/>
      <c r="N563" s="122"/>
      <c r="AF563" s="39"/>
      <c r="AG563" s="48"/>
      <c r="AL563" s="48"/>
      <c r="AM563" s="82"/>
      <c r="AN563" s="85"/>
      <c r="AO563" s="85"/>
      <c r="AP563" s="85"/>
      <c r="AQ563" s="85"/>
      <c r="AR563" s="85"/>
      <c r="AS563" s="82"/>
      <c r="AT563" s="48"/>
      <c r="AU563" s="3" t="s">
        <v>105</v>
      </c>
      <c r="AV563" s="48"/>
      <c r="AW563" s="48"/>
    </row>
    <row r="564" spans="1:49" s="4" customFormat="1" ht="15" x14ac:dyDescent="0.25">
      <c r="A564" s="119"/>
      <c r="B564" s="50"/>
      <c r="C564" s="853" t="s">
        <v>106</v>
      </c>
      <c r="D564" s="853"/>
      <c r="E564" s="853"/>
      <c r="F564" s="853"/>
      <c r="G564" s="853"/>
      <c r="H564" s="853"/>
      <c r="I564" s="853"/>
      <c r="J564" s="853"/>
      <c r="K564" s="853"/>
      <c r="L564" s="120">
        <v>28821.99</v>
      </c>
      <c r="M564" s="121"/>
      <c r="N564" s="122"/>
      <c r="AF564" s="39"/>
      <c r="AG564" s="48"/>
      <c r="AL564" s="48"/>
      <c r="AM564" s="82"/>
      <c r="AN564" s="85"/>
      <c r="AO564" s="85"/>
      <c r="AP564" s="85"/>
      <c r="AQ564" s="85"/>
      <c r="AR564" s="85"/>
      <c r="AS564" s="82"/>
      <c r="AT564" s="48"/>
      <c r="AU564" s="3" t="s">
        <v>106</v>
      </c>
      <c r="AV564" s="48"/>
      <c r="AW564" s="48"/>
    </row>
    <row r="565" spans="1:49" s="4" customFormat="1" ht="15" x14ac:dyDescent="0.25">
      <c r="A565" s="119"/>
      <c r="B565" s="50"/>
      <c r="C565" s="853" t="s">
        <v>107</v>
      </c>
      <c r="D565" s="853"/>
      <c r="E565" s="853"/>
      <c r="F565" s="853"/>
      <c r="G565" s="853"/>
      <c r="H565" s="853"/>
      <c r="I565" s="853"/>
      <c r="J565" s="853"/>
      <c r="K565" s="853"/>
      <c r="L565" s="120">
        <v>3147.68</v>
      </c>
      <c r="M565" s="121"/>
      <c r="N565" s="122"/>
      <c r="AF565" s="39"/>
      <c r="AG565" s="48"/>
      <c r="AL565" s="48"/>
      <c r="AM565" s="82"/>
      <c r="AN565" s="85"/>
      <c r="AO565" s="85"/>
      <c r="AP565" s="85"/>
      <c r="AQ565" s="85"/>
      <c r="AR565" s="85"/>
      <c r="AS565" s="82"/>
      <c r="AT565" s="48"/>
      <c r="AU565" s="3" t="s">
        <v>107</v>
      </c>
      <c r="AV565" s="48"/>
      <c r="AW565" s="48"/>
    </row>
    <row r="566" spans="1:49" s="4" customFormat="1" ht="15" x14ac:dyDescent="0.25">
      <c r="A566" s="119"/>
      <c r="B566" s="50"/>
      <c r="C566" s="853" t="s">
        <v>139</v>
      </c>
      <c r="D566" s="853"/>
      <c r="E566" s="853"/>
      <c r="F566" s="853"/>
      <c r="G566" s="853"/>
      <c r="H566" s="853"/>
      <c r="I566" s="853"/>
      <c r="J566" s="853"/>
      <c r="K566" s="853"/>
      <c r="L566" s="120">
        <v>2766399.97</v>
      </c>
      <c r="M566" s="121"/>
      <c r="N566" s="122"/>
      <c r="AF566" s="39"/>
      <c r="AG566" s="48"/>
      <c r="AL566" s="48"/>
      <c r="AM566" s="82"/>
      <c r="AN566" s="85"/>
      <c r="AO566" s="85"/>
      <c r="AP566" s="85"/>
      <c r="AQ566" s="85"/>
      <c r="AR566" s="85"/>
      <c r="AS566" s="82"/>
      <c r="AT566" s="48"/>
      <c r="AU566" s="3" t="s">
        <v>139</v>
      </c>
      <c r="AV566" s="48"/>
      <c r="AW566" s="48"/>
    </row>
    <row r="567" spans="1:49" s="4" customFormat="1" ht="15" x14ac:dyDescent="0.25">
      <c r="A567" s="119"/>
      <c r="B567" s="50"/>
      <c r="C567" s="853" t="s">
        <v>108</v>
      </c>
      <c r="D567" s="853"/>
      <c r="E567" s="853"/>
      <c r="F567" s="853"/>
      <c r="G567" s="853"/>
      <c r="H567" s="853"/>
      <c r="I567" s="853"/>
      <c r="J567" s="853"/>
      <c r="K567" s="853"/>
      <c r="L567" s="120">
        <v>37953.410000000003</v>
      </c>
      <c r="M567" s="121"/>
      <c r="N567" s="122"/>
      <c r="AF567" s="39"/>
      <c r="AG567" s="48"/>
      <c r="AL567" s="48"/>
      <c r="AM567" s="82"/>
      <c r="AN567" s="85"/>
      <c r="AO567" s="85"/>
      <c r="AP567" s="85"/>
      <c r="AQ567" s="85"/>
      <c r="AR567" s="85"/>
      <c r="AS567" s="82"/>
      <c r="AT567" s="48"/>
      <c r="AU567" s="3" t="s">
        <v>108</v>
      </c>
      <c r="AV567" s="48"/>
      <c r="AW567" s="48"/>
    </row>
    <row r="568" spans="1:49" s="4" customFormat="1" ht="15" x14ac:dyDescent="0.25">
      <c r="A568" s="119"/>
      <c r="B568" s="50"/>
      <c r="C568" s="853" t="s">
        <v>109</v>
      </c>
      <c r="D568" s="853"/>
      <c r="E568" s="853"/>
      <c r="F568" s="853"/>
      <c r="G568" s="853"/>
      <c r="H568" s="853"/>
      <c r="I568" s="853"/>
      <c r="J568" s="853"/>
      <c r="K568" s="853"/>
      <c r="L568" s="120">
        <v>19954.87</v>
      </c>
      <c r="M568" s="121"/>
      <c r="N568" s="122"/>
      <c r="AF568" s="39"/>
      <c r="AG568" s="48"/>
      <c r="AL568" s="48"/>
      <c r="AM568" s="82"/>
      <c r="AN568" s="85"/>
      <c r="AO568" s="85"/>
      <c r="AP568" s="85"/>
      <c r="AQ568" s="85"/>
      <c r="AR568" s="85"/>
      <c r="AS568" s="82"/>
      <c r="AT568" s="48"/>
      <c r="AU568" s="3" t="s">
        <v>109</v>
      </c>
      <c r="AV568" s="48"/>
      <c r="AW568" s="48"/>
    </row>
    <row r="569" spans="1:49" s="4" customFormat="1" ht="15" x14ac:dyDescent="0.25">
      <c r="A569" s="119"/>
      <c r="B569" s="50"/>
      <c r="C569" s="853" t="s">
        <v>110</v>
      </c>
      <c r="D569" s="853"/>
      <c r="E569" s="853"/>
      <c r="F569" s="853"/>
      <c r="G569" s="853"/>
      <c r="H569" s="853"/>
      <c r="I569" s="853"/>
      <c r="J569" s="853"/>
      <c r="K569" s="853"/>
      <c r="L569" s="120">
        <v>39239.910000000003</v>
      </c>
      <c r="M569" s="121"/>
      <c r="N569" s="122"/>
      <c r="AF569" s="39"/>
      <c r="AG569" s="48"/>
      <c r="AL569" s="48"/>
      <c r="AM569" s="82"/>
      <c r="AN569" s="85"/>
      <c r="AO569" s="85"/>
      <c r="AP569" s="85"/>
      <c r="AQ569" s="85"/>
      <c r="AR569" s="85"/>
      <c r="AS569" s="82"/>
      <c r="AT569" s="48"/>
      <c r="AU569" s="3" t="s">
        <v>110</v>
      </c>
      <c r="AV569" s="48"/>
      <c r="AW569" s="48"/>
    </row>
    <row r="570" spans="1:49" s="4" customFormat="1" ht="15" x14ac:dyDescent="0.25">
      <c r="A570" s="119"/>
      <c r="B570" s="50"/>
      <c r="C570" s="853" t="s">
        <v>111</v>
      </c>
      <c r="D570" s="853"/>
      <c r="E570" s="853"/>
      <c r="F570" s="853"/>
      <c r="G570" s="853"/>
      <c r="H570" s="853"/>
      <c r="I570" s="853"/>
      <c r="J570" s="853"/>
      <c r="K570" s="853"/>
      <c r="L570" s="120">
        <v>38062.71</v>
      </c>
      <c r="M570" s="121"/>
      <c r="N570" s="122"/>
      <c r="AF570" s="39"/>
      <c r="AG570" s="48"/>
      <c r="AL570" s="48"/>
      <c r="AM570" s="82"/>
      <c r="AN570" s="85"/>
      <c r="AO570" s="85"/>
      <c r="AP570" s="85"/>
      <c r="AQ570" s="85"/>
      <c r="AR570" s="85"/>
      <c r="AS570" s="82"/>
      <c r="AT570" s="48"/>
      <c r="AU570" s="3" t="s">
        <v>111</v>
      </c>
      <c r="AV570" s="48"/>
      <c r="AW570" s="48"/>
    </row>
    <row r="571" spans="1:49" s="4" customFormat="1" ht="15" x14ac:dyDescent="0.25">
      <c r="A571" s="119"/>
      <c r="B571" s="50"/>
      <c r="C571" s="853" t="s">
        <v>112</v>
      </c>
      <c r="D571" s="853"/>
      <c r="E571" s="853"/>
      <c r="F571" s="853"/>
      <c r="G571" s="853"/>
      <c r="H571" s="853"/>
      <c r="I571" s="853"/>
      <c r="J571" s="853"/>
      <c r="K571" s="853"/>
      <c r="L571" s="120">
        <v>20016.84</v>
      </c>
      <c r="M571" s="121"/>
      <c r="N571" s="122"/>
      <c r="AF571" s="39"/>
      <c r="AG571" s="48"/>
      <c r="AL571" s="48"/>
      <c r="AM571" s="82"/>
      <c r="AN571" s="85"/>
      <c r="AO571" s="85"/>
      <c r="AP571" s="85"/>
      <c r="AQ571" s="85"/>
      <c r="AR571" s="85"/>
      <c r="AS571" s="82"/>
      <c r="AT571" s="48"/>
      <c r="AU571" s="3" t="s">
        <v>112</v>
      </c>
      <c r="AV571" s="48"/>
      <c r="AW571" s="48"/>
    </row>
    <row r="572" spans="1:49" s="4" customFormat="1" ht="15" x14ac:dyDescent="0.25">
      <c r="A572" s="119"/>
      <c r="B572" s="125"/>
      <c r="C572" s="861" t="s">
        <v>317</v>
      </c>
      <c r="D572" s="861"/>
      <c r="E572" s="861"/>
      <c r="F572" s="861"/>
      <c r="G572" s="861"/>
      <c r="H572" s="861"/>
      <c r="I572" s="861"/>
      <c r="J572" s="861"/>
      <c r="K572" s="861"/>
      <c r="L572" s="126">
        <v>2889443.16</v>
      </c>
      <c r="M572" s="127"/>
      <c r="N572" s="128"/>
      <c r="AF572" s="39"/>
      <c r="AG572" s="48"/>
      <c r="AL572" s="48"/>
      <c r="AM572" s="82"/>
      <c r="AN572" s="85"/>
      <c r="AO572" s="85"/>
      <c r="AP572" s="85"/>
      <c r="AQ572" s="85"/>
      <c r="AR572" s="85"/>
      <c r="AS572" s="82"/>
      <c r="AT572" s="48"/>
      <c r="AV572" s="48" t="s">
        <v>317</v>
      </c>
      <c r="AW572" s="48"/>
    </row>
    <row r="573" spans="1:49" s="4" customFormat="1" ht="15" x14ac:dyDescent="0.25">
      <c r="A573" s="119"/>
      <c r="B573" s="50"/>
      <c r="C573" s="853" t="s">
        <v>100</v>
      </c>
      <c r="D573" s="853"/>
      <c r="E573" s="853"/>
      <c r="F573" s="853"/>
      <c r="G573" s="853"/>
      <c r="H573" s="853"/>
      <c r="I573" s="853"/>
      <c r="J573" s="853"/>
      <c r="K573" s="853"/>
      <c r="L573" s="123"/>
      <c r="M573" s="121"/>
      <c r="N573" s="122"/>
      <c r="AF573" s="39"/>
      <c r="AG573" s="48"/>
      <c r="AL573" s="48"/>
      <c r="AM573" s="82"/>
      <c r="AN573" s="85"/>
      <c r="AO573" s="85"/>
      <c r="AP573" s="85"/>
      <c r="AQ573" s="85"/>
      <c r="AR573" s="85"/>
      <c r="AS573" s="82"/>
      <c r="AT573" s="48"/>
      <c r="AU573" s="3" t="s">
        <v>100</v>
      </c>
      <c r="AV573" s="48"/>
      <c r="AW573" s="48"/>
    </row>
    <row r="574" spans="1:49" s="4" customFormat="1" ht="15" x14ac:dyDescent="0.25">
      <c r="A574" s="119"/>
      <c r="B574" s="50"/>
      <c r="C574" s="853" t="s">
        <v>177</v>
      </c>
      <c r="D574" s="853"/>
      <c r="E574" s="853"/>
      <c r="F574" s="853"/>
      <c r="G574" s="853"/>
      <c r="H574" s="853"/>
      <c r="I574" s="853"/>
      <c r="J574" s="853"/>
      <c r="K574" s="853"/>
      <c r="L574" s="120">
        <v>2752628.75</v>
      </c>
      <c r="M574" s="121"/>
      <c r="N574" s="122"/>
      <c r="AF574" s="39"/>
      <c r="AG574" s="48"/>
      <c r="AL574" s="48"/>
      <c r="AM574" s="82"/>
      <c r="AN574" s="85"/>
      <c r="AO574" s="85"/>
      <c r="AP574" s="85"/>
      <c r="AQ574" s="85"/>
      <c r="AR574" s="85"/>
      <c r="AS574" s="82"/>
      <c r="AT574" s="48"/>
      <c r="AU574" s="3" t="s">
        <v>177</v>
      </c>
      <c r="AV574" s="48"/>
      <c r="AW574" s="48"/>
    </row>
    <row r="575" spans="1:49" s="4" customFormat="1" ht="15" x14ac:dyDescent="0.25">
      <c r="A575" s="844" t="s">
        <v>318</v>
      </c>
      <c r="B575" s="845"/>
      <c r="C575" s="845"/>
      <c r="D575" s="845"/>
      <c r="E575" s="845"/>
      <c r="F575" s="845"/>
      <c r="G575" s="845"/>
      <c r="H575" s="845"/>
      <c r="I575" s="845"/>
      <c r="J575" s="845"/>
      <c r="K575" s="845"/>
      <c r="L575" s="845"/>
      <c r="M575" s="845"/>
      <c r="N575" s="846"/>
      <c r="AF575" s="39" t="s">
        <v>318</v>
      </c>
      <c r="AG575" s="48"/>
      <c r="AL575" s="48"/>
      <c r="AM575" s="82"/>
      <c r="AN575" s="85"/>
      <c r="AO575" s="85"/>
      <c r="AP575" s="85"/>
      <c r="AQ575" s="85"/>
      <c r="AR575" s="85"/>
      <c r="AS575" s="82"/>
      <c r="AT575" s="48"/>
      <c r="AV575" s="48"/>
      <c r="AW575" s="48"/>
    </row>
    <row r="576" spans="1:49" s="4" customFormat="1" ht="23.25" x14ac:dyDescent="0.25">
      <c r="A576" s="40" t="s">
        <v>319</v>
      </c>
      <c r="B576" s="41" t="s">
        <v>320</v>
      </c>
      <c r="C576" s="847" t="s">
        <v>321</v>
      </c>
      <c r="D576" s="847"/>
      <c r="E576" s="847"/>
      <c r="F576" s="42" t="s">
        <v>63</v>
      </c>
      <c r="G576" s="43">
        <v>0.7</v>
      </c>
      <c r="H576" s="44">
        <v>1</v>
      </c>
      <c r="I576" s="45">
        <v>0.7</v>
      </c>
      <c r="J576" s="46"/>
      <c r="K576" s="43"/>
      <c r="L576" s="46"/>
      <c r="M576" s="43"/>
      <c r="N576" s="47"/>
      <c r="AF576" s="39"/>
      <c r="AG576" s="48" t="s">
        <v>321</v>
      </c>
      <c r="AL576" s="48"/>
      <c r="AM576" s="82"/>
      <c r="AN576" s="85"/>
      <c r="AO576" s="85"/>
      <c r="AP576" s="85"/>
      <c r="AQ576" s="85"/>
      <c r="AR576" s="85"/>
      <c r="AS576" s="82"/>
      <c r="AT576" s="48"/>
      <c r="AV576" s="48"/>
      <c r="AW576" s="48"/>
    </row>
    <row r="577" spans="1:49" s="4" customFormat="1" ht="22.5" x14ac:dyDescent="0.25">
      <c r="A577" s="49"/>
      <c r="B577" s="50" t="s">
        <v>64</v>
      </c>
      <c r="C577" s="848" t="s">
        <v>65</v>
      </c>
      <c r="D577" s="848"/>
      <c r="E577" s="848"/>
      <c r="F577" s="848"/>
      <c r="G577" s="848"/>
      <c r="H577" s="848"/>
      <c r="I577" s="848"/>
      <c r="J577" s="848"/>
      <c r="K577" s="848"/>
      <c r="L577" s="848"/>
      <c r="M577" s="848"/>
      <c r="N577" s="849"/>
      <c r="AF577" s="39"/>
      <c r="AG577" s="48"/>
      <c r="AH577" s="3" t="s">
        <v>65</v>
      </c>
      <c r="AL577" s="48"/>
      <c r="AM577" s="82"/>
      <c r="AN577" s="85"/>
      <c r="AO577" s="85"/>
      <c r="AP577" s="85"/>
      <c r="AQ577" s="85"/>
      <c r="AR577" s="85"/>
      <c r="AS577" s="82"/>
      <c r="AT577" s="48"/>
      <c r="AV577" s="48"/>
      <c r="AW577" s="48"/>
    </row>
    <row r="578" spans="1:49" s="4" customFormat="1" ht="15" x14ac:dyDescent="0.25">
      <c r="A578" s="51"/>
      <c r="B578" s="50" t="s">
        <v>60</v>
      </c>
      <c r="C578" s="853" t="s">
        <v>66</v>
      </c>
      <c r="D578" s="853"/>
      <c r="E578" s="853"/>
      <c r="F578" s="53"/>
      <c r="G578" s="54"/>
      <c r="H578" s="54"/>
      <c r="I578" s="54"/>
      <c r="J578" s="57">
        <v>115.49</v>
      </c>
      <c r="K578" s="56">
        <v>1.1499999999999999</v>
      </c>
      <c r="L578" s="57">
        <v>92.97</v>
      </c>
      <c r="M578" s="56">
        <v>35.42</v>
      </c>
      <c r="N578" s="58">
        <v>3293</v>
      </c>
      <c r="AF578" s="39"/>
      <c r="AG578" s="48"/>
      <c r="AI578" s="3" t="s">
        <v>66</v>
      </c>
      <c r="AL578" s="48"/>
      <c r="AM578" s="82"/>
      <c r="AN578" s="85"/>
      <c r="AO578" s="85"/>
      <c r="AP578" s="85"/>
      <c r="AQ578" s="85"/>
      <c r="AR578" s="85"/>
      <c r="AS578" s="82"/>
      <c r="AT578" s="48"/>
      <c r="AV578" s="48"/>
      <c r="AW578" s="48"/>
    </row>
    <row r="579" spans="1:49" s="4" customFormat="1" ht="15" x14ac:dyDescent="0.25">
      <c r="A579" s="51"/>
      <c r="B579" s="50" t="s">
        <v>67</v>
      </c>
      <c r="C579" s="853" t="s">
        <v>68</v>
      </c>
      <c r="D579" s="853"/>
      <c r="E579" s="853"/>
      <c r="F579" s="53"/>
      <c r="G579" s="54"/>
      <c r="H579" s="54"/>
      <c r="I579" s="54"/>
      <c r="J579" s="55">
        <v>3262.79</v>
      </c>
      <c r="K579" s="56">
        <v>1.1499999999999999</v>
      </c>
      <c r="L579" s="55">
        <v>2626.55</v>
      </c>
      <c r="M579" s="54"/>
      <c r="N579" s="59"/>
      <c r="AF579" s="39"/>
      <c r="AG579" s="48"/>
      <c r="AI579" s="3" t="s">
        <v>68</v>
      </c>
      <c r="AL579" s="48"/>
      <c r="AM579" s="82"/>
      <c r="AN579" s="85"/>
      <c r="AO579" s="85"/>
      <c r="AP579" s="85"/>
      <c r="AQ579" s="85"/>
      <c r="AR579" s="85"/>
      <c r="AS579" s="82"/>
      <c r="AT579" s="48"/>
      <c r="AV579" s="48"/>
      <c r="AW579" s="48"/>
    </row>
    <row r="580" spans="1:49" s="4" customFormat="1" ht="15" x14ac:dyDescent="0.25">
      <c r="A580" s="51"/>
      <c r="B580" s="50" t="s">
        <v>69</v>
      </c>
      <c r="C580" s="853" t="s">
        <v>70</v>
      </c>
      <c r="D580" s="853"/>
      <c r="E580" s="853"/>
      <c r="F580" s="53"/>
      <c r="G580" s="54"/>
      <c r="H580" s="54"/>
      <c r="I580" s="54"/>
      <c r="J580" s="57">
        <v>171.22</v>
      </c>
      <c r="K580" s="56">
        <v>1.1499999999999999</v>
      </c>
      <c r="L580" s="57">
        <v>137.83000000000001</v>
      </c>
      <c r="M580" s="56">
        <v>35.42</v>
      </c>
      <c r="N580" s="58">
        <v>4881.9399999999996</v>
      </c>
      <c r="AF580" s="39"/>
      <c r="AG580" s="48"/>
      <c r="AI580" s="3" t="s">
        <v>70</v>
      </c>
      <c r="AL580" s="48"/>
      <c r="AM580" s="82"/>
      <c r="AN580" s="85"/>
      <c r="AO580" s="85"/>
      <c r="AP580" s="85"/>
      <c r="AQ580" s="85"/>
      <c r="AR580" s="85"/>
      <c r="AS580" s="82"/>
      <c r="AT580" s="48"/>
      <c r="AV580" s="48"/>
      <c r="AW580" s="48"/>
    </row>
    <row r="581" spans="1:49" s="4" customFormat="1" ht="15" x14ac:dyDescent="0.25">
      <c r="A581" s="51"/>
      <c r="B581" s="50" t="s">
        <v>86</v>
      </c>
      <c r="C581" s="853" t="s">
        <v>87</v>
      </c>
      <c r="D581" s="853"/>
      <c r="E581" s="853"/>
      <c r="F581" s="53"/>
      <c r="G581" s="54"/>
      <c r="H581" s="54"/>
      <c r="I581" s="54"/>
      <c r="J581" s="57">
        <v>12.2</v>
      </c>
      <c r="K581" s="54"/>
      <c r="L581" s="57">
        <v>8.5399999999999991</v>
      </c>
      <c r="M581" s="54"/>
      <c r="N581" s="59"/>
      <c r="AF581" s="39"/>
      <c r="AG581" s="48"/>
      <c r="AI581" s="3" t="s">
        <v>87</v>
      </c>
      <c r="AL581" s="48"/>
      <c r="AM581" s="82"/>
      <c r="AN581" s="85"/>
      <c r="AO581" s="85"/>
      <c r="AP581" s="85"/>
      <c r="AQ581" s="85"/>
      <c r="AR581" s="85"/>
      <c r="AS581" s="82"/>
      <c r="AT581" s="48"/>
      <c r="AV581" s="48"/>
      <c r="AW581" s="48"/>
    </row>
    <row r="582" spans="1:49" s="4" customFormat="1" ht="15" x14ac:dyDescent="0.25">
      <c r="A582" s="60"/>
      <c r="B582" s="50"/>
      <c r="C582" s="853" t="s">
        <v>71</v>
      </c>
      <c r="D582" s="853"/>
      <c r="E582" s="853"/>
      <c r="F582" s="53" t="s">
        <v>72</v>
      </c>
      <c r="G582" s="61">
        <v>14.4</v>
      </c>
      <c r="H582" s="56">
        <v>1.1499999999999999</v>
      </c>
      <c r="I582" s="62">
        <v>11.592000000000001</v>
      </c>
      <c r="J582" s="63"/>
      <c r="K582" s="54"/>
      <c r="L582" s="63"/>
      <c r="M582" s="54"/>
      <c r="N582" s="59"/>
      <c r="AF582" s="39"/>
      <c r="AG582" s="48"/>
      <c r="AJ582" s="3" t="s">
        <v>71</v>
      </c>
      <c r="AL582" s="48"/>
      <c r="AM582" s="82"/>
      <c r="AN582" s="85"/>
      <c r="AO582" s="85"/>
      <c r="AP582" s="85"/>
      <c r="AQ582" s="85"/>
      <c r="AR582" s="85"/>
      <c r="AS582" s="82"/>
      <c r="AT582" s="48"/>
      <c r="AV582" s="48"/>
      <c r="AW582" s="48"/>
    </row>
    <row r="583" spans="1:49" s="4" customFormat="1" ht="15" x14ac:dyDescent="0.25">
      <c r="A583" s="60"/>
      <c r="B583" s="50"/>
      <c r="C583" s="853" t="s">
        <v>73</v>
      </c>
      <c r="D583" s="853"/>
      <c r="E583" s="853"/>
      <c r="F583" s="53" t="s">
        <v>72</v>
      </c>
      <c r="G583" s="56">
        <v>13.88</v>
      </c>
      <c r="H583" s="56">
        <v>1.1499999999999999</v>
      </c>
      <c r="I583" s="130">
        <v>11.173400000000001</v>
      </c>
      <c r="J583" s="63"/>
      <c r="K583" s="54"/>
      <c r="L583" s="63"/>
      <c r="M583" s="54"/>
      <c r="N583" s="59"/>
      <c r="AF583" s="39"/>
      <c r="AG583" s="48"/>
      <c r="AJ583" s="3" t="s">
        <v>73</v>
      </c>
      <c r="AL583" s="48"/>
      <c r="AM583" s="82"/>
      <c r="AN583" s="85"/>
      <c r="AO583" s="85"/>
      <c r="AP583" s="85"/>
      <c r="AQ583" s="85"/>
      <c r="AR583" s="85"/>
      <c r="AS583" s="82"/>
      <c r="AT583" s="48"/>
      <c r="AV583" s="48"/>
      <c r="AW583" s="48"/>
    </row>
    <row r="584" spans="1:49" s="4" customFormat="1" ht="15" x14ac:dyDescent="0.25">
      <c r="A584" s="51"/>
      <c r="B584" s="50"/>
      <c r="C584" s="854" t="s">
        <v>74</v>
      </c>
      <c r="D584" s="854"/>
      <c r="E584" s="854"/>
      <c r="F584" s="65"/>
      <c r="G584" s="66"/>
      <c r="H584" s="66"/>
      <c r="I584" s="66"/>
      <c r="J584" s="67">
        <v>3390.48</v>
      </c>
      <c r="K584" s="66"/>
      <c r="L584" s="67">
        <v>2728.06</v>
      </c>
      <c r="M584" s="66"/>
      <c r="N584" s="69"/>
      <c r="AF584" s="39"/>
      <c r="AG584" s="48"/>
      <c r="AK584" s="3" t="s">
        <v>74</v>
      </c>
      <c r="AL584" s="48"/>
      <c r="AM584" s="82"/>
      <c r="AN584" s="85"/>
      <c r="AO584" s="85"/>
      <c r="AP584" s="85"/>
      <c r="AQ584" s="85"/>
      <c r="AR584" s="85"/>
      <c r="AS584" s="82"/>
      <c r="AT584" s="48"/>
      <c r="AV584" s="48"/>
      <c r="AW584" s="48"/>
    </row>
    <row r="585" spans="1:49" s="4" customFormat="1" ht="15" x14ac:dyDescent="0.25">
      <c r="A585" s="60"/>
      <c r="B585" s="50"/>
      <c r="C585" s="853" t="s">
        <v>75</v>
      </c>
      <c r="D585" s="853"/>
      <c r="E585" s="853"/>
      <c r="F585" s="53"/>
      <c r="G585" s="54"/>
      <c r="H585" s="54"/>
      <c r="I585" s="54"/>
      <c r="J585" s="63"/>
      <c r="K585" s="54"/>
      <c r="L585" s="57">
        <v>230.8</v>
      </c>
      <c r="M585" s="54"/>
      <c r="N585" s="58">
        <v>8174.94</v>
      </c>
      <c r="AF585" s="39"/>
      <c r="AG585" s="48"/>
      <c r="AJ585" s="3" t="s">
        <v>75</v>
      </c>
      <c r="AL585" s="48"/>
      <c r="AM585" s="82"/>
      <c r="AN585" s="85"/>
      <c r="AO585" s="85"/>
      <c r="AP585" s="85"/>
      <c r="AQ585" s="85"/>
      <c r="AR585" s="85"/>
      <c r="AS585" s="82"/>
      <c r="AT585" s="48"/>
      <c r="AV585" s="48"/>
      <c r="AW585" s="48"/>
    </row>
    <row r="586" spans="1:49" s="4" customFormat="1" ht="15" x14ac:dyDescent="0.25">
      <c r="A586" s="60"/>
      <c r="B586" s="50" t="s">
        <v>76</v>
      </c>
      <c r="C586" s="853" t="s">
        <v>77</v>
      </c>
      <c r="D586" s="853"/>
      <c r="E586" s="853"/>
      <c r="F586" s="53" t="s">
        <v>78</v>
      </c>
      <c r="G586" s="70">
        <v>147</v>
      </c>
      <c r="H586" s="54"/>
      <c r="I586" s="70">
        <v>147</v>
      </c>
      <c r="J586" s="63"/>
      <c r="K586" s="54"/>
      <c r="L586" s="57">
        <v>339.28</v>
      </c>
      <c r="M586" s="54"/>
      <c r="N586" s="58">
        <v>12017.16</v>
      </c>
      <c r="AF586" s="39"/>
      <c r="AG586" s="48"/>
      <c r="AJ586" s="3" t="s">
        <v>77</v>
      </c>
      <c r="AL586" s="48"/>
      <c r="AM586" s="82"/>
      <c r="AN586" s="85"/>
      <c r="AO586" s="85"/>
      <c r="AP586" s="85"/>
      <c r="AQ586" s="85"/>
      <c r="AR586" s="85"/>
      <c r="AS586" s="82"/>
      <c r="AT586" s="48"/>
      <c r="AV586" s="48"/>
      <c r="AW586" s="48"/>
    </row>
    <row r="587" spans="1:49" s="4" customFormat="1" ht="15" x14ac:dyDescent="0.25">
      <c r="A587" s="60"/>
      <c r="B587" s="50" t="s">
        <v>79</v>
      </c>
      <c r="C587" s="853" t="s">
        <v>80</v>
      </c>
      <c r="D587" s="853"/>
      <c r="E587" s="853"/>
      <c r="F587" s="53" t="s">
        <v>78</v>
      </c>
      <c r="G587" s="70">
        <v>134</v>
      </c>
      <c r="H587" s="54"/>
      <c r="I587" s="70">
        <v>134</v>
      </c>
      <c r="J587" s="63"/>
      <c r="K587" s="54"/>
      <c r="L587" s="57">
        <v>309.27</v>
      </c>
      <c r="M587" s="54"/>
      <c r="N587" s="58">
        <v>10954.42</v>
      </c>
      <c r="AF587" s="39"/>
      <c r="AG587" s="48"/>
      <c r="AJ587" s="3" t="s">
        <v>80</v>
      </c>
      <c r="AL587" s="48"/>
      <c r="AM587" s="82"/>
      <c r="AN587" s="85"/>
      <c r="AO587" s="85"/>
      <c r="AP587" s="85"/>
      <c r="AQ587" s="85"/>
      <c r="AR587" s="85"/>
      <c r="AS587" s="82"/>
      <c r="AT587" s="48"/>
      <c r="AV587" s="48"/>
      <c r="AW587" s="48"/>
    </row>
    <row r="588" spans="1:49" s="4" customFormat="1" ht="15" x14ac:dyDescent="0.25">
      <c r="A588" s="71"/>
      <c r="B588" s="72"/>
      <c r="C588" s="847" t="s">
        <v>81</v>
      </c>
      <c r="D588" s="847"/>
      <c r="E588" s="847"/>
      <c r="F588" s="42"/>
      <c r="G588" s="43"/>
      <c r="H588" s="43"/>
      <c r="I588" s="43"/>
      <c r="J588" s="46"/>
      <c r="K588" s="43"/>
      <c r="L588" s="73">
        <v>3376.61</v>
      </c>
      <c r="M588" s="66"/>
      <c r="N588" s="47"/>
      <c r="AF588" s="39"/>
      <c r="AG588" s="48"/>
      <c r="AL588" s="48" t="s">
        <v>81</v>
      </c>
      <c r="AM588" s="82"/>
      <c r="AN588" s="85"/>
      <c r="AO588" s="85"/>
      <c r="AP588" s="85"/>
      <c r="AQ588" s="85"/>
      <c r="AR588" s="85"/>
      <c r="AS588" s="82"/>
      <c r="AT588" s="48"/>
      <c r="AV588" s="48"/>
      <c r="AW588" s="48"/>
    </row>
    <row r="589" spans="1:49" s="4" customFormat="1" ht="23.25" x14ac:dyDescent="0.25">
      <c r="A589" s="40" t="s">
        <v>322</v>
      </c>
      <c r="B589" s="41" t="s">
        <v>128</v>
      </c>
      <c r="C589" s="847" t="s">
        <v>129</v>
      </c>
      <c r="D589" s="847"/>
      <c r="E589" s="847"/>
      <c r="F589" s="42" t="s">
        <v>130</v>
      </c>
      <c r="G589" s="43">
        <v>77</v>
      </c>
      <c r="H589" s="44">
        <v>1</v>
      </c>
      <c r="I589" s="44">
        <v>77</v>
      </c>
      <c r="J589" s="131">
        <v>59.99</v>
      </c>
      <c r="K589" s="43"/>
      <c r="L589" s="73">
        <v>4619.2299999999996</v>
      </c>
      <c r="M589" s="43"/>
      <c r="N589" s="47"/>
      <c r="AF589" s="39"/>
      <c r="AG589" s="48" t="s">
        <v>129</v>
      </c>
      <c r="AL589" s="48"/>
      <c r="AM589" s="82"/>
      <c r="AN589" s="85"/>
      <c r="AO589" s="85"/>
      <c r="AP589" s="85"/>
      <c r="AQ589" s="85"/>
      <c r="AR589" s="85"/>
      <c r="AS589" s="82"/>
      <c r="AT589" s="48"/>
      <c r="AV589" s="48"/>
      <c r="AW589" s="48"/>
    </row>
    <row r="590" spans="1:49" s="4" customFormat="1" ht="15" x14ac:dyDescent="0.25">
      <c r="A590" s="71"/>
      <c r="B590" s="72"/>
      <c r="C590" s="847" t="s">
        <v>81</v>
      </c>
      <c r="D590" s="847"/>
      <c r="E590" s="847"/>
      <c r="F590" s="42"/>
      <c r="G590" s="43"/>
      <c r="H590" s="43"/>
      <c r="I590" s="43"/>
      <c r="J590" s="46"/>
      <c r="K590" s="43"/>
      <c r="L590" s="73">
        <v>4619.2299999999996</v>
      </c>
      <c r="M590" s="66"/>
      <c r="N590" s="47"/>
      <c r="AF590" s="39"/>
      <c r="AG590" s="48"/>
      <c r="AL590" s="48" t="s">
        <v>81</v>
      </c>
      <c r="AM590" s="82"/>
      <c r="AN590" s="85"/>
      <c r="AO590" s="85"/>
      <c r="AP590" s="85"/>
      <c r="AQ590" s="85"/>
      <c r="AR590" s="85"/>
      <c r="AS590" s="82"/>
      <c r="AT590" s="48"/>
      <c r="AV590" s="48"/>
      <c r="AW590" s="48"/>
    </row>
    <row r="591" spans="1:49" s="4" customFormat="1" ht="57" x14ac:dyDescent="0.25">
      <c r="A591" s="40" t="s">
        <v>323</v>
      </c>
      <c r="B591" s="41" t="s">
        <v>324</v>
      </c>
      <c r="C591" s="847" t="s">
        <v>325</v>
      </c>
      <c r="D591" s="847"/>
      <c r="E591" s="847"/>
      <c r="F591" s="42" t="s">
        <v>326</v>
      </c>
      <c r="G591" s="43">
        <v>0.2</v>
      </c>
      <c r="H591" s="44">
        <v>1</v>
      </c>
      <c r="I591" s="45">
        <v>0.2</v>
      </c>
      <c r="J591" s="46"/>
      <c r="K591" s="43"/>
      <c r="L591" s="46"/>
      <c r="M591" s="43"/>
      <c r="N591" s="47"/>
      <c r="AF591" s="39"/>
      <c r="AG591" s="48" t="s">
        <v>325</v>
      </c>
      <c r="AL591" s="48"/>
      <c r="AM591" s="82"/>
      <c r="AN591" s="85"/>
      <c r="AO591" s="85"/>
      <c r="AP591" s="85"/>
      <c r="AQ591" s="85"/>
      <c r="AR591" s="85"/>
      <c r="AS591" s="82"/>
      <c r="AT591" s="48"/>
      <c r="AV591" s="48"/>
      <c r="AW591" s="48"/>
    </row>
    <row r="592" spans="1:49" s="4" customFormat="1" ht="22.5" x14ac:dyDescent="0.25">
      <c r="A592" s="49"/>
      <c r="B592" s="50" t="s">
        <v>64</v>
      </c>
      <c r="C592" s="848" t="s">
        <v>65</v>
      </c>
      <c r="D592" s="848"/>
      <c r="E592" s="848"/>
      <c r="F592" s="848"/>
      <c r="G592" s="848"/>
      <c r="H592" s="848"/>
      <c r="I592" s="848"/>
      <c r="J592" s="848"/>
      <c r="K592" s="848"/>
      <c r="L592" s="848"/>
      <c r="M592" s="848"/>
      <c r="N592" s="849"/>
      <c r="AF592" s="39"/>
      <c r="AG592" s="48"/>
      <c r="AH592" s="3" t="s">
        <v>65</v>
      </c>
      <c r="AL592" s="48"/>
      <c r="AM592" s="82"/>
      <c r="AN592" s="85"/>
      <c r="AO592" s="85"/>
      <c r="AP592" s="85"/>
      <c r="AQ592" s="85"/>
      <c r="AR592" s="85"/>
      <c r="AS592" s="82"/>
      <c r="AT592" s="48"/>
      <c r="AV592" s="48"/>
      <c r="AW592" s="48"/>
    </row>
    <row r="593" spans="1:49" s="4" customFormat="1" ht="15" x14ac:dyDescent="0.25">
      <c r="A593" s="51"/>
      <c r="B593" s="50" t="s">
        <v>60</v>
      </c>
      <c r="C593" s="853" t="s">
        <v>66</v>
      </c>
      <c r="D593" s="853"/>
      <c r="E593" s="853"/>
      <c r="F593" s="53"/>
      <c r="G593" s="54"/>
      <c r="H593" s="54"/>
      <c r="I593" s="54"/>
      <c r="J593" s="57">
        <v>269.61</v>
      </c>
      <c r="K593" s="56">
        <v>1.1499999999999999</v>
      </c>
      <c r="L593" s="57">
        <v>62.01</v>
      </c>
      <c r="M593" s="56">
        <v>35.42</v>
      </c>
      <c r="N593" s="58">
        <v>2196.39</v>
      </c>
      <c r="AF593" s="39"/>
      <c r="AG593" s="48"/>
      <c r="AI593" s="3" t="s">
        <v>66</v>
      </c>
      <c r="AL593" s="48"/>
      <c r="AM593" s="82"/>
      <c r="AN593" s="85"/>
      <c r="AO593" s="85"/>
      <c r="AP593" s="85"/>
      <c r="AQ593" s="85"/>
      <c r="AR593" s="85"/>
      <c r="AS593" s="82"/>
      <c r="AT593" s="48"/>
      <c r="AV593" s="48"/>
      <c r="AW593" s="48"/>
    </row>
    <row r="594" spans="1:49" s="4" customFormat="1" ht="15" x14ac:dyDescent="0.25">
      <c r="A594" s="51"/>
      <c r="B594" s="50" t="s">
        <v>67</v>
      </c>
      <c r="C594" s="853" t="s">
        <v>68</v>
      </c>
      <c r="D594" s="853"/>
      <c r="E594" s="853"/>
      <c r="F594" s="53"/>
      <c r="G594" s="54"/>
      <c r="H594" s="54"/>
      <c r="I594" s="54"/>
      <c r="J594" s="55">
        <v>6250.94</v>
      </c>
      <c r="K594" s="56">
        <v>1.1499999999999999</v>
      </c>
      <c r="L594" s="55">
        <v>1437.72</v>
      </c>
      <c r="M594" s="54"/>
      <c r="N594" s="59"/>
      <c r="AF594" s="39"/>
      <c r="AG594" s="48"/>
      <c r="AI594" s="3" t="s">
        <v>68</v>
      </c>
      <c r="AL594" s="48"/>
      <c r="AM594" s="82"/>
      <c r="AN594" s="85"/>
      <c r="AO594" s="85"/>
      <c r="AP594" s="85"/>
      <c r="AQ594" s="85"/>
      <c r="AR594" s="85"/>
      <c r="AS594" s="82"/>
      <c r="AT594" s="48"/>
      <c r="AV594" s="48"/>
      <c r="AW594" s="48"/>
    </row>
    <row r="595" spans="1:49" s="4" customFormat="1" ht="15" x14ac:dyDescent="0.25">
      <c r="A595" s="51"/>
      <c r="B595" s="50" t="s">
        <v>69</v>
      </c>
      <c r="C595" s="853" t="s">
        <v>70</v>
      </c>
      <c r="D595" s="853"/>
      <c r="E595" s="853"/>
      <c r="F595" s="53"/>
      <c r="G595" s="54"/>
      <c r="H595" s="54"/>
      <c r="I595" s="54"/>
      <c r="J595" s="57">
        <v>371.02</v>
      </c>
      <c r="K595" s="56">
        <v>1.1499999999999999</v>
      </c>
      <c r="L595" s="57">
        <v>85.33</v>
      </c>
      <c r="M595" s="56">
        <v>35.42</v>
      </c>
      <c r="N595" s="58">
        <v>3022.39</v>
      </c>
      <c r="AF595" s="39"/>
      <c r="AG595" s="48"/>
      <c r="AI595" s="3" t="s">
        <v>70</v>
      </c>
      <c r="AL595" s="48"/>
      <c r="AM595" s="82"/>
      <c r="AN595" s="85"/>
      <c r="AO595" s="85"/>
      <c r="AP595" s="85"/>
      <c r="AQ595" s="85"/>
      <c r="AR595" s="85"/>
      <c r="AS595" s="82"/>
      <c r="AT595" s="48"/>
      <c r="AV595" s="48"/>
      <c r="AW595" s="48"/>
    </row>
    <row r="596" spans="1:49" s="4" customFormat="1" ht="15" x14ac:dyDescent="0.25">
      <c r="A596" s="51"/>
      <c r="B596" s="50" t="s">
        <v>86</v>
      </c>
      <c r="C596" s="853" t="s">
        <v>87</v>
      </c>
      <c r="D596" s="853"/>
      <c r="E596" s="853"/>
      <c r="F596" s="53"/>
      <c r="G596" s="54"/>
      <c r="H596" s="54"/>
      <c r="I596" s="54"/>
      <c r="J596" s="55">
        <v>20487.599999999999</v>
      </c>
      <c r="K596" s="54"/>
      <c r="L596" s="55">
        <v>4097.5200000000004</v>
      </c>
      <c r="M596" s="54"/>
      <c r="N596" s="59"/>
      <c r="AF596" s="39"/>
      <c r="AG596" s="48"/>
      <c r="AI596" s="3" t="s">
        <v>87</v>
      </c>
      <c r="AL596" s="48"/>
      <c r="AM596" s="82"/>
      <c r="AN596" s="85"/>
      <c r="AO596" s="85"/>
      <c r="AP596" s="85"/>
      <c r="AQ596" s="85"/>
      <c r="AR596" s="85"/>
      <c r="AS596" s="82"/>
      <c r="AT596" s="48"/>
      <c r="AV596" s="48"/>
      <c r="AW596" s="48"/>
    </row>
    <row r="597" spans="1:49" s="4" customFormat="1" ht="15" x14ac:dyDescent="0.25">
      <c r="A597" s="60"/>
      <c r="B597" s="50"/>
      <c r="C597" s="853" t="s">
        <v>71</v>
      </c>
      <c r="D597" s="853"/>
      <c r="E597" s="853"/>
      <c r="F597" s="53" t="s">
        <v>72</v>
      </c>
      <c r="G597" s="70">
        <v>33</v>
      </c>
      <c r="H597" s="56">
        <v>1.1499999999999999</v>
      </c>
      <c r="I597" s="56">
        <v>7.59</v>
      </c>
      <c r="J597" s="63"/>
      <c r="K597" s="54"/>
      <c r="L597" s="63"/>
      <c r="M597" s="54"/>
      <c r="N597" s="59"/>
      <c r="AF597" s="39"/>
      <c r="AG597" s="48"/>
      <c r="AJ597" s="3" t="s">
        <v>71</v>
      </c>
      <c r="AL597" s="48"/>
      <c r="AM597" s="82"/>
      <c r="AN597" s="85"/>
      <c r="AO597" s="85"/>
      <c r="AP597" s="85"/>
      <c r="AQ597" s="85"/>
      <c r="AR597" s="85"/>
      <c r="AS597" s="82"/>
      <c r="AT597" s="48"/>
      <c r="AV597" s="48"/>
      <c r="AW597" s="48"/>
    </row>
    <row r="598" spans="1:49" s="4" customFormat="1" ht="15" x14ac:dyDescent="0.25">
      <c r="A598" s="60"/>
      <c r="B598" s="50"/>
      <c r="C598" s="853" t="s">
        <v>73</v>
      </c>
      <c r="D598" s="853"/>
      <c r="E598" s="853"/>
      <c r="F598" s="53" t="s">
        <v>72</v>
      </c>
      <c r="G598" s="56">
        <v>32.36</v>
      </c>
      <c r="H598" s="56">
        <v>1.1499999999999999</v>
      </c>
      <c r="I598" s="130">
        <v>7.4428000000000001</v>
      </c>
      <c r="J598" s="63"/>
      <c r="K598" s="54"/>
      <c r="L598" s="63"/>
      <c r="M598" s="54"/>
      <c r="N598" s="59"/>
      <c r="AF598" s="39"/>
      <c r="AG598" s="48"/>
      <c r="AJ598" s="3" t="s">
        <v>73</v>
      </c>
      <c r="AL598" s="48"/>
      <c r="AM598" s="82"/>
      <c r="AN598" s="85"/>
      <c r="AO598" s="85"/>
      <c r="AP598" s="85"/>
      <c r="AQ598" s="85"/>
      <c r="AR598" s="85"/>
      <c r="AS598" s="82"/>
      <c r="AT598" s="48"/>
      <c r="AV598" s="48"/>
      <c r="AW598" s="48"/>
    </row>
    <row r="599" spans="1:49" s="4" customFormat="1" ht="15" x14ac:dyDescent="0.25">
      <c r="A599" s="51"/>
      <c r="B599" s="50"/>
      <c r="C599" s="854" t="s">
        <v>74</v>
      </c>
      <c r="D599" s="854"/>
      <c r="E599" s="854"/>
      <c r="F599" s="65"/>
      <c r="G599" s="66"/>
      <c r="H599" s="66"/>
      <c r="I599" s="66"/>
      <c r="J599" s="67">
        <v>27008.15</v>
      </c>
      <c r="K599" s="66"/>
      <c r="L599" s="67">
        <v>5597.25</v>
      </c>
      <c r="M599" s="66"/>
      <c r="N599" s="69"/>
      <c r="AF599" s="39"/>
      <c r="AG599" s="48"/>
      <c r="AK599" s="3" t="s">
        <v>74</v>
      </c>
      <c r="AL599" s="48"/>
      <c r="AM599" s="82"/>
      <c r="AN599" s="85"/>
      <c r="AO599" s="85"/>
      <c r="AP599" s="85"/>
      <c r="AQ599" s="85"/>
      <c r="AR599" s="85"/>
      <c r="AS599" s="82"/>
      <c r="AT599" s="48"/>
      <c r="AV599" s="48"/>
      <c r="AW599" s="48"/>
    </row>
    <row r="600" spans="1:49" s="4" customFormat="1" ht="15" x14ac:dyDescent="0.25">
      <c r="A600" s="60"/>
      <c r="B600" s="50"/>
      <c r="C600" s="853" t="s">
        <v>75</v>
      </c>
      <c r="D600" s="853"/>
      <c r="E600" s="853"/>
      <c r="F600" s="53"/>
      <c r="G600" s="54"/>
      <c r="H600" s="54"/>
      <c r="I600" s="54"/>
      <c r="J600" s="63"/>
      <c r="K600" s="54"/>
      <c r="L600" s="57">
        <v>147.34</v>
      </c>
      <c r="M600" s="54"/>
      <c r="N600" s="58">
        <v>5218.78</v>
      </c>
      <c r="AF600" s="39"/>
      <c r="AG600" s="48"/>
      <c r="AJ600" s="3" t="s">
        <v>75</v>
      </c>
      <c r="AL600" s="48"/>
      <c r="AM600" s="82"/>
      <c r="AN600" s="85"/>
      <c r="AO600" s="85"/>
      <c r="AP600" s="85"/>
      <c r="AQ600" s="85"/>
      <c r="AR600" s="85"/>
      <c r="AS600" s="82"/>
      <c r="AT600" s="48"/>
      <c r="AV600" s="48"/>
      <c r="AW600" s="48"/>
    </row>
    <row r="601" spans="1:49" s="4" customFormat="1" ht="15" x14ac:dyDescent="0.25">
      <c r="A601" s="60"/>
      <c r="B601" s="50" t="s">
        <v>76</v>
      </c>
      <c r="C601" s="853" t="s">
        <v>77</v>
      </c>
      <c r="D601" s="853"/>
      <c r="E601" s="853"/>
      <c r="F601" s="53" t="s">
        <v>78</v>
      </c>
      <c r="G601" s="70">
        <v>147</v>
      </c>
      <c r="H601" s="54"/>
      <c r="I601" s="70">
        <v>147</v>
      </c>
      <c r="J601" s="63"/>
      <c r="K601" s="54"/>
      <c r="L601" s="57">
        <v>216.59</v>
      </c>
      <c r="M601" s="54"/>
      <c r="N601" s="58">
        <v>7671.61</v>
      </c>
      <c r="AF601" s="39"/>
      <c r="AG601" s="48"/>
      <c r="AJ601" s="3" t="s">
        <v>77</v>
      </c>
      <c r="AL601" s="48"/>
      <c r="AM601" s="82"/>
      <c r="AN601" s="85"/>
      <c r="AO601" s="85"/>
      <c r="AP601" s="85"/>
      <c r="AQ601" s="85"/>
      <c r="AR601" s="85"/>
      <c r="AS601" s="82"/>
      <c r="AT601" s="48"/>
      <c r="AV601" s="48"/>
      <c r="AW601" s="48"/>
    </row>
    <row r="602" spans="1:49" s="4" customFormat="1" ht="15" x14ac:dyDescent="0.25">
      <c r="A602" s="60"/>
      <c r="B602" s="50" t="s">
        <v>79</v>
      </c>
      <c r="C602" s="853" t="s">
        <v>80</v>
      </c>
      <c r="D602" s="853"/>
      <c r="E602" s="853"/>
      <c r="F602" s="53" t="s">
        <v>78</v>
      </c>
      <c r="G602" s="70">
        <v>134</v>
      </c>
      <c r="H602" s="54"/>
      <c r="I602" s="70">
        <v>134</v>
      </c>
      <c r="J602" s="63"/>
      <c r="K602" s="54"/>
      <c r="L602" s="57">
        <v>197.44</v>
      </c>
      <c r="M602" s="54"/>
      <c r="N602" s="58">
        <v>6993.17</v>
      </c>
      <c r="AF602" s="39"/>
      <c r="AG602" s="48"/>
      <c r="AJ602" s="3" t="s">
        <v>80</v>
      </c>
      <c r="AL602" s="48"/>
      <c r="AM602" s="82"/>
      <c r="AN602" s="85"/>
      <c r="AO602" s="85"/>
      <c r="AP602" s="85"/>
      <c r="AQ602" s="85"/>
      <c r="AR602" s="85"/>
      <c r="AS602" s="82"/>
      <c r="AT602" s="48"/>
      <c r="AV602" s="48"/>
      <c r="AW602" s="48"/>
    </row>
    <row r="603" spans="1:49" s="4" customFormat="1" ht="15" x14ac:dyDescent="0.25">
      <c r="A603" s="71"/>
      <c r="B603" s="72"/>
      <c r="C603" s="847" t="s">
        <v>81</v>
      </c>
      <c r="D603" s="847"/>
      <c r="E603" s="847"/>
      <c r="F603" s="42"/>
      <c r="G603" s="43"/>
      <c r="H603" s="43"/>
      <c r="I603" s="43"/>
      <c r="J603" s="46"/>
      <c r="K603" s="43"/>
      <c r="L603" s="73">
        <v>6011.28</v>
      </c>
      <c r="M603" s="66"/>
      <c r="N603" s="47"/>
      <c r="AF603" s="39"/>
      <c r="AG603" s="48"/>
      <c r="AL603" s="48" t="s">
        <v>81</v>
      </c>
      <c r="AM603" s="82"/>
      <c r="AN603" s="85"/>
      <c r="AO603" s="85"/>
      <c r="AP603" s="85"/>
      <c r="AQ603" s="85"/>
      <c r="AR603" s="85"/>
      <c r="AS603" s="82"/>
      <c r="AT603" s="48"/>
      <c r="AV603" s="48"/>
      <c r="AW603" s="48"/>
    </row>
    <row r="604" spans="1:49" s="4" customFormat="1" ht="34.5" x14ac:dyDescent="0.25">
      <c r="A604" s="40" t="s">
        <v>327</v>
      </c>
      <c r="B604" s="41" t="s">
        <v>328</v>
      </c>
      <c r="C604" s="847" t="s">
        <v>329</v>
      </c>
      <c r="D604" s="847"/>
      <c r="E604" s="847"/>
      <c r="F604" s="42" t="s">
        <v>326</v>
      </c>
      <c r="G604" s="43">
        <v>0.2</v>
      </c>
      <c r="H604" s="44">
        <v>1</v>
      </c>
      <c r="I604" s="45">
        <v>0.2</v>
      </c>
      <c r="J604" s="46"/>
      <c r="K604" s="43"/>
      <c r="L604" s="46"/>
      <c r="M604" s="43"/>
      <c r="N604" s="47"/>
      <c r="AF604" s="39"/>
      <c r="AG604" s="48" t="s">
        <v>329</v>
      </c>
      <c r="AL604" s="48"/>
      <c r="AM604" s="82"/>
      <c r="AN604" s="85"/>
      <c r="AO604" s="85"/>
      <c r="AP604" s="85"/>
      <c r="AQ604" s="85"/>
      <c r="AR604" s="85"/>
      <c r="AS604" s="82"/>
      <c r="AT604" s="48"/>
      <c r="AV604" s="48"/>
      <c r="AW604" s="48"/>
    </row>
    <row r="605" spans="1:49" s="4" customFormat="1" ht="15" x14ac:dyDescent="0.25">
      <c r="A605" s="49"/>
      <c r="B605" s="50"/>
      <c r="C605" s="848" t="s">
        <v>330</v>
      </c>
      <c r="D605" s="848"/>
      <c r="E605" s="848"/>
      <c r="F605" s="848"/>
      <c r="G605" s="848"/>
      <c r="H605" s="848"/>
      <c r="I605" s="848"/>
      <c r="J605" s="848"/>
      <c r="K605" s="848"/>
      <c r="L605" s="848"/>
      <c r="M605" s="848"/>
      <c r="N605" s="849"/>
      <c r="AF605" s="39"/>
      <c r="AG605" s="48"/>
      <c r="AH605" s="3" t="s">
        <v>330</v>
      </c>
      <c r="AL605" s="48"/>
      <c r="AM605" s="82"/>
      <c r="AN605" s="85"/>
      <c r="AO605" s="85"/>
      <c r="AP605" s="85"/>
      <c r="AQ605" s="85"/>
      <c r="AR605" s="85"/>
      <c r="AS605" s="82"/>
      <c r="AT605" s="48"/>
      <c r="AV605" s="48"/>
      <c r="AW605" s="48"/>
    </row>
    <row r="606" spans="1:49" s="4" customFormat="1" ht="22.5" x14ac:dyDescent="0.25">
      <c r="A606" s="49"/>
      <c r="B606" s="50" t="s">
        <v>64</v>
      </c>
      <c r="C606" s="848" t="s">
        <v>65</v>
      </c>
      <c r="D606" s="848"/>
      <c r="E606" s="848"/>
      <c r="F606" s="848"/>
      <c r="G606" s="848"/>
      <c r="H606" s="848"/>
      <c r="I606" s="848"/>
      <c r="J606" s="848"/>
      <c r="K606" s="848"/>
      <c r="L606" s="848"/>
      <c r="M606" s="848"/>
      <c r="N606" s="849"/>
      <c r="AF606" s="39"/>
      <c r="AG606" s="48"/>
      <c r="AH606" s="3" t="s">
        <v>65</v>
      </c>
      <c r="AL606" s="48"/>
      <c r="AM606" s="82"/>
      <c r="AN606" s="85"/>
      <c r="AO606" s="85"/>
      <c r="AP606" s="85"/>
      <c r="AQ606" s="85"/>
      <c r="AR606" s="85"/>
      <c r="AS606" s="82"/>
      <c r="AT606" s="48"/>
      <c r="AV606" s="48"/>
      <c r="AW606" s="48"/>
    </row>
    <row r="607" spans="1:49" s="4" customFormat="1" ht="15" x14ac:dyDescent="0.25">
      <c r="A607" s="51"/>
      <c r="B607" s="50" t="s">
        <v>67</v>
      </c>
      <c r="C607" s="853" t="s">
        <v>68</v>
      </c>
      <c r="D607" s="853"/>
      <c r="E607" s="853"/>
      <c r="F607" s="53"/>
      <c r="G607" s="54"/>
      <c r="H607" s="54"/>
      <c r="I607" s="54"/>
      <c r="J607" s="57">
        <v>468.89</v>
      </c>
      <c r="K607" s="56">
        <v>8.0500000000000007</v>
      </c>
      <c r="L607" s="57">
        <v>754.91</v>
      </c>
      <c r="M607" s="54"/>
      <c r="N607" s="59"/>
      <c r="AF607" s="39"/>
      <c r="AG607" s="48"/>
      <c r="AI607" s="3" t="s">
        <v>68</v>
      </c>
      <c r="AL607" s="48"/>
      <c r="AM607" s="82"/>
      <c r="AN607" s="85"/>
      <c r="AO607" s="85"/>
      <c r="AP607" s="85"/>
      <c r="AQ607" s="85"/>
      <c r="AR607" s="85"/>
      <c r="AS607" s="82"/>
      <c r="AT607" s="48"/>
      <c r="AV607" s="48"/>
      <c r="AW607" s="48"/>
    </row>
    <row r="608" spans="1:49" s="4" customFormat="1" ht="15" x14ac:dyDescent="0.25">
      <c r="A608" s="51"/>
      <c r="B608" s="50" t="s">
        <v>69</v>
      </c>
      <c r="C608" s="853" t="s">
        <v>70</v>
      </c>
      <c r="D608" s="853"/>
      <c r="E608" s="853"/>
      <c r="F608" s="53"/>
      <c r="G608" s="54"/>
      <c r="H608" s="54"/>
      <c r="I608" s="54"/>
      <c r="J608" s="57">
        <v>27.84</v>
      </c>
      <c r="K608" s="56">
        <v>8.0500000000000007</v>
      </c>
      <c r="L608" s="57">
        <v>44.82</v>
      </c>
      <c r="M608" s="56">
        <v>35.42</v>
      </c>
      <c r="N608" s="58">
        <v>1587.52</v>
      </c>
      <c r="AF608" s="39"/>
      <c r="AG608" s="48"/>
      <c r="AI608" s="3" t="s">
        <v>70</v>
      </c>
      <c r="AL608" s="48"/>
      <c r="AM608" s="82"/>
      <c r="AN608" s="85"/>
      <c r="AO608" s="85"/>
      <c r="AP608" s="85"/>
      <c r="AQ608" s="85"/>
      <c r="AR608" s="85"/>
      <c r="AS608" s="82"/>
      <c r="AT608" s="48"/>
      <c r="AV608" s="48"/>
      <c r="AW608" s="48"/>
    </row>
    <row r="609" spans="1:49" s="4" customFormat="1" ht="15" x14ac:dyDescent="0.25">
      <c r="A609" s="51"/>
      <c r="B609" s="50" t="s">
        <v>86</v>
      </c>
      <c r="C609" s="853" t="s">
        <v>87</v>
      </c>
      <c r="D609" s="853"/>
      <c r="E609" s="853"/>
      <c r="F609" s="53"/>
      <c r="G609" s="54"/>
      <c r="H609" s="54"/>
      <c r="I609" s="54"/>
      <c r="J609" s="55">
        <v>1242.3599999999999</v>
      </c>
      <c r="K609" s="70">
        <v>7</v>
      </c>
      <c r="L609" s="55">
        <v>1739.3</v>
      </c>
      <c r="M609" s="54"/>
      <c r="N609" s="59"/>
      <c r="AF609" s="39"/>
      <c r="AG609" s="48"/>
      <c r="AI609" s="3" t="s">
        <v>87</v>
      </c>
      <c r="AL609" s="48"/>
      <c r="AM609" s="82"/>
      <c r="AN609" s="85"/>
      <c r="AO609" s="85"/>
      <c r="AP609" s="85"/>
      <c r="AQ609" s="85"/>
      <c r="AR609" s="85"/>
      <c r="AS609" s="82"/>
      <c r="AT609" s="48"/>
      <c r="AV609" s="48"/>
      <c r="AW609" s="48"/>
    </row>
    <row r="610" spans="1:49" s="4" customFormat="1" ht="15" x14ac:dyDescent="0.25">
      <c r="A610" s="60"/>
      <c r="B610" s="50"/>
      <c r="C610" s="853" t="s">
        <v>73</v>
      </c>
      <c r="D610" s="853"/>
      <c r="E610" s="853"/>
      <c r="F610" s="53" t="s">
        <v>72</v>
      </c>
      <c r="G610" s="56">
        <v>2.5099999999999998</v>
      </c>
      <c r="H610" s="56">
        <v>8.0500000000000007</v>
      </c>
      <c r="I610" s="130">
        <v>4.0411000000000001</v>
      </c>
      <c r="J610" s="63"/>
      <c r="K610" s="54"/>
      <c r="L610" s="63"/>
      <c r="M610" s="54"/>
      <c r="N610" s="59"/>
      <c r="AF610" s="39"/>
      <c r="AG610" s="48"/>
      <c r="AJ610" s="3" t="s">
        <v>73</v>
      </c>
      <c r="AL610" s="48"/>
      <c r="AM610" s="82"/>
      <c r="AN610" s="85"/>
      <c r="AO610" s="85"/>
      <c r="AP610" s="85"/>
      <c r="AQ610" s="85"/>
      <c r="AR610" s="85"/>
      <c r="AS610" s="82"/>
      <c r="AT610" s="48"/>
      <c r="AV610" s="48"/>
      <c r="AW610" s="48"/>
    </row>
    <row r="611" spans="1:49" s="4" customFormat="1" ht="15" x14ac:dyDescent="0.25">
      <c r="A611" s="51"/>
      <c r="B611" s="50"/>
      <c r="C611" s="854" t="s">
        <v>74</v>
      </c>
      <c r="D611" s="854"/>
      <c r="E611" s="854"/>
      <c r="F611" s="65"/>
      <c r="G611" s="66"/>
      <c r="H611" s="66"/>
      <c r="I611" s="66"/>
      <c r="J611" s="67">
        <v>1711.25</v>
      </c>
      <c r="K611" s="66"/>
      <c r="L611" s="67">
        <v>2494.21</v>
      </c>
      <c r="M611" s="66"/>
      <c r="N611" s="69"/>
      <c r="AF611" s="39"/>
      <c r="AG611" s="48"/>
      <c r="AK611" s="3" t="s">
        <v>74</v>
      </c>
      <c r="AL611" s="48"/>
      <c r="AM611" s="82"/>
      <c r="AN611" s="85"/>
      <c r="AO611" s="85"/>
      <c r="AP611" s="85"/>
      <c r="AQ611" s="85"/>
      <c r="AR611" s="85"/>
      <c r="AS611" s="82"/>
      <c r="AT611" s="48"/>
      <c r="AV611" s="48"/>
      <c r="AW611" s="48"/>
    </row>
    <row r="612" spans="1:49" s="4" customFormat="1" ht="15" x14ac:dyDescent="0.25">
      <c r="A612" s="60"/>
      <c r="B612" s="50"/>
      <c r="C612" s="853" t="s">
        <v>75</v>
      </c>
      <c r="D612" s="853"/>
      <c r="E612" s="853"/>
      <c r="F612" s="53"/>
      <c r="G612" s="54"/>
      <c r="H612" s="54"/>
      <c r="I612" s="54"/>
      <c r="J612" s="63"/>
      <c r="K612" s="54"/>
      <c r="L612" s="57">
        <v>44.82</v>
      </c>
      <c r="M612" s="54"/>
      <c r="N612" s="58">
        <v>1587.52</v>
      </c>
      <c r="AF612" s="39"/>
      <c r="AG612" s="48"/>
      <c r="AJ612" s="3" t="s">
        <v>75</v>
      </c>
      <c r="AL612" s="48"/>
      <c r="AM612" s="82"/>
      <c r="AN612" s="85"/>
      <c r="AO612" s="85"/>
      <c r="AP612" s="85"/>
      <c r="AQ612" s="85"/>
      <c r="AR612" s="85"/>
      <c r="AS612" s="82"/>
      <c r="AT612" s="48"/>
      <c r="AV612" s="48"/>
      <c r="AW612" s="48"/>
    </row>
    <row r="613" spans="1:49" s="4" customFormat="1" ht="15" x14ac:dyDescent="0.25">
      <c r="A613" s="60"/>
      <c r="B613" s="50" t="s">
        <v>76</v>
      </c>
      <c r="C613" s="853" t="s">
        <v>77</v>
      </c>
      <c r="D613" s="853"/>
      <c r="E613" s="853"/>
      <c r="F613" s="53" t="s">
        <v>78</v>
      </c>
      <c r="G613" s="70">
        <v>147</v>
      </c>
      <c r="H613" s="54"/>
      <c r="I613" s="70">
        <v>147</v>
      </c>
      <c r="J613" s="63"/>
      <c r="K613" s="54"/>
      <c r="L613" s="57">
        <v>65.89</v>
      </c>
      <c r="M613" s="54"/>
      <c r="N613" s="58">
        <v>2333.65</v>
      </c>
      <c r="AF613" s="39"/>
      <c r="AG613" s="48"/>
      <c r="AJ613" s="3" t="s">
        <v>77</v>
      </c>
      <c r="AL613" s="48"/>
      <c r="AM613" s="82"/>
      <c r="AN613" s="85"/>
      <c r="AO613" s="85"/>
      <c r="AP613" s="85"/>
      <c r="AQ613" s="85"/>
      <c r="AR613" s="85"/>
      <c r="AS613" s="82"/>
      <c r="AT613" s="48"/>
      <c r="AV613" s="48"/>
      <c r="AW613" s="48"/>
    </row>
    <row r="614" spans="1:49" s="4" customFormat="1" ht="15" x14ac:dyDescent="0.25">
      <c r="A614" s="60"/>
      <c r="B614" s="50" t="s">
        <v>79</v>
      </c>
      <c r="C614" s="853" t="s">
        <v>80</v>
      </c>
      <c r="D614" s="853"/>
      <c r="E614" s="853"/>
      <c r="F614" s="53" t="s">
        <v>78</v>
      </c>
      <c r="G614" s="70">
        <v>134</v>
      </c>
      <c r="H614" s="54"/>
      <c r="I614" s="70">
        <v>134</v>
      </c>
      <c r="J614" s="63"/>
      <c r="K614" s="54"/>
      <c r="L614" s="57">
        <v>60.06</v>
      </c>
      <c r="M614" s="54"/>
      <c r="N614" s="58">
        <v>2127.2800000000002</v>
      </c>
      <c r="AF614" s="39"/>
      <c r="AG614" s="48"/>
      <c r="AJ614" s="3" t="s">
        <v>80</v>
      </c>
      <c r="AL614" s="48"/>
      <c r="AM614" s="82"/>
      <c r="AN614" s="85"/>
      <c r="AO614" s="85"/>
      <c r="AP614" s="85"/>
      <c r="AQ614" s="85"/>
      <c r="AR614" s="85"/>
      <c r="AS614" s="82"/>
      <c r="AT614" s="48"/>
      <c r="AV614" s="48"/>
      <c r="AW614" s="48"/>
    </row>
    <row r="615" spans="1:49" s="4" customFormat="1" ht="15" x14ac:dyDescent="0.25">
      <c r="A615" s="71"/>
      <c r="B615" s="72"/>
      <c r="C615" s="847" t="s">
        <v>81</v>
      </c>
      <c r="D615" s="847"/>
      <c r="E615" s="847"/>
      <c r="F615" s="42"/>
      <c r="G615" s="43"/>
      <c r="H615" s="43"/>
      <c r="I615" s="43"/>
      <c r="J615" s="46"/>
      <c r="K615" s="43"/>
      <c r="L615" s="73">
        <v>2620.16</v>
      </c>
      <c r="M615" s="66"/>
      <c r="N615" s="47"/>
      <c r="AF615" s="39"/>
      <c r="AG615" s="48"/>
      <c r="AL615" s="48" t="s">
        <v>81</v>
      </c>
      <c r="AM615" s="82"/>
      <c r="AN615" s="85"/>
      <c r="AO615" s="85"/>
      <c r="AP615" s="85"/>
      <c r="AQ615" s="85"/>
      <c r="AR615" s="85"/>
      <c r="AS615" s="82"/>
      <c r="AT615" s="48"/>
      <c r="AV615" s="48"/>
      <c r="AW615" s="48"/>
    </row>
    <row r="616" spans="1:49" s="4" customFormat="1" ht="45.75" x14ac:dyDescent="0.25">
      <c r="A616" s="40" t="s">
        <v>331</v>
      </c>
      <c r="B616" s="41" t="s">
        <v>332</v>
      </c>
      <c r="C616" s="847" t="s">
        <v>333</v>
      </c>
      <c r="D616" s="847"/>
      <c r="E616" s="847"/>
      <c r="F616" s="42" t="s">
        <v>326</v>
      </c>
      <c r="G616" s="43">
        <v>0.2</v>
      </c>
      <c r="H616" s="44">
        <v>1</v>
      </c>
      <c r="I616" s="45">
        <v>0.2</v>
      </c>
      <c r="J616" s="46"/>
      <c r="K616" s="43"/>
      <c r="L616" s="46"/>
      <c r="M616" s="43"/>
      <c r="N616" s="47"/>
      <c r="AF616" s="39"/>
      <c r="AG616" s="48" t="s">
        <v>333</v>
      </c>
      <c r="AL616" s="48"/>
      <c r="AM616" s="82"/>
      <c r="AN616" s="85"/>
      <c r="AO616" s="85"/>
      <c r="AP616" s="85"/>
      <c r="AQ616" s="85"/>
      <c r="AR616" s="85"/>
      <c r="AS616" s="82"/>
      <c r="AT616" s="48"/>
      <c r="AV616" s="48"/>
      <c r="AW616" s="48"/>
    </row>
    <row r="617" spans="1:49" s="4" customFormat="1" ht="22.5" x14ac:dyDescent="0.25">
      <c r="A617" s="49"/>
      <c r="B617" s="50" t="s">
        <v>64</v>
      </c>
      <c r="C617" s="848" t="s">
        <v>65</v>
      </c>
      <c r="D617" s="848"/>
      <c r="E617" s="848"/>
      <c r="F617" s="848"/>
      <c r="G617" s="848"/>
      <c r="H617" s="848"/>
      <c r="I617" s="848"/>
      <c r="J617" s="848"/>
      <c r="K617" s="848"/>
      <c r="L617" s="848"/>
      <c r="M617" s="848"/>
      <c r="N617" s="849"/>
      <c r="AF617" s="39"/>
      <c r="AG617" s="48"/>
      <c r="AH617" s="3" t="s">
        <v>65</v>
      </c>
      <c r="AL617" s="48"/>
      <c r="AM617" s="82"/>
      <c r="AN617" s="85"/>
      <c r="AO617" s="85"/>
      <c r="AP617" s="85"/>
      <c r="AQ617" s="85"/>
      <c r="AR617" s="85"/>
      <c r="AS617" s="82"/>
      <c r="AT617" s="48"/>
      <c r="AV617" s="48"/>
      <c r="AW617" s="48"/>
    </row>
    <row r="618" spans="1:49" s="4" customFormat="1" ht="15" x14ac:dyDescent="0.25">
      <c r="A618" s="51"/>
      <c r="B618" s="50" t="s">
        <v>60</v>
      </c>
      <c r="C618" s="853" t="s">
        <v>66</v>
      </c>
      <c r="D618" s="853"/>
      <c r="E618" s="853"/>
      <c r="F618" s="53"/>
      <c r="G618" s="54"/>
      <c r="H618" s="54"/>
      <c r="I618" s="54"/>
      <c r="J618" s="57">
        <v>182.32</v>
      </c>
      <c r="K618" s="56">
        <v>1.1499999999999999</v>
      </c>
      <c r="L618" s="57">
        <v>41.93</v>
      </c>
      <c r="M618" s="56">
        <v>35.42</v>
      </c>
      <c r="N618" s="58">
        <v>1485.16</v>
      </c>
      <c r="AF618" s="39"/>
      <c r="AG618" s="48"/>
      <c r="AI618" s="3" t="s">
        <v>66</v>
      </c>
      <c r="AL618" s="48"/>
      <c r="AM618" s="82"/>
      <c r="AN618" s="85"/>
      <c r="AO618" s="85"/>
      <c r="AP618" s="85"/>
      <c r="AQ618" s="85"/>
      <c r="AR618" s="85"/>
      <c r="AS618" s="82"/>
      <c r="AT618" s="48"/>
      <c r="AV618" s="48"/>
      <c r="AW618" s="48"/>
    </row>
    <row r="619" spans="1:49" s="4" customFormat="1" ht="15" x14ac:dyDescent="0.25">
      <c r="A619" s="51"/>
      <c r="B619" s="50" t="s">
        <v>67</v>
      </c>
      <c r="C619" s="853" t="s">
        <v>68</v>
      </c>
      <c r="D619" s="853"/>
      <c r="E619" s="853"/>
      <c r="F619" s="53"/>
      <c r="G619" s="54"/>
      <c r="H619" s="54"/>
      <c r="I619" s="54"/>
      <c r="J619" s="55">
        <v>7479.03</v>
      </c>
      <c r="K619" s="56">
        <v>1.1499999999999999</v>
      </c>
      <c r="L619" s="55">
        <v>1720.18</v>
      </c>
      <c r="M619" s="54"/>
      <c r="N619" s="59"/>
      <c r="AF619" s="39"/>
      <c r="AG619" s="48"/>
      <c r="AI619" s="3" t="s">
        <v>68</v>
      </c>
      <c r="AL619" s="48"/>
      <c r="AM619" s="82"/>
      <c r="AN619" s="85"/>
      <c r="AO619" s="85"/>
      <c r="AP619" s="85"/>
      <c r="AQ619" s="85"/>
      <c r="AR619" s="85"/>
      <c r="AS619" s="82"/>
      <c r="AT619" s="48"/>
      <c r="AV619" s="48"/>
      <c r="AW619" s="48"/>
    </row>
    <row r="620" spans="1:49" s="4" customFormat="1" ht="15" x14ac:dyDescent="0.25">
      <c r="A620" s="51"/>
      <c r="B620" s="50" t="s">
        <v>69</v>
      </c>
      <c r="C620" s="853" t="s">
        <v>70</v>
      </c>
      <c r="D620" s="853"/>
      <c r="E620" s="853"/>
      <c r="F620" s="53"/>
      <c r="G620" s="54"/>
      <c r="H620" s="54"/>
      <c r="I620" s="54"/>
      <c r="J620" s="57">
        <v>234.46</v>
      </c>
      <c r="K620" s="56">
        <v>1.1499999999999999</v>
      </c>
      <c r="L620" s="57">
        <v>53.93</v>
      </c>
      <c r="M620" s="56">
        <v>35.42</v>
      </c>
      <c r="N620" s="58">
        <v>1910.2</v>
      </c>
      <c r="AF620" s="39"/>
      <c r="AG620" s="48"/>
      <c r="AI620" s="3" t="s">
        <v>70</v>
      </c>
      <c r="AL620" s="48"/>
      <c r="AM620" s="82"/>
      <c r="AN620" s="85"/>
      <c r="AO620" s="85"/>
      <c r="AP620" s="85"/>
      <c r="AQ620" s="85"/>
      <c r="AR620" s="85"/>
      <c r="AS620" s="82"/>
      <c r="AT620" s="48"/>
      <c r="AV620" s="48"/>
      <c r="AW620" s="48"/>
    </row>
    <row r="621" spans="1:49" s="4" customFormat="1" ht="15" x14ac:dyDescent="0.25">
      <c r="A621" s="51"/>
      <c r="B621" s="50" t="s">
        <v>86</v>
      </c>
      <c r="C621" s="853" t="s">
        <v>87</v>
      </c>
      <c r="D621" s="853"/>
      <c r="E621" s="853"/>
      <c r="F621" s="53"/>
      <c r="G621" s="54"/>
      <c r="H621" s="54"/>
      <c r="I621" s="54"/>
      <c r="J621" s="57">
        <v>874.78</v>
      </c>
      <c r="K621" s="54"/>
      <c r="L621" s="57">
        <v>174.96</v>
      </c>
      <c r="M621" s="54"/>
      <c r="N621" s="59"/>
      <c r="AF621" s="39"/>
      <c r="AG621" s="48"/>
      <c r="AI621" s="3" t="s">
        <v>87</v>
      </c>
      <c r="AL621" s="48"/>
      <c r="AM621" s="82"/>
      <c r="AN621" s="85"/>
      <c r="AO621" s="85"/>
      <c r="AP621" s="85"/>
      <c r="AQ621" s="85"/>
      <c r="AR621" s="85"/>
      <c r="AS621" s="82"/>
      <c r="AT621" s="48"/>
      <c r="AV621" s="48"/>
      <c r="AW621" s="48"/>
    </row>
    <row r="622" spans="1:49" s="4" customFormat="1" ht="15" x14ac:dyDescent="0.25">
      <c r="A622" s="60"/>
      <c r="B622" s="50"/>
      <c r="C622" s="853" t="s">
        <v>71</v>
      </c>
      <c r="D622" s="853"/>
      <c r="E622" s="853"/>
      <c r="F622" s="53" t="s">
        <v>72</v>
      </c>
      <c r="G622" s="56">
        <v>20.86</v>
      </c>
      <c r="H622" s="56">
        <v>1.1499999999999999</v>
      </c>
      <c r="I622" s="130">
        <v>4.7977999999999996</v>
      </c>
      <c r="J622" s="63"/>
      <c r="K622" s="54"/>
      <c r="L622" s="63"/>
      <c r="M622" s="54"/>
      <c r="N622" s="59"/>
      <c r="AF622" s="39"/>
      <c r="AG622" s="48"/>
      <c r="AJ622" s="3" t="s">
        <v>71</v>
      </c>
      <c r="AL622" s="48"/>
      <c r="AM622" s="82"/>
      <c r="AN622" s="85"/>
      <c r="AO622" s="85"/>
      <c r="AP622" s="85"/>
      <c r="AQ622" s="85"/>
      <c r="AR622" s="85"/>
      <c r="AS622" s="82"/>
      <c r="AT622" s="48"/>
      <c r="AV622" s="48"/>
      <c r="AW622" s="48"/>
    </row>
    <row r="623" spans="1:49" s="4" customFormat="1" ht="15" x14ac:dyDescent="0.25">
      <c r="A623" s="60"/>
      <c r="B623" s="50"/>
      <c r="C623" s="853" t="s">
        <v>73</v>
      </c>
      <c r="D623" s="853"/>
      <c r="E623" s="853"/>
      <c r="F623" s="53" t="s">
        <v>72</v>
      </c>
      <c r="G623" s="56">
        <v>18.850000000000001</v>
      </c>
      <c r="H623" s="56">
        <v>1.1499999999999999</v>
      </c>
      <c r="I623" s="130">
        <v>4.3354999999999997</v>
      </c>
      <c r="J623" s="63"/>
      <c r="K623" s="54"/>
      <c r="L623" s="63"/>
      <c r="M623" s="54"/>
      <c r="N623" s="59"/>
      <c r="AF623" s="39"/>
      <c r="AG623" s="48"/>
      <c r="AJ623" s="3" t="s">
        <v>73</v>
      </c>
      <c r="AL623" s="48"/>
      <c r="AM623" s="82"/>
      <c r="AN623" s="85"/>
      <c r="AO623" s="85"/>
      <c r="AP623" s="85"/>
      <c r="AQ623" s="85"/>
      <c r="AR623" s="85"/>
      <c r="AS623" s="82"/>
      <c r="AT623" s="48"/>
      <c r="AV623" s="48"/>
      <c r="AW623" s="48"/>
    </row>
    <row r="624" spans="1:49" s="4" customFormat="1" ht="15" x14ac:dyDescent="0.25">
      <c r="A624" s="51"/>
      <c r="B624" s="50"/>
      <c r="C624" s="854" t="s">
        <v>74</v>
      </c>
      <c r="D624" s="854"/>
      <c r="E624" s="854"/>
      <c r="F624" s="65"/>
      <c r="G624" s="66"/>
      <c r="H624" s="66"/>
      <c r="I624" s="66"/>
      <c r="J624" s="67">
        <v>8536.1299999999992</v>
      </c>
      <c r="K624" s="66"/>
      <c r="L624" s="67">
        <v>1937.07</v>
      </c>
      <c r="M624" s="66"/>
      <c r="N624" s="69"/>
      <c r="AF624" s="39"/>
      <c r="AG624" s="48"/>
      <c r="AK624" s="3" t="s">
        <v>74</v>
      </c>
      <c r="AL624" s="48"/>
      <c r="AM624" s="82"/>
      <c r="AN624" s="85"/>
      <c r="AO624" s="85"/>
      <c r="AP624" s="85"/>
      <c r="AQ624" s="85"/>
      <c r="AR624" s="85"/>
      <c r="AS624" s="82"/>
      <c r="AT624" s="48"/>
      <c r="AV624" s="48"/>
      <c r="AW624" s="48"/>
    </row>
    <row r="625" spans="1:49" s="4" customFormat="1" ht="15" x14ac:dyDescent="0.25">
      <c r="A625" s="60"/>
      <c r="B625" s="50"/>
      <c r="C625" s="853" t="s">
        <v>75</v>
      </c>
      <c r="D625" s="853"/>
      <c r="E625" s="853"/>
      <c r="F625" s="53"/>
      <c r="G625" s="54"/>
      <c r="H625" s="54"/>
      <c r="I625" s="54"/>
      <c r="J625" s="63"/>
      <c r="K625" s="54"/>
      <c r="L625" s="57">
        <v>95.86</v>
      </c>
      <c r="M625" s="54"/>
      <c r="N625" s="58">
        <v>3395.36</v>
      </c>
      <c r="AF625" s="39"/>
      <c r="AG625" s="48"/>
      <c r="AJ625" s="3" t="s">
        <v>75</v>
      </c>
      <c r="AL625" s="48"/>
      <c r="AM625" s="82"/>
      <c r="AN625" s="85"/>
      <c r="AO625" s="85"/>
      <c r="AP625" s="85"/>
      <c r="AQ625" s="85"/>
      <c r="AR625" s="85"/>
      <c r="AS625" s="82"/>
      <c r="AT625" s="48"/>
      <c r="AV625" s="48"/>
      <c r="AW625" s="48"/>
    </row>
    <row r="626" spans="1:49" s="4" customFormat="1" ht="15" x14ac:dyDescent="0.25">
      <c r="A626" s="60"/>
      <c r="B626" s="50" t="s">
        <v>76</v>
      </c>
      <c r="C626" s="853" t="s">
        <v>77</v>
      </c>
      <c r="D626" s="853"/>
      <c r="E626" s="853"/>
      <c r="F626" s="53" t="s">
        <v>78</v>
      </c>
      <c r="G626" s="70">
        <v>147</v>
      </c>
      <c r="H626" s="54"/>
      <c r="I626" s="70">
        <v>147</v>
      </c>
      <c r="J626" s="63"/>
      <c r="K626" s="54"/>
      <c r="L626" s="57">
        <v>140.91</v>
      </c>
      <c r="M626" s="54"/>
      <c r="N626" s="58">
        <v>4991.18</v>
      </c>
      <c r="AF626" s="39"/>
      <c r="AG626" s="48"/>
      <c r="AJ626" s="3" t="s">
        <v>77</v>
      </c>
      <c r="AL626" s="48"/>
      <c r="AM626" s="82"/>
      <c r="AN626" s="85"/>
      <c r="AO626" s="85"/>
      <c r="AP626" s="85"/>
      <c r="AQ626" s="85"/>
      <c r="AR626" s="85"/>
      <c r="AS626" s="82"/>
      <c r="AT626" s="48"/>
      <c r="AV626" s="48"/>
      <c r="AW626" s="48"/>
    </row>
    <row r="627" spans="1:49" s="4" customFormat="1" ht="15" x14ac:dyDescent="0.25">
      <c r="A627" s="60"/>
      <c r="B627" s="50" t="s">
        <v>79</v>
      </c>
      <c r="C627" s="853" t="s">
        <v>80</v>
      </c>
      <c r="D627" s="853"/>
      <c r="E627" s="853"/>
      <c r="F627" s="53" t="s">
        <v>78</v>
      </c>
      <c r="G627" s="70">
        <v>134</v>
      </c>
      <c r="H627" s="54"/>
      <c r="I627" s="70">
        <v>134</v>
      </c>
      <c r="J627" s="63"/>
      <c r="K627" s="54"/>
      <c r="L627" s="57">
        <v>128.44999999999999</v>
      </c>
      <c r="M627" s="54"/>
      <c r="N627" s="58">
        <v>4549.78</v>
      </c>
      <c r="AF627" s="39"/>
      <c r="AG627" s="48"/>
      <c r="AJ627" s="3" t="s">
        <v>80</v>
      </c>
      <c r="AL627" s="48"/>
      <c r="AM627" s="82"/>
      <c r="AN627" s="85"/>
      <c r="AO627" s="85"/>
      <c r="AP627" s="85"/>
      <c r="AQ627" s="85"/>
      <c r="AR627" s="85"/>
      <c r="AS627" s="82"/>
      <c r="AT627" s="48"/>
      <c r="AV627" s="48"/>
      <c r="AW627" s="48"/>
    </row>
    <row r="628" spans="1:49" s="4" customFormat="1" ht="15" x14ac:dyDescent="0.25">
      <c r="A628" s="71"/>
      <c r="B628" s="72"/>
      <c r="C628" s="847" t="s">
        <v>81</v>
      </c>
      <c r="D628" s="847"/>
      <c r="E628" s="847"/>
      <c r="F628" s="42"/>
      <c r="G628" s="43"/>
      <c r="H628" s="43"/>
      <c r="I628" s="43"/>
      <c r="J628" s="46"/>
      <c r="K628" s="43"/>
      <c r="L628" s="73">
        <v>2206.4299999999998</v>
      </c>
      <c r="M628" s="66"/>
      <c r="N628" s="47"/>
      <c r="AF628" s="39"/>
      <c r="AG628" s="48"/>
      <c r="AL628" s="48" t="s">
        <v>81</v>
      </c>
      <c r="AM628" s="82"/>
      <c r="AN628" s="85"/>
      <c r="AO628" s="85"/>
      <c r="AP628" s="85"/>
      <c r="AQ628" s="85"/>
      <c r="AR628" s="85"/>
      <c r="AS628" s="82"/>
      <c r="AT628" s="48"/>
      <c r="AV628" s="48"/>
      <c r="AW628" s="48"/>
    </row>
    <row r="629" spans="1:49" s="4" customFormat="1" ht="34.5" x14ac:dyDescent="0.25">
      <c r="A629" s="40" t="s">
        <v>334</v>
      </c>
      <c r="B629" s="41" t="s">
        <v>335</v>
      </c>
      <c r="C629" s="847" t="s">
        <v>336</v>
      </c>
      <c r="D629" s="847"/>
      <c r="E629" s="847"/>
      <c r="F629" s="42" t="s">
        <v>326</v>
      </c>
      <c r="G629" s="43">
        <v>0.2</v>
      </c>
      <c r="H629" s="44">
        <v>1</v>
      </c>
      <c r="I629" s="45">
        <v>0.2</v>
      </c>
      <c r="J629" s="46"/>
      <c r="K629" s="43"/>
      <c r="L629" s="46"/>
      <c r="M629" s="43"/>
      <c r="N629" s="47"/>
      <c r="AF629" s="39"/>
      <c r="AG629" s="48" t="s">
        <v>336</v>
      </c>
      <c r="AL629" s="48"/>
      <c r="AM629" s="82"/>
      <c r="AN629" s="85"/>
      <c r="AO629" s="85"/>
      <c r="AP629" s="85"/>
      <c r="AQ629" s="85"/>
      <c r="AR629" s="85"/>
      <c r="AS629" s="82"/>
      <c r="AT629" s="48"/>
      <c r="AV629" s="48"/>
      <c r="AW629" s="48"/>
    </row>
    <row r="630" spans="1:49" s="4" customFormat="1" ht="15" x14ac:dyDescent="0.25">
      <c r="A630" s="49"/>
      <c r="B630" s="50"/>
      <c r="C630" s="848" t="s">
        <v>337</v>
      </c>
      <c r="D630" s="848"/>
      <c r="E630" s="848"/>
      <c r="F630" s="848"/>
      <c r="G630" s="848"/>
      <c r="H630" s="848"/>
      <c r="I630" s="848"/>
      <c r="J630" s="848"/>
      <c r="K630" s="848"/>
      <c r="L630" s="848"/>
      <c r="M630" s="848"/>
      <c r="N630" s="849"/>
      <c r="AF630" s="39"/>
      <c r="AG630" s="48"/>
      <c r="AH630" s="3" t="s">
        <v>337</v>
      </c>
      <c r="AL630" s="48"/>
      <c r="AM630" s="82"/>
      <c r="AN630" s="85"/>
      <c r="AO630" s="85"/>
      <c r="AP630" s="85"/>
      <c r="AQ630" s="85"/>
      <c r="AR630" s="85"/>
      <c r="AS630" s="82"/>
      <c r="AT630" s="48"/>
      <c r="AV630" s="48"/>
      <c r="AW630" s="48"/>
    </row>
    <row r="631" spans="1:49" s="4" customFormat="1" ht="22.5" x14ac:dyDescent="0.25">
      <c r="A631" s="49"/>
      <c r="B631" s="50" t="s">
        <v>64</v>
      </c>
      <c r="C631" s="848" t="s">
        <v>65</v>
      </c>
      <c r="D631" s="848"/>
      <c r="E631" s="848"/>
      <c r="F631" s="848"/>
      <c r="G631" s="848"/>
      <c r="H631" s="848"/>
      <c r="I631" s="848"/>
      <c r="J631" s="848"/>
      <c r="K631" s="848"/>
      <c r="L631" s="848"/>
      <c r="M631" s="848"/>
      <c r="N631" s="849"/>
      <c r="AF631" s="39"/>
      <c r="AG631" s="48"/>
      <c r="AH631" s="3" t="s">
        <v>65</v>
      </c>
      <c r="AL631" s="48"/>
      <c r="AM631" s="82"/>
      <c r="AN631" s="85"/>
      <c r="AO631" s="85"/>
      <c r="AP631" s="85"/>
      <c r="AQ631" s="85"/>
      <c r="AR631" s="85"/>
      <c r="AS631" s="82"/>
      <c r="AT631" s="48"/>
      <c r="AV631" s="48"/>
      <c r="AW631" s="48"/>
    </row>
    <row r="632" spans="1:49" s="4" customFormat="1" ht="15" x14ac:dyDescent="0.25">
      <c r="A632" s="51"/>
      <c r="B632" s="50" t="s">
        <v>60</v>
      </c>
      <c r="C632" s="853" t="s">
        <v>66</v>
      </c>
      <c r="D632" s="853"/>
      <c r="E632" s="853"/>
      <c r="F632" s="53"/>
      <c r="G632" s="54"/>
      <c r="H632" s="54"/>
      <c r="I632" s="54"/>
      <c r="J632" s="57">
        <v>3.29</v>
      </c>
      <c r="K632" s="61">
        <v>2.2999999999999998</v>
      </c>
      <c r="L632" s="57">
        <v>1.51</v>
      </c>
      <c r="M632" s="56">
        <v>35.42</v>
      </c>
      <c r="N632" s="133">
        <v>53.48</v>
      </c>
      <c r="AF632" s="39"/>
      <c r="AG632" s="48"/>
      <c r="AI632" s="3" t="s">
        <v>66</v>
      </c>
      <c r="AL632" s="48"/>
      <c r="AM632" s="82"/>
      <c r="AN632" s="85"/>
      <c r="AO632" s="85"/>
      <c r="AP632" s="85"/>
      <c r="AQ632" s="85"/>
      <c r="AR632" s="85"/>
      <c r="AS632" s="82"/>
      <c r="AT632" s="48"/>
      <c r="AV632" s="48"/>
      <c r="AW632" s="48"/>
    </row>
    <row r="633" spans="1:49" s="4" customFormat="1" ht="15" x14ac:dyDescent="0.25">
      <c r="A633" s="51"/>
      <c r="B633" s="50" t="s">
        <v>67</v>
      </c>
      <c r="C633" s="853" t="s">
        <v>68</v>
      </c>
      <c r="D633" s="853"/>
      <c r="E633" s="853"/>
      <c r="F633" s="53"/>
      <c r="G633" s="54"/>
      <c r="H633" s="54"/>
      <c r="I633" s="54"/>
      <c r="J633" s="57">
        <v>254.89</v>
      </c>
      <c r="K633" s="61">
        <v>2.2999999999999998</v>
      </c>
      <c r="L633" s="57">
        <v>117.25</v>
      </c>
      <c r="M633" s="54"/>
      <c r="N633" s="59"/>
      <c r="AF633" s="39"/>
      <c r="AG633" s="48"/>
      <c r="AI633" s="3" t="s">
        <v>68</v>
      </c>
      <c r="AL633" s="48"/>
      <c r="AM633" s="82"/>
      <c r="AN633" s="85"/>
      <c r="AO633" s="85"/>
      <c r="AP633" s="85"/>
      <c r="AQ633" s="85"/>
      <c r="AR633" s="85"/>
      <c r="AS633" s="82"/>
      <c r="AT633" s="48"/>
      <c r="AV633" s="48"/>
      <c r="AW633" s="48"/>
    </row>
    <row r="634" spans="1:49" s="4" customFormat="1" ht="15" x14ac:dyDescent="0.25">
      <c r="A634" s="51"/>
      <c r="B634" s="50" t="s">
        <v>69</v>
      </c>
      <c r="C634" s="853" t="s">
        <v>70</v>
      </c>
      <c r="D634" s="853"/>
      <c r="E634" s="853"/>
      <c r="F634" s="53"/>
      <c r="G634" s="54"/>
      <c r="H634" s="54"/>
      <c r="I634" s="54"/>
      <c r="J634" s="57">
        <v>5.95</v>
      </c>
      <c r="K634" s="61">
        <v>2.2999999999999998</v>
      </c>
      <c r="L634" s="57">
        <v>2.74</v>
      </c>
      <c r="M634" s="56">
        <v>35.42</v>
      </c>
      <c r="N634" s="133">
        <v>97.05</v>
      </c>
      <c r="AF634" s="39"/>
      <c r="AG634" s="48"/>
      <c r="AI634" s="3" t="s">
        <v>70</v>
      </c>
      <c r="AL634" s="48"/>
      <c r="AM634" s="82"/>
      <c r="AN634" s="85"/>
      <c r="AO634" s="85"/>
      <c r="AP634" s="85"/>
      <c r="AQ634" s="85"/>
      <c r="AR634" s="85"/>
      <c r="AS634" s="82"/>
      <c r="AT634" s="48"/>
      <c r="AV634" s="48"/>
      <c r="AW634" s="48"/>
    </row>
    <row r="635" spans="1:49" s="4" customFormat="1" ht="15" x14ac:dyDescent="0.25">
      <c r="A635" s="51"/>
      <c r="B635" s="50" t="s">
        <v>86</v>
      </c>
      <c r="C635" s="853" t="s">
        <v>87</v>
      </c>
      <c r="D635" s="853"/>
      <c r="E635" s="853"/>
      <c r="F635" s="53"/>
      <c r="G635" s="54"/>
      <c r="H635" s="54"/>
      <c r="I635" s="54"/>
      <c r="J635" s="57">
        <v>2.94</v>
      </c>
      <c r="K635" s="70">
        <v>2</v>
      </c>
      <c r="L635" s="57">
        <v>1.18</v>
      </c>
      <c r="M635" s="54"/>
      <c r="N635" s="59"/>
      <c r="AF635" s="39"/>
      <c r="AG635" s="48"/>
      <c r="AI635" s="3" t="s">
        <v>87</v>
      </c>
      <c r="AL635" s="48"/>
      <c r="AM635" s="82"/>
      <c r="AN635" s="85"/>
      <c r="AO635" s="85"/>
      <c r="AP635" s="85"/>
      <c r="AQ635" s="85"/>
      <c r="AR635" s="85"/>
      <c r="AS635" s="82"/>
      <c r="AT635" s="48"/>
      <c r="AV635" s="48"/>
      <c r="AW635" s="48"/>
    </row>
    <row r="636" spans="1:49" s="4" customFormat="1" ht="15" x14ac:dyDescent="0.25">
      <c r="A636" s="60"/>
      <c r="B636" s="50"/>
      <c r="C636" s="853" t="s">
        <v>71</v>
      </c>
      <c r="D636" s="853"/>
      <c r="E636" s="853"/>
      <c r="F636" s="53" t="s">
        <v>72</v>
      </c>
      <c r="G636" s="56">
        <v>0.35</v>
      </c>
      <c r="H636" s="61">
        <v>2.2999999999999998</v>
      </c>
      <c r="I636" s="62">
        <v>0.161</v>
      </c>
      <c r="J636" s="63"/>
      <c r="K636" s="54"/>
      <c r="L636" s="63"/>
      <c r="M636" s="54"/>
      <c r="N636" s="59"/>
      <c r="AF636" s="39"/>
      <c r="AG636" s="48"/>
      <c r="AJ636" s="3" t="s">
        <v>71</v>
      </c>
      <c r="AL636" s="48"/>
      <c r="AM636" s="82"/>
      <c r="AN636" s="85"/>
      <c r="AO636" s="85"/>
      <c r="AP636" s="85"/>
      <c r="AQ636" s="85"/>
      <c r="AR636" s="85"/>
      <c r="AS636" s="82"/>
      <c r="AT636" s="48"/>
      <c r="AV636" s="48"/>
      <c r="AW636" s="48"/>
    </row>
    <row r="637" spans="1:49" s="4" customFormat="1" ht="15" x14ac:dyDescent="0.25">
      <c r="A637" s="60"/>
      <c r="B637" s="50"/>
      <c r="C637" s="853" t="s">
        <v>73</v>
      </c>
      <c r="D637" s="853"/>
      <c r="E637" s="853"/>
      <c r="F637" s="53" t="s">
        <v>72</v>
      </c>
      <c r="G637" s="56">
        <v>0.47</v>
      </c>
      <c r="H637" s="61">
        <v>2.2999999999999998</v>
      </c>
      <c r="I637" s="130">
        <v>0.2162</v>
      </c>
      <c r="J637" s="63"/>
      <c r="K637" s="54"/>
      <c r="L637" s="63"/>
      <c r="M637" s="54"/>
      <c r="N637" s="59"/>
      <c r="AF637" s="39"/>
      <c r="AG637" s="48"/>
      <c r="AJ637" s="3" t="s">
        <v>73</v>
      </c>
      <c r="AL637" s="48"/>
      <c r="AM637" s="82"/>
      <c r="AN637" s="85"/>
      <c r="AO637" s="85"/>
      <c r="AP637" s="85"/>
      <c r="AQ637" s="85"/>
      <c r="AR637" s="85"/>
      <c r="AS637" s="82"/>
      <c r="AT637" s="48"/>
      <c r="AV637" s="48"/>
      <c r="AW637" s="48"/>
    </row>
    <row r="638" spans="1:49" s="4" customFormat="1" ht="15" x14ac:dyDescent="0.25">
      <c r="A638" s="51"/>
      <c r="B638" s="50"/>
      <c r="C638" s="854" t="s">
        <v>74</v>
      </c>
      <c r="D638" s="854"/>
      <c r="E638" s="854"/>
      <c r="F638" s="65"/>
      <c r="G638" s="66"/>
      <c r="H638" s="66"/>
      <c r="I638" s="66"/>
      <c r="J638" s="68">
        <v>261.12</v>
      </c>
      <c r="K638" s="66"/>
      <c r="L638" s="68">
        <v>119.94</v>
      </c>
      <c r="M638" s="66"/>
      <c r="N638" s="69"/>
      <c r="AF638" s="39"/>
      <c r="AG638" s="48"/>
      <c r="AK638" s="3" t="s">
        <v>74</v>
      </c>
      <c r="AL638" s="48"/>
      <c r="AM638" s="82"/>
      <c r="AN638" s="85"/>
      <c r="AO638" s="85"/>
      <c r="AP638" s="85"/>
      <c r="AQ638" s="85"/>
      <c r="AR638" s="85"/>
      <c r="AS638" s="82"/>
      <c r="AT638" s="48"/>
      <c r="AV638" s="48"/>
      <c r="AW638" s="48"/>
    </row>
    <row r="639" spans="1:49" s="4" customFormat="1" ht="15" x14ac:dyDescent="0.25">
      <c r="A639" s="60"/>
      <c r="B639" s="50"/>
      <c r="C639" s="853" t="s">
        <v>75</v>
      </c>
      <c r="D639" s="853"/>
      <c r="E639" s="853"/>
      <c r="F639" s="53"/>
      <c r="G639" s="54"/>
      <c r="H639" s="54"/>
      <c r="I639" s="54"/>
      <c r="J639" s="63"/>
      <c r="K639" s="54"/>
      <c r="L639" s="57">
        <v>4.25</v>
      </c>
      <c r="M639" s="54"/>
      <c r="N639" s="133">
        <v>150.53</v>
      </c>
      <c r="AF639" s="39"/>
      <c r="AG639" s="48"/>
      <c r="AJ639" s="3" t="s">
        <v>75</v>
      </c>
      <c r="AL639" s="48"/>
      <c r="AM639" s="82"/>
      <c r="AN639" s="85"/>
      <c r="AO639" s="85"/>
      <c r="AP639" s="85"/>
      <c r="AQ639" s="85"/>
      <c r="AR639" s="85"/>
      <c r="AS639" s="82"/>
      <c r="AT639" s="48"/>
      <c r="AV639" s="48"/>
      <c r="AW639" s="48"/>
    </row>
    <row r="640" spans="1:49" s="4" customFormat="1" ht="15" x14ac:dyDescent="0.25">
      <c r="A640" s="60"/>
      <c r="B640" s="50" t="s">
        <v>76</v>
      </c>
      <c r="C640" s="853" t="s">
        <v>77</v>
      </c>
      <c r="D640" s="853"/>
      <c r="E640" s="853"/>
      <c r="F640" s="53" t="s">
        <v>78</v>
      </c>
      <c r="G640" s="70">
        <v>147</v>
      </c>
      <c r="H640" s="54"/>
      <c r="I640" s="70">
        <v>147</v>
      </c>
      <c r="J640" s="63"/>
      <c r="K640" s="54"/>
      <c r="L640" s="57">
        <v>6.25</v>
      </c>
      <c r="M640" s="54"/>
      <c r="N640" s="133">
        <v>221.28</v>
      </c>
      <c r="AF640" s="39"/>
      <c r="AG640" s="48"/>
      <c r="AJ640" s="3" t="s">
        <v>77</v>
      </c>
      <c r="AL640" s="48"/>
      <c r="AM640" s="82"/>
      <c r="AN640" s="85"/>
      <c r="AO640" s="85"/>
      <c r="AP640" s="85"/>
      <c r="AQ640" s="85"/>
      <c r="AR640" s="85"/>
      <c r="AS640" s="82"/>
      <c r="AT640" s="48"/>
      <c r="AV640" s="48"/>
      <c r="AW640" s="48"/>
    </row>
    <row r="641" spans="1:49" s="4" customFormat="1" ht="15" x14ac:dyDescent="0.25">
      <c r="A641" s="60"/>
      <c r="B641" s="50" t="s">
        <v>79</v>
      </c>
      <c r="C641" s="853" t="s">
        <v>80</v>
      </c>
      <c r="D641" s="853"/>
      <c r="E641" s="853"/>
      <c r="F641" s="53" t="s">
        <v>78</v>
      </c>
      <c r="G641" s="70">
        <v>134</v>
      </c>
      <c r="H641" s="54"/>
      <c r="I641" s="70">
        <v>134</v>
      </c>
      <c r="J641" s="63"/>
      <c r="K641" s="54"/>
      <c r="L641" s="57">
        <v>5.7</v>
      </c>
      <c r="M641" s="54"/>
      <c r="N641" s="133">
        <v>201.71</v>
      </c>
      <c r="AF641" s="39"/>
      <c r="AG641" s="48"/>
      <c r="AJ641" s="3" t="s">
        <v>80</v>
      </c>
      <c r="AL641" s="48"/>
      <c r="AM641" s="82"/>
      <c r="AN641" s="85"/>
      <c r="AO641" s="85"/>
      <c r="AP641" s="85"/>
      <c r="AQ641" s="85"/>
      <c r="AR641" s="85"/>
      <c r="AS641" s="82"/>
      <c r="AT641" s="48"/>
      <c r="AV641" s="48"/>
      <c r="AW641" s="48"/>
    </row>
    <row r="642" spans="1:49" s="4" customFormat="1" ht="15" x14ac:dyDescent="0.25">
      <c r="A642" s="71"/>
      <c r="B642" s="72"/>
      <c r="C642" s="847" t="s">
        <v>81</v>
      </c>
      <c r="D642" s="847"/>
      <c r="E642" s="847"/>
      <c r="F642" s="42"/>
      <c r="G642" s="43"/>
      <c r="H642" s="43"/>
      <c r="I642" s="43"/>
      <c r="J642" s="46"/>
      <c r="K642" s="43"/>
      <c r="L642" s="131">
        <v>131.88999999999999</v>
      </c>
      <c r="M642" s="66"/>
      <c r="N642" s="47"/>
      <c r="AF642" s="39"/>
      <c r="AG642" s="48"/>
      <c r="AL642" s="48" t="s">
        <v>81</v>
      </c>
      <c r="AM642" s="82"/>
      <c r="AN642" s="85"/>
      <c r="AO642" s="85"/>
      <c r="AP642" s="85"/>
      <c r="AQ642" s="85"/>
      <c r="AR642" s="85"/>
      <c r="AS642" s="82"/>
      <c r="AT642" s="48"/>
      <c r="AV642" s="48"/>
      <c r="AW642" s="48"/>
    </row>
    <row r="643" spans="1:49" s="4" customFormat="1" ht="23.25" x14ac:dyDescent="0.25">
      <c r="A643" s="40" t="s">
        <v>338</v>
      </c>
      <c r="B643" s="41" t="s">
        <v>339</v>
      </c>
      <c r="C643" s="847" t="s">
        <v>340</v>
      </c>
      <c r="D643" s="847"/>
      <c r="E643" s="847"/>
      <c r="F643" s="42" t="s">
        <v>207</v>
      </c>
      <c r="G643" s="43">
        <v>24.15</v>
      </c>
      <c r="H643" s="44">
        <v>1</v>
      </c>
      <c r="I643" s="109">
        <v>24.15</v>
      </c>
      <c r="J643" s="131">
        <v>491.01</v>
      </c>
      <c r="K643" s="43"/>
      <c r="L643" s="73">
        <v>11857.89</v>
      </c>
      <c r="M643" s="43"/>
      <c r="N643" s="47"/>
      <c r="AF643" s="39"/>
      <c r="AG643" s="48" t="s">
        <v>340</v>
      </c>
      <c r="AL643" s="48"/>
      <c r="AM643" s="82"/>
      <c r="AN643" s="85"/>
      <c r="AO643" s="85"/>
      <c r="AP643" s="85"/>
      <c r="AQ643" s="85"/>
      <c r="AR643" s="85"/>
      <c r="AS643" s="82"/>
      <c r="AT643" s="48"/>
      <c r="AV643" s="48"/>
      <c r="AW643" s="48"/>
    </row>
    <row r="644" spans="1:49" s="4" customFormat="1" ht="15" x14ac:dyDescent="0.25">
      <c r="A644" s="71"/>
      <c r="B644" s="72"/>
      <c r="C644" s="847" t="s">
        <v>81</v>
      </c>
      <c r="D644" s="847"/>
      <c r="E644" s="847"/>
      <c r="F644" s="42"/>
      <c r="G644" s="43"/>
      <c r="H644" s="43"/>
      <c r="I644" s="43"/>
      <c r="J644" s="46"/>
      <c r="K644" s="43"/>
      <c r="L644" s="73">
        <v>11857.89</v>
      </c>
      <c r="M644" s="66"/>
      <c r="N644" s="47"/>
      <c r="AF644" s="39"/>
      <c r="AG644" s="48"/>
      <c r="AL644" s="48" t="s">
        <v>81</v>
      </c>
      <c r="AM644" s="82"/>
      <c r="AN644" s="85"/>
      <c r="AO644" s="85"/>
      <c r="AP644" s="85"/>
      <c r="AQ644" s="85"/>
      <c r="AR644" s="85"/>
      <c r="AS644" s="82"/>
      <c r="AT644" s="48"/>
      <c r="AV644" s="48"/>
      <c r="AW644" s="48"/>
    </row>
    <row r="645" spans="1:49" s="4" customFormat="1" ht="0" hidden="1" customHeight="1" x14ac:dyDescent="0.25">
      <c r="A645" s="110"/>
      <c r="B645" s="111"/>
      <c r="C645" s="111"/>
      <c r="D645" s="111"/>
      <c r="E645" s="111"/>
      <c r="F645" s="112"/>
      <c r="G645" s="112"/>
      <c r="H645" s="112"/>
      <c r="I645" s="112"/>
      <c r="J645" s="113"/>
      <c r="K645" s="112"/>
      <c r="L645" s="113"/>
      <c r="M645" s="54"/>
      <c r="N645" s="113"/>
      <c r="AF645" s="39"/>
      <c r="AG645" s="48"/>
      <c r="AL645" s="48"/>
      <c r="AM645" s="82"/>
      <c r="AN645" s="85"/>
      <c r="AO645" s="85"/>
      <c r="AP645" s="85"/>
      <c r="AQ645" s="85"/>
      <c r="AR645" s="85"/>
      <c r="AS645" s="82"/>
      <c r="AT645" s="48"/>
      <c r="AV645" s="48"/>
      <c r="AW645" s="48"/>
    </row>
    <row r="646" spans="1:49" s="4" customFormat="1" ht="15" x14ac:dyDescent="0.25">
      <c r="A646" s="114"/>
      <c r="B646" s="115"/>
      <c r="C646" s="847" t="s">
        <v>341</v>
      </c>
      <c r="D646" s="847"/>
      <c r="E646" s="847"/>
      <c r="F646" s="847"/>
      <c r="G646" s="847"/>
      <c r="H646" s="847"/>
      <c r="I646" s="847"/>
      <c r="J646" s="847"/>
      <c r="K646" s="847"/>
      <c r="L646" s="116"/>
      <c r="M646" s="117"/>
      <c r="N646" s="118"/>
      <c r="AF646" s="39"/>
      <c r="AG646" s="48"/>
      <c r="AL646" s="48"/>
      <c r="AM646" s="82"/>
      <c r="AN646" s="85"/>
      <c r="AO646" s="85"/>
      <c r="AP646" s="85"/>
      <c r="AQ646" s="85"/>
      <c r="AR646" s="85"/>
      <c r="AS646" s="82"/>
      <c r="AT646" s="48" t="s">
        <v>341</v>
      </c>
      <c r="AV646" s="48"/>
      <c r="AW646" s="48"/>
    </row>
    <row r="647" spans="1:49" s="4" customFormat="1" ht="15" x14ac:dyDescent="0.25">
      <c r="A647" s="119"/>
      <c r="B647" s="50"/>
      <c r="C647" s="853" t="s">
        <v>99</v>
      </c>
      <c r="D647" s="853"/>
      <c r="E647" s="853"/>
      <c r="F647" s="853"/>
      <c r="G647" s="853"/>
      <c r="H647" s="853"/>
      <c r="I647" s="853"/>
      <c r="J647" s="853"/>
      <c r="K647" s="853"/>
      <c r="L647" s="120">
        <v>29353.65</v>
      </c>
      <c r="M647" s="121"/>
      <c r="N647" s="122"/>
      <c r="AF647" s="39"/>
      <c r="AG647" s="48"/>
      <c r="AL647" s="48"/>
      <c r="AM647" s="82"/>
      <c r="AN647" s="85"/>
      <c r="AO647" s="85"/>
      <c r="AP647" s="85"/>
      <c r="AQ647" s="85"/>
      <c r="AR647" s="85"/>
      <c r="AS647" s="82"/>
      <c r="AT647" s="48"/>
      <c r="AU647" s="3" t="s">
        <v>99</v>
      </c>
      <c r="AV647" s="48"/>
      <c r="AW647" s="48"/>
    </row>
    <row r="648" spans="1:49" s="4" customFormat="1" ht="15" x14ac:dyDescent="0.25">
      <c r="A648" s="119"/>
      <c r="B648" s="50"/>
      <c r="C648" s="853" t="s">
        <v>100</v>
      </c>
      <c r="D648" s="853"/>
      <c r="E648" s="853"/>
      <c r="F648" s="853"/>
      <c r="G648" s="853"/>
      <c r="H648" s="853"/>
      <c r="I648" s="853"/>
      <c r="J648" s="853"/>
      <c r="K648" s="853"/>
      <c r="L648" s="123"/>
      <c r="M648" s="121"/>
      <c r="N648" s="122"/>
      <c r="AF648" s="39"/>
      <c r="AG648" s="48"/>
      <c r="AL648" s="48"/>
      <c r="AM648" s="82"/>
      <c r="AN648" s="85"/>
      <c r="AO648" s="85"/>
      <c r="AP648" s="85"/>
      <c r="AQ648" s="85"/>
      <c r="AR648" s="85"/>
      <c r="AS648" s="82"/>
      <c r="AT648" s="48"/>
      <c r="AU648" s="3" t="s">
        <v>100</v>
      </c>
      <c r="AV648" s="48"/>
      <c r="AW648" s="48"/>
    </row>
    <row r="649" spans="1:49" s="4" customFormat="1" ht="15" x14ac:dyDescent="0.25">
      <c r="A649" s="119"/>
      <c r="B649" s="50"/>
      <c r="C649" s="853" t="s">
        <v>101</v>
      </c>
      <c r="D649" s="853"/>
      <c r="E649" s="853"/>
      <c r="F649" s="853"/>
      <c r="G649" s="853"/>
      <c r="H649" s="853"/>
      <c r="I649" s="853"/>
      <c r="J649" s="853"/>
      <c r="K649" s="853"/>
      <c r="L649" s="124">
        <v>198.42</v>
      </c>
      <c r="M649" s="121"/>
      <c r="N649" s="122"/>
      <c r="AF649" s="39"/>
      <c r="AG649" s="48"/>
      <c r="AL649" s="48"/>
      <c r="AM649" s="82"/>
      <c r="AN649" s="85"/>
      <c r="AO649" s="85"/>
      <c r="AP649" s="85"/>
      <c r="AQ649" s="85"/>
      <c r="AR649" s="85"/>
      <c r="AS649" s="82"/>
      <c r="AT649" s="48"/>
      <c r="AU649" s="3" t="s">
        <v>101</v>
      </c>
      <c r="AV649" s="48"/>
      <c r="AW649" s="48"/>
    </row>
    <row r="650" spans="1:49" s="4" customFormat="1" ht="15" x14ac:dyDescent="0.25">
      <c r="A650" s="119"/>
      <c r="B650" s="50"/>
      <c r="C650" s="853" t="s">
        <v>102</v>
      </c>
      <c r="D650" s="853"/>
      <c r="E650" s="853"/>
      <c r="F650" s="853"/>
      <c r="G650" s="853"/>
      <c r="H650" s="853"/>
      <c r="I650" s="853"/>
      <c r="J650" s="853"/>
      <c r="K650" s="853"/>
      <c r="L650" s="120">
        <v>6656.61</v>
      </c>
      <c r="M650" s="121"/>
      <c r="N650" s="122"/>
      <c r="AF650" s="39"/>
      <c r="AG650" s="48"/>
      <c r="AL650" s="48"/>
      <c r="AM650" s="82"/>
      <c r="AN650" s="85"/>
      <c r="AO650" s="85"/>
      <c r="AP650" s="85"/>
      <c r="AQ650" s="85"/>
      <c r="AR650" s="85"/>
      <c r="AS650" s="82"/>
      <c r="AT650" s="48"/>
      <c r="AU650" s="3" t="s">
        <v>102</v>
      </c>
      <c r="AV650" s="48"/>
      <c r="AW650" s="48"/>
    </row>
    <row r="651" spans="1:49" s="4" customFormat="1" ht="15" x14ac:dyDescent="0.25">
      <c r="A651" s="119"/>
      <c r="B651" s="50"/>
      <c r="C651" s="853" t="s">
        <v>103</v>
      </c>
      <c r="D651" s="853"/>
      <c r="E651" s="853"/>
      <c r="F651" s="853"/>
      <c r="G651" s="853"/>
      <c r="H651" s="853"/>
      <c r="I651" s="853"/>
      <c r="J651" s="853"/>
      <c r="K651" s="853"/>
      <c r="L651" s="124">
        <v>324.64999999999998</v>
      </c>
      <c r="M651" s="121"/>
      <c r="N651" s="122"/>
      <c r="AF651" s="39"/>
      <c r="AG651" s="48"/>
      <c r="AL651" s="48"/>
      <c r="AM651" s="82"/>
      <c r="AN651" s="85"/>
      <c r="AO651" s="85"/>
      <c r="AP651" s="85"/>
      <c r="AQ651" s="85"/>
      <c r="AR651" s="85"/>
      <c r="AS651" s="82"/>
      <c r="AT651" s="48"/>
      <c r="AU651" s="3" t="s">
        <v>103</v>
      </c>
      <c r="AV651" s="48"/>
      <c r="AW651" s="48"/>
    </row>
    <row r="652" spans="1:49" s="4" customFormat="1" ht="15" x14ac:dyDescent="0.25">
      <c r="A652" s="119"/>
      <c r="B652" s="50"/>
      <c r="C652" s="853" t="s">
        <v>138</v>
      </c>
      <c r="D652" s="853"/>
      <c r="E652" s="853"/>
      <c r="F652" s="853"/>
      <c r="G652" s="853"/>
      <c r="H652" s="853"/>
      <c r="I652" s="853"/>
      <c r="J652" s="853"/>
      <c r="K652" s="853"/>
      <c r="L652" s="120">
        <v>22498.62</v>
      </c>
      <c r="M652" s="121"/>
      <c r="N652" s="122"/>
      <c r="AF652" s="39"/>
      <c r="AG652" s="48"/>
      <c r="AL652" s="48"/>
      <c r="AM652" s="82"/>
      <c r="AN652" s="85"/>
      <c r="AO652" s="85"/>
      <c r="AP652" s="85"/>
      <c r="AQ652" s="85"/>
      <c r="AR652" s="85"/>
      <c r="AS652" s="82"/>
      <c r="AT652" s="48"/>
      <c r="AU652" s="3" t="s">
        <v>138</v>
      </c>
      <c r="AV652" s="48"/>
      <c r="AW652" s="48"/>
    </row>
    <row r="653" spans="1:49" s="4" customFormat="1" ht="15" x14ac:dyDescent="0.25">
      <c r="A653" s="119"/>
      <c r="B653" s="50"/>
      <c r="C653" s="853" t="s">
        <v>104</v>
      </c>
      <c r="D653" s="853"/>
      <c r="E653" s="853"/>
      <c r="F653" s="853"/>
      <c r="G653" s="853"/>
      <c r="H653" s="853"/>
      <c r="I653" s="853"/>
      <c r="J653" s="853"/>
      <c r="K653" s="853"/>
      <c r="L653" s="120">
        <v>30823.49</v>
      </c>
      <c r="M653" s="121"/>
      <c r="N653" s="122"/>
      <c r="AF653" s="39"/>
      <c r="AG653" s="48"/>
      <c r="AL653" s="48"/>
      <c r="AM653" s="82"/>
      <c r="AN653" s="85"/>
      <c r="AO653" s="85"/>
      <c r="AP653" s="85"/>
      <c r="AQ653" s="85"/>
      <c r="AR653" s="85"/>
      <c r="AS653" s="82"/>
      <c r="AT653" s="48"/>
      <c r="AU653" s="3" t="s">
        <v>104</v>
      </c>
      <c r="AV653" s="48"/>
      <c r="AW653" s="48"/>
    </row>
    <row r="654" spans="1:49" s="4" customFormat="1" ht="15" x14ac:dyDescent="0.25">
      <c r="A654" s="119"/>
      <c r="B654" s="50"/>
      <c r="C654" s="853" t="s">
        <v>100</v>
      </c>
      <c r="D654" s="853"/>
      <c r="E654" s="853"/>
      <c r="F654" s="853"/>
      <c r="G654" s="853"/>
      <c r="H654" s="853"/>
      <c r="I654" s="853"/>
      <c r="J654" s="853"/>
      <c r="K654" s="853"/>
      <c r="L654" s="123"/>
      <c r="M654" s="121"/>
      <c r="N654" s="122"/>
      <c r="AF654" s="39"/>
      <c r="AG654" s="48"/>
      <c r="AL654" s="48"/>
      <c r="AM654" s="82"/>
      <c r="AN654" s="85"/>
      <c r="AO654" s="85"/>
      <c r="AP654" s="85"/>
      <c r="AQ654" s="85"/>
      <c r="AR654" s="85"/>
      <c r="AS654" s="82"/>
      <c r="AT654" s="48"/>
      <c r="AU654" s="3" t="s">
        <v>100</v>
      </c>
      <c r="AV654" s="48"/>
      <c r="AW654" s="48"/>
    </row>
    <row r="655" spans="1:49" s="4" customFormat="1" ht="15" x14ac:dyDescent="0.25">
      <c r="A655" s="119"/>
      <c r="B655" s="50"/>
      <c r="C655" s="853" t="s">
        <v>105</v>
      </c>
      <c r="D655" s="853"/>
      <c r="E655" s="853"/>
      <c r="F655" s="853"/>
      <c r="G655" s="853"/>
      <c r="H655" s="853"/>
      <c r="I655" s="853"/>
      <c r="J655" s="853"/>
      <c r="K655" s="853"/>
      <c r="L655" s="124">
        <v>198.42</v>
      </c>
      <c r="M655" s="121"/>
      <c r="N655" s="122"/>
      <c r="AF655" s="39"/>
      <c r="AG655" s="48"/>
      <c r="AL655" s="48"/>
      <c r="AM655" s="82"/>
      <c r="AN655" s="85"/>
      <c r="AO655" s="85"/>
      <c r="AP655" s="85"/>
      <c r="AQ655" s="85"/>
      <c r="AR655" s="85"/>
      <c r="AS655" s="82"/>
      <c r="AT655" s="48"/>
      <c r="AU655" s="3" t="s">
        <v>105</v>
      </c>
      <c r="AV655" s="48"/>
      <c r="AW655" s="48"/>
    </row>
    <row r="656" spans="1:49" s="4" customFormat="1" ht="15" x14ac:dyDescent="0.25">
      <c r="A656" s="119"/>
      <c r="B656" s="50"/>
      <c r="C656" s="853" t="s">
        <v>106</v>
      </c>
      <c r="D656" s="853"/>
      <c r="E656" s="853"/>
      <c r="F656" s="853"/>
      <c r="G656" s="853"/>
      <c r="H656" s="853"/>
      <c r="I656" s="853"/>
      <c r="J656" s="853"/>
      <c r="K656" s="853"/>
      <c r="L656" s="120">
        <v>6656.61</v>
      </c>
      <c r="M656" s="121"/>
      <c r="N656" s="122"/>
      <c r="AF656" s="39"/>
      <c r="AG656" s="48"/>
      <c r="AL656" s="48"/>
      <c r="AM656" s="82"/>
      <c r="AN656" s="85"/>
      <c r="AO656" s="85"/>
      <c r="AP656" s="85"/>
      <c r="AQ656" s="85"/>
      <c r="AR656" s="85"/>
      <c r="AS656" s="82"/>
      <c r="AT656" s="48"/>
      <c r="AU656" s="3" t="s">
        <v>106</v>
      </c>
      <c r="AV656" s="48"/>
      <c r="AW656" s="48"/>
    </row>
    <row r="657" spans="1:49" s="4" customFormat="1" ht="15" x14ac:dyDescent="0.25">
      <c r="A657" s="119"/>
      <c r="B657" s="50"/>
      <c r="C657" s="853" t="s">
        <v>107</v>
      </c>
      <c r="D657" s="853"/>
      <c r="E657" s="853"/>
      <c r="F657" s="853"/>
      <c r="G657" s="853"/>
      <c r="H657" s="853"/>
      <c r="I657" s="853"/>
      <c r="J657" s="853"/>
      <c r="K657" s="853"/>
      <c r="L657" s="124">
        <v>324.64999999999998</v>
      </c>
      <c r="M657" s="121"/>
      <c r="N657" s="122"/>
      <c r="AF657" s="39"/>
      <c r="AG657" s="48"/>
      <c r="AL657" s="48"/>
      <c r="AM657" s="82"/>
      <c r="AN657" s="85"/>
      <c r="AO657" s="85"/>
      <c r="AP657" s="85"/>
      <c r="AQ657" s="85"/>
      <c r="AR657" s="85"/>
      <c r="AS657" s="82"/>
      <c r="AT657" s="48"/>
      <c r="AU657" s="3" t="s">
        <v>107</v>
      </c>
      <c r="AV657" s="48"/>
      <c r="AW657" s="48"/>
    </row>
    <row r="658" spans="1:49" s="4" customFormat="1" ht="15" x14ac:dyDescent="0.25">
      <c r="A658" s="119"/>
      <c r="B658" s="50"/>
      <c r="C658" s="853" t="s">
        <v>139</v>
      </c>
      <c r="D658" s="853"/>
      <c r="E658" s="853"/>
      <c r="F658" s="853"/>
      <c r="G658" s="853"/>
      <c r="H658" s="853"/>
      <c r="I658" s="853"/>
      <c r="J658" s="853"/>
      <c r="K658" s="853"/>
      <c r="L658" s="120">
        <v>22498.62</v>
      </c>
      <c r="M658" s="121"/>
      <c r="N658" s="122"/>
      <c r="AF658" s="39"/>
      <c r="AG658" s="48"/>
      <c r="AL658" s="48"/>
      <c r="AM658" s="82"/>
      <c r="AN658" s="85"/>
      <c r="AO658" s="85"/>
      <c r="AP658" s="85"/>
      <c r="AQ658" s="85"/>
      <c r="AR658" s="85"/>
      <c r="AS658" s="82"/>
      <c r="AT658" s="48"/>
      <c r="AU658" s="3" t="s">
        <v>139</v>
      </c>
      <c r="AV658" s="48"/>
      <c r="AW658" s="48"/>
    </row>
    <row r="659" spans="1:49" s="4" customFormat="1" ht="15" x14ac:dyDescent="0.25">
      <c r="A659" s="119"/>
      <c r="B659" s="50"/>
      <c r="C659" s="853" t="s">
        <v>108</v>
      </c>
      <c r="D659" s="853"/>
      <c r="E659" s="853"/>
      <c r="F659" s="853"/>
      <c r="G659" s="853"/>
      <c r="H659" s="853"/>
      <c r="I659" s="853"/>
      <c r="J659" s="853"/>
      <c r="K659" s="853"/>
      <c r="L659" s="124">
        <v>768.92</v>
      </c>
      <c r="M659" s="121"/>
      <c r="N659" s="122"/>
      <c r="AF659" s="39"/>
      <c r="AG659" s="48"/>
      <c r="AL659" s="48"/>
      <c r="AM659" s="82"/>
      <c r="AN659" s="85"/>
      <c r="AO659" s="85"/>
      <c r="AP659" s="85"/>
      <c r="AQ659" s="85"/>
      <c r="AR659" s="85"/>
      <c r="AS659" s="82"/>
      <c r="AT659" s="48"/>
      <c r="AU659" s="3" t="s">
        <v>108</v>
      </c>
      <c r="AV659" s="48"/>
      <c r="AW659" s="48"/>
    </row>
    <row r="660" spans="1:49" s="4" customFormat="1" ht="15" x14ac:dyDescent="0.25">
      <c r="A660" s="119"/>
      <c r="B660" s="50"/>
      <c r="C660" s="853" t="s">
        <v>109</v>
      </c>
      <c r="D660" s="853"/>
      <c r="E660" s="853"/>
      <c r="F660" s="853"/>
      <c r="G660" s="853"/>
      <c r="H660" s="853"/>
      <c r="I660" s="853"/>
      <c r="J660" s="853"/>
      <c r="K660" s="853"/>
      <c r="L660" s="124">
        <v>700.92</v>
      </c>
      <c r="M660" s="121"/>
      <c r="N660" s="122"/>
      <c r="AF660" s="39"/>
      <c r="AG660" s="48"/>
      <c r="AL660" s="48"/>
      <c r="AM660" s="82"/>
      <c r="AN660" s="85"/>
      <c r="AO660" s="85"/>
      <c r="AP660" s="85"/>
      <c r="AQ660" s="85"/>
      <c r="AR660" s="85"/>
      <c r="AS660" s="82"/>
      <c r="AT660" s="48"/>
      <c r="AU660" s="3" t="s">
        <v>109</v>
      </c>
      <c r="AV660" s="48"/>
      <c r="AW660" s="48"/>
    </row>
    <row r="661" spans="1:49" s="4" customFormat="1" ht="15" x14ac:dyDescent="0.25">
      <c r="A661" s="119"/>
      <c r="B661" s="50"/>
      <c r="C661" s="853" t="s">
        <v>110</v>
      </c>
      <c r="D661" s="853"/>
      <c r="E661" s="853"/>
      <c r="F661" s="853"/>
      <c r="G661" s="853"/>
      <c r="H661" s="853"/>
      <c r="I661" s="853"/>
      <c r="J661" s="853"/>
      <c r="K661" s="853"/>
      <c r="L661" s="124">
        <v>523.07000000000005</v>
      </c>
      <c r="M661" s="121"/>
      <c r="N661" s="122"/>
      <c r="AF661" s="39"/>
      <c r="AG661" s="48"/>
      <c r="AL661" s="48"/>
      <c r="AM661" s="82"/>
      <c r="AN661" s="85"/>
      <c r="AO661" s="85"/>
      <c r="AP661" s="85"/>
      <c r="AQ661" s="85"/>
      <c r="AR661" s="85"/>
      <c r="AS661" s="82"/>
      <c r="AT661" s="48"/>
      <c r="AU661" s="3" t="s">
        <v>110</v>
      </c>
      <c r="AV661" s="48"/>
      <c r="AW661" s="48"/>
    </row>
    <row r="662" spans="1:49" s="4" customFormat="1" ht="15" x14ac:dyDescent="0.25">
      <c r="A662" s="119"/>
      <c r="B662" s="50"/>
      <c r="C662" s="853" t="s">
        <v>111</v>
      </c>
      <c r="D662" s="853"/>
      <c r="E662" s="853"/>
      <c r="F662" s="853"/>
      <c r="G662" s="853"/>
      <c r="H662" s="853"/>
      <c r="I662" s="853"/>
      <c r="J662" s="853"/>
      <c r="K662" s="853"/>
      <c r="L662" s="124">
        <v>768.92</v>
      </c>
      <c r="M662" s="121"/>
      <c r="N662" s="122"/>
      <c r="AF662" s="39"/>
      <c r="AG662" s="48"/>
      <c r="AL662" s="48"/>
      <c r="AM662" s="82"/>
      <c r="AN662" s="85"/>
      <c r="AO662" s="85"/>
      <c r="AP662" s="85"/>
      <c r="AQ662" s="85"/>
      <c r="AR662" s="85"/>
      <c r="AS662" s="82"/>
      <c r="AT662" s="48"/>
      <c r="AU662" s="3" t="s">
        <v>111</v>
      </c>
      <c r="AV662" s="48"/>
      <c r="AW662" s="48"/>
    </row>
    <row r="663" spans="1:49" s="4" customFormat="1" ht="15" x14ac:dyDescent="0.25">
      <c r="A663" s="119"/>
      <c r="B663" s="50"/>
      <c r="C663" s="853" t="s">
        <v>112</v>
      </c>
      <c r="D663" s="853"/>
      <c r="E663" s="853"/>
      <c r="F663" s="853"/>
      <c r="G663" s="853"/>
      <c r="H663" s="853"/>
      <c r="I663" s="853"/>
      <c r="J663" s="853"/>
      <c r="K663" s="853"/>
      <c r="L663" s="124">
        <v>700.92</v>
      </c>
      <c r="M663" s="121"/>
      <c r="N663" s="122"/>
      <c r="AF663" s="39"/>
      <c r="AG663" s="48"/>
      <c r="AL663" s="48"/>
      <c r="AM663" s="82"/>
      <c r="AN663" s="85"/>
      <c r="AO663" s="85"/>
      <c r="AP663" s="85"/>
      <c r="AQ663" s="85"/>
      <c r="AR663" s="85"/>
      <c r="AS663" s="82"/>
      <c r="AT663" s="48"/>
      <c r="AU663" s="3" t="s">
        <v>112</v>
      </c>
      <c r="AV663" s="48"/>
      <c r="AW663" s="48"/>
    </row>
    <row r="664" spans="1:49" s="4" customFormat="1" ht="15" x14ac:dyDescent="0.25">
      <c r="A664" s="119"/>
      <c r="B664" s="125"/>
      <c r="C664" s="861" t="s">
        <v>342</v>
      </c>
      <c r="D664" s="861"/>
      <c r="E664" s="861"/>
      <c r="F664" s="861"/>
      <c r="G664" s="861"/>
      <c r="H664" s="861"/>
      <c r="I664" s="861"/>
      <c r="J664" s="861"/>
      <c r="K664" s="861"/>
      <c r="L664" s="126">
        <v>30823.49</v>
      </c>
      <c r="M664" s="127"/>
      <c r="N664" s="128"/>
      <c r="AF664" s="39"/>
      <c r="AG664" s="48"/>
      <c r="AL664" s="48"/>
      <c r="AM664" s="82"/>
      <c r="AN664" s="85"/>
      <c r="AO664" s="85"/>
      <c r="AP664" s="85"/>
      <c r="AQ664" s="85"/>
      <c r="AR664" s="85"/>
      <c r="AS664" s="82"/>
      <c r="AT664" s="48"/>
      <c r="AV664" s="48" t="s">
        <v>342</v>
      </c>
      <c r="AW664" s="48"/>
    </row>
    <row r="665" spans="1:49" s="4" customFormat="1" ht="15" x14ac:dyDescent="0.25">
      <c r="A665" s="844" t="s">
        <v>343</v>
      </c>
      <c r="B665" s="845"/>
      <c r="C665" s="845"/>
      <c r="D665" s="845"/>
      <c r="E665" s="845"/>
      <c r="F665" s="845"/>
      <c r="G665" s="845"/>
      <c r="H665" s="845"/>
      <c r="I665" s="845"/>
      <c r="J665" s="845"/>
      <c r="K665" s="845"/>
      <c r="L665" s="845"/>
      <c r="M665" s="845"/>
      <c r="N665" s="846"/>
      <c r="AF665" s="39" t="s">
        <v>343</v>
      </c>
      <c r="AG665" s="48"/>
      <c r="AL665" s="48"/>
      <c r="AM665" s="82"/>
      <c r="AN665" s="85"/>
      <c r="AO665" s="85"/>
      <c r="AP665" s="85"/>
      <c r="AQ665" s="85"/>
      <c r="AR665" s="85"/>
      <c r="AS665" s="82"/>
      <c r="AT665" s="48"/>
      <c r="AV665" s="48"/>
      <c r="AW665" s="48"/>
    </row>
    <row r="666" spans="1:49" s="4" customFormat="1" ht="45.75" x14ac:dyDescent="0.25">
      <c r="A666" s="40" t="s">
        <v>344</v>
      </c>
      <c r="B666" s="41" t="s">
        <v>345</v>
      </c>
      <c r="C666" s="847" t="s">
        <v>346</v>
      </c>
      <c r="D666" s="847"/>
      <c r="E666" s="847"/>
      <c r="F666" s="42" t="s">
        <v>254</v>
      </c>
      <c r="G666" s="43">
        <v>66</v>
      </c>
      <c r="H666" s="44">
        <v>1</v>
      </c>
      <c r="I666" s="44">
        <v>66</v>
      </c>
      <c r="J666" s="46"/>
      <c r="K666" s="43"/>
      <c r="L666" s="46"/>
      <c r="M666" s="43"/>
      <c r="N666" s="47"/>
      <c r="AF666" s="39"/>
      <c r="AG666" s="48" t="s">
        <v>346</v>
      </c>
      <c r="AL666" s="48"/>
      <c r="AM666" s="82"/>
      <c r="AN666" s="85"/>
      <c r="AO666" s="85"/>
      <c r="AP666" s="85"/>
      <c r="AQ666" s="85"/>
      <c r="AR666" s="85"/>
      <c r="AS666" s="82"/>
      <c r="AT666" s="48"/>
      <c r="AV666" s="48"/>
      <c r="AW666" s="48"/>
    </row>
    <row r="667" spans="1:49" s="4" customFormat="1" ht="22.5" x14ac:dyDescent="0.25">
      <c r="A667" s="49"/>
      <c r="B667" s="50" t="s">
        <v>64</v>
      </c>
      <c r="C667" s="848" t="s">
        <v>65</v>
      </c>
      <c r="D667" s="848"/>
      <c r="E667" s="848"/>
      <c r="F667" s="848"/>
      <c r="G667" s="848"/>
      <c r="H667" s="848"/>
      <c r="I667" s="848"/>
      <c r="J667" s="848"/>
      <c r="K667" s="848"/>
      <c r="L667" s="848"/>
      <c r="M667" s="848"/>
      <c r="N667" s="849"/>
      <c r="AF667" s="39"/>
      <c r="AG667" s="48"/>
      <c r="AH667" s="3" t="s">
        <v>65</v>
      </c>
      <c r="AL667" s="48"/>
      <c r="AM667" s="82"/>
      <c r="AN667" s="85"/>
      <c r="AO667" s="85"/>
      <c r="AP667" s="85"/>
      <c r="AQ667" s="85"/>
      <c r="AR667" s="85"/>
      <c r="AS667" s="82"/>
      <c r="AT667" s="48"/>
      <c r="AV667" s="48"/>
      <c r="AW667" s="48"/>
    </row>
    <row r="668" spans="1:49" s="4" customFormat="1" ht="15" x14ac:dyDescent="0.25">
      <c r="A668" s="51"/>
      <c r="B668" s="50" t="s">
        <v>60</v>
      </c>
      <c r="C668" s="853" t="s">
        <v>66</v>
      </c>
      <c r="D668" s="853"/>
      <c r="E668" s="853"/>
      <c r="F668" s="53"/>
      <c r="G668" s="54"/>
      <c r="H668" s="54"/>
      <c r="I668" s="54"/>
      <c r="J668" s="57">
        <v>212.63</v>
      </c>
      <c r="K668" s="56">
        <v>1.1499999999999999</v>
      </c>
      <c r="L668" s="55">
        <v>16138.62</v>
      </c>
      <c r="M668" s="56">
        <v>35.42</v>
      </c>
      <c r="N668" s="58">
        <v>571629.92000000004</v>
      </c>
      <c r="AF668" s="39"/>
      <c r="AG668" s="48"/>
      <c r="AI668" s="3" t="s">
        <v>66</v>
      </c>
      <c r="AL668" s="48"/>
      <c r="AM668" s="82"/>
      <c r="AN668" s="85"/>
      <c r="AO668" s="85"/>
      <c r="AP668" s="85"/>
      <c r="AQ668" s="85"/>
      <c r="AR668" s="85"/>
      <c r="AS668" s="82"/>
      <c r="AT668" s="48"/>
      <c r="AV668" s="48"/>
      <c r="AW668" s="48"/>
    </row>
    <row r="669" spans="1:49" s="4" customFormat="1" ht="15" x14ac:dyDescent="0.25">
      <c r="A669" s="51"/>
      <c r="B669" s="50" t="s">
        <v>67</v>
      </c>
      <c r="C669" s="853" t="s">
        <v>68</v>
      </c>
      <c r="D669" s="853"/>
      <c r="E669" s="853"/>
      <c r="F669" s="53"/>
      <c r="G669" s="54"/>
      <c r="H669" s="54"/>
      <c r="I669" s="54"/>
      <c r="J669" s="57">
        <v>5.08</v>
      </c>
      <c r="K669" s="56">
        <v>1.1499999999999999</v>
      </c>
      <c r="L669" s="57">
        <v>385.57</v>
      </c>
      <c r="M669" s="54"/>
      <c r="N669" s="59"/>
      <c r="AF669" s="39"/>
      <c r="AG669" s="48"/>
      <c r="AI669" s="3" t="s">
        <v>68</v>
      </c>
      <c r="AL669" s="48"/>
      <c r="AM669" s="82"/>
      <c r="AN669" s="85"/>
      <c r="AO669" s="85"/>
      <c r="AP669" s="85"/>
      <c r="AQ669" s="85"/>
      <c r="AR669" s="85"/>
      <c r="AS669" s="82"/>
      <c r="AT669" s="48"/>
      <c r="AV669" s="48"/>
      <c r="AW669" s="48"/>
    </row>
    <row r="670" spans="1:49" s="4" customFormat="1" ht="15" x14ac:dyDescent="0.25">
      <c r="A670" s="51"/>
      <c r="B670" s="50" t="s">
        <v>69</v>
      </c>
      <c r="C670" s="853" t="s">
        <v>70</v>
      </c>
      <c r="D670" s="853"/>
      <c r="E670" s="853"/>
      <c r="F670" s="53"/>
      <c r="G670" s="54"/>
      <c r="H670" s="54"/>
      <c r="I670" s="54"/>
      <c r="J670" s="57">
        <v>0.68</v>
      </c>
      <c r="K670" s="56">
        <v>1.1499999999999999</v>
      </c>
      <c r="L670" s="57">
        <v>51.61</v>
      </c>
      <c r="M670" s="56">
        <v>35.42</v>
      </c>
      <c r="N670" s="58">
        <v>1828.03</v>
      </c>
      <c r="AF670" s="39"/>
      <c r="AG670" s="48"/>
      <c r="AI670" s="3" t="s">
        <v>70</v>
      </c>
      <c r="AL670" s="48"/>
      <c r="AM670" s="82"/>
      <c r="AN670" s="85"/>
      <c r="AO670" s="85"/>
      <c r="AP670" s="85"/>
      <c r="AQ670" s="85"/>
      <c r="AR670" s="85"/>
      <c r="AS670" s="82"/>
      <c r="AT670" s="48"/>
      <c r="AV670" s="48"/>
      <c r="AW670" s="48"/>
    </row>
    <row r="671" spans="1:49" s="4" customFormat="1" ht="15" x14ac:dyDescent="0.25">
      <c r="A671" s="51"/>
      <c r="B671" s="50" t="s">
        <v>86</v>
      </c>
      <c r="C671" s="853" t="s">
        <v>87</v>
      </c>
      <c r="D671" s="853"/>
      <c r="E671" s="853"/>
      <c r="F671" s="53"/>
      <c r="G671" s="54"/>
      <c r="H671" s="54"/>
      <c r="I671" s="54"/>
      <c r="J671" s="55">
        <v>2034</v>
      </c>
      <c r="K671" s="54"/>
      <c r="L671" s="55">
        <v>134244</v>
      </c>
      <c r="M671" s="54"/>
      <c r="N671" s="59"/>
      <c r="AF671" s="39"/>
      <c r="AG671" s="48"/>
      <c r="AI671" s="3" t="s">
        <v>87</v>
      </c>
      <c r="AL671" s="48"/>
      <c r="AM671" s="82"/>
      <c r="AN671" s="85"/>
      <c r="AO671" s="85"/>
      <c r="AP671" s="85"/>
      <c r="AQ671" s="85"/>
      <c r="AR671" s="85"/>
      <c r="AS671" s="82"/>
      <c r="AT671" s="48"/>
      <c r="AV671" s="48"/>
      <c r="AW671" s="48"/>
    </row>
    <row r="672" spans="1:49" s="4" customFormat="1" ht="15" x14ac:dyDescent="0.25">
      <c r="A672" s="60"/>
      <c r="B672" s="50"/>
      <c r="C672" s="853" t="s">
        <v>71</v>
      </c>
      <c r="D672" s="853"/>
      <c r="E672" s="853"/>
      <c r="F672" s="53" t="s">
        <v>72</v>
      </c>
      <c r="G672" s="56">
        <v>26.78</v>
      </c>
      <c r="H672" s="56">
        <v>1.1499999999999999</v>
      </c>
      <c r="I672" s="62">
        <v>2032.6020000000001</v>
      </c>
      <c r="J672" s="63"/>
      <c r="K672" s="54"/>
      <c r="L672" s="63"/>
      <c r="M672" s="54"/>
      <c r="N672" s="59"/>
      <c r="AF672" s="39"/>
      <c r="AG672" s="48"/>
      <c r="AJ672" s="3" t="s">
        <v>71</v>
      </c>
      <c r="AL672" s="48"/>
      <c r="AM672" s="82"/>
      <c r="AN672" s="85"/>
      <c r="AO672" s="85"/>
      <c r="AP672" s="85"/>
      <c r="AQ672" s="85"/>
      <c r="AR672" s="85"/>
      <c r="AS672" s="82"/>
      <c r="AT672" s="48"/>
      <c r="AV672" s="48"/>
      <c r="AW672" s="48"/>
    </row>
    <row r="673" spans="1:49" s="4" customFormat="1" ht="15" x14ac:dyDescent="0.25">
      <c r="A673" s="60"/>
      <c r="B673" s="50"/>
      <c r="C673" s="853" t="s">
        <v>73</v>
      </c>
      <c r="D673" s="853"/>
      <c r="E673" s="853"/>
      <c r="F673" s="53" t="s">
        <v>72</v>
      </c>
      <c r="G673" s="56">
        <v>0.05</v>
      </c>
      <c r="H673" s="56">
        <v>1.1499999999999999</v>
      </c>
      <c r="I673" s="62">
        <v>3.7949999999999999</v>
      </c>
      <c r="J673" s="63"/>
      <c r="K673" s="54"/>
      <c r="L673" s="63"/>
      <c r="M673" s="54"/>
      <c r="N673" s="59"/>
      <c r="AF673" s="39"/>
      <c r="AG673" s="48"/>
      <c r="AJ673" s="3" t="s">
        <v>73</v>
      </c>
      <c r="AL673" s="48"/>
      <c r="AM673" s="82"/>
      <c r="AN673" s="85"/>
      <c r="AO673" s="85"/>
      <c r="AP673" s="85"/>
      <c r="AQ673" s="85"/>
      <c r="AR673" s="85"/>
      <c r="AS673" s="82"/>
      <c r="AT673" s="48"/>
      <c r="AV673" s="48"/>
      <c r="AW673" s="48"/>
    </row>
    <row r="674" spans="1:49" s="4" customFormat="1" ht="15" x14ac:dyDescent="0.25">
      <c r="A674" s="51"/>
      <c r="B674" s="50"/>
      <c r="C674" s="854" t="s">
        <v>74</v>
      </c>
      <c r="D674" s="854"/>
      <c r="E674" s="854"/>
      <c r="F674" s="65"/>
      <c r="G674" s="66"/>
      <c r="H674" s="66"/>
      <c r="I674" s="66"/>
      <c r="J674" s="67">
        <v>2251.71</v>
      </c>
      <c r="K674" s="66"/>
      <c r="L674" s="67">
        <v>150768.19</v>
      </c>
      <c r="M674" s="66"/>
      <c r="N674" s="69"/>
      <c r="AF674" s="39"/>
      <c r="AG674" s="48"/>
      <c r="AK674" s="3" t="s">
        <v>74</v>
      </c>
      <c r="AL674" s="48"/>
      <c r="AM674" s="82"/>
      <c r="AN674" s="85"/>
      <c r="AO674" s="85"/>
      <c r="AP674" s="85"/>
      <c r="AQ674" s="85"/>
      <c r="AR674" s="85"/>
      <c r="AS674" s="82"/>
      <c r="AT674" s="48"/>
      <c r="AV674" s="48"/>
      <c r="AW674" s="48"/>
    </row>
    <row r="675" spans="1:49" s="4" customFormat="1" ht="15" x14ac:dyDescent="0.25">
      <c r="A675" s="60"/>
      <c r="B675" s="50"/>
      <c r="C675" s="853" t="s">
        <v>75</v>
      </c>
      <c r="D675" s="853"/>
      <c r="E675" s="853"/>
      <c r="F675" s="53"/>
      <c r="G675" s="54"/>
      <c r="H675" s="54"/>
      <c r="I675" s="54"/>
      <c r="J675" s="63"/>
      <c r="K675" s="54"/>
      <c r="L675" s="55">
        <v>16190.23</v>
      </c>
      <c r="M675" s="54"/>
      <c r="N675" s="58">
        <v>573457.94999999995</v>
      </c>
      <c r="AF675" s="39"/>
      <c r="AG675" s="48"/>
      <c r="AJ675" s="3" t="s">
        <v>75</v>
      </c>
      <c r="AL675" s="48"/>
      <c r="AM675" s="82"/>
      <c r="AN675" s="85"/>
      <c r="AO675" s="85"/>
      <c r="AP675" s="85"/>
      <c r="AQ675" s="85"/>
      <c r="AR675" s="85"/>
      <c r="AS675" s="82"/>
      <c r="AT675" s="48"/>
      <c r="AV675" s="48"/>
      <c r="AW675" s="48"/>
    </row>
    <row r="676" spans="1:49" s="4" customFormat="1" ht="15" x14ac:dyDescent="0.25">
      <c r="A676" s="60"/>
      <c r="B676" s="50" t="s">
        <v>347</v>
      </c>
      <c r="C676" s="853" t="s">
        <v>348</v>
      </c>
      <c r="D676" s="853"/>
      <c r="E676" s="853"/>
      <c r="F676" s="53" t="s">
        <v>78</v>
      </c>
      <c r="G676" s="70">
        <v>103</v>
      </c>
      <c r="H676" s="54"/>
      <c r="I676" s="70">
        <v>103</v>
      </c>
      <c r="J676" s="63"/>
      <c r="K676" s="54"/>
      <c r="L676" s="55">
        <v>16675.939999999999</v>
      </c>
      <c r="M676" s="54"/>
      <c r="N676" s="58">
        <v>590661.68999999994</v>
      </c>
      <c r="AF676" s="39"/>
      <c r="AG676" s="48"/>
      <c r="AJ676" s="3" t="s">
        <v>348</v>
      </c>
      <c r="AL676" s="48"/>
      <c r="AM676" s="82"/>
      <c r="AN676" s="85"/>
      <c r="AO676" s="85"/>
      <c r="AP676" s="85"/>
      <c r="AQ676" s="85"/>
      <c r="AR676" s="85"/>
      <c r="AS676" s="82"/>
      <c r="AT676" s="48"/>
      <c r="AV676" s="48"/>
      <c r="AW676" s="48"/>
    </row>
    <row r="677" spans="1:49" s="4" customFormat="1" ht="15" x14ac:dyDescent="0.25">
      <c r="A677" s="60"/>
      <c r="B677" s="50" t="s">
        <v>349</v>
      </c>
      <c r="C677" s="853" t="s">
        <v>350</v>
      </c>
      <c r="D677" s="853"/>
      <c r="E677" s="853"/>
      <c r="F677" s="53" t="s">
        <v>78</v>
      </c>
      <c r="G677" s="70">
        <v>72</v>
      </c>
      <c r="H677" s="54"/>
      <c r="I677" s="70">
        <v>72</v>
      </c>
      <c r="J677" s="63"/>
      <c r="K677" s="54"/>
      <c r="L677" s="55">
        <v>11656.97</v>
      </c>
      <c r="M677" s="54"/>
      <c r="N677" s="58">
        <v>412889.72</v>
      </c>
      <c r="AF677" s="39"/>
      <c r="AG677" s="48"/>
      <c r="AJ677" s="3" t="s">
        <v>350</v>
      </c>
      <c r="AL677" s="48"/>
      <c r="AM677" s="82"/>
      <c r="AN677" s="85"/>
      <c r="AO677" s="85"/>
      <c r="AP677" s="85"/>
      <c r="AQ677" s="85"/>
      <c r="AR677" s="85"/>
      <c r="AS677" s="82"/>
      <c r="AT677" s="48"/>
      <c r="AV677" s="48"/>
      <c r="AW677" s="48"/>
    </row>
    <row r="678" spans="1:49" s="4" customFormat="1" ht="15" x14ac:dyDescent="0.25">
      <c r="A678" s="71"/>
      <c r="B678" s="72"/>
      <c r="C678" s="847" t="s">
        <v>81</v>
      </c>
      <c r="D678" s="847"/>
      <c r="E678" s="847"/>
      <c r="F678" s="42"/>
      <c r="G678" s="43"/>
      <c r="H678" s="43"/>
      <c r="I678" s="43"/>
      <c r="J678" s="46"/>
      <c r="K678" s="43"/>
      <c r="L678" s="73">
        <v>179101.1</v>
      </c>
      <c r="M678" s="66"/>
      <c r="N678" s="47"/>
      <c r="AF678" s="39"/>
      <c r="AG678" s="48"/>
      <c r="AL678" s="48" t="s">
        <v>81</v>
      </c>
      <c r="AM678" s="82"/>
      <c r="AN678" s="85"/>
      <c r="AO678" s="85"/>
      <c r="AP678" s="85"/>
      <c r="AQ678" s="85"/>
      <c r="AR678" s="85"/>
      <c r="AS678" s="82"/>
      <c r="AT678" s="48"/>
      <c r="AV678" s="48"/>
      <c r="AW678" s="48"/>
    </row>
    <row r="679" spans="1:49" s="4" customFormat="1" ht="34.5" x14ac:dyDescent="0.25">
      <c r="A679" s="40" t="s">
        <v>351</v>
      </c>
      <c r="B679" s="41" t="s">
        <v>352</v>
      </c>
      <c r="C679" s="847" t="s">
        <v>353</v>
      </c>
      <c r="D679" s="847"/>
      <c r="E679" s="847"/>
      <c r="F679" s="42" t="s">
        <v>254</v>
      </c>
      <c r="G679" s="43">
        <v>66</v>
      </c>
      <c r="H679" s="44">
        <v>1</v>
      </c>
      <c r="I679" s="44">
        <v>66</v>
      </c>
      <c r="J679" s="46"/>
      <c r="K679" s="43"/>
      <c r="L679" s="46"/>
      <c r="M679" s="43"/>
      <c r="N679" s="47"/>
      <c r="AF679" s="39"/>
      <c r="AG679" s="48" t="s">
        <v>353</v>
      </c>
      <c r="AL679" s="48"/>
      <c r="AM679" s="82"/>
      <c r="AN679" s="85"/>
      <c r="AO679" s="85"/>
      <c r="AP679" s="85"/>
      <c r="AQ679" s="85"/>
      <c r="AR679" s="85"/>
      <c r="AS679" s="82"/>
      <c r="AT679" s="48"/>
      <c r="AV679" s="48"/>
      <c r="AW679" s="48"/>
    </row>
    <row r="680" spans="1:49" s="4" customFormat="1" ht="22.5" x14ac:dyDescent="0.25">
      <c r="A680" s="49"/>
      <c r="B680" s="50" t="s">
        <v>64</v>
      </c>
      <c r="C680" s="848" t="s">
        <v>65</v>
      </c>
      <c r="D680" s="848"/>
      <c r="E680" s="848"/>
      <c r="F680" s="848"/>
      <c r="G680" s="848"/>
      <c r="H680" s="848"/>
      <c r="I680" s="848"/>
      <c r="J680" s="848"/>
      <c r="K680" s="848"/>
      <c r="L680" s="848"/>
      <c r="M680" s="848"/>
      <c r="N680" s="849"/>
      <c r="AF680" s="39"/>
      <c r="AG680" s="48"/>
      <c r="AH680" s="3" t="s">
        <v>65</v>
      </c>
      <c r="AL680" s="48"/>
      <c r="AM680" s="82"/>
      <c r="AN680" s="85"/>
      <c r="AO680" s="85"/>
      <c r="AP680" s="85"/>
      <c r="AQ680" s="85"/>
      <c r="AR680" s="85"/>
      <c r="AS680" s="82"/>
      <c r="AT680" s="48"/>
      <c r="AV680" s="48"/>
      <c r="AW680" s="48"/>
    </row>
    <row r="681" spans="1:49" s="4" customFormat="1" ht="15" x14ac:dyDescent="0.25">
      <c r="A681" s="51"/>
      <c r="B681" s="50" t="s">
        <v>60</v>
      </c>
      <c r="C681" s="853" t="s">
        <v>66</v>
      </c>
      <c r="D681" s="853"/>
      <c r="E681" s="853"/>
      <c r="F681" s="53"/>
      <c r="G681" s="54"/>
      <c r="H681" s="54"/>
      <c r="I681" s="54"/>
      <c r="J681" s="57">
        <v>43.43</v>
      </c>
      <c r="K681" s="56">
        <v>1.1499999999999999</v>
      </c>
      <c r="L681" s="55">
        <v>3296.34</v>
      </c>
      <c r="M681" s="56">
        <v>35.42</v>
      </c>
      <c r="N681" s="58">
        <v>116756.36</v>
      </c>
      <c r="AF681" s="39"/>
      <c r="AG681" s="48"/>
      <c r="AI681" s="3" t="s">
        <v>66</v>
      </c>
      <c r="AL681" s="48"/>
      <c r="AM681" s="82"/>
      <c r="AN681" s="85"/>
      <c r="AO681" s="85"/>
      <c r="AP681" s="85"/>
      <c r="AQ681" s="85"/>
      <c r="AR681" s="85"/>
      <c r="AS681" s="82"/>
      <c r="AT681" s="48"/>
      <c r="AV681" s="48"/>
      <c r="AW681" s="48"/>
    </row>
    <row r="682" spans="1:49" s="4" customFormat="1" ht="15" x14ac:dyDescent="0.25">
      <c r="A682" s="51"/>
      <c r="B682" s="50" t="s">
        <v>86</v>
      </c>
      <c r="C682" s="853" t="s">
        <v>87</v>
      </c>
      <c r="D682" s="853"/>
      <c r="E682" s="853"/>
      <c r="F682" s="53"/>
      <c r="G682" s="54"/>
      <c r="H682" s="54"/>
      <c r="I682" s="54"/>
      <c r="J682" s="57">
        <v>678</v>
      </c>
      <c r="K682" s="54"/>
      <c r="L682" s="55">
        <v>44748</v>
      </c>
      <c r="M682" s="54"/>
      <c r="N682" s="59"/>
      <c r="AF682" s="39"/>
      <c r="AG682" s="48"/>
      <c r="AI682" s="3" t="s">
        <v>87</v>
      </c>
      <c r="AL682" s="48"/>
      <c r="AM682" s="82"/>
      <c r="AN682" s="85"/>
      <c r="AO682" s="85"/>
      <c r="AP682" s="85"/>
      <c r="AQ682" s="85"/>
      <c r="AR682" s="85"/>
      <c r="AS682" s="82"/>
      <c r="AT682" s="48"/>
      <c r="AV682" s="48"/>
      <c r="AW682" s="48"/>
    </row>
    <row r="683" spans="1:49" s="4" customFormat="1" ht="15" x14ac:dyDescent="0.25">
      <c r="A683" s="60"/>
      <c r="B683" s="50"/>
      <c r="C683" s="853" t="s">
        <v>71</v>
      </c>
      <c r="D683" s="853"/>
      <c r="E683" s="853"/>
      <c r="F683" s="53" t="s">
        <v>72</v>
      </c>
      <c r="G683" s="56">
        <v>5.47</v>
      </c>
      <c r="H683" s="56">
        <v>1.1499999999999999</v>
      </c>
      <c r="I683" s="62">
        <v>415.173</v>
      </c>
      <c r="J683" s="63"/>
      <c r="K683" s="54"/>
      <c r="L683" s="63"/>
      <c r="M683" s="54"/>
      <c r="N683" s="59"/>
      <c r="AF683" s="39"/>
      <c r="AG683" s="48"/>
      <c r="AJ683" s="3" t="s">
        <v>71</v>
      </c>
      <c r="AL683" s="48"/>
      <c r="AM683" s="82"/>
      <c r="AN683" s="85"/>
      <c r="AO683" s="85"/>
      <c r="AP683" s="85"/>
      <c r="AQ683" s="85"/>
      <c r="AR683" s="85"/>
      <c r="AS683" s="82"/>
      <c r="AT683" s="48"/>
      <c r="AV683" s="48"/>
      <c r="AW683" s="48"/>
    </row>
    <row r="684" spans="1:49" s="4" customFormat="1" ht="15" x14ac:dyDescent="0.25">
      <c r="A684" s="51"/>
      <c r="B684" s="50"/>
      <c r="C684" s="854" t="s">
        <v>74</v>
      </c>
      <c r="D684" s="854"/>
      <c r="E684" s="854"/>
      <c r="F684" s="65"/>
      <c r="G684" s="66"/>
      <c r="H684" s="66"/>
      <c r="I684" s="66"/>
      <c r="J684" s="68">
        <v>721.43</v>
      </c>
      <c r="K684" s="66"/>
      <c r="L684" s="67">
        <v>48044.34</v>
      </c>
      <c r="M684" s="66"/>
      <c r="N684" s="69"/>
      <c r="AF684" s="39"/>
      <c r="AG684" s="48"/>
      <c r="AK684" s="3" t="s">
        <v>74</v>
      </c>
      <c r="AL684" s="48"/>
      <c r="AM684" s="82"/>
      <c r="AN684" s="85"/>
      <c r="AO684" s="85"/>
      <c r="AP684" s="85"/>
      <c r="AQ684" s="85"/>
      <c r="AR684" s="85"/>
      <c r="AS684" s="82"/>
      <c r="AT684" s="48"/>
      <c r="AV684" s="48"/>
      <c r="AW684" s="48"/>
    </row>
    <row r="685" spans="1:49" s="4" customFormat="1" ht="15" x14ac:dyDescent="0.25">
      <c r="A685" s="60"/>
      <c r="B685" s="50"/>
      <c r="C685" s="853" t="s">
        <v>75</v>
      </c>
      <c r="D685" s="853"/>
      <c r="E685" s="853"/>
      <c r="F685" s="53"/>
      <c r="G685" s="54"/>
      <c r="H685" s="54"/>
      <c r="I685" s="54"/>
      <c r="J685" s="63"/>
      <c r="K685" s="54"/>
      <c r="L685" s="55">
        <v>3296.34</v>
      </c>
      <c r="M685" s="54"/>
      <c r="N685" s="58">
        <v>116756.36</v>
      </c>
      <c r="AF685" s="39"/>
      <c r="AG685" s="48"/>
      <c r="AJ685" s="3" t="s">
        <v>75</v>
      </c>
      <c r="AL685" s="48"/>
      <c r="AM685" s="82"/>
      <c r="AN685" s="85"/>
      <c r="AO685" s="85"/>
      <c r="AP685" s="85"/>
      <c r="AQ685" s="85"/>
      <c r="AR685" s="85"/>
      <c r="AS685" s="82"/>
      <c r="AT685" s="48"/>
      <c r="AV685" s="48"/>
      <c r="AW685" s="48"/>
    </row>
    <row r="686" spans="1:49" s="4" customFormat="1" ht="15" x14ac:dyDescent="0.25">
      <c r="A686" s="60"/>
      <c r="B686" s="50" t="s">
        <v>347</v>
      </c>
      <c r="C686" s="853" t="s">
        <v>348</v>
      </c>
      <c r="D686" s="853"/>
      <c r="E686" s="853"/>
      <c r="F686" s="53" t="s">
        <v>78</v>
      </c>
      <c r="G686" s="70">
        <v>103</v>
      </c>
      <c r="H686" s="54"/>
      <c r="I686" s="70">
        <v>103</v>
      </c>
      <c r="J686" s="63"/>
      <c r="K686" s="54"/>
      <c r="L686" s="55">
        <v>3395.23</v>
      </c>
      <c r="M686" s="54"/>
      <c r="N686" s="58">
        <v>120259.05</v>
      </c>
      <c r="AF686" s="39"/>
      <c r="AG686" s="48"/>
      <c r="AJ686" s="3" t="s">
        <v>348</v>
      </c>
      <c r="AL686" s="48"/>
      <c r="AM686" s="82"/>
      <c r="AN686" s="85"/>
      <c r="AO686" s="85"/>
      <c r="AP686" s="85"/>
      <c r="AQ686" s="85"/>
      <c r="AR686" s="85"/>
      <c r="AS686" s="82"/>
      <c r="AT686" s="48"/>
      <c r="AV686" s="48"/>
      <c r="AW686" s="48"/>
    </row>
    <row r="687" spans="1:49" s="4" customFormat="1" ht="15" x14ac:dyDescent="0.25">
      <c r="A687" s="60"/>
      <c r="B687" s="50" t="s">
        <v>349</v>
      </c>
      <c r="C687" s="853" t="s">
        <v>350</v>
      </c>
      <c r="D687" s="853"/>
      <c r="E687" s="853"/>
      <c r="F687" s="53" t="s">
        <v>78</v>
      </c>
      <c r="G687" s="70">
        <v>72</v>
      </c>
      <c r="H687" s="54"/>
      <c r="I687" s="70">
        <v>72</v>
      </c>
      <c r="J687" s="63"/>
      <c r="K687" s="54"/>
      <c r="L687" s="55">
        <v>2373.36</v>
      </c>
      <c r="M687" s="54"/>
      <c r="N687" s="58">
        <v>84064.58</v>
      </c>
      <c r="AF687" s="39"/>
      <c r="AG687" s="48"/>
      <c r="AJ687" s="3" t="s">
        <v>350</v>
      </c>
      <c r="AL687" s="48"/>
      <c r="AM687" s="82"/>
      <c r="AN687" s="85"/>
      <c r="AO687" s="85"/>
      <c r="AP687" s="85"/>
      <c r="AQ687" s="85"/>
      <c r="AR687" s="85"/>
      <c r="AS687" s="82"/>
      <c r="AT687" s="48"/>
      <c r="AV687" s="48"/>
      <c r="AW687" s="48"/>
    </row>
    <row r="688" spans="1:49" s="4" customFormat="1" ht="15" x14ac:dyDescent="0.25">
      <c r="A688" s="71"/>
      <c r="B688" s="72"/>
      <c r="C688" s="847" t="s">
        <v>81</v>
      </c>
      <c r="D688" s="847"/>
      <c r="E688" s="847"/>
      <c r="F688" s="42"/>
      <c r="G688" s="43"/>
      <c r="H688" s="43"/>
      <c r="I688" s="43"/>
      <c r="J688" s="46"/>
      <c r="K688" s="43"/>
      <c r="L688" s="73">
        <v>53812.93</v>
      </c>
      <c r="M688" s="66"/>
      <c r="N688" s="47"/>
      <c r="AF688" s="39"/>
      <c r="AG688" s="48"/>
      <c r="AL688" s="48" t="s">
        <v>81</v>
      </c>
      <c r="AM688" s="82"/>
      <c r="AN688" s="85"/>
      <c r="AO688" s="85"/>
      <c r="AP688" s="85"/>
      <c r="AQ688" s="85"/>
      <c r="AR688" s="85"/>
      <c r="AS688" s="82"/>
      <c r="AT688" s="48"/>
      <c r="AV688" s="48"/>
      <c r="AW688" s="48"/>
    </row>
    <row r="689" spans="1:49" s="4" customFormat="1" ht="23.25" x14ac:dyDescent="0.25">
      <c r="A689" s="40" t="s">
        <v>354</v>
      </c>
      <c r="B689" s="41" t="s">
        <v>355</v>
      </c>
      <c r="C689" s="847" t="s">
        <v>356</v>
      </c>
      <c r="D689" s="847"/>
      <c r="E689" s="847"/>
      <c r="F689" s="42" t="s">
        <v>254</v>
      </c>
      <c r="G689" s="43">
        <v>66</v>
      </c>
      <c r="H689" s="44">
        <v>1</v>
      </c>
      <c r="I689" s="44">
        <v>66</v>
      </c>
      <c r="J689" s="46"/>
      <c r="K689" s="43"/>
      <c r="L689" s="46"/>
      <c r="M689" s="43"/>
      <c r="N689" s="47"/>
      <c r="AF689" s="39"/>
      <c r="AG689" s="48" t="s">
        <v>356</v>
      </c>
      <c r="AL689" s="48"/>
      <c r="AM689" s="82"/>
      <c r="AN689" s="85"/>
      <c r="AO689" s="85"/>
      <c r="AP689" s="85"/>
      <c r="AQ689" s="85"/>
      <c r="AR689" s="85"/>
      <c r="AS689" s="82"/>
      <c r="AT689" s="48"/>
      <c r="AV689" s="48"/>
      <c r="AW689" s="48"/>
    </row>
    <row r="690" spans="1:49" s="4" customFormat="1" ht="22.5" x14ac:dyDescent="0.25">
      <c r="A690" s="49"/>
      <c r="B690" s="50" t="s">
        <v>64</v>
      </c>
      <c r="C690" s="848" t="s">
        <v>65</v>
      </c>
      <c r="D690" s="848"/>
      <c r="E690" s="848"/>
      <c r="F690" s="848"/>
      <c r="G690" s="848"/>
      <c r="H690" s="848"/>
      <c r="I690" s="848"/>
      <c r="J690" s="848"/>
      <c r="K690" s="848"/>
      <c r="L690" s="848"/>
      <c r="M690" s="848"/>
      <c r="N690" s="849"/>
      <c r="AF690" s="39"/>
      <c r="AG690" s="48"/>
      <c r="AH690" s="3" t="s">
        <v>65</v>
      </c>
      <c r="AL690" s="48"/>
      <c r="AM690" s="82"/>
      <c r="AN690" s="85"/>
      <c r="AO690" s="85"/>
      <c r="AP690" s="85"/>
      <c r="AQ690" s="85"/>
      <c r="AR690" s="85"/>
      <c r="AS690" s="82"/>
      <c r="AT690" s="48"/>
      <c r="AV690" s="48"/>
      <c r="AW690" s="48"/>
    </row>
    <row r="691" spans="1:49" s="4" customFormat="1" ht="15" x14ac:dyDescent="0.25">
      <c r="A691" s="51"/>
      <c r="B691" s="50" t="s">
        <v>60</v>
      </c>
      <c r="C691" s="853" t="s">
        <v>66</v>
      </c>
      <c r="D691" s="853"/>
      <c r="E691" s="853"/>
      <c r="F691" s="53"/>
      <c r="G691" s="54"/>
      <c r="H691" s="54"/>
      <c r="I691" s="54"/>
      <c r="J691" s="57">
        <v>44.42</v>
      </c>
      <c r="K691" s="56">
        <v>1.1499999999999999</v>
      </c>
      <c r="L691" s="55">
        <v>3371.48</v>
      </c>
      <c r="M691" s="56">
        <v>35.42</v>
      </c>
      <c r="N691" s="58">
        <v>119417.82</v>
      </c>
      <c r="AF691" s="39"/>
      <c r="AG691" s="48"/>
      <c r="AI691" s="3" t="s">
        <v>66</v>
      </c>
      <c r="AL691" s="48"/>
      <c r="AM691" s="82"/>
      <c r="AN691" s="85"/>
      <c r="AO691" s="85"/>
      <c r="AP691" s="85"/>
      <c r="AQ691" s="85"/>
      <c r="AR691" s="85"/>
      <c r="AS691" s="82"/>
      <c r="AT691" s="48"/>
      <c r="AV691" s="48"/>
      <c r="AW691" s="48"/>
    </row>
    <row r="692" spans="1:49" s="4" customFormat="1" ht="15" x14ac:dyDescent="0.25">
      <c r="A692" s="51"/>
      <c r="B692" s="50" t="s">
        <v>67</v>
      </c>
      <c r="C692" s="853" t="s">
        <v>68</v>
      </c>
      <c r="D692" s="853"/>
      <c r="E692" s="853"/>
      <c r="F692" s="53"/>
      <c r="G692" s="54"/>
      <c r="H692" s="54"/>
      <c r="I692" s="54"/>
      <c r="J692" s="57">
        <v>301.39999999999998</v>
      </c>
      <c r="K692" s="56">
        <v>1.1499999999999999</v>
      </c>
      <c r="L692" s="55">
        <v>22876.26</v>
      </c>
      <c r="M692" s="54"/>
      <c r="N692" s="59"/>
      <c r="AF692" s="39"/>
      <c r="AG692" s="48"/>
      <c r="AI692" s="3" t="s">
        <v>68</v>
      </c>
      <c r="AL692" s="48"/>
      <c r="AM692" s="82"/>
      <c r="AN692" s="85"/>
      <c r="AO692" s="85"/>
      <c r="AP692" s="85"/>
      <c r="AQ692" s="85"/>
      <c r="AR692" s="85"/>
      <c r="AS692" s="82"/>
      <c r="AT692" s="48"/>
      <c r="AV692" s="48"/>
      <c r="AW692" s="48"/>
    </row>
    <row r="693" spans="1:49" s="4" customFormat="1" ht="15" x14ac:dyDescent="0.25">
      <c r="A693" s="51"/>
      <c r="B693" s="50" t="s">
        <v>69</v>
      </c>
      <c r="C693" s="853" t="s">
        <v>70</v>
      </c>
      <c r="D693" s="853"/>
      <c r="E693" s="853"/>
      <c r="F693" s="53"/>
      <c r="G693" s="54"/>
      <c r="H693" s="54"/>
      <c r="I693" s="54"/>
      <c r="J693" s="57">
        <v>31.78</v>
      </c>
      <c r="K693" s="56">
        <v>1.1499999999999999</v>
      </c>
      <c r="L693" s="55">
        <v>2412.1</v>
      </c>
      <c r="M693" s="56">
        <v>35.42</v>
      </c>
      <c r="N693" s="58">
        <v>85436.58</v>
      </c>
      <c r="AF693" s="39"/>
      <c r="AG693" s="48"/>
      <c r="AI693" s="3" t="s">
        <v>70</v>
      </c>
      <c r="AL693" s="48"/>
      <c r="AM693" s="82"/>
      <c r="AN693" s="85"/>
      <c r="AO693" s="85"/>
      <c r="AP693" s="85"/>
      <c r="AQ693" s="85"/>
      <c r="AR693" s="85"/>
      <c r="AS693" s="82"/>
      <c r="AT693" s="48"/>
      <c r="AV693" s="48"/>
      <c r="AW693" s="48"/>
    </row>
    <row r="694" spans="1:49" s="4" customFormat="1" ht="15" x14ac:dyDescent="0.25">
      <c r="A694" s="51"/>
      <c r="B694" s="50" t="s">
        <v>86</v>
      </c>
      <c r="C694" s="853" t="s">
        <v>87</v>
      </c>
      <c r="D694" s="853"/>
      <c r="E694" s="853"/>
      <c r="F694" s="53"/>
      <c r="G694" s="54"/>
      <c r="H694" s="54"/>
      <c r="I694" s="54"/>
      <c r="J694" s="57">
        <v>24.4</v>
      </c>
      <c r="K694" s="54"/>
      <c r="L694" s="55">
        <v>1610.4</v>
      </c>
      <c r="M694" s="54"/>
      <c r="N694" s="59"/>
      <c r="AF694" s="39"/>
      <c r="AG694" s="48"/>
      <c r="AI694" s="3" t="s">
        <v>87</v>
      </c>
      <c r="AL694" s="48"/>
      <c r="AM694" s="82"/>
      <c r="AN694" s="85"/>
      <c r="AO694" s="85"/>
      <c r="AP694" s="85"/>
      <c r="AQ694" s="85"/>
      <c r="AR694" s="85"/>
      <c r="AS694" s="82"/>
      <c r="AT694" s="48"/>
      <c r="AV694" s="48"/>
      <c r="AW694" s="48"/>
    </row>
    <row r="695" spans="1:49" s="4" customFormat="1" ht="15" x14ac:dyDescent="0.25">
      <c r="A695" s="60"/>
      <c r="B695" s="50"/>
      <c r="C695" s="853" t="s">
        <v>71</v>
      </c>
      <c r="D695" s="853"/>
      <c r="E695" s="853"/>
      <c r="F695" s="53" t="s">
        <v>72</v>
      </c>
      <c r="G695" s="56">
        <v>5.25</v>
      </c>
      <c r="H695" s="56">
        <v>1.1499999999999999</v>
      </c>
      <c r="I695" s="62">
        <v>398.47500000000002</v>
      </c>
      <c r="J695" s="63"/>
      <c r="K695" s="54"/>
      <c r="L695" s="63"/>
      <c r="M695" s="54"/>
      <c r="N695" s="59"/>
      <c r="AF695" s="39"/>
      <c r="AG695" s="48"/>
      <c r="AJ695" s="3" t="s">
        <v>71</v>
      </c>
      <c r="AL695" s="48"/>
      <c r="AM695" s="82"/>
      <c r="AN695" s="85"/>
      <c r="AO695" s="85"/>
      <c r="AP695" s="85"/>
      <c r="AQ695" s="85"/>
      <c r="AR695" s="85"/>
      <c r="AS695" s="82"/>
      <c r="AT695" s="48"/>
      <c r="AV695" s="48"/>
      <c r="AW695" s="48"/>
    </row>
    <row r="696" spans="1:49" s="4" customFormat="1" ht="15" x14ac:dyDescent="0.25">
      <c r="A696" s="60"/>
      <c r="B696" s="50"/>
      <c r="C696" s="853" t="s">
        <v>73</v>
      </c>
      <c r="D696" s="853"/>
      <c r="E696" s="853"/>
      <c r="F696" s="53" t="s">
        <v>72</v>
      </c>
      <c r="G696" s="56">
        <v>2.74</v>
      </c>
      <c r="H696" s="56">
        <v>1.1499999999999999</v>
      </c>
      <c r="I696" s="62">
        <v>207.96600000000001</v>
      </c>
      <c r="J696" s="63"/>
      <c r="K696" s="54"/>
      <c r="L696" s="63"/>
      <c r="M696" s="54"/>
      <c r="N696" s="59"/>
      <c r="AF696" s="39"/>
      <c r="AG696" s="48"/>
      <c r="AJ696" s="3" t="s">
        <v>73</v>
      </c>
      <c r="AL696" s="48"/>
      <c r="AM696" s="82"/>
      <c r="AN696" s="85"/>
      <c r="AO696" s="85"/>
      <c r="AP696" s="85"/>
      <c r="AQ696" s="85"/>
      <c r="AR696" s="85"/>
      <c r="AS696" s="82"/>
      <c r="AT696" s="48"/>
      <c r="AV696" s="48"/>
      <c r="AW696" s="48"/>
    </row>
    <row r="697" spans="1:49" s="4" customFormat="1" ht="15" x14ac:dyDescent="0.25">
      <c r="A697" s="51"/>
      <c r="B697" s="50"/>
      <c r="C697" s="854" t="s">
        <v>74</v>
      </c>
      <c r="D697" s="854"/>
      <c r="E697" s="854"/>
      <c r="F697" s="65"/>
      <c r="G697" s="66"/>
      <c r="H697" s="66"/>
      <c r="I697" s="66"/>
      <c r="J697" s="68">
        <v>370.22</v>
      </c>
      <c r="K697" s="66"/>
      <c r="L697" s="67">
        <v>27858.14</v>
      </c>
      <c r="M697" s="66"/>
      <c r="N697" s="69"/>
      <c r="AF697" s="39"/>
      <c r="AG697" s="48"/>
      <c r="AK697" s="3" t="s">
        <v>74</v>
      </c>
      <c r="AL697" s="48"/>
      <c r="AM697" s="82"/>
      <c r="AN697" s="85"/>
      <c r="AO697" s="85"/>
      <c r="AP697" s="85"/>
      <c r="AQ697" s="85"/>
      <c r="AR697" s="85"/>
      <c r="AS697" s="82"/>
      <c r="AT697" s="48"/>
      <c r="AV697" s="48"/>
      <c r="AW697" s="48"/>
    </row>
    <row r="698" spans="1:49" s="4" customFormat="1" ht="15" x14ac:dyDescent="0.25">
      <c r="A698" s="60"/>
      <c r="B698" s="50"/>
      <c r="C698" s="853" t="s">
        <v>75</v>
      </c>
      <c r="D698" s="853"/>
      <c r="E698" s="853"/>
      <c r="F698" s="53"/>
      <c r="G698" s="54"/>
      <c r="H698" s="54"/>
      <c r="I698" s="54"/>
      <c r="J698" s="63"/>
      <c r="K698" s="54"/>
      <c r="L698" s="55">
        <v>5783.58</v>
      </c>
      <c r="M698" s="54"/>
      <c r="N698" s="58">
        <v>204854.39999999999</v>
      </c>
      <c r="AF698" s="39"/>
      <c r="AG698" s="48"/>
      <c r="AJ698" s="3" t="s">
        <v>75</v>
      </c>
      <c r="AL698" s="48"/>
      <c r="AM698" s="82"/>
      <c r="AN698" s="85"/>
      <c r="AO698" s="85"/>
      <c r="AP698" s="85"/>
      <c r="AQ698" s="85"/>
      <c r="AR698" s="85"/>
      <c r="AS698" s="82"/>
      <c r="AT698" s="48"/>
      <c r="AV698" s="48"/>
      <c r="AW698" s="48"/>
    </row>
    <row r="699" spans="1:49" s="4" customFormat="1" ht="15" x14ac:dyDescent="0.25">
      <c r="A699" s="60"/>
      <c r="B699" s="50" t="s">
        <v>347</v>
      </c>
      <c r="C699" s="853" t="s">
        <v>348</v>
      </c>
      <c r="D699" s="853"/>
      <c r="E699" s="853"/>
      <c r="F699" s="53" t="s">
        <v>78</v>
      </c>
      <c r="G699" s="70">
        <v>103</v>
      </c>
      <c r="H699" s="54"/>
      <c r="I699" s="70">
        <v>103</v>
      </c>
      <c r="J699" s="63"/>
      <c r="K699" s="54"/>
      <c r="L699" s="55">
        <v>5957.09</v>
      </c>
      <c r="M699" s="54"/>
      <c r="N699" s="58">
        <v>211000.03</v>
      </c>
      <c r="AF699" s="39"/>
      <c r="AG699" s="48"/>
      <c r="AJ699" s="3" t="s">
        <v>348</v>
      </c>
      <c r="AL699" s="48"/>
      <c r="AM699" s="82"/>
      <c r="AN699" s="85"/>
      <c r="AO699" s="85"/>
      <c r="AP699" s="85"/>
      <c r="AQ699" s="85"/>
      <c r="AR699" s="85"/>
      <c r="AS699" s="82"/>
      <c r="AT699" s="48"/>
      <c r="AV699" s="48"/>
      <c r="AW699" s="48"/>
    </row>
    <row r="700" spans="1:49" s="4" customFormat="1" ht="15" x14ac:dyDescent="0.25">
      <c r="A700" s="60"/>
      <c r="B700" s="50" t="s">
        <v>349</v>
      </c>
      <c r="C700" s="853" t="s">
        <v>350</v>
      </c>
      <c r="D700" s="853"/>
      <c r="E700" s="853"/>
      <c r="F700" s="53" t="s">
        <v>78</v>
      </c>
      <c r="G700" s="70">
        <v>72</v>
      </c>
      <c r="H700" s="54"/>
      <c r="I700" s="70">
        <v>72</v>
      </c>
      <c r="J700" s="63"/>
      <c r="K700" s="54"/>
      <c r="L700" s="55">
        <v>4164.18</v>
      </c>
      <c r="M700" s="54"/>
      <c r="N700" s="58">
        <v>147495.17000000001</v>
      </c>
      <c r="AF700" s="39"/>
      <c r="AG700" s="48"/>
      <c r="AJ700" s="3" t="s">
        <v>350</v>
      </c>
      <c r="AL700" s="48"/>
      <c r="AM700" s="82"/>
      <c r="AN700" s="85"/>
      <c r="AO700" s="85"/>
      <c r="AP700" s="85"/>
      <c r="AQ700" s="85"/>
      <c r="AR700" s="85"/>
      <c r="AS700" s="82"/>
      <c r="AT700" s="48"/>
      <c r="AV700" s="48"/>
      <c r="AW700" s="48"/>
    </row>
    <row r="701" spans="1:49" s="4" customFormat="1" ht="15" x14ac:dyDescent="0.25">
      <c r="A701" s="71"/>
      <c r="B701" s="72"/>
      <c r="C701" s="847" t="s">
        <v>81</v>
      </c>
      <c r="D701" s="847"/>
      <c r="E701" s="847"/>
      <c r="F701" s="42"/>
      <c r="G701" s="43"/>
      <c r="H701" s="43"/>
      <c r="I701" s="43"/>
      <c r="J701" s="46"/>
      <c r="K701" s="43"/>
      <c r="L701" s="73">
        <v>37979.410000000003</v>
      </c>
      <c r="M701" s="66"/>
      <c r="N701" s="47"/>
      <c r="AF701" s="39"/>
      <c r="AG701" s="48"/>
      <c r="AL701" s="48" t="s">
        <v>81</v>
      </c>
      <c r="AM701" s="82"/>
      <c r="AN701" s="85"/>
      <c r="AO701" s="85"/>
      <c r="AP701" s="85"/>
      <c r="AQ701" s="85"/>
      <c r="AR701" s="85"/>
      <c r="AS701" s="82"/>
      <c r="AT701" s="48"/>
      <c r="AV701" s="48"/>
      <c r="AW701" s="48"/>
    </row>
    <row r="702" spans="1:49" s="4" customFormat="1" ht="15" x14ac:dyDescent="0.25">
      <c r="A702" s="40" t="s">
        <v>357</v>
      </c>
      <c r="B702" s="41" t="s">
        <v>358</v>
      </c>
      <c r="C702" s="847" t="s">
        <v>359</v>
      </c>
      <c r="D702" s="847"/>
      <c r="E702" s="847"/>
      <c r="F702" s="42" t="s">
        <v>269</v>
      </c>
      <c r="G702" s="43">
        <v>132</v>
      </c>
      <c r="H702" s="44">
        <v>1</v>
      </c>
      <c r="I702" s="44">
        <v>132</v>
      </c>
      <c r="J702" s="131">
        <v>146.25</v>
      </c>
      <c r="K702" s="43"/>
      <c r="L702" s="73">
        <v>19305</v>
      </c>
      <c r="M702" s="43"/>
      <c r="N702" s="47"/>
      <c r="AF702" s="39"/>
      <c r="AG702" s="48" t="s">
        <v>359</v>
      </c>
      <c r="AL702" s="48"/>
      <c r="AM702" s="82"/>
      <c r="AN702" s="85"/>
      <c r="AO702" s="85"/>
      <c r="AP702" s="85"/>
      <c r="AQ702" s="85"/>
      <c r="AR702" s="85"/>
      <c r="AS702" s="82"/>
      <c r="AT702" s="48"/>
      <c r="AV702" s="48"/>
      <c r="AW702" s="48"/>
    </row>
    <row r="703" spans="1:49" s="4" customFormat="1" ht="15" x14ac:dyDescent="0.25">
      <c r="A703" s="71"/>
      <c r="B703" s="72"/>
      <c r="C703" s="847" t="s">
        <v>81</v>
      </c>
      <c r="D703" s="847"/>
      <c r="E703" s="847"/>
      <c r="F703" s="42"/>
      <c r="G703" s="43"/>
      <c r="H703" s="43"/>
      <c r="I703" s="43"/>
      <c r="J703" s="46"/>
      <c r="K703" s="43"/>
      <c r="L703" s="73">
        <v>19305</v>
      </c>
      <c r="M703" s="66"/>
      <c r="N703" s="47"/>
      <c r="AF703" s="39"/>
      <c r="AG703" s="48"/>
      <c r="AL703" s="48" t="s">
        <v>81</v>
      </c>
      <c r="AM703" s="82"/>
      <c r="AN703" s="85"/>
      <c r="AO703" s="85"/>
      <c r="AP703" s="85"/>
      <c r="AQ703" s="85"/>
      <c r="AR703" s="85"/>
      <c r="AS703" s="82"/>
      <c r="AT703" s="48"/>
      <c r="AV703" s="48"/>
      <c r="AW703" s="48"/>
    </row>
    <row r="704" spans="1:49" s="4" customFormat="1" ht="0" hidden="1" customHeight="1" x14ac:dyDescent="0.25">
      <c r="A704" s="110"/>
      <c r="B704" s="111"/>
      <c r="C704" s="111"/>
      <c r="D704" s="111"/>
      <c r="E704" s="111"/>
      <c r="F704" s="112"/>
      <c r="G704" s="112"/>
      <c r="H704" s="112"/>
      <c r="I704" s="112"/>
      <c r="J704" s="113"/>
      <c r="K704" s="112"/>
      <c r="L704" s="113"/>
      <c r="M704" s="54"/>
      <c r="N704" s="113"/>
      <c r="AF704" s="39"/>
      <c r="AG704" s="48"/>
      <c r="AL704" s="48"/>
      <c r="AM704" s="82"/>
      <c r="AN704" s="85"/>
      <c r="AO704" s="85"/>
      <c r="AP704" s="85"/>
      <c r="AQ704" s="85"/>
      <c r="AR704" s="85"/>
      <c r="AS704" s="82"/>
      <c r="AT704" s="48"/>
      <c r="AV704" s="48"/>
      <c r="AW704" s="48"/>
    </row>
    <row r="705" spans="1:49" s="4" customFormat="1" ht="15" x14ac:dyDescent="0.25">
      <c r="A705" s="114"/>
      <c r="B705" s="115"/>
      <c r="C705" s="847" t="s">
        <v>360</v>
      </c>
      <c r="D705" s="847"/>
      <c r="E705" s="847"/>
      <c r="F705" s="847"/>
      <c r="G705" s="847"/>
      <c r="H705" s="847"/>
      <c r="I705" s="847"/>
      <c r="J705" s="847"/>
      <c r="K705" s="847"/>
      <c r="L705" s="116"/>
      <c r="M705" s="117"/>
      <c r="N705" s="118"/>
      <c r="AF705" s="39"/>
      <c r="AG705" s="48"/>
      <c r="AL705" s="48"/>
      <c r="AM705" s="82"/>
      <c r="AN705" s="85"/>
      <c r="AO705" s="85"/>
      <c r="AP705" s="85"/>
      <c r="AQ705" s="85"/>
      <c r="AR705" s="85"/>
      <c r="AS705" s="82"/>
      <c r="AT705" s="48" t="s">
        <v>360</v>
      </c>
      <c r="AV705" s="48"/>
      <c r="AW705" s="48"/>
    </row>
    <row r="706" spans="1:49" s="4" customFormat="1" ht="15" x14ac:dyDescent="0.25">
      <c r="A706" s="119"/>
      <c r="B706" s="50"/>
      <c r="C706" s="853" t="s">
        <v>99</v>
      </c>
      <c r="D706" s="853"/>
      <c r="E706" s="853"/>
      <c r="F706" s="853"/>
      <c r="G706" s="853"/>
      <c r="H706" s="853"/>
      <c r="I706" s="853"/>
      <c r="J706" s="853"/>
      <c r="K706" s="853"/>
      <c r="L706" s="120">
        <v>245975.67</v>
      </c>
      <c r="M706" s="121"/>
      <c r="N706" s="122"/>
      <c r="AF706" s="39"/>
      <c r="AG706" s="48"/>
      <c r="AL706" s="48"/>
      <c r="AM706" s="82"/>
      <c r="AN706" s="85"/>
      <c r="AO706" s="85"/>
      <c r="AP706" s="85"/>
      <c r="AQ706" s="85"/>
      <c r="AR706" s="85"/>
      <c r="AS706" s="82"/>
      <c r="AT706" s="48"/>
      <c r="AU706" s="3" t="s">
        <v>99</v>
      </c>
      <c r="AV706" s="48"/>
      <c r="AW706" s="48"/>
    </row>
    <row r="707" spans="1:49" s="4" customFormat="1" ht="15" x14ac:dyDescent="0.25">
      <c r="A707" s="119"/>
      <c r="B707" s="50"/>
      <c r="C707" s="853" t="s">
        <v>100</v>
      </c>
      <c r="D707" s="853"/>
      <c r="E707" s="853"/>
      <c r="F707" s="853"/>
      <c r="G707" s="853"/>
      <c r="H707" s="853"/>
      <c r="I707" s="853"/>
      <c r="J707" s="853"/>
      <c r="K707" s="853"/>
      <c r="L707" s="123"/>
      <c r="M707" s="121"/>
      <c r="N707" s="122"/>
      <c r="AF707" s="39"/>
      <c r="AG707" s="48"/>
      <c r="AL707" s="48"/>
      <c r="AM707" s="82"/>
      <c r="AN707" s="85"/>
      <c r="AO707" s="85"/>
      <c r="AP707" s="85"/>
      <c r="AQ707" s="85"/>
      <c r="AR707" s="85"/>
      <c r="AS707" s="82"/>
      <c r="AT707" s="48"/>
      <c r="AU707" s="3" t="s">
        <v>100</v>
      </c>
      <c r="AV707" s="48"/>
      <c r="AW707" s="48"/>
    </row>
    <row r="708" spans="1:49" s="4" customFormat="1" ht="15" x14ac:dyDescent="0.25">
      <c r="A708" s="119"/>
      <c r="B708" s="50"/>
      <c r="C708" s="853" t="s">
        <v>101</v>
      </c>
      <c r="D708" s="853"/>
      <c r="E708" s="853"/>
      <c r="F708" s="853"/>
      <c r="G708" s="853"/>
      <c r="H708" s="853"/>
      <c r="I708" s="853"/>
      <c r="J708" s="853"/>
      <c r="K708" s="853"/>
      <c r="L708" s="120">
        <v>22806.44</v>
      </c>
      <c r="M708" s="121"/>
      <c r="N708" s="122"/>
      <c r="AF708" s="39"/>
      <c r="AG708" s="48"/>
      <c r="AL708" s="48"/>
      <c r="AM708" s="82"/>
      <c r="AN708" s="85"/>
      <c r="AO708" s="85"/>
      <c r="AP708" s="85"/>
      <c r="AQ708" s="85"/>
      <c r="AR708" s="85"/>
      <c r="AS708" s="82"/>
      <c r="AT708" s="48"/>
      <c r="AU708" s="3" t="s">
        <v>101</v>
      </c>
      <c r="AV708" s="48"/>
      <c r="AW708" s="48"/>
    </row>
    <row r="709" spans="1:49" s="4" customFormat="1" ht="15" x14ac:dyDescent="0.25">
      <c r="A709" s="119"/>
      <c r="B709" s="50"/>
      <c r="C709" s="853" t="s">
        <v>102</v>
      </c>
      <c r="D709" s="853"/>
      <c r="E709" s="853"/>
      <c r="F709" s="853"/>
      <c r="G709" s="853"/>
      <c r="H709" s="853"/>
      <c r="I709" s="853"/>
      <c r="J709" s="853"/>
      <c r="K709" s="853"/>
      <c r="L709" s="120">
        <v>23261.83</v>
      </c>
      <c r="M709" s="121"/>
      <c r="N709" s="122"/>
      <c r="AF709" s="39"/>
      <c r="AG709" s="48"/>
      <c r="AL709" s="48"/>
      <c r="AM709" s="82"/>
      <c r="AN709" s="85"/>
      <c r="AO709" s="85"/>
      <c r="AP709" s="85"/>
      <c r="AQ709" s="85"/>
      <c r="AR709" s="85"/>
      <c r="AS709" s="82"/>
      <c r="AT709" s="48"/>
      <c r="AU709" s="3" t="s">
        <v>102</v>
      </c>
      <c r="AV709" s="48"/>
      <c r="AW709" s="48"/>
    </row>
    <row r="710" spans="1:49" s="4" customFormat="1" ht="15" x14ac:dyDescent="0.25">
      <c r="A710" s="119"/>
      <c r="B710" s="50"/>
      <c r="C710" s="853" t="s">
        <v>103</v>
      </c>
      <c r="D710" s="853"/>
      <c r="E710" s="853"/>
      <c r="F710" s="853"/>
      <c r="G710" s="853"/>
      <c r="H710" s="853"/>
      <c r="I710" s="853"/>
      <c r="J710" s="853"/>
      <c r="K710" s="853"/>
      <c r="L710" s="120">
        <v>2463.71</v>
      </c>
      <c r="M710" s="121"/>
      <c r="N710" s="122"/>
      <c r="AF710" s="39"/>
      <c r="AG710" s="48"/>
      <c r="AL710" s="48"/>
      <c r="AM710" s="82"/>
      <c r="AN710" s="85"/>
      <c r="AO710" s="85"/>
      <c r="AP710" s="85"/>
      <c r="AQ710" s="85"/>
      <c r="AR710" s="85"/>
      <c r="AS710" s="82"/>
      <c r="AT710" s="48"/>
      <c r="AU710" s="3" t="s">
        <v>103</v>
      </c>
      <c r="AV710" s="48"/>
      <c r="AW710" s="48"/>
    </row>
    <row r="711" spans="1:49" s="4" customFormat="1" ht="15" x14ac:dyDescent="0.25">
      <c r="A711" s="119"/>
      <c r="B711" s="50"/>
      <c r="C711" s="853" t="s">
        <v>138</v>
      </c>
      <c r="D711" s="853"/>
      <c r="E711" s="853"/>
      <c r="F711" s="853"/>
      <c r="G711" s="853"/>
      <c r="H711" s="853"/>
      <c r="I711" s="853"/>
      <c r="J711" s="853"/>
      <c r="K711" s="853"/>
      <c r="L711" s="120">
        <v>199907.4</v>
      </c>
      <c r="M711" s="121"/>
      <c r="N711" s="122"/>
      <c r="AF711" s="39"/>
      <c r="AG711" s="48"/>
      <c r="AL711" s="48"/>
      <c r="AM711" s="82"/>
      <c r="AN711" s="85"/>
      <c r="AO711" s="85"/>
      <c r="AP711" s="85"/>
      <c r="AQ711" s="85"/>
      <c r="AR711" s="85"/>
      <c r="AS711" s="82"/>
      <c r="AT711" s="48"/>
      <c r="AU711" s="3" t="s">
        <v>138</v>
      </c>
      <c r="AV711" s="48"/>
      <c r="AW711" s="48"/>
    </row>
    <row r="712" spans="1:49" s="4" customFormat="1" ht="15" x14ac:dyDescent="0.25">
      <c r="A712" s="119"/>
      <c r="B712" s="50"/>
      <c r="C712" s="853" t="s">
        <v>104</v>
      </c>
      <c r="D712" s="853"/>
      <c r="E712" s="853"/>
      <c r="F712" s="853"/>
      <c r="G712" s="853"/>
      <c r="H712" s="853"/>
      <c r="I712" s="853"/>
      <c r="J712" s="853"/>
      <c r="K712" s="853"/>
      <c r="L712" s="120">
        <v>290198.44</v>
      </c>
      <c r="M712" s="121"/>
      <c r="N712" s="122"/>
      <c r="AF712" s="39"/>
      <c r="AG712" s="48"/>
      <c r="AL712" s="48"/>
      <c r="AM712" s="82"/>
      <c r="AN712" s="85"/>
      <c r="AO712" s="85"/>
      <c r="AP712" s="85"/>
      <c r="AQ712" s="85"/>
      <c r="AR712" s="85"/>
      <c r="AS712" s="82"/>
      <c r="AT712" s="48"/>
      <c r="AU712" s="3" t="s">
        <v>104</v>
      </c>
      <c r="AV712" s="48"/>
      <c r="AW712" s="48"/>
    </row>
    <row r="713" spans="1:49" s="4" customFormat="1" ht="15" x14ac:dyDescent="0.25">
      <c r="A713" s="119"/>
      <c r="B713" s="50"/>
      <c r="C713" s="853" t="s">
        <v>100</v>
      </c>
      <c r="D713" s="853"/>
      <c r="E713" s="853"/>
      <c r="F713" s="853"/>
      <c r="G713" s="853"/>
      <c r="H713" s="853"/>
      <c r="I713" s="853"/>
      <c r="J713" s="853"/>
      <c r="K713" s="853"/>
      <c r="L713" s="123"/>
      <c r="M713" s="121"/>
      <c r="N713" s="122"/>
      <c r="AF713" s="39"/>
      <c r="AG713" s="48"/>
      <c r="AL713" s="48"/>
      <c r="AM713" s="82"/>
      <c r="AN713" s="85"/>
      <c r="AO713" s="85"/>
      <c r="AP713" s="85"/>
      <c r="AQ713" s="85"/>
      <c r="AR713" s="85"/>
      <c r="AS713" s="82"/>
      <c r="AT713" s="48"/>
      <c r="AU713" s="3" t="s">
        <v>100</v>
      </c>
      <c r="AV713" s="48"/>
      <c r="AW713" s="48"/>
    </row>
    <row r="714" spans="1:49" s="4" customFormat="1" ht="15" x14ac:dyDescent="0.25">
      <c r="A714" s="119"/>
      <c r="B714" s="50"/>
      <c r="C714" s="853" t="s">
        <v>105</v>
      </c>
      <c r="D714" s="853"/>
      <c r="E714" s="853"/>
      <c r="F714" s="853"/>
      <c r="G714" s="853"/>
      <c r="H714" s="853"/>
      <c r="I714" s="853"/>
      <c r="J714" s="853"/>
      <c r="K714" s="853"/>
      <c r="L714" s="120">
        <v>22806.44</v>
      </c>
      <c r="M714" s="121"/>
      <c r="N714" s="122"/>
      <c r="AF714" s="39"/>
      <c r="AG714" s="48"/>
      <c r="AL714" s="48"/>
      <c r="AM714" s="82"/>
      <c r="AN714" s="85"/>
      <c r="AO714" s="85"/>
      <c r="AP714" s="85"/>
      <c r="AQ714" s="85"/>
      <c r="AR714" s="85"/>
      <c r="AS714" s="82"/>
      <c r="AT714" s="48"/>
      <c r="AU714" s="3" t="s">
        <v>105</v>
      </c>
      <c r="AV714" s="48"/>
      <c r="AW714" s="48"/>
    </row>
    <row r="715" spans="1:49" s="4" customFormat="1" ht="15" x14ac:dyDescent="0.25">
      <c r="A715" s="119"/>
      <c r="B715" s="50"/>
      <c r="C715" s="853" t="s">
        <v>106</v>
      </c>
      <c r="D715" s="853"/>
      <c r="E715" s="853"/>
      <c r="F715" s="853"/>
      <c r="G715" s="853"/>
      <c r="H715" s="853"/>
      <c r="I715" s="853"/>
      <c r="J715" s="853"/>
      <c r="K715" s="853"/>
      <c r="L715" s="120">
        <v>23261.83</v>
      </c>
      <c r="M715" s="121"/>
      <c r="N715" s="122"/>
      <c r="AF715" s="39"/>
      <c r="AG715" s="48"/>
      <c r="AL715" s="48"/>
      <c r="AM715" s="82"/>
      <c r="AN715" s="85"/>
      <c r="AO715" s="85"/>
      <c r="AP715" s="85"/>
      <c r="AQ715" s="85"/>
      <c r="AR715" s="85"/>
      <c r="AS715" s="82"/>
      <c r="AT715" s="48"/>
      <c r="AU715" s="3" t="s">
        <v>106</v>
      </c>
      <c r="AV715" s="48"/>
      <c r="AW715" s="48"/>
    </row>
    <row r="716" spans="1:49" s="4" customFormat="1" ht="15" x14ac:dyDescent="0.25">
      <c r="A716" s="119"/>
      <c r="B716" s="50"/>
      <c r="C716" s="853" t="s">
        <v>107</v>
      </c>
      <c r="D716" s="853"/>
      <c r="E716" s="853"/>
      <c r="F716" s="853"/>
      <c r="G716" s="853"/>
      <c r="H716" s="853"/>
      <c r="I716" s="853"/>
      <c r="J716" s="853"/>
      <c r="K716" s="853"/>
      <c r="L716" s="120">
        <v>2463.71</v>
      </c>
      <c r="M716" s="121"/>
      <c r="N716" s="122"/>
      <c r="AF716" s="39"/>
      <c r="AG716" s="48"/>
      <c r="AL716" s="48"/>
      <c r="AM716" s="82"/>
      <c r="AN716" s="85"/>
      <c r="AO716" s="85"/>
      <c r="AP716" s="85"/>
      <c r="AQ716" s="85"/>
      <c r="AR716" s="85"/>
      <c r="AS716" s="82"/>
      <c r="AT716" s="48"/>
      <c r="AU716" s="3" t="s">
        <v>107</v>
      </c>
      <c r="AV716" s="48"/>
      <c r="AW716" s="48"/>
    </row>
    <row r="717" spans="1:49" s="4" customFormat="1" ht="15" x14ac:dyDescent="0.25">
      <c r="A717" s="119"/>
      <c r="B717" s="50"/>
      <c r="C717" s="853" t="s">
        <v>139</v>
      </c>
      <c r="D717" s="853"/>
      <c r="E717" s="853"/>
      <c r="F717" s="853"/>
      <c r="G717" s="853"/>
      <c r="H717" s="853"/>
      <c r="I717" s="853"/>
      <c r="J717" s="853"/>
      <c r="K717" s="853"/>
      <c r="L717" s="120">
        <v>199907.4</v>
      </c>
      <c r="M717" s="121"/>
      <c r="N717" s="122"/>
      <c r="AF717" s="39"/>
      <c r="AG717" s="48"/>
      <c r="AL717" s="48"/>
      <c r="AM717" s="82"/>
      <c r="AN717" s="85"/>
      <c r="AO717" s="85"/>
      <c r="AP717" s="85"/>
      <c r="AQ717" s="85"/>
      <c r="AR717" s="85"/>
      <c r="AS717" s="82"/>
      <c r="AT717" s="48"/>
      <c r="AU717" s="3" t="s">
        <v>139</v>
      </c>
      <c r="AV717" s="48"/>
      <c r="AW717" s="48"/>
    </row>
    <row r="718" spans="1:49" s="4" customFormat="1" ht="15" x14ac:dyDescent="0.25">
      <c r="A718" s="119"/>
      <c r="B718" s="50"/>
      <c r="C718" s="853" t="s">
        <v>108</v>
      </c>
      <c r="D718" s="853"/>
      <c r="E718" s="853"/>
      <c r="F718" s="853"/>
      <c r="G718" s="853"/>
      <c r="H718" s="853"/>
      <c r="I718" s="853"/>
      <c r="J718" s="853"/>
      <c r="K718" s="853"/>
      <c r="L718" s="120">
        <v>26028.26</v>
      </c>
      <c r="M718" s="121"/>
      <c r="N718" s="122"/>
      <c r="AF718" s="39"/>
      <c r="AG718" s="48"/>
      <c r="AL718" s="48"/>
      <c r="AM718" s="82"/>
      <c r="AN718" s="85"/>
      <c r="AO718" s="85"/>
      <c r="AP718" s="85"/>
      <c r="AQ718" s="85"/>
      <c r="AR718" s="85"/>
      <c r="AS718" s="82"/>
      <c r="AT718" s="48"/>
      <c r="AU718" s="3" t="s">
        <v>108</v>
      </c>
      <c r="AV718" s="48"/>
      <c r="AW718" s="48"/>
    </row>
    <row r="719" spans="1:49" s="4" customFormat="1" ht="15" x14ac:dyDescent="0.25">
      <c r="A719" s="119"/>
      <c r="B719" s="50"/>
      <c r="C719" s="853" t="s">
        <v>109</v>
      </c>
      <c r="D719" s="853"/>
      <c r="E719" s="853"/>
      <c r="F719" s="853"/>
      <c r="G719" s="853"/>
      <c r="H719" s="853"/>
      <c r="I719" s="853"/>
      <c r="J719" s="853"/>
      <c r="K719" s="853"/>
      <c r="L719" s="120">
        <v>18194.509999999998</v>
      </c>
      <c r="M719" s="121"/>
      <c r="N719" s="122"/>
      <c r="AF719" s="39"/>
      <c r="AG719" s="48"/>
      <c r="AL719" s="48"/>
      <c r="AM719" s="82"/>
      <c r="AN719" s="85"/>
      <c r="AO719" s="85"/>
      <c r="AP719" s="85"/>
      <c r="AQ719" s="85"/>
      <c r="AR719" s="85"/>
      <c r="AS719" s="82"/>
      <c r="AT719" s="48"/>
      <c r="AU719" s="3" t="s">
        <v>109</v>
      </c>
      <c r="AV719" s="48"/>
      <c r="AW719" s="48"/>
    </row>
    <row r="720" spans="1:49" s="4" customFormat="1" ht="15" x14ac:dyDescent="0.25">
      <c r="A720" s="119"/>
      <c r="B720" s="50"/>
      <c r="C720" s="853" t="s">
        <v>110</v>
      </c>
      <c r="D720" s="853"/>
      <c r="E720" s="853"/>
      <c r="F720" s="853"/>
      <c r="G720" s="853"/>
      <c r="H720" s="853"/>
      <c r="I720" s="853"/>
      <c r="J720" s="853"/>
      <c r="K720" s="853"/>
      <c r="L720" s="120">
        <v>25270.15</v>
      </c>
      <c r="M720" s="121"/>
      <c r="N720" s="122"/>
      <c r="AF720" s="39"/>
      <c r="AG720" s="48"/>
      <c r="AL720" s="48"/>
      <c r="AM720" s="82"/>
      <c r="AN720" s="85"/>
      <c r="AO720" s="85"/>
      <c r="AP720" s="85"/>
      <c r="AQ720" s="85"/>
      <c r="AR720" s="85"/>
      <c r="AS720" s="82"/>
      <c r="AT720" s="48"/>
      <c r="AU720" s="3" t="s">
        <v>110</v>
      </c>
      <c r="AV720" s="48"/>
      <c r="AW720" s="48"/>
    </row>
    <row r="721" spans="1:52" s="4" customFormat="1" ht="15" x14ac:dyDescent="0.25">
      <c r="A721" s="119"/>
      <c r="B721" s="50"/>
      <c r="C721" s="853" t="s">
        <v>111</v>
      </c>
      <c r="D721" s="853"/>
      <c r="E721" s="853"/>
      <c r="F721" s="853"/>
      <c r="G721" s="853"/>
      <c r="H721" s="853"/>
      <c r="I721" s="853"/>
      <c r="J721" s="853"/>
      <c r="K721" s="853"/>
      <c r="L721" s="120">
        <v>26028.26</v>
      </c>
      <c r="M721" s="121"/>
      <c r="N721" s="122"/>
      <c r="AF721" s="39"/>
      <c r="AG721" s="48"/>
      <c r="AL721" s="48"/>
      <c r="AM721" s="82"/>
      <c r="AN721" s="85"/>
      <c r="AO721" s="85"/>
      <c r="AP721" s="85"/>
      <c r="AQ721" s="85"/>
      <c r="AR721" s="85"/>
      <c r="AS721" s="82"/>
      <c r="AT721" s="48"/>
      <c r="AU721" s="3" t="s">
        <v>111</v>
      </c>
      <c r="AV721" s="48"/>
      <c r="AW721" s="48"/>
    </row>
    <row r="722" spans="1:52" s="4" customFormat="1" ht="15" x14ac:dyDescent="0.25">
      <c r="A722" s="119"/>
      <c r="B722" s="50"/>
      <c r="C722" s="853" t="s">
        <v>112</v>
      </c>
      <c r="D722" s="853"/>
      <c r="E722" s="853"/>
      <c r="F722" s="853"/>
      <c r="G722" s="853"/>
      <c r="H722" s="853"/>
      <c r="I722" s="853"/>
      <c r="J722" s="853"/>
      <c r="K722" s="853"/>
      <c r="L722" s="120">
        <v>18194.509999999998</v>
      </c>
      <c r="M722" s="121"/>
      <c r="N722" s="122"/>
      <c r="AF722" s="39"/>
      <c r="AG722" s="48"/>
      <c r="AL722" s="48"/>
      <c r="AM722" s="82"/>
      <c r="AN722" s="85"/>
      <c r="AO722" s="85"/>
      <c r="AP722" s="85"/>
      <c r="AQ722" s="85"/>
      <c r="AR722" s="85"/>
      <c r="AS722" s="82"/>
      <c r="AT722" s="48"/>
      <c r="AU722" s="3" t="s">
        <v>112</v>
      </c>
      <c r="AV722" s="48"/>
      <c r="AW722" s="48"/>
    </row>
    <row r="723" spans="1:52" s="4" customFormat="1" ht="15" x14ac:dyDescent="0.25">
      <c r="A723" s="119"/>
      <c r="B723" s="125"/>
      <c r="C723" s="861" t="s">
        <v>361</v>
      </c>
      <c r="D723" s="861"/>
      <c r="E723" s="861"/>
      <c r="F723" s="861"/>
      <c r="G723" s="861"/>
      <c r="H723" s="861"/>
      <c r="I723" s="861"/>
      <c r="J723" s="861"/>
      <c r="K723" s="861"/>
      <c r="L723" s="126">
        <v>290198.44</v>
      </c>
      <c r="M723" s="127"/>
      <c r="N723" s="128"/>
      <c r="AF723" s="39"/>
      <c r="AG723" s="48"/>
      <c r="AL723" s="48"/>
      <c r="AM723" s="82"/>
      <c r="AN723" s="85"/>
      <c r="AO723" s="85"/>
      <c r="AP723" s="85"/>
      <c r="AQ723" s="85"/>
      <c r="AR723" s="85"/>
      <c r="AS723" s="82"/>
      <c r="AT723" s="48"/>
      <c r="AV723" s="48" t="s">
        <v>361</v>
      </c>
      <c r="AW723" s="48"/>
    </row>
    <row r="724" spans="1:52" s="4" customFormat="1" ht="11.25" hidden="1" customHeight="1" x14ac:dyDescent="0.25">
      <c r="B724" s="138"/>
      <c r="C724" s="138"/>
      <c r="D724" s="138"/>
      <c r="E724" s="138"/>
      <c r="F724" s="138"/>
      <c r="G724" s="138"/>
      <c r="H724" s="138"/>
      <c r="I724" s="138"/>
      <c r="J724" s="138"/>
      <c r="K724" s="138"/>
      <c r="L724" s="139"/>
      <c r="M724" s="139"/>
      <c r="N724" s="139"/>
      <c r="R724" s="140"/>
    </row>
    <row r="725" spans="1:52" s="4" customFormat="1" ht="15" x14ac:dyDescent="0.25">
      <c r="A725" s="114"/>
      <c r="B725" s="115"/>
      <c r="C725" s="847" t="s">
        <v>362</v>
      </c>
      <c r="D725" s="847"/>
      <c r="E725" s="847"/>
      <c r="F725" s="847"/>
      <c r="G725" s="847"/>
      <c r="H725" s="847"/>
      <c r="I725" s="847"/>
      <c r="J725" s="847"/>
      <c r="K725" s="847"/>
      <c r="L725" s="116"/>
      <c r="M725" s="117"/>
      <c r="N725" s="118"/>
      <c r="AY725" s="48" t="s">
        <v>362</v>
      </c>
    </row>
    <row r="726" spans="1:52" s="4" customFormat="1" ht="15" x14ac:dyDescent="0.25">
      <c r="A726" s="119"/>
      <c r="B726" s="50"/>
      <c r="C726" s="853" t="s">
        <v>99</v>
      </c>
      <c r="D726" s="853"/>
      <c r="E726" s="853"/>
      <c r="F726" s="853"/>
      <c r="G726" s="853"/>
      <c r="H726" s="853"/>
      <c r="I726" s="853"/>
      <c r="J726" s="853"/>
      <c r="K726" s="853"/>
      <c r="L726" s="120">
        <v>9582792.0800000001</v>
      </c>
      <c r="M726" s="121"/>
      <c r="N726" s="141">
        <v>103976877.33</v>
      </c>
      <c r="AY726" s="48"/>
      <c r="AZ726" s="3" t="s">
        <v>99</v>
      </c>
    </row>
    <row r="727" spans="1:52" s="4" customFormat="1" ht="15" x14ac:dyDescent="0.25">
      <c r="A727" s="119"/>
      <c r="B727" s="50"/>
      <c r="C727" s="853" t="s">
        <v>100</v>
      </c>
      <c r="D727" s="853"/>
      <c r="E727" s="853"/>
      <c r="F727" s="853"/>
      <c r="G727" s="853"/>
      <c r="H727" s="853"/>
      <c r="I727" s="853"/>
      <c r="J727" s="853"/>
      <c r="K727" s="853"/>
      <c r="L727" s="123"/>
      <c r="M727" s="121"/>
      <c r="N727" s="122"/>
      <c r="AY727" s="48"/>
      <c r="AZ727" s="3" t="s">
        <v>100</v>
      </c>
    </row>
    <row r="728" spans="1:52" s="4" customFormat="1" ht="15" x14ac:dyDescent="0.25">
      <c r="A728" s="119"/>
      <c r="B728" s="50"/>
      <c r="C728" s="853" t="s">
        <v>101</v>
      </c>
      <c r="D728" s="853"/>
      <c r="E728" s="853"/>
      <c r="F728" s="853"/>
      <c r="G728" s="853"/>
      <c r="H728" s="853"/>
      <c r="I728" s="853"/>
      <c r="J728" s="853"/>
      <c r="K728" s="853"/>
      <c r="L728" s="120">
        <v>226415.22</v>
      </c>
      <c r="M728" s="121"/>
      <c r="N728" s="141">
        <v>8019627.0700000003</v>
      </c>
      <c r="AY728" s="48"/>
      <c r="AZ728" s="3" t="s">
        <v>101</v>
      </c>
    </row>
    <row r="729" spans="1:52" s="4" customFormat="1" ht="15" x14ac:dyDescent="0.25">
      <c r="A729" s="119"/>
      <c r="B729" s="50"/>
      <c r="C729" s="853" t="s">
        <v>102</v>
      </c>
      <c r="D729" s="853"/>
      <c r="E729" s="853"/>
      <c r="F729" s="853"/>
      <c r="G729" s="853"/>
      <c r="H729" s="853"/>
      <c r="I729" s="853"/>
      <c r="J729" s="853"/>
      <c r="K729" s="853"/>
      <c r="L729" s="120">
        <v>4234957.91</v>
      </c>
      <c r="M729" s="121"/>
      <c r="N729" s="141">
        <v>51751185.659999996</v>
      </c>
      <c r="AY729" s="48"/>
      <c r="AZ729" s="3" t="s">
        <v>102</v>
      </c>
    </row>
    <row r="730" spans="1:52" s="4" customFormat="1" ht="15" x14ac:dyDescent="0.25">
      <c r="A730" s="119"/>
      <c r="B730" s="50"/>
      <c r="C730" s="853" t="s">
        <v>103</v>
      </c>
      <c r="D730" s="853"/>
      <c r="E730" s="853"/>
      <c r="F730" s="853"/>
      <c r="G730" s="853"/>
      <c r="H730" s="853"/>
      <c r="I730" s="853"/>
      <c r="J730" s="853"/>
      <c r="K730" s="853"/>
      <c r="L730" s="120">
        <v>123840.36</v>
      </c>
      <c r="M730" s="121"/>
      <c r="N730" s="141">
        <v>4386425.53</v>
      </c>
      <c r="AY730" s="48"/>
      <c r="AZ730" s="3" t="s">
        <v>103</v>
      </c>
    </row>
    <row r="731" spans="1:52" s="4" customFormat="1" ht="15" x14ac:dyDescent="0.25">
      <c r="A731" s="119"/>
      <c r="B731" s="50"/>
      <c r="C731" s="853" t="s">
        <v>138</v>
      </c>
      <c r="D731" s="853"/>
      <c r="E731" s="853"/>
      <c r="F731" s="853"/>
      <c r="G731" s="853"/>
      <c r="H731" s="853"/>
      <c r="I731" s="853"/>
      <c r="J731" s="853"/>
      <c r="K731" s="853"/>
      <c r="L731" s="120">
        <v>5090173.55</v>
      </c>
      <c r="M731" s="121"/>
      <c r="N731" s="141">
        <v>43826394.259999998</v>
      </c>
      <c r="AY731" s="48"/>
      <c r="AZ731" s="3" t="s">
        <v>138</v>
      </c>
    </row>
    <row r="732" spans="1:52" s="4" customFormat="1" ht="15" x14ac:dyDescent="0.25">
      <c r="A732" s="119"/>
      <c r="B732" s="50"/>
      <c r="C732" s="853" t="s">
        <v>151</v>
      </c>
      <c r="D732" s="853"/>
      <c r="E732" s="853"/>
      <c r="F732" s="853"/>
      <c r="G732" s="853"/>
      <c r="H732" s="853"/>
      <c r="I732" s="853"/>
      <c r="J732" s="853"/>
      <c r="K732" s="853"/>
      <c r="L732" s="120">
        <v>31245.4</v>
      </c>
      <c r="M732" s="121"/>
      <c r="N732" s="141">
        <v>379670.34</v>
      </c>
      <c r="AY732" s="48"/>
      <c r="AZ732" s="3" t="s">
        <v>151</v>
      </c>
    </row>
    <row r="733" spans="1:52" s="4" customFormat="1" ht="15" x14ac:dyDescent="0.25">
      <c r="A733" s="119"/>
      <c r="B733" s="50"/>
      <c r="C733" s="853" t="s">
        <v>104</v>
      </c>
      <c r="D733" s="853"/>
      <c r="E733" s="853"/>
      <c r="F733" s="853"/>
      <c r="G733" s="853"/>
      <c r="H733" s="853"/>
      <c r="I733" s="853"/>
      <c r="J733" s="853"/>
      <c r="K733" s="853"/>
      <c r="L733" s="120">
        <v>6979554.5599999996</v>
      </c>
      <c r="M733" s="121"/>
      <c r="N733" s="141">
        <v>92751761.170000002</v>
      </c>
      <c r="AY733" s="48"/>
      <c r="AZ733" s="3" t="s">
        <v>104</v>
      </c>
    </row>
    <row r="734" spans="1:52" s="4" customFormat="1" ht="15" x14ac:dyDescent="0.25">
      <c r="A734" s="119"/>
      <c r="B734" s="50"/>
      <c r="C734" s="853" t="s">
        <v>228</v>
      </c>
      <c r="D734" s="853"/>
      <c r="E734" s="853"/>
      <c r="F734" s="853"/>
      <c r="G734" s="853"/>
      <c r="H734" s="853"/>
      <c r="I734" s="853"/>
      <c r="J734" s="853"/>
      <c r="K734" s="853"/>
      <c r="L734" s="120">
        <v>6948309.1600000001</v>
      </c>
      <c r="M734" s="121"/>
      <c r="N734" s="141">
        <v>92372090.829999998</v>
      </c>
      <c r="AY734" s="48"/>
      <c r="AZ734" s="3" t="s">
        <v>228</v>
      </c>
    </row>
    <row r="735" spans="1:52" s="4" customFormat="1" ht="15" x14ac:dyDescent="0.25">
      <c r="A735" s="119"/>
      <c r="B735" s="50"/>
      <c r="C735" s="853" t="s">
        <v>229</v>
      </c>
      <c r="D735" s="853"/>
      <c r="E735" s="853"/>
      <c r="F735" s="853"/>
      <c r="G735" s="853"/>
      <c r="H735" s="853"/>
      <c r="I735" s="853"/>
      <c r="J735" s="853"/>
      <c r="K735" s="853"/>
      <c r="L735" s="123"/>
      <c r="M735" s="121"/>
      <c r="N735" s="122"/>
      <c r="AY735" s="48"/>
      <c r="AZ735" s="3" t="s">
        <v>229</v>
      </c>
    </row>
    <row r="736" spans="1:52" s="4" customFormat="1" ht="15" x14ac:dyDescent="0.25">
      <c r="A736" s="119"/>
      <c r="B736" s="50"/>
      <c r="C736" s="853" t="s">
        <v>230</v>
      </c>
      <c r="D736" s="853"/>
      <c r="E736" s="853"/>
      <c r="F736" s="853"/>
      <c r="G736" s="853"/>
      <c r="H736" s="853"/>
      <c r="I736" s="853"/>
      <c r="J736" s="853"/>
      <c r="K736" s="853"/>
      <c r="L736" s="120">
        <v>184398.98</v>
      </c>
      <c r="M736" s="121"/>
      <c r="N736" s="141">
        <v>6531411.8600000003</v>
      </c>
      <c r="AY736" s="48"/>
      <c r="AZ736" s="3" t="s">
        <v>230</v>
      </c>
    </row>
    <row r="737" spans="1:52" s="4" customFormat="1" ht="33.75" x14ac:dyDescent="0.25">
      <c r="A737" s="119"/>
      <c r="B737" s="50" t="s">
        <v>363</v>
      </c>
      <c r="C737" s="853" t="s">
        <v>231</v>
      </c>
      <c r="D737" s="853"/>
      <c r="E737" s="853"/>
      <c r="F737" s="853"/>
      <c r="G737" s="853"/>
      <c r="H737" s="853"/>
      <c r="I737" s="853"/>
      <c r="J737" s="853"/>
      <c r="K737" s="853"/>
      <c r="L737" s="120">
        <v>4176654.29</v>
      </c>
      <c r="M737" s="142">
        <v>12.22</v>
      </c>
      <c r="N737" s="141">
        <v>51038715.420000002</v>
      </c>
      <c r="AY737" s="48"/>
      <c r="AZ737" s="3" t="s">
        <v>231</v>
      </c>
    </row>
    <row r="738" spans="1:52" s="4" customFormat="1" ht="15" x14ac:dyDescent="0.25">
      <c r="A738" s="119"/>
      <c r="B738" s="50"/>
      <c r="C738" s="853" t="s">
        <v>232</v>
      </c>
      <c r="D738" s="853"/>
      <c r="E738" s="853"/>
      <c r="F738" s="853"/>
      <c r="G738" s="853"/>
      <c r="H738" s="853"/>
      <c r="I738" s="853"/>
      <c r="J738" s="853"/>
      <c r="K738" s="853"/>
      <c r="L738" s="120">
        <v>116228.89</v>
      </c>
      <c r="M738" s="121"/>
      <c r="N738" s="141">
        <v>4116827.27</v>
      </c>
      <c r="AY738" s="48"/>
      <c r="AZ738" s="3" t="s">
        <v>232</v>
      </c>
    </row>
    <row r="739" spans="1:52" s="4" customFormat="1" ht="33.75" x14ac:dyDescent="0.25">
      <c r="A739" s="119"/>
      <c r="B739" s="50" t="s">
        <v>363</v>
      </c>
      <c r="C739" s="853" t="s">
        <v>233</v>
      </c>
      <c r="D739" s="853"/>
      <c r="E739" s="853"/>
      <c r="F739" s="853"/>
      <c r="G739" s="853"/>
      <c r="H739" s="853"/>
      <c r="I739" s="853"/>
      <c r="J739" s="853"/>
      <c r="K739" s="853"/>
      <c r="L739" s="120">
        <v>2120053.69</v>
      </c>
      <c r="M739" s="142">
        <v>8.61</v>
      </c>
      <c r="N739" s="141">
        <v>18253662.27</v>
      </c>
      <c r="AY739" s="48"/>
      <c r="AZ739" s="3" t="s">
        <v>233</v>
      </c>
    </row>
    <row r="740" spans="1:52" s="4" customFormat="1" ht="15" x14ac:dyDescent="0.25">
      <c r="A740" s="119"/>
      <c r="B740" s="50"/>
      <c r="C740" s="853" t="s">
        <v>234</v>
      </c>
      <c r="D740" s="853"/>
      <c r="E740" s="853"/>
      <c r="F740" s="853"/>
      <c r="G740" s="853"/>
      <c r="H740" s="853"/>
      <c r="I740" s="853"/>
      <c r="J740" s="853"/>
      <c r="K740" s="853"/>
      <c r="L740" s="120">
        <v>315575.17</v>
      </c>
      <c r="M740" s="121"/>
      <c r="N740" s="141">
        <v>11177672.35</v>
      </c>
      <c r="AY740" s="48"/>
      <c r="AZ740" s="3" t="s">
        <v>234</v>
      </c>
    </row>
    <row r="741" spans="1:52" s="4" customFormat="1" ht="15" x14ac:dyDescent="0.25">
      <c r="A741" s="119"/>
      <c r="B741" s="50"/>
      <c r="C741" s="853" t="s">
        <v>235</v>
      </c>
      <c r="D741" s="853"/>
      <c r="E741" s="853"/>
      <c r="F741" s="853"/>
      <c r="G741" s="853"/>
      <c r="H741" s="853"/>
      <c r="I741" s="853"/>
      <c r="J741" s="853"/>
      <c r="K741" s="853"/>
      <c r="L741" s="120">
        <v>151627.03</v>
      </c>
      <c r="M741" s="121"/>
      <c r="N741" s="141">
        <v>5370628.9299999997</v>
      </c>
      <c r="AY741" s="48"/>
      <c r="AZ741" s="3" t="s">
        <v>235</v>
      </c>
    </row>
    <row r="742" spans="1:52" s="4" customFormat="1" ht="15" x14ac:dyDescent="0.25">
      <c r="A742" s="119"/>
      <c r="B742" s="50"/>
      <c r="C742" s="853" t="s">
        <v>152</v>
      </c>
      <c r="D742" s="853"/>
      <c r="E742" s="853"/>
      <c r="F742" s="853"/>
      <c r="G742" s="853"/>
      <c r="H742" s="853"/>
      <c r="I742" s="853"/>
      <c r="J742" s="853"/>
      <c r="K742" s="853"/>
      <c r="L742" s="120">
        <v>31245.4</v>
      </c>
      <c r="M742" s="121"/>
      <c r="N742" s="141">
        <v>379670.34</v>
      </c>
      <c r="AY742" s="48"/>
      <c r="AZ742" s="3" t="s">
        <v>152</v>
      </c>
    </row>
    <row r="743" spans="1:52" s="4" customFormat="1" ht="15" x14ac:dyDescent="0.25">
      <c r="A743" s="119"/>
      <c r="B743" s="50"/>
      <c r="C743" s="853" t="s">
        <v>140</v>
      </c>
      <c r="D743" s="853"/>
      <c r="E743" s="853"/>
      <c r="F743" s="853"/>
      <c r="G743" s="853"/>
      <c r="H743" s="853"/>
      <c r="I743" s="853"/>
      <c r="J743" s="853"/>
      <c r="K743" s="853"/>
      <c r="L743" s="120">
        <v>3143888.71</v>
      </c>
      <c r="M743" s="121"/>
      <c r="N743" s="141">
        <v>30374981.379999999</v>
      </c>
      <c r="AY743" s="48"/>
      <c r="AZ743" s="3" t="s">
        <v>140</v>
      </c>
    </row>
    <row r="744" spans="1:52" s="4" customFormat="1" ht="15" x14ac:dyDescent="0.25">
      <c r="A744" s="119"/>
      <c r="B744" s="50"/>
      <c r="C744" s="853" t="s">
        <v>100</v>
      </c>
      <c r="D744" s="853"/>
      <c r="E744" s="853"/>
      <c r="F744" s="853"/>
      <c r="G744" s="853"/>
      <c r="H744" s="853"/>
      <c r="I744" s="853"/>
      <c r="J744" s="853"/>
      <c r="K744" s="853"/>
      <c r="L744" s="123"/>
      <c r="M744" s="121"/>
      <c r="N744" s="122"/>
      <c r="AY744" s="48"/>
      <c r="AZ744" s="3" t="s">
        <v>100</v>
      </c>
    </row>
    <row r="745" spans="1:52" s="4" customFormat="1" ht="15" x14ac:dyDescent="0.25">
      <c r="A745" s="119"/>
      <c r="B745" s="50"/>
      <c r="C745" s="853" t="s">
        <v>105</v>
      </c>
      <c r="D745" s="853"/>
      <c r="E745" s="853"/>
      <c r="F745" s="853"/>
      <c r="G745" s="853"/>
      <c r="H745" s="853"/>
      <c r="I745" s="853"/>
      <c r="J745" s="853"/>
      <c r="K745" s="853"/>
      <c r="L745" s="120">
        <v>42016.24</v>
      </c>
      <c r="M745" s="121"/>
      <c r="N745" s="141">
        <v>1488215.21</v>
      </c>
      <c r="AY745" s="48"/>
      <c r="AZ745" s="3" t="s">
        <v>105</v>
      </c>
    </row>
    <row r="746" spans="1:52" s="4" customFormat="1" ht="33.75" x14ac:dyDescent="0.25">
      <c r="A746" s="119"/>
      <c r="B746" s="50" t="s">
        <v>363</v>
      </c>
      <c r="C746" s="853" t="s">
        <v>106</v>
      </c>
      <c r="D746" s="853"/>
      <c r="E746" s="853"/>
      <c r="F746" s="853"/>
      <c r="G746" s="853"/>
      <c r="H746" s="853"/>
      <c r="I746" s="853"/>
      <c r="J746" s="853"/>
      <c r="K746" s="853"/>
      <c r="L746" s="120">
        <v>58303.62</v>
      </c>
      <c r="M746" s="142">
        <v>12.22</v>
      </c>
      <c r="N746" s="141">
        <v>712470.24</v>
      </c>
      <c r="AY746" s="48"/>
      <c r="AZ746" s="3" t="s">
        <v>106</v>
      </c>
    </row>
    <row r="747" spans="1:52" s="4" customFormat="1" ht="15" x14ac:dyDescent="0.25">
      <c r="A747" s="119"/>
      <c r="B747" s="50"/>
      <c r="C747" s="853" t="s">
        <v>107</v>
      </c>
      <c r="D747" s="853"/>
      <c r="E747" s="853"/>
      <c r="F747" s="853"/>
      <c r="G747" s="853"/>
      <c r="H747" s="853"/>
      <c r="I747" s="853"/>
      <c r="J747" s="853"/>
      <c r="K747" s="853"/>
      <c r="L747" s="120">
        <v>7611.47</v>
      </c>
      <c r="M747" s="121"/>
      <c r="N747" s="141">
        <v>269598.26</v>
      </c>
      <c r="AY747" s="48"/>
      <c r="AZ747" s="3" t="s">
        <v>107</v>
      </c>
    </row>
    <row r="748" spans="1:52" s="4" customFormat="1" ht="33.75" x14ac:dyDescent="0.25">
      <c r="A748" s="119"/>
      <c r="B748" s="50" t="s">
        <v>363</v>
      </c>
      <c r="C748" s="853" t="s">
        <v>139</v>
      </c>
      <c r="D748" s="853"/>
      <c r="E748" s="853"/>
      <c r="F748" s="853"/>
      <c r="G748" s="853"/>
      <c r="H748" s="853"/>
      <c r="I748" s="853"/>
      <c r="J748" s="853"/>
      <c r="K748" s="853"/>
      <c r="L748" s="120">
        <v>2970119.86</v>
      </c>
      <c r="M748" s="142">
        <v>8.61</v>
      </c>
      <c r="N748" s="141">
        <v>25572731.989999998</v>
      </c>
      <c r="AY748" s="48"/>
      <c r="AZ748" s="3" t="s">
        <v>139</v>
      </c>
    </row>
    <row r="749" spans="1:52" s="4" customFormat="1" ht="15" x14ac:dyDescent="0.25">
      <c r="A749" s="119"/>
      <c r="B749" s="50"/>
      <c r="C749" s="853" t="s">
        <v>108</v>
      </c>
      <c r="D749" s="853"/>
      <c r="E749" s="853"/>
      <c r="F749" s="853"/>
      <c r="G749" s="853"/>
      <c r="H749" s="853"/>
      <c r="I749" s="853"/>
      <c r="J749" s="853"/>
      <c r="K749" s="853"/>
      <c r="L749" s="120">
        <v>48138.87</v>
      </c>
      <c r="M749" s="121"/>
      <c r="N749" s="141">
        <v>1705079.07</v>
      </c>
      <c r="AY749" s="48"/>
      <c r="AZ749" s="3" t="s">
        <v>108</v>
      </c>
    </row>
    <row r="750" spans="1:52" s="4" customFormat="1" ht="15" x14ac:dyDescent="0.25">
      <c r="A750" s="119"/>
      <c r="B750" s="50"/>
      <c r="C750" s="853" t="s">
        <v>109</v>
      </c>
      <c r="D750" s="853"/>
      <c r="E750" s="853"/>
      <c r="F750" s="853"/>
      <c r="G750" s="853"/>
      <c r="H750" s="853"/>
      <c r="I750" s="853"/>
      <c r="J750" s="853"/>
      <c r="K750" s="853"/>
      <c r="L750" s="120">
        <v>25310.12</v>
      </c>
      <c r="M750" s="121"/>
      <c r="N750" s="141">
        <v>896484.87</v>
      </c>
      <c r="AY750" s="48"/>
      <c r="AZ750" s="3" t="s">
        <v>109</v>
      </c>
    </row>
    <row r="751" spans="1:52" s="4" customFormat="1" ht="15" x14ac:dyDescent="0.25">
      <c r="A751" s="119"/>
      <c r="B751" s="50"/>
      <c r="C751" s="853" t="s">
        <v>110</v>
      </c>
      <c r="D751" s="853"/>
      <c r="E751" s="853"/>
      <c r="F751" s="853"/>
      <c r="G751" s="853"/>
      <c r="H751" s="853"/>
      <c r="I751" s="853"/>
      <c r="J751" s="853"/>
      <c r="K751" s="853"/>
      <c r="L751" s="120">
        <v>350255.58</v>
      </c>
      <c r="M751" s="121"/>
      <c r="N751" s="141">
        <v>12406052.6</v>
      </c>
      <c r="AY751" s="48"/>
      <c r="AZ751" s="3" t="s">
        <v>110</v>
      </c>
    </row>
    <row r="752" spans="1:52" s="4" customFormat="1" ht="15" x14ac:dyDescent="0.25">
      <c r="A752" s="119"/>
      <c r="B752" s="50"/>
      <c r="C752" s="853" t="s">
        <v>111</v>
      </c>
      <c r="D752" s="853"/>
      <c r="E752" s="853"/>
      <c r="F752" s="853"/>
      <c r="G752" s="853"/>
      <c r="H752" s="853"/>
      <c r="I752" s="853"/>
      <c r="J752" s="853"/>
      <c r="K752" s="853"/>
      <c r="L752" s="120">
        <v>363714.04</v>
      </c>
      <c r="M752" s="121"/>
      <c r="N752" s="141">
        <v>12882751.42</v>
      </c>
      <c r="AY752" s="48"/>
      <c r="AZ752" s="3" t="s">
        <v>111</v>
      </c>
    </row>
    <row r="753" spans="1:57" s="4" customFormat="1" ht="15" x14ac:dyDescent="0.25">
      <c r="A753" s="119"/>
      <c r="B753" s="50"/>
      <c r="C753" s="853" t="s">
        <v>112</v>
      </c>
      <c r="D753" s="853"/>
      <c r="E753" s="853"/>
      <c r="F753" s="853"/>
      <c r="G753" s="853"/>
      <c r="H753" s="853"/>
      <c r="I753" s="853"/>
      <c r="J753" s="853"/>
      <c r="K753" s="853"/>
      <c r="L753" s="120">
        <v>176937.15</v>
      </c>
      <c r="M753" s="121"/>
      <c r="N753" s="141">
        <v>6267113.7999999998</v>
      </c>
      <c r="AY753" s="48"/>
      <c r="AZ753" s="3" t="s">
        <v>112</v>
      </c>
    </row>
    <row r="754" spans="1:57" s="4" customFormat="1" ht="15" x14ac:dyDescent="0.25">
      <c r="A754" s="119"/>
      <c r="B754" s="125"/>
      <c r="C754" s="861" t="s">
        <v>364</v>
      </c>
      <c r="D754" s="861"/>
      <c r="E754" s="861"/>
      <c r="F754" s="861"/>
      <c r="G754" s="861"/>
      <c r="H754" s="861"/>
      <c r="I754" s="861"/>
      <c r="J754" s="861"/>
      <c r="K754" s="861"/>
      <c r="L754" s="126">
        <v>10123443.27</v>
      </c>
      <c r="M754" s="127"/>
      <c r="N754" s="143">
        <v>123126742.55</v>
      </c>
      <c r="AY754" s="48"/>
      <c r="BA754" s="48" t="s">
        <v>364</v>
      </c>
    </row>
    <row r="755" spans="1:57" s="4" customFormat="1" ht="15" x14ac:dyDescent="0.25">
      <c r="A755" s="119"/>
      <c r="B755" s="50"/>
      <c r="C755" s="853" t="s">
        <v>100</v>
      </c>
      <c r="D755" s="853"/>
      <c r="E755" s="853"/>
      <c r="F755" s="853"/>
      <c r="G755" s="853"/>
      <c r="H755" s="853"/>
      <c r="I755" s="853"/>
      <c r="J755" s="853"/>
      <c r="K755" s="853"/>
      <c r="L755" s="123"/>
      <c r="M755" s="121"/>
      <c r="N755" s="122"/>
      <c r="AY755" s="48"/>
      <c r="AZ755" s="3" t="s">
        <v>100</v>
      </c>
      <c r="BA755" s="48"/>
    </row>
    <row r="756" spans="1:57" s="4" customFormat="1" ht="15" x14ac:dyDescent="0.25">
      <c r="A756" s="119"/>
      <c r="B756" s="50"/>
      <c r="C756" s="853" t="s">
        <v>177</v>
      </c>
      <c r="D756" s="853"/>
      <c r="E756" s="853"/>
      <c r="F756" s="853"/>
      <c r="G756" s="853"/>
      <c r="H756" s="853"/>
      <c r="I756" s="853"/>
      <c r="J756" s="853"/>
      <c r="K756" s="853"/>
      <c r="L756" s="120">
        <v>4614669.75</v>
      </c>
      <c r="M756" s="121"/>
      <c r="N756" s="141">
        <v>39732306.5</v>
      </c>
      <c r="AY756" s="48"/>
      <c r="AZ756" s="3" t="s">
        <v>177</v>
      </c>
      <c r="BA756" s="48"/>
    </row>
    <row r="757" spans="1:57" s="4" customFormat="1" ht="13.5" hidden="1" customHeight="1" x14ac:dyDescent="0.25">
      <c r="B757" s="113"/>
      <c r="C757" s="111"/>
      <c r="D757" s="111"/>
      <c r="E757" s="111"/>
      <c r="F757" s="111"/>
      <c r="G757" s="111"/>
      <c r="H757" s="111"/>
      <c r="I757" s="111"/>
      <c r="J757" s="111"/>
      <c r="K757" s="111"/>
      <c r="L757" s="126"/>
      <c r="M757" s="144"/>
      <c r="N757" s="145"/>
    </row>
    <row r="758" spans="1:57" s="4" customFormat="1" ht="26.25" customHeight="1" x14ac:dyDescent="0.25">
      <c r="A758" s="146"/>
      <c r="B758" s="147"/>
      <c r="C758" s="147"/>
      <c r="D758" s="147"/>
      <c r="E758" s="147"/>
      <c r="F758" s="147"/>
      <c r="G758" s="147"/>
      <c r="H758" s="147"/>
      <c r="I758" s="147"/>
      <c r="J758" s="147"/>
      <c r="K758" s="147"/>
      <c r="L758" s="147"/>
      <c r="M758" s="147"/>
      <c r="N758" s="147"/>
    </row>
    <row r="759" spans="1:57" s="8" customFormat="1" ht="15" x14ac:dyDescent="0.25">
      <c r="A759" s="6"/>
      <c r="B759" s="148" t="s">
        <v>365</v>
      </c>
      <c r="C759" s="859"/>
      <c r="D759" s="859"/>
      <c r="E759" s="859"/>
      <c r="F759" s="859"/>
      <c r="G759" s="859"/>
      <c r="H759" s="860" t="s">
        <v>366</v>
      </c>
      <c r="I759" s="860"/>
      <c r="J759" s="860"/>
      <c r="K759" s="860"/>
      <c r="L759" s="860"/>
      <c r="M759" s="4"/>
      <c r="N759" s="4"/>
      <c r="O759" s="4"/>
      <c r="P759" s="4"/>
      <c r="Q759" s="4"/>
      <c r="R759" s="4"/>
      <c r="S759" s="4"/>
      <c r="T759" s="4"/>
      <c r="U759" s="4"/>
      <c r="V759" s="12"/>
      <c r="W759" s="12"/>
      <c r="X759" s="12"/>
      <c r="Y759" s="12"/>
      <c r="Z759" s="12"/>
      <c r="AA759" s="12"/>
      <c r="AB759" s="12"/>
      <c r="AC759" s="12"/>
      <c r="AD759" s="12"/>
      <c r="AE759" s="12"/>
      <c r="AF759" s="12"/>
      <c r="AG759" s="12"/>
      <c r="AH759" s="12"/>
      <c r="AI759" s="12"/>
      <c r="AJ759" s="12"/>
      <c r="AK759" s="12"/>
      <c r="AL759" s="12"/>
      <c r="AM759" s="12"/>
      <c r="AN759" s="12"/>
      <c r="AO759" s="12"/>
      <c r="AP759" s="12"/>
      <c r="AQ759" s="12"/>
      <c r="AR759" s="12"/>
      <c r="AS759" s="12"/>
      <c r="AT759" s="12"/>
      <c r="AU759" s="12"/>
      <c r="AV759" s="12"/>
      <c r="AW759" s="12"/>
      <c r="AX759" s="12"/>
      <c r="AY759" s="12"/>
      <c r="AZ759" s="12"/>
      <c r="BA759" s="12"/>
      <c r="BB759" s="12" t="s">
        <v>10</v>
      </c>
      <c r="BC759" s="12" t="s">
        <v>366</v>
      </c>
      <c r="BD759" s="12"/>
      <c r="BE759" s="12"/>
    </row>
    <row r="760" spans="1:57" s="149" customFormat="1" ht="16.5" customHeight="1" x14ac:dyDescent="0.25">
      <c r="A760" s="10"/>
      <c r="B760" s="148"/>
      <c r="C760" s="858" t="s">
        <v>367</v>
      </c>
      <c r="D760" s="858"/>
      <c r="E760" s="858"/>
      <c r="F760" s="858"/>
      <c r="G760" s="858"/>
      <c r="H760" s="858"/>
      <c r="I760" s="858"/>
      <c r="J760" s="858"/>
      <c r="K760" s="858"/>
      <c r="L760" s="858"/>
      <c r="V760" s="150"/>
      <c r="W760" s="150"/>
      <c r="X760" s="150"/>
      <c r="Y760" s="150"/>
      <c r="Z760" s="150"/>
      <c r="AA760" s="150"/>
      <c r="AB760" s="150"/>
      <c r="AC760" s="150"/>
      <c r="AD760" s="150"/>
      <c r="AE760" s="150"/>
      <c r="AF760" s="150"/>
      <c r="AG760" s="150"/>
      <c r="AH760" s="150"/>
      <c r="AI760" s="150"/>
      <c r="AJ760" s="150"/>
      <c r="AK760" s="150"/>
      <c r="AL760" s="150"/>
      <c r="AM760" s="150"/>
      <c r="AN760" s="150"/>
      <c r="AO760" s="150"/>
      <c r="AP760" s="150"/>
      <c r="AQ760" s="150"/>
      <c r="AR760" s="150"/>
      <c r="AS760" s="150"/>
      <c r="AT760" s="150"/>
      <c r="AU760" s="150"/>
      <c r="AV760" s="150"/>
      <c r="AW760" s="150"/>
      <c r="AX760" s="150"/>
      <c r="AY760" s="150"/>
      <c r="AZ760" s="150"/>
      <c r="BA760" s="150"/>
      <c r="BB760" s="150"/>
      <c r="BC760" s="150"/>
      <c r="BD760" s="150"/>
      <c r="BE760" s="150"/>
    </row>
    <row r="761" spans="1:57" s="8" customFormat="1" ht="15" x14ac:dyDescent="0.25">
      <c r="A761" s="6"/>
      <c r="B761" s="148" t="s">
        <v>368</v>
      </c>
      <c r="C761" s="859"/>
      <c r="D761" s="859"/>
      <c r="E761" s="859"/>
      <c r="F761" s="859"/>
      <c r="G761" s="859"/>
      <c r="H761" s="860" t="s">
        <v>369</v>
      </c>
      <c r="I761" s="860"/>
      <c r="J761" s="860"/>
      <c r="K761" s="860"/>
      <c r="L761" s="860"/>
      <c r="M761" s="4"/>
      <c r="N761" s="4"/>
      <c r="O761" s="4"/>
      <c r="P761" s="4"/>
      <c r="Q761" s="4"/>
      <c r="R761" s="4"/>
      <c r="S761" s="4"/>
      <c r="T761" s="4"/>
      <c r="U761" s="4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 t="s">
        <v>10</v>
      </c>
      <c r="BE761" s="12" t="s">
        <v>369</v>
      </c>
    </row>
    <row r="762" spans="1:57" s="149" customFormat="1" ht="16.5" customHeight="1" x14ac:dyDescent="0.25">
      <c r="A762" s="10"/>
      <c r="C762" s="858" t="s">
        <v>367</v>
      </c>
      <c r="D762" s="858"/>
      <c r="E762" s="858"/>
      <c r="F762" s="858"/>
      <c r="G762" s="858"/>
      <c r="H762" s="858"/>
      <c r="I762" s="858"/>
      <c r="J762" s="858"/>
      <c r="K762" s="858"/>
      <c r="L762" s="858"/>
      <c r="V762" s="150"/>
      <c r="W762" s="150"/>
      <c r="X762" s="150"/>
      <c r="Y762" s="150"/>
      <c r="Z762" s="150"/>
      <c r="AA762" s="150"/>
      <c r="AB762" s="150"/>
      <c r="AC762" s="150"/>
      <c r="AD762" s="150"/>
      <c r="AE762" s="150"/>
      <c r="AF762" s="150"/>
      <c r="AG762" s="150"/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</row>
    <row r="763" spans="1:57" s="8" customFormat="1" ht="19.5" customHeight="1" x14ac:dyDescent="0.2">
      <c r="A763" s="6"/>
      <c r="C763" s="151"/>
      <c r="D763" s="151"/>
      <c r="E763" s="151"/>
      <c r="F763" s="151"/>
      <c r="G763" s="151"/>
      <c r="H763" s="151"/>
      <c r="I763" s="151"/>
      <c r="J763" s="151"/>
      <c r="K763" s="151"/>
      <c r="L763" s="151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/>
      <c r="BE763" s="12"/>
    </row>
    <row r="764" spans="1:57" s="4" customFormat="1" ht="22.5" customHeight="1" x14ac:dyDescent="0.25">
      <c r="A764" s="848" t="s">
        <v>370</v>
      </c>
      <c r="B764" s="848"/>
      <c r="C764" s="848"/>
      <c r="D764" s="848"/>
      <c r="E764" s="848"/>
      <c r="F764" s="848"/>
      <c r="G764" s="848"/>
      <c r="H764" s="848"/>
      <c r="I764" s="848"/>
      <c r="J764" s="848"/>
      <c r="K764" s="848"/>
      <c r="L764" s="848"/>
      <c r="M764" s="848"/>
      <c r="N764" s="848"/>
      <c r="O764" s="138"/>
      <c r="P764" s="138"/>
    </row>
    <row r="765" spans="1:57" s="4" customFormat="1" ht="12.75" customHeight="1" x14ac:dyDescent="0.25">
      <c r="A765" s="848" t="s">
        <v>371</v>
      </c>
      <c r="B765" s="848"/>
      <c r="C765" s="848"/>
      <c r="D765" s="848"/>
      <c r="E765" s="848"/>
      <c r="F765" s="848"/>
      <c r="G765" s="848"/>
      <c r="H765" s="848"/>
      <c r="I765" s="848"/>
      <c r="J765" s="848"/>
      <c r="K765" s="848"/>
      <c r="L765" s="848"/>
      <c r="M765" s="848"/>
      <c r="N765" s="848"/>
      <c r="O765" s="138"/>
      <c r="P765" s="138"/>
    </row>
    <row r="766" spans="1:57" s="4" customFormat="1" ht="12.75" customHeight="1" x14ac:dyDescent="0.25">
      <c r="A766" s="848" t="s">
        <v>372</v>
      </c>
      <c r="B766" s="848"/>
      <c r="C766" s="848"/>
      <c r="D766" s="848"/>
      <c r="E766" s="848"/>
      <c r="F766" s="848"/>
      <c r="G766" s="848"/>
      <c r="H766" s="848"/>
      <c r="I766" s="848"/>
      <c r="J766" s="848"/>
      <c r="K766" s="848"/>
      <c r="L766" s="848"/>
      <c r="M766" s="848"/>
      <c r="N766" s="848"/>
      <c r="O766" s="138"/>
      <c r="P766" s="138"/>
    </row>
    <row r="767" spans="1:57" s="4" customFormat="1" ht="19.5" customHeight="1" x14ac:dyDescent="0.25"/>
    <row r="768" spans="1:57" s="4" customFormat="1" ht="15" x14ac:dyDescent="0.25">
      <c r="B768" s="152"/>
      <c r="D768" s="152"/>
      <c r="F768" s="152"/>
    </row>
  </sheetData>
  <mergeCells count="752">
    <mergeCell ref="C762:L762"/>
    <mergeCell ref="A764:N764"/>
    <mergeCell ref="A765:N765"/>
    <mergeCell ref="A766:N766"/>
    <mergeCell ref="C756:K756"/>
    <mergeCell ref="C759:G759"/>
    <mergeCell ref="H759:L759"/>
    <mergeCell ref="C760:L760"/>
    <mergeCell ref="C761:G761"/>
    <mergeCell ref="H761:L761"/>
    <mergeCell ref="C751:K751"/>
    <mergeCell ref="C752:K752"/>
    <mergeCell ref="C753:K753"/>
    <mergeCell ref="C754:K754"/>
    <mergeCell ref="C755:K755"/>
    <mergeCell ref="C746:K746"/>
    <mergeCell ref="C747:K747"/>
    <mergeCell ref="C748:K748"/>
    <mergeCell ref="C749:K749"/>
    <mergeCell ref="C750:K750"/>
    <mergeCell ref="C741:K741"/>
    <mergeCell ref="C742:K742"/>
    <mergeCell ref="C743:K743"/>
    <mergeCell ref="C744:K744"/>
    <mergeCell ref="C745:K745"/>
    <mergeCell ref="C736:K736"/>
    <mergeCell ref="C737:K737"/>
    <mergeCell ref="C738:K738"/>
    <mergeCell ref="C739:K739"/>
    <mergeCell ref="C740:K740"/>
    <mergeCell ref="C731:K731"/>
    <mergeCell ref="C732:K732"/>
    <mergeCell ref="C733:K733"/>
    <mergeCell ref="C734:K734"/>
    <mergeCell ref="C735:K735"/>
    <mergeCell ref="C726:K726"/>
    <mergeCell ref="C727:K727"/>
    <mergeCell ref="C728:K728"/>
    <mergeCell ref="C729:K729"/>
    <mergeCell ref="C730:K730"/>
    <mergeCell ref="C720:K720"/>
    <mergeCell ref="C721:K721"/>
    <mergeCell ref="C722:K722"/>
    <mergeCell ref="C723:K723"/>
    <mergeCell ref="C725:K725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5:K705"/>
    <mergeCell ref="C706:K706"/>
    <mergeCell ref="C707:K707"/>
    <mergeCell ref="C708:K708"/>
    <mergeCell ref="C709:K709"/>
    <mergeCell ref="C699:E699"/>
    <mergeCell ref="C700:E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N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79:E679"/>
    <mergeCell ref="C680:N680"/>
    <mergeCell ref="C681:E681"/>
    <mergeCell ref="C682:E682"/>
    <mergeCell ref="C683:E683"/>
    <mergeCell ref="C674:E674"/>
    <mergeCell ref="C675:E675"/>
    <mergeCell ref="C676:E676"/>
    <mergeCell ref="C677:E677"/>
    <mergeCell ref="C678:E678"/>
    <mergeCell ref="C669:E669"/>
    <mergeCell ref="C670:E670"/>
    <mergeCell ref="C671:E671"/>
    <mergeCell ref="C672:E672"/>
    <mergeCell ref="C673:E673"/>
    <mergeCell ref="C664:K664"/>
    <mergeCell ref="A665:N665"/>
    <mergeCell ref="C666:E666"/>
    <mergeCell ref="C667:N667"/>
    <mergeCell ref="C668:E668"/>
    <mergeCell ref="C659:K659"/>
    <mergeCell ref="C660:K660"/>
    <mergeCell ref="C661:K661"/>
    <mergeCell ref="C662:K662"/>
    <mergeCell ref="C663:K663"/>
    <mergeCell ref="C654:K654"/>
    <mergeCell ref="C655:K655"/>
    <mergeCell ref="C656:K656"/>
    <mergeCell ref="C657:K657"/>
    <mergeCell ref="C658:K658"/>
    <mergeCell ref="C649:K649"/>
    <mergeCell ref="C650:K650"/>
    <mergeCell ref="C651:K651"/>
    <mergeCell ref="C652:K652"/>
    <mergeCell ref="C653:K653"/>
    <mergeCell ref="C643:E643"/>
    <mergeCell ref="C644:E644"/>
    <mergeCell ref="C646:K646"/>
    <mergeCell ref="C647:K647"/>
    <mergeCell ref="C648:K648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N630"/>
    <mergeCell ref="C631:N631"/>
    <mergeCell ref="C632:E632"/>
    <mergeCell ref="C623:E623"/>
    <mergeCell ref="C624:E624"/>
    <mergeCell ref="C625:E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N617"/>
    <mergeCell ref="C608:E608"/>
    <mergeCell ref="C609:E609"/>
    <mergeCell ref="C610:E610"/>
    <mergeCell ref="C611:E611"/>
    <mergeCell ref="C612:E612"/>
    <mergeCell ref="C603:E603"/>
    <mergeCell ref="C604:E604"/>
    <mergeCell ref="C605:N605"/>
    <mergeCell ref="C606:N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E588"/>
    <mergeCell ref="C589:E589"/>
    <mergeCell ref="C590:E590"/>
    <mergeCell ref="C591:E591"/>
    <mergeCell ref="C592:N592"/>
    <mergeCell ref="C583:E583"/>
    <mergeCell ref="C584:E584"/>
    <mergeCell ref="C585:E585"/>
    <mergeCell ref="C586:E586"/>
    <mergeCell ref="C587:E587"/>
    <mergeCell ref="C578:E578"/>
    <mergeCell ref="C579:E579"/>
    <mergeCell ref="C580:E580"/>
    <mergeCell ref="C581:E581"/>
    <mergeCell ref="C582:E582"/>
    <mergeCell ref="C573:K573"/>
    <mergeCell ref="C574:K574"/>
    <mergeCell ref="A575:N575"/>
    <mergeCell ref="C576:E576"/>
    <mergeCell ref="C577:N577"/>
    <mergeCell ref="C568:K568"/>
    <mergeCell ref="C569:K569"/>
    <mergeCell ref="C570:K570"/>
    <mergeCell ref="C571:K571"/>
    <mergeCell ref="C572:K572"/>
    <mergeCell ref="C563:K563"/>
    <mergeCell ref="C564:K564"/>
    <mergeCell ref="C565:K565"/>
    <mergeCell ref="C566:K566"/>
    <mergeCell ref="C567:K567"/>
    <mergeCell ref="C558:K558"/>
    <mergeCell ref="C559:K559"/>
    <mergeCell ref="C560:K560"/>
    <mergeCell ref="C561:K561"/>
    <mergeCell ref="C562:K562"/>
    <mergeCell ref="C553:K553"/>
    <mergeCell ref="C554:K554"/>
    <mergeCell ref="C555:K555"/>
    <mergeCell ref="C556:K556"/>
    <mergeCell ref="C557:K557"/>
    <mergeCell ref="C548:K548"/>
    <mergeCell ref="C549:K549"/>
    <mergeCell ref="C550:K550"/>
    <mergeCell ref="C551:K551"/>
    <mergeCell ref="C552:K552"/>
    <mergeCell ref="C542:E542"/>
    <mergeCell ref="C543:E543"/>
    <mergeCell ref="C544:E544"/>
    <mergeCell ref="C546:K546"/>
    <mergeCell ref="C547:K547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N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N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N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N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N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N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K407"/>
    <mergeCell ref="A408:N408"/>
    <mergeCell ref="A409:N409"/>
    <mergeCell ref="C410:E410"/>
    <mergeCell ref="C411:N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2:K392"/>
    <mergeCell ref="C393:K393"/>
    <mergeCell ref="C394:K394"/>
    <mergeCell ref="C395:K395"/>
    <mergeCell ref="C396:K396"/>
    <mergeCell ref="C387:K387"/>
    <mergeCell ref="C388:K388"/>
    <mergeCell ref="C389:K389"/>
    <mergeCell ref="C390:K390"/>
    <mergeCell ref="C391:K391"/>
    <mergeCell ref="C381:E381"/>
    <mergeCell ref="C382:E382"/>
    <mergeCell ref="C384:K384"/>
    <mergeCell ref="C385:K385"/>
    <mergeCell ref="C386:K386"/>
    <mergeCell ref="C376:E376"/>
    <mergeCell ref="C377:E377"/>
    <mergeCell ref="A378:N378"/>
    <mergeCell ref="C379:E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N364"/>
    <mergeCell ref="C365:E365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6:E346"/>
    <mergeCell ref="C347:N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N335"/>
    <mergeCell ref="C326:E326"/>
    <mergeCell ref="C327:E327"/>
    <mergeCell ref="C328:E328"/>
    <mergeCell ref="C329:E329"/>
    <mergeCell ref="C330:E330"/>
    <mergeCell ref="A321:N321"/>
    <mergeCell ref="C322:E322"/>
    <mergeCell ref="C323:N323"/>
    <mergeCell ref="C324:E324"/>
    <mergeCell ref="C325:E325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N31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N289"/>
    <mergeCell ref="C290:E290"/>
    <mergeCell ref="C281:E281"/>
    <mergeCell ref="C282:E282"/>
    <mergeCell ref="C283:E283"/>
    <mergeCell ref="C284:E284"/>
    <mergeCell ref="C285:E285"/>
    <mergeCell ref="C276:K276"/>
    <mergeCell ref="A277:N277"/>
    <mergeCell ref="A278:N278"/>
    <mergeCell ref="C279:E279"/>
    <mergeCell ref="C280:N280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50:E250"/>
    <mergeCell ref="C251:E251"/>
    <mergeCell ref="C253:K253"/>
    <mergeCell ref="C254:K254"/>
    <mergeCell ref="C255:K255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N238"/>
    <mergeCell ref="C239:E239"/>
    <mergeCell ref="C230:E230"/>
    <mergeCell ref="C231:E231"/>
    <mergeCell ref="C232:E232"/>
    <mergeCell ref="C233:E233"/>
    <mergeCell ref="C234:E234"/>
    <mergeCell ref="C225:N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N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A195:N195"/>
    <mergeCell ref="C196:E196"/>
    <mergeCell ref="C197:N197"/>
    <mergeCell ref="C198:E198"/>
    <mergeCell ref="C199:E199"/>
    <mergeCell ref="C190:K190"/>
    <mergeCell ref="C191:K191"/>
    <mergeCell ref="C192:K192"/>
    <mergeCell ref="C193:K193"/>
    <mergeCell ref="C194:K194"/>
    <mergeCell ref="C184:E184"/>
    <mergeCell ref="C185:E185"/>
    <mergeCell ref="C186:E186"/>
    <mergeCell ref="C188:K188"/>
    <mergeCell ref="C189:K189"/>
    <mergeCell ref="C179:K179"/>
    <mergeCell ref="C180:K180"/>
    <mergeCell ref="C181:K181"/>
    <mergeCell ref="A182:N182"/>
    <mergeCell ref="C183:E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3:E153"/>
    <mergeCell ref="C155:K155"/>
    <mergeCell ref="C156:K156"/>
    <mergeCell ref="C157:K157"/>
    <mergeCell ref="C158:K158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A93:N93"/>
    <mergeCell ref="A94:N94"/>
    <mergeCell ref="C95:E95"/>
    <mergeCell ref="C96:N96"/>
    <mergeCell ref="C97:E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3:E73"/>
    <mergeCell ref="C74:E74"/>
    <mergeCell ref="C76:K76"/>
    <mergeCell ref="C77:K77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76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E77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1" width="134.85546875" style="3" hidden="1" customWidth="1"/>
    <col min="42" max="45" width="39.5703125" style="3" hidden="1" customWidth="1"/>
    <col min="46" max="48" width="101.140625" style="3" hidden="1" customWidth="1"/>
    <col min="49" max="50" width="164.140625" style="3" hidden="1" customWidth="1"/>
    <col min="51" max="53" width="101.140625" style="3" hidden="1" customWidth="1"/>
    <col min="54" max="54" width="58.7109375" style="3" hidden="1" customWidth="1"/>
    <col min="55" max="55" width="55.28515625" style="3" hidden="1" customWidth="1"/>
    <col min="56" max="56" width="58.7109375" style="3" hidden="1" customWidth="1"/>
    <col min="57" max="57" width="55.28515625" style="3" hidden="1" customWidth="1"/>
    <col min="5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57" x14ac:dyDescent="0.25">
      <c r="A13" s="840" t="s">
        <v>15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15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17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17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1316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1317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1317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1318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29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37432.53</v>
      </c>
      <c r="D28" s="26" t="s">
        <v>1319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26313.4</v>
      </c>
      <c r="D30" s="26" t="s">
        <v>1320</v>
      </c>
      <c r="E30" s="27" t="s">
        <v>32</v>
      </c>
      <c r="G30" s="8" t="s">
        <v>36</v>
      </c>
      <c r="I30" s="8"/>
      <c r="J30" s="8"/>
      <c r="K30" s="8"/>
      <c r="L30" s="25">
        <v>2446.15</v>
      </c>
      <c r="M30" s="33" t="s">
        <v>1321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11119.13</v>
      </c>
      <c r="D31" s="34" t="s">
        <v>1322</v>
      </c>
      <c r="E31" s="27" t="s">
        <v>32</v>
      </c>
      <c r="G31" s="8" t="s">
        <v>40</v>
      </c>
      <c r="I31" s="8"/>
      <c r="J31" s="8"/>
      <c r="K31" s="8"/>
      <c r="L31" s="850">
        <v>7435.8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>
        <v>2675.33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59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59</v>
      </c>
    </row>
    <row r="40" spans="1:37" s="4" customFormat="1" ht="34.5" x14ac:dyDescent="0.25">
      <c r="A40" s="40" t="s">
        <v>60</v>
      </c>
      <c r="B40" s="41" t="s">
        <v>61</v>
      </c>
      <c r="C40" s="847" t="s">
        <v>62</v>
      </c>
      <c r="D40" s="847"/>
      <c r="E40" s="847"/>
      <c r="F40" s="42" t="s">
        <v>63</v>
      </c>
      <c r="G40" s="43">
        <v>0.05</v>
      </c>
      <c r="H40" s="44">
        <v>1</v>
      </c>
      <c r="I40" s="109">
        <v>0.05</v>
      </c>
      <c r="J40" s="46"/>
      <c r="K40" s="43"/>
      <c r="L40" s="46"/>
      <c r="M40" s="43"/>
      <c r="N40" s="47"/>
      <c r="AF40" s="39"/>
      <c r="AG40" s="48" t="s">
        <v>62</v>
      </c>
    </row>
    <row r="41" spans="1:37" s="4" customFormat="1" ht="22.5" x14ac:dyDescent="0.25">
      <c r="A41" s="49"/>
      <c r="B41" s="50" t="s">
        <v>64</v>
      </c>
      <c r="C41" s="848" t="s">
        <v>65</v>
      </c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9"/>
      <c r="AF41" s="39"/>
      <c r="AG41" s="48"/>
      <c r="AH41" s="3" t="s">
        <v>65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5">
        <v>1494.14</v>
      </c>
      <c r="K42" s="56">
        <v>1.1499999999999999</v>
      </c>
      <c r="L42" s="57">
        <v>85.91</v>
      </c>
      <c r="M42" s="56">
        <v>35.42</v>
      </c>
      <c r="N42" s="58">
        <v>3042.93</v>
      </c>
      <c r="AF42" s="39"/>
      <c r="AG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5">
        <v>4292.7299999999996</v>
      </c>
      <c r="K43" s="56">
        <v>1.1499999999999999</v>
      </c>
      <c r="L43" s="57">
        <v>246.83</v>
      </c>
      <c r="M43" s="54"/>
      <c r="N43" s="59"/>
      <c r="AF43" s="39"/>
      <c r="AG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464.37</v>
      </c>
      <c r="K44" s="56">
        <v>1.1499999999999999</v>
      </c>
      <c r="L44" s="57">
        <v>26.7</v>
      </c>
      <c r="M44" s="56">
        <v>35.42</v>
      </c>
      <c r="N44" s="133">
        <v>945.71</v>
      </c>
      <c r="AF44" s="39"/>
      <c r="AG44" s="48"/>
      <c r="AI44" s="3" t="s">
        <v>70</v>
      </c>
    </row>
    <row r="45" spans="1:37" s="4" customFormat="1" ht="15" x14ac:dyDescent="0.25">
      <c r="A45" s="60"/>
      <c r="B45" s="50"/>
      <c r="C45" s="853" t="s">
        <v>71</v>
      </c>
      <c r="D45" s="853"/>
      <c r="E45" s="853"/>
      <c r="F45" s="53" t="s">
        <v>72</v>
      </c>
      <c r="G45" s="61">
        <v>179.8</v>
      </c>
      <c r="H45" s="56">
        <v>1.1499999999999999</v>
      </c>
      <c r="I45" s="130">
        <v>10.3385</v>
      </c>
      <c r="J45" s="63"/>
      <c r="K45" s="54"/>
      <c r="L45" s="63"/>
      <c r="M45" s="54"/>
      <c r="N45" s="59"/>
      <c r="AF45" s="39"/>
      <c r="AG45" s="48"/>
      <c r="AJ45" s="3" t="s">
        <v>71</v>
      </c>
    </row>
    <row r="46" spans="1:37" s="4" customFormat="1" ht="15" x14ac:dyDescent="0.25">
      <c r="A46" s="60"/>
      <c r="B46" s="50"/>
      <c r="C46" s="853" t="s">
        <v>73</v>
      </c>
      <c r="D46" s="853"/>
      <c r="E46" s="853"/>
      <c r="F46" s="53" t="s">
        <v>72</v>
      </c>
      <c r="G46" s="56">
        <v>45.63</v>
      </c>
      <c r="H46" s="56">
        <v>1.1499999999999999</v>
      </c>
      <c r="I46" s="132">
        <v>2.6237249999999999</v>
      </c>
      <c r="J46" s="63"/>
      <c r="K46" s="54"/>
      <c r="L46" s="63"/>
      <c r="M46" s="54"/>
      <c r="N46" s="59"/>
      <c r="AF46" s="39"/>
      <c r="AG46" s="48"/>
      <c r="AJ46" s="3" t="s">
        <v>73</v>
      </c>
    </row>
    <row r="47" spans="1:37" s="4" customFormat="1" ht="15" x14ac:dyDescent="0.25">
      <c r="A47" s="51"/>
      <c r="B47" s="50"/>
      <c r="C47" s="854" t="s">
        <v>74</v>
      </c>
      <c r="D47" s="854"/>
      <c r="E47" s="854"/>
      <c r="F47" s="65"/>
      <c r="G47" s="66"/>
      <c r="H47" s="66"/>
      <c r="I47" s="66"/>
      <c r="J47" s="67">
        <v>5786.87</v>
      </c>
      <c r="K47" s="66"/>
      <c r="L47" s="68">
        <v>332.74</v>
      </c>
      <c r="M47" s="66"/>
      <c r="N47" s="69"/>
      <c r="AF47" s="39"/>
      <c r="AG47" s="48"/>
      <c r="AK47" s="3" t="s">
        <v>74</v>
      </c>
    </row>
    <row r="48" spans="1:37" s="4" customFormat="1" ht="15" x14ac:dyDescent="0.25">
      <c r="A48" s="60"/>
      <c r="B48" s="50"/>
      <c r="C48" s="853" t="s">
        <v>75</v>
      </c>
      <c r="D48" s="853"/>
      <c r="E48" s="853"/>
      <c r="F48" s="53"/>
      <c r="G48" s="54"/>
      <c r="H48" s="54"/>
      <c r="I48" s="54"/>
      <c r="J48" s="63"/>
      <c r="K48" s="54"/>
      <c r="L48" s="57">
        <v>112.61</v>
      </c>
      <c r="M48" s="54"/>
      <c r="N48" s="58">
        <v>3988.64</v>
      </c>
      <c r="AF48" s="39"/>
      <c r="AG48" s="48"/>
      <c r="AJ48" s="3" t="s">
        <v>75</v>
      </c>
    </row>
    <row r="49" spans="1:44" s="4" customFormat="1" ht="15" x14ac:dyDescent="0.25">
      <c r="A49" s="60"/>
      <c r="B49" s="50" t="s">
        <v>76</v>
      </c>
      <c r="C49" s="853" t="s">
        <v>77</v>
      </c>
      <c r="D49" s="853"/>
      <c r="E49" s="853"/>
      <c r="F49" s="53" t="s">
        <v>78</v>
      </c>
      <c r="G49" s="70">
        <v>147</v>
      </c>
      <c r="H49" s="54"/>
      <c r="I49" s="70">
        <v>147</v>
      </c>
      <c r="J49" s="63"/>
      <c r="K49" s="54"/>
      <c r="L49" s="57">
        <v>165.54</v>
      </c>
      <c r="M49" s="54"/>
      <c r="N49" s="58">
        <v>5863.3</v>
      </c>
      <c r="AF49" s="39"/>
      <c r="AG49" s="48"/>
      <c r="AJ49" s="3" t="s">
        <v>77</v>
      </c>
    </row>
    <row r="50" spans="1:44" s="4" customFormat="1" ht="15" x14ac:dyDescent="0.25">
      <c r="A50" s="60"/>
      <c r="B50" s="50" t="s">
        <v>79</v>
      </c>
      <c r="C50" s="853" t="s">
        <v>80</v>
      </c>
      <c r="D50" s="853"/>
      <c r="E50" s="853"/>
      <c r="F50" s="53" t="s">
        <v>78</v>
      </c>
      <c r="G50" s="70">
        <v>134</v>
      </c>
      <c r="H50" s="54"/>
      <c r="I50" s="70">
        <v>134</v>
      </c>
      <c r="J50" s="63"/>
      <c r="K50" s="54"/>
      <c r="L50" s="57">
        <v>150.9</v>
      </c>
      <c r="M50" s="54"/>
      <c r="N50" s="58">
        <v>5344.78</v>
      </c>
      <c r="AF50" s="39"/>
      <c r="AG50" s="48"/>
      <c r="AJ50" s="3" t="s">
        <v>80</v>
      </c>
    </row>
    <row r="51" spans="1:44" s="4" customFormat="1" ht="15" x14ac:dyDescent="0.25">
      <c r="A51" s="71"/>
      <c r="B51" s="72"/>
      <c r="C51" s="847" t="s">
        <v>81</v>
      </c>
      <c r="D51" s="847"/>
      <c r="E51" s="847"/>
      <c r="F51" s="42"/>
      <c r="G51" s="43"/>
      <c r="H51" s="43"/>
      <c r="I51" s="43"/>
      <c r="J51" s="46"/>
      <c r="K51" s="43"/>
      <c r="L51" s="131">
        <v>649.17999999999995</v>
      </c>
      <c r="M51" s="66"/>
      <c r="N51" s="47"/>
      <c r="AF51" s="39"/>
      <c r="AG51" s="48"/>
      <c r="AL51" s="48" t="s">
        <v>81</v>
      </c>
    </row>
    <row r="52" spans="1:44" s="4" customFormat="1" ht="75" x14ac:dyDescent="0.25">
      <c r="A52" s="74" t="s">
        <v>67</v>
      </c>
      <c r="B52" s="75" t="s">
        <v>82</v>
      </c>
      <c r="C52" s="878" t="s">
        <v>1323</v>
      </c>
      <c r="D52" s="878"/>
      <c r="E52" s="878"/>
      <c r="F52" s="76" t="s">
        <v>84</v>
      </c>
      <c r="G52" s="77">
        <v>5.7000000000000002E-2</v>
      </c>
      <c r="H52" s="78">
        <v>1</v>
      </c>
      <c r="I52" s="79">
        <v>5.7000000000000002E-2</v>
      </c>
      <c r="J52" s="80"/>
      <c r="K52" s="77"/>
      <c r="L52" s="80"/>
      <c r="M52" s="77"/>
      <c r="N52" s="81"/>
      <c r="AF52" s="39"/>
      <c r="AG52" s="48"/>
      <c r="AL52" s="48"/>
      <c r="AM52" s="82" t="s">
        <v>1323</v>
      </c>
    </row>
    <row r="53" spans="1:44" s="4" customFormat="1" ht="15" x14ac:dyDescent="0.25">
      <c r="A53" s="83"/>
      <c r="B53" s="84"/>
      <c r="C53" s="876" t="s">
        <v>1324</v>
      </c>
      <c r="D53" s="876"/>
      <c r="E53" s="876"/>
      <c r="F53" s="876"/>
      <c r="G53" s="876"/>
      <c r="H53" s="876"/>
      <c r="I53" s="876"/>
      <c r="J53" s="876"/>
      <c r="K53" s="876"/>
      <c r="L53" s="876"/>
      <c r="M53" s="876"/>
      <c r="N53" s="879"/>
      <c r="AF53" s="39"/>
      <c r="AG53" s="48"/>
      <c r="AL53" s="48"/>
      <c r="AM53" s="82"/>
      <c r="AN53" s="85" t="s">
        <v>1324</v>
      </c>
    </row>
    <row r="54" spans="1:44" s="4" customFormat="1" ht="22.5" x14ac:dyDescent="0.25">
      <c r="A54" s="86"/>
      <c r="B54" s="87" t="s">
        <v>64</v>
      </c>
      <c r="C54" s="880" t="s">
        <v>65</v>
      </c>
      <c r="D54" s="880"/>
      <c r="E54" s="880"/>
      <c r="F54" s="880"/>
      <c r="G54" s="880"/>
      <c r="H54" s="880"/>
      <c r="I54" s="880"/>
      <c r="J54" s="880"/>
      <c r="K54" s="880"/>
      <c r="L54" s="880"/>
      <c r="M54" s="880"/>
      <c r="N54" s="881"/>
      <c r="AF54" s="39"/>
      <c r="AG54" s="48"/>
      <c r="AL54" s="48"/>
      <c r="AM54" s="82"/>
      <c r="AN54" s="85"/>
      <c r="AO54" s="85" t="s">
        <v>65</v>
      </c>
    </row>
    <row r="55" spans="1:44" s="4" customFormat="1" ht="15" x14ac:dyDescent="0.25">
      <c r="A55" s="88"/>
      <c r="B55" s="87" t="s">
        <v>60</v>
      </c>
      <c r="C55" s="876" t="s">
        <v>66</v>
      </c>
      <c r="D55" s="876"/>
      <c r="E55" s="876"/>
      <c r="F55" s="89"/>
      <c r="G55" s="90"/>
      <c r="H55" s="90"/>
      <c r="I55" s="90"/>
      <c r="J55" s="91">
        <v>53.34</v>
      </c>
      <c r="K55" s="92">
        <v>1.1499999999999999</v>
      </c>
      <c r="L55" s="91">
        <v>3.5</v>
      </c>
      <c r="M55" s="92">
        <v>35.42</v>
      </c>
      <c r="N55" s="93">
        <v>123.97</v>
      </c>
      <c r="AF55" s="39"/>
      <c r="AG55" s="48"/>
      <c r="AL55" s="48"/>
      <c r="AM55" s="82"/>
      <c r="AN55" s="85"/>
      <c r="AO55" s="85"/>
      <c r="AP55" s="85" t="s">
        <v>66</v>
      </c>
    </row>
    <row r="56" spans="1:44" s="4" customFormat="1" ht="15" x14ac:dyDescent="0.25">
      <c r="A56" s="88"/>
      <c r="B56" s="87" t="s">
        <v>67</v>
      </c>
      <c r="C56" s="876" t="s">
        <v>68</v>
      </c>
      <c r="D56" s="876"/>
      <c r="E56" s="876"/>
      <c r="F56" s="89"/>
      <c r="G56" s="90"/>
      <c r="H56" s="90"/>
      <c r="I56" s="90"/>
      <c r="J56" s="94">
        <v>2285.65</v>
      </c>
      <c r="K56" s="92">
        <v>1.1499999999999999</v>
      </c>
      <c r="L56" s="91">
        <v>149.82</v>
      </c>
      <c r="M56" s="90"/>
      <c r="N56" s="95"/>
      <c r="AF56" s="39"/>
      <c r="AG56" s="48"/>
      <c r="AL56" s="48"/>
      <c r="AM56" s="82"/>
      <c r="AN56" s="85"/>
      <c r="AO56" s="85"/>
      <c r="AP56" s="85" t="s">
        <v>68</v>
      </c>
    </row>
    <row r="57" spans="1:44" s="4" customFormat="1" ht="15" x14ac:dyDescent="0.25">
      <c r="A57" s="88"/>
      <c r="B57" s="87" t="s">
        <v>69</v>
      </c>
      <c r="C57" s="876" t="s">
        <v>70</v>
      </c>
      <c r="D57" s="876"/>
      <c r="E57" s="876"/>
      <c r="F57" s="89"/>
      <c r="G57" s="90"/>
      <c r="H57" s="90"/>
      <c r="I57" s="90"/>
      <c r="J57" s="91">
        <v>262.44</v>
      </c>
      <c r="K57" s="92">
        <v>1.1499999999999999</v>
      </c>
      <c r="L57" s="91">
        <v>17.2</v>
      </c>
      <c r="M57" s="92">
        <v>35.42</v>
      </c>
      <c r="N57" s="93">
        <v>609.22</v>
      </c>
      <c r="AF57" s="39"/>
      <c r="AG57" s="48"/>
      <c r="AL57" s="48"/>
      <c r="AM57" s="82"/>
      <c r="AN57" s="85"/>
      <c r="AO57" s="85"/>
      <c r="AP57" s="85" t="s">
        <v>70</v>
      </c>
    </row>
    <row r="58" spans="1:44" s="4" customFormat="1" ht="15" x14ac:dyDescent="0.25">
      <c r="A58" s="88"/>
      <c r="B58" s="87" t="s">
        <v>86</v>
      </c>
      <c r="C58" s="876" t="s">
        <v>87</v>
      </c>
      <c r="D58" s="876"/>
      <c r="E58" s="876"/>
      <c r="F58" s="89"/>
      <c r="G58" s="90"/>
      <c r="H58" s="90"/>
      <c r="I58" s="90"/>
      <c r="J58" s="91">
        <v>3.25</v>
      </c>
      <c r="K58" s="90"/>
      <c r="L58" s="91">
        <v>0.19</v>
      </c>
      <c r="M58" s="90"/>
      <c r="N58" s="95"/>
      <c r="AF58" s="39"/>
      <c r="AG58" s="48"/>
      <c r="AL58" s="48"/>
      <c r="AM58" s="82"/>
      <c r="AN58" s="85"/>
      <c r="AO58" s="85"/>
      <c r="AP58" s="85" t="s">
        <v>87</v>
      </c>
    </row>
    <row r="59" spans="1:44" s="4" customFormat="1" ht="15" x14ac:dyDescent="0.25">
      <c r="A59" s="97"/>
      <c r="B59" s="87"/>
      <c r="C59" s="876" t="s">
        <v>71</v>
      </c>
      <c r="D59" s="876"/>
      <c r="E59" s="876"/>
      <c r="F59" s="89" t="s">
        <v>72</v>
      </c>
      <c r="G59" s="92">
        <v>6.02</v>
      </c>
      <c r="H59" s="92">
        <v>1.1499999999999999</v>
      </c>
      <c r="I59" s="98">
        <v>0.39461099999999999</v>
      </c>
      <c r="J59" s="99"/>
      <c r="K59" s="90"/>
      <c r="L59" s="99"/>
      <c r="M59" s="90"/>
      <c r="N59" s="95"/>
      <c r="AF59" s="39"/>
      <c r="AG59" s="48"/>
      <c r="AL59" s="48"/>
      <c r="AM59" s="82"/>
      <c r="AN59" s="85"/>
      <c r="AO59" s="85"/>
      <c r="AP59" s="85"/>
      <c r="AQ59" s="85" t="s">
        <v>71</v>
      </c>
    </row>
    <row r="60" spans="1:44" s="4" customFormat="1" ht="15" x14ac:dyDescent="0.25">
      <c r="A60" s="97"/>
      <c r="B60" s="87"/>
      <c r="C60" s="876" t="s">
        <v>73</v>
      </c>
      <c r="D60" s="876"/>
      <c r="E60" s="876"/>
      <c r="F60" s="89" t="s">
        <v>72</v>
      </c>
      <c r="G60" s="92">
        <v>19.440000000000001</v>
      </c>
      <c r="H60" s="92">
        <v>1.1499999999999999</v>
      </c>
      <c r="I60" s="98">
        <v>1.274292</v>
      </c>
      <c r="J60" s="99"/>
      <c r="K60" s="90"/>
      <c r="L60" s="99"/>
      <c r="M60" s="90"/>
      <c r="N60" s="95"/>
      <c r="AF60" s="39"/>
      <c r="AG60" s="48"/>
      <c r="AL60" s="48"/>
      <c r="AM60" s="82"/>
      <c r="AN60" s="85"/>
      <c r="AO60" s="85"/>
      <c r="AP60" s="85"/>
      <c r="AQ60" s="85" t="s">
        <v>73</v>
      </c>
    </row>
    <row r="61" spans="1:44" s="4" customFormat="1" ht="15" x14ac:dyDescent="0.25">
      <c r="A61" s="88"/>
      <c r="B61" s="87"/>
      <c r="C61" s="877" t="s">
        <v>74</v>
      </c>
      <c r="D61" s="877"/>
      <c r="E61" s="877"/>
      <c r="F61" s="100"/>
      <c r="G61" s="101"/>
      <c r="H61" s="101"/>
      <c r="I61" s="101"/>
      <c r="J61" s="102">
        <v>2342.2399999999998</v>
      </c>
      <c r="K61" s="101"/>
      <c r="L61" s="103">
        <v>153.51</v>
      </c>
      <c r="M61" s="101"/>
      <c r="N61" s="104"/>
      <c r="AF61" s="39"/>
      <c r="AG61" s="48"/>
      <c r="AL61" s="48"/>
      <c r="AM61" s="82"/>
      <c r="AN61" s="85"/>
      <c r="AO61" s="85"/>
      <c r="AP61" s="85"/>
      <c r="AQ61" s="85"/>
      <c r="AR61" s="85" t="s">
        <v>74</v>
      </c>
    </row>
    <row r="62" spans="1:44" s="4" customFormat="1" ht="15" x14ac:dyDescent="0.25">
      <c r="A62" s="97"/>
      <c r="B62" s="87"/>
      <c r="C62" s="876" t="s">
        <v>75</v>
      </c>
      <c r="D62" s="876"/>
      <c r="E62" s="876"/>
      <c r="F62" s="89"/>
      <c r="G62" s="90"/>
      <c r="H62" s="90"/>
      <c r="I62" s="90"/>
      <c r="J62" s="99"/>
      <c r="K62" s="90"/>
      <c r="L62" s="91">
        <v>20.7</v>
      </c>
      <c r="M62" s="90"/>
      <c r="N62" s="93">
        <v>733.19</v>
      </c>
      <c r="AF62" s="39"/>
      <c r="AG62" s="48"/>
      <c r="AL62" s="48"/>
      <c r="AM62" s="82"/>
      <c r="AN62" s="85"/>
      <c r="AO62" s="85"/>
      <c r="AP62" s="85"/>
      <c r="AQ62" s="85" t="s">
        <v>75</v>
      </c>
      <c r="AR62" s="85"/>
    </row>
    <row r="63" spans="1:44" s="4" customFormat="1" ht="23.25" x14ac:dyDescent="0.25">
      <c r="A63" s="97"/>
      <c r="B63" s="87" t="s">
        <v>88</v>
      </c>
      <c r="C63" s="876" t="s">
        <v>89</v>
      </c>
      <c r="D63" s="876"/>
      <c r="E63" s="876"/>
      <c r="F63" s="89" t="s">
        <v>78</v>
      </c>
      <c r="G63" s="105">
        <v>92</v>
      </c>
      <c r="H63" s="90"/>
      <c r="I63" s="105">
        <v>92</v>
      </c>
      <c r="J63" s="99"/>
      <c r="K63" s="90"/>
      <c r="L63" s="91">
        <v>19.04</v>
      </c>
      <c r="M63" s="90"/>
      <c r="N63" s="93">
        <v>674.53</v>
      </c>
      <c r="AF63" s="39"/>
      <c r="AG63" s="48"/>
      <c r="AL63" s="48"/>
      <c r="AM63" s="82"/>
      <c r="AN63" s="85"/>
      <c r="AO63" s="85"/>
      <c r="AP63" s="85"/>
      <c r="AQ63" s="85" t="s">
        <v>89</v>
      </c>
      <c r="AR63" s="85"/>
    </row>
    <row r="64" spans="1:44" s="4" customFormat="1" ht="23.25" x14ac:dyDescent="0.25">
      <c r="A64" s="97"/>
      <c r="B64" s="87" t="s">
        <v>90</v>
      </c>
      <c r="C64" s="876" t="s">
        <v>91</v>
      </c>
      <c r="D64" s="876"/>
      <c r="E64" s="876"/>
      <c r="F64" s="89" t="s">
        <v>78</v>
      </c>
      <c r="G64" s="105">
        <v>46</v>
      </c>
      <c r="H64" s="90"/>
      <c r="I64" s="105">
        <v>46</v>
      </c>
      <c r="J64" s="99"/>
      <c r="K64" s="90"/>
      <c r="L64" s="91">
        <v>9.52</v>
      </c>
      <c r="M64" s="90"/>
      <c r="N64" s="93">
        <v>337.27</v>
      </c>
      <c r="AF64" s="39"/>
      <c r="AG64" s="48"/>
      <c r="AL64" s="48"/>
      <c r="AM64" s="82"/>
      <c r="AN64" s="85"/>
      <c r="AO64" s="85"/>
      <c r="AP64" s="85"/>
      <c r="AQ64" s="85" t="s">
        <v>91</v>
      </c>
      <c r="AR64" s="85"/>
    </row>
    <row r="65" spans="1:47" s="4" customFormat="1" ht="15" x14ac:dyDescent="0.25">
      <c r="A65" s="106"/>
      <c r="B65" s="107"/>
      <c r="C65" s="878" t="s">
        <v>81</v>
      </c>
      <c r="D65" s="878"/>
      <c r="E65" s="878"/>
      <c r="F65" s="76"/>
      <c r="G65" s="77"/>
      <c r="H65" s="77"/>
      <c r="I65" s="77"/>
      <c r="J65" s="80"/>
      <c r="K65" s="77"/>
      <c r="L65" s="108">
        <v>182.07</v>
      </c>
      <c r="M65" s="101"/>
      <c r="N65" s="81"/>
      <c r="AF65" s="39"/>
      <c r="AG65" s="48"/>
      <c r="AL65" s="48"/>
      <c r="AM65" s="82"/>
      <c r="AN65" s="85"/>
      <c r="AO65" s="85"/>
      <c r="AP65" s="85"/>
      <c r="AQ65" s="85"/>
      <c r="AR65" s="85"/>
      <c r="AS65" s="82" t="s">
        <v>81</v>
      </c>
    </row>
    <row r="66" spans="1:47" s="4" customFormat="1" ht="68.25" x14ac:dyDescent="0.25">
      <c r="A66" s="40" t="s">
        <v>67</v>
      </c>
      <c r="B66" s="41" t="s">
        <v>92</v>
      </c>
      <c r="C66" s="847" t="s">
        <v>1325</v>
      </c>
      <c r="D66" s="847"/>
      <c r="E66" s="847"/>
      <c r="F66" s="42" t="s">
        <v>63</v>
      </c>
      <c r="G66" s="43">
        <v>0.56999999999999995</v>
      </c>
      <c r="H66" s="44">
        <v>1</v>
      </c>
      <c r="I66" s="109">
        <v>0.56999999999999995</v>
      </c>
      <c r="J66" s="46"/>
      <c r="K66" s="43"/>
      <c r="L66" s="46"/>
      <c r="M66" s="43"/>
      <c r="N66" s="47"/>
      <c r="AF66" s="39"/>
      <c r="AG66" s="48" t="s">
        <v>1325</v>
      </c>
      <c r="AL66" s="48"/>
      <c r="AM66" s="82"/>
      <c r="AN66" s="85"/>
      <c r="AO66" s="85"/>
      <c r="AP66" s="85"/>
      <c r="AQ66" s="85"/>
      <c r="AR66" s="85"/>
      <c r="AS66" s="82"/>
    </row>
    <row r="67" spans="1:47" s="4" customFormat="1" ht="22.5" x14ac:dyDescent="0.25">
      <c r="A67" s="49"/>
      <c r="B67" s="50" t="s">
        <v>64</v>
      </c>
      <c r="C67" s="848" t="s">
        <v>65</v>
      </c>
      <c r="D67" s="848"/>
      <c r="E67" s="848"/>
      <c r="F67" s="848"/>
      <c r="G67" s="848"/>
      <c r="H67" s="848"/>
      <c r="I67" s="848"/>
      <c r="J67" s="848"/>
      <c r="K67" s="848"/>
      <c r="L67" s="848"/>
      <c r="M67" s="848"/>
      <c r="N67" s="849"/>
      <c r="AF67" s="39"/>
      <c r="AG67" s="48"/>
      <c r="AH67" s="3" t="s">
        <v>65</v>
      </c>
      <c r="AL67" s="48"/>
      <c r="AM67" s="82"/>
      <c r="AN67" s="85"/>
      <c r="AO67" s="85"/>
      <c r="AP67" s="85"/>
      <c r="AQ67" s="85"/>
      <c r="AR67" s="85"/>
      <c r="AS67" s="82"/>
    </row>
    <row r="68" spans="1:47" s="4" customFormat="1" ht="15" x14ac:dyDescent="0.25">
      <c r="A68" s="51"/>
      <c r="B68" s="50" t="s">
        <v>60</v>
      </c>
      <c r="C68" s="853" t="s">
        <v>66</v>
      </c>
      <c r="D68" s="853"/>
      <c r="E68" s="853"/>
      <c r="F68" s="53"/>
      <c r="G68" s="54"/>
      <c r="H68" s="54"/>
      <c r="I68" s="54"/>
      <c r="J68" s="55">
        <v>1201.2</v>
      </c>
      <c r="K68" s="56">
        <v>1.1499999999999999</v>
      </c>
      <c r="L68" s="57">
        <v>787.39</v>
      </c>
      <c r="M68" s="56">
        <v>35.42</v>
      </c>
      <c r="N68" s="58">
        <v>27889.35</v>
      </c>
      <c r="AF68" s="39"/>
      <c r="AG68" s="48"/>
      <c r="AI68" s="3" t="s">
        <v>66</v>
      </c>
      <c r="AL68" s="48"/>
      <c r="AM68" s="82"/>
      <c r="AN68" s="85"/>
      <c r="AO68" s="85"/>
      <c r="AP68" s="85"/>
      <c r="AQ68" s="85"/>
      <c r="AR68" s="85"/>
      <c r="AS68" s="82"/>
    </row>
    <row r="69" spans="1:47" s="4" customFormat="1" ht="15" x14ac:dyDescent="0.25">
      <c r="A69" s="60"/>
      <c r="B69" s="50"/>
      <c r="C69" s="853" t="s">
        <v>71</v>
      </c>
      <c r="D69" s="853"/>
      <c r="E69" s="853"/>
      <c r="F69" s="53" t="s">
        <v>72</v>
      </c>
      <c r="G69" s="70">
        <v>154</v>
      </c>
      <c r="H69" s="56">
        <v>1.1499999999999999</v>
      </c>
      <c r="I69" s="62">
        <v>100.947</v>
      </c>
      <c r="J69" s="63"/>
      <c r="K69" s="54"/>
      <c r="L69" s="63"/>
      <c r="M69" s="54"/>
      <c r="N69" s="59"/>
      <c r="AF69" s="39"/>
      <c r="AG69" s="48"/>
      <c r="AJ69" s="3" t="s">
        <v>71</v>
      </c>
      <c r="AL69" s="48"/>
      <c r="AM69" s="82"/>
      <c r="AN69" s="85"/>
      <c r="AO69" s="85"/>
      <c r="AP69" s="85"/>
      <c r="AQ69" s="85"/>
      <c r="AR69" s="85"/>
      <c r="AS69" s="82"/>
    </row>
    <row r="70" spans="1:47" s="4" customFormat="1" ht="15" x14ac:dyDescent="0.25">
      <c r="A70" s="51"/>
      <c r="B70" s="50"/>
      <c r="C70" s="854" t="s">
        <v>74</v>
      </c>
      <c r="D70" s="854"/>
      <c r="E70" s="854"/>
      <c r="F70" s="65"/>
      <c r="G70" s="66"/>
      <c r="H70" s="66"/>
      <c r="I70" s="66"/>
      <c r="J70" s="67">
        <v>1201.2</v>
      </c>
      <c r="K70" s="66"/>
      <c r="L70" s="68">
        <v>787.39</v>
      </c>
      <c r="M70" s="66"/>
      <c r="N70" s="69"/>
      <c r="AF70" s="39"/>
      <c r="AG70" s="48"/>
      <c r="AK70" s="3" t="s">
        <v>74</v>
      </c>
      <c r="AL70" s="48"/>
      <c r="AM70" s="82"/>
      <c r="AN70" s="85"/>
      <c r="AO70" s="85"/>
      <c r="AP70" s="85"/>
      <c r="AQ70" s="85"/>
      <c r="AR70" s="85"/>
      <c r="AS70" s="82"/>
    </row>
    <row r="71" spans="1:47" s="4" customFormat="1" ht="15" x14ac:dyDescent="0.25">
      <c r="A71" s="60"/>
      <c r="B71" s="50"/>
      <c r="C71" s="853" t="s">
        <v>75</v>
      </c>
      <c r="D71" s="853"/>
      <c r="E71" s="853"/>
      <c r="F71" s="53"/>
      <c r="G71" s="54"/>
      <c r="H71" s="54"/>
      <c r="I71" s="54"/>
      <c r="J71" s="63"/>
      <c r="K71" s="54"/>
      <c r="L71" s="57">
        <v>787.39</v>
      </c>
      <c r="M71" s="54"/>
      <c r="N71" s="58">
        <v>27889.35</v>
      </c>
      <c r="AF71" s="39"/>
      <c r="AG71" s="48"/>
      <c r="AJ71" s="3" t="s">
        <v>75</v>
      </c>
      <c r="AL71" s="48"/>
      <c r="AM71" s="82"/>
      <c r="AN71" s="85"/>
      <c r="AO71" s="85"/>
      <c r="AP71" s="85"/>
      <c r="AQ71" s="85"/>
      <c r="AR71" s="85"/>
      <c r="AS71" s="82"/>
    </row>
    <row r="72" spans="1:47" s="4" customFormat="1" ht="23.25" x14ac:dyDescent="0.25">
      <c r="A72" s="60"/>
      <c r="B72" s="50" t="s">
        <v>94</v>
      </c>
      <c r="C72" s="853" t="s">
        <v>95</v>
      </c>
      <c r="D72" s="853"/>
      <c r="E72" s="853"/>
      <c r="F72" s="53" t="s">
        <v>78</v>
      </c>
      <c r="G72" s="70">
        <v>89</v>
      </c>
      <c r="H72" s="54"/>
      <c r="I72" s="70">
        <v>89</v>
      </c>
      <c r="J72" s="63"/>
      <c r="K72" s="54"/>
      <c r="L72" s="57">
        <v>700.78</v>
      </c>
      <c r="M72" s="54"/>
      <c r="N72" s="58">
        <v>24821.52</v>
      </c>
      <c r="AF72" s="39"/>
      <c r="AG72" s="48"/>
      <c r="AJ72" s="3" t="s">
        <v>95</v>
      </c>
      <c r="AL72" s="48"/>
      <c r="AM72" s="82"/>
      <c r="AN72" s="85"/>
      <c r="AO72" s="85"/>
      <c r="AP72" s="85"/>
      <c r="AQ72" s="85"/>
      <c r="AR72" s="85"/>
      <c r="AS72" s="82"/>
    </row>
    <row r="73" spans="1:47" s="4" customFormat="1" ht="23.25" x14ac:dyDescent="0.25">
      <c r="A73" s="60"/>
      <c r="B73" s="50" t="s">
        <v>96</v>
      </c>
      <c r="C73" s="853" t="s">
        <v>97</v>
      </c>
      <c r="D73" s="853"/>
      <c r="E73" s="853"/>
      <c r="F73" s="53" t="s">
        <v>78</v>
      </c>
      <c r="G73" s="70">
        <v>40</v>
      </c>
      <c r="H73" s="54"/>
      <c r="I73" s="70">
        <v>40</v>
      </c>
      <c r="J73" s="63"/>
      <c r="K73" s="54"/>
      <c r="L73" s="57">
        <v>314.95999999999998</v>
      </c>
      <c r="M73" s="54"/>
      <c r="N73" s="58">
        <v>11155.74</v>
      </c>
      <c r="AF73" s="39"/>
      <c r="AG73" s="48"/>
      <c r="AJ73" s="3" t="s">
        <v>97</v>
      </c>
      <c r="AL73" s="48"/>
      <c r="AM73" s="82"/>
      <c r="AN73" s="85"/>
      <c r="AO73" s="85"/>
      <c r="AP73" s="85"/>
      <c r="AQ73" s="85"/>
      <c r="AR73" s="85"/>
      <c r="AS73" s="82"/>
    </row>
    <row r="74" spans="1:47" s="4" customFormat="1" ht="15" x14ac:dyDescent="0.25">
      <c r="A74" s="71"/>
      <c r="B74" s="72"/>
      <c r="C74" s="847" t="s">
        <v>81</v>
      </c>
      <c r="D74" s="847"/>
      <c r="E74" s="847"/>
      <c r="F74" s="42"/>
      <c r="G74" s="43"/>
      <c r="H74" s="43"/>
      <c r="I74" s="43"/>
      <c r="J74" s="46"/>
      <c r="K74" s="43"/>
      <c r="L74" s="73">
        <v>1803.13</v>
      </c>
      <c r="M74" s="66"/>
      <c r="N74" s="47"/>
      <c r="AF74" s="39"/>
      <c r="AG74" s="48"/>
      <c r="AL74" s="48" t="s">
        <v>81</v>
      </c>
      <c r="AM74" s="82"/>
      <c r="AN74" s="85"/>
      <c r="AO74" s="85"/>
      <c r="AP74" s="85"/>
      <c r="AQ74" s="85"/>
      <c r="AR74" s="85"/>
      <c r="AS74" s="82"/>
    </row>
    <row r="75" spans="1:47" s="4" customFormat="1" ht="0" hidden="1" customHeight="1" x14ac:dyDescent="0.25">
      <c r="A75" s="110"/>
      <c r="B75" s="111"/>
      <c r="C75" s="111"/>
      <c r="D75" s="111"/>
      <c r="E75" s="111"/>
      <c r="F75" s="112"/>
      <c r="G75" s="112"/>
      <c r="H75" s="112"/>
      <c r="I75" s="112"/>
      <c r="J75" s="113"/>
      <c r="K75" s="112"/>
      <c r="L75" s="113"/>
      <c r="M75" s="54"/>
      <c r="N75" s="113"/>
      <c r="AF75" s="39"/>
      <c r="AG75" s="48"/>
      <c r="AL75" s="48"/>
      <c r="AM75" s="82"/>
      <c r="AN75" s="85"/>
      <c r="AO75" s="85"/>
      <c r="AP75" s="85"/>
      <c r="AQ75" s="85"/>
      <c r="AR75" s="85"/>
      <c r="AS75" s="82"/>
    </row>
    <row r="76" spans="1:47" s="4" customFormat="1" ht="15" x14ac:dyDescent="0.25">
      <c r="A76" s="114"/>
      <c r="B76" s="115"/>
      <c r="C76" s="847" t="s">
        <v>98</v>
      </c>
      <c r="D76" s="847"/>
      <c r="E76" s="847"/>
      <c r="F76" s="847"/>
      <c r="G76" s="847"/>
      <c r="H76" s="847"/>
      <c r="I76" s="847"/>
      <c r="J76" s="847"/>
      <c r="K76" s="847"/>
      <c r="L76" s="116"/>
      <c r="M76" s="117"/>
      <c r="N76" s="118"/>
      <c r="AF76" s="39"/>
      <c r="AG76" s="48"/>
      <c r="AL76" s="48"/>
      <c r="AM76" s="82"/>
      <c r="AN76" s="85"/>
      <c r="AO76" s="85"/>
      <c r="AP76" s="85"/>
      <c r="AQ76" s="85"/>
      <c r="AR76" s="85"/>
      <c r="AS76" s="82"/>
      <c r="AT76" s="48" t="s">
        <v>98</v>
      </c>
    </row>
    <row r="77" spans="1:47" s="4" customFormat="1" ht="15" x14ac:dyDescent="0.25">
      <c r="A77" s="119"/>
      <c r="B77" s="50"/>
      <c r="C77" s="853" t="s">
        <v>99</v>
      </c>
      <c r="D77" s="853"/>
      <c r="E77" s="853"/>
      <c r="F77" s="853"/>
      <c r="G77" s="853"/>
      <c r="H77" s="853"/>
      <c r="I77" s="853"/>
      <c r="J77" s="853"/>
      <c r="K77" s="853"/>
      <c r="L77" s="120">
        <v>1120.1300000000001</v>
      </c>
      <c r="M77" s="121"/>
      <c r="N77" s="122"/>
      <c r="AF77" s="39"/>
      <c r="AG77" s="48"/>
      <c r="AL77" s="48"/>
      <c r="AM77" s="82"/>
      <c r="AN77" s="85"/>
      <c r="AO77" s="85"/>
      <c r="AP77" s="85"/>
      <c r="AQ77" s="85"/>
      <c r="AR77" s="85"/>
      <c r="AS77" s="82"/>
      <c r="AT77" s="48"/>
      <c r="AU77" s="3" t="s">
        <v>99</v>
      </c>
    </row>
    <row r="78" spans="1:47" s="4" customFormat="1" ht="15" x14ac:dyDescent="0.25">
      <c r="A78" s="119"/>
      <c r="B78" s="50"/>
      <c r="C78" s="853" t="s">
        <v>100</v>
      </c>
      <c r="D78" s="853"/>
      <c r="E78" s="853"/>
      <c r="F78" s="853"/>
      <c r="G78" s="853"/>
      <c r="H78" s="853"/>
      <c r="I78" s="853"/>
      <c r="J78" s="853"/>
      <c r="K78" s="853"/>
      <c r="L78" s="123"/>
      <c r="M78" s="121"/>
      <c r="N78" s="122"/>
      <c r="AF78" s="39"/>
      <c r="AG78" s="48"/>
      <c r="AL78" s="48"/>
      <c r="AM78" s="82"/>
      <c r="AN78" s="85"/>
      <c r="AO78" s="85"/>
      <c r="AP78" s="85"/>
      <c r="AQ78" s="85"/>
      <c r="AR78" s="85"/>
      <c r="AS78" s="82"/>
      <c r="AT78" s="48"/>
      <c r="AU78" s="3" t="s">
        <v>100</v>
      </c>
    </row>
    <row r="79" spans="1:47" s="4" customFormat="1" ht="15" x14ac:dyDescent="0.25">
      <c r="A79" s="119"/>
      <c r="B79" s="50"/>
      <c r="C79" s="853" t="s">
        <v>101</v>
      </c>
      <c r="D79" s="853"/>
      <c r="E79" s="853"/>
      <c r="F79" s="853"/>
      <c r="G79" s="853"/>
      <c r="H79" s="853"/>
      <c r="I79" s="853"/>
      <c r="J79" s="853"/>
      <c r="K79" s="853"/>
      <c r="L79" s="124">
        <v>873.3</v>
      </c>
      <c r="M79" s="121"/>
      <c r="N79" s="122"/>
      <c r="AF79" s="39"/>
      <c r="AG79" s="48"/>
      <c r="AL79" s="48"/>
      <c r="AM79" s="82"/>
      <c r="AN79" s="85"/>
      <c r="AO79" s="85"/>
      <c r="AP79" s="85"/>
      <c r="AQ79" s="85"/>
      <c r="AR79" s="85"/>
      <c r="AS79" s="82"/>
      <c r="AT79" s="48"/>
      <c r="AU79" s="3" t="s">
        <v>101</v>
      </c>
    </row>
    <row r="80" spans="1:47" s="4" customFormat="1" ht="15" x14ac:dyDescent="0.25">
      <c r="A80" s="119"/>
      <c r="B80" s="50"/>
      <c r="C80" s="853" t="s">
        <v>102</v>
      </c>
      <c r="D80" s="853"/>
      <c r="E80" s="853"/>
      <c r="F80" s="853"/>
      <c r="G80" s="853"/>
      <c r="H80" s="853"/>
      <c r="I80" s="853"/>
      <c r="J80" s="853"/>
      <c r="K80" s="853"/>
      <c r="L80" s="124">
        <v>246.83</v>
      </c>
      <c r="M80" s="121"/>
      <c r="N80" s="122"/>
      <c r="AF80" s="39"/>
      <c r="AG80" s="48"/>
      <c r="AL80" s="48"/>
      <c r="AM80" s="82"/>
      <c r="AN80" s="85"/>
      <c r="AO80" s="85"/>
      <c r="AP80" s="85"/>
      <c r="AQ80" s="85"/>
      <c r="AR80" s="85"/>
      <c r="AS80" s="82"/>
      <c r="AT80" s="48"/>
      <c r="AU80" s="3" t="s">
        <v>102</v>
      </c>
    </row>
    <row r="81" spans="1:49" s="4" customFormat="1" ht="15" x14ac:dyDescent="0.25">
      <c r="A81" s="119"/>
      <c r="B81" s="50"/>
      <c r="C81" s="853" t="s">
        <v>103</v>
      </c>
      <c r="D81" s="853"/>
      <c r="E81" s="853"/>
      <c r="F81" s="853"/>
      <c r="G81" s="853"/>
      <c r="H81" s="853"/>
      <c r="I81" s="853"/>
      <c r="J81" s="853"/>
      <c r="K81" s="853"/>
      <c r="L81" s="124">
        <v>26.7</v>
      </c>
      <c r="M81" s="121"/>
      <c r="N81" s="122"/>
      <c r="AF81" s="39"/>
      <c r="AG81" s="48"/>
      <c r="AL81" s="48"/>
      <c r="AM81" s="82"/>
      <c r="AN81" s="85"/>
      <c r="AO81" s="85"/>
      <c r="AP81" s="85"/>
      <c r="AQ81" s="85"/>
      <c r="AR81" s="85"/>
      <c r="AS81" s="82"/>
      <c r="AT81" s="48"/>
      <c r="AU81" s="3" t="s">
        <v>103</v>
      </c>
    </row>
    <row r="82" spans="1:49" s="4" customFormat="1" ht="15" x14ac:dyDescent="0.25">
      <c r="A82" s="119"/>
      <c r="B82" s="50"/>
      <c r="C82" s="853" t="s">
        <v>104</v>
      </c>
      <c r="D82" s="853"/>
      <c r="E82" s="853"/>
      <c r="F82" s="853"/>
      <c r="G82" s="853"/>
      <c r="H82" s="853"/>
      <c r="I82" s="853"/>
      <c r="J82" s="853"/>
      <c r="K82" s="853"/>
      <c r="L82" s="120">
        <v>2452.31</v>
      </c>
      <c r="M82" s="121"/>
      <c r="N82" s="122"/>
      <c r="AF82" s="39"/>
      <c r="AG82" s="48"/>
      <c r="AL82" s="48"/>
      <c r="AM82" s="82"/>
      <c r="AN82" s="85"/>
      <c r="AO82" s="85"/>
      <c r="AP82" s="85"/>
      <c r="AQ82" s="85"/>
      <c r="AR82" s="85"/>
      <c r="AS82" s="82"/>
      <c r="AT82" s="48"/>
      <c r="AU82" s="3" t="s">
        <v>104</v>
      </c>
    </row>
    <row r="83" spans="1:49" s="4" customFormat="1" ht="15" x14ac:dyDescent="0.25">
      <c r="A83" s="119"/>
      <c r="B83" s="50"/>
      <c r="C83" s="853" t="s">
        <v>100</v>
      </c>
      <c r="D83" s="853"/>
      <c r="E83" s="853"/>
      <c r="F83" s="853"/>
      <c r="G83" s="853"/>
      <c r="H83" s="853"/>
      <c r="I83" s="853"/>
      <c r="J83" s="853"/>
      <c r="K83" s="853"/>
      <c r="L83" s="123"/>
      <c r="M83" s="121"/>
      <c r="N83" s="122"/>
      <c r="AF83" s="39"/>
      <c r="AG83" s="48"/>
      <c r="AL83" s="48"/>
      <c r="AM83" s="82"/>
      <c r="AN83" s="85"/>
      <c r="AO83" s="85"/>
      <c r="AP83" s="85"/>
      <c r="AQ83" s="85"/>
      <c r="AR83" s="85"/>
      <c r="AS83" s="82"/>
      <c r="AT83" s="48"/>
      <c r="AU83" s="3" t="s">
        <v>100</v>
      </c>
    </row>
    <row r="84" spans="1:49" s="4" customFormat="1" ht="15" x14ac:dyDescent="0.25">
      <c r="A84" s="119"/>
      <c r="B84" s="50"/>
      <c r="C84" s="853" t="s">
        <v>105</v>
      </c>
      <c r="D84" s="853"/>
      <c r="E84" s="853"/>
      <c r="F84" s="853"/>
      <c r="G84" s="853"/>
      <c r="H84" s="853"/>
      <c r="I84" s="853"/>
      <c r="J84" s="853"/>
      <c r="K84" s="853"/>
      <c r="L84" s="124">
        <v>873.3</v>
      </c>
      <c r="M84" s="121"/>
      <c r="N84" s="122"/>
      <c r="AF84" s="39"/>
      <c r="AG84" s="48"/>
      <c r="AL84" s="48"/>
      <c r="AM84" s="82"/>
      <c r="AN84" s="85"/>
      <c r="AO84" s="85"/>
      <c r="AP84" s="85"/>
      <c r="AQ84" s="85"/>
      <c r="AR84" s="85"/>
      <c r="AS84" s="82"/>
      <c r="AT84" s="48"/>
      <c r="AU84" s="3" t="s">
        <v>105</v>
      </c>
    </row>
    <row r="85" spans="1:49" s="4" customFormat="1" ht="15" x14ac:dyDescent="0.25">
      <c r="A85" s="119"/>
      <c r="B85" s="50"/>
      <c r="C85" s="853" t="s">
        <v>106</v>
      </c>
      <c r="D85" s="853"/>
      <c r="E85" s="853"/>
      <c r="F85" s="853"/>
      <c r="G85" s="853"/>
      <c r="H85" s="853"/>
      <c r="I85" s="853"/>
      <c r="J85" s="853"/>
      <c r="K85" s="853"/>
      <c r="L85" s="124">
        <v>246.83</v>
      </c>
      <c r="M85" s="121"/>
      <c r="N85" s="122"/>
      <c r="AF85" s="39"/>
      <c r="AG85" s="48"/>
      <c r="AL85" s="48"/>
      <c r="AM85" s="82"/>
      <c r="AN85" s="85"/>
      <c r="AO85" s="85"/>
      <c r="AP85" s="85"/>
      <c r="AQ85" s="85"/>
      <c r="AR85" s="85"/>
      <c r="AS85" s="82"/>
      <c r="AT85" s="48"/>
      <c r="AU85" s="3" t="s">
        <v>106</v>
      </c>
    </row>
    <row r="86" spans="1:49" s="4" customFormat="1" ht="15" x14ac:dyDescent="0.25">
      <c r="A86" s="119"/>
      <c r="B86" s="50"/>
      <c r="C86" s="853" t="s">
        <v>107</v>
      </c>
      <c r="D86" s="853"/>
      <c r="E86" s="853"/>
      <c r="F86" s="853"/>
      <c r="G86" s="853"/>
      <c r="H86" s="853"/>
      <c r="I86" s="853"/>
      <c r="J86" s="853"/>
      <c r="K86" s="853"/>
      <c r="L86" s="124">
        <v>26.7</v>
      </c>
      <c r="M86" s="121"/>
      <c r="N86" s="122"/>
      <c r="AF86" s="39"/>
      <c r="AG86" s="48"/>
      <c r="AL86" s="48"/>
      <c r="AM86" s="82"/>
      <c r="AN86" s="85"/>
      <c r="AO86" s="85"/>
      <c r="AP86" s="85"/>
      <c r="AQ86" s="85"/>
      <c r="AR86" s="85"/>
      <c r="AS86" s="82"/>
      <c r="AT86" s="48"/>
      <c r="AU86" s="3" t="s">
        <v>107</v>
      </c>
    </row>
    <row r="87" spans="1:49" s="4" customFormat="1" ht="15" x14ac:dyDescent="0.25">
      <c r="A87" s="119"/>
      <c r="B87" s="50"/>
      <c r="C87" s="853" t="s">
        <v>108</v>
      </c>
      <c r="D87" s="853"/>
      <c r="E87" s="853"/>
      <c r="F87" s="853"/>
      <c r="G87" s="853"/>
      <c r="H87" s="853"/>
      <c r="I87" s="853"/>
      <c r="J87" s="853"/>
      <c r="K87" s="853"/>
      <c r="L87" s="124">
        <v>866.32</v>
      </c>
      <c r="M87" s="121"/>
      <c r="N87" s="122"/>
      <c r="AF87" s="39"/>
      <c r="AG87" s="48"/>
      <c r="AL87" s="48"/>
      <c r="AM87" s="82"/>
      <c r="AN87" s="85"/>
      <c r="AO87" s="85"/>
      <c r="AP87" s="85"/>
      <c r="AQ87" s="85"/>
      <c r="AR87" s="85"/>
      <c r="AS87" s="82"/>
      <c r="AT87" s="48"/>
      <c r="AU87" s="3" t="s">
        <v>108</v>
      </c>
    </row>
    <row r="88" spans="1:49" s="4" customFormat="1" ht="15" x14ac:dyDescent="0.25">
      <c r="A88" s="119"/>
      <c r="B88" s="50"/>
      <c r="C88" s="853" t="s">
        <v>109</v>
      </c>
      <c r="D88" s="853"/>
      <c r="E88" s="853"/>
      <c r="F88" s="853"/>
      <c r="G88" s="853"/>
      <c r="H88" s="853"/>
      <c r="I88" s="853"/>
      <c r="J88" s="853"/>
      <c r="K88" s="853"/>
      <c r="L88" s="124">
        <v>465.86</v>
      </c>
      <c r="M88" s="121"/>
      <c r="N88" s="122"/>
      <c r="AF88" s="39"/>
      <c r="AG88" s="48"/>
      <c r="AL88" s="48"/>
      <c r="AM88" s="82"/>
      <c r="AN88" s="85"/>
      <c r="AO88" s="85"/>
      <c r="AP88" s="85"/>
      <c r="AQ88" s="85"/>
      <c r="AR88" s="85"/>
      <c r="AS88" s="82"/>
      <c r="AT88" s="48"/>
      <c r="AU88" s="3" t="s">
        <v>109</v>
      </c>
    </row>
    <row r="89" spans="1:49" s="4" customFormat="1" ht="15" x14ac:dyDescent="0.25">
      <c r="A89" s="119"/>
      <c r="B89" s="50"/>
      <c r="C89" s="853" t="s">
        <v>110</v>
      </c>
      <c r="D89" s="853"/>
      <c r="E89" s="853"/>
      <c r="F89" s="853"/>
      <c r="G89" s="853"/>
      <c r="H89" s="853"/>
      <c r="I89" s="853"/>
      <c r="J89" s="853"/>
      <c r="K89" s="853"/>
      <c r="L89" s="124">
        <v>900</v>
      </c>
      <c r="M89" s="121"/>
      <c r="N89" s="122"/>
      <c r="AF89" s="39"/>
      <c r="AG89" s="48"/>
      <c r="AL89" s="48"/>
      <c r="AM89" s="82"/>
      <c r="AN89" s="85"/>
      <c r="AO89" s="85"/>
      <c r="AP89" s="85"/>
      <c r="AQ89" s="85"/>
      <c r="AR89" s="85"/>
      <c r="AS89" s="82"/>
      <c r="AT89" s="48"/>
      <c r="AU89" s="3" t="s">
        <v>110</v>
      </c>
    </row>
    <row r="90" spans="1:49" s="4" customFormat="1" ht="15" x14ac:dyDescent="0.25">
      <c r="A90" s="119"/>
      <c r="B90" s="50"/>
      <c r="C90" s="853" t="s">
        <v>111</v>
      </c>
      <c r="D90" s="853"/>
      <c r="E90" s="853"/>
      <c r="F90" s="853"/>
      <c r="G90" s="853"/>
      <c r="H90" s="853"/>
      <c r="I90" s="853"/>
      <c r="J90" s="853"/>
      <c r="K90" s="853"/>
      <c r="L90" s="124">
        <v>866.32</v>
      </c>
      <c r="M90" s="121"/>
      <c r="N90" s="122"/>
      <c r="AF90" s="39"/>
      <c r="AG90" s="48"/>
      <c r="AL90" s="48"/>
      <c r="AM90" s="82"/>
      <c r="AN90" s="85"/>
      <c r="AO90" s="85"/>
      <c r="AP90" s="85"/>
      <c r="AQ90" s="85"/>
      <c r="AR90" s="85"/>
      <c r="AS90" s="82"/>
      <c r="AT90" s="48"/>
      <c r="AU90" s="3" t="s">
        <v>111</v>
      </c>
    </row>
    <row r="91" spans="1:49" s="4" customFormat="1" ht="15" x14ac:dyDescent="0.25">
      <c r="A91" s="119"/>
      <c r="B91" s="50"/>
      <c r="C91" s="853" t="s">
        <v>112</v>
      </c>
      <c r="D91" s="853"/>
      <c r="E91" s="853"/>
      <c r="F91" s="853"/>
      <c r="G91" s="853"/>
      <c r="H91" s="853"/>
      <c r="I91" s="853"/>
      <c r="J91" s="853"/>
      <c r="K91" s="853"/>
      <c r="L91" s="124">
        <v>465.86</v>
      </c>
      <c r="M91" s="121"/>
      <c r="N91" s="122"/>
      <c r="AF91" s="39"/>
      <c r="AG91" s="48"/>
      <c r="AL91" s="48"/>
      <c r="AM91" s="82"/>
      <c r="AN91" s="85"/>
      <c r="AO91" s="85"/>
      <c r="AP91" s="85"/>
      <c r="AQ91" s="85"/>
      <c r="AR91" s="85"/>
      <c r="AS91" s="82"/>
      <c r="AT91" s="48"/>
      <c r="AU91" s="3" t="s">
        <v>112</v>
      </c>
    </row>
    <row r="92" spans="1:49" s="4" customFormat="1" ht="15" x14ac:dyDescent="0.25">
      <c r="A92" s="119"/>
      <c r="B92" s="125"/>
      <c r="C92" s="861" t="s">
        <v>113</v>
      </c>
      <c r="D92" s="861"/>
      <c r="E92" s="861"/>
      <c r="F92" s="861"/>
      <c r="G92" s="861"/>
      <c r="H92" s="861"/>
      <c r="I92" s="861"/>
      <c r="J92" s="861"/>
      <c r="K92" s="861"/>
      <c r="L92" s="126">
        <v>2452.31</v>
      </c>
      <c r="M92" s="127"/>
      <c r="N92" s="128"/>
      <c r="AF92" s="39"/>
      <c r="AG92" s="48"/>
      <c r="AL92" s="48"/>
      <c r="AM92" s="82"/>
      <c r="AN92" s="85"/>
      <c r="AO92" s="85"/>
      <c r="AP92" s="85"/>
      <c r="AQ92" s="85"/>
      <c r="AR92" s="85"/>
      <c r="AS92" s="82"/>
      <c r="AT92" s="48"/>
      <c r="AV92" s="48" t="s">
        <v>113</v>
      </c>
    </row>
    <row r="93" spans="1:49" s="4" customFormat="1" ht="15" x14ac:dyDescent="0.25">
      <c r="A93" s="844" t="s">
        <v>114</v>
      </c>
      <c r="B93" s="845"/>
      <c r="C93" s="845"/>
      <c r="D93" s="845"/>
      <c r="E93" s="845"/>
      <c r="F93" s="845"/>
      <c r="G93" s="845"/>
      <c r="H93" s="845"/>
      <c r="I93" s="845"/>
      <c r="J93" s="845"/>
      <c r="K93" s="845"/>
      <c r="L93" s="845"/>
      <c r="M93" s="845"/>
      <c r="N93" s="846"/>
      <c r="AF93" s="39" t="s">
        <v>114</v>
      </c>
      <c r="AG93" s="48"/>
      <c r="AL93" s="48"/>
      <c r="AM93" s="82"/>
      <c r="AN93" s="85"/>
      <c r="AO93" s="85"/>
      <c r="AP93" s="85"/>
      <c r="AQ93" s="85"/>
      <c r="AR93" s="85"/>
      <c r="AS93" s="82"/>
      <c r="AT93" s="48"/>
      <c r="AV93" s="48"/>
    </row>
    <row r="94" spans="1:49" s="4" customFormat="1" ht="15" x14ac:dyDescent="0.25">
      <c r="A94" s="855" t="s">
        <v>115</v>
      </c>
      <c r="B94" s="856"/>
      <c r="C94" s="856"/>
      <c r="D94" s="856"/>
      <c r="E94" s="856"/>
      <c r="F94" s="856"/>
      <c r="G94" s="856"/>
      <c r="H94" s="856"/>
      <c r="I94" s="856"/>
      <c r="J94" s="856"/>
      <c r="K94" s="856"/>
      <c r="L94" s="856"/>
      <c r="M94" s="856"/>
      <c r="N94" s="857"/>
      <c r="AF94" s="39"/>
      <c r="AG94" s="48"/>
      <c r="AL94" s="48"/>
      <c r="AM94" s="82"/>
      <c r="AN94" s="85"/>
      <c r="AO94" s="85"/>
      <c r="AP94" s="85"/>
      <c r="AQ94" s="85"/>
      <c r="AR94" s="85"/>
      <c r="AS94" s="82"/>
      <c r="AT94" s="48"/>
      <c r="AV94" s="48"/>
      <c r="AW94" s="48" t="s">
        <v>115</v>
      </c>
    </row>
    <row r="95" spans="1:49" s="4" customFormat="1" ht="34.5" x14ac:dyDescent="0.25">
      <c r="A95" s="40" t="s">
        <v>69</v>
      </c>
      <c r="B95" s="41" t="s">
        <v>92</v>
      </c>
      <c r="C95" s="847" t="s">
        <v>116</v>
      </c>
      <c r="D95" s="847"/>
      <c r="E95" s="847"/>
      <c r="F95" s="42" t="s">
        <v>63</v>
      </c>
      <c r="G95" s="43">
        <v>5.298</v>
      </c>
      <c r="H95" s="44">
        <v>1</v>
      </c>
      <c r="I95" s="129">
        <v>5.298</v>
      </c>
      <c r="J95" s="46"/>
      <c r="K95" s="43"/>
      <c r="L95" s="46"/>
      <c r="M95" s="43"/>
      <c r="N95" s="47"/>
      <c r="AF95" s="39"/>
      <c r="AG95" s="48" t="s">
        <v>116</v>
      </c>
      <c r="AL95" s="48"/>
      <c r="AM95" s="82"/>
      <c r="AN95" s="85"/>
      <c r="AO95" s="85"/>
      <c r="AP95" s="85"/>
      <c r="AQ95" s="85"/>
      <c r="AR95" s="85"/>
      <c r="AS95" s="82"/>
      <c r="AT95" s="48"/>
      <c r="AV95" s="48"/>
      <c r="AW95" s="48"/>
    </row>
    <row r="96" spans="1:49" s="4" customFormat="1" ht="22.5" x14ac:dyDescent="0.25">
      <c r="A96" s="49"/>
      <c r="B96" s="50" t="s">
        <v>64</v>
      </c>
      <c r="C96" s="848" t="s">
        <v>65</v>
      </c>
      <c r="D96" s="848"/>
      <c r="E96" s="848"/>
      <c r="F96" s="848"/>
      <c r="G96" s="848"/>
      <c r="H96" s="848"/>
      <c r="I96" s="848"/>
      <c r="J96" s="848"/>
      <c r="K96" s="848"/>
      <c r="L96" s="848"/>
      <c r="M96" s="848"/>
      <c r="N96" s="849"/>
      <c r="AF96" s="39"/>
      <c r="AG96" s="48"/>
      <c r="AH96" s="3" t="s">
        <v>65</v>
      </c>
      <c r="AL96" s="48"/>
      <c r="AM96" s="82"/>
      <c r="AN96" s="85"/>
      <c r="AO96" s="85"/>
      <c r="AP96" s="85"/>
      <c r="AQ96" s="85"/>
      <c r="AR96" s="85"/>
      <c r="AS96" s="82"/>
      <c r="AT96" s="48"/>
      <c r="AV96" s="48"/>
      <c r="AW96" s="48"/>
    </row>
    <row r="97" spans="1:49" s="4" customFormat="1" ht="15" x14ac:dyDescent="0.25">
      <c r="A97" s="51"/>
      <c r="B97" s="50" t="s">
        <v>60</v>
      </c>
      <c r="C97" s="853" t="s">
        <v>66</v>
      </c>
      <c r="D97" s="853"/>
      <c r="E97" s="853"/>
      <c r="F97" s="53"/>
      <c r="G97" s="54"/>
      <c r="H97" s="54"/>
      <c r="I97" s="54"/>
      <c r="J97" s="55">
        <v>1201.2</v>
      </c>
      <c r="K97" s="56">
        <v>1.1499999999999999</v>
      </c>
      <c r="L97" s="55">
        <v>7318.55</v>
      </c>
      <c r="M97" s="56">
        <v>35.42</v>
      </c>
      <c r="N97" s="58">
        <v>259223.04000000001</v>
      </c>
      <c r="AF97" s="39"/>
      <c r="AG97" s="48"/>
      <c r="AI97" s="3" t="s">
        <v>66</v>
      </c>
      <c r="AL97" s="48"/>
      <c r="AM97" s="82"/>
      <c r="AN97" s="85"/>
      <c r="AO97" s="85"/>
      <c r="AP97" s="85"/>
      <c r="AQ97" s="85"/>
      <c r="AR97" s="85"/>
      <c r="AS97" s="82"/>
      <c r="AT97" s="48"/>
      <c r="AV97" s="48"/>
      <c r="AW97" s="48"/>
    </row>
    <row r="98" spans="1:49" s="4" customFormat="1" ht="15" x14ac:dyDescent="0.25">
      <c r="A98" s="60"/>
      <c r="B98" s="50"/>
      <c r="C98" s="853" t="s">
        <v>71</v>
      </c>
      <c r="D98" s="853"/>
      <c r="E98" s="853"/>
      <c r="F98" s="53" t="s">
        <v>72</v>
      </c>
      <c r="G98" s="70">
        <v>154</v>
      </c>
      <c r="H98" s="56">
        <v>1.1499999999999999</v>
      </c>
      <c r="I98" s="130">
        <v>938.2758</v>
      </c>
      <c r="J98" s="63"/>
      <c r="K98" s="54"/>
      <c r="L98" s="63"/>
      <c r="M98" s="54"/>
      <c r="N98" s="59"/>
      <c r="AF98" s="39"/>
      <c r="AG98" s="48"/>
      <c r="AJ98" s="3" t="s">
        <v>71</v>
      </c>
      <c r="AL98" s="48"/>
      <c r="AM98" s="82"/>
      <c r="AN98" s="85"/>
      <c r="AO98" s="85"/>
      <c r="AP98" s="85"/>
      <c r="AQ98" s="85"/>
      <c r="AR98" s="85"/>
      <c r="AS98" s="82"/>
      <c r="AT98" s="48"/>
      <c r="AV98" s="48"/>
      <c r="AW98" s="48"/>
    </row>
    <row r="99" spans="1:49" s="4" customFormat="1" ht="15" x14ac:dyDescent="0.25">
      <c r="A99" s="51"/>
      <c r="B99" s="50"/>
      <c r="C99" s="854" t="s">
        <v>74</v>
      </c>
      <c r="D99" s="854"/>
      <c r="E99" s="854"/>
      <c r="F99" s="65"/>
      <c r="G99" s="66"/>
      <c r="H99" s="66"/>
      <c r="I99" s="66"/>
      <c r="J99" s="67">
        <v>1201.2</v>
      </c>
      <c r="K99" s="66"/>
      <c r="L99" s="67">
        <v>7318.55</v>
      </c>
      <c r="M99" s="66"/>
      <c r="N99" s="69"/>
      <c r="AF99" s="39"/>
      <c r="AG99" s="48"/>
      <c r="AK99" s="3" t="s">
        <v>74</v>
      </c>
      <c r="AL99" s="48"/>
      <c r="AM99" s="82"/>
      <c r="AN99" s="85"/>
      <c r="AO99" s="85"/>
      <c r="AP99" s="85"/>
      <c r="AQ99" s="85"/>
      <c r="AR99" s="85"/>
      <c r="AS99" s="82"/>
      <c r="AT99" s="48"/>
      <c r="AV99" s="48"/>
      <c r="AW99" s="48"/>
    </row>
    <row r="100" spans="1:49" s="4" customFormat="1" ht="15" x14ac:dyDescent="0.25">
      <c r="A100" s="60"/>
      <c r="B100" s="50"/>
      <c r="C100" s="853" t="s">
        <v>75</v>
      </c>
      <c r="D100" s="853"/>
      <c r="E100" s="853"/>
      <c r="F100" s="53"/>
      <c r="G100" s="54"/>
      <c r="H100" s="54"/>
      <c r="I100" s="54"/>
      <c r="J100" s="63"/>
      <c r="K100" s="54"/>
      <c r="L100" s="55">
        <v>7318.55</v>
      </c>
      <c r="M100" s="54"/>
      <c r="N100" s="58">
        <v>259223.04000000001</v>
      </c>
      <c r="AF100" s="39"/>
      <c r="AG100" s="48"/>
      <c r="AJ100" s="3" t="s">
        <v>75</v>
      </c>
      <c r="AL100" s="48"/>
      <c r="AM100" s="82"/>
      <c r="AN100" s="85"/>
      <c r="AO100" s="85"/>
      <c r="AP100" s="85"/>
      <c r="AQ100" s="85"/>
      <c r="AR100" s="85"/>
      <c r="AS100" s="82"/>
      <c r="AT100" s="48"/>
      <c r="AV100" s="48"/>
      <c r="AW100" s="48"/>
    </row>
    <row r="101" spans="1:49" s="4" customFormat="1" ht="23.25" x14ac:dyDescent="0.25">
      <c r="A101" s="60"/>
      <c r="B101" s="50" t="s">
        <v>94</v>
      </c>
      <c r="C101" s="853" t="s">
        <v>95</v>
      </c>
      <c r="D101" s="853"/>
      <c r="E101" s="853"/>
      <c r="F101" s="53" t="s">
        <v>78</v>
      </c>
      <c r="G101" s="70">
        <v>89</v>
      </c>
      <c r="H101" s="54"/>
      <c r="I101" s="70">
        <v>89</v>
      </c>
      <c r="J101" s="63"/>
      <c r="K101" s="54"/>
      <c r="L101" s="55">
        <v>6513.51</v>
      </c>
      <c r="M101" s="54"/>
      <c r="N101" s="58">
        <v>230708.51</v>
      </c>
      <c r="AF101" s="39"/>
      <c r="AG101" s="48"/>
      <c r="AJ101" s="3" t="s">
        <v>95</v>
      </c>
      <c r="AL101" s="48"/>
      <c r="AM101" s="82"/>
      <c r="AN101" s="85"/>
      <c r="AO101" s="85"/>
      <c r="AP101" s="85"/>
      <c r="AQ101" s="85"/>
      <c r="AR101" s="85"/>
      <c r="AS101" s="82"/>
      <c r="AT101" s="48"/>
      <c r="AV101" s="48"/>
      <c r="AW101" s="48"/>
    </row>
    <row r="102" spans="1:49" s="4" customFormat="1" ht="23.25" x14ac:dyDescent="0.25">
      <c r="A102" s="60"/>
      <c r="B102" s="50" t="s">
        <v>96</v>
      </c>
      <c r="C102" s="853" t="s">
        <v>97</v>
      </c>
      <c r="D102" s="853"/>
      <c r="E102" s="853"/>
      <c r="F102" s="53" t="s">
        <v>78</v>
      </c>
      <c r="G102" s="70">
        <v>40</v>
      </c>
      <c r="H102" s="54"/>
      <c r="I102" s="70">
        <v>40</v>
      </c>
      <c r="J102" s="63"/>
      <c r="K102" s="54"/>
      <c r="L102" s="55">
        <v>2927.42</v>
      </c>
      <c r="M102" s="54"/>
      <c r="N102" s="58">
        <v>103689.22</v>
      </c>
      <c r="AF102" s="39"/>
      <c r="AG102" s="48"/>
      <c r="AJ102" s="3" t="s">
        <v>97</v>
      </c>
      <c r="AL102" s="48"/>
      <c r="AM102" s="82"/>
      <c r="AN102" s="85"/>
      <c r="AO102" s="85"/>
      <c r="AP102" s="85"/>
      <c r="AQ102" s="85"/>
      <c r="AR102" s="85"/>
      <c r="AS102" s="82"/>
      <c r="AT102" s="48"/>
      <c r="AV102" s="48"/>
      <c r="AW102" s="48"/>
    </row>
    <row r="103" spans="1:49" s="4" customFormat="1" ht="15" x14ac:dyDescent="0.25">
      <c r="A103" s="71"/>
      <c r="B103" s="72"/>
      <c r="C103" s="847" t="s">
        <v>81</v>
      </c>
      <c r="D103" s="847"/>
      <c r="E103" s="847"/>
      <c r="F103" s="42"/>
      <c r="G103" s="43"/>
      <c r="H103" s="43"/>
      <c r="I103" s="43"/>
      <c r="J103" s="46"/>
      <c r="K103" s="43"/>
      <c r="L103" s="73">
        <v>16759.48</v>
      </c>
      <c r="M103" s="66"/>
      <c r="N103" s="47"/>
      <c r="AF103" s="39"/>
      <c r="AG103" s="48"/>
      <c r="AL103" s="48" t="s">
        <v>81</v>
      </c>
      <c r="AM103" s="82"/>
      <c r="AN103" s="85"/>
      <c r="AO103" s="85"/>
      <c r="AP103" s="85"/>
      <c r="AQ103" s="85"/>
      <c r="AR103" s="85"/>
      <c r="AS103" s="82"/>
      <c r="AT103" s="48"/>
      <c r="AV103" s="48"/>
      <c r="AW103" s="48"/>
    </row>
    <row r="104" spans="1:49" s="4" customFormat="1" ht="23.25" x14ac:dyDescent="0.25">
      <c r="A104" s="40" t="s">
        <v>86</v>
      </c>
      <c r="B104" s="41" t="s">
        <v>117</v>
      </c>
      <c r="C104" s="847" t="s">
        <v>118</v>
      </c>
      <c r="D104" s="847"/>
      <c r="E104" s="847"/>
      <c r="F104" s="42" t="s">
        <v>119</v>
      </c>
      <c r="G104" s="43">
        <v>13.5</v>
      </c>
      <c r="H104" s="44">
        <v>1</v>
      </c>
      <c r="I104" s="45">
        <v>13.5</v>
      </c>
      <c r="J104" s="46"/>
      <c r="K104" s="43"/>
      <c r="L104" s="46"/>
      <c r="M104" s="43"/>
      <c r="N104" s="47"/>
      <c r="AF104" s="39"/>
      <c r="AG104" s="48" t="s">
        <v>118</v>
      </c>
      <c r="AL104" s="48"/>
      <c r="AM104" s="82"/>
      <c r="AN104" s="85"/>
      <c r="AO104" s="85"/>
      <c r="AP104" s="85"/>
      <c r="AQ104" s="85"/>
      <c r="AR104" s="85"/>
      <c r="AS104" s="82"/>
      <c r="AT104" s="48"/>
      <c r="AV104" s="48"/>
      <c r="AW104" s="48"/>
    </row>
    <row r="105" spans="1:49" s="4" customFormat="1" ht="22.5" x14ac:dyDescent="0.25">
      <c r="A105" s="49"/>
      <c r="B105" s="50" t="s">
        <v>64</v>
      </c>
      <c r="C105" s="848" t="s">
        <v>65</v>
      </c>
      <c r="D105" s="848"/>
      <c r="E105" s="848"/>
      <c r="F105" s="848"/>
      <c r="G105" s="848"/>
      <c r="H105" s="848"/>
      <c r="I105" s="848"/>
      <c r="J105" s="848"/>
      <c r="K105" s="848"/>
      <c r="L105" s="848"/>
      <c r="M105" s="848"/>
      <c r="N105" s="849"/>
      <c r="AF105" s="39"/>
      <c r="AG105" s="48"/>
      <c r="AH105" s="3" t="s">
        <v>65</v>
      </c>
      <c r="AL105" s="48"/>
      <c r="AM105" s="82"/>
      <c r="AN105" s="85"/>
      <c r="AO105" s="85"/>
      <c r="AP105" s="85"/>
      <c r="AQ105" s="85"/>
      <c r="AR105" s="85"/>
      <c r="AS105" s="82"/>
      <c r="AT105" s="48"/>
      <c r="AV105" s="48"/>
      <c r="AW105" s="48"/>
    </row>
    <row r="106" spans="1:49" s="4" customFormat="1" ht="15" x14ac:dyDescent="0.25">
      <c r="A106" s="51"/>
      <c r="B106" s="50" t="s">
        <v>60</v>
      </c>
      <c r="C106" s="853" t="s">
        <v>66</v>
      </c>
      <c r="D106" s="853"/>
      <c r="E106" s="853"/>
      <c r="F106" s="53"/>
      <c r="G106" s="54"/>
      <c r="H106" s="54"/>
      <c r="I106" s="54"/>
      <c r="J106" s="57">
        <v>49.82</v>
      </c>
      <c r="K106" s="56">
        <v>1.1499999999999999</v>
      </c>
      <c r="L106" s="57">
        <v>773.46</v>
      </c>
      <c r="M106" s="56">
        <v>35.42</v>
      </c>
      <c r="N106" s="58">
        <v>27395.95</v>
      </c>
      <c r="AF106" s="39"/>
      <c r="AG106" s="48"/>
      <c r="AI106" s="3" t="s">
        <v>66</v>
      </c>
      <c r="AL106" s="48"/>
      <c r="AM106" s="82"/>
      <c r="AN106" s="85"/>
      <c r="AO106" s="85"/>
      <c r="AP106" s="85"/>
      <c r="AQ106" s="85"/>
      <c r="AR106" s="85"/>
      <c r="AS106" s="82"/>
      <c r="AT106" s="48"/>
      <c r="AV106" s="48"/>
      <c r="AW106" s="48"/>
    </row>
    <row r="107" spans="1:49" s="4" customFormat="1" ht="15" x14ac:dyDescent="0.25">
      <c r="A107" s="51"/>
      <c r="B107" s="50" t="s">
        <v>67</v>
      </c>
      <c r="C107" s="853" t="s">
        <v>68</v>
      </c>
      <c r="D107" s="853"/>
      <c r="E107" s="853"/>
      <c r="F107" s="53"/>
      <c r="G107" s="54"/>
      <c r="H107" s="54"/>
      <c r="I107" s="54"/>
      <c r="J107" s="57">
        <v>256.27</v>
      </c>
      <c r="K107" s="56">
        <v>1.1499999999999999</v>
      </c>
      <c r="L107" s="55">
        <v>3978.59</v>
      </c>
      <c r="M107" s="54"/>
      <c r="N107" s="59"/>
      <c r="AF107" s="39"/>
      <c r="AG107" s="48"/>
      <c r="AI107" s="3" t="s">
        <v>68</v>
      </c>
      <c r="AL107" s="48"/>
      <c r="AM107" s="82"/>
      <c r="AN107" s="85"/>
      <c r="AO107" s="85"/>
      <c r="AP107" s="85"/>
      <c r="AQ107" s="85"/>
      <c r="AR107" s="85"/>
      <c r="AS107" s="82"/>
      <c r="AT107" s="48"/>
      <c r="AV107" s="48"/>
      <c r="AW107" s="48"/>
    </row>
    <row r="108" spans="1:49" s="4" customFormat="1" ht="15" x14ac:dyDescent="0.25">
      <c r="A108" s="51"/>
      <c r="B108" s="50" t="s">
        <v>69</v>
      </c>
      <c r="C108" s="853" t="s">
        <v>70</v>
      </c>
      <c r="D108" s="853"/>
      <c r="E108" s="853"/>
      <c r="F108" s="53"/>
      <c r="G108" s="54"/>
      <c r="H108" s="54"/>
      <c r="I108" s="54"/>
      <c r="J108" s="57">
        <v>45.24</v>
      </c>
      <c r="K108" s="56">
        <v>1.1499999999999999</v>
      </c>
      <c r="L108" s="57">
        <v>702.35</v>
      </c>
      <c r="M108" s="56">
        <v>35.42</v>
      </c>
      <c r="N108" s="58">
        <v>24877.24</v>
      </c>
      <c r="AF108" s="39"/>
      <c r="AG108" s="48"/>
      <c r="AI108" s="3" t="s">
        <v>70</v>
      </c>
      <c r="AL108" s="48"/>
      <c r="AM108" s="82"/>
      <c r="AN108" s="85"/>
      <c r="AO108" s="85"/>
      <c r="AP108" s="85"/>
      <c r="AQ108" s="85"/>
      <c r="AR108" s="85"/>
      <c r="AS108" s="82"/>
      <c r="AT108" s="48"/>
      <c r="AV108" s="48"/>
      <c r="AW108" s="48"/>
    </row>
    <row r="109" spans="1:49" s="4" customFormat="1" ht="15" x14ac:dyDescent="0.25">
      <c r="A109" s="51"/>
      <c r="B109" s="50" t="s">
        <v>86</v>
      </c>
      <c r="C109" s="853" t="s">
        <v>87</v>
      </c>
      <c r="D109" s="853"/>
      <c r="E109" s="853"/>
      <c r="F109" s="53"/>
      <c r="G109" s="54"/>
      <c r="H109" s="54"/>
      <c r="I109" s="54"/>
      <c r="J109" s="57">
        <v>1</v>
      </c>
      <c r="K109" s="54"/>
      <c r="L109" s="57">
        <v>13.5</v>
      </c>
      <c r="M109" s="54"/>
      <c r="N109" s="59"/>
      <c r="AF109" s="39"/>
      <c r="AG109" s="48"/>
      <c r="AI109" s="3" t="s">
        <v>87</v>
      </c>
      <c r="AL109" s="48"/>
      <c r="AM109" s="82"/>
      <c r="AN109" s="85"/>
      <c r="AO109" s="85"/>
      <c r="AP109" s="85"/>
      <c r="AQ109" s="85"/>
      <c r="AR109" s="85"/>
      <c r="AS109" s="82"/>
      <c r="AT109" s="48"/>
      <c r="AV109" s="48"/>
      <c r="AW109" s="48"/>
    </row>
    <row r="110" spans="1:49" s="4" customFormat="1" ht="15" x14ac:dyDescent="0.25">
      <c r="A110" s="60"/>
      <c r="B110" s="50"/>
      <c r="C110" s="853" t="s">
        <v>71</v>
      </c>
      <c r="D110" s="853"/>
      <c r="E110" s="853"/>
      <c r="F110" s="53" t="s">
        <v>72</v>
      </c>
      <c r="G110" s="61">
        <v>5.3</v>
      </c>
      <c r="H110" s="56">
        <v>1.1499999999999999</v>
      </c>
      <c r="I110" s="130">
        <v>82.282499999999999</v>
      </c>
      <c r="J110" s="63"/>
      <c r="K110" s="54"/>
      <c r="L110" s="63"/>
      <c r="M110" s="54"/>
      <c r="N110" s="59"/>
      <c r="AF110" s="39"/>
      <c r="AG110" s="48"/>
      <c r="AJ110" s="3" t="s">
        <v>71</v>
      </c>
      <c r="AL110" s="48"/>
      <c r="AM110" s="82"/>
      <c r="AN110" s="85"/>
      <c r="AO110" s="85"/>
      <c r="AP110" s="85"/>
      <c r="AQ110" s="85"/>
      <c r="AR110" s="85"/>
      <c r="AS110" s="82"/>
      <c r="AT110" s="48"/>
      <c r="AV110" s="48"/>
      <c r="AW110" s="48"/>
    </row>
    <row r="111" spans="1:49" s="4" customFormat="1" ht="15" x14ac:dyDescent="0.25">
      <c r="A111" s="60"/>
      <c r="B111" s="50"/>
      <c r="C111" s="853" t="s">
        <v>73</v>
      </c>
      <c r="D111" s="853"/>
      <c r="E111" s="853"/>
      <c r="F111" s="53" t="s">
        <v>72</v>
      </c>
      <c r="G111" s="61">
        <v>3.9</v>
      </c>
      <c r="H111" s="56">
        <v>1.1499999999999999</v>
      </c>
      <c r="I111" s="130">
        <v>60.547499999999999</v>
      </c>
      <c r="J111" s="63"/>
      <c r="K111" s="54"/>
      <c r="L111" s="63"/>
      <c r="M111" s="54"/>
      <c r="N111" s="59"/>
      <c r="AF111" s="39"/>
      <c r="AG111" s="48"/>
      <c r="AJ111" s="3" t="s">
        <v>73</v>
      </c>
      <c r="AL111" s="48"/>
      <c r="AM111" s="82"/>
      <c r="AN111" s="85"/>
      <c r="AO111" s="85"/>
      <c r="AP111" s="85"/>
      <c r="AQ111" s="85"/>
      <c r="AR111" s="85"/>
      <c r="AS111" s="82"/>
      <c r="AT111" s="48"/>
      <c r="AV111" s="48"/>
      <c r="AW111" s="48"/>
    </row>
    <row r="112" spans="1:49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307.08999999999997</v>
      </c>
      <c r="K112" s="66"/>
      <c r="L112" s="67">
        <v>4765.55</v>
      </c>
      <c r="M112" s="66"/>
      <c r="N112" s="69"/>
      <c r="AF112" s="39"/>
      <c r="AG112" s="48"/>
      <c r="AK112" s="3" t="s">
        <v>74</v>
      </c>
      <c r="AL112" s="48"/>
      <c r="AM112" s="82"/>
      <c r="AN112" s="85"/>
      <c r="AO112" s="85"/>
      <c r="AP112" s="85"/>
      <c r="AQ112" s="85"/>
      <c r="AR112" s="85"/>
      <c r="AS112" s="82"/>
      <c r="AT112" s="48"/>
      <c r="AV112" s="48"/>
      <c r="AW112" s="48"/>
    </row>
    <row r="113" spans="1:49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5">
        <v>1475.81</v>
      </c>
      <c r="M113" s="54"/>
      <c r="N113" s="58">
        <v>52273.19</v>
      </c>
      <c r="AF113" s="39"/>
      <c r="AG113" s="48"/>
      <c r="AJ113" s="3" t="s">
        <v>75</v>
      </c>
      <c r="AL113" s="48"/>
      <c r="AM113" s="82"/>
      <c r="AN113" s="85"/>
      <c r="AO113" s="85"/>
      <c r="AP113" s="85"/>
      <c r="AQ113" s="85"/>
      <c r="AR113" s="85"/>
      <c r="AS113" s="82"/>
      <c r="AT113" s="48"/>
      <c r="AV113" s="48"/>
      <c r="AW113" s="48"/>
    </row>
    <row r="114" spans="1:49" s="4" customFormat="1" ht="23.25" x14ac:dyDescent="0.25">
      <c r="A114" s="60"/>
      <c r="B114" s="50" t="s">
        <v>120</v>
      </c>
      <c r="C114" s="853" t="s">
        <v>121</v>
      </c>
      <c r="D114" s="853"/>
      <c r="E114" s="853"/>
      <c r="F114" s="53" t="s">
        <v>78</v>
      </c>
      <c r="G114" s="70">
        <v>97</v>
      </c>
      <c r="H114" s="54"/>
      <c r="I114" s="70">
        <v>97</v>
      </c>
      <c r="J114" s="63"/>
      <c r="K114" s="54"/>
      <c r="L114" s="55">
        <v>1431.54</v>
      </c>
      <c r="M114" s="54"/>
      <c r="N114" s="58">
        <v>50704.99</v>
      </c>
      <c r="AF114" s="39"/>
      <c r="AG114" s="48"/>
      <c r="AJ114" s="3" t="s">
        <v>121</v>
      </c>
      <c r="AL114" s="48"/>
      <c r="AM114" s="82"/>
      <c r="AN114" s="85"/>
      <c r="AO114" s="85"/>
      <c r="AP114" s="85"/>
      <c r="AQ114" s="85"/>
      <c r="AR114" s="85"/>
      <c r="AS114" s="82"/>
      <c r="AT114" s="48"/>
      <c r="AV114" s="48"/>
      <c r="AW114" s="48"/>
    </row>
    <row r="115" spans="1:49" s="4" customFormat="1" ht="23.25" x14ac:dyDescent="0.25">
      <c r="A115" s="60"/>
      <c r="B115" s="50" t="s">
        <v>122</v>
      </c>
      <c r="C115" s="853" t="s">
        <v>123</v>
      </c>
      <c r="D115" s="853"/>
      <c r="E115" s="853"/>
      <c r="F115" s="53" t="s">
        <v>78</v>
      </c>
      <c r="G115" s="70">
        <v>51</v>
      </c>
      <c r="H115" s="54"/>
      <c r="I115" s="70">
        <v>51</v>
      </c>
      <c r="J115" s="63"/>
      <c r="K115" s="54"/>
      <c r="L115" s="57">
        <v>752.66</v>
      </c>
      <c r="M115" s="54"/>
      <c r="N115" s="58">
        <v>26659.33</v>
      </c>
      <c r="AF115" s="39"/>
      <c r="AG115" s="48"/>
      <c r="AJ115" s="3" t="s">
        <v>123</v>
      </c>
      <c r="AL115" s="48"/>
      <c r="AM115" s="82"/>
      <c r="AN115" s="85"/>
      <c r="AO115" s="85"/>
      <c r="AP115" s="85"/>
      <c r="AQ115" s="85"/>
      <c r="AR115" s="85"/>
      <c r="AS115" s="82"/>
      <c r="AT115" s="48"/>
      <c r="AV115" s="48"/>
      <c r="AW115" s="48"/>
    </row>
    <row r="116" spans="1:49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73">
        <v>6949.75</v>
      </c>
      <c r="M116" s="66"/>
      <c r="N116" s="47"/>
      <c r="AF116" s="39"/>
      <c r="AG116" s="48"/>
      <c r="AL116" s="48" t="s">
        <v>81</v>
      </c>
      <c r="AM116" s="82"/>
      <c r="AN116" s="85"/>
      <c r="AO116" s="85"/>
      <c r="AP116" s="85"/>
      <c r="AQ116" s="85"/>
      <c r="AR116" s="85"/>
      <c r="AS116" s="82"/>
      <c r="AT116" s="48"/>
      <c r="AV116" s="48"/>
      <c r="AW116" s="48"/>
    </row>
    <row r="117" spans="1:49" s="4" customFormat="1" ht="34.5" x14ac:dyDescent="0.25">
      <c r="A117" s="40" t="s">
        <v>124</v>
      </c>
      <c r="B117" s="41" t="s">
        <v>125</v>
      </c>
      <c r="C117" s="847" t="s">
        <v>126</v>
      </c>
      <c r="D117" s="847"/>
      <c r="E117" s="847"/>
      <c r="F117" s="42" t="s">
        <v>119</v>
      </c>
      <c r="G117" s="43">
        <v>18.190000000000001</v>
      </c>
      <c r="H117" s="44">
        <v>1</v>
      </c>
      <c r="I117" s="109">
        <v>18.190000000000001</v>
      </c>
      <c r="J117" s="46"/>
      <c r="K117" s="43"/>
      <c r="L117" s="46"/>
      <c r="M117" s="43"/>
      <c r="N117" s="47"/>
      <c r="AF117" s="39"/>
      <c r="AG117" s="48" t="s">
        <v>126</v>
      </c>
      <c r="AL117" s="48"/>
      <c r="AM117" s="82"/>
      <c r="AN117" s="85"/>
      <c r="AO117" s="85"/>
      <c r="AP117" s="85"/>
      <c r="AQ117" s="85"/>
      <c r="AR117" s="85"/>
      <c r="AS117" s="82"/>
      <c r="AT117" s="48"/>
      <c r="AV117" s="48"/>
      <c r="AW117" s="48"/>
    </row>
    <row r="118" spans="1:49" s="4" customFormat="1" ht="22.5" x14ac:dyDescent="0.25">
      <c r="A118" s="49"/>
      <c r="B118" s="50" t="s">
        <v>64</v>
      </c>
      <c r="C118" s="848" t="s">
        <v>65</v>
      </c>
      <c r="D118" s="848"/>
      <c r="E118" s="848"/>
      <c r="F118" s="848"/>
      <c r="G118" s="848"/>
      <c r="H118" s="848"/>
      <c r="I118" s="848"/>
      <c r="J118" s="848"/>
      <c r="K118" s="848"/>
      <c r="L118" s="848"/>
      <c r="M118" s="848"/>
      <c r="N118" s="849"/>
      <c r="AF118" s="39"/>
      <c r="AG118" s="48"/>
      <c r="AH118" s="3" t="s">
        <v>65</v>
      </c>
      <c r="AL118" s="48"/>
      <c r="AM118" s="82"/>
      <c r="AN118" s="85"/>
      <c r="AO118" s="85"/>
      <c r="AP118" s="85"/>
      <c r="AQ118" s="85"/>
      <c r="AR118" s="85"/>
      <c r="AS118" s="82"/>
      <c r="AT118" s="48"/>
      <c r="AV118" s="48"/>
      <c r="AW118" s="48"/>
    </row>
    <row r="119" spans="1:49" s="4" customFormat="1" ht="15" x14ac:dyDescent="0.25">
      <c r="A119" s="51"/>
      <c r="B119" s="50" t="s">
        <v>60</v>
      </c>
      <c r="C119" s="853" t="s">
        <v>66</v>
      </c>
      <c r="D119" s="853"/>
      <c r="E119" s="853"/>
      <c r="F119" s="53"/>
      <c r="G119" s="54"/>
      <c r="H119" s="54"/>
      <c r="I119" s="54"/>
      <c r="J119" s="57">
        <v>18.71</v>
      </c>
      <c r="K119" s="56">
        <v>1.1499999999999999</v>
      </c>
      <c r="L119" s="57">
        <v>391.39</v>
      </c>
      <c r="M119" s="56">
        <v>35.42</v>
      </c>
      <c r="N119" s="58">
        <v>13863.03</v>
      </c>
      <c r="AF119" s="39"/>
      <c r="AG119" s="48"/>
      <c r="AI119" s="3" t="s">
        <v>66</v>
      </c>
      <c r="AL119" s="48"/>
      <c r="AM119" s="82"/>
      <c r="AN119" s="85"/>
      <c r="AO119" s="85"/>
      <c r="AP119" s="85"/>
      <c r="AQ119" s="85"/>
      <c r="AR119" s="85"/>
      <c r="AS119" s="82"/>
      <c r="AT119" s="48"/>
      <c r="AV119" s="48"/>
      <c r="AW119" s="48"/>
    </row>
    <row r="120" spans="1:49" s="4" customFormat="1" ht="15" x14ac:dyDescent="0.25">
      <c r="A120" s="51"/>
      <c r="B120" s="50" t="s">
        <v>67</v>
      </c>
      <c r="C120" s="853" t="s">
        <v>68</v>
      </c>
      <c r="D120" s="853"/>
      <c r="E120" s="853"/>
      <c r="F120" s="53"/>
      <c r="G120" s="54"/>
      <c r="H120" s="54"/>
      <c r="I120" s="54"/>
      <c r="J120" s="57">
        <v>5.26</v>
      </c>
      <c r="K120" s="56">
        <v>1.1499999999999999</v>
      </c>
      <c r="L120" s="57">
        <v>110.03</v>
      </c>
      <c r="M120" s="54"/>
      <c r="N120" s="59"/>
      <c r="AF120" s="39"/>
      <c r="AG120" s="48"/>
      <c r="AI120" s="3" t="s">
        <v>68</v>
      </c>
      <c r="AL120" s="48"/>
      <c r="AM120" s="82"/>
      <c r="AN120" s="85"/>
      <c r="AO120" s="85"/>
      <c r="AP120" s="85"/>
      <c r="AQ120" s="85"/>
      <c r="AR120" s="85"/>
      <c r="AS120" s="82"/>
      <c r="AT120" s="48"/>
      <c r="AV120" s="48"/>
      <c r="AW120" s="48"/>
    </row>
    <row r="121" spans="1:49" s="4" customFormat="1" ht="15" x14ac:dyDescent="0.25">
      <c r="A121" s="51"/>
      <c r="B121" s="50" t="s">
        <v>69</v>
      </c>
      <c r="C121" s="853" t="s">
        <v>70</v>
      </c>
      <c r="D121" s="853"/>
      <c r="E121" s="853"/>
      <c r="F121" s="53"/>
      <c r="G121" s="54"/>
      <c r="H121" s="54"/>
      <c r="I121" s="54"/>
      <c r="J121" s="57">
        <v>0.93</v>
      </c>
      <c r="K121" s="56">
        <v>1.1499999999999999</v>
      </c>
      <c r="L121" s="57">
        <v>19.45</v>
      </c>
      <c r="M121" s="56">
        <v>35.42</v>
      </c>
      <c r="N121" s="133">
        <v>688.92</v>
      </c>
      <c r="AF121" s="39"/>
      <c r="AG121" s="48"/>
      <c r="AI121" s="3" t="s">
        <v>70</v>
      </c>
      <c r="AL121" s="48"/>
      <c r="AM121" s="82"/>
      <c r="AN121" s="85"/>
      <c r="AO121" s="85"/>
      <c r="AP121" s="85"/>
      <c r="AQ121" s="85"/>
      <c r="AR121" s="85"/>
      <c r="AS121" s="82"/>
      <c r="AT121" s="48"/>
      <c r="AV121" s="48"/>
      <c r="AW121" s="48"/>
    </row>
    <row r="122" spans="1:49" s="4" customFormat="1" ht="15" x14ac:dyDescent="0.25">
      <c r="A122" s="51"/>
      <c r="B122" s="50" t="s">
        <v>86</v>
      </c>
      <c r="C122" s="853" t="s">
        <v>87</v>
      </c>
      <c r="D122" s="853"/>
      <c r="E122" s="853"/>
      <c r="F122" s="53"/>
      <c r="G122" s="54"/>
      <c r="H122" s="54"/>
      <c r="I122" s="54"/>
      <c r="J122" s="57">
        <v>0.37</v>
      </c>
      <c r="K122" s="54"/>
      <c r="L122" s="57">
        <v>6.73</v>
      </c>
      <c r="M122" s="54"/>
      <c r="N122" s="59"/>
      <c r="AF122" s="39"/>
      <c r="AG122" s="48"/>
      <c r="AI122" s="3" t="s">
        <v>87</v>
      </c>
      <c r="AL122" s="48"/>
      <c r="AM122" s="82"/>
      <c r="AN122" s="85"/>
      <c r="AO122" s="85"/>
      <c r="AP122" s="85"/>
      <c r="AQ122" s="85"/>
      <c r="AR122" s="85"/>
      <c r="AS122" s="82"/>
      <c r="AT122" s="48"/>
      <c r="AV122" s="48"/>
      <c r="AW122" s="48"/>
    </row>
    <row r="123" spans="1:49" s="4" customFormat="1" ht="15" x14ac:dyDescent="0.25">
      <c r="A123" s="60"/>
      <c r="B123" s="50"/>
      <c r="C123" s="853" t="s">
        <v>71</v>
      </c>
      <c r="D123" s="853"/>
      <c r="E123" s="853"/>
      <c r="F123" s="53" t="s">
        <v>72</v>
      </c>
      <c r="G123" s="56">
        <v>1.99</v>
      </c>
      <c r="H123" s="56">
        <v>1.1499999999999999</v>
      </c>
      <c r="I123" s="132">
        <v>41.627814999999998</v>
      </c>
      <c r="J123" s="63"/>
      <c r="K123" s="54"/>
      <c r="L123" s="63"/>
      <c r="M123" s="54"/>
      <c r="N123" s="59"/>
      <c r="AF123" s="39"/>
      <c r="AG123" s="48"/>
      <c r="AJ123" s="3" t="s">
        <v>71</v>
      </c>
      <c r="AL123" s="48"/>
      <c r="AM123" s="82"/>
      <c r="AN123" s="85"/>
      <c r="AO123" s="85"/>
      <c r="AP123" s="85"/>
      <c r="AQ123" s="85"/>
      <c r="AR123" s="85"/>
      <c r="AS123" s="82"/>
      <c r="AT123" s="48"/>
      <c r="AV123" s="48"/>
      <c r="AW123" s="48"/>
    </row>
    <row r="124" spans="1:49" s="4" customFormat="1" ht="15" x14ac:dyDescent="0.25">
      <c r="A124" s="60"/>
      <c r="B124" s="50"/>
      <c r="C124" s="853" t="s">
        <v>73</v>
      </c>
      <c r="D124" s="853"/>
      <c r="E124" s="853"/>
      <c r="F124" s="53" t="s">
        <v>72</v>
      </c>
      <c r="G124" s="56">
        <v>0.08</v>
      </c>
      <c r="H124" s="56">
        <v>1.1499999999999999</v>
      </c>
      <c r="I124" s="64">
        <v>1.6734800000000001</v>
      </c>
      <c r="J124" s="63"/>
      <c r="K124" s="54"/>
      <c r="L124" s="63"/>
      <c r="M124" s="54"/>
      <c r="N124" s="59"/>
      <c r="AF124" s="39"/>
      <c r="AG124" s="48"/>
      <c r="AJ124" s="3" t="s">
        <v>73</v>
      </c>
      <c r="AL124" s="48"/>
      <c r="AM124" s="82"/>
      <c r="AN124" s="85"/>
      <c r="AO124" s="85"/>
      <c r="AP124" s="85"/>
      <c r="AQ124" s="85"/>
      <c r="AR124" s="85"/>
      <c r="AS124" s="82"/>
      <c r="AT124" s="48"/>
      <c r="AV124" s="48"/>
      <c r="AW124" s="48"/>
    </row>
    <row r="125" spans="1:49" s="4" customFormat="1" ht="15" x14ac:dyDescent="0.25">
      <c r="A125" s="51"/>
      <c r="B125" s="50"/>
      <c r="C125" s="854" t="s">
        <v>74</v>
      </c>
      <c r="D125" s="854"/>
      <c r="E125" s="854"/>
      <c r="F125" s="65"/>
      <c r="G125" s="66"/>
      <c r="H125" s="66"/>
      <c r="I125" s="66"/>
      <c r="J125" s="68">
        <v>24.34</v>
      </c>
      <c r="K125" s="66"/>
      <c r="L125" s="68">
        <v>508.15</v>
      </c>
      <c r="M125" s="66"/>
      <c r="N125" s="69"/>
      <c r="AF125" s="39"/>
      <c r="AG125" s="48"/>
      <c r="AK125" s="3" t="s">
        <v>74</v>
      </c>
      <c r="AL125" s="48"/>
      <c r="AM125" s="82"/>
      <c r="AN125" s="85"/>
      <c r="AO125" s="85"/>
      <c r="AP125" s="85"/>
      <c r="AQ125" s="85"/>
      <c r="AR125" s="85"/>
      <c r="AS125" s="82"/>
      <c r="AT125" s="48"/>
      <c r="AV125" s="48"/>
      <c r="AW125" s="48"/>
    </row>
    <row r="126" spans="1:49" s="4" customFormat="1" ht="15" x14ac:dyDescent="0.25">
      <c r="A126" s="60"/>
      <c r="B126" s="50"/>
      <c r="C126" s="853" t="s">
        <v>75</v>
      </c>
      <c r="D126" s="853"/>
      <c r="E126" s="853"/>
      <c r="F126" s="53"/>
      <c r="G126" s="54"/>
      <c r="H126" s="54"/>
      <c r="I126" s="54"/>
      <c r="J126" s="63"/>
      <c r="K126" s="54"/>
      <c r="L126" s="57">
        <v>410.84</v>
      </c>
      <c r="M126" s="54"/>
      <c r="N126" s="58">
        <v>14551.95</v>
      </c>
      <c r="AF126" s="39"/>
      <c r="AG126" s="48"/>
      <c r="AJ126" s="3" t="s">
        <v>75</v>
      </c>
      <c r="AL126" s="48"/>
      <c r="AM126" s="82"/>
      <c r="AN126" s="85"/>
      <c r="AO126" s="85"/>
      <c r="AP126" s="85"/>
      <c r="AQ126" s="85"/>
      <c r="AR126" s="85"/>
      <c r="AS126" s="82"/>
      <c r="AT126" s="48"/>
      <c r="AV126" s="48"/>
      <c r="AW126" s="48"/>
    </row>
    <row r="127" spans="1:49" s="4" customFormat="1" ht="23.25" x14ac:dyDescent="0.25">
      <c r="A127" s="60"/>
      <c r="B127" s="50" t="s">
        <v>120</v>
      </c>
      <c r="C127" s="853" t="s">
        <v>121</v>
      </c>
      <c r="D127" s="853"/>
      <c r="E127" s="853"/>
      <c r="F127" s="53" t="s">
        <v>78</v>
      </c>
      <c r="G127" s="70">
        <v>97</v>
      </c>
      <c r="H127" s="54"/>
      <c r="I127" s="70">
        <v>97</v>
      </c>
      <c r="J127" s="63"/>
      <c r="K127" s="54"/>
      <c r="L127" s="57">
        <v>398.51</v>
      </c>
      <c r="M127" s="54"/>
      <c r="N127" s="58">
        <v>14115.39</v>
      </c>
      <c r="AF127" s="39"/>
      <c r="AG127" s="48"/>
      <c r="AJ127" s="3" t="s">
        <v>121</v>
      </c>
      <c r="AL127" s="48"/>
      <c r="AM127" s="82"/>
      <c r="AN127" s="85"/>
      <c r="AO127" s="85"/>
      <c r="AP127" s="85"/>
      <c r="AQ127" s="85"/>
      <c r="AR127" s="85"/>
      <c r="AS127" s="82"/>
      <c r="AT127" s="48"/>
      <c r="AV127" s="48"/>
      <c r="AW127" s="48"/>
    </row>
    <row r="128" spans="1:49" s="4" customFormat="1" ht="23.25" x14ac:dyDescent="0.25">
      <c r="A128" s="60"/>
      <c r="B128" s="50" t="s">
        <v>122</v>
      </c>
      <c r="C128" s="853" t="s">
        <v>123</v>
      </c>
      <c r="D128" s="853"/>
      <c r="E128" s="853"/>
      <c r="F128" s="53" t="s">
        <v>78</v>
      </c>
      <c r="G128" s="70">
        <v>51</v>
      </c>
      <c r="H128" s="54"/>
      <c r="I128" s="70">
        <v>51</v>
      </c>
      <c r="J128" s="63"/>
      <c r="K128" s="54"/>
      <c r="L128" s="57">
        <v>209.53</v>
      </c>
      <c r="M128" s="54"/>
      <c r="N128" s="58">
        <v>7421.49</v>
      </c>
      <c r="AF128" s="39"/>
      <c r="AG128" s="48"/>
      <c r="AJ128" s="3" t="s">
        <v>123</v>
      </c>
      <c r="AL128" s="48"/>
      <c r="AM128" s="82"/>
      <c r="AN128" s="85"/>
      <c r="AO128" s="85"/>
      <c r="AP128" s="85"/>
      <c r="AQ128" s="85"/>
      <c r="AR128" s="85"/>
      <c r="AS128" s="82"/>
      <c r="AT128" s="48"/>
      <c r="AV128" s="48"/>
      <c r="AW128" s="48"/>
    </row>
    <row r="129" spans="1:49" s="4" customFormat="1" ht="15" x14ac:dyDescent="0.25">
      <c r="A129" s="71"/>
      <c r="B129" s="72"/>
      <c r="C129" s="847" t="s">
        <v>81</v>
      </c>
      <c r="D129" s="847"/>
      <c r="E129" s="847"/>
      <c r="F129" s="42"/>
      <c r="G129" s="43"/>
      <c r="H129" s="43"/>
      <c r="I129" s="43"/>
      <c r="J129" s="46"/>
      <c r="K129" s="43"/>
      <c r="L129" s="73">
        <v>1116.19</v>
      </c>
      <c r="M129" s="66"/>
      <c r="N129" s="47"/>
      <c r="AF129" s="39"/>
      <c r="AG129" s="48"/>
      <c r="AL129" s="48" t="s">
        <v>81</v>
      </c>
      <c r="AM129" s="82"/>
      <c r="AN129" s="85"/>
      <c r="AO129" s="85"/>
      <c r="AP129" s="85"/>
      <c r="AQ129" s="85"/>
      <c r="AR129" s="85"/>
      <c r="AS129" s="82"/>
      <c r="AT129" s="48"/>
      <c r="AV129" s="48"/>
      <c r="AW129" s="48"/>
    </row>
    <row r="130" spans="1:49" s="4" customFormat="1" ht="23.25" x14ac:dyDescent="0.25">
      <c r="A130" s="40" t="s">
        <v>127</v>
      </c>
      <c r="B130" s="41" t="s">
        <v>128</v>
      </c>
      <c r="C130" s="847" t="s">
        <v>392</v>
      </c>
      <c r="D130" s="847"/>
      <c r="E130" s="847"/>
      <c r="F130" s="42" t="s">
        <v>130</v>
      </c>
      <c r="G130" s="43">
        <v>158.9</v>
      </c>
      <c r="H130" s="44">
        <v>1</v>
      </c>
      <c r="I130" s="45">
        <v>158.9</v>
      </c>
      <c r="J130" s="131">
        <v>59.99</v>
      </c>
      <c r="K130" s="43"/>
      <c r="L130" s="73">
        <v>9532.41</v>
      </c>
      <c r="M130" s="43"/>
      <c r="N130" s="47"/>
      <c r="AF130" s="39"/>
      <c r="AG130" s="48" t="s">
        <v>392</v>
      </c>
      <c r="AL130" s="48"/>
      <c r="AM130" s="82"/>
      <c r="AN130" s="85"/>
      <c r="AO130" s="85"/>
      <c r="AP130" s="85"/>
      <c r="AQ130" s="85"/>
      <c r="AR130" s="85"/>
      <c r="AS130" s="82"/>
      <c r="AT130" s="48"/>
      <c r="AV130" s="48"/>
      <c r="AW130" s="48"/>
    </row>
    <row r="131" spans="1:49" s="4" customFormat="1" ht="15" x14ac:dyDescent="0.25">
      <c r="A131" s="71"/>
      <c r="B131" s="72"/>
      <c r="C131" s="847" t="s">
        <v>81</v>
      </c>
      <c r="D131" s="847"/>
      <c r="E131" s="847"/>
      <c r="F131" s="42"/>
      <c r="G131" s="43"/>
      <c r="H131" s="43"/>
      <c r="I131" s="43"/>
      <c r="J131" s="46"/>
      <c r="K131" s="43"/>
      <c r="L131" s="73">
        <v>9532.41</v>
      </c>
      <c r="M131" s="66"/>
      <c r="N131" s="47"/>
      <c r="AF131" s="39"/>
      <c r="AG131" s="48"/>
      <c r="AL131" s="48" t="s">
        <v>81</v>
      </c>
      <c r="AM131" s="82"/>
      <c r="AN131" s="85"/>
      <c r="AO131" s="85"/>
      <c r="AP131" s="85"/>
      <c r="AQ131" s="85"/>
      <c r="AR131" s="85"/>
      <c r="AS131" s="82"/>
      <c r="AT131" s="48"/>
      <c r="AV131" s="48"/>
      <c r="AW131" s="48"/>
    </row>
    <row r="132" spans="1:49" s="4" customFormat="1" ht="68.25" x14ac:dyDescent="0.25">
      <c r="A132" s="40" t="s">
        <v>131</v>
      </c>
      <c r="B132" s="41" t="s">
        <v>132</v>
      </c>
      <c r="C132" s="847" t="s">
        <v>1326</v>
      </c>
      <c r="D132" s="847"/>
      <c r="E132" s="847"/>
      <c r="F132" s="42" t="s">
        <v>84</v>
      </c>
      <c r="G132" s="43">
        <v>0.37090000000000001</v>
      </c>
      <c r="H132" s="44">
        <v>1</v>
      </c>
      <c r="I132" s="135">
        <v>0.37090000000000001</v>
      </c>
      <c r="J132" s="46"/>
      <c r="K132" s="43"/>
      <c r="L132" s="46"/>
      <c r="M132" s="43"/>
      <c r="N132" s="47"/>
      <c r="AF132" s="39"/>
      <c r="AG132" s="48" t="s">
        <v>1326</v>
      </c>
      <c r="AL132" s="48"/>
      <c r="AM132" s="82"/>
      <c r="AN132" s="85"/>
      <c r="AO132" s="85"/>
      <c r="AP132" s="85"/>
      <c r="AQ132" s="85"/>
      <c r="AR132" s="85"/>
      <c r="AS132" s="82"/>
      <c r="AT132" s="48"/>
      <c r="AV132" s="48"/>
      <c r="AW132" s="48"/>
    </row>
    <row r="133" spans="1:49" s="4" customFormat="1" ht="22.5" x14ac:dyDescent="0.25">
      <c r="A133" s="49"/>
      <c r="B133" s="50" t="s">
        <v>64</v>
      </c>
      <c r="C133" s="848" t="s">
        <v>65</v>
      </c>
      <c r="D133" s="848"/>
      <c r="E133" s="848"/>
      <c r="F133" s="848"/>
      <c r="G133" s="848"/>
      <c r="H133" s="848"/>
      <c r="I133" s="848"/>
      <c r="J133" s="848"/>
      <c r="K133" s="848"/>
      <c r="L133" s="848"/>
      <c r="M133" s="848"/>
      <c r="N133" s="849"/>
      <c r="AF133" s="39"/>
      <c r="AG133" s="48"/>
      <c r="AH133" s="3" t="s">
        <v>65</v>
      </c>
      <c r="AL133" s="48"/>
      <c r="AM133" s="82"/>
      <c r="AN133" s="85"/>
      <c r="AO133" s="85"/>
      <c r="AP133" s="85"/>
      <c r="AQ133" s="85"/>
      <c r="AR133" s="85"/>
      <c r="AS133" s="82"/>
      <c r="AT133" s="48"/>
      <c r="AV133" s="48"/>
      <c r="AW133" s="48"/>
    </row>
    <row r="134" spans="1:49" s="4" customFormat="1" ht="15" x14ac:dyDescent="0.25">
      <c r="A134" s="51"/>
      <c r="B134" s="50" t="s">
        <v>67</v>
      </c>
      <c r="C134" s="853" t="s">
        <v>68</v>
      </c>
      <c r="D134" s="853"/>
      <c r="E134" s="853"/>
      <c r="F134" s="53"/>
      <c r="G134" s="54"/>
      <c r="H134" s="54"/>
      <c r="I134" s="54"/>
      <c r="J134" s="57">
        <v>284.17</v>
      </c>
      <c r="K134" s="56">
        <v>1.1499999999999999</v>
      </c>
      <c r="L134" s="57">
        <v>121.21</v>
      </c>
      <c r="M134" s="54"/>
      <c r="N134" s="59"/>
      <c r="AF134" s="39"/>
      <c r="AG134" s="48"/>
      <c r="AI134" s="3" t="s">
        <v>68</v>
      </c>
      <c r="AL134" s="48"/>
      <c r="AM134" s="82"/>
      <c r="AN134" s="85"/>
      <c r="AO134" s="85"/>
      <c r="AP134" s="85"/>
      <c r="AQ134" s="85"/>
      <c r="AR134" s="85"/>
      <c r="AS134" s="82"/>
      <c r="AT134" s="48"/>
      <c r="AV134" s="48"/>
      <c r="AW134" s="48"/>
    </row>
    <row r="135" spans="1:49" s="4" customFormat="1" ht="15" x14ac:dyDescent="0.25">
      <c r="A135" s="51"/>
      <c r="B135" s="50" t="s">
        <v>69</v>
      </c>
      <c r="C135" s="853" t="s">
        <v>70</v>
      </c>
      <c r="D135" s="853"/>
      <c r="E135" s="853"/>
      <c r="F135" s="53"/>
      <c r="G135" s="54"/>
      <c r="H135" s="54"/>
      <c r="I135" s="54"/>
      <c r="J135" s="57">
        <v>28.89</v>
      </c>
      <c r="K135" s="56">
        <v>1.1499999999999999</v>
      </c>
      <c r="L135" s="57">
        <v>12.32</v>
      </c>
      <c r="M135" s="56">
        <v>35.42</v>
      </c>
      <c r="N135" s="133">
        <v>436.37</v>
      </c>
      <c r="AF135" s="39"/>
      <c r="AG135" s="48"/>
      <c r="AI135" s="3" t="s">
        <v>70</v>
      </c>
      <c r="AL135" s="48"/>
      <c r="AM135" s="82"/>
      <c r="AN135" s="85"/>
      <c r="AO135" s="85"/>
      <c r="AP135" s="85"/>
      <c r="AQ135" s="85"/>
      <c r="AR135" s="85"/>
      <c r="AS135" s="82"/>
      <c r="AT135" s="48"/>
      <c r="AV135" s="48"/>
      <c r="AW135" s="48"/>
    </row>
    <row r="136" spans="1:49" s="4" customFormat="1" ht="15" x14ac:dyDescent="0.25">
      <c r="A136" s="60"/>
      <c r="B136" s="50"/>
      <c r="C136" s="853" t="s">
        <v>73</v>
      </c>
      <c r="D136" s="853"/>
      <c r="E136" s="853"/>
      <c r="F136" s="53" t="s">
        <v>72</v>
      </c>
      <c r="G136" s="56">
        <v>2.14</v>
      </c>
      <c r="H136" s="56">
        <v>1.1499999999999999</v>
      </c>
      <c r="I136" s="136">
        <v>0.91278490000000001</v>
      </c>
      <c r="J136" s="63"/>
      <c r="K136" s="54"/>
      <c r="L136" s="63"/>
      <c r="M136" s="54"/>
      <c r="N136" s="59"/>
      <c r="AF136" s="39"/>
      <c r="AG136" s="48"/>
      <c r="AJ136" s="3" t="s">
        <v>73</v>
      </c>
      <c r="AL136" s="48"/>
      <c r="AM136" s="82"/>
      <c r="AN136" s="85"/>
      <c r="AO136" s="85"/>
      <c r="AP136" s="85"/>
      <c r="AQ136" s="85"/>
      <c r="AR136" s="85"/>
      <c r="AS136" s="82"/>
      <c r="AT136" s="48"/>
      <c r="AV136" s="48"/>
      <c r="AW136" s="48"/>
    </row>
    <row r="137" spans="1:49" s="4" customFormat="1" ht="15" x14ac:dyDescent="0.25">
      <c r="A137" s="51"/>
      <c r="B137" s="50"/>
      <c r="C137" s="854" t="s">
        <v>74</v>
      </c>
      <c r="D137" s="854"/>
      <c r="E137" s="854"/>
      <c r="F137" s="65"/>
      <c r="G137" s="66"/>
      <c r="H137" s="66"/>
      <c r="I137" s="66"/>
      <c r="J137" s="68">
        <v>284.17</v>
      </c>
      <c r="K137" s="66"/>
      <c r="L137" s="68">
        <v>121.21</v>
      </c>
      <c r="M137" s="66"/>
      <c r="N137" s="69"/>
      <c r="AF137" s="39"/>
      <c r="AG137" s="48"/>
      <c r="AK137" s="3" t="s">
        <v>74</v>
      </c>
      <c r="AL137" s="48"/>
      <c r="AM137" s="82"/>
      <c r="AN137" s="85"/>
      <c r="AO137" s="85"/>
      <c r="AP137" s="85"/>
      <c r="AQ137" s="85"/>
      <c r="AR137" s="85"/>
      <c r="AS137" s="82"/>
      <c r="AT137" s="48"/>
      <c r="AV137" s="48"/>
      <c r="AW137" s="48"/>
    </row>
    <row r="138" spans="1:49" s="4" customFormat="1" ht="15" x14ac:dyDescent="0.25">
      <c r="A138" s="60"/>
      <c r="B138" s="50"/>
      <c r="C138" s="853" t="s">
        <v>75</v>
      </c>
      <c r="D138" s="853"/>
      <c r="E138" s="853"/>
      <c r="F138" s="53"/>
      <c r="G138" s="54"/>
      <c r="H138" s="54"/>
      <c r="I138" s="54"/>
      <c r="J138" s="63"/>
      <c r="K138" s="54"/>
      <c r="L138" s="57">
        <v>12.32</v>
      </c>
      <c r="M138" s="54"/>
      <c r="N138" s="133">
        <v>436.37</v>
      </c>
      <c r="AF138" s="39"/>
      <c r="AG138" s="48"/>
      <c r="AJ138" s="3" t="s">
        <v>75</v>
      </c>
      <c r="AL138" s="48"/>
      <c r="AM138" s="82"/>
      <c r="AN138" s="85"/>
      <c r="AO138" s="85"/>
      <c r="AP138" s="85"/>
      <c r="AQ138" s="85"/>
      <c r="AR138" s="85"/>
      <c r="AS138" s="82"/>
      <c r="AT138" s="48"/>
      <c r="AV138" s="48"/>
      <c r="AW138" s="48"/>
    </row>
    <row r="139" spans="1:49" s="4" customFormat="1" ht="23.25" x14ac:dyDescent="0.25">
      <c r="A139" s="60"/>
      <c r="B139" s="50" t="s">
        <v>88</v>
      </c>
      <c r="C139" s="853" t="s">
        <v>89</v>
      </c>
      <c r="D139" s="853"/>
      <c r="E139" s="853"/>
      <c r="F139" s="53" t="s">
        <v>78</v>
      </c>
      <c r="G139" s="70">
        <v>92</v>
      </c>
      <c r="H139" s="54"/>
      <c r="I139" s="70">
        <v>92</v>
      </c>
      <c r="J139" s="63"/>
      <c r="K139" s="54"/>
      <c r="L139" s="57">
        <v>11.33</v>
      </c>
      <c r="M139" s="54"/>
      <c r="N139" s="133">
        <v>401.46</v>
      </c>
      <c r="AF139" s="39"/>
      <c r="AG139" s="48"/>
      <c r="AJ139" s="3" t="s">
        <v>89</v>
      </c>
      <c r="AL139" s="48"/>
      <c r="AM139" s="82"/>
      <c r="AN139" s="85"/>
      <c r="AO139" s="85"/>
      <c r="AP139" s="85"/>
      <c r="AQ139" s="85"/>
      <c r="AR139" s="85"/>
      <c r="AS139" s="82"/>
      <c r="AT139" s="48"/>
      <c r="AV139" s="48"/>
      <c r="AW139" s="48"/>
    </row>
    <row r="140" spans="1:49" s="4" customFormat="1" ht="23.25" x14ac:dyDescent="0.25">
      <c r="A140" s="60"/>
      <c r="B140" s="50" t="s">
        <v>90</v>
      </c>
      <c r="C140" s="853" t="s">
        <v>91</v>
      </c>
      <c r="D140" s="853"/>
      <c r="E140" s="853"/>
      <c r="F140" s="53" t="s">
        <v>78</v>
      </c>
      <c r="G140" s="70">
        <v>46</v>
      </c>
      <c r="H140" s="54"/>
      <c r="I140" s="70">
        <v>46</v>
      </c>
      <c r="J140" s="63"/>
      <c r="K140" s="54"/>
      <c r="L140" s="57">
        <v>5.67</v>
      </c>
      <c r="M140" s="54"/>
      <c r="N140" s="133">
        <v>200.73</v>
      </c>
      <c r="AF140" s="39"/>
      <c r="AG140" s="48"/>
      <c r="AJ140" s="3" t="s">
        <v>91</v>
      </c>
      <c r="AL140" s="48"/>
      <c r="AM140" s="82"/>
      <c r="AN140" s="85"/>
      <c r="AO140" s="85"/>
      <c r="AP140" s="85"/>
      <c r="AQ140" s="85"/>
      <c r="AR140" s="85"/>
      <c r="AS140" s="82"/>
      <c r="AT140" s="48"/>
      <c r="AV140" s="48"/>
      <c r="AW140" s="48"/>
    </row>
    <row r="141" spans="1:49" s="4" customFormat="1" ht="15" x14ac:dyDescent="0.25">
      <c r="A141" s="71"/>
      <c r="B141" s="72"/>
      <c r="C141" s="847" t="s">
        <v>81</v>
      </c>
      <c r="D141" s="847"/>
      <c r="E141" s="847"/>
      <c r="F141" s="42"/>
      <c r="G141" s="43"/>
      <c r="H141" s="43"/>
      <c r="I141" s="43"/>
      <c r="J141" s="46"/>
      <c r="K141" s="43"/>
      <c r="L141" s="131">
        <v>138.21</v>
      </c>
      <c r="M141" s="66"/>
      <c r="N141" s="47"/>
      <c r="AF141" s="39"/>
      <c r="AG141" s="48"/>
      <c r="AL141" s="48" t="s">
        <v>81</v>
      </c>
      <c r="AM141" s="82"/>
      <c r="AN141" s="85"/>
      <c r="AO141" s="85"/>
      <c r="AP141" s="85"/>
      <c r="AQ141" s="85"/>
      <c r="AR141" s="85"/>
      <c r="AS141" s="82"/>
      <c r="AT141" s="48"/>
      <c r="AV141" s="48"/>
      <c r="AW141" s="48"/>
    </row>
    <row r="142" spans="1:49" s="4" customFormat="1" ht="23.25" x14ac:dyDescent="0.25">
      <c r="A142" s="40" t="s">
        <v>134</v>
      </c>
      <c r="B142" s="41" t="s">
        <v>135</v>
      </c>
      <c r="C142" s="847" t="s">
        <v>136</v>
      </c>
      <c r="D142" s="847"/>
      <c r="E142" s="847"/>
      <c r="F142" s="42" t="s">
        <v>63</v>
      </c>
      <c r="G142" s="43">
        <v>3.7090000000000001</v>
      </c>
      <c r="H142" s="44">
        <v>1</v>
      </c>
      <c r="I142" s="129">
        <v>3.7090000000000001</v>
      </c>
      <c r="J142" s="46"/>
      <c r="K142" s="43"/>
      <c r="L142" s="46"/>
      <c r="M142" s="43"/>
      <c r="N142" s="47"/>
      <c r="AF142" s="39"/>
      <c r="AG142" s="48" t="s">
        <v>136</v>
      </c>
      <c r="AL142" s="48"/>
      <c r="AM142" s="82"/>
      <c r="AN142" s="85"/>
      <c r="AO142" s="85"/>
      <c r="AP142" s="85"/>
      <c r="AQ142" s="85"/>
      <c r="AR142" s="85"/>
      <c r="AS142" s="82"/>
      <c r="AT142" s="48"/>
      <c r="AV142" s="48"/>
      <c r="AW142" s="48"/>
    </row>
    <row r="143" spans="1:49" s="4" customFormat="1" ht="22.5" x14ac:dyDescent="0.25">
      <c r="A143" s="49"/>
      <c r="B143" s="50" t="s">
        <v>64</v>
      </c>
      <c r="C143" s="848" t="s">
        <v>65</v>
      </c>
      <c r="D143" s="848"/>
      <c r="E143" s="848"/>
      <c r="F143" s="848"/>
      <c r="G143" s="848"/>
      <c r="H143" s="848"/>
      <c r="I143" s="848"/>
      <c r="J143" s="848"/>
      <c r="K143" s="848"/>
      <c r="L143" s="848"/>
      <c r="M143" s="848"/>
      <c r="N143" s="849"/>
      <c r="AF143" s="39"/>
      <c r="AG143" s="48"/>
      <c r="AH143" s="3" t="s">
        <v>65</v>
      </c>
      <c r="AL143" s="48"/>
      <c r="AM143" s="82"/>
      <c r="AN143" s="85"/>
      <c r="AO143" s="85"/>
      <c r="AP143" s="85"/>
      <c r="AQ143" s="85"/>
      <c r="AR143" s="85"/>
      <c r="AS143" s="82"/>
      <c r="AT143" s="48"/>
      <c r="AV143" s="48"/>
      <c r="AW143" s="48"/>
    </row>
    <row r="144" spans="1:49" s="4" customFormat="1" ht="15" x14ac:dyDescent="0.25">
      <c r="A144" s="51"/>
      <c r="B144" s="50" t="s">
        <v>60</v>
      </c>
      <c r="C144" s="853" t="s">
        <v>66</v>
      </c>
      <c r="D144" s="853"/>
      <c r="E144" s="853"/>
      <c r="F144" s="53"/>
      <c r="G144" s="54"/>
      <c r="H144" s="54"/>
      <c r="I144" s="54"/>
      <c r="J144" s="57">
        <v>106.88</v>
      </c>
      <c r="K144" s="56">
        <v>1.1499999999999999</v>
      </c>
      <c r="L144" s="57">
        <v>455.88</v>
      </c>
      <c r="M144" s="56">
        <v>35.42</v>
      </c>
      <c r="N144" s="58">
        <v>16147.27</v>
      </c>
      <c r="AF144" s="39"/>
      <c r="AG144" s="48"/>
      <c r="AI144" s="3" t="s">
        <v>66</v>
      </c>
      <c r="AL144" s="48"/>
      <c r="AM144" s="82"/>
      <c r="AN144" s="85"/>
      <c r="AO144" s="85"/>
      <c r="AP144" s="85"/>
      <c r="AQ144" s="85"/>
      <c r="AR144" s="85"/>
      <c r="AS144" s="82"/>
      <c r="AT144" s="48"/>
      <c r="AV144" s="48"/>
      <c r="AW144" s="48"/>
    </row>
    <row r="145" spans="1:49" s="4" customFormat="1" ht="15" x14ac:dyDescent="0.25">
      <c r="A145" s="51"/>
      <c r="B145" s="50" t="s">
        <v>67</v>
      </c>
      <c r="C145" s="853" t="s">
        <v>68</v>
      </c>
      <c r="D145" s="853"/>
      <c r="E145" s="853"/>
      <c r="F145" s="53"/>
      <c r="G145" s="54"/>
      <c r="H145" s="54"/>
      <c r="I145" s="54"/>
      <c r="J145" s="57">
        <v>241.58</v>
      </c>
      <c r="K145" s="56">
        <v>1.1499999999999999</v>
      </c>
      <c r="L145" s="55">
        <v>1030.42</v>
      </c>
      <c r="M145" s="54"/>
      <c r="N145" s="59"/>
      <c r="AF145" s="39"/>
      <c r="AG145" s="48"/>
      <c r="AI145" s="3" t="s">
        <v>68</v>
      </c>
      <c r="AL145" s="48"/>
      <c r="AM145" s="82"/>
      <c r="AN145" s="85"/>
      <c r="AO145" s="85"/>
      <c r="AP145" s="85"/>
      <c r="AQ145" s="85"/>
      <c r="AR145" s="85"/>
      <c r="AS145" s="82"/>
      <c r="AT145" s="48"/>
      <c r="AV145" s="48"/>
      <c r="AW145" s="48"/>
    </row>
    <row r="146" spans="1:49" s="4" customFormat="1" ht="15" x14ac:dyDescent="0.25">
      <c r="A146" s="51"/>
      <c r="B146" s="50" t="s">
        <v>69</v>
      </c>
      <c r="C146" s="853" t="s">
        <v>70</v>
      </c>
      <c r="D146" s="853"/>
      <c r="E146" s="853"/>
      <c r="F146" s="53"/>
      <c r="G146" s="54"/>
      <c r="H146" s="54"/>
      <c r="I146" s="54"/>
      <c r="J146" s="57">
        <v>26.36</v>
      </c>
      <c r="K146" s="56">
        <v>1.1499999999999999</v>
      </c>
      <c r="L146" s="57">
        <v>112.43</v>
      </c>
      <c r="M146" s="56">
        <v>35.42</v>
      </c>
      <c r="N146" s="58">
        <v>3982.27</v>
      </c>
      <c r="AF146" s="39"/>
      <c r="AG146" s="48"/>
      <c r="AI146" s="3" t="s">
        <v>70</v>
      </c>
      <c r="AL146" s="48"/>
      <c r="AM146" s="82"/>
      <c r="AN146" s="85"/>
      <c r="AO146" s="85"/>
      <c r="AP146" s="85"/>
      <c r="AQ146" s="85"/>
      <c r="AR146" s="85"/>
      <c r="AS146" s="82"/>
      <c r="AT146" s="48"/>
      <c r="AV146" s="48"/>
      <c r="AW146" s="48"/>
    </row>
    <row r="147" spans="1:49" s="4" customFormat="1" ht="15" x14ac:dyDescent="0.25">
      <c r="A147" s="60"/>
      <c r="B147" s="50"/>
      <c r="C147" s="853" t="s">
        <v>71</v>
      </c>
      <c r="D147" s="853"/>
      <c r="E147" s="853"/>
      <c r="F147" s="53" t="s">
        <v>72</v>
      </c>
      <c r="G147" s="56">
        <v>12.53</v>
      </c>
      <c r="H147" s="56">
        <v>1.1499999999999999</v>
      </c>
      <c r="I147" s="136">
        <v>53.444835500000003</v>
      </c>
      <c r="J147" s="63"/>
      <c r="K147" s="54"/>
      <c r="L147" s="63"/>
      <c r="M147" s="54"/>
      <c r="N147" s="59"/>
      <c r="AF147" s="39"/>
      <c r="AG147" s="48"/>
      <c r="AJ147" s="3" t="s">
        <v>71</v>
      </c>
      <c r="AL147" s="48"/>
      <c r="AM147" s="82"/>
      <c r="AN147" s="85"/>
      <c r="AO147" s="85"/>
      <c r="AP147" s="85"/>
      <c r="AQ147" s="85"/>
      <c r="AR147" s="85"/>
      <c r="AS147" s="82"/>
      <c r="AT147" s="48"/>
      <c r="AV147" s="48"/>
      <c r="AW147" s="48"/>
    </row>
    <row r="148" spans="1:49" s="4" customFormat="1" ht="15" x14ac:dyDescent="0.25">
      <c r="A148" s="60"/>
      <c r="B148" s="50"/>
      <c r="C148" s="853" t="s">
        <v>73</v>
      </c>
      <c r="D148" s="853"/>
      <c r="E148" s="853"/>
      <c r="F148" s="53" t="s">
        <v>72</v>
      </c>
      <c r="G148" s="56">
        <v>2.62</v>
      </c>
      <c r="H148" s="56">
        <v>1.1499999999999999</v>
      </c>
      <c r="I148" s="132">
        <v>11.175217</v>
      </c>
      <c r="J148" s="63"/>
      <c r="K148" s="54"/>
      <c r="L148" s="63"/>
      <c r="M148" s="54"/>
      <c r="N148" s="59"/>
      <c r="AF148" s="39"/>
      <c r="AG148" s="48"/>
      <c r="AJ148" s="3" t="s">
        <v>73</v>
      </c>
      <c r="AL148" s="48"/>
      <c r="AM148" s="82"/>
      <c r="AN148" s="85"/>
      <c r="AO148" s="85"/>
      <c r="AP148" s="85"/>
      <c r="AQ148" s="85"/>
      <c r="AR148" s="85"/>
      <c r="AS148" s="82"/>
      <c r="AT148" s="48"/>
      <c r="AV148" s="48"/>
      <c r="AW148" s="48"/>
    </row>
    <row r="149" spans="1:49" s="4" customFormat="1" ht="15" x14ac:dyDescent="0.25">
      <c r="A149" s="51"/>
      <c r="B149" s="50"/>
      <c r="C149" s="854" t="s">
        <v>74</v>
      </c>
      <c r="D149" s="854"/>
      <c r="E149" s="854"/>
      <c r="F149" s="65"/>
      <c r="G149" s="66"/>
      <c r="H149" s="66"/>
      <c r="I149" s="66"/>
      <c r="J149" s="68">
        <v>348.46</v>
      </c>
      <c r="K149" s="66"/>
      <c r="L149" s="67">
        <v>1486.3</v>
      </c>
      <c r="M149" s="66"/>
      <c r="N149" s="69"/>
      <c r="AF149" s="39"/>
      <c r="AG149" s="48"/>
      <c r="AK149" s="3" t="s">
        <v>74</v>
      </c>
      <c r="AL149" s="48"/>
      <c r="AM149" s="82"/>
      <c r="AN149" s="85"/>
      <c r="AO149" s="85"/>
      <c r="AP149" s="85"/>
      <c r="AQ149" s="85"/>
      <c r="AR149" s="85"/>
      <c r="AS149" s="82"/>
      <c r="AT149" s="48"/>
      <c r="AV149" s="48"/>
      <c r="AW149" s="48"/>
    </row>
    <row r="150" spans="1:49" s="4" customFormat="1" ht="15" x14ac:dyDescent="0.25">
      <c r="A150" s="60"/>
      <c r="B150" s="50"/>
      <c r="C150" s="853" t="s">
        <v>75</v>
      </c>
      <c r="D150" s="853"/>
      <c r="E150" s="853"/>
      <c r="F150" s="53"/>
      <c r="G150" s="54"/>
      <c r="H150" s="54"/>
      <c r="I150" s="54"/>
      <c r="J150" s="63"/>
      <c r="K150" s="54"/>
      <c r="L150" s="57">
        <v>568.30999999999995</v>
      </c>
      <c r="M150" s="54"/>
      <c r="N150" s="58">
        <v>20129.54</v>
      </c>
      <c r="AF150" s="39"/>
      <c r="AG150" s="48"/>
      <c r="AJ150" s="3" t="s">
        <v>75</v>
      </c>
      <c r="AL150" s="48"/>
      <c r="AM150" s="82"/>
      <c r="AN150" s="85"/>
      <c r="AO150" s="85"/>
      <c r="AP150" s="85"/>
      <c r="AQ150" s="85"/>
      <c r="AR150" s="85"/>
      <c r="AS150" s="82"/>
      <c r="AT150" s="48"/>
      <c r="AV150" s="48"/>
      <c r="AW150" s="48"/>
    </row>
    <row r="151" spans="1:49" s="4" customFormat="1" ht="23.25" x14ac:dyDescent="0.25">
      <c r="A151" s="60"/>
      <c r="B151" s="50" t="s">
        <v>88</v>
      </c>
      <c r="C151" s="853" t="s">
        <v>89</v>
      </c>
      <c r="D151" s="853"/>
      <c r="E151" s="853"/>
      <c r="F151" s="53" t="s">
        <v>78</v>
      </c>
      <c r="G151" s="70">
        <v>92</v>
      </c>
      <c r="H151" s="54"/>
      <c r="I151" s="70">
        <v>92</v>
      </c>
      <c r="J151" s="63"/>
      <c r="K151" s="54"/>
      <c r="L151" s="57">
        <v>522.85</v>
      </c>
      <c r="M151" s="54"/>
      <c r="N151" s="58">
        <v>18519.18</v>
      </c>
      <c r="AF151" s="39"/>
      <c r="AG151" s="48"/>
      <c r="AJ151" s="3" t="s">
        <v>89</v>
      </c>
      <c r="AL151" s="48"/>
      <c r="AM151" s="82"/>
      <c r="AN151" s="85"/>
      <c r="AO151" s="85"/>
      <c r="AP151" s="85"/>
      <c r="AQ151" s="85"/>
      <c r="AR151" s="85"/>
      <c r="AS151" s="82"/>
      <c r="AT151" s="48"/>
      <c r="AV151" s="48"/>
      <c r="AW151" s="48"/>
    </row>
    <row r="152" spans="1:49" s="4" customFormat="1" ht="23.25" x14ac:dyDescent="0.25">
      <c r="A152" s="60"/>
      <c r="B152" s="50" t="s">
        <v>90</v>
      </c>
      <c r="C152" s="853" t="s">
        <v>91</v>
      </c>
      <c r="D152" s="853"/>
      <c r="E152" s="853"/>
      <c r="F152" s="53" t="s">
        <v>78</v>
      </c>
      <c r="G152" s="70">
        <v>46</v>
      </c>
      <c r="H152" s="54"/>
      <c r="I152" s="70">
        <v>46</v>
      </c>
      <c r="J152" s="63"/>
      <c r="K152" s="54"/>
      <c r="L152" s="57">
        <v>261.42</v>
      </c>
      <c r="M152" s="54"/>
      <c r="N152" s="58">
        <v>9259.59</v>
      </c>
      <c r="AF152" s="39"/>
      <c r="AG152" s="48"/>
      <c r="AJ152" s="3" t="s">
        <v>91</v>
      </c>
      <c r="AL152" s="48"/>
      <c r="AM152" s="82"/>
      <c r="AN152" s="85"/>
      <c r="AO152" s="85"/>
      <c r="AP152" s="85"/>
      <c r="AQ152" s="85"/>
      <c r="AR152" s="85"/>
      <c r="AS152" s="82"/>
      <c r="AT152" s="48"/>
      <c r="AV152" s="48"/>
      <c r="AW152" s="48"/>
    </row>
    <row r="153" spans="1:49" s="4" customFormat="1" ht="15" x14ac:dyDescent="0.25">
      <c r="A153" s="71"/>
      <c r="B153" s="72"/>
      <c r="C153" s="847" t="s">
        <v>81</v>
      </c>
      <c r="D153" s="847"/>
      <c r="E153" s="847"/>
      <c r="F153" s="42"/>
      <c r="G153" s="43"/>
      <c r="H153" s="43"/>
      <c r="I153" s="43"/>
      <c r="J153" s="46"/>
      <c r="K153" s="43"/>
      <c r="L153" s="73">
        <v>2270.5700000000002</v>
      </c>
      <c r="M153" s="66"/>
      <c r="N153" s="47"/>
      <c r="AF153" s="39"/>
      <c r="AG153" s="48"/>
      <c r="AL153" s="48" t="s">
        <v>81</v>
      </c>
      <c r="AM153" s="82"/>
      <c r="AN153" s="85"/>
      <c r="AO153" s="85"/>
      <c r="AP153" s="85"/>
      <c r="AQ153" s="85"/>
      <c r="AR153" s="85"/>
      <c r="AS153" s="82"/>
      <c r="AT153" s="48"/>
      <c r="AV153" s="48"/>
      <c r="AW153" s="48"/>
    </row>
    <row r="154" spans="1:49" s="4" customFormat="1" ht="0" hidden="1" customHeight="1" x14ac:dyDescent="0.25">
      <c r="A154" s="110"/>
      <c r="B154" s="111"/>
      <c r="C154" s="111"/>
      <c r="D154" s="111"/>
      <c r="E154" s="111"/>
      <c r="F154" s="112"/>
      <c r="G154" s="112"/>
      <c r="H154" s="112"/>
      <c r="I154" s="112"/>
      <c r="J154" s="113"/>
      <c r="K154" s="112"/>
      <c r="L154" s="113"/>
      <c r="M154" s="54"/>
      <c r="N154" s="113"/>
      <c r="AF154" s="39"/>
      <c r="AG154" s="48"/>
      <c r="AL154" s="48"/>
      <c r="AM154" s="82"/>
      <c r="AN154" s="85"/>
      <c r="AO154" s="85"/>
      <c r="AP154" s="85"/>
      <c r="AQ154" s="85"/>
      <c r="AR154" s="85"/>
      <c r="AS154" s="82"/>
      <c r="AT154" s="48"/>
      <c r="AV154" s="48"/>
      <c r="AW154" s="48"/>
    </row>
    <row r="155" spans="1:49" s="4" customFormat="1" ht="15" x14ac:dyDescent="0.25">
      <c r="A155" s="114"/>
      <c r="B155" s="115"/>
      <c r="C155" s="847" t="s">
        <v>137</v>
      </c>
      <c r="D155" s="847"/>
      <c r="E155" s="847"/>
      <c r="F155" s="847"/>
      <c r="G155" s="847"/>
      <c r="H155" s="847"/>
      <c r="I155" s="847"/>
      <c r="J155" s="847"/>
      <c r="K155" s="847"/>
      <c r="L155" s="116"/>
      <c r="M155" s="117"/>
      <c r="N155" s="118"/>
      <c r="AF155" s="39"/>
      <c r="AG155" s="48"/>
      <c r="AL155" s="48"/>
      <c r="AM155" s="82"/>
      <c r="AN155" s="85"/>
      <c r="AO155" s="85"/>
      <c r="AP155" s="85"/>
      <c r="AQ155" s="85"/>
      <c r="AR155" s="85"/>
      <c r="AS155" s="82"/>
      <c r="AT155" s="48" t="s">
        <v>137</v>
      </c>
      <c r="AV155" s="48"/>
      <c r="AW155" s="48"/>
    </row>
    <row r="156" spans="1:49" s="4" customFormat="1" ht="15" x14ac:dyDescent="0.25">
      <c r="A156" s="119"/>
      <c r="B156" s="50"/>
      <c r="C156" s="853" t="s">
        <v>99</v>
      </c>
      <c r="D156" s="853"/>
      <c r="E156" s="853"/>
      <c r="F156" s="853"/>
      <c r="G156" s="853"/>
      <c r="H156" s="853"/>
      <c r="I156" s="853"/>
      <c r="J156" s="853"/>
      <c r="K156" s="853"/>
      <c r="L156" s="120">
        <v>23732.17</v>
      </c>
      <c r="M156" s="121"/>
      <c r="N156" s="122"/>
      <c r="AF156" s="39"/>
      <c r="AG156" s="48"/>
      <c r="AL156" s="48"/>
      <c r="AM156" s="82"/>
      <c r="AN156" s="85"/>
      <c r="AO156" s="85"/>
      <c r="AP156" s="85"/>
      <c r="AQ156" s="85"/>
      <c r="AR156" s="85"/>
      <c r="AS156" s="82"/>
      <c r="AT156" s="48"/>
      <c r="AU156" s="3" t="s">
        <v>99</v>
      </c>
      <c r="AV156" s="48"/>
      <c r="AW156" s="48"/>
    </row>
    <row r="157" spans="1:49" s="4" customFormat="1" ht="15" x14ac:dyDescent="0.25">
      <c r="A157" s="119"/>
      <c r="B157" s="50"/>
      <c r="C157" s="853" t="s">
        <v>100</v>
      </c>
      <c r="D157" s="853"/>
      <c r="E157" s="853"/>
      <c r="F157" s="853"/>
      <c r="G157" s="853"/>
      <c r="H157" s="853"/>
      <c r="I157" s="853"/>
      <c r="J157" s="853"/>
      <c r="K157" s="853"/>
      <c r="L157" s="123"/>
      <c r="M157" s="121"/>
      <c r="N157" s="122"/>
      <c r="AF157" s="39"/>
      <c r="AG157" s="48"/>
      <c r="AL157" s="48"/>
      <c r="AM157" s="82"/>
      <c r="AN157" s="85"/>
      <c r="AO157" s="85"/>
      <c r="AP157" s="85"/>
      <c r="AQ157" s="85"/>
      <c r="AR157" s="85"/>
      <c r="AS157" s="82"/>
      <c r="AT157" s="48"/>
      <c r="AU157" s="3" t="s">
        <v>100</v>
      </c>
      <c r="AV157" s="48"/>
      <c r="AW157" s="48"/>
    </row>
    <row r="158" spans="1:49" s="4" customFormat="1" ht="15" x14ac:dyDescent="0.25">
      <c r="A158" s="119"/>
      <c r="B158" s="50"/>
      <c r="C158" s="853" t="s">
        <v>101</v>
      </c>
      <c r="D158" s="853"/>
      <c r="E158" s="853"/>
      <c r="F158" s="853"/>
      <c r="G158" s="853"/>
      <c r="H158" s="853"/>
      <c r="I158" s="853"/>
      <c r="J158" s="853"/>
      <c r="K158" s="853"/>
      <c r="L158" s="120">
        <v>8939.2800000000007</v>
      </c>
      <c r="M158" s="121"/>
      <c r="N158" s="122"/>
      <c r="AF158" s="39"/>
      <c r="AG158" s="48"/>
      <c r="AL158" s="48"/>
      <c r="AM158" s="82"/>
      <c r="AN158" s="85"/>
      <c r="AO158" s="85"/>
      <c r="AP158" s="85"/>
      <c r="AQ158" s="85"/>
      <c r="AR158" s="85"/>
      <c r="AS158" s="82"/>
      <c r="AT158" s="48"/>
      <c r="AU158" s="3" t="s">
        <v>101</v>
      </c>
      <c r="AV158" s="48"/>
      <c r="AW158" s="48"/>
    </row>
    <row r="159" spans="1:49" s="4" customFormat="1" ht="15" x14ac:dyDescent="0.25">
      <c r="A159" s="119"/>
      <c r="B159" s="50"/>
      <c r="C159" s="853" t="s">
        <v>102</v>
      </c>
      <c r="D159" s="853"/>
      <c r="E159" s="853"/>
      <c r="F159" s="853"/>
      <c r="G159" s="853"/>
      <c r="H159" s="853"/>
      <c r="I159" s="853"/>
      <c r="J159" s="853"/>
      <c r="K159" s="853"/>
      <c r="L159" s="120">
        <v>5240.25</v>
      </c>
      <c r="M159" s="121"/>
      <c r="N159" s="122"/>
      <c r="AF159" s="39"/>
      <c r="AG159" s="48"/>
      <c r="AL159" s="48"/>
      <c r="AM159" s="82"/>
      <c r="AN159" s="85"/>
      <c r="AO159" s="85"/>
      <c r="AP159" s="85"/>
      <c r="AQ159" s="85"/>
      <c r="AR159" s="85"/>
      <c r="AS159" s="82"/>
      <c r="AT159" s="48"/>
      <c r="AU159" s="3" t="s">
        <v>102</v>
      </c>
      <c r="AV159" s="48"/>
      <c r="AW159" s="48"/>
    </row>
    <row r="160" spans="1:49" s="4" customFormat="1" ht="15" x14ac:dyDescent="0.25">
      <c r="A160" s="119"/>
      <c r="B160" s="50"/>
      <c r="C160" s="853" t="s">
        <v>103</v>
      </c>
      <c r="D160" s="853"/>
      <c r="E160" s="853"/>
      <c r="F160" s="853"/>
      <c r="G160" s="853"/>
      <c r="H160" s="853"/>
      <c r="I160" s="853"/>
      <c r="J160" s="853"/>
      <c r="K160" s="853"/>
      <c r="L160" s="124">
        <v>846.55</v>
      </c>
      <c r="M160" s="121"/>
      <c r="N160" s="122"/>
      <c r="AF160" s="39"/>
      <c r="AG160" s="48"/>
      <c r="AL160" s="48"/>
      <c r="AM160" s="82"/>
      <c r="AN160" s="85"/>
      <c r="AO160" s="85"/>
      <c r="AP160" s="85"/>
      <c r="AQ160" s="85"/>
      <c r="AR160" s="85"/>
      <c r="AS160" s="82"/>
      <c r="AT160" s="48"/>
      <c r="AU160" s="3" t="s">
        <v>103</v>
      </c>
      <c r="AV160" s="48"/>
      <c r="AW160" s="48"/>
    </row>
    <row r="161" spans="1:49" s="4" customFormat="1" ht="15" x14ac:dyDescent="0.25">
      <c r="A161" s="119"/>
      <c r="B161" s="50"/>
      <c r="C161" s="853" t="s">
        <v>138</v>
      </c>
      <c r="D161" s="853"/>
      <c r="E161" s="853"/>
      <c r="F161" s="853"/>
      <c r="G161" s="853"/>
      <c r="H161" s="853"/>
      <c r="I161" s="853"/>
      <c r="J161" s="853"/>
      <c r="K161" s="853"/>
      <c r="L161" s="120">
        <v>9552.64</v>
      </c>
      <c r="M161" s="121"/>
      <c r="N161" s="122"/>
      <c r="AF161" s="39"/>
      <c r="AG161" s="48"/>
      <c r="AL161" s="48"/>
      <c r="AM161" s="82"/>
      <c r="AN161" s="85"/>
      <c r="AO161" s="85"/>
      <c r="AP161" s="85"/>
      <c r="AQ161" s="85"/>
      <c r="AR161" s="85"/>
      <c r="AS161" s="82"/>
      <c r="AT161" s="48"/>
      <c r="AU161" s="3" t="s">
        <v>138</v>
      </c>
      <c r="AV161" s="48"/>
      <c r="AW161" s="48"/>
    </row>
    <row r="162" spans="1:49" s="4" customFormat="1" ht="15" x14ac:dyDescent="0.25">
      <c r="A162" s="119"/>
      <c r="B162" s="50"/>
      <c r="C162" s="853" t="s">
        <v>104</v>
      </c>
      <c r="D162" s="853"/>
      <c r="E162" s="853"/>
      <c r="F162" s="853"/>
      <c r="G162" s="853"/>
      <c r="H162" s="853"/>
      <c r="I162" s="853"/>
      <c r="J162" s="853"/>
      <c r="K162" s="853"/>
      <c r="L162" s="120">
        <v>28700.67</v>
      </c>
      <c r="M162" s="121"/>
      <c r="N162" s="122"/>
      <c r="AF162" s="39"/>
      <c r="AG162" s="48"/>
      <c r="AL162" s="48"/>
      <c r="AM162" s="82"/>
      <c r="AN162" s="85"/>
      <c r="AO162" s="85"/>
      <c r="AP162" s="85"/>
      <c r="AQ162" s="85"/>
      <c r="AR162" s="85"/>
      <c r="AS162" s="82"/>
      <c r="AT162" s="48"/>
      <c r="AU162" s="3" t="s">
        <v>104</v>
      </c>
      <c r="AV162" s="48"/>
      <c r="AW162" s="48"/>
    </row>
    <row r="163" spans="1:49" s="4" customFormat="1" ht="15" x14ac:dyDescent="0.25">
      <c r="A163" s="119"/>
      <c r="B163" s="50"/>
      <c r="C163" s="853" t="s">
        <v>100</v>
      </c>
      <c r="D163" s="853"/>
      <c r="E163" s="853"/>
      <c r="F163" s="853"/>
      <c r="G163" s="853"/>
      <c r="H163" s="853"/>
      <c r="I163" s="853"/>
      <c r="J163" s="853"/>
      <c r="K163" s="853"/>
      <c r="L163" s="123"/>
      <c r="M163" s="121"/>
      <c r="N163" s="122"/>
      <c r="AF163" s="39"/>
      <c r="AG163" s="48"/>
      <c r="AL163" s="48"/>
      <c r="AM163" s="82"/>
      <c r="AN163" s="85"/>
      <c r="AO163" s="85"/>
      <c r="AP163" s="85"/>
      <c r="AQ163" s="85"/>
      <c r="AR163" s="85"/>
      <c r="AS163" s="82"/>
      <c r="AT163" s="48"/>
      <c r="AU163" s="3" t="s">
        <v>100</v>
      </c>
      <c r="AV163" s="48"/>
      <c r="AW163" s="48"/>
    </row>
    <row r="164" spans="1:49" s="4" customFormat="1" ht="15" x14ac:dyDescent="0.25">
      <c r="A164" s="119"/>
      <c r="B164" s="50"/>
      <c r="C164" s="853" t="s">
        <v>105</v>
      </c>
      <c r="D164" s="853"/>
      <c r="E164" s="853"/>
      <c r="F164" s="853"/>
      <c r="G164" s="853"/>
      <c r="H164" s="853"/>
      <c r="I164" s="853"/>
      <c r="J164" s="853"/>
      <c r="K164" s="853"/>
      <c r="L164" s="120">
        <v>7774.43</v>
      </c>
      <c r="M164" s="121"/>
      <c r="N164" s="122"/>
      <c r="AF164" s="39"/>
      <c r="AG164" s="48"/>
      <c r="AL164" s="48"/>
      <c r="AM164" s="82"/>
      <c r="AN164" s="85"/>
      <c r="AO164" s="85"/>
      <c r="AP164" s="85"/>
      <c r="AQ164" s="85"/>
      <c r="AR164" s="85"/>
      <c r="AS164" s="82"/>
      <c r="AT164" s="48"/>
      <c r="AU164" s="3" t="s">
        <v>105</v>
      </c>
      <c r="AV164" s="48"/>
      <c r="AW164" s="48"/>
    </row>
    <row r="165" spans="1:49" s="4" customFormat="1" ht="15" x14ac:dyDescent="0.25">
      <c r="A165" s="119"/>
      <c r="B165" s="50"/>
      <c r="C165" s="853" t="s">
        <v>106</v>
      </c>
      <c r="D165" s="853"/>
      <c r="E165" s="853"/>
      <c r="F165" s="853"/>
      <c r="G165" s="853"/>
      <c r="H165" s="853"/>
      <c r="I165" s="853"/>
      <c r="J165" s="853"/>
      <c r="K165" s="853"/>
      <c r="L165" s="120">
        <v>1151.6300000000001</v>
      </c>
      <c r="M165" s="121"/>
      <c r="N165" s="122"/>
      <c r="AF165" s="39"/>
      <c r="AG165" s="48"/>
      <c r="AL165" s="48"/>
      <c r="AM165" s="82"/>
      <c r="AN165" s="85"/>
      <c r="AO165" s="85"/>
      <c r="AP165" s="85"/>
      <c r="AQ165" s="85"/>
      <c r="AR165" s="85"/>
      <c r="AS165" s="82"/>
      <c r="AT165" s="48"/>
      <c r="AU165" s="3" t="s">
        <v>106</v>
      </c>
      <c r="AV165" s="48"/>
      <c r="AW165" s="48"/>
    </row>
    <row r="166" spans="1:49" s="4" customFormat="1" ht="15" x14ac:dyDescent="0.25">
      <c r="A166" s="119"/>
      <c r="B166" s="50"/>
      <c r="C166" s="853" t="s">
        <v>107</v>
      </c>
      <c r="D166" s="853"/>
      <c r="E166" s="853"/>
      <c r="F166" s="853"/>
      <c r="G166" s="853"/>
      <c r="H166" s="853"/>
      <c r="I166" s="853"/>
      <c r="J166" s="853"/>
      <c r="K166" s="853"/>
      <c r="L166" s="124">
        <v>124.75</v>
      </c>
      <c r="M166" s="121"/>
      <c r="N166" s="122"/>
      <c r="AF166" s="39"/>
      <c r="AG166" s="48"/>
      <c r="AL166" s="48"/>
      <c r="AM166" s="82"/>
      <c r="AN166" s="85"/>
      <c r="AO166" s="85"/>
      <c r="AP166" s="85"/>
      <c r="AQ166" s="85"/>
      <c r="AR166" s="85"/>
      <c r="AS166" s="82"/>
      <c r="AT166" s="48"/>
      <c r="AU166" s="3" t="s">
        <v>107</v>
      </c>
      <c r="AV166" s="48"/>
      <c r="AW166" s="48"/>
    </row>
    <row r="167" spans="1:49" s="4" customFormat="1" ht="15" x14ac:dyDescent="0.25">
      <c r="A167" s="119"/>
      <c r="B167" s="50"/>
      <c r="C167" s="853" t="s">
        <v>139</v>
      </c>
      <c r="D167" s="853"/>
      <c r="E167" s="853"/>
      <c r="F167" s="853"/>
      <c r="G167" s="853"/>
      <c r="H167" s="853"/>
      <c r="I167" s="853"/>
      <c r="J167" s="853"/>
      <c r="K167" s="853"/>
      <c r="L167" s="120">
        <v>9532.41</v>
      </c>
      <c r="M167" s="121"/>
      <c r="N167" s="122"/>
      <c r="AF167" s="39"/>
      <c r="AG167" s="48"/>
      <c r="AL167" s="48"/>
      <c r="AM167" s="82"/>
      <c r="AN167" s="85"/>
      <c r="AO167" s="85"/>
      <c r="AP167" s="85"/>
      <c r="AQ167" s="85"/>
      <c r="AR167" s="85"/>
      <c r="AS167" s="82"/>
      <c r="AT167" s="48"/>
      <c r="AU167" s="3" t="s">
        <v>139</v>
      </c>
      <c r="AV167" s="48"/>
      <c r="AW167" s="48"/>
    </row>
    <row r="168" spans="1:49" s="4" customFormat="1" ht="15" x14ac:dyDescent="0.25">
      <c r="A168" s="119"/>
      <c r="B168" s="50"/>
      <c r="C168" s="853" t="s">
        <v>108</v>
      </c>
      <c r="D168" s="853"/>
      <c r="E168" s="853"/>
      <c r="F168" s="853"/>
      <c r="G168" s="853"/>
      <c r="H168" s="853"/>
      <c r="I168" s="853"/>
      <c r="J168" s="853"/>
      <c r="K168" s="853"/>
      <c r="L168" s="120">
        <v>7047.69</v>
      </c>
      <c r="M168" s="121"/>
      <c r="N168" s="122"/>
      <c r="AF168" s="39"/>
      <c r="AG168" s="48"/>
      <c r="AL168" s="48"/>
      <c r="AM168" s="82"/>
      <c r="AN168" s="85"/>
      <c r="AO168" s="85"/>
      <c r="AP168" s="85"/>
      <c r="AQ168" s="85"/>
      <c r="AR168" s="85"/>
      <c r="AS168" s="82"/>
      <c r="AT168" s="48"/>
      <c r="AU168" s="3" t="s">
        <v>108</v>
      </c>
      <c r="AV168" s="48"/>
      <c r="AW168" s="48"/>
    </row>
    <row r="169" spans="1:49" s="4" customFormat="1" ht="15" x14ac:dyDescent="0.25">
      <c r="A169" s="119"/>
      <c r="B169" s="50"/>
      <c r="C169" s="853" t="s">
        <v>109</v>
      </c>
      <c r="D169" s="853"/>
      <c r="E169" s="853"/>
      <c r="F169" s="853"/>
      <c r="G169" s="853"/>
      <c r="H169" s="853"/>
      <c r="I169" s="853"/>
      <c r="J169" s="853"/>
      <c r="K169" s="853"/>
      <c r="L169" s="120">
        <v>3194.51</v>
      </c>
      <c r="M169" s="121"/>
      <c r="N169" s="122"/>
      <c r="AF169" s="39"/>
      <c r="AG169" s="48"/>
      <c r="AL169" s="48"/>
      <c r="AM169" s="82"/>
      <c r="AN169" s="85"/>
      <c r="AO169" s="85"/>
      <c r="AP169" s="85"/>
      <c r="AQ169" s="85"/>
      <c r="AR169" s="85"/>
      <c r="AS169" s="82"/>
      <c r="AT169" s="48"/>
      <c r="AU169" s="3" t="s">
        <v>109</v>
      </c>
      <c r="AV169" s="48"/>
      <c r="AW169" s="48"/>
    </row>
    <row r="170" spans="1:49" s="4" customFormat="1" ht="15" x14ac:dyDescent="0.25">
      <c r="A170" s="119"/>
      <c r="B170" s="50"/>
      <c r="C170" s="853" t="s">
        <v>140</v>
      </c>
      <c r="D170" s="853"/>
      <c r="E170" s="853"/>
      <c r="F170" s="853"/>
      <c r="G170" s="853"/>
      <c r="H170" s="853"/>
      <c r="I170" s="853"/>
      <c r="J170" s="853"/>
      <c r="K170" s="853"/>
      <c r="L170" s="120">
        <v>8065.94</v>
      </c>
      <c r="M170" s="121"/>
      <c r="N170" s="122"/>
      <c r="AF170" s="39"/>
      <c r="AG170" s="48"/>
      <c r="AL170" s="48"/>
      <c r="AM170" s="82"/>
      <c r="AN170" s="85"/>
      <c r="AO170" s="85"/>
      <c r="AP170" s="85"/>
      <c r="AQ170" s="85"/>
      <c r="AR170" s="85"/>
      <c r="AS170" s="82"/>
      <c r="AT170" s="48"/>
      <c r="AU170" s="3" t="s">
        <v>140</v>
      </c>
      <c r="AV170" s="48"/>
      <c r="AW170" s="48"/>
    </row>
    <row r="171" spans="1:49" s="4" customFormat="1" ht="15" x14ac:dyDescent="0.25">
      <c r="A171" s="119"/>
      <c r="B171" s="50"/>
      <c r="C171" s="853" t="s">
        <v>100</v>
      </c>
      <c r="D171" s="853"/>
      <c r="E171" s="853"/>
      <c r="F171" s="853"/>
      <c r="G171" s="853"/>
      <c r="H171" s="853"/>
      <c r="I171" s="853"/>
      <c r="J171" s="853"/>
      <c r="K171" s="853"/>
      <c r="L171" s="123"/>
      <c r="M171" s="121"/>
      <c r="N171" s="122"/>
      <c r="AF171" s="39"/>
      <c r="AG171" s="48"/>
      <c r="AL171" s="48"/>
      <c r="AM171" s="82"/>
      <c r="AN171" s="85"/>
      <c r="AO171" s="85"/>
      <c r="AP171" s="85"/>
      <c r="AQ171" s="85"/>
      <c r="AR171" s="85"/>
      <c r="AS171" s="82"/>
      <c r="AT171" s="48"/>
      <c r="AU171" s="3" t="s">
        <v>100</v>
      </c>
      <c r="AV171" s="48"/>
      <c r="AW171" s="48"/>
    </row>
    <row r="172" spans="1:49" s="4" customFormat="1" ht="15" x14ac:dyDescent="0.25">
      <c r="A172" s="119"/>
      <c r="B172" s="50"/>
      <c r="C172" s="853" t="s">
        <v>105</v>
      </c>
      <c r="D172" s="853"/>
      <c r="E172" s="853"/>
      <c r="F172" s="853"/>
      <c r="G172" s="853"/>
      <c r="H172" s="853"/>
      <c r="I172" s="853"/>
      <c r="J172" s="853"/>
      <c r="K172" s="853"/>
      <c r="L172" s="120">
        <v>1164.8499999999999</v>
      </c>
      <c r="M172" s="121"/>
      <c r="N172" s="122"/>
      <c r="AF172" s="39"/>
      <c r="AG172" s="48"/>
      <c r="AL172" s="48"/>
      <c r="AM172" s="82"/>
      <c r="AN172" s="85"/>
      <c r="AO172" s="85"/>
      <c r="AP172" s="85"/>
      <c r="AQ172" s="85"/>
      <c r="AR172" s="85"/>
      <c r="AS172" s="82"/>
      <c r="AT172" s="48"/>
      <c r="AU172" s="3" t="s">
        <v>105</v>
      </c>
      <c r="AV172" s="48"/>
      <c r="AW172" s="48"/>
    </row>
    <row r="173" spans="1:49" s="4" customFormat="1" ht="15" x14ac:dyDescent="0.25">
      <c r="A173" s="119"/>
      <c r="B173" s="50"/>
      <c r="C173" s="853" t="s">
        <v>106</v>
      </c>
      <c r="D173" s="853"/>
      <c r="E173" s="853"/>
      <c r="F173" s="853"/>
      <c r="G173" s="853"/>
      <c r="H173" s="853"/>
      <c r="I173" s="853"/>
      <c r="J173" s="853"/>
      <c r="K173" s="853"/>
      <c r="L173" s="120">
        <v>4088.62</v>
      </c>
      <c r="M173" s="121"/>
      <c r="N173" s="122"/>
      <c r="AF173" s="39"/>
      <c r="AG173" s="48"/>
      <c r="AL173" s="48"/>
      <c r="AM173" s="82"/>
      <c r="AN173" s="85"/>
      <c r="AO173" s="85"/>
      <c r="AP173" s="85"/>
      <c r="AQ173" s="85"/>
      <c r="AR173" s="85"/>
      <c r="AS173" s="82"/>
      <c r="AT173" s="48"/>
      <c r="AU173" s="3" t="s">
        <v>106</v>
      </c>
      <c r="AV173" s="48"/>
      <c r="AW173" s="48"/>
    </row>
    <row r="174" spans="1:49" s="4" customFormat="1" ht="15" x14ac:dyDescent="0.25">
      <c r="A174" s="119"/>
      <c r="B174" s="50"/>
      <c r="C174" s="853" t="s">
        <v>107</v>
      </c>
      <c r="D174" s="853"/>
      <c r="E174" s="853"/>
      <c r="F174" s="853"/>
      <c r="G174" s="853"/>
      <c r="H174" s="853"/>
      <c r="I174" s="853"/>
      <c r="J174" s="853"/>
      <c r="K174" s="853"/>
      <c r="L174" s="124">
        <v>721.8</v>
      </c>
      <c r="M174" s="121"/>
      <c r="N174" s="122"/>
      <c r="AF174" s="39"/>
      <c r="AG174" s="48"/>
      <c r="AL174" s="48"/>
      <c r="AM174" s="82"/>
      <c r="AN174" s="85"/>
      <c r="AO174" s="85"/>
      <c r="AP174" s="85"/>
      <c r="AQ174" s="85"/>
      <c r="AR174" s="85"/>
      <c r="AS174" s="82"/>
      <c r="AT174" s="48"/>
      <c r="AU174" s="3" t="s">
        <v>107</v>
      </c>
      <c r="AV174" s="48"/>
      <c r="AW174" s="48"/>
    </row>
    <row r="175" spans="1:49" s="4" customFormat="1" ht="15" x14ac:dyDescent="0.25">
      <c r="A175" s="119"/>
      <c r="B175" s="50"/>
      <c r="C175" s="853" t="s">
        <v>139</v>
      </c>
      <c r="D175" s="853"/>
      <c r="E175" s="853"/>
      <c r="F175" s="853"/>
      <c r="G175" s="853"/>
      <c r="H175" s="853"/>
      <c r="I175" s="853"/>
      <c r="J175" s="853"/>
      <c r="K175" s="853"/>
      <c r="L175" s="124">
        <v>20.23</v>
      </c>
      <c r="M175" s="121"/>
      <c r="N175" s="122"/>
      <c r="AF175" s="39"/>
      <c r="AG175" s="48"/>
      <c r="AL175" s="48"/>
      <c r="AM175" s="82"/>
      <c r="AN175" s="85"/>
      <c r="AO175" s="85"/>
      <c r="AP175" s="85"/>
      <c r="AQ175" s="85"/>
      <c r="AR175" s="85"/>
      <c r="AS175" s="82"/>
      <c r="AT175" s="48"/>
      <c r="AU175" s="3" t="s">
        <v>139</v>
      </c>
      <c r="AV175" s="48"/>
      <c r="AW175" s="48"/>
    </row>
    <row r="176" spans="1:49" s="4" customFormat="1" ht="15" x14ac:dyDescent="0.25">
      <c r="A176" s="119"/>
      <c r="B176" s="50"/>
      <c r="C176" s="853" t="s">
        <v>108</v>
      </c>
      <c r="D176" s="853"/>
      <c r="E176" s="853"/>
      <c r="F176" s="853"/>
      <c r="G176" s="853"/>
      <c r="H176" s="853"/>
      <c r="I176" s="853"/>
      <c r="J176" s="853"/>
      <c r="K176" s="853"/>
      <c r="L176" s="120">
        <v>1830.05</v>
      </c>
      <c r="M176" s="121"/>
      <c r="N176" s="122"/>
      <c r="AF176" s="39"/>
      <c r="AG176" s="48"/>
      <c r="AL176" s="48"/>
      <c r="AM176" s="82"/>
      <c r="AN176" s="85"/>
      <c r="AO176" s="85"/>
      <c r="AP176" s="85"/>
      <c r="AQ176" s="85"/>
      <c r="AR176" s="85"/>
      <c r="AS176" s="82"/>
      <c r="AT176" s="48"/>
      <c r="AU176" s="3" t="s">
        <v>108</v>
      </c>
      <c r="AV176" s="48"/>
      <c r="AW176" s="48"/>
    </row>
    <row r="177" spans="1:49" s="4" customFormat="1" ht="15" x14ac:dyDescent="0.25">
      <c r="A177" s="119"/>
      <c r="B177" s="50"/>
      <c r="C177" s="853" t="s">
        <v>109</v>
      </c>
      <c r="D177" s="853"/>
      <c r="E177" s="853"/>
      <c r="F177" s="853"/>
      <c r="G177" s="853"/>
      <c r="H177" s="853"/>
      <c r="I177" s="853"/>
      <c r="J177" s="853"/>
      <c r="K177" s="853"/>
      <c r="L177" s="124">
        <v>962.19</v>
      </c>
      <c r="M177" s="121"/>
      <c r="N177" s="122"/>
      <c r="AF177" s="39"/>
      <c r="AG177" s="48"/>
      <c r="AL177" s="48"/>
      <c r="AM177" s="82"/>
      <c r="AN177" s="85"/>
      <c r="AO177" s="85"/>
      <c r="AP177" s="85"/>
      <c r="AQ177" s="85"/>
      <c r="AR177" s="85"/>
      <c r="AS177" s="82"/>
      <c r="AT177" s="48"/>
      <c r="AU177" s="3" t="s">
        <v>109</v>
      </c>
      <c r="AV177" s="48"/>
      <c r="AW177" s="48"/>
    </row>
    <row r="178" spans="1:49" s="4" customFormat="1" ht="15" x14ac:dyDescent="0.25">
      <c r="A178" s="119"/>
      <c r="B178" s="50"/>
      <c r="C178" s="853" t="s">
        <v>110</v>
      </c>
      <c r="D178" s="853"/>
      <c r="E178" s="853"/>
      <c r="F178" s="853"/>
      <c r="G178" s="853"/>
      <c r="H178" s="853"/>
      <c r="I178" s="853"/>
      <c r="J178" s="853"/>
      <c r="K178" s="853"/>
      <c r="L178" s="120">
        <v>9785.83</v>
      </c>
      <c r="M178" s="121"/>
      <c r="N178" s="122"/>
      <c r="AF178" s="39"/>
      <c r="AG178" s="48"/>
      <c r="AL178" s="48"/>
      <c r="AM178" s="82"/>
      <c r="AN178" s="85"/>
      <c r="AO178" s="85"/>
      <c r="AP178" s="85"/>
      <c r="AQ178" s="85"/>
      <c r="AR178" s="85"/>
      <c r="AS178" s="82"/>
      <c r="AT178" s="48"/>
      <c r="AU178" s="3" t="s">
        <v>110</v>
      </c>
      <c r="AV178" s="48"/>
      <c r="AW178" s="48"/>
    </row>
    <row r="179" spans="1:49" s="4" customFormat="1" ht="15" x14ac:dyDescent="0.25">
      <c r="A179" s="119"/>
      <c r="B179" s="50"/>
      <c r="C179" s="853" t="s">
        <v>111</v>
      </c>
      <c r="D179" s="853"/>
      <c r="E179" s="853"/>
      <c r="F179" s="853"/>
      <c r="G179" s="853"/>
      <c r="H179" s="853"/>
      <c r="I179" s="853"/>
      <c r="J179" s="853"/>
      <c r="K179" s="853"/>
      <c r="L179" s="120">
        <v>8877.74</v>
      </c>
      <c r="M179" s="121"/>
      <c r="N179" s="122"/>
      <c r="AF179" s="39"/>
      <c r="AG179" s="48"/>
      <c r="AL179" s="48"/>
      <c r="AM179" s="82"/>
      <c r="AN179" s="85"/>
      <c r="AO179" s="85"/>
      <c r="AP179" s="85"/>
      <c r="AQ179" s="85"/>
      <c r="AR179" s="85"/>
      <c r="AS179" s="82"/>
      <c r="AT179" s="48"/>
      <c r="AU179" s="3" t="s">
        <v>111</v>
      </c>
      <c r="AV179" s="48"/>
      <c r="AW179" s="48"/>
    </row>
    <row r="180" spans="1:49" s="4" customFormat="1" ht="15" x14ac:dyDescent="0.25">
      <c r="A180" s="119"/>
      <c r="B180" s="50"/>
      <c r="C180" s="853" t="s">
        <v>112</v>
      </c>
      <c r="D180" s="853"/>
      <c r="E180" s="853"/>
      <c r="F180" s="853"/>
      <c r="G180" s="853"/>
      <c r="H180" s="853"/>
      <c r="I180" s="853"/>
      <c r="J180" s="853"/>
      <c r="K180" s="853"/>
      <c r="L180" s="120">
        <v>4156.7</v>
      </c>
      <c r="M180" s="121"/>
      <c r="N180" s="122"/>
      <c r="AF180" s="39"/>
      <c r="AG180" s="48"/>
      <c r="AL180" s="48"/>
      <c r="AM180" s="82"/>
      <c r="AN180" s="85"/>
      <c r="AO180" s="85"/>
      <c r="AP180" s="85"/>
      <c r="AQ180" s="85"/>
      <c r="AR180" s="85"/>
      <c r="AS180" s="82"/>
      <c r="AT180" s="48"/>
      <c r="AU180" s="3" t="s">
        <v>112</v>
      </c>
      <c r="AV180" s="48"/>
      <c r="AW180" s="48"/>
    </row>
    <row r="181" spans="1:49" s="4" customFormat="1" ht="15" x14ac:dyDescent="0.25">
      <c r="A181" s="119"/>
      <c r="B181" s="125"/>
      <c r="C181" s="861" t="s">
        <v>141</v>
      </c>
      <c r="D181" s="861"/>
      <c r="E181" s="861"/>
      <c r="F181" s="861"/>
      <c r="G181" s="861"/>
      <c r="H181" s="861"/>
      <c r="I181" s="861"/>
      <c r="J181" s="861"/>
      <c r="K181" s="861"/>
      <c r="L181" s="126">
        <v>36766.61</v>
      </c>
      <c r="M181" s="127"/>
      <c r="N181" s="128"/>
      <c r="AF181" s="39"/>
      <c r="AG181" s="48"/>
      <c r="AL181" s="48"/>
      <c r="AM181" s="82"/>
      <c r="AN181" s="85"/>
      <c r="AO181" s="85"/>
      <c r="AP181" s="85"/>
      <c r="AQ181" s="85"/>
      <c r="AR181" s="85"/>
      <c r="AS181" s="82"/>
      <c r="AT181" s="48"/>
      <c r="AV181" s="48" t="s">
        <v>141</v>
      </c>
      <c r="AW181" s="48"/>
    </row>
    <row r="182" spans="1:49" s="4" customFormat="1" ht="15" x14ac:dyDescent="0.25">
      <c r="A182" s="844" t="s">
        <v>142</v>
      </c>
      <c r="B182" s="845"/>
      <c r="C182" s="845"/>
      <c r="D182" s="845"/>
      <c r="E182" s="845"/>
      <c r="F182" s="845"/>
      <c r="G182" s="845"/>
      <c r="H182" s="845"/>
      <c r="I182" s="845"/>
      <c r="J182" s="845"/>
      <c r="K182" s="845"/>
      <c r="L182" s="845"/>
      <c r="M182" s="845"/>
      <c r="N182" s="846"/>
      <c r="AF182" s="39" t="s">
        <v>142</v>
      </c>
      <c r="AG182" s="48"/>
      <c r="AL182" s="48"/>
      <c r="AM182" s="82"/>
      <c r="AN182" s="85"/>
      <c r="AO182" s="85"/>
      <c r="AP182" s="85"/>
      <c r="AQ182" s="85"/>
      <c r="AR182" s="85"/>
      <c r="AS182" s="82"/>
      <c r="AT182" s="48"/>
      <c r="AV182" s="48"/>
      <c r="AW182" s="48"/>
    </row>
    <row r="183" spans="1:49" s="4" customFormat="1" ht="34.5" x14ac:dyDescent="0.25">
      <c r="A183" s="40" t="s">
        <v>143</v>
      </c>
      <c r="B183" s="41" t="s">
        <v>144</v>
      </c>
      <c r="C183" s="847" t="s">
        <v>145</v>
      </c>
      <c r="D183" s="847"/>
      <c r="E183" s="847"/>
      <c r="F183" s="42" t="s">
        <v>146</v>
      </c>
      <c r="G183" s="43">
        <v>415.97800000000001</v>
      </c>
      <c r="H183" s="44">
        <v>1</v>
      </c>
      <c r="I183" s="129">
        <v>415.97800000000001</v>
      </c>
      <c r="J183" s="131">
        <v>3.28</v>
      </c>
      <c r="K183" s="43"/>
      <c r="L183" s="73">
        <v>1364.41</v>
      </c>
      <c r="M183" s="109">
        <v>12.22</v>
      </c>
      <c r="N183" s="134">
        <v>16673.09</v>
      </c>
      <c r="AF183" s="39"/>
      <c r="AG183" s="48" t="s">
        <v>145</v>
      </c>
      <c r="AL183" s="48"/>
      <c r="AM183" s="82"/>
      <c r="AN183" s="85"/>
      <c r="AO183" s="85"/>
      <c r="AP183" s="85"/>
      <c r="AQ183" s="85"/>
      <c r="AR183" s="85"/>
      <c r="AS183" s="82"/>
      <c r="AT183" s="48"/>
      <c r="AV183" s="48"/>
      <c r="AW183" s="48"/>
    </row>
    <row r="184" spans="1:49" s="4" customFormat="1" ht="15" x14ac:dyDescent="0.25">
      <c r="A184" s="71"/>
      <c r="B184" s="72"/>
      <c r="C184" s="847" t="s">
        <v>81</v>
      </c>
      <c r="D184" s="847"/>
      <c r="E184" s="847"/>
      <c r="F184" s="42"/>
      <c r="G184" s="43"/>
      <c r="H184" s="43"/>
      <c r="I184" s="43"/>
      <c r="J184" s="46"/>
      <c r="K184" s="43"/>
      <c r="L184" s="73">
        <v>1364.41</v>
      </c>
      <c r="M184" s="66"/>
      <c r="N184" s="134">
        <v>16673.09</v>
      </c>
      <c r="AF184" s="39"/>
      <c r="AG184" s="48"/>
      <c r="AL184" s="48" t="s">
        <v>81</v>
      </c>
      <c r="AM184" s="82"/>
      <c r="AN184" s="85"/>
      <c r="AO184" s="85"/>
      <c r="AP184" s="85"/>
      <c r="AQ184" s="85"/>
      <c r="AR184" s="85"/>
      <c r="AS184" s="82"/>
      <c r="AT184" s="48"/>
      <c r="AV184" s="48"/>
      <c r="AW184" s="48"/>
    </row>
    <row r="185" spans="1:49" s="4" customFormat="1" ht="45.75" x14ac:dyDescent="0.25">
      <c r="A185" s="40" t="s">
        <v>147</v>
      </c>
      <c r="B185" s="41" t="s">
        <v>148</v>
      </c>
      <c r="C185" s="847" t="s">
        <v>149</v>
      </c>
      <c r="D185" s="847"/>
      <c r="E185" s="847"/>
      <c r="F185" s="42" t="s">
        <v>146</v>
      </c>
      <c r="G185" s="43">
        <v>415.97800000000001</v>
      </c>
      <c r="H185" s="44">
        <v>1</v>
      </c>
      <c r="I185" s="129">
        <v>415.97800000000001</v>
      </c>
      <c r="J185" s="131">
        <v>15.35</v>
      </c>
      <c r="K185" s="43"/>
      <c r="L185" s="73">
        <v>6385.26</v>
      </c>
      <c r="M185" s="109">
        <v>12.22</v>
      </c>
      <c r="N185" s="134">
        <v>78027.88</v>
      </c>
      <c r="AF185" s="39"/>
      <c r="AG185" s="48" t="s">
        <v>149</v>
      </c>
      <c r="AL185" s="48"/>
      <c r="AM185" s="82"/>
      <c r="AN185" s="85"/>
      <c r="AO185" s="85"/>
      <c r="AP185" s="85"/>
      <c r="AQ185" s="85"/>
      <c r="AR185" s="85"/>
      <c r="AS185" s="82"/>
      <c r="AT185" s="48"/>
      <c r="AV185" s="48"/>
      <c r="AW185" s="48"/>
    </row>
    <row r="186" spans="1:49" s="4" customFormat="1" ht="15" x14ac:dyDescent="0.25">
      <c r="A186" s="71"/>
      <c r="B186" s="72"/>
      <c r="C186" s="847" t="s">
        <v>81</v>
      </c>
      <c r="D186" s="847"/>
      <c r="E186" s="847"/>
      <c r="F186" s="42"/>
      <c r="G186" s="43"/>
      <c r="H186" s="43"/>
      <c r="I186" s="43"/>
      <c r="J186" s="46"/>
      <c r="K186" s="43"/>
      <c r="L186" s="73">
        <v>6385.26</v>
      </c>
      <c r="M186" s="66"/>
      <c r="N186" s="134">
        <v>78027.88</v>
      </c>
      <c r="AF186" s="39"/>
      <c r="AG186" s="48"/>
      <c r="AL186" s="48" t="s">
        <v>81</v>
      </c>
      <c r="AM186" s="82"/>
      <c r="AN186" s="85"/>
      <c r="AO186" s="85"/>
      <c r="AP186" s="85"/>
      <c r="AQ186" s="85"/>
      <c r="AR186" s="85"/>
      <c r="AS186" s="82"/>
      <c r="AT186" s="48"/>
      <c r="AV186" s="48"/>
      <c r="AW186" s="48"/>
    </row>
    <row r="187" spans="1:49" s="4" customFormat="1" ht="0" hidden="1" customHeight="1" x14ac:dyDescent="0.25">
      <c r="A187" s="110"/>
      <c r="B187" s="111"/>
      <c r="C187" s="111"/>
      <c r="D187" s="111"/>
      <c r="E187" s="111"/>
      <c r="F187" s="112"/>
      <c r="G187" s="112"/>
      <c r="H187" s="112"/>
      <c r="I187" s="112"/>
      <c r="J187" s="113"/>
      <c r="K187" s="112"/>
      <c r="L187" s="113"/>
      <c r="M187" s="54"/>
      <c r="N187" s="113"/>
      <c r="AF187" s="39"/>
      <c r="AG187" s="48"/>
      <c r="AL187" s="48"/>
      <c r="AM187" s="82"/>
      <c r="AN187" s="85"/>
      <c r="AO187" s="85"/>
      <c r="AP187" s="85"/>
      <c r="AQ187" s="85"/>
      <c r="AR187" s="85"/>
      <c r="AS187" s="82"/>
      <c r="AT187" s="48"/>
      <c r="AV187" s="48"/>
      <c r="AW187" s="48"/>
    </row>
    <row r="188" spans="1:49" s="4" customFormat="1" ht="15" x14ac:dyDescent="0.25">
      <c r="A188" s="114"/>
      <c r="B188" s="115"/>
      <c r="C188" s="847" t="s">
        <v>150</v>
      </c>
      <c r="D188" s="847"/>
      <c r="E188" s="847"/>
      <c r="F188" s="847"/>
      <c r="G188" s="847"/>
      <c r="H188" s="847"/>
      <c r="I188" s="847"/>
      <c r="J188" s="847"/>
      <c r="K188" s="847"/>
      <c r="L188" s="116"/>
      <c r="M188" s="117"/>
      <c r="N188" s="118"/>
      <c r="AF188" s="39"/>
      <c r="AG188" s="48"/>
      <c r="AL188" s="48"/>
      <c r="AM188" s="82"/>
      <c r="AN188" s="85"/>
      <c r="AO188" s="85"/>
      <c r="AP188" s="85"/>
      <c r="AQ188" s="85"/>
      <c r="AR188" s="85"/>
      <c r="AS188" s="82"/>
      <c r="AT188" s="48" t="s">
        <v>150</v>
      </c>
      <c r="AV188" s="48"/>
      <c r="AW188" s="48"/>
    </row>
    <row r="189" spans="1:49" s="4" customFormat="1" ht="15" x14ac:dyDescent="0.25">
      <c r="A189" s="119"/>
      <c r="B189" s="50"/>
      <c r="C189" s="853" t="s">
        <v>99</v>
      </c>
      <c r="D189" s="853"/>
      <c r="E189" s="853"/>
      <c r="F189" s="853"/>
      <c r="G189" s="853"/>
      <c r="H189" s="853"/>
      <c r="I189" s="853"/>
      <c r="J189" s="853"/>
      <c r="K189" s="853"/>
      <c r="L189" s="120">
        <v>7749.67</v>
      </c>
      <c r="M189" s="121"/>
      <c r="N189" s="122"/>
      <c r="AF189" s="39"/>
      <c r="AG189" s="48"/>
      <c r="AL189" s="48"/>
      <c r="AM189" s="82"/>
      <c r="AN189" s="85"/>
      <c r="AO189" s="85"/>
      <c r="AP189" s="85"/>
      <c r="AQ189" s="85"/>
      <c r="AR189" s="85"/>
      <c r="AS189" s="82"/>
      <c r="AT189" s="48"/>
      <c r="AU189" s="3" t="s">
        <v>99</v>
      </c>
      <c r="AV189" s="48"/>
      <c r="AW189" s="48"/>
    </row>
    <row r="190" spans="1:49" s="4" customFormat="1" ht="15" x14ac:dyDescent="0.25">
      <c r="A190" s="119"/>
      <c r="B190" s="50"/>
      <c r="C190" s="853" t="s">
        <v>100</v>
      </c>
      <c r="D190" s="853"/>
      <c r="E190" s="853"/>
      <c r="F190" s="853"/>
      <c r="G190" s="853"/>
      <c r="H190" s="853"/>
      <c r="I190" s="853"/>
      <c r="J190" s="853"/>
      <c r="K190" s="853"/>
      <c r="L190" s="123"/>
      <c r="M190" s="121"/>
      <c r="N190" s="122"/>
      <c r="AF190" s="39"/>
      <c r="AG190" s="48"/>
      <c r="AL190" s="48"/>
      <c r="AM190" s="82"/>
      <c r="AN190" s="85"/>
      <c r="AO190" s="85"/>
      <c r="AP190" s="85"/>
      <c r="AQ190" s="85"/>
      <c r="AR190" s="85"/>
      <c r="AS190" s="82"/>
      <c r="AT190" s="48"/>
      <c r="AU190" s="3" t="s">
        <v>100</v>
      </c>
      <c r="AV190" s="48"/>
      <c r="AW190" s="48"/>
    </row>
    <row r="191" spans="1:49" s="4" customFormat="1" ht="15" x14ac:dyDescent="0.25">
      <c r="A191" s="119"/>
      <c r="B191" s="50"/>
      <c r="C191" s="853" t="s">
        <v>151</v>
      </c>
      <c r="D191" s="853"/>
      <c r="E191" s="853"/>
      <c r="F191" s="853"/>
      <c r="G191" s="853"/>
      <c r="H191" s="853"/>
      <c r="I191" s="853"/>
      <c r="J191" s="853"/>
      <c r="K191" s="853"/>
      <c r="L191" s="120">
        <v>7749.67</v>
      </c>
      <c r="M191" s="121"/>
      <c r="N191" s="122"/>
      <c r="AF191" s="39"/>
      <c r="AG191" s="48"/>
      <c r="AL191" s="48"/>
      <c r="AM191" s="82"/>
      <c r="AN191" s="85"/>
      <c r="AO191" s="85"/>
      <c r="AP191" s="85"/>
      <c r="AQ191" s="85"/>
      <c r="AR191" s="85"/>
      <c r="AS191" s="82"/>
      <c r="AT191" s="48"/>
      <c r="AU191" s="3" t="s">
        <v>151</v>
      </c>
      <c r="AV191" s="48"/>
      <c r="AW191" s="48"/>
    </row>
    <row r="192" spans="1:49" s="4" customFormat="1" ht="15" x14ac:dyDescent="0.25">
      <c r="A192" s="119"/>
      <c r="B192" s="50"/>
      <c r="C192" s="853" t="s">
        <v>104</v>
      </c>
      <c r="D192" s="853"/>
      <c r="E192" s="853"/>
      <c r="F192" s="853"/>
      <c r="G192" s="853"/>
      <c r="H192" s="853"/>
      <c r="I192" s="853"/>
      <c r="J192" s="853"/>
      <c r="K192" s="853"/>
      <c r="L192" s="120">
        <v>7749.67</v>
      </c>
      <c r="M192" s="121"/>
      <c r="N192" s="122"/>
      <c r="AF192" s="39"/>
      <c r="AG192" s="48"/>
      <c r="AL192" s="48"/>
      <c r="AM192" s="82"/>
      <c r="AN192" s="85"/>
      <c r="AO192" s="85"/>
      <c r="AP192" s="85"/>
      <c r="AQ192" s="85"/>
      <c r="AR192" s="85"/>
      <c r="AS192" s="82"/>
      <c r="AT192" s="48"/>
      <c r="AU192" s="3" t="s">
        <v>104</v>
      </c>
      <c r="AV192" s="48"/>
      <c r="AW192" s="48"/>
    </row>
    <row r="193" spans="1:49" s="4" customFormat="1" ht="15" x14ac:dyDescent="0.25">
      <c r="A193" s="119"/>
      <c r="B193" s="50"/>
      <c r="C193" s="853" t="s">
        <v>152</v>
      </c>
      <c r="D193" s="853"/>
      <c r="E193" s="853"/>
      <c r="F193" s="853"/>
      <c r="G193" s="853"/>
      <c r="H193" s="853"/>
      <c r="I193" s="853"/>
      <c r="J193" s="853"/>
      <c r="K193" s="853"/>
      <c r="L193" s="120">
        <v>7749.67</v>
      </c>
      <c r="M193" s="121"/>
      <c r="N193" s="122"/>
      <c r="AF193" s="39"/>
      <c r="AG193" s="48"/>
      <c r="AL193" s="48"/>
      <c r="AM193" s="82"/>
      <c r="AN193" s="85"/>
      <c r="AO193" s="85"/>
      <c r="AP193" s="85"/>
      <c r="AQ193" s="85"/>
      <c r="AR193" s="85"/>
      <c r="AS193" s="82"/>
      <c r="AT193" s="48"/>
      <c r="AU193" s="3" t="s">
        <v>152</v>
      </c>
      <c r="AV193" s="48"/>
      <c r="AW193" s="48"/>
    </row>
    <row r="194" spans="1:49" s="4" customFormat="1" ht="15" x14ac:dyDescent="0.25">
      <c r="A194" s="119"/>
      <c r="B194" s="125"/>
      <c r="C194" s="861" t="s">
        <v>153</v>
      </c>
      <c r="D194" s="861"/>
      <c r="E194" s="861"/>
      <c r="F194" s="861"/>
      <c r="G194" s="861"/>
      <c r="H194" s="861"/>
      <c r="I194" s="861"/>
      <c r="J194" s="861"/>
      <c r="K194" s="861"/>
      <c r="L194" s="126">
        <v>7749.67</v>
      </c>
      <c r="M194" s="127"/>
      <c r="N194" s="128"/>
      <c r="AF194" s="39"/>
      <c r="AG194" s="48"/>
      <c r="AL194" s="48"/>
      <c r="AM194" s="82"/>
      <c r="AN194" s="85"/>
      <c r="AO194" s="85"/>
      <c r="AP194" s="85"/>
      <c r="AQ194" s="85"/>
      <c r="AR194" s="85"/>
      <c r="AS194" s="82"/>
      <c r="AT194" s="48"/>
      <c r="AV194" s="48" t="s">
        <v>153</v>
      </c>
      <c r="AW194" s="48"/>
    </row>
    <row r="195" spans="1:49" s="4" customFormat="1" ht="15" x14ac:dyDescent="0.25">
      <c r="A195" s="844" t="s">
        <v>154</v>
      </c>
      <c r="B195" s="845"/>
      <c r="C195" s="845"/>
      <c r="D195" s="845"/>
      <c r="E195" s="845"/>
      <c r="F195" s="845"/>
      <c r="G195" s="845"/>
      <c r="H195" s="845"/>
      <c r="I195" s="845"/>
      <c r="J195" s="845"/>
      <c r="K195" s="845"/>
      <c r="L195" s="845"/>
      <c r="M195" s="845"/>
      <c r="N195" s="846"/>
      <c r="AF195" s="39" t="s">
        <v>154</v>
      </c>
      <c r="AG195" s="48"/>
      <c r="AL195" s="48"/>
      <c r="AM195" s="82"/>
      <c r="AN195" s="85"/>
      <c r="AO195" s="85"/>
      <c r="AP195" s="85"/>
      <c r="AQ195" s="85"/>
      <c r="AR195" s="85"/>
      <c r="AS195" s="82"/>
      <c r="AT195" s="48"/>
      <c r="AV195" s="48"/>
      <c r="AW195" s="48"/>
    </row>
    <row r="196" spans="1:49" s="4" customFormat="1" ht="23.25" x14ac:dyDescent="0.25">
      <c r="A196" s="40" t="s">
        <v>155</v>
      </c>
      <c r="B196" s="41" t="s">
        <v>156</v>
      </c>
      <c r="C196" s="847" t="s">
        <v>157</v>
      </c>
      <c r="D196" s="847"/>
      <c r="E196" s="847"/>
      <c r="F196" s="42" t="s">
        <v>119</v>
      </c>
      <c r="G196" s="43">
        <v>1.94</v>
      </c>
      <c r="H196" s="44">
        <v>1</v>
      </c>
      <c r="I196" s="109">
        <v>1.94</v>
      </c>
      <c r="J196" s="46"/>
      <c r="K196" s="43"/>
      <c r="L196" s="46"/>
      <c r="M196" s="43"/>
      <c r="N196" s="47"/>
      <c r="AF196" s="39"/>
      <c r="AG196" s="48" t="s">
        <v>157</v>
      </c>
      <c r="AL196" s="48"/>
      <c r="AM196" s="82"/>
      <c r="AN196" s="85"/>
      <c r="AO196" s="85"/>
      <c r="AP196" s="85"/>
      <c r="AQ196" s="85"/>
      <c r="AR196" s="85"/>
      <c r="AS196" s="82"/>
      <c r="AT196" s="48"/>
      <c r="AV196" s="48"/>
      <c r="AW196" s="48"/>
    </row>
    <row r="197" spans="1:49" s="4" customFormat="1" ht="22.5" x14ac:dyDescent="0.25">
      <c r="A197" s="49"/>
      <c r="B197" s="50" t="s">
        <v>64</v>
      </c>
      <c r="C197" s="848" t="s">
        <v>65</v>
      </c>
      <c r="D197" s="848"/>
      <c r="E197" s="848"/>
      <c r="F197" s="848"/>
      <c r="G197" s="848"/>
      <c r="H197" s="848"/>
      <c r="I197" s="848"/>
      <c r="J197" s="848"/>
      <c r="K197" s="848"/>
      <c r="L197" s="848"/>
      <c r="M197" s="848"/>
      <c r="N197" s="849"/>
      <c r="AF197" s="39"/>
      <c r="AG197" s="48"/>
      <c r="AH197" s="3" t="s">
        <v>65</v>
      </c>
      <c r="AL197" s="48"/>
      <c r="AM197" s="82"/>
      <c r="AN197" s="85"/>
      <c r="AO197" s="85"/>
      <c r="AP197" s="85"/>
      <c r="AQ197" s="85"/>
      <c r="AR197" s="85"/>
      <c r="AS197" s="82"/>
      <c r="AT197" s="48"/>
      <c r="AV197" s="48"/>
      <c r="AW197" s="48"/>
    </row>
    <row r="198" spans="1:49" s="4" customFormat="1" ht="15" x14ac:dyDescent="0.25">
      <c r="A198" s="51"/>
      <c r="B198" s="50" t="s">
        <v>60</v>
      </c>
      <c r="C198" s="853" t="s">
        <v>66</v>
      </c>
      <c r="D198" s="853"/>
      <c r="E198" s="853"/>
      <c r="F198" s="53"/>
      <c r="G198" s="54"/>
      <c r="H198" s="54"/>
      <c r="I198" s="54"/>
      <c r="J198" s="57">
        <v>49.46</v>
      </c>
      <c r="K198" s="56">
        <v>1.1499999999999999</v>
      </c>
      <c r="L198" s="57">
        <v>110.35</v>
      </c>
      <c r="M198" s="56">
        <v>35.42</v>
      </c>
      <c r="N198" s="58">
        <v>3908.6</v>
      </c>
      <c r="AF198" s="39"/>
      <c r="AG198" s="48"/>
      <c r="AI198" s="3" t="s">
        <v>66</v>
      </c>
      <c r="AL198" s="48"/>
      <c r="AM198" s="82"/>
      <c r="AN198" s="85"/>
      <c r="AO198" s="85"/>
      <c r="AP198" s="85"/>
      <c r="AQ198" s="85"/>
      <c r="AR198" s="85"/>
      <c r="AS198" s="82"/>
      <c r="AT198" s="48"/>
      <c r="AV198" s="48"/>
      <c r="AW198" s="48"/>
    </row>
    <row r="199" spans="1:49" s="4" customFormat="1" ht="15" x14ac:dyDescent="0.25">
      <c r="A199" s="51"/>
      <c r="B199" s="50" t="s">
        <v>67</v>
      </c>
      <c r="C199" s="853" t="s">
        <v>68</v>
      </c>
      <c r="D199" s="853"/>
      <c r="E199" s="853"/>
      <c r="F199" s="53"/>
      <c r="G199" s="54"/>
      <c r="H199" s="54"/>
      <c r="I199" s="54"/>
      <c r="J199" s="57">
        <v>3.94</v>
      </c>
      <c r="K199" s="56">
        <v>1.1499999999999999</v>
      </c>
      <c r="L199" s="57">
        <v>8.7899999999999991</v>
      </c>
      <c r="M199" s="54"/>
      <c r="N199" s="59"/>
      <c r="AF199" s="39"/>
      <c r="AG199" s="48"/>
      <c r="AI199" s="3" t="s">
        <v>68</v>
      </c>
      <c r="AL199" s="48"/>
      <c r="AM199" s="82"/>
      <c r="AN199" s="85"/>
      <c r="AO199" s="85"/>
      <c r="AP199" s="85"/>
      <c r="AQ199" s="85"/>
      <c r="AR199" s="85"/>
      <c r="AS199" s="82"/>
      <c r="AT199" s="48"/>
      <c r="AV199" s="48"/>
      <c r="AW199" s="48"/>
    </row>
    <row r="200" spans="1:49" s="4" customFormat="1" ht="15" x14ac:dyDescent="0.25">
      <c r="A200" s="51"/>
      <c r="B200" s="50" t="s">
        <v>69</v>
      </c>
      <c r="C200" s="853" t="s">
        <v>70</v>
      </c>
      <c r="D200" s="853"/>
      <c r="E200" s="853"/>
      <c r="F200" s="53"/>
      <c r="G200" s="54"/>
      <c r="H200" s="54"/>
      <c r="I200" s="54"/>
      <c r="J200" s="57">
        <v>0.7</v>
      </c>
      <c r="K200" s="56">
        <v>1.1499999999999999</v>
      </c>
      <c r="L200" s="57">
        <v>1.56</v>
      </c>
      <c r="M200" s="56">
        <v>35.42</v>
      </c>
      <c r="N200" s="133">
        <v>55.26</v>
      </c>
      <c r="AF200" s="39"/>
      <c r="AG200" s="48"/>
      <c r="AI200" s="3" t="s">
        <v>70</v>
      </c>
      <c r="AL200" s="48"/>
      <c r="AM200" s="82"/>
      <c r="AN200" s="85"/>
      <c r="AO200" s="85"/>
      <c r="AP200" s="85"/>
      <c r="AQ200" s="85"/>
      <c r="AR200" s="85"/>
      <c r="AS200" s="82"/>
      <c r="AT200" s="48"/>
      <c r="AV200" s="48"/>
      <c r="AW200" s="48"/>
    </row>
    <row r="201" spans="1:49" s="4" customFormat="1" ht="15" x14ac:dyDescent="0.25">
      <c r="A201" s="51"/>
      <c r="B201" s="50" t="s">
        <v>86</v>
      </c>
      <c r="C201" s="853" t="s">
        <v>87</v>
      </c>
      <c r="D201" s="853"/>
      <c r="E201" s="853"/>
      <c r="F201" s="53"/>
      <c r="G201" s="54"/>
      <c r="H201" s="54"/>
      <c r="I201" s="54"/>
      <c r="J201" s="57">
        <v>0.99</v>
      </c>
      <c r="K201" s="54"/>
      <c r="L201" s="57">
        <v>1.92</v>
      </c>
      <c r="M201" s="54"/>
      <c r="N201" s="59"/>
      <c r="AF201" s="39"/>
      <c r="AG201" s="48"/>
      <c r="AI201" s="3" t="s">
        <v>87</v>
      </c>
      <c r="AL201" s="48"/>
      <c r="AM201" s="82"/>
      <c r="AN201" s="85"/>
      <c r="AO201" s="85"/>
      <c r="AP201" s="85"/>
      <c r="AQ201" s="85"/>
      <c r="AR201" s="85"/>
      <c r="AS201" s="82"/>
      <c r="AT201" s="48"/>
      <c r="AV201" s="48"/>
      <c r="AW201" s="48"/>
    </row>
    <row r="202" spans="1:49" s="4" customFormat="1" ht="15" x14ac:dyDescent="0.25">
      <c r="A202" s="60"/>
      <c r="B202" s="50"/>
      <c r="C202" s="853" t="s">
        <v>71</v>
      </c>
      <c r="D202" s="853"/>
      <c r="E202" s="853"/>
      <c r="F202" s="53" t="s">
        <v>72</v>
      </c>
      <c r="G202" s="56">
        <v>6.44</v>
      </c>
      <c r="H202" s="56">
        <v>1.1499999999999999</v>
      </c>
      <c r="I202" s="64">
        <v>14.36764</v>
      </c>
      <c r="J202" s="63"/>
      <c r="K202" s="54"/>
      <c r="L202" s="63"/>
      <c r="M202" s="54"/>
      <c r="N202" s="59"/>
      <c r="AF202" s="39"/>
      <c r="AG202" s="48"/>
      <c r="AJ202" s="3" t="s">
        <v>71</v>
      </c>
      <c r="AL202" s="48"/>
      <c r="AM202" s="82"/>
      <c r="AN202" s="85"/>
      <c r="AO202" s="85"/>
      <c r="AP202" s="85"/>
      <c r="AQ202" s="85"/>
      <c r="AR202" s="85"/>
      <c r="AS202" s="82"/>
      <c r="AT202" s="48"/>
      <c r="AV202" s="48"/>
      <c r="AW202" s="48"/>
    </row>
    <row r="203" spans="1:49" s="4" customFormat="1" ht="15" x14ac:dyDescent="0.25">
      <c r="A203" s="60"/>
      <c r="B203" s="50"/>
      <c r="C203" s="853" t="s">
        <v>73</v>
      </c>
      <c r="D203" s="853"/>
      <c r="E203" s="853"/>
      <c r="F203" s="53" t="s">
        <v>72</v>
      </c>
      <c r="G203" s="56">
        <v>0.06</v>
      </c>
      <c r="H203" s="56">
        <v>1.1499999999999999</v>
      </c>
      <c r="I203" s="64">
        <v>0.13386000000000001</v>
      </c>
      <c r="J203" s="63"/>
      <c r="K203" s="54"/>
      <c r="L203" s="63"/>
      <c r="M203" s="54"/>
      <c r="N203" s="59"/>
      <c r="AF203" s="39"/>
      <c r="AG203" s="48"/>
      <c r="AJ203" s="3" t="s">
        <v>73</v>
      </c>
      <c r="AL203" s="48"/>
      <c r="AM203" s="82"/>
      <c r="AN203" s="85"/>
      <c r="AO203" s="85"/>
      <c r="AP203" s="85"/>
      <c r="AQ203" s="85"/>
      <c r="AR203" s="85"/>
      <c r="AS203" s="82"/>
      <c r="AT203" s="48"/>
      <c r="AV203" s="48"/>
      <c r="AW203" s="48"/>
    </row>
    <row r="204" spans="1:49" s="4" customFormat="1" ht="15" x14ac:dyDescent="0.25">
      <c r="A204" s="51"/>
      <c r="B204" s="50"/>
      <c r="C204" s="854" t="s">
        <v>74</v>
      </c>
      <c r="D204" s="854"/>
      <c r="E204" s="854"/>
      <c r="F204" s="65"/>
      <c r="G204" s="66"/>
      <c r="H204" s="66"/>
      <c r="I204" s="66"/>
      <c r="J204" s="68">
        <v>54.39</v>
      </c>
      <c r="K204" s="66"/>
      <c r="L204" s="68">
        <v>121.06</v>
      </c>
      <c r="M204" s="66"/>
      <c r="N204" s="69"/>
      <c r="AF204" s="39"/>
      <c r="AG204" s="48"/>
      <c r="AK204" s="3" t="s">
        <v>74</v>
      </c>
      <c r="AL204" s="48"/>
      <c r="AM204" s="82"/>
      <c r="AN204" s="85"/>
      <c r="AO204" s="85"/>
      <c r="AP204" s="85"/>
      <c r="AQ204" s="85"/>
      <c r="AR204" s="85"/>
      <c r="AS204" s="82"/>
      <c r="AT204" s="48"/>
      <c r="AV204" s="48"/>
      <c r="AW204" s="48"/>
    </row>
    <row r="205" spans="1:49" s="4" customFormat="1" ht="15" x14ac:dyDescent="0.25">
      <c r="A205" s="60"/>
      <c r="B205" s="50"/>
      <c r="C205" s="853" t="s">
        <v>75</v>
      </c>
      <c r="D205" s="853"/>
      <c r="E205" s="853"/>
      <c r="F205" s="53"/>
      <c r="G205" s="54"/>
      <c r="H205" s="54"/>
      <c r="I205" s="54"/>
      <c r="J205" s="63"/>
      <c r="K205" s="54"/>
      <c r="L205" s="57">
        <v>111.91</v>
      </c>
      <c r="M205" s="54"/>
      <c r="N205" s="58">
        <v>3963.86</v>
      </c>
      <c r="AF205" s="39"/>
      <c r="AG205" s="48"/>
      <c r="AJ205" s="3" t="s">
        <v>75</v>
      </c>
      <c r="AL205" s="48"/>
      <c r="AM205" s="82"/>
      <c r="AN205" s="85"/>
      <c r="AO205" s="85"/>
      <c r="AP205" s="85"/>
      <c r="AQ205" s="85"/>
      <c r="AR205" s="85"/>
      <c r="AS205" s="82"/>
      <c r="AT205" s="48"/>
      <c r="AV205" s="48"/>
      <c r="AW205" s="48"/>
    </row>
    <row r="206" spans="1:49" s="4" customFormat="1" ht="23.25" x14ac:dyDescent="0.25">
      <c r="A206" s="60"/>
      <c r="B206" s="50" t="s">
        <v>120</v>
      </c>
      <c r="C206" s="853" t="s">
        <v>121</v>
      </c>
      <c r="D206" s="853"/>
      <c r="E206" s="853"/>
      <c r="F206" s="53" t="s">
        <v>78</v>
      </c>
      <c r="G206" s="70">
        <v>97</v>
      </c>
      <c r="H206" s="54"/>
      <c r="I206" s="70">
        <v>97</v>
      </c>
      <c r="J206" s="63"/>
      <c r="K206" s="54"/>
      <c r="L206" s="57">
        <v>108.55</v>
      </c>
      <c r="M206" s="54"/>
      <c r="N206" s="58">
        <v>3844.94</v>
      </c>
      <c r="AF206" s="39"/>
      <c r="AG206" s="48"/>
      <c r="AJ206" s="3" t="s">
        <v>121</v>
      </c>
      <c r="AL206" s="48"/>
      <c r="AM206" s="82"/>
      <c r="AN206" s="85"/>
      <c r="AO206" s="85"/>
      <c r="AP206" s="85"/>
      <c r="AQ206" s="85"/>
      <c r="AR206" s="85"/>
      <c r="AS206" s="82"/>
      <c r="AT206" s="48"/>
      <c r="AV206" s="48"/>
      <c r="AW206" s="48"/>
    </row>
    <row r="207" spans="1:49" s="4" customFormat="1" ht="23.25" x14ac:dyDescent="0.25">
      <c r="A207" s="60"/>
      <c r="B207" s="50" t="s">
        <v>122</v>
      </c>
      <c r="C207" s="853" t="s">
        <v>123</v>
      </c>
      <c r="D207" s="853"/>
      <c r="E207" s="853"/>
      <c r="F207" s="53" t="s">
        <v>78</v>
      </c>
      <c r="G207" s="70">
        <v>51</v>
      </c>
      <c r="H207" s="54"/>
      <c r="I207" s="70">
        <v>51</v>
      </c>
      <c r="J207" s="63"/>
      <c r="K207" s="54"/>
      <c r="L207" s="57">
        <v>57.07</v>
      </c>
      <c r="M207" s="54"/>
      <c r="N207" s="58">
        <v>2021.57</v>
      </c>
      <c r="AF207" s="39"/>
      <c r="AG207" s="48"/>
      <c r="AJ207" s="3" t="s">
        <v>123</v>
      </c>
      <c r="AL207" s="48"/>
      <c r="AM207" s="82"/>
      <c r="AN207" s="85"/>
      <c r="AO207" s="85"/>
      <c r="AP207" s="85"/>
      <c r="AQ207" s="85"/>
      <c r="AR207" s="85"/>
      <c r="AS207" s="82"/>
      <c r="AT207" s="48"/>
      <c r="AV207" s="48"/>
      <c r="AW207" s="48"/>
    </row>
    <row r="208" spans="1:49" s="4" customFormat="1" ht="15" x14ac:dyDescent="0.25">
      <c r="A208" s="71"/>
      <c r="B208" s="72"/>
      <c r="C208" s="847" t="s">
        <v>81</v>
      </c>
      <c r="D208" s="847"/>
      <c r="E208" s="847"/>
      <c r="F208" s="42"/>
      <c r="G208" s="43"/>
      <c r="H208" s="43"/>
      <c r="I208" s="43"/>
      <c r="J208" s="46"/>
      <c r="K208" s="43"/>
      <c r="L208" s="131">
        <v>286.68</v>
      </c>
      <c r="M208" s="66"/>
      <c r="N208" s="47"/>
      <c r="AF208" s="39"/>
      <c r="AG208" s="48"/>
      <c r="AL208" s="48" t="s">
        <v>81</v>
      </c>
      <c r="AM208" s="82"/>
      <c r="AN208" s="85"/>
      <c r="AO208" s="85"/>
      <c r="AP208" s="85"/>
      <c r="AQ208" s="85"/>
      <c r="AR208" s="85"/>
      <c r="AS208" s="82"/>
      <c r="AT208" s="48"/>
      <c r="AV208" s="48"/>
      <c r="AW208" s="48"/>
    </row>
    <row r="209" spans="1:49" s="4" customFormat="1" ht="23.25" x14ac:dyDescent="0.25">
      <c r="A209" s="40" t="s">
        <v>158</v>
      </c>
      <c r="B209" s="41" t="s">
        <v>159</v>
      </c>
      <c r="C209" s="847" t="s">
        <v>160</v>
      </c>
      <c r="D209" s="847"/>
      <c r="E209" s="847"/>
      <c r="F209" s="42" t="s">
        <v>119</v>
      </c>
      <c r="G209" s="43">
        <v>1.94</v>
      </c>
      <c r="H209" s="44">
        <v>1</v>
      </c>
      <c r="I209" s="109">
        <v>1.94</v>
      </c>
      <c r="J209" s="46"/>
      <c r="K209" s="43"/>
      <c r="L209" s="46"/>
      <c r="M209" s="43"/>
      <c r="N209" s="47"/>
      <c r="AF209" s="39"/>
      <c r="AG209" s="48" t="s">
        <v>160</v>
      </c>
      <c r="AL209" s="48"/>
      <c r="AM209" s="82"/>
      <c r="AN209" s="85"/>
      <c r="AO209" s="85"/>
      <c r="AP209" s="85"/>
      <c r="AQ209" s="85"/>
      <c r="AR209" s="85"/>
      <c r="AS209" s="82"/>
      <c r="AT209" s="48"/>
      <c r="AV209" s="48"/>
      <c r="AW209" s="48"/>
    </row>
    <row r="210" spans="1:49" s="4" customFormat="1" ht="22.5" x14ac:dyDescent="0.25">
      <c r="A210" s="49"/>
      <c r="B210" s="50" t="s">
        <v>64</v>
      </c>
      <c r="C210" s="848" t="s">
        <v>65</v>
      </c>
      <c r="D210" s="848"/>
      <c r="E210" s="848"/>
      <c r="F210" s="848"/>
      <c r="G210" s="848"/>
      <c r="H210" s="848"/>
      <c r="I210" s="848"/>
      <c r="J210" s="848"/>
      <c r="K210" s="848"/>
      <c r="L210" s="848"/>
      <c r="M210" s="848"/>
      <c r="N210" s="849"/>
      <c r="AF210" s="39"/>
      <c r="AG210" s="48"/>
      <c r="AH210" s="3" t="s">
        <v>65</v>
      </c>
      <c r="AL210" s="48"/>
      <c r="AM210" s="82"/>
      <c r="AN210" s="85"/>
      <c r="AO210" s="85"/>
      <c r="AP210" s="85"/>
      <c r="AQ210" s="85"/>
      <c r="AR210" s="85"/>
      <c r="AS210" s="82"/>
      <c r="AT210" s="48"/>
      <c r="AV210" s="48"/>
      <c r="AW210" s="48"/>
    </row>
    <row r="211" spans="1:49" s="4" customFormat="1" ht="15" x14ac:dyDescent="0.25">
      <c r="A211" s="51"/>
      <c r="B211" s="50" t="s">
        <v>60</v>
      </c>
      <c r="C211" s="853" t="s">
        <v>66</v>
      </c>
      <c r="D211" s="853"/>
      <c r="E211" s="853"/>
      <c r="F211" s="53"/>
      <c r="G211" s="54"/>
      <c r="H211" s="54"/>
      <c r="I211" s="54"/>
      <c r="J211" s="57">
        <v>35.06</v>
      </c>
      <c r="K211" s="56">
        <v>1.1499999999999999</v>
      </c>
      <c r="L211" s="57">
        <v>78.22</v>
      </c>
      <c r="M211" s="56">
        <v>35.42</v>
      </c>
      <c r="N211" s="58">
        <v>2770.55</v>
      </c>
      <c r="AF211" s="39"/>
      <c r="AG211" s="48"/>
      <c r="AI211" s="3" t="s">
        <v>66</v>
      </c>
      <c r="AL211" s="48"/>
      <c r="AM211" s="82"/>
      <c r="AN211" s="85"/>
      <c r="AO211" s="85"/>
      <c r="AP211" s="85"/>
      <c r="AQ211" s="85"/>
      <c r="AR211" s="85"/>
      <c r="AS211" s="82"/>
      <c r="AT211" s="48"/>
      <c r="AV211" s="48"/>
      <c r="AW211" s="48"/>
    </row>
    <row r="212" spans="1:49" s="4" customFormat="1" ht="15" x14ac:dyDescent="0.25">
      <c r="A212" s="51"/>
      <c r="B212" s="50" t="s">
        <v>67</v>
      </c>
      <c r="C212" s="853" t="s">
        <v>68</v>
      </c>
      <c r="D212" s="853"/>
      <c r="E212" s="853"/>
      <c r="F212" s="53"/>
      <c r="G212" s="54"/>
      <c r="H212" s="54"/>
      <c r="I212" s="54"/>
      <c r="J212" s="57">
        <v>3.94</v>
      </c>
      <c r="K212" s="56">
        <v>1.1499999999999999</v>
      </c>
      <c r="L212" s="57">
        <v>8.7899999999999991</v>
      </c>
      <c r="M212" s="54"/>
      <c r="N212" s="59"/>
      <c r="AF212" s="39"/>
      <c r="AG212" s="48"/>
      <c r="AI212" s="3" t="s">
        <v>68</v>
      </c>
      <c r="AL212" s="48"/>
      <c r="AM212" s="82"/>
      <c r="AN212" s="85"/>
      <c r="AO212" s="85"/>
      <c r="AP212" s="85"/>
      <c r="AQ212" s="85"/>
      <c r="AR212" s="85"/>
      <c r="AS212" s="82"/>
      <c r="AT212" s="48"/>
      <c r="AV212" s="48"/>
      <c r="AW212" s="48"/>
    </row>
    <row r="213" spans="1:49" s="4" customFormat="1" ht="15" x14ac:dyDescent="0.25">
      <c r="A213" s="51"/>
      <c r="B213" s="50" t="s">
        <v>69</v>
      </c>
      <c r="C213" s="853" t="s">
        <v>70</v>
      </c>
      <c r="D213" s="853"/>
      <c r="E213" s="853"/>
      <c r="F213" s="53"/>
      <c r="G213" s="54"/>
      <c r="H213" s="54"/>
      <c r="I213" s="54"/>
      <c r="J213" s="57">
        <v>0.7</v>
      </c>
      <c r="K213" s="56">
        <v>1.1499999999999999</v>
      </c>
      <c r="L213" s="57">
        <v>1.56</v>
      </c>
      <c r="M213" s="56">
        <v>35.42</v>
      </c>
      <c r="N213" s="133">
        <v>55.26</v>
      </c>
      <c r="AF213" s="39"/>
      <c r="AG213" s="48"/>
      <c r="AI213" s="3" t="s">
        <v>70</v>
      </c>
      <c r="AL213" s="48"/>
      <c r="AM213" s="82"/>
      <c r="AN213" s="85"/>
      <c r="AO213" s="85"/>
      <c r="AP213" s="85"/>
      <c r="AQ213" s="85"/>
      <c r="AR213" s="85"/>
      <c r="AS213" s="82"/>
      <c r="AT213" s="48"/>
      <c r="AV213" s="48"/>
      <c r="AW213" s="48"/>
    </row>
    <row r="214" spans="1:49" s="4" customFormat="1" ht="15" x14ac:dyDescent="0.25">
      <c r="A214" s="51"/>
      <c r="B214" s="50" t="s">
        <v>86</v>
      </c>
      <c r="C214" s="853" t="s">
        <v>87</v>
      </c>
      <c r="D214" s="853"/>
      <c r="E214" s="853"/>
      <c r="F214" s="53"/>
      <c r="G214" s="54"/>
      <c r="H214" s="54"/>
      <c r="I214" s="54"/>
      <c r="J214" s="57">
        <v>0.7</v>
      </c>
      <c r="K214" s="54"/>
      <c r="L214" s="57">
        <v>1.36</v>
      </c>
      <c r="M214" s="54"/>
      <c r="N214" s="59"/>
      <c r="AF214" s="39"/>
      <c r="AG214" s="48"/>
      <c r="AI214" s="3" t="s">
        <v>87</v>
      </c>
      <c r="AL214" s="48"/>
      <c r="AM214" s="82"/>
      <c r="AN214" s="85"/>
      <c r="AO214" s="85"/>
      <c r="AP214" s="85"/>
      <c r="AQ214" s="85"/>
      <c r="AR214" s="85"/>
      <c r="AS214" s="82"/>
      <c r="AT214" s="48"/>
      <c r="AV214" s="48"/>
      <c r="AW214" s="48"/>
    </row>
    <row r="215" spans="1:49" s="4" customFormat="1" ht="15" x14ac:dyDescent="0.25">
      <c r="A215" s="60"/>
      <c r="B215" s="50"/>
      <c r="C215" s="853" t="s">
        <v>71</v>
      </c>
      <c r="D215" s="853"/>
      <c r="E215" s="853"/>
      <c r="F215" s="53" t="s">
        <v>72</v>
      </c>
      <c r="G215" s="56">
        <v>4.53</v>
      </c>
      <c r="H215" s="56">
        <v>1.1499999999999999</v>
      </c>
      <c r="I215" s="64">
        <v>10.10643</v>
      </c>
      <c r="J215" s="63"/>
      <c r="K215" s="54"/>
      <c r="L215" s="63"/>
      <c r="M215" s="54"/>
      <c r="N215" s="59"/>
      <c r="AF215" s="39"/>
      <c r="AG215" s="48"/>
      <c r="AJ215" s="3" t="s">
        <v>71</v>
      </c>
      <c r="AL215" s="48"/>
      <c r="AM215" s="82"/>
      <c r="AN215" s="85"/>
      <c r="AO215" s="85"/>
      <c r="AP215" s="85"/>
      <c r="AQ215" s="85"/>
      <c r="AR215" s="85"/>
      <c r="AS215" s="82"/>
      <c r="AT215" s="48"/>
      <c r="AV215" s="48"/>
      <c r="AW215" s="48"/>
    </row>
    <row r="216" spans="1:49" s="4" customFormat="1" ht="15" x14ac:dyDescent="0.25">
      <c r="A216" s="60"/>
      <c r="B216" s="50"/>
      <c r="C216" s="853" t="s">
        <v>73</v>
      </c>
      <c r="D216" s="853"/>
      <c r="E216" s="853"/>
      <c r="F216" s="53" t="s">
        <v>72</v>
      </c>
      <c r="G216" s="56">
        <v>0.06</v>
      </c>
      <c r="H216" s="56">
        <v>1.1499999999999999</v>
      </c>
      <c r="I216" s="64">
        <v>0.13386000000000001</v>
      </c>
      <c r="J216" s="63"/>
      <c r="K216" s="54"/>
      <c r="L216" s="63"/>
      <c r="M216" s="54"/>
      <c r="N216" s="59"/>
      <c r="AF216" s="39"/>
      <c r="AG216" s="48"/>
      <c r="AJ216" s="3" t="s">
        <v>73</v>
      </c>
      <c r="AL216" s="48"/>
      <c r="AM216" s="82"/>
      <c r="AN216" s="85"/>
      <c r="AO216" s="85"/>
      <c r="AP216" s="85"/>
      <c r="AQ216" s="85"/>
      <c r="AR216" s="85"/>
      <c r="AS216" s="82"/>
      <c r="AT216" s="48"/>
      <c r="AV216" s="48"/>
      <c r="AW216" s="48"/>
    </row>
    <row r="217" spans="1:49" s="4" customFormat="1" ht="15" x14ac:dyDescent="0.25">
      <c r="A217" s="51"/>
      <c r="B217" s="50"/>
      <c r="C217" s="854" t="s">
        <v>74</v>
      </c>
      <c r="D217" s="854"/>
      <c r="E217" s="854"/>
      <c r="F217" s="65"/>
      <c r="G217" s="66"/>
      <c r="H217" s="66"/>
      <c r="I217" s="66"/>
      <c r="J217" s="68">
        <v>39.700000000000003</v>
      </c>
      <c r="K217" s="66"/>
      <c r="L217" s="68">
        <v>88.37</v>
      </c>
      <c r="M217" s="66"/>
      <c r="N217" s="69"/>
      <c r="AF217" s="39"/>
      <c r="AG217" s="48"/>
      <c r="AK217" s="3" t="s">
        <v>74</v>
      </c>
      <c r="AL217" s="48"/>
      <c r="AM217" s="82"/>
      <c r="AN217" s="85"/>
      <c r="AO217" s="85"/>
      <c r="AP217" s="85"/>
      <c r="AQ217" s="85"/>
      <c r="AR217" s="85"/>
      <c r="AS217" s="82"/>
      <c r="AT217" s="48"/>
      <c r="AV217" s="48"/>
      <c r="AW217" s="48"/>
    </row>
    <row r="218" spans="1:49" s="4" customFormat="1" ht="15" x14ac:dyDescent="0.25">
      <c r="A218" s="60"/>
      <c r="B218" s="50"/>
      <c r="C218" s="853" t="s">
        <v>75</v>
      </c>
      <c r="D218" s="853"/>
      <c r="E218" s="853"/>
      <c r="F218" s="53"/>
      <c r="G218" s="54"/>
      <c r="H218" s="54"/>
      <c r="I218" s="54"/>
      <c r="J218" s="63"/>
      <c r="K218" s="54"/>
      <c r="L218" s="57">
        <v>79.78</v>
      </c>
      <c r="M218" s="54"/>
      <c r="N218" s="58">
        <v>2825.81</v>
      </c>
      <c r="AF218" s="39"/>
      <c r="AG218" s="48"/>
      <c r="AJ218" s="3" t="s">
        <v>75</v>
      </c>
      <c r="AL218" s="48"/>
      <c r="AM218" s="82"/>
      <c r="AN218" s="85"/>
      <c r="AO218" s="85"/>
      <c r="AP218" s="85"/>
      <c r="AQ218" s="85"/>
      <c r="AR218" s="85"/>
      <c r="AS218" s="82"/>
      <c r="AT218" s="48"/>
      <c r="AV218" s="48"/>
      <c r="AW218" s="48"/>
    </row>
    <row r="219" spans="1:49" s="4" customFormat="1" ht="23.25" x14ac:dyDescent="0.25">
      <c r="A219" s="60"/>
      <c r="B219" s="50" t="s">
        <v>120</v>
      </c>
      <c r="C219" s="853" t="s">
        <v>121</v>
      </c>
      <c r="D219" s="853"/>
      <c r="E219" s="853"/>
      <c r="F219" s="53" t="s">
        <v>78</v>
      </c>
      <c r="G219" s="70">
        <v>97</v>
      </c>
      <c r="H219" s="54"/>
      <c r="I219" s="70">
        <v>97</v>
      </c>
      <c r="J219" s="63"/>
      <c r="K219" s="54"/>
      <c r="L219" s="57">
        <v>77.39</v>
      </c>
      <c r="M219" s="54"/>
      <c r="N219" s="58">
        <v>2741.04</v>
      </c>
      <c r="AF219" s="39"/>
      <c r="AG219" s="48"/>
      <c r="AJ219" s="3" t="s">
        <v>121</v>
      </c>
      <c r="AL219" s="48"/>
      <c r="AM219" s="82"/>
      <c r="AN219" s="85"/>
      <c r="AO219" s="85"/>
      <c r="AP219" s="85"/>
      <c r="AQ219" s="85"/>
      <c r="AR219" s="85"/>
      <c r="AS219" s="82"/>
      <c r="AT219" s="48"/>
      <c r="AV219" s="48"/>
      <c r="AW219" s="48"/>
    </row>
    <row r="220" spans="1:49" s="4" customFormat="1" ht="23.25" x14ac:dyDescent="0.25">
      <c r="A220" s="60"/>
      <c r="B220" s="50" t="s">
        <v>122</v>
      </c>
      <c r="C220" s="853" t="s">
        <v>123</v>
      </c>
      <c r="D220" s="853"/>
      <c r="E220" s="853"/>
      <c r="F220" s="53" t="s">
        <v>78</v>
      </c>
      <c r="G220" s="70">
        <v>51</v>
      </c>
      <c r="H220" s="54"/>
      <c r="I220" s="70">
        <v>51</v>
      </c>
      <c r="J220" s="63"/>
      <c r="K220" s="54"/>
      <c r="L220" s="57">
        <v>40.69</v>
      </c>
      <c r="M220" s="54"/>
      <c r="N220" s="58">
        <v>1441.16</v>
      </c>
      <c r="AF220" s="39"/>
      <c r="AG220" s="48"/>
      <c r="AJ220" s="3" t="s">
        <v>123</v>
      </c>
      <c r="AL220" s="48"/>
      <c r="AM220" s="82"/>
      <c r="AN220" s="85"/>
      <c r="AO220" s="85"/>
      <c r="AP220" s="85"/>
      <c r="AQ220" s="85"/>
      <c r="AR220" s="85"/>
      <c r="AS220" s="82"/>
      <c r="AT220" s="48"/>
      <c r="AV220" s="48"/>
      <c r="AW220" s="48"/>
    </row>
    <row r="221" spans="1:49" s="4" customFormat="1" ht="15" x14ac:dyDescent="0.25">
      <c r="A221" s="71"/>
      <c r="B221" s="72"/>
      <c r="C221" s="847" t="s">
        <v>81</v>
      </c>
      <c r="D221" s="847"/>
      <c r="E221" s="847"/>
      <c r="F221" s="42"/>
      <c r="G221" s="43"/>
      <c r="H221" s="43"/>
      <c r="I221" s="43"/>
      <c r="J221" s="46"/>
      <c r="K221" s="43"/>
      <c r="L221" s="131">
        <v>206.45</v>
      </c>
      <c r="M221" s="66"/>
      <c r="N221" s="47"/>
      <c r="AF221" s="39"/>
      <c r="AG221" s="48"/>
      <c r="AL221" s="48" t="s">
        <v>81</v>
      </c>
      <c r="AM221" s="82"/>
      <c r="AN221" s="85"/>
      <c r="AO221" s="85"/>
      <c r="AP221" s="85"/>
      <c r="AQ221" s="85"/>
      <c r="AR221" s="85"/>
      <c r="AS221" s="82"/>
      <c r="AT221" s="48"/>
      <c r="AV221" s="48"/>
      <c r="AW221" s="48"/>
    </row>
    <row r="222" spans="1:49" s="4" customFormat="1" ht="23.25" x14ac:dyDescent="0.25">
      <c r="A222" s="40" t="s">
        <v>161</v>
      </c>
      <c r="B222" s="41" t="s">
        <v>162</v>
      </c>
      <c r="C222" s="847" t="s">
        <v>163</v>
      </c>
      <c r="D222" s="847"/>
      <c r="E222" s="847"/>
      <c r="F222" s="42" t="s">
        <v>164</v>
      </c>
      <c r="G222" s="43">
        <v>388</v>
      </c>
      <c r="H222" s="44">
        <v>1</v>
      </c>
      <c r="I222" s="44">
        <v>388</v>
      </c>
      <c r="J222" s="131">
        <v>739.5</v>
      </c>
      <c r="K222" s="43"/>
      <c r="L222" s="73">
        <v>33324.74</v>
      </c>
      <c r="M222" s="109">
        <v>8.61</v>
      </c>
      <c r="N222" s="134">
        <v>286926</v>
      </c>
      <c r="AF222" s="39"/>
      <c r="AG222" s="48" t="s">
        <v>163</v>
      </c>
      <c r="AL222" s="48"/>
      <c r="AM222" s="82"/>
      <c r="AN222" s="85"/>
      <c r="AO222" s="85"/>
      <c r="AP222" s="85"/>
      <c r="AQ222" s="85"/>
      <c r="AR222" s="85"/>
      <c r="AS222" s="82"/>
      <c r="AT222" s="48"/>
      <c r="AV222" s="48"/>
      <c r="AW222" s="48"/>
    </row>
    <row r="223" spans="1:49" s="4" customFormat="1" ht="15" x14ac:dyDescent="0.25">
      <c r="A223" s="71"/>
      <c r="B223" s="72"/>
      <c r="C223" s="847" t="s">
        <v>81</v>
      </c>
      <c r="D223" s="847"/>
      <c r="E223" s="847"/>
      <c r="F223" s="42"/>
      <c r="G223" s="43"/>
      <c r="H223" s="43"/>
      <c r="I223" s="43"/>
      <c r="J223" s="46"/>
      <c r="K223" s="43"/>
      <c r="L223" s="73">
        <v>33324.74</v>
      </c>
      <c r="M223" s="66"/>
      <c r="N223" s="134">
        <v>286926</v>
      </c>
      <c r="AF223" s="39"/>
      <c r="AG223" s="48"/>
      <c r="AL223" s="48" t="s">
        <v>81</v>
      </c>
      <c r="AM223" s="82"/>
      <c r="AN223" s="85"/>
      <c r="AO223" s="85"/>
      <c r="AP223" s="85"/>
      <c r="AQ223" s="85"/>
      <c r="AR223" s="85"/>
      <c r="AS223" s="82"/>
      <c r="AT223" s="48"/>
      <c r="AV223" s="48"/>
      <c r="AW223" s="48"/>
    </row>
    <row r="224" spans="1:49" s="4" customFormat="1" ht="23.25" x14ac:dyDescent="0.25">
      <c r="A224" s="40" t="s">
        <v>165</v>
      </c>
      <c r="B224" s="41" t="s">
        <v>166</v>
      </c>
      <c r="C224" s="847" t="s">
        <v>167</v>
      </c>
      <c r="D224" s="847"/>
      <c r="E224" s="847"/>
      <c r="F224" s="42" t="s">
        <v>119</v>
      </c>
      <c r="G224" s="43">
        <v>13.5</v>
      </c>
      <c r="H224" s="44">
        <v>1</v>
      </c>
      <c r="I224" s="45">
        <v>13.5</v>
      </c>
      <c r="J224" s="46"/>
      <c r="K224" s="43"/>
      <c r="L224" s="46"/>
      <c r="M224" s="43"/>
      <c r="N224" s="47"/>
      <c r="AF224" s="39"/>
      <c r="AG224" s="48" t="s">
        <v>167</v>
      </c>
      <c r="AL224" s="48"/>
      <c r="AM224" s="82"/>
      <c r="AN224" s="85"/>
      <c r="AO224" s="85"/>
      <c r="AP224" s="85"/>
      <c r="AQ224" s="85"/>
      <c r="AR224" s="85"/>
      <c r="AS224" s="82"/>
      <c r="AT224" s="48"/>
      <c r="AV224" s="48"/>
      <c r="AW224" s="48"/>
    </row>
    <row r="225" spans="1:49" s="4" customFormat="1" ht="22.5" x14ac:dyDescent="0.25">
      <c r="A225" s="49"/>
      <c r="B225" s="50" t="s">
        <v>64</v>
      </c>
      <c r="C225" s="848" t="s">
        <v>65</v>
      </c>
      <c r="D225" s="848"/>
      <c r="E225" s="848"/>
      <c r="F225" s="848"/>
      <c r="G225" s="848"/>
      <c r="H225" s="848"/>
      <c r="I225" s="848"/>
      <c r="J225" s="848"/>
      <c r="K225" s="848"/>
      <c r="L225" s="848"/>
      <c r="M225" s="848"/>
      <c r="N225" s="849"/>
      <c r="AF225" s="39"/>
      <c r="AG225" s="48"/>
      <c r="AH225" s="3" t="s">
        <v>65</v>
      </c>
      <c r="AL225" s="48"/>
      <c r="AM225" s="82"/>
      <c r="AN225" s="85"/>
      <c r="AO225" s="85"/>
      <c r="AP225" s="85"/>
      <c r="AQ225" s="85"/>
      <c r="AR225" s="85"/>
      <c r="AS225" s="82"/>
      <c r="AT225" s="48"/>
      <c r="AV225" s="48"/>
      <c r="AW225" s="48"/>
    </row>
    <row r="226" spans="1:49" s="4" customFormat="1" ht="15" x14ac:dyDescent="0.25">
      <c r="A226" s="51"/>
      <c r="B226" s="50" t="s">
        <v>60</v>
      </c>
      <c r="C226" s="853" t="s">
        <v>66</v>
      </c>
      <c r="D226" s="853"/>
      <c r="E226" s="853"/>
      <c r="F226" s="53"/>
      <c r="G226" s="54"/>
      <c r="H226" s="54"/>
      <c r="I226" s="54"/>
      <c r="J226" s="57">
        <v>53.96</v>
      </c>
      <c r="K226" s="56">
        <v>1.1499999999999999</v>
      </c>
      <c r="L226" s="57">
        <v>837.73</v>
      </c>
      <c r="M226" s="56">
        <v>35.42</v>
      </c>
      <c r="N226" s="58">
        <v>29672.400000000001</v>
      </c>
      <c r="AF226" s="39"/>
      <c r="AG226" s="48"/>
      <c r="AI226" s="3" t="s">
        <v>66</v>
      </c>
      <c r="AL226" s="48"/>
      <c r="AM226" s="82"/>
      <c r="AN226" s="85"/>
      <c r="AO226" s="85"/>
      <c r="AP226" s="85"/>
      <c r="AQ226" s="85"/>
      <c r="AR226" s="85"/>
      <c r="AS226" s="82"/>
      <c r="AT226" s="48"/>
      <c r="AV226" s="48"/>
      <c r="AW226" s="48"/>
    </row>
    <row r="227" spans="1:49" s="4" customFormat="1" ht="15" x14ac:dyDescent="0.25">
      <c r="A227" s="51"/>
      <c r="B227" s="50" t="s">
        <v>67</v>
      </c>
      <c r="C227" s="853" t="s">
        <v>68</v>
      </c>
      <c r="D227" s="853"/>
      <c r="E227" s="853"/>
      <c r="F227" s="53"/>
      <c r="G227" s="54"/>
      <c r="H227" s="54"/>
      <c r="I227" s="54"/>
      <c r="J227" s="57">
        <v>347.73</v>
      </c>
      <c r="K227" s="56">
        <v>1.1499999999999999</v>
      </c>
      <c r="L227" s="55">
        <v>5398.51</v>
      </c>
      <c r="M227" s="54"/>
      <c r="N227" s="59"/>
      <c r="AF227" s="39"/>
      <c r="AG227" s="48"/>
      <c r="AI227" s="3" t="s">
        <v>68</v>
      </c>
      <c r="AL227" s="48"/>
      <c r="AM227" s="82"/>
      <c r="AN227" s="85"/>
      <c r="AO227" s="85"/>
      <c r="AP227" s="85"/>
      <c r="AQ227" s="85"/>
      <c r="AR227" s="85"/>
      <c r="AS227" s="82"/>
      <c r="AT227" s="48"/>
      <c r="AV227" s="48"/>
      <c r="AW227" s="48"/>
    </row>
    <row r="228" spans="1:49" s="4" customFormat="1" ht="15" x14ac:dyDescent="0.25">
      <c r="A228" s="51"/>
      <c r="B228" s="50" t="s">
        <v>69</v>
      </c>
      <c r="C228" s="853" t="s">
        <v>70</v>
      </c>
      <c r="D228" s="853"/>
      <c r="E228" s="853"/>
      <c r="F228" s="53"/>
      <c r="G228" s="54"/>
      <c r="H228" s="54"/>
      <c r="I228" s="54"/>
      <c r="J228" s="57">
        <v>48.19</v>
      </c>
      <c r="K228" s="56">
        <v>1.1499999999999999</v>
      </c>
      <c r="L228" s="57">
        <v>748.15</v>
      </c>
      <c r="M228" s="56">
        <v>35.42</v>
      </c>
      <c r="N228" s="58">
        <v>26499.47</v>
      </c>
      <c r="AF228" s="39"/>
      <c r="AG228" s="48"/>
      <c r="AI228" s="3" t="s">
        <v>70</v>
      </c>
      <c r="AL228" s="48"/>
      <c r="AM228" s="82"/>
      <c r="AN228" s="85"/>
      <c r="AO228" s="85"/>
      <c r="AP228" s="85"/>
      <c r="AQ228" s="85"/>
      <c r="AR228" s="85"/>
      <c r="AS228" s="82"/>
      <c r="AT228" s="48"/>
      <c r="AV228" s="48"/>
      <c r="AW228" s="48"/>
    </row>
    <row r="229" spans="1:49" s="4" customFormat="1" ht="15" x14ac:dyDescent="0.25">
      <c r="A229" s="51"/>
      <c r="B229" s="50" t="s">
        <v>86</v>
      </c>
      <c r="C229" s="853" t="s">
        <v>87</v>
      </c>
      <c r="D229" s="853"/>
      <c r="E229" s="853"/>
      <c r="F229" s="53"/>
      <c r="G229" s="54"/>
      <c r="H229" s="54"/>
      <c r="I229" s="54"/>
      <c r="J229" s="57">
        <v>1.08</v>
      </c>
      <c r="K229" s="54"/>
      <c r="L229" s="57">
        <v>14.58</v>
      </c>
      <c r="M229" s="54"/>
      <c r="N229" s="59"/>
      <c r="AF229" s="39"/>
      <c r="AG229" s="48"/>
      <c r="AI229" s="3" t="s">
        <v>87</v>
      </c>
      <c r="AL229" s="48"/>
      <c r="AM229" s="82"/>
      <c r="AN229" s="85"/>
      <c r="AO229" s="85"/>
      <c r="AP229" s="85"/>
      <c r="AQ229" s="85"/>
      <c r="AR229" s="85"/>
      <c r="AS229" s="82"/>
      <c r="AT229" s="48"/>
      <c r="AV229" s="48"/>
      <c r="AW229" s="48"/>
    </row>
    <row r="230" spans="1:49" s="4" customFormat="1" ht="15" x14ac:dyDescent="0.25">
      <c r="A230" s="60"/>
      <c r="B230" s="50"/>
      <c r="C230" s="853" t="s">
        <v>71</v>
      </c>
      <c r="D230" s="853"/>
      <c r="E230" s="853"/>
      <c r="F230" s="53" t="s">
        <v>72</v>
      </c>
      <c r="G230" s="56">
        <v>5.74</v>
      </c>
      <c r="H230" s="56">
        <v>1.1499999999999999</v>
      </c>
      <c r="I230" s="130">
        <v>89.113500000000002</v>
      </c>
      <c r="J230" s="63"/>
      <c r="K230" s="54"/>
      <c r="L230" s="63"/>
      <c r="M230" s="54"/>
      <c r="N230" s="59"/>
      <c r="AF230" s="39"/>
      <c r="AG230" s="48"/>
      <c r="AJ230" s="3" t="s">
        <v>71</v>
      </c>
      <c r="AL230" s="48"/>
      <c r="AM230" s="82"/>
      <c r="AN230" s="85"/>
      <c r="AO230" s="85"/>
      <c r="AP230" s="85"/>
      <c r="AQ230" s="85"/>
      <c r="AR230" s="85"/>
      <c r="AS230" s="82"/>
      <c r="AT230" s="48"/>
      <c r="AV230" s="48"/>
      <c r="AW230" s="48"/>
    </row>
    <row r="231" spans="1:49" s="4" customFormat="1" ht="15" x14ac:dyDescent="0.25">
      <c r="A231" s="60"/>
      <c r="B231" s="50"/>
      <c r="C231" s="853" t="s">
        <v>73</v>
      </c>
      <c r="D231" s="853"/>
      <c r="E231" s="853"/>
      <c r="F231" s="53" t="s">
        <v>72</v>
      </c>
      <c r="G231" s="56">
        <v>3.84</v>
      </c>
      <c r="H231" s="56">
        <v>1.1499999999999999</v>
      </c>
      <c r="I231" s="62">
        <v>59.616</v>
      </c>
      <c r="J231" s="63"/>
      <c r="K231" s="54"/>
      <c r="L231" s="63"/>
      <c r="M231" s="54"/>
      <c r="N231" s="59"/>
      <c r="AF231" s="39"/>
      <c r="AG231" s="48"/>
      <c r="AJ231" s="3" t="s">
        <v>73</v>
      </c>
      <c r="AL231" s="48"/>
      <c r="AM231" s="82"/>
      <c r="AN231" s="85"/>
      <c r="AO231" s="85"/>
      <c r="AP231" s="85"/>
      <c r="AQ231" s="85"/>
      <c r="AR231" s="85"/>
      <c r="AS231" s="82"/>
      <c r="AT231" s="48"/>
      <c r="AV231" s="48"/>
      <c r="AW231" s="48"/>
    </row>
    <row r="232" spans="1:49" s="4" customFormat="1" ht="15" x14ac:dyDescent="0.25">
      <c r="A232" s="51"/>
      <c r="B232" s="50"/>
      <c r="C232" s="854" t="s">
        <v>74</v>
      </c>
      <c r="D232" s="854"/>
      <c r="E232" s="854"/>
      <c r="F232" s="65"/>
      <c r="G232" s="66"/>
      <c r="H232" s="66"/>
      <c r="I232" s="66"/>
      <c r="J232" s="68">
        <v>402.77</v>
      </c>
      <c r="K232" s="66"/>
      <c r="L232" s="67">
        <v>6250.82</v>
      </c>
      <c r="M232" s="66"/>
      <c r="N232" s="69"/>
      <c r="AF232" s="39"/>
      <c r="AG232" s="48"/>
      <c r="AK232" s="3" t="s">
        <v>74</v>
      </c>
      <c r="AL232" s="48"/>
      <c r="AM232" s="82"/>
      <c r="AN232" s="85"/>
      <c r="AO232" s="85"/>
      <c r="AP232" s="85"/>
      <c r="AQ232" s="85"/>
      <c r="AR232" s="85"/>
      <c r="AS232" s="82"/>
      <c r="AT232" s="48"/>
      <c r="AV232" s="48"/>
      <c r="AW232" s="48"/>
    </row>
    <row r="233" spans="1:49" s="4" customFormat="1" ht="15" x14ac:dyDescent="0.25">
      <c r="A233" s="60"/>
      <c r="B233" s="50"/>
      <c r="C233" s="853" t="s">
        <v>75</v>
      </c>
      <c r="D233" s="853"/>
      <c r="E233" s="853"/>
      <c r="F233" s="53"/>
      <c r="G233" s="54"/>
      <c r="H233" s="54"/>
      <c r="I233" s="54"/>
      <c r="J233" s="63"/>
      <c r="K233" s="54"/>
      <c r="L233" s="55">
        <v>1585.88</v>
      </c>
      <c r="M233" s="54"/>
      <c r="N233" s="58">
        <v>56171.87</v>
      </c>
      <c r="AF233" s="39"/>
      <c r="AG233" s="48"/>
      <c r="AJ233" s="3" t="s">
        <v>75</v>
      </c>
      <c r="AL233" s="48"/>
      <c r="AM233" s="82"/>
      <c r="AN233" s="85"/>
      <c r="AO233" s="85"/>
      <c r="AP233" s="85"/>
      <c r="AQ233" s="85"/>
      <c r="AR233" s="85"/>
      <c r="AS233" s="82"/>
      <c r="AT233" s="48"/>
      <c r="AV233" s="48"/>
      <c r="AW233" s="48"/>
    </row>
    <row r="234" spans="1:49" s="4" customFormat="1" ht="23.25" x14ac:dyDescent="0.25">
      <c r="A234" s="60"/>
      <c r="B234" s="50" t="s">
        <v>120</v>
      </c>
      <c r="C234" s="853" t="s">
        <v>121</v>
      </c>
      <c r="D234" s="853"/>
      <c r="E234" s="853"/>
      <c r="F234" s="53" t="s">
        <v>78</v>
      </c>
      <c r="G234" s="70">
        <v>97</v>
      </c>
      <c r="H234" s="54"/>
      <c r="I234" s="70">
        <v>97</v>
      </c>
      <c r="J234" s="63"/>
      <c r="K234" s="54"/>
      <c r="L234" s="55">
        <v>1538.3</v>
      </c>
      <c r="M234" s="54"/>
      <c r="N234" s="58">
        <v>54486.71</v>
      </c>
      <c r="AF234" s="39"/>
      <c r="AG234" s="48"/>
      <c r="AJ234" s="3" t="s">
        <v>121</v>
      </c>
      <c r="AL234" s="48"/>
      <c r="AM234" s="82"/>
      <c r="AN234" s="85"/>
      <c r="AO234" s="85"/>
      <c r="AP234" s="85"/>
      <c r="AQ234" s="85"/>
      <c r="AR234" s="85"/>
      <c r="AS234" s="82"/>
      <c r="AT234" s="48"/>
      <c r="AV234" s="48"/>
      <c r="AW234" s="48"/>
    </row>
    <row r="235" spans="1:49" s="4" customFormat="1" ht="23.25" x14ac:dyDescent="0.25">
      <c r="A235" s="60"/>
      <c r="B235" s="50" t="s">
        <v>122</v>
      </c>
      <c r="C235" s="853" t="s">
        <v>123</v>
      </c>
      <c r="D235" s="853"/>
      <c r="E235" s="853"/>
      <c r="F235" s="53" t="s">
        <v>78</v>
      </c>
      <c r="G235" s="70">
        <v>51</v>
      </c>
      <c r="H235" s="54"/>
      <c r="I235" s="70">
        <v>51</v>
      </c>
      <c r="J235" s="63"/>
      <c r="K235" s="54"/>
      <c r="L235" s="57">
        <v>808.8</v>
      </c>
      <c r="M235" s="54"/>
      <c r="N235" s="58">
        <v>28647.65</v>
      </c>
      <c r="AF235" s="39"/>
      <c r="AG235" s="48"/>
      <c r="AJ235" s="3" t="s">
        <v>123</v>
      </c>
      <c r="AL235" s="48"/>
      <c r="AM235" s="82"/>
      <c r="AN235" s="85"/>
      <c r="AO235" s="85"/>
      <c r="AP235" s="85"/>
      <c r="AQ235" s="85"/>
      <c r="AR235" s="85"/>
      <c r="AS235" s="82"/>
      <c r="AT235" s="48"/>
      <c r="AV235" s="48"/>
      <c r="AW235" s="48"/>
    </row>
    <row r="236" spans="1:49" s="4" customFormat="1" ht="15" x14ac:dyDescent="0.25">
      <c r="A236" s="71"/>
      <c r="B236" s="72"/>
      <c r="C236" s="847" t="s">
        <v>81</v>
      </c>
      <c r="D236" s="847"/>
      <c r="E236" s="847"/>
      <c r="F236" s="42"/>
      <c r="G236" s="43"/>
      <c r="H236" s="43"/>
      <c r="I236" s="43"/>
      <c r="J236" s="46"/>
      <c r="K236" s="43"/>
      <c r="L236" s="73">
        <v>8597.92</v>
      </c>
      <c r="M236" s="66"/>
      <c r="N236" s="47"/>
      <c r="AF236" s="39"/>
      <c r="AG236" s="48"/>
      <c r="AL236" s="48" t="s">
        <v>81</v>
      </c>
      <c r="AM236" s="82"/>
      <c r="AN236" s="85"/>
      <c r="AO236" s="85"/>
      <c r="AP236" s="85"/>
      <c r="AQ236" s="85"/>
      <c r="AR236" s="85"/>
      <c r="AS236" s="82"/>
      <c r="AT236" s="48"/>
      <c r="AV236" s="48"/>
      <c r="AW236" s="48"/>
    </row>
    <row r="237" spans="1:49" s="4" customFormat="1" ht="34.5" x14ac:dyDescent="0.25">
      <c r="A237" s="40" t="s">
        <v>168</v>
      </c>
      <c r="B237" s="41" t="s">
        <v>169</v>
      </c>
      <c r="C237" s="847" t="s">
        <v>170</v>
      </c>
      <c r="D237" s="847"/>
      <c r="E237" s="847"/>
      <c r="F237" s="42" t="s">
        <v>119</v>
      </c>
      <c r="G237" s="43">
        <v>13.5</v>
      </c>
      <c r="H237" s="44">
        <v>1</v>
      </c>
      <c r="I237" s="45">
        <v>13.5</v>
      </c>
      <c r="J237" s="46"/>
      <c r="K237" s="43"/>
      <c r="L237" s="46"/>
      <c r="M237" s="43"/>
      <c r="N237" s="47"/>
      <c r="AF237" s="39"/>
      <c r="AG237" s="48" t="s">
        <v>170</v>
      </c>
      <c r="AL237" s="48"/>
      <c r="AM237" s="82"/>
      <c r="AN237" s="85"/>
      <c r="AO237" s="85"/>
      <c r="AP237" s="85"/>
      <c r="AQ237" s="85"/>
      <c r="AR237" s="85"/>
      <c r="AS237" s="82"/>
      <c r="AT237" s="48"/>
      <c r="AV237" s="48"/>
      <c r="AW237" s="48"/>
    </row>
    <row r="238" spans="1:49" s="4" customFormat="1" ht="22.5" x14ac:dyDescent="0.25">
      <c r="A238" s="49"/>
      <c r="B238" s="50" t="s">
        <v>64</v>
      </c>
      <c r="C238" s="848" t="s">
        <v>65</v>
      </c>
      <c r="D238" s="848"/>
      <c r="E238" s="848"/>
      <c r="F238" s="848"/>
      <c r="G238" s="848"/>
      <c r="H238" s="848"/>
      <c r="I238" s="848"/>
      <c r="J238" s="848"/>
      <c r="K238" s="848"/>
      <c r="L238" s="848"/>
      <c r="M238" s="848"/>
      <c r="N238" s="849"/>
      <c r="AF238" s="39"/>
      <c r="AG238" s="48"/>
      <c r="AH238" s="3" t="s">
        <v>65</v>
      </c>
      <c r="AL238" s="48"/>
      <c r="AM238" s="82"/>
      <c r="AN238" s="85"/>
      <c r="AO238" s="85"/>
      <c r="AP238" s="85"/>
      <c r="AQ238" s="85"/>
      <c r="AR238" s="85"/>
      <c r="AS238" s="82"/>
      <c r="AT238" s="48"/>
      <c r="AV238" s="48"/>
      <c r="AW238" s="48"/>
    </row>
    <row r="239" spans="1:49" s="4" customFormat="1" ht="15" x14ac:dyDescent="0.25">
      <c r="A239" s="51"/>
      <c r="B239" s="50" t="s">
        <v>60</v>
      </c>
      <c r="C239" s="853" t="s">
        <v>66</v>
      </c>
      <c r="D239" s="853"/>
      <c r="E239" s="853"/>
      <c r="F239" s="53"/>
      <c r="G239" s="54"/>
      <c r="H239" s="54"/>
      <c r="I239" s="54"/>
      <c r="J239" s="57">
        <v>26.13</v>
      </c>
      <c r="K239" s="56">
        <v>1.1499999999999999</v>
      </c>
      <c r="L239" s="57">
        <v>405.67</v>
      </c>
      <c r="M239" s="56">
        <v>35.42</v>
      </c>
      <c r="N239" s="58">
        <v>14368.83</v>
      </c>
      <c r="AF239" s="39"/>
      <c r="AG239" s="48"/>
      <c r="AI239" s="3" t="s">
        <v>66</v>
      </c>
      <c r="AL239" s="48"/>
      <c r="AM239" s="82"/>
      <c r="AN239" s="85"/>
      <c r="AO239" s="85"/>
      <c r="AP239" s="85"/>
      <c r="AQ239" s="85"/>
      <c r="AR239" s="85"/>
      <c r="AS239" s="82"/>
      <c r="AT239" s="48"/>
      <c r="AV239" s="48"/>
      <c r="AW239" s="48"/>
    </row>
    <row r="240" spans="1:49" s="4" customFormat="1" ht="15" x14ac:dyDescent="0.25">
      <c r="A240" s="51"/>
      <c r="B240" s="50" t="s">
        <v>67</v>
      </c>
      <c r="C240" s="853" t="s">
        <v>68</v>
      </c>
      <c r="D240" s="853"/>
      <c r="E240" s="853"/>
      <c r="F240" s="53"/>
      <c r="G240" s="54"/>
      <c r="H240" s="54"/>
      <c r="I240" s="54"/>
      <c r="J240" s="57">
        <v>166.62</v>
      </c>
      <c r="K240" s="56">
        <v>1.1499999999999999</v>
      </c>
      <c r="L240" s="55">
        <v>2586.7800000000002</v>
      </c>
      <c r="M240" s="54"/>
      <c r="N240" s="59"/>
      <c r="AF240" s="39"/>
      <c r="AG240" s="48"/>
      <c r="AI240" s="3" t="s">
        <v>68</v>
      </c>
      <c r="AL240" s="48"/>
      <c r="AM240" s="82"/>
      <c r="AN240" s="85"/>
      <c r="AO240" s="85"/>
      <c r="AP240" s="85"/>
      <c r="AQ240" s="85"/>
      <c r="AR240" s="85"/>
      <c r="AS240" s="82"/>
      <c r="AT240" s="48"/>
      <c r="AV240" s="48"/>
      <c r="AW240" s="48"/>
    </row>
    <row r="241" spans="1:49" s="4" customFormat="1" ht="15" x14ac:dyDescent="0.25">
      <c r="A241" s="51"/>
      <c r="B241" s="50" t="s">
        <v>69</v>
      </c>
      <c r="C241" s="853" t="s">
        <v>70</v>
      </c>
      <c r="D241" s="853"/>
      <c r="E241" s="853"/>
      <c r="F241" s="53"/>
      <c r="G241" s="54"/>
      <c r="H241" s="54"/>
      <c r="I241" s="54"/>
      <c r="J241" s="57">
        <v>23.09</v>
      </c>
      <c r="K241" s="56">
        <v>1.1499999999999999</v>
      </c>
      <c r="L241" s="57">
        <v>358.47</v>
      </c>
      <c r="M241" s="56">
        <v>35.42</v>
      </c>
      <c r="N241" s="58">
        <v>12697.01</v>
      </c>
      <c r="AF241" s="39"/>
      <c r="AG241" s="48"/>
      <c r="AI241" s="3" t="s">
        <v>70</v>
      </c>
      <c r="AL241" s="48"/>
      <c r="AM241" s="82"/>
      <c r="AN241" s="85"/>
      <c r="AO241" s="85"/>
      <c r="AP241" s="85"/>
      <c r="AQ241" s="85"/>
      <c r="AR241" s="85"/>
      <c r="AS241" s="82"/>
      <c r="AT241" s="48"/>
      <c r="AV241" s="48"/>
      <c r="AW241" s="48"/>
    </row>
    <row r="242" spans="1:49" s="4" customFormat="1" ht="15" x14ac:dyDescent="0.25">
      <c r="A242" s="51"/>
      <c r="B242" s="50" t="s">
        <v>86</v>
      </c>
      <c r="C242" s="853" t="s">
        <v>87</v>
      </c>
      <c r="D242" s="853"/>
      <c r="E242" s="853"/>
      <c r="F242" s="53"/>
      <c r="G242" s="54"/>
      <c r="H242" s="54"/>
      <c r="I242" s="54"/>
      <c r="J242" s="57">
        <v>0.52</v>
      </c>
      <c r="K242" s="54"/>
      <c r="L242" s="57">
        <v>7.02</v>
      </c>
      <c r="M242" s="54"/>
      <c r="N242" s="59"/>
      <c r="AF242" s="39"/>
      <c r="AG242" s="48"/>
      <c r="AI242" s="3" t="s">
        <v>87</v>
      </c>
      <c r="AL242" s="48"/>
      <c r="AM242" s="82"/>
      <c r="AN242" s="85"/>
      <c r="AO242" s="85"/>
      <c r="AP242" s="85"/>
      <c r="AQ242" s="85"/>
      <c r="AR242" s="85"/>
      <c r="AS242" s="82"/>
      <c r="AT242" s="48"/>
      <c r="AV242" s="48"/>
      <c r="AW242" s="48"/>
    </row>
    <row r="243" spans="1:49" s="4" customFormat="1" ht="15" x14ac:dyDescent="0.25">
      <c r="A243" s="60"/>
      <c r="B243" s="50"/>
      <c r="C243" s="853" t="s">
        <v>71</v>
      </c>
      <c r="D243" s="853"/>
      <c r="E243" s="853"/>
      <c r="F243" s="53" t="s">
        <v>72</v>
      </c>
      <c r="G243" s="56">
        <v>2.78</v>
      </c>
      <c r="H243" s="56">
        <v>1.1499999999999999</v>
      </c>
      <c r="I243" s="130">
        <v>43.159500000000001</v>
      </c>
      <c r="J243" s="63"/>
      <c r="K243" s="54"/>
      <c r="L243" s="63"/>
      <c r="M243" s="54"/>
      <c r="N243" s="59"/>
      <c r="AF243" s="39"/>
      <c r="AG243" s="48"/>
      <c r="AJ243" s="3" t="s">
        <v>71</v>
      </c>
      <c r="AL243" s="48"/>
      <c r="AM243" s="82"/>
      <c r="AN243" s="85"/>
      <c r="AO243" s="85"/>
      <c r="AP243" s="85"/>
      <c r="AQ243" s="85"/>
      <c r="AR243" s="85"/>
      <c r="AS243" s="82"/>
      <c r="AT243" s="48"/>
      <c r="AV243" s="48"/>
      <c r="AW243" s="48"/>
    </row>
    <row r="244" spans="1:49" s="4" customFormat="1" ht="15" x14ac:dyDescent="0.25">
      <c r="A244" s="60"/>
      <c r="B244" s="50"/>
      <c r="C244" s="853" t="s">
        <v>73</v>
      </c>
      <c r="D244" s="853"/>
      <c r="E244" s="853"/>
      <c r="F244" s="53" t="s">
        <v>72</v>
      </c>
      <c r="G244" s="56">
        <v>1.84</v>
      </c>
      <c r="H244" s="56">
        <v>1.1499999999999999</v>
      </c>
      <c r="I244" s="62">
        <v>28.565999999999999</v>
      </c>
      <c r="J244" s="63"/>
      <c r="K244" s="54"/>
      <c r="L244" s="63"/>
      <c r="M244" s="54"/>
      <c r="N244" s="59"/>
      <c r="AF244" s="39"/>
      <c r="AG244" s="48"/>
      <c r="AJ244" s="3" t="s">
        <v>73</v>
      </c>
      <c r="AL244" s="48"/>
      <c r="AM244" s="82"/>
      <c r="AN244" s="85"/>
      <c r="AO244" s="85"/>
      <c r="AP244" s="85"/>
      <c r="AQ244" s="85"/>
      <c r="AR244" s="85"/>
      <c r="AS244" s="82"/>
      <c r="AT244" s="48"/>
      <c r="AV244" s="48"/>
      <c r="AW244" s="48"/>
    </row>
    <row r="245" spans="1:49" s="4" customFormat="1" ht="15" x14ac:dyDescent="0.25">
      <c r="A245" s="51"/>
      <c r="B245" s="50"/>
      <c r="C245" s="854" t="s">
        <v>74</v>
      </c>
      <c r="D245" s="854"/>
      <c r="E245" s="854"/>
      <c r="F245" s="65"/>
      <c r="G245" s="66"/>
      <c r="H245" s="66"/>
      <c r="I245" s="66"/>
      <c r="J245" s="68">
        <v>193.27</v>
      </c>
      <c r="K245" s="66"/>
      <c r="L245" s="67">
        <v>2999.47</v>
      </c>
      <c r="M245" s="66"/>
      <c r="N245" s="69"/>
      <c r="AF245" s="39"/>
      <c r="AG245" s="48"/>
      <c r="AK245" s="3" t="s">
        <v>74</v>
      </c>
      <c r="AL245" s="48"/>
      <c r="AM245" s="82"/>
      <c r="AN245" s="85"/>
      <c r="AO245" s="85"/>
      <c r="AP245" s="85"/>
      <c r="AQ245" s="85"/>
      <c r="AR245" s="85"/>
      <c r="AS245" s="82"/>
      <c r="AT245" s="48"/>
      <c r="AV245" s="48"/>
      <c r="AW245" s="48"/>
    </row>
    <row r="246" spans="1:49" s="4" customFormat="1" ht="15" x14ac:dyDescent="0.25">
      <c r="A246" s="60"/>
      <c r="B246" s="50"/>
      <c r="C246" s="853" t="s">
        <v>75</v>
      </c>
      <c r="D246" s="853"/>
      <c r="E246" s="853"/>
      <c r="F246" s="53"/>
      <c r="G246" s="54"/>
      <c r="H246" s="54"/>
      <c r="I246" s="54"/>
      <c r="J246" s="63"/>
      <c r="K246" s="54"/>
      <c r="L246" s="57">
        <v>764.14</v>
      </c>
      <c r="M246" s="54"/>
      <c r="N246" s="58">
        <v>27065.84</v>
      </c>
      <c r="AF246" s="39"/>
      <c r="AG246" s="48"/>
      <c r="AJ246" s="3" t="s">
        <v>75</v>
      </c>
      <c r="AL246" s="48"/>
      <c r="AM246" s="82"/>
      <c r="AN246" s="85"/>
      <c r="AO246" s="85"/>
      <c r="AP246" s="85"/>
      <c r="AQ246" s="85"/>
      <c r="AR246" s="85"/>
      <c r="AS246" s="82"/>
      <c r="AT246" s="48"/>
      <c r="AV246" s="48"/>
      <c r="AW246" s="48"/>
    </row>
    <row r="247" spans="1:49" s="4" customFormat="1" ht="23.25" x14ac:dyDescent="0.25">
      <c r="A247" s="60"/>
      <c r="B247" s="50" t="s">
        <v>120</v>
      </c>
      <c r="C247" s="853" t="s">
        <v>121</v>
      </c>
      <c r="D247" s="853"/>
      <c r="E247" s="853"/>
      <c r="F247" s="53" t="s">
        <v>78</v>
      </c>
      <c r="G247" s="70">
        <v>97</v>
      </c>
      <c r="H247" s="54"/>
      <c r="I247" s="70">
        <v>97</v>
      </c>
      <c r="J247" s="63"/>
      <c r="K247" s="54"/>
      <c r="L247" s="57">
        <v>741.22</v>
      </c>
      <c r="M247" s="54"/>
      <c r="N247" s="58">
        <v>26253.86</v>
      </c>
      <c r="AF247" s="39"/>
      <c r="AG247" s="48"/>
      <c r="AJ247" s="3" t="s">
        <v>121</v>
      </c>
      <c r="AL247" s="48"/>
      <c r="AM247" s="82"/>
      <c r="AN247" s="85"/>
      <c r="AO247" s="85"/>
      <c r="AP247" s="85"/>
      <c r="AQ247" s="85"/>
      <c r="AR247" s="85"/>
      <c r="AS247" s="82"/>
      <c r="AT247" s="48"/>
      <c r="AV247" s="48"/>
      <c r="AW247" s="48"/>
    </row>
    <row r="248" spans="1:49" s="4" customFormat="1" ht="23.25" x14ac:dyDescent="0.25">
      <c r="A248" s="60"/>
      <c r="B248" s="50" t="s">
        <v>122</v>
      </c>
      <c r="C248" s="853" t="s">
        <v>123</v>
      </c>
      <c r="D248" s="853"/>
      <c r="E248" s="853"/>
      <c r="F248" s="53" t="s">
        <v>78</v>
      </c>
      <c r="G248" s="70">
        <v>51</v>
      </c>
      <c r="H248" s="54"/>
      <c r="I248" s="70">
        <v>51</v>
      </c>
      <c r="J248" s="63"/>
      <c r="K248" s="54"/>
      <c r="L248" s="57">
        <v>389.71</v>
      </c>
      <c r="M248" s="54"/>
      <c r="N248" s="58">
        <v>13803.58</v>
      </c>
      <c r="AF248" s="39"/>
      <c r="AG248" s="48"/>
      <c r="AJ248" s="3" t="s">
        <v>123</v>
      </c>
      <c r="AL248" s="48"/>
      <c r="AM248" s="82"/>
      <c r="AN248" s="85"/>
      <c r="AO248" s="85"/>
      <c r="AP248" s="85"/>
      <c r="AQ248" s="85"/>
      <c r="AR248" s="85"/>
      <c r="AS248" s="82"/>
      <c r="AT248" s="48"/>
      <c r="AV248" s="48"/>
      <c r="AW248" s="48"/>
    </row>
    <row r="249" spans="1:49" s="4" customFormat="1" ht="15" x14ac:dyDescent="0.25">
      <c r="A249" s="71"/>
      <c r="B249" s="72"/>
      <c r="C249" s="847" t="s">
        <v>81</v>
      </c>
      <c r="D249" s="847"/>
      <c r="E249" s="847"/>
      <c r="F249" s="42"/>
      <c r="G249" s="43"/>
      <c r="H249" s="43"/>
      <c r="I249" s="43"/>
      <c r="J249" s="46"/>
      <c r="K249" s="43"/>
      <c r="L249" s="73">
        <v>4130.3999999999996</v>
      </c>
      <c r="M249" s="66"/>
      <c r="N249" s="47"/>
      <c r="AF249" s="39"/>
      <c r="AG249" s="48"/>
      <c r="AL249" s="48" t="s">
        <v>81</v>
      </c>
      <c r="AM249" s="82"/>
      <c r="AN249" s="85"/>
      <c r="AO249" s="85"/>
      <c r="AP249" s="85"/>
      <c r="AQ249" s="85"/>
      <c r="AR249" s="85"/>
      <c r="AS249" s="82"/>
      <c r="AT249" s="48"/>
      <c r="AV249" s="48"/>
      <c r="AW249" s="48"/>
    </row>
    <row r="250" spans="1:49" s="4" customFormat="1" ht="22.5" x14ac:dyDescent="0.25">
      <c r="A250" s="40" t="s">
        <v>171</v>
      </c>
      <c r="B250" s="41" t="s">
        <v>172</v>
      </c>
      <c r="C250" s="847" t="s">
        <v>173</v>
      </c>
      <c r="D250" s="847"/>
      <c r="E250" s="847"/>
      <c r="F250" s="42" t="s">
        <v>174</v>
      </c>
      <c r="G250" s="43">
        <v>5625</v>
      </c>
      <c r="H250" s="44">
        <v>1</v>
      </c>
      <c r="I250" s="44">
        <v>5625</v>
      </c>
      <c r="J250" s="131">
        <v>127.5</v>
      </c>
      <c r="K250" s="43"/>
      <c r="L250" s="73">
        <v>83297.039999999994</v>
      </c>
      <c r="M250" s="109">
        <v>8.61</v>
      </c>
      <c r="N250" s="134">
        <v>717187.5</v>
      </c>
      <c r="AF250" s="39"/>
      <c r="AG250" s="48" t="s">
        <v>173</v>
      </c>
      <c r="AL250" s="48"/>
      <c r="AM250" s="82"/>
      <c r="AN250" s="85"/>
      <c r="AO250" s="85"/>
      <c r="AP250" s="85"/>
      <c r="AQ250" s="85"/>
      <c r="AR250" s="85"/>
      <c r="AS250" s="82"/>
      <c r="AT250" s="48"/>
      <c r="AV250" s="48"/>
      <c r="AW250" s="48"/>
    </row>
    <row r="251" spans="1:49" s="4" customFormat="1" ht="15" x14ac:dyDescent="0.25">
      <c r="A251" s="71"/>
      <c r="B251" s="72"/>
      <c r="C251" s="847" t="s">
        <v>81</v>
      </c>
      <c r="D251" s="847"/>
      <c r="E251" s="847"/>
      <c r="F251" s="42"/>
      <c r="G251" s="43"/>
      <c r="H251" s="43"/>
      <c r="I251" s="43"/>
      <c r="J251" s="46"/>
      <c r="K251" s="43"/>
      <c r="L251" s="73">
        <v>83297.039999999994</v>
      </c>
      <c r="M251" s="66"/>
      <c r="N251" s="134">
        <v>717187.5</v>
      </c>
      <c r="AF251" s="39"/>
      <c r="AG251" s="48"/>
      <c r="AL251" s="48" t="s">
        <v>81</v>
      </c>
      <c r="AM251" s="82"/>
      <c r="AN251" s="85"/>
      <c r="AO251" s="85"/>
      <c r="AP251" s="85"/>
      <c r="AQ251" s="85"/>
      <c r="AR251" s="85"/>
      <c r="AS251" s="82"/>
      <c r="AT251" s="48"/>
      <c r="AV251" s="48"/>
      <c r="AW251" s="48"/>
    </row>
    <row r="252" spans="1:49" s="4" customFormat="1" ht="0" hidden="1" customHeight="1" x14ac:dyDescent="0.25">
      <c r="A252" s="110"/>
      <c r="B252" s="111"/>
      <c r="C252" s="111"/>
      <c r="D252" s="111"/>
      <c r="E252" s="111"/>
      <c r="F252" s="112"/>
      <c r="G252" s="112"/>
      <c r="H252" s="112"/>
      <c r="I252" s="112"/>
      <c r="J252" s="113"/>
      <c r="K252" s="112"/>
      <c r="L252" s="113"/>
      <c r="M252" s="54"/>
      <c r="N252" s="113"/>
      <c r="AF252" s="39"/>
      <c r="AG252" s="48"/>
      <c r="AL252" s="48"/>
      <c r="AM252" s="82"/>
      <c r="AN252" s="85"/>
      <c r="AO252" s="85"/>
      <c r="AP252" s="85"/>
      <c r="AQ252" s="85"/>
      <c r="AR252" s="85"/>
      <c r="AS252" s="82"/>
      <c r="AT252" s="48"/>
      <c r="AV252" s="48"/>
      <c r="AW252" s="48"/>
    </row>
    <row r="253" spans="1:49" s="4" customFormat="1" ht="15" x14ac:dyDescent="0.25">
      <c r="A253" s="114"/>
      <c r="B253" s="115"/>
      <c r="C253" s="847" t="s">
        <v>175</v>
      </c>
      <c r="D253" s="847"/>
      <c r="E253" s="847"/>
      <c r="F253" s="847"/>
      <c r="G253" s="847"/>
      <c r="H253" s="847"/>
      <c r="I253" s="847"/>
      <c r="J253" s="847"/>
      <c r="K253" s="847"/>
      <c r="L253" s="116"/>
      <c r="M253" s="117"/>
      <c r="N253" s="118"/>
      <c r="AF253" s="39"/>
      <c r="AG253" s="48"/>
      <c r="AL253" s="48"/>
      <c r="AM253" s="82"/>
      <c r="AN253" s="85"/>
      <c r="AO253" s="85"/>
      <c r="AP253" s="85"/>
      <c r="AQ253" s="85"/>
      <c r="AR253" s="85"/>
      <c r="AS253" s="82"/>
      <c r="AT253" s="48" t="s">
        <v>175</v>
      </c>
      <c r="AV253" s="48"/>
      <c r="AW253" s="48"/>
    </row>
    <row r="254" spans="1:49" s="4" customFormat="1" ht="15" x14ac:dyDescent="0.25">
      <c r="A254" s="119"/>
      <c r="B254" s="50"/>
      <c r="C254" s="853" t="s">
        <v>99</v>
      </c>
      <c r="D254" s="853"/>
      <c r="E254" s="853"/>
      <c r="F254" s="853"/>
      <c r="G254" s="853"/>
      <c r="H254" s="853"/>
      <c r="I254" s="853"/>
      <c r="J254" s="853"/>
      <c r="K254" s="853"/>
      <c r="L254" s="120">
        <v>126081.5</v>
      </c>
      <c r="M254" s="121"/>
      <c r="N254" s="122"/>
      <c r="AF254" s="39"/>
      <c r="AG254" s="48"/>
      <c r="AL254" s="48"/>
      <c r="AM254" s="82"/>
      <c r="AN254" s="85"/>
      <c r="AO254" s="85"/>
      <c r="AP254" s="85"/>
      <c r="AQ254" s="85"/>
      <c r="AR254" s="85"/>
      <c r="AS254" s="82"/>
      <c r="AT254" s="48"/>
      <c r="AU254" s="3" t="s">
        <v>99</v>
      </c>
      <c r="AV254" s="48"/>
      <c r="AW254" s="48"/>
    </row>
    <row r="255" spans="1:49" s="4" customFormat="1" ht="15" x14ac:dyDescent="0.25">
      <c r="A255" s="119"/>
      <c r="B255" s="50"/>
      <c r="C255" s="853" t="s">
        <v>100</v>
      </c>
      <c r="D255" s="853"/>
      <c r="E255" s="853"/>
      <c r="F255" s="853"/>
      <c r="G255" s="853"/>
      <c r="H255" s="853"/>
      <c r="I255" s="853"/>
      <c r="J255" s="853"/>
      <c r="K255" s="853"/>
      <c r="L255" s="123"/>
      <c r="M255" s="121"/>
      <c r="N255" s="122"/>
      <c r="AF255" s="39"/>
      <c r="AG255" s="48"/>
      <c r="AL255" s="48"/>
      <c r="AM255" s="82"/>
      <c r="AN255" s="85"/>
      <c r="AO255" s="85"/>
      <c r="AP255" s="85"/>
      <c r="AQ255" s="85"/>
      <c r="AR255" s="85"/>
      <c r="AS255" s="82"/>
      <c r="AT255" s="48"/>
      <c r="AU255" s="3" t="s">
        <v>100</v>
      </c>
      <c r="AV255" s="48"/>
      <c r="AW255" s="48"/>
    </row>
    <row r="256" spans="1:49" s="4" customFormat="1" ht="15" x14ac:dyDescent="0.25">
      <c r="A256" s="119"/>
      <c r="B256" s="50"/>
      <c r="C256" s="853" t="s">
        <v>101</v>
      </c>
      <c r="D256" s="853"/>
      <c r="E256" s="853"/>
      <c r="F256" s="853"/>
      <c r="G256" s="853"/>
      <c r="H256" s="853"/>
      <c r="I256" s="853"/>
      <c r="J256" s="853"/>
      <c r="K256" s="853"/>
      <c r="L256" s="120">
        <v>1431.97</v>
      </c>
      <c r="M256" s="121"/>
      <c r="N256" s="122"/>
      <c r="AF256" s="39"/>
      <c r="AG256" s="48"/>
      <c r="AL256" s="48"/>
      <c r="AM256" s="82"/>
      <c r="AN256" s="85"/>
      <c r="AO256" s="85"/>
      <c r="AP256" s="85"/>
      <c r="AQ256" s="85"/>
      <c r="AR256" s="85"/>
      <c r="AS256" s="82"/>
      <c r="AT256" s="48"/>
      <c r="AU256" s="3" t="s">
        <v>101</v>
      </c>
      <c r="AV256" s="48"/>
      <c r="AW256" s="48"/>
    </row>
    <row r="257" spans="1:49" s="4" customFormat="1" ht="15" x14ac:dyDescent="0.25">
      <c r="A257" s="119"/>
      <c r="B257" s="50"/>
      <c r="C257" s="853" t="s">
        <v>102</v>
      </c>
      <c r="D257" s="853"/>
      <c r="E257" s="853"/>
      <c r="F257" s="853"/>
      <c r="G257" s="853"/>
      <c r="H257" s="853"/>
      <c r="I257" s="853"/>
      <c r="J257" s="853"/>
      <c r="K257" s="853"/>
      <c r="L257" s="120">
        <v>8002.87</v>
      </c>
      <c r="M257" s="121"/>
      <c r="N257" s="122"/>
      <c r="AF257" s="39"/>
      <c r="AG257" s="48"/>
      <c r="AL257" s="48"/>
      <c r="AM257" s="82"/>
      <c r="AN257" s="85"/>
      <c r="AO257" s="85"/>
      <c r="AP257" s="85"/>
      <c r="AQ257" s="85"/>
      <c r="AR257" s="85"/>
      <c r="AS257" s="82"/>
      <c r="AT257" s="48"/>
      <c r="AU257" s="3" t="s">
        <v>102</v>
      </c>
      <c r="AV257" s="48"/>
      <c r="AW257" s="48"/>
    </row>
    <row r="258" spans="1:49" s="4" customFormat="1" ht="15" x14ac:dyDescent="0.25">
      <c r="A258" s="119"/>
      <c r="B258" s="50"/>
      <c r="C258" s="853" t="s">
        <v>103</v>
      </c>
      <c r="D258" s="853"/>
      <c r="E258" s="853"/>
      <c r="F258" s="853"/>
      <c r="G258" s="853"/>
      <c r="H258" s="853"/>
      <c r="I258" s="853"/>
      <c r="J258" s="853"/>
      <c r="K258" s="853"/>
      <c r="L258" s="120">
        <v>1109.74</v>
      </c>
      <c r="M258" s="121"/>
      <c r="N258" s="122"/>
      <c r="AF258" s="39"/>
      <c r="AG258" s="48"/>
      <c r="AL258" s="48"/>
      <c r="AM258" s="82"/>
      <c r="AN258" s="85"/>
      <c r="AO258" s="85"/>
      <c r="AP258" s="85"/>
      <c r="AQ258" s="85"/>
      <c r="AR258" s="85"/>
      <c r="AS258" s="82"/>
      <c r="AT258" s="48"/>
      <c r="AU258" s="3" t="s">
        <v>103</v>
      </c>
      <c r="AV258" s="48"/>
      <c r="AW258" s="48"/>
    </row>
    <row r="259" spans="1:49" s="4" customFormat="1" ht="15" x14ac:dyDescent="0.25">
      <c r="A259" s="119"/>
      <c r="B259" s="50"/>
      <c r="C259" s="853" t="s">
        <v>138</v>
      </c>
      <c r="D259" s="853"/>
      <c r="E259" s="853"/>
      <c r="F259" s="853"/>
      <c r="G259" s="853"/>
      <c r="H259" s="853"/>
      <c r="I259" s="853"/>
      <c r="J259" s="853"/>
      <c r="K259" s="853"/>
      <c r="L259" s="120">
        <v>116646.66</v>
      </c>
      <c r="M259" s="121"/>
      <c r="N259" s="122"/>
      <c r="AF259" s="39"/>
      <c r="AG259" s="48"/>
      <c r="AL259" s="48"/>
      <c r="AM259" s="82"/>
      <c r="AN259" s="85"/>
      <c r="AO259" s="85"/>
      <c r="AP259" s="85"/>
      <c r="AQ259" s="85"/>
      <c r="AR259" s="85"/>
      <c r="AS259" s="82"/>
      <c r="AT259" s="48"/>
      <c r="AU259" s="3" t="s">
        <v>138</v>
      </c>
      <c r="AV259" s="48"/>
      <c r="AW259" s="48"/>
    </row>
    <row r="260" spans="1:49" s="4" customFormat="1" ht="15" x14ac:dyDescent="0.25">
      <c r="A260" s="119"/>
      <c r="B260" s="50"/>
      <c r="C260" s="853" t="s">
        <v>104</v>
      </c>
      <c r="D260" s="853"/>
      <c r="E260" s="853"/>
      <c r="F260" s="853"/>
      <c r="G260" s="853"/>
      <c r="H260" s="853"/>
      <c r="I260" s="853"/>
      <c r="J260" s="853"/>
      <c r="K260" s="853"/>
      <c r="L260" s="120">
        <v>33324.74</v>
      </c>
      <c r="M260" s="121"/>
      <c r="N260" s="122"/>
      <c r="AF260" s="39"/>
      <c r="AG260" s="48"/>
      <c r="AL260" s="48"/>
      <c r="AM260" s="82"/>
      <c r="AN260" s="85"/>
      <c r="AO260" s="85"/>
      <c r="AP260" s="85"/>
      <c r="AQ260" s="85"/>
      <c r="AR260" s="85"/>
      <c r="AS260" s="82"/>
      <c r="AT260" s="48"/>
      <c r="AU260" s="3" t="s">
        <v>104</v>
      </c>
      <c r="AV260" s="48"/>
      <c r="AW260" s="48"/>
    </row>
    <row r="261" spans="1:49" s="4" customFormat="1" ht="15" x14ac:dyDescent="0.25">
      <c r="A261" s="119"/>
      <c r="B261" s="50"/>
      <c r="C261" s="853" t="s">
        <v>100</v>
      </c>
      <c r="D261" s="853"/>
      <c r="E261" s="853"/>
      <c r="F261" s="853"/>
      <c r="G261" s="853"/>
      <c r="H261" s="853"/>
      <c r="I261" s="853"/>
      <c r="J261" s="853"/>
      <c r="K261" s="853"/>
      <c r="L261" s="123"/>
      <c r="M261" s="121"/>
      <c r="N261" s="122"/>
      <c r="AF261" s="39"/>
      <c r="AG261" s="48"/>
      <c r="AL261" s="48"/>
      <c r="AM261" s="82"/>
      <c r="AN261" s="85"/>
      <c r="AO261" s="85"/>
      <c r="AP261" s="85"/>
      <c r="AQ261" s="85"/>
      <c r="AR261" s="85"/>
      <c r="AS261" s="82"/>
      <c r="AT261" s="48"/>
      <c r="AU261" s="3" t="s">
        <v>100</v>
      </c>
      <c r="AV261" s="48"/>
      <c r="AW261" s="48"/>
    </row>
    <row r="262" spans="1:49" s="4" customFormat="1" ht="15" x14ac:dyDescent="0.25">
      <c r="A262" s="119"/>
      <c r="B262" s="50"/>
      <c r="C262" s="853" t="s">
        <v>139</v>
      </c>
      <c r="D262" s="853"/>
      <c r="E262" s="853"/>
      <c r="F262" s="853"/>
      <c r="G262" s="853"/>
      <c r="H262" s="853"/>
      <c r="I262" s="853"/>
      <c r="J262" s="853"/>
      <c r="K262" s="853"/>
      <c r="L262" s="120">
        <v>33324.74</v>
      </c>
      <c r="M262" s="121"/>
      <c r="N262" s="122"/>
      <c r="AF262" s="39"/>
      <c r="AG262" s="48"/>
      <c r="AL262" s="48"/>
      <c r="AM262" s="82"/>
      <c r="AN262" s="85"/>
      <c r="AO262" s="85"/>
      <c r="AP262" s="85"/>
      <c r="AQ262" s="85"/>
      <c r="AR262" s="85"/>
      <c r="AS262" s="82"/>
      <c r="AT262" s="48"/>
      <c r="AU262" s="3" t="s">
        <v>139</v>
      </c>
      <c r="AV262" s="48"/>
      <c r="AW262" s="48"/>
    </row>
    <row r="263" spans="1:49" s="4" customFormat="1" ht="15" x14ac:dyDescent="0.25">
      <c r="A263" s="119"/>
      <c r="B263" s="50"/>
      <c r="C263" s="853" t="s">
        <v>140</v>
      </c>
      <c r="D263" s="853"/>
      <c r="E263" s="853"/>
      <c r="F263" s="853"/>
      <c r="G263" s="853"/>
      <c r="H263" s="853"/>
      <c r="I263" s="853"/>
      <c r="J263" s="853"/>
      <c r="K263" s="853"/>
      <c r="L263" s="120">
        <v>96518.49</v>
      </c>
      <c r="M263" s="121"/>
      <c r="N263" s="122"/>
      <c r="AF263" s="39"/>
      <c r="AG263" s="48"/>
      <c r="AL263" s="48"/>
      <c r="AM263" s="82"/>
      <c r="AN263" s="85"/>
      <c r="AO263" s="85"/>
      <c r="AP263" s="85"/>
      <c r="AQ263" s="85"/>
      <c r="AR263" s="85"/>
      <c r="AS263" s="82"/>
      <c r="AT263" s="48"/>
      <c r="AU263" s="3" t="s">
        <v>140</v>
      </c>
      <c r="AV263" s="48"/>
      <c r="AW263" s="48"/>
    </row>
    <row r="264" spans="1:49" s="4" customFormat="1" ht="15" x14ac:dyDescent="0.25">
      <c r="A264" s="119"/>
      <c r="B264" s="50"/>
      <c r="C264" s="853" t="s">
        <v>100</v>
      </c>
      <c r="D264" s="853"/>
      <c r="E264" s="853"/>
      <c r="F264" s="853"/>
      <c r="G264" s="853"/>
      <c r="H264" s="853"/>
      <c r="I264" s="853"/>
      <c r="J264" s="853"/>
      <c r="K264" s="853"/>
      <c r="L264" s="123"/>
      <c r="M264" s="121"/>
      <c r="N264" s="122"/>
      <c r="AF264" s="39"/>
      <c r="AG264" s="48"/>
      <c r="AL264" s="48"/>
      <c r="AM264" s="82"/>
      <c r="AN264" s="85"/>
      <c r="AO264" s="85"/>
      <c r="AP264" s="85"/>
      <c r="AQ264" s="85"/>
      <c r="AR264" s="85"/>
      <c r="AS264" s="82"/>
      <c r="AT264" s="48"/>
      <c r="AU264" s="3" t="s">
        <v>100</v>
      </c>
      <c r="AV264" s="48"/>
      <c r="AW264" s="48"/>
    </row>
    <row r="265" spans="1:49" s="4" customFormat="1" ht="15" x14ac:dyDescent="0.25">
      <c r="A265" s="119"/>
      <c r="B265" s="50"/>
      <c r="C265" s="853" t="s">
        <v>105</v>
      </c>
      <c r="D265" s="853"/>
      <c r="E265" s="853"/>
      <c r="F265" s="853"/>
      <c r="G265" s="853"/>
      <c r="H265" s="853"/>
      <c r="I265" s="853"/>
      <c r="J265" s="853"/>
      <c r="K265" s="853"/>
      <c r="L265" s="120">
        <v>1431.97</v>
      </c>
      <c r="M265" s="121"/>
      <c r="N265" s="122"/>
      <c r="AF265" s="39"/>
      <c r="AG265" s="48"/>
      <c r="AL265" s="48"/>
      <c r="AM265" s="82"/>
      <c r="AN265" s="85"/>
      <c r="AO265" s="85"/>
      <c r="AP265" s="85"/>
      <c r="AQ265" s="85"/>
      <c r="AR265" s="85"/>
      <c r="AS265" s="82"/>
      <c r="AT265" s="48"/>
      <c r="AU265" s="3" t="s">
        <v>105</v>
      </c>
      <c r="AV265" s="48"/>
      <c r="AW265" s="48"/>
    </row>
    <row r="266" spans="1:49" s="4" customFormat="1" ht="15" x14ac:dyDescent="0.25">
      <c r="A266" s="119"/>
      <c r="B266" s="50"/>
      <c r="C266" s="853" t="s">
        <v>106</v>
      </c>
      <c r="D266" s="853"/>
      <c r="E266" s="853"/>
      <c r="F266" s="853"/>
      <c r="G266" s="853"/>
      <c r="H266" s="853"/>
      <c r="I266" s="853"/>
      <c r="J266" s="853"/>
      <c r="K266" s="853"/>
      <c r="L266" s="120">
        <v>8002.87</v>
      </c>
      <c r="M266" s="121"/>
      <c r="N266" s="122"/>
      <c r="AF266" s="39"/>
      <c r="AG266" s="48"/>
      <c r="AL266" s="48"/>
      <c r="AM266" s="82"/>
      <c r="AN266" s="85"/>
      <c r="AO266" s="85"/>
      <c r="AP266" s="85"/>
      <c r="AQ266" s="85"/>
      <c r="AR266" s="85"/>
      <c r="AS266" s="82"/>
      <c r="AT266" s="48"/>
      <c r="AU266" s="3" t="s">
        <v>106</v>
      </c>
      <c r="AV266" s="48"/>
      <c r="AW266" s="48"/>
    </row>
    <row r="267" spans="1:49" s="4" customFormat="1" ht="15" x14ac:dyDescent="0.25">
      <c r="A267" s="119"/>
      <c r="B267" s="50"/>
      <c r="C267" s="853" t="s">
        <v>107</v>
      </c>
      <c r="D267" s="853"/>
      <c r="E267" s="853"/>
      <c r="F267" s="853"/>
      <c r="G267" s="853"/>
      <c r="H267" s="853"/>
      <c r="I267" s="853"/>
      <c r="J267" s="853"/>
      <c r="K267" s="853"/>
      <c r="L267" s="120">
        <v>1109.74</v>
      </c>
      <c r="M267" s="121"/>
      <c r="N267" s="122"/>
      <c r="AF267" s="39"/>
      <c r="AG267" s="48"/>
      <c r="AL267" s="48"/>
      <c r="AM267" s="82"/>
      <c r="AN267" s="85"/>
      <c r="AO267" s="85"/>
      <c r="AP267" s="85"/>
      <c r="AQ267" s="85"/>
      <c r="AR267" s="85"/>
      <c r="AS267" s="82"/>
      <c r="AT267" s="48"/>
      <c r="AU267" s="3" t="s">
        <v>107</v>
      </c>
      <c r="AV267" s="48"/>
      <c r="AW267" s="48"/>
    </row>
    <row r="268" spans="1:49" s="4" customFormat="1" ht="15" x14ac:dyDescent="0.25">
      <c r="A268" s="119"/>
      <c r="B268" s="50"/>
      <c r="C268" s="853" t="s">
        <v>139</v>
      </c>
      <c r="D268" s="853"/>
      <c r="E268" s="853"/>
      <c r="F268" s="853"/>
      <c r="G268" s="853"/>
      <c r="H268" s="853"/>
      <c r="I268" s="853"/>
      <c r="J268" s="853"/>
      <c r="K268" s="853"/>
      <c r="L268" s="120">
        <v>83321.919999999998</v>
      </c>
      <c r="M268" s="121"/>
      <c r="N268" s="122"/>
      <c r="AF268" s="39"/>
      <c r="AG268" s="48"/>
      <c r="AL268" s="48"/>
      <c r="AM268" s="82"/>
      <c r="AN268" s="85"/>
      <c r="AO268" s="85"/>
      <c r="AP268" s="85"/>
      <c r="AQ268" s="85"/>
      <c r="AR268" s="85"/>
      <c r="AS268" s="82"/>
      <c r="AT268" s="48"/>
      <c r="AU268" s="3" t="s">
        <v>139</v>
      </c>
      <c r="AV268" s="48"/>
      <c r="AW268" s="48"/>
    </row>
    <row r="269" spans="1:49" s="4" customFormat="1" ht="15" x14ac:dyDescent="0.25">
      <c r="A269" s="119"/>
      <c r="B269" s="50"/>
      <c r="C269" s="853" t="s">
        <v>108</v>
      </c>
      <c r="D269" s="853"/>
      <c r="E269" s="853"/>
      <c r="F269" s="853"/>
      <c r="G269" s="853"/>
      <c r="H269" s="853"/>
      <c r="I269" s="853"/>
      <c r="J269" s="853"/>
      <c r="K269" s="853"/>
      <c r="L269" s="120">
        <v>2465.46</v>
      </c>
      <c r="M269" s="121"/>
      <c r="N269" s="122"/>
      <c r="AF269" s="39"/>
      <c r="AG269" s="48"/>
      <c r="AL269" s="48"/>
      <c r="AM269" s="82"/>
      <c r="AN269" s="85"/>
      <c r="AO269" s="85"/>
      <c r="AP269" s="85"/>
      <c r="AQ269" s="85"/>
      <c r="AR269" s="85"/>
      <c r="AS269" s="82"/>
      <c r="AT269" s="48"/>
      <c r="AU269" s="3" t="s">
        <v>108</v>
      </c>
      <c r="AV269" s="48"/>
      <c r="AW269" s="48"/>
    </row>
    <row r="270" spans="1:49" s="4" customFormat="1" ht="15" x14ac:dyDescent="0.25">
      <c r="A270" s="119"/>
      <c r="B270" s="50"/>
      <c r="C270" s="853" t="s">
        <v>109</v>
      </c>
      <c r="D270" s="853"/>
      <c r="E270" s="853"/>
      <c r="F270" s="853"/>
      <c r="G270" s="853"/>
      <c r="H270" s="853"/>
      <c r="I270" s="853"/>
      <c r="J270" s="853"/>
      <c r="K270" s="853"/>
      <c r="L270" s="120">
        <v>1296.27</v>
      </c>
      <c r="M270" s="121"/>
      <c r="N270" s="122"/>
      <c r="AF270" s="39"/>
      <c r="AG270" s="48"/>
      <c r="AL270" s="48"/>
      <c r="AM270" s="82"/>
      <c r="AN270" s="85"/>
      <c r="AO270" s="85"/>
      <c r="AP270" s="85"/>
      <c r="AQ270" s="85"/>
      <c r="AR270" s="85"/>
      <c r="AS270" s="82"/>
      <c r="AT270" s="48"/>
      <c r="AU270" s="3" t="s">
        <v>109</v>
      </c>
      <c r="AV270" s="48"/>
      <c r="AW270" s="48"/>
    </row>
    <row r="271" spans="1:49" s="4" customFormat="1" ht="15" x14ac:dyDescent="0.25">
      <c r="A271" s="119"/>
      <c r="B271" s="50"/>
      <c r="C271" s="853" t="s">
        <v>110</v>
      </c>
      <c r="D271" s="853"/>
      <c r="E271" s="853"/>
      <c r="F271" s="853"/>
      <c r="G271" s="853"/>
      <c r="H271" s="853"/>
      <c r="I271" s="853"/>
      <c r="J271" s="853"/>
      <c r="K271" s="853"/>
      <c r="L271" s="120">
        <v>2541.71</v>
      </c>
      <c r="M271" s="121"/>
      <c r="N271" s="122"/>
      <c r="AF271" s="39"/>
      <c r="AG271" s="48"/>
      <c r="AL271" s="48"/>
      <c r="AM271" s="82"/>
      <c r="AN271" s="85"/>
      <c r="AO271" s="85"/>
      <c r="AP271" s="85"/>
      <c r="AQ271" s="85"/>
      <c r="AR271" s="85"/>
      <c r="AS271" s="82"/>
      <c r="AT271" s="48"/>
      <c r="AU271" s="3" t="s">
        <v>110</v>
      </c>
      <c r="AV271" s="48"/>
      <c r="AW271" s="48"/>
    </row>
    <row r="272" spans="1:49" s="4" customFormat="1" ht="15" x14ac:dyDescent="0.25">
      <c r="A272" s="119"/>
      <c r="B272" s="50"/>
      <c r="C272" s="853" t="s">
        <v>111</v>
      </c>
      <c r="D272" s="853"/>
      <c r="E272" s="853"/>
      <c r="F272" s="853"/>
      <c r="G272" s="853"/>
      <c r="H272" s="853"/>
      <c r="I272" s="853"/>
      <c r="J272" s="853"/>
      <c r="K272" s="853"/>
      <c r="L272" s="120">
        <v>2465.46</v>
      </c>
      <c r="M272" s="121"/>
      <c r="N272" s="122"/>
      <c r="AF272" s="39"/>
      <c r="AG272" s="48"/>
      <c r="AL272" s="48"/>
      <c r="AM272" s="82"/>
      <c r="AN272" s="85"/>
      <c r="AO272" s="85"/>
      <c r="AP272" s="85"/>
      <c r="AQ272" s="85"/>
      <c r="AR272" s="85"/>
      <c r="AS272" s="82"/>
      <c r="AT272" s="48"/>
      <c r="AU272" s="3" t="s">
        <v>111</v>
      </c>
      <c r="AV272" s="48"/>
      <c r="AW272" s="48"/>
    </row>
    <row r="273" spans="1:50" s="4" customFormat="1" ht="15" x14ac:dyDescent="0.25">
      <c r="A273" s="119"/>
      <c r="B273" s="50"/>
      <c r="C273" s="853" t="s">
        <v>112</v>
      </c>
      <c r="D273" s="853"/>
      <c r="E273" s="853"/>
      <c r="F273" s="853"/>
      <c r="G273" s="853"/>
      <c r="H273" s="853"/>
      <c r="I273" s="853"/>
      <c r="J273" s="853"/>
      <c r="K273" s="853"/>
      <c r="L273" s="120">
        <v>1296.27</v>
      </c>
      <c r="M273" s="121"/>
      <c r="N273" s="122"/>
      <c r="AF273" s="39"/>
      <c r="AG273" s="48"/>
      <c r="AL273" s="48"/>
      <c r="AM273" s="82"/>
      <c r="AN273" s="85"/>
      <c r="AO273" s="85"/>
      <c r="AP273" s="85"/>
      <c r="AQ273" s="85"/>
      <c r="AR273" s="85"/>
      <c r="AS273" s="82"/>
      <c r="AT273" s="48"/>
      <c r="AU273" s="3" t="s">
        <v>112</v>
      </c>
      <c r="AV273" s="48"/>
      <c r="AW273" s="48"/>
    </row>
    <row r="274" spans="1:50" s="4" customFormat="1" ht="15" x14ac:dyDescent="0.25">
      <c r="A274" s="119"/>
      <c r="B274" s="125"/>
      <c r="C274" s="861" t="s">
        <v>176</v>
      </c>
      <c r="D274" s="861"/>
      <c r="E274" s="861"/>
      <c r="F274" s="861"/>
      <c r="G274" s="861"/>
      <c r="H274" s="861"/>
      <c r="I274" s="861"/>
      <c r="J274" s="861"/>
      <c r="K274" s="861"/>
      <c r="L274" s="126">
        <v>129843.23</v>
      </c>
      <c r="M274" s="127"/>
      <c r="N274" s="128"/>
      <c r="AF274" s="39"/>
      <c r="AG274" s="48"/>
      <c r="AL274" s="48"/>
      <c r="AM274" s="82"/>
      <c r="AN274" s="85"/>
      <c r="AO274" s="85"/>
      <c r="AP274" s="85"/>
      <c r="AQ274" s="85"/>
      <c r="AR274" s="85"/>
      <c r="AS274" s="82"/>
      <c r="AT274" s="48"/>
      <c r="AV274" s="48" t="s">
        <v>176</v>
      </c>
      <c r="AW274" s="48"/>
    </row>
    <row r="275" spans="1:50" s="4" customFormat="1" ht="15" x14ac:dyDescent="0.25">
      <c r="A275" s="119"/>
      <c r="B275" s="50"/>
      <c r="C275" s="853" t="s">
        <v>100</v>
      </c>
      <c r="D275" s="853"/>
      <c r="E275" s="853"/>
      <c r="F275" s="853"/>
      <c r="G275" s="853"/>
      <c r="H275" s="853"/>
      <c r="I275" s="853"/>
      <c r="J275" s="853"/>
      <c r="K275" s="853"/>
      <c r="L275" s="123"/>
      <c r="M275" s="121"/>
      <c r="N275" s="122"/>
      <c r="AF275" s="39"/>
      <c r="AG275" s="48"/>
      <c r="AL275" s="48"/>
      <c r="AM275" s="82"/>
      <c r="AN275" s="85"/>
      <c r="AO275" s="85"/>
      <c r="AP275" s="85"/>
      <c r="AQ275" s="85"/>
      <c r="AR275" s="85"/>
      <c r="AS275" s="82"/>
      <c r="AT275" s="48"/>
      <c r="AU275" s="3" t="s">
        <v>100</v>
      </c>
      <c r="AV275" s="48"/>
      <c r="AW275" s="48"/>
    </row>
    <row r="276" spans="1:50" s="4" customFormat="1" ht="15" x14ac:dyDescent="0.25">
      <c r="A276" s="119"/>
      <c r="B276" s="50"/>
      <c r="C276" s="853" t="s">
        <v>177</v>
      </c>
      <c r="D276" s="853"/>
      <c r="E276" s="853"/>
      <c r="F276" s="853"/>
      <c r="G276" s="853"/>
      <c r="H276" s="853"/>
      <c r="I276" s="853"/>
      <c r="J276" s="853"/>
      <c r="K276" s="853"/>
      <c r="L276" s="120">
        <v>116621.78</v>
      </c>
      <c r="M276" s="121"/>
      <c r="N276" s="122"/>
      <c r="AF276" s="39"/>
      <c r="AG276" s="48"/>
      <c r="AL276" s="48"/>
      <c r="AM276" s="82"/>
      <c r="AN276" s="85"/>
      <c r="AO276" s="85"/>
      <c r="AP276" s="85"/>
      <c r="AQ276" s="85"/>
      <c r="AR276" s="85"/>
      <c r="AS276" s="82"/>
      <c r="AT276" s="48"/>
      <c r="AU276" s="3" t="s">
        <v>177</v>
      </c>
      <c r="AV276" s="48"/>
      <c r="AW276" s="48"/>
    </row>
    <row r="277" spans="1:50" s="4" customFormat="1" ht="15" x14ac:dyDescent="0.25">
      <c r="A277" s="844" t="s">
        <v>178</v>
      </c>
      <c r="B277" s="845"/>
      <c r="C277" s="845"/>
      <c r="D277" s="845"/>
      <c r="E277" s="845"/>
      <c r="F277" s="845"/>
      <c r="G277" s="845"/>
      <c r="H277" s="845"/>
      <c r="I277" s="845"/>
      <c r="J277" s="845"/>
      <c r="K277" s="845"/>
      <c r="L277" s="845"/>
      <c r="M277" s="845"/>
      <c r="N277" s="846"/>
      <c r="AF277" s="39" t="s">
        <v>178</v>
      </c>
      <c r="AG277" s="48"/>
      <c r="AL277" s="48"/>
      <c r="AM277" s="82"/>
      <c r="AN277" s="85"/>
      <c r="AO277" s="85"/>
      <c r="AP277" s="85"/>
      <c r="AQ277" s="85"/>
      <c r="AR277" s="85"/>
      <c r="AS277" s="82"/>
      <c r="AT277" s="48"/>
      <c r="AV277" s="48"/>
      <c r="AW277" s="48"/>
    </row>
    <row r="278" spans="1:50" s="4" customFormat="1" ht="15" x14ac:dyDescent="0.25">
      <c r="A278" s="882" t="s">
        <v>179</v>
      </c>
      <c r="B278" s="883"/>
      <c r="C278" s="883"/>
      <c r="D278" s="883"/>
      <c r="E278" s="883"/>
      <c r="F278" s="883"/>
      <c r="G278" s="883"/>
      <c r="H278" s="883"/>
      <c r="I278" s="883"/>
      <c r="J278" s="883"/>
      <c r="K278" s="883"/>
      <c r="L278" s="883"/>
      <c r="M278" s="883"/>
      <c r="N278" s="884"/>
      <c r="AF278" s="39"/>
      <c r="AG278" s="48"/>
      <c r="AL278" s="48"/>
      <c r="AM278" s="82"/>
      <c r="AN278" s="85"/>
      <c r="AO278" s="85"/>
      <c r="AP278" s="85"/>
      <c r="AQ278" s="85"/>
      <c r="AR278" s="85"/>
      <c r="AS278" s="82"/>
      <c r="AT278" s="48"/>
      <c r="AV278" s="48"/>
      <c r="AW278" s="48"/>
      <c r="AX278" s="3" t="s">
        <v>179</v>
      </c>
    </row>
    <row r="279" spans="1:50" s="4" customFormat="1" ht="34.5" x14ac:dyDescent="0.25">
      <c r="A279" s="40" t="s">
        <v>180</v>
      </c>
      <c r="B279" s="41" t="s">
        <v>181</v>
      </c>
      <c r="C279" s="847" t="s">
        <v>182</v>
      </c>
      <c r="D279" s="847"/>
      <c r="E279" s="847"/>
      <c r="F279" s="42" t="s">
        <v>63</v>
      </c>
      <c r="G279" s="43">
        <v>0.8</v>
      </c>
      <c r="H279" s="44">
        <v>1</v>
      </c>
      <c r="I279" s="45">
        <v>0.8</v>
      </c>
      <c r="J279" s="46"/>
      <c r="K279" s="43"/>
      <c r="L279" s="46"/>
      <c r="M279" s="43"/>
      <c r="N279" s="47"/>
      <c r="AF279" s="39"/>
      <c r="AG279" s="48" t="s">
        <v>182</v>
      </c>
      <c r="AL279" s="48"/>
      <c r="AM279" s="82"/>
      <c r="AN279" s="85"/>
      <c r="AO279" s="85"/>
      <c r="AP279" s="85"/>
      <c r="AQ279" s="85"/>
      <c r="AR279" s="85"/>
      <c r="AS279" s="82"/>
      <c r="AT279" s="48"/>
      <c r="AV279" s="48"/>
      <c r="AW279" s="48"/>
    </row>
    <row r="280" spans="1:50" s="4" customFormat="1" ht="22.5" x14ac:dyDescent="0.25">
      <c r="A280" s="49"/>
      <c r="B280" s="50" t="s">
        <v>64</v>
      </c>
      <c r="C280" s="848" t="s">
        <v>65</v>
      </c>
      <c r="D280" s="848"/>
      <c r="E280" s="848"/>
      <c r="F280" s="848"/>
      <c r="G280" s="848"/>
      <c r="H280" s="848"/>
      <c r="I280" s="848"/>
      <c r="J280" s="848"/>
      <c r="K280" s="848"/>
      <c r="L280" s="848"/>
      <c r="M280" s="848"/>
      <c r="N280" s="849"/>
      <c r="AF280" s="39"/>
      <c r="AG280" s="48"/>
      <c r="AH280" s="3" t="s">
        <v>65</v>
      </c>
      <c r="AL280" s="48"/>
      <c r="AM280" s="82"/>
      <c r="AN280" s="85"/>
      <c r="AO280" s="85"/>
      <c r="AP280" s="85"/>
      <c r="AQ280" s="85"/>
      <c r="AR280" s="85"/>
      <c r="AS280" s="82"/>
      <c r="AT280" s="48"/>
      <c r="AV280" s="48"/>
      <c r="AW280" s="48"/>
    </row>
    <row r="281" spans="1:50" s="4" customFormat="1" ht="15" x14ac:dyDescent="0.25">
      <c r="A281" s="51"/>
      <c r="B281" s="50" t="s">
        <v>60</v>
      </c>
      <c r="C281" s="853" t="s">
        <v>66</v>
      </c>
      <c r="D281" s="853"/>
      <c r="E281" s="853"/>
      <c r="F281" s="53"/>
      <c r="G281" s="54"/>
      <c r="H281" s="54"/>
      <c r="I281" s="54"/>
      <c r="J281" s="55">
        <v>1583.82</v>
      </c>
      <c r="K281" s="56">
        <v>1.1499999999999999</v>
      </c>
      <c r="L281" s="55">
        <v>1457.11</v>
      </c>
      <c r="M281" s="56">
        <v>35.42</v>
      </c>
      <c r="N281" s="58">
        <v>51610.84</v>
      </c>
      <c r="AF281" s="39"/>
      <c r="AG281" s="48"/>
      <c r="AI281" s="3" t="s">
        <v>66</v>
      </c>
      <c r="AL281" s="48"/>
      <c r="AM281" s="82"/>
      <c r="AN281" s="85"/>
      <c r="AO281" s="85"/>
      <c r="AP281" s="85"/>
      <c r="AQ281" s="85"/>
      <c r="AR281" s="85"/>
      <c r="AS281" s="82"/>
      <c r="AT281" s="48"/>
      <c r="AV281" s="48"/>
      <c r="AW281" s="48"/>
    </row>
    <row r="282" spans="1:50" s="4" customFormat="1" ht="15" x14ac:dyDescent="0.25">
      <c r="A282" s="60"/>
      <c r="B282" s="50"/>
      <c r="C282" s="853" t="s">
        <v>71</v>
      </c>
      <c r="D282" s="853"/>
      <c r="E282" s="853"/>
      <c r="F282" s="53" t="s">
        <v>72</v>
      </c>
      <c r="G282" s="70">
        <v>189</v>
      </c>
      <c r="H282" s="56">
        <v>1.1499999999999999</v>
      </c>
      <c r="I282" s="56">
        <v>173.88</v>
      </c>
      <c r="J282" s="63"/>
      <c r="K282" s="54"/>
      <c r="L282" s="63"/>
      <c r="M282" s="54"/>
      <c r="N282" s="59"/>
      <c r="AF282" s="39"/>
      <c r="AG282" s="48"/>
      <c r="AJ282" s="3" t="s">
        <v>71</v>
      </c>
      <c r="AL282" s="48"/>
      <c r="AM282" s="82"/>
      <c r="AN282" s="85"/>
      <c r="AO282" s="85"/>
      <c r="AP282" s="85"/>
      <c r="AQ282" s="85"/>
      <c r="AR282" s="85"/>
      <c r="AS282" s="82"/>
      <c r="AT282" s="48"/>
      <c r="AV282" s="48"/>
      <c r="AW282" s="48"/>
    </row>
    <row r="283" spans="1:50" s="4" customFormat="1" ht="15" x14ac:dyDescent="0.25">
      <c r="A283" s="51"/>
      <c r="B283" s="50"/>
      <c r="C283" s="854" t="s">
        <v>74</v>
      </c>
      <c r="D283" s="854"/>
      <c r="E283" s="854"/>
      <c r="F283" s="65"/>
      <c r="G283" s="66"/>
      <c r="H283" s="66"/>
      <c r="I283" s="66"/>
      <c r="J283" s="67">
        <v>1583.82</v>
      </c>
      <c r="K283" s="66"/>
      <c r="L283" s="67">
        <v>1457.11</v>
      </c>
      <c r="M283" s="66"/>
      <c r="N283" s="69"/>
      <c r="AF283" s="39"/>
      <c r="AG283" s="48"/>
      <c r="AK283" s="3" t="s">
        <v>74</v>
      </c>
      <c r="AL283" s="48"/>
      <c r="AM283" s="82"/>
      <c r="AN283" s="85"/>
      <c r="AO283" s="85"/>
      <c r="AP283" s="85"/>
      <c r="AQ283" s="85"/>
      <c r="AR283" s="85"/>
      <c r="AS283" s="82"/>
      <c r="AT283" s="48"/>
      <c r="AV283" s="48"/>
      <c r="AW283" s="48"/>
    </row>
    <row r="284" spans="1:50" s="4" customFormat="1" ht="15" x14ac:dyDescent="0.25">
      <c r="A284" s="60"/>
      <c r="B284" s="50"/>
      <c r="C284" s="853" t="s">
        <v>75</v>
      </c>
      <c r="D284" s="853"/>
      <c r="E284" s="853"/>
      <c r="F284" s="53"/>
      <c r="G284" s="54"/>
      <c r="H284" s="54"/>
      <c r="I284" s="54"/>
      <c r="J284" s="63"/>
      <c r="K284" s="54"/>
      <c r="L284" s="55">
        <v>1457.11</v>
      </c>
      <c r="M284" s="54"/>
      <c r="N284" s="58">
        <v>51610.84</v>
      </c>
      <c r="AF284" s="39"/>
      <c r="AG284" s="48"/>
      <c r="AJ284" s="3" t="s">
        <v>75</v>
      </c>
      <c r="AL284" s="48"/>
      <c r="AM284" s="82"/>
      <c r="AN284" s="85"/>
      <c r="AO284" s="85"/>
      <c r="AP284" s="85"/>
      <c r="AQ284" s="85"/>
      <c r="AR284" s="85"/>
      <c r="AS284" s="82"/>
      <c r="AT284" s="48"/>
      <c r="AV284" s="48"/>
      <c r="AW284" s="48"/>
    </row>
    <row r="285" spans="1:50" s="4" customFormat="1" ht="23.25" x14ac:dyDescent="0.25">
      <c r="A285" s="60"/>
      <c r="B285" s="50" t="s">
        <v>94</v>
      </c>
      <c r="C285" s="853" t="s">
        <v>95</v>
      </c>
      <c r="D285" s="853"/>
      <c r="E285" s="853"/>
      <c r="F285" s="53" t="s">
        <v>78</v>
      </c>
      <c r="G285" s="70">
        <v>89</v>
      </c>
      <c r="H285" s="54"/>
      <c r="I285" s="70">
        <v>89</v>
      </c>
      <c r="J285" s="63"/>
      <c r="K285" s="54"/>
      <c r="L285" s="55">
        <v>1296.83</v>
      </c>
      <c r="M285" s="54"/>
      <c r="N285" s="58">
        <v>45933.65</v>
      </c>
      <c r="AF285" s="39"/>
      <c r="AG285" s="48"/>
      <c r="AJ285" s="3" t="s">
        <v>95</v>
      </c>
      <c r="AL285" s="48"/>
      <c r="AM285" s="82"/>
      <c r="AN285" s="85"/>
      <c r="AO285" s="85"/>
      <c r="AP285" s="85"/>
      <c r="AQ285" s="85"/>
      <c r="AR285" s="85"/>
      <c r="AS285" s="82"/>
      <c r="AT285" s="48"/>
      <c r="AV285" s="48"/>
      <c r="AW285" s="48"/>
    </row>
    <row r="286" spans="1:50" s="4" customFormat="1" ht="23.25" x14ac:dyDescent="0.25">
      <c r="A286" s="60"/>
      <c r="B286" s="50" t="s">
        <v>96</v>
      </c>
      <c r="C286" s="853" t="s">
        <v>97</v>
      </c>
      <c r="D286" s="853"/>
      <c r="E286" s="853"/>
      <c r="F286" s="53" t="s">
        <v>78</v>
      </c>
      <c r="G286" s="70">
        <v>40</v>
      </c>
      <c r="H286" s="54"/>
      <c r="I286" s="70">
        <v>40</v>
      </c>
      <c r="J286" s="63"/>
      <c r="K286" s="54"/>
      <c r="L286" s="57">
        <v>582.84</v>
      </c>
      <c r="M286" s="54"/>
      <c r="N286" s="58">
        <v>20644.34</v>
      </c>
      <c r="AF286" s="39"/>
      <c r="AG286" s="48"/>
      <c r="AJ286" s="3" t="s">
        <v>97</v>
      </c>
      <c r="AL286" s="48"/>
      <c r="AM286" s="82"/>
      <c r="AN286" s="85"/>
      <c r="AO286" s="85"/>
      <c r="AP286" s="85"/>
      <c r="AQ286" s="85"/>
      <c r="AR286" s="85"/>
      <c r="AS286" s="82"/>
      <c r="AT286" s="48"/>
      <c r="AV286" s="48"/>
      <c r="AW286" s="48"/>
    </row>
    <row r="287" spans="1:50" s="4" customFormat="1" ht="15" x14ac:dyDescent="0.25">
      <c r="A287" s="71"/>
      <c r="B287" s="72"/>
      <c r="C287" s="847" t="s">
        <v>81</v>
      </c>
      <c r="D287" s="847"/>
      <c r="E287" s="847"/>
      <c r="F287" s="42"/>
      <c r="G287" s="43"/>
      <c r="H287" s="43"/>
      <c r="I287" s="43"/>
      <c r="J287" s="46"/>
      <c r="K287" s="43"/>
      <c r="L287" s="73">
        <v>3336.78</v>
      </c>
      <c r="M287" s="66"/>
      <c r="N287" s="47"/>
      <c r="AF287" s="39"/>
      <c r="AG287" s="48"/>
      <c r="AL287" s="48" t="s">
        <v>81</v>
      </c>
      <c r="AM287" s="82"/>
      <c r="AN287" s="85"/>
      <c r="AO287" s="85"/>
      <c r="AP287" s="85"/>
      <c r="AQ287" s="85"/>
      <c r="AR287" s="85"/>
      <c r="AS287" s="82"/>
      <c r="AT287" s="48"/>
      <c r="AV287" s="48"/>
      <c r="AW287" s="48"/>
    </row>
    <row r="288" spans="1:50" s="4" customFormat="1" ht="34.5" x14ac:dyDescent="0.25">
      <c r="A288" s="40" t="s">
        <v>183</v>
      </c>
      <c r="B288" s="41" t="s">
        <v>184</v>
      </c>
      <c r="C288" s="847" t="s">
        <v>1294</v>
      </c>
      <c r="D288" s="847"/>
      <c r="E288" s="847"/>
      <c r="F288" s="42" t="s">
        <v>63</v>
      </c>
      <c r="G288" s="43">
        <v>0.26400000000000001</v>
      </c>
      <c r="H288" s="44">
        <v>1</v>
      </c>
      <c r="I288" s="129">
        <v>0.26400000000000001</v>
      </c>
      <c r="J288" s="46"/>
      <c r="K288" s="43"/>
      <c r="L288" s="46"/>
      <c r="M288" s="43"/>
      <c r="N288" s="47"/>
      <c r="AF288" s="39"/>
      <c r="AG288" s="48" t="s">
        <v>1294</v>
      </c>
      <c r="AL288" s="48"/>
      <c r="AM288" s="82"/>
      <c r="AN288" s="85"/>
      <c r="AO288" s="85"/>
      <c r="AP288" s="85"/>
      <c r="AQ288" s="85"/>
      <c r="AR288" s="85"/>
      <c r="AS288" s="82"/>
      <c r="AT288" s="48"/>
      <c r="AV288" s="48"/>
      <c r="AW288" s="48"/>
    </row>
    <row r="289" spans="1:49" s="4" customFormat="1" ht="22.5" x14ac:dyDescent="0.25">
      <c r="A289" s="49"/>
      <c r="B289" s="50" t="s">
        <v>64</v>
      </c>
      <c r="C289" s="848" t="s">
        <v>65</v>
      </c>
      <c r="D289" s="848"/>
      <c r="E289" s="848"/>
      <c r="F289" s="848"/>
      <c r="G289" s="848"/>
      <c r="H289" s="848"/>
      <c r="I289" s="848"/>
      <c r="J289" s="848"/>
      <c r="K289" s="848"/>
      <c r="L289" s="848"/>
      <c r="M289" s="848"/>
      <c r="N289" s="849"/>
      <c r="AF289" s="39"/>
      <c r="AG289" s="48"/>
      <c r="AH289" s="3" t="s">
        <v>65</v>
      </c>
      <c r="AL289" s="48"/>
      <c r="AM289" s="82"/>
      <c r="AN289" s="85"/>
      <c r="AO289" s="85"/>
      <c r="AP289" s="85"/>
      <c r="AQ289" s="85"/>
      <c r="AR289" s="85"/>
      <c r="AS289" s="82"/>
      <c r="AT289" s="48"/>
      <c r="AV289" s="48"/>
      <c r="AW289" s="48"/>
    </row>
    <row r="290" spans="1:49" s="4" customFormat="1" ht="15" x14ac:dyDescent="0.25">
      <c r="A290" s="51"/>
      <c r="B290" s="50" t="s">
        <v>60</v>
      </c>
      <c r="C290" s="853" t="s">
        <v>66</v>
      </c>
      <c r="D290" s="853"/>
      <c r="E290" s="853"/>
      <c r="F290" s="53"/>
      <c r="G290" s="54"/>
      <c r="H290" s="54"/>
      <c r="I290" s="54"/>
      <c r="J290" s="57">
        <v>663.75</v>
      </c>
      <c r="K290" s="56">
        <v>1.1499999999999999</v>
      </c>
      <c r="L290" s="57">
        <v>201.51</v>
      </c>
      <c r="M290" s="56">
        <v>35.42</v>
      </c>
      <c r="N290" s="58">
        <v>7137.48</v>
      </c>
      <c r="AF290" s="39"/>
      <c r="AG290" s="48"/>
      <c r="AI290" s="3" t="s">
        <v>66</v>
      </c>
      <c r="AL290" s="48"/>
      <c r="AM290" s="82"/>
      <c r="AN290" s="85"/>
      <c r="AO290" s="85"/>
      <c r="AP290" s="85"/>
      <c r="AQ290" s="85"/>
      <c r="AR290" s="85"/>
      <c r="AS290" s="82"/>
      <c r="AT290" s="48"/>
      <c r="AV290" s="48"/>
      <c r="AW290" s="48"/>
    </row>
    <row r="291" spans="1:49" s="4" customFormat="1" ht="15" x14ac:dyDescent="0.25">
      <c r="A291" s="60"/>
      <c r="B291" s="50"/>
      <c r="C291" s="853" t="s">
        <v>71</v>
      </c>
      <c r="D291" s="853"/>
      <c r="E291" s="853"/>
      <c r="F291" s="53" t="s">
        <v>72</v>
      </c>
      <c r="G291" s="61">
        <v>88.5</v>
      </c>
      <c r="H291" s="56">
        <v>1.1499999999999999</v>
      </c>
      <c r="I291" s="130">
        <v>26.868600000000001</v>
      </c>
      <c r="J291" s="63"/>
      <c r="K291" s="54"/>
      <c r="L291" s="63"/>
      <c r="M291" s="54"/>
      <c r="N291" s="59"/>
      <c r="AF291" s="39"/>
      <c r="AG291" s="48"/>
      <c r="AJ291" s="3" t="s">
        <v>71</v>
      </c>
      <c r="AL291" s="48"/>
      <c r="AM291" s="82"/>
      <c r="AN291" s="85"/>
      <c r="AO291" s="85"/>
      <c r="AP291" s="85"/>
      <c r="AQ291" s="85"/>
      <c r="AR291" s="85"/>
      <c r="AS291" s="82"/>
      <c r="AT291" s="48"/>
      <c r="AV291" s="48"/>
      <c r="AW291" s="48"/>
    </row>
    <row r="292" spans="1:49" s="4" customFormat="1" ht="15" x14ac:dyDescent="0.25">
      <c r="A292" s="51"/>
      <c r="B292" s="50"/>
      <c r="C292" s="854" t="s">
        <v>74</v>
      </c>
      <c r="D292" s="854"/>
      <c r="E292" s="854"/>
      <c r="F292" s="65"/>
      <c r="G292" s="66"/>
      <c r="H292" s="66"/>
      <c r="I292" s="66"/>
      <c r="J292" s="68">
        <v>663.75</v>
      </c>
      <c r="K292" s="66"/>
      <c r="L292" s="68">
        <v>201.51</v>
      </c>
      <c r="M292" s="66"/>
      <c r="N292" s="69"/>
      <c r="AF292" s="39"/>
      <c r="AG292" s="48"/>
      <c r="AK292" s="3" t="s">
        <v>74</v>
      </c>
      <c r="AL292" s="48"/>
      <c r="AM292" s="82"/>
      <c r="AN292" s="85"/>
      <c r="AO292" s="85"/>
      <c r="AP292" s="85"/>
      <c r="AQ292" s="85"/>
      <c r="AR292" s="85"/>
      <c r="AS292" s="82"/>
      <c r="AT292" s="48"/>
      <c r="AV292" s="48"/>
      <c r="AW292" s="48"/>
    </row>
    <row r="293" spans="1:49" s="4" customFormat="1" ht="15" x14ac:dyDescent="0.25">
      <c r="A293" s="60"/>
      <c r="B293" s="50"/>
      <c r="C293" s="853" t="s">
        <v>75</v>
      </c>
      <c r="D293" s="853"/>
      <c r="E293" s="853"/>
      <c r="F293" s="53"/>
      <c r="G293" s="54"/>
      <c r="H293" s="54"/>
      <c r="I293" s="54"/>
      <c r="J293" s="63"/>
      <c r="K293" s="54"/>
      <c r="L293" s="57">
        <v>201.51</v>
      </c>
      <c r="M293" s="54"/>
      <c r="N293" s="58">
        <v>7137.48</v>
      </c>
      <c r="AF293" s="39"/>
      <c r="AG293" s="48"/>
      <c r="AJ293" s="3" t="s">
        <v>75</v>
      </c>
      <c r="AL293" s="48"/>
      <c r="AM293" s="82"/>
      <c r="AN293" s="85"/>
      <c r="AO293" s="85"/>
      <c r="AP293" s="85"/>
      <c r="AQ293" s="85"/>
      <c r="AR293" s="85"/>
      <c r="AS293" s="82"/>
      <c r="AT293" s="48"/>
      <c r="AV293" s="48"/>
      <c r="AW293" s="48"/>
    </row>
    <row r="294" spans="1:49" s="4" customFormat="1" ht="23.25" x14ac:dyDescent="0.25">
      <c r="A294" s="60"/>
      <c r="B294" s="50" t="s">
        <v>94</v>
      </c>
      <c r="C294" s="853" t="s">
        <v>95</v>
      </c>
      <c r="D294" s="853"/>
      <c r="E294" s="853"/>
      <c r="F294" s="53" t="s">
        <v>78</v>
      </c>
      <c r="G294" s="70">
        <v>89</v>
      </c>
      <c r="H294" s="54"/>
      <c r="I294" s="70">
        <v>89</v>
      </c>
      <c r="J294" s="63"/>
      <c r="K294" s="54"/>
      <c r="L294" s="57">
        <v>179.34</v>
      </c>
      <c r="M294" s="54"/>
      <c r="N294" s="58">
        <v>6352.36</v>
      </c>
      <c r="AF294" s="39"/>
      <c r="AG294" s="48"/>
      <c r="AJ294" s="3" t="s">
        <v>95</v>
      </c>
      <c r="AL294" s="48"/>
      <c r="AM294" s="82"/>
      <c r="AN294" s="85"/>
      <c r="AO294" s="85"/>
      <c r="AP294" s="85"/>
      <c r="AQ294" s="85"/>
      <c r="AR294" s="85"/>
      <c r="AS294" s="82"/>
      <c r="AT294" s="48"/>
      <c r="AV294" s="48"/>
      <c r="AW294" s="48"/>
    </row>
    <row r="295" spans="1:49" s="4" customFormat="1" ht="23.25" x14ac:dyDescent="0.25">
      <c r="A295" s="60"/>
      <c r="B295" s="50" t="s">
        <v>96</v>
      </c>
      <c r="C295" s="853" t="s">
        <v>97</v>
      </c>
      <c r="D295" s="853"/>
      <c r="E295" s="853"/>
      <c r="F295" s="53" t="s">
        <v>78</v>
      </c>
      <c r="G295" s="70">
        <v>40</v>
      </c>
      <c r="H295" s="54"/>
      <c r="I295" s="70">
        <v>40</v>
      </c>
      <c r="J295" s="63"/>
      <c r="K295" s="54"/>
      <c r="L295" s="57">
        <v>80.599999999999994</v>
      </c>
      <c r="M295" s="54"/>
      <c r="N295" s="58">
        <v>2854.99</v>
      </c>
      <c r="AF295" s="39"/>
      <c r="AG295" s="48"/>
      <c r="AJ295" s="3" t="s">
        <v>97</v>
      </c>
      <c r="AL295" s="48"/>
      <c r="AM295" s="82"/>
      <c r="AN295" s="85"/>
      <c r="AO295" s="85"/>
      <c r="AP295" s="85"/>
      <c r="AQ295" s="85"/>
      <c r="AR295" s="85"/>
      <c r="AS295" s="82"/>
      <c r="AT295" s="48"/>
      <c r="AV295" s="48"/>
      <c r="AW295" s="48"/>
    </row>
    <row r="296" spans="1:49" s="4" customFormat="1" ht="15" x14ac:dyDescent="0.25">
      <c r="A296" s="71"/>
      <c r="B296" s="72"/>
      <c r="C296" s="847" t="s">
        <v>81</v>
      </c>
      <c r="D296" s="847"/>
      <c r="E296" s="847"/>
      <c r="F296" s="42"/>
      <c r="G296" s="43"/>
      <c r="H296" s="43"/>
      <c r="I296" s="43"/>
      <c r="J296" s="46"/>
      <c r="K296" s="43"/>
      <c r="L296" s="131">
        <v>461.45</v>
      </c>
      <c r="M296" s="66"/>
      <c r="N296" s="47"/>
      <c r="AF296" s="39"/>
      <c r="AG296" s="48"/>
      <c r="AL296" s="48" t="s">
        <v>81</v>
      </c>
      <c r="AM296" s="82"/>
      <c r="AN296" s="85"/>
      <c r="AO296" s="85"/>
      <c r="AP296" s="85"/>
      <c r="AQ296" s="85"/>
      <c r="AR296" s="85"/>
      <c r="AS296" s="82"/>
      <c r="AT296" s="48"/>
      <c r="AV296" s="48"/>
      <c r="AW296" s="48"/>
    </row>
    <row r="297" spans="1:49" s="4" customFormat="1" ht="23.25" x14ac:dyDescent="0.25">
      <c r="A297" s="40" t="s">
        <v>186</v>
      </c>
      <c r="B297" s="41" t="s">
        <v>128</v>
      </c>
      <c r="C297" s="847" t="s">
        <v>129</v>
      </c>
      <c r="D297" s="847"/>
      <c r="E297" s="847"/>
      <c r="F297" s="42" t="s">
        <v>130</v>
      </c>
      <c r="G297" s="43">
        <v>26.4</v>
      </c>
      <c r="H297" s="44">
        <v>1</v>
      </c>
      <c r="I297" s="45">
        <v>26.4</v>
      </c>
      <c r="J297" s="131">
        <v>59.99</v>
      </c>
      <c r="K297" s="43"/>
      <c r="L297" s="73">
        <v>1583.74</v>
      </c>
      <c r="M297" s="43"/>
      <c r="N297" s="47"/>
      <c r="AF297" s="39"/>
      <c r="AG297" s="48" t="s">
        <v>129</v>
      </c>
      <c r="AL297" s="48"/>
      <c r="AM297" s="82"/>
      <c r="AN297" s="85"/>
      <c r="AO297" s="85"/>
      <c r="AP297" s="85"/>
      <c r="AQ297" s="85"/>
      <c r="AR297" s="85"/>
      <c r="AS297" s="82"/>
      <c r="AT297" s="48"/>
      <c r="AV297" s="48"/>
      <c r="AW297" s="48"/>
    </row>
    <row r="298" spans="1:49" s="4" customFormat="1" ht="15" x14ac:dyDescent="0.25">
      <c r="A298" s="71"/>
      <c r="B298" s="72"/>
      <c r="C298" s="847" t="s">
        <v>81</v>
      </c>
      <c r="D298" s="847"/>
      <c r="E298" s="847"/>
      <c r="F298" s="42"/>
      <c r="G298" s="43"/>
      <c r="H298" s="43"/>
      <c r="I298" s="43"/>
      <c r="J298" s="46"/>
      <c r="K298" s="43"/>
      <c r="L298" s="73">
        <v>1583.74</v>
      </c>
      <c r="M298" s="66"/>
      <c r="N298" s="47"/>
      <c r="AF298" s="39"/>
      <c r="AG298" s="48"/>
      <c r="AL298" s="48" t="s">
        <v>81</v>
      </c>
      <c r="AM298" s="82"/>
      <c r="AN298" s="85"/>
      <c r="AO298" s="85"/>
      <c r="AP298" s="85"/>
      <c r="AQ298" s="85"/>
      <c r="AR298" s="85"/>
      <c r="AS298" s="82"/>
      <c r="AT298" s="48"/>
      <c r="AV298" s="48"/>
      <c r="AW298" s="48"/>
    </row>
    <row r="299" spans="1:49" s="4" customFormat="1" ht="68.25" x14ac:dyDescent="0.25">
      <c r="A299" s="40" t="s">
        <v>187</v>
      </c>
      <c r="B299" s="41" t="s">
        <v>132</v>
      </c>
      <c r="C299" s="847" t="s">
        <v>133</v>
      </c>
      <c r="D299" s="847"/>
      <c r="E299" s="847"/>
      <c r="F299" s="42" t="s">
        <v>84</v>
      </c>
      <c r="G299" s="43">
        <v>5.6000000000000001E-2</v>
      </c>
      <c r="H299" s="44">
        <v>1</v>
      </c>
      <c r="I299" s="129">
        <v>5.6000000000000001E-2</v>
      </c>
      <c r="J299" s="46"/>
      <c r="K299" s="43"/>
      <c r="L299" s="46"/>
      <c r="M299" s="43"/>
      <c r="N299" s="47"/>
      <c r="AF299" s="39"/>
      <c r="AG299" s="48" t="s">
        <v>133</v>
      </c>
      <c r="AL299" s="48"/>
      <c r="AM299" s="82"/>
      <c r="AN299" s="85"/>
      <c r="AO299" s="85"/>
      <c r="AP299" s="85"/>
      <c r="AQ299" s="85"/>
      <c r="AR299" s="85"/>
      <c r="AS299" s="82"/>
      <c r="AT299" s="48"/>
      <c r="AV299" s="48"/>
      <c r="AW299" s="48"/>
    </row>
    <row r="300" spans="1:49" s="4" customFormat="1" ht="22.5" x14ac:dyDescent="0.25">
      <c r="A300" s="49"/>
      <c r="B300" s="50" t="s">
        <v>64</v>
      </c>
      <c r="C300" s="848" t="s">
        <v>65</v>
      </c>
      <c r="D300" s="848"/>
      <c r="E300" s="848"/>
      <c r="F300" s="848"/>
      <c r="G300" s="848"/>
      <c r="H300" s="848"/>
      <c r="I300" s="848"/>
      <c r="J300" s="848"/>
      <c r="K300" s="848"/>
      <c r="L300" s="848"/>
      <c r="M300" s="848"/>
      <c r="N300" s="849"/>
      <c r="AF300" s="39"/>
      <c r="AG300" s="48"/>
      <c r="AH300" s="3" t="s">
        <v>65</v>
      </c>
      <c r="AL300" s="48"/>
      <c r="AM300" s="82"/>
      <c r="AN300" s="85"/>
      <c r="AO300" s="85"/>
      <c r="AP300" s="85"/>
      <c r="AQ300" s="85"/>
      <c r="AR300" s="85"/>
      <c r="AS300" s="82"/>
      <c r="AT300" s="48"/>
      <c r="AV300" s="48"/>
      <c r="AW300" s="48"/>
    </row>
    <row r="301" spans="1:49" s="4" customFormat="1" ht="15" x14ac:dyDescent="0.25">
      <c r="A301" s="51"/>
      <c r="B301" s="50" t="s">
        <v>67</v>
      </c>
      <c r="C301" s="853" t="s">
        <v>68</v>
      </c>
      <c r="D301" s="853"/>
      <c r="E301" s="853"/>
      <c r="F301" s="53"/>
      <c r="G301" s="54"/>
      <c r="H301" s="54"/>
      <c r="I301" s="54"/>
      <c r="J301" s="57">
        <v>284.17</v>
      </c>
      <c r="K301" s="56">
        <v>1.1499999999999999</v>
      </c>
      <c r="L301" s="57">
        <v>18.3</v>
      </c>
      <c r="M301" s="54"/>
      <c r="N301" s="59"/>
      <c r="AF301" s="39"/>
      <c r="AG301" s="48"/>
      <c r="AI301" s="3" t="s">
        <v>68</v>
      </c>
      <c r="AL301" s="48"/>
      <c r="AM301" s="82"/>
      <c r="AN301" s="85"/>
      <c r="AO301" s="85"/>
      <c r="AP301" s="85"/>
      <c r="AQ301" s="85"/>
      <c r="AR301" s="85"/>
      <c r="AS301" s="82"/>
      <c r="AT301" s="48"/>
      <c r="AV301" s="48"/>
      <c r="AW301" s="48"/>
    </row>
    <row r="302" spans="1:49" s="4" customFormat="1" ht="15" x14ac:dyDescent="0.25">
      <c r="A302" s="51"/>
      <c r="B302" s="50" t="s">
        <v>69</v>
      </c>
      <c r="C302" s="853" t="s">
        <v>70</v>
      </c>
      <c r="D302" s="853"/>
      <c r="E302" s="853"/>
      <c r="F302" s="53"/>
      <c r="G302" s="54"/>
      <c r="H302" s="54"/>
      <c r="I302" s="54"/>
      <c r="J302" s="57">
        <v>28.89</v>
      </c>
      <c r="K302" s="56">
        <v>1.1499999999999999</v>
      </c>
      <c r="L302" s="57">
        <v>1.86</v>
      </c>
      <c r="M302" s="56">
        <v>35.42</v>
      </c>
      <c r="N302" s="133">
        <v>65.88</v>
      </c>
      <c r="AF302" s="39"/>
      <c r="AG302" s="48"/>
      <c r="AI302" s="3" t="s">
        <v>70</v>
      </c>
      <c r="AL302" s="48"/>
      <c r="AM302" s="82"/>
      <c r="AN302" s="85"/>
      <c r="AO302" s="85"/>
      <c r="AP302" s="85"/>
      <c r="AQ302" s="85"/>
      <c r="AR302" s="85"/>
      <c r="AS302" s="82"/>
      <c r="AT302" s="48"/>
      <c r="AV302" s="48"/>
      <c r="AW302" s="48"/>
    </row>
    <row r="303" spans="1:49" s="4" customFormat="1" ht="15" x14ac:dyDescent="0.25">
      <c r="A303" s="60"/>
      <c r="B303" s="50"/>
      <c r="C303" s="853" t="s">
        <v>73</v>
      </c>
      <c r="D303" s="853"/>
      <c r="E303" s="853"/>
      <c r="F303" s="53" t="s">
        <v>72</v>
      </c>
      <c r="G303" s="56">
        <v>2.14</v>
      </c>
      <c r="H303" s="56">
        <v>1.1499999999999999</v>
      </c>
      <c r="I303" s="132">
        <v>0.13781599999999999</v>
      </c>
      <c r="J303" s="63"/>
      <c r="K303" s="54"/>
      <c r="L303" s="63"/>
      <c r="M303" s="54"/>
      <c r="N303" s="59"/>
      <c r="AF303" s="39"/>
      <c r="AG303" s="48"/>
      <c r="AJ303" s="3" t="s">
        <v>73</v>
      </c>
      <c r="AL303" s="48"/>
      <c r="AM303" s="82"/>
      <c r="AN303" s="85"/>
      <c r="AO303" s="85"/>
      <c r="AP303" s="85"/>
      <c r="AQ303" s="85"/>
      <c r="AR303" s="85"/>
      <c r="AS303" s="82"/>
      <c r="AT303" s="48"/>
      <c r="AV303" s="48"/>
      <c r="AW303" s="48"/>
    </row>
    <row r="304" spans="1:49" s="4" customFormat="1" ht="15" x14ac:dyDescent="0.25">
      <c r="A304" s="51"/>
      <c r="B304" s="50"/>
      <c r="C304" s="854" t="s">
        <v>74</v>
      </c>
      <c r="D304" s="854"/>
      <c r="E304" s="854"/>
      <c r="F304" s="65"/>
      <c r="G304" s="66"/>
      <c r="H304" s="66"/>
      <c r="I304" s="66"/>
      <c r="J304" s="68">
        <v>284.17</v>
      </c>
      <c r="K304" s="66"/>
      <c r="L304" s="68">
        <v>18.3</v>
      </c>
      <c r="M304" s="66"/>
      <c r="N304" s="69"/>
      <c r="AF304" s="39"/>
      <c r="AG304" s="48"/>
      <c r="AK304" s="3" t="s">
        <v>74</v>
      </c>
      <c r="AL304" s="48"/>
      <c r="AM304" s="82"/>
      <c r="AN304" s="85"/>
      <c r="AO304" s="85"/>
      <c r="AP304" s="85"/>
      <c r="AQ304" s="85"/>
      <c r="AR304" s="85"/>
      <c r="AS304" s="82"/>
      <c r="AT304" s="48"/>
      <c r="AV304" s="48"/>
      <c r="AW304" s="48"/>
    </row>
    <row r="305" spans="1:49" s="4" customFormat="1" ht="15" x14ac:dyDescent="0.25">
      <c r="A305" s="60"/>
      <c r="B305" s="50"/>
      <c r="C305" s="853" t="s">
        <v>75</v>
      </c>
      <c r="D305" s="853"/>
      <c r="E305" s="853"/>
      <c r="F305" s="53"/>
      <c r="G305" s="54"/>
      <c r="H305" s="54"/>
      <c r="I305" s="54"/>
      <c r="J305" s="63"/>
      <c r="K305" s="54"/>
      <c r="L305" s="57">
        <v>1.86</v>
      </c>
      <c r="M305" s="54"/>
      <c r="N305" s="133">
        <v>65.88</v>
      </c>
      <c r="AF305" s="39"/>
      <c r="AG305" s="48"/>
      <c r="AJ305" s="3" t="s">
        <v>75</v>
      </c>
      <c r="AL305" s="48"/>
      <c r="AM305" s="82"/>
      <c r="AN305" s="85"/>
      <c r="AO305" s="85"/>
      <c r="AP305" s="85"/>
      <c r="AQ305" s="85"/>
      <c r="AR305" s="85"/>
      <c r="AS305" s="82"/>
      <c r="AT305" s="48"/>
      <c r="AV305" s="48"/>
      <c r="AW305" s="48"/>
    </row>
    <row r="306" spans="1:49" s="4" customFormat="1" ht="23.25" x14ac:dyDescent="0.25">
      <c r="A306" s="60"/>
      <c r="B306" s="50" t="s">
        <v>88</v>
      </c>
      <c r="C306" s="853" t="s">
        <v>89</v>
      </c>
      <c r="D306" s="853"/>
      <c r="E306" s="853"/>
      <c r="F306" s="53" t="s">
        <v>78</v>
      </c>
      <c r="G306" s="70">
        <v>92</v>
      </c>
      <c r="H306" s="54"/>
      <c r="I306" s="70">
        <v>92</v>
      </c>
      <c r="J306" s="63"/>
      <c r="K306" s="54"/>
      <c r="L306" s="57">
        <v>1.71</v>
      </c>
      <c r="M306" s="54"/>
      <c r="N306" s="133">
        <v>60.61</v>
      </c>
      <c r="AF306" s="39"/>
      <c r="AG306" s="48"/>
      <c r="AJ306" s="3" t="s">
        <v>89</v>
      </c>
      <c r="AL306" s="48"/>
      <c r="AM306" s="82"/>
      <c r="AN306" s="85"/>
      <c r="AO306" s="85"/>
      <c r="AP306" s="85"/>
      <c r="AQ306" s="85"/>
      <c r="AR306" s="85"/>
      <c r="AS306" s="82"/>
      <c r="AT306" s="48"/>
      <c r="AV306" s="48"/>
      <c r="AW306" s="48"/>
    </row>
    <row r="307" spans="1:49" s="4" customFormat="1" ht="23.25" x14ac:dyDescent="0.25">
      <c r="A307" s="60"/>
      <c r="B307" s="50" t="s">
        <v>90</v>
      </c>
      <c r="C307" s="853" t="s">
        <v>91</v>
      </c>
      <c r="D307" s="853"/>
      <c r="E307" s="853"/>
      <c r="F307" s="53" t="s">
        <v>78</v>
      </c>
      <c r="G307" s="70">
        <v>46</v>
      </c>
      <c r="H307" s="54"/>
      <c r="I307" s="70">
        <v>46</v>
      </c>
      <c r="J307" s="63"/>
      <c r="K307" s="54"/>
      <c r="L307" s="57">
        <v>0.86</v>
      </c>
      <c r="M307" s="54"/>
      <c r="N307" s="133">
        <v>30.3</v>
      </c>
      <c r="AF307" s="39"/>
      <c r="AG307" s="48"/>
      <c r="AJ307" s="3" t="s">
        <v>91</v>
      </c>
      <c r="AL307" s="48"/>
      <c r="AM307" s="82"/>
      <c r="AN307" s="85"/>
      <c r="AO307" s="85"/>
      <c r="AP307" s="85"/>
      <c r="AQ307" s="85"/>
      <c r="AR307" s="85"/>
      <c r="AS307" s="82"/>
      <c r="AT307" s="48"/>
      <c r="AV307" s="48"/>
      <c r="AW307" s="48"/>
    </row>
    <row r="308" spans="1:49" s="4" customFormat="1" ht="15" x14ac:dyDescent="0.25">
      <c r="A308" s="71"/>
      <c r="B308" s="72"/>
      <c r="C308" s="847" t="s">
        <v>81</v>
      </c>
      <c r="D308" s="847"/>
      <c r="E308" s="847"/>
      <c r="F308" s="42"/>
      <c r="G308" s="43"/>
      <c r="H308" s="43"/>
      <c r="I308" s="43"/>
      <c r="J308" s="46"/>
      <c r="K308" s="43"/>
      <c r="L308" s="131">
        <v>20.87</v>
      </c>
      <c r="M308" s="66"/>
      <c r="N308" s="47"/>
      <c r="AF308" s="39"/>
      <c r="AG308" s="48"/>
      <c r="AL308" s="48" t="s">
        <v>81</v>
      </c>
      <c r="AM308" s="82"/>
      <c r="AN308" s="85"/>
      <c r="AO308" s="85"/>
      <c r="AP308" s="85"/>
      <c r="AQ308" s="85"/>
      <c r="AR308" s="85"/>
      <c r="AS308" s="82"/>
      <c r="AT308" s="48"/>
      <c r="AV308" s="48"/>
      <c r="AW308" s="48"/>
    </row>
    <row r="309" spans="1:49" s="4" customFormat="1" ht="23.25" x14ac:dyDescent="0.25">
      <c r="A309" s="40" t="s">
        <v>189</v>
      </c>
      <c r="B309" s="41" t="s">
        <v>135</v>
      </c>
      <c r="C309" s="847" t="s">
        <v>136</v>
      </c>
      <c r="D309" s="847"/>
      <c r="E309" s="847"/>
      <c r="F309" s="42" t="s">
        <v>63</v>
      </c>
      <c r="G309" s="43">
        <v>0.56000000000000005</v>
      </c>
      <c r="H309" s="44">
        <v>1</v>
      </c>
      <c r="I309" s="109">
        <v>0.56000000000000005</v>
      </c>
      <c r="J309" s="46"/>
      <c r="K309" s="43"/>
      <c r="L309" s="46"/>
      <c r="M309" s="43"/>
      <c r="N309" s="47"/>
      <c r="AF309" s="39"/>
      <c r="AG309" s="48" t="s">
        <v>136</v>
      </c>
      <c r="AL309" s="48"/>
      <c r="AM309" s="82"/>
      <c r="AN309" s="85"/>
      <c r="AO309" s="85"/>
      <c r="AP309" s="85"/>
      <c r="AQ309" s="85"/>
      <c r="AR309" s="85"/>
      <c r="AS309" s="82"/>
      <c r="AT309" s="48"/>
      <c r="AV309" s="48"/>
      <c r="AW309" s="48"/>
    </row>
    <row r="310" spans="1:49" s="4" customFormat="1" ht="22.5" x14ac:dyDescent="0.25">
      <c r="A310" s="49"/>
      <c r="B310" s="50" t="s">
        <v>64</v>
      </c>
      <c r="C310" s="848" t="s">
        <v>65</v>
      </c>
      <c r="D310" s="848"/>
      <c r="E310" s="848"/>
      <c r="F310" s="848"/>
      <c r="G310" s="848"/>
      <c r="H310" s="848"/>
      <c r="I310" s="848"/>
      <c r="J310" s="848"/>
      <c r="K310" s="848"/>
      <c r="L310" s="848"/>
      <c r="M310" s="848"/>
      <c r="N310" s="849"/>
      <c r="AF310" s="39"/>
      <c r="AG310" s="48"/>
      <c r="AH310" s="3" t="s">
        <v>65</v>
      </c>
      <c r="AL310" s="48"/>
      <c r="AM310" s="82"/>
      <c r="AN310" s="85"/>
      <c r="AO310" s="85"/>
      <c r="AP310" s="85"/>
      <c r="AQ310" s="85"/>
      <c r="AR310" s="85"/>
      <c r="AS310" s="82"/>
      <c r="AT310" s="48"/>
      <c r="AV310" s="48"/>
      <c r="AW310" s="48"/>
    </row>
    <row r="311" spans="1:49" s="4" customFormat="1" ht="15" x14ac:dyDescent="0.25">
      <c r="A311" s="51"/>
      <c r="B311" s="50" t="s">
        <v>60</v>
      </c>
      <c r="C311" s="853" t="s">
        <v>66</v>
      </c>
      <c r="D311" s="853"/>
      <c r="E311" s="853"/>
      <c r="F311" s="53"/>
      <c r="G311" s="54"/>
      <c r="H311" s="54"/>
      <c r="I311" s="54"/>
      <c r="J311" s="57">
        <v>106.88</v>
      </c>
      <c r="K311" s="56">
        <v>1.1499999999999999</v>
      </c>
      <c r="L311" s="57">
        <v>68.83</v>
      </c>
      <c r="M311" s="56">
        <v>35.42</v>
      </c>
      <c r="N311" s="58">
        <v>2437.96</v>
      </c>
      <c r="AF311" s="39"/>
      <c r="AG311" s="48"/>
      <c r="AI311" s="3" t="s">
        <v>66</v>
      </c>
      <c r="AL311" s="48"/>
      <c r="AM311" s="82"/>
      <c r="AN311" s="85"/>
      <c r="AO311" s="85"/>
      <c r="AP311" s="85"/>
      <c r="AQ311" s="85"/>
      <c r="AR311" s="85"/>
      <c r="AS311" s="82"/>
      <c r="AT311" s="48"/>
      <c r="AV311" s="48"/>
      <c r="AW311" s="48"/>
    </row>
    <row r="312" spans="1:49" s="4" customFormat="1" ht="15" x14ac:dyDescent="0.25">
      <c r="A312" s="51"/>
      <c r="B312" s="50" t="s">
        <v>67</v>
      </c>
      <c r="C312" s="853" t="s">
        <v>68</v>
      </c>
      <c r="D312" s="853"/>
      <c r="E312" s="853"/>
      <c r="F312" s="53"/>
      <c r="G312" s="54"/>
      <c r="H312" s="54"/>
      <c r="I312" s="54"/>
      <c r="J312" s="57">
        <v>241.58</v>
      </c>
      <c r="K312" s="56">
        <v>1.1499999999999999</v>
      </c>
      <c r="L312" s="57">
        <v>155.58000000000001</v>
      </c>
      <c r="M312" s="54"/>
      <c r="N312" s="59"/>
      <c r="AF312" s="39"/>
      <c r="AG312" s="48"/>
      <c r="AI312" s="3" t="s">
        <v>68</v>
      </c>
      <c r="AL312" s="48"/>
      <c r="AM312" s="82"/>
      <c r="AN312" s="85"/>
      <c r="AO312" s="85"/>
      <c r="AP312" s="85"/>
      <c r="AQ312" s="85"/>
      <c r="AR312" s="85"/>
      <c r="AS312" s="82"/>
      <c r="AT312" s="48"/>
      <c r="AV312" s="48"/>
      <c r="AW312" s="48"/>
    </row>
    <row r="313" spans="1:49" s="4" customFormat="1" ht="15" x14ac:dyDescent="0.25">
      <c r="A313" s="51"/>
      <c r="B313" s="50" t="s">
        <v>69</v>
      </c>
      <c r="C313" s="853" t="s">
        <v>70</v>
      </c>
      <c r="D313" s="853"/>
      <c r="E313" s="853"/>
      <c r="F313" s="53"/>
      <c r="G313" s="54"/>
      <c r="H313" s="54"/>
      <c r="I313" s="54"/>
      <c r="J313" s="57">
        <v>26.36</v>
      </c>
      <c r="K313" s="56">
        <v>1.1499999999999999</v>
      </c>
      <c r="L313" s="57">
        <v>16.98</v>
      </c>
      <c r="M313" s="56">
        <v>35.42</v>
      </c>
      <c r="N313" s="133">
        <v>601.42999999999995</v>
      </c>
      <c r="AF313" s="39"/>
      <c r="AG313" s="48"/>
      <c r="AI313" s="3" t="s">
        <v>70</v>
      </c>
      <c r="AL313" s="48"/>
      <c r="AM313" s="82"/>
      <c r="AN313" s="85"/>
      <c r="AO313" s="85"/>
      <c r="AP313" s="85"/>
      <c r="AQ313" s="85"/>
      <c r="AR313" s="85"/>
      <c r="AS313" s="82"/>
      <c r="AT313" s="48"/>
      <c r="AV313" s="48"/>
      <c r="AW313" s="48"/>
    </row>
    <row r="314" spans="1:49" s="4" customFormat="1" ht="15" x14ac:dyDescent="0.25">
      <c r="A314" s="60"/>
      <c r="B314" s="50"/>
      <c r="C314" s="853" t="s">
        <v>71</v>
      </c>
      <c r="D314" s="853"/>
      <c r="E314" s="853"/>
      <c r="F314" s="53" t="s">
        <v>72</v>
      </c>
      <c r="G314" s="56">
        <v>12.53</v>
      </c>
      <c r="H314" s="56">
        <v>1.1499999999999999</v>
      </c>
      <c r="I314" s="64">
        <v>8.0693199999999994</v>
      </c>
      <c r="J314" s="63"/>
      <c r="K314" s="54"/>
      <c r="L314" s="63"/>
      <c r="M314" s="54"/>
      <c r="N314" s="59"/>
      <c r="AF314" s="39"/>
      <c r="AG314" s="48"/>
      <c r="AJ314" s="3" t="s">
        <v>71</v>
      </c>
      <c r="AL314" s="48"/>
      <c r="AM314" s="82"/>
      <c r="AN314" s="85"/>
      <c r="AO314" s="85"/>
      <c r="AP314" s="85"/>
      <c r="AQ314" s="85"/>
      <c r="AR314" s="85"/>
      <c r="AS314" s="82"/>
      <c r="AT314" s="48"/>
      <c r="AV314" s="48"/>
      <c r="AW314" s="48"/>
    </row>
    <row r="315" spans="1:49" s="4" customFormat="1" ht="15" x14ac:dyDescent="0.25">
      <c r="A315" s="60"/>
      <c r="B315" s="50"/>
      <c r="C315" s="853" t="s">
        <v>73</v>
      </c>
      <c r="D315" s="853"/>
      <c r="E315" s="853"/>
      <c r="F315" s="53" t="s">
        <v>72</v>
      </c>
      <c r="G315" s="56">
        <v>2.62</v>
      </c>
      <c r="H315" s="56">
        <v>1.1499999999999999</v>
      </c>
      <c r="I315" s="64">
        <v>1.6872799999999999</v>
      </c>
      <c r="J315" s="63"/>
      <c r="K315" s="54"/>
      <c r="L315" s="63"/>
      <c r="M315" s="54"/>
      <c r="N315" s="59"/>
      <c r="AF315" s="39"/>
      <c r="AG315" s="48"/>
      <c r="AJ315" s="3" t="s">
        <v>73</v>
      </c>
      <c r="AL315" s="48"/>
      <c r="AM315" s="82"/>
      <c r="AN315" s="85"/>
      <c r="AO315" s="85"/>
      <c r="AP315" s="85"/>
      <c r="AQ315" s="85"/>
      <c r="AR315" s="85"/>
      <c r="AS315" s="82"/>
      <c r="AT315" s="48"/>
      <c r="AV315" s="48"/>
      <c r="AW315" s="48"/>
    </row>
    <row r="316" spans="1:49" s="4" customFormat="1" ht="15" x14ac:dyDescent="0.25">
      <c r="A316" s="51"/>
      <c r="B316" s="50"/>
      <c r="C316" s="854" t="s">
        <v>74</v>
      </c>
      <c r="D316" s="854"/>
      <c r="E316" s="854"/>
      <c r="F316" s="65"/>
      <c r="G316" s="66"/>
      <c r="H316" s="66"/>
      <c r="I316" s="66"/>
      <c r="J316" s="68">
        <v>348.46</v>
      </c>
      <c r="K316" s="66"/>
      <c r="L316" s="68">
        <v>224.41</v>
      </c>
      <c r="M316" s="66"/>
      <c r="N316" s="69"/>
      <c r="AF316" s="39"/>
      <c r="AG316" s="48"/>
      <c r="AK316" s="3" t="s">
        <v>74</v>
      </c>
      <c r="AL316" s="48"/>
      <c r="AM316" s="82"/>
      <c r="AN316" s="85"/>
      <c r="AO316" s="85"/>
      <c r="AP316" s="85"/>
      <c r="AQ316" s="85"/>
      <c r="AR316" s="85"/>
      <c r="AS316" s="82"/>
      <c r="AT316" s="48"/>
      <c r="AV316" s="48"/>
      <c r="AW316" s="48"/>
    </row>
    <row r="317" spans="1:49" s="4" customFormat="1" ht="15" x14ac:dyDescent="0.25">
      <c r="A317" s="60"/>
      <c r="B317" s="50"/>
      <c r="C317" s="853" t="s">
        <v>75</v>
      </c>
      <c r="D317" s="853"/>
      <c r="E317" s="853"/>
      <c r="F317" s="53"/>
      <c r="G317" s="54"/>
      <c r="H317" s="54"/>
      <c r="I317" s="54"/>
      <c r="J317" s="63"/>
      <c r="K317" s="54"/>
      <c r="L317" s="57">
        <v>85.81</v>
      </c>
      <c r="M317" s="54"/>
      <c r="N317" s="58">
        <v>3039.39</v>
      </c>
      <c r="AF317" s="39"/>
      <c r="AG317" s="48"/>
      <c r="AJ317" s="3" t="s">
        <v>75</v>
      </c>
      <c r="AL317" s="48"/>
      <c r="AM317" s="82"/>
      <c r="AN317" s="85"/>
      <c r="AO317" s="85"/>
      <c r="AP317" s="85"/>
      <c r="AQ317" s="85"/>
      <c r="AR317" s="85"/>
      <c r="AS317" s="82"/>
      <c r="AT317" s="48"/>
      <c r="AV317" s="48"/>
      <c r="AW317" s="48"/>
    </row>
    <row r="318" spans="1:49" s="4" customFormat="1" ht="23.25" x14ac:dyDescent="0.25">
      <c r="A318" s="60"/>
      <c r="B318" s="50" t="s">
        <v>88</v>
      </c>
      <c r="C318" s="853" t="s">
        <v>89</v>
      </c>
      <c r="D318" s="853"/>
      <c r="E318" s="853"/>
      <c r="F318" s="53" t="s">
        <v>78</v>
      </c>
      <c r="G318" s="70">
        <v>92</v>
      </c>
      <c r="H318" s="54"/>
      <c r="I318" s="70">
        <v>92</v>
      </c>
      <c r="J318" s="63"/>
      <c r="K318" s="54"/>
      <c r="L318" s="57">
        <v>78.95</v>
      </c>
      <c r="M318" s="54"/>
      <c r="N318" s="58">
        <v>2796.24</v>
      </c>
      <c r="AF318" s="39"/>
      <c r="AG318" s="48"/>
      <c r="AJ318" s="3" t="s">
        <v>89</v>
      </c>
      <c r="AL318" s="48"/>
      <c r="AM318" s="82"/>
      <c r="AN318" s="85"/>
      <c r="AO318" s="85"/>
      <c r="AP318" s="85"/>
      <c r="AQ318" s="85"/>
      <c r="AR318" s="85"/>
      <c r="AS318" s="82"/>
      <c r="AT318" s="48"/>
      <c r="AV318" s="48"/>
      <c r="AW318" s="48"/>
    </row>
    <row r="319" spans="1:49" s="4" customFormat="1" ht="23.25" x14ac:dyDescent="0.25">
      <c r="A319" s="60"/>
      <c r="B319" s="50" t="s">
        <v>90</v>
      </c>
      <c r="C319" s="853" t="s">
        <v>91</v>
      </c>
      <c r="D319" s="853"/>
      <c r="E319" s="853"/>
      <c r="F319" s="53" t="s">
        <v>78</v>
      </c>
      <c r="G319" s="70">
        <v>46</v>
      </c>
      <c r="H319" s="54"/>
      <c r="I319" s="70">
        <v>46</v>
      </c>
      <c r="J319" s="63"/>
      <c r="K319" s="54"/>
      <c r="L319" s="57">
        <v>39.47</v>
      </c>
      <c r="M319" s="54"/>
      <c r="N319" s="58">
        <v>1398.12</v>
      </c>
      <c r="AF319" s="39"/>
      <c r="AG319" s="48"/>
      <c r="AJ319" s="3" t="s">
        <v>91</v>
      </c>
      <c r="AL319" s="48"/>
      <c r="AM319" s="82"/>
      <c r="AN319" s="85"/>
      <c r="AO319" s="85"/>
      <c r="AP319" s="85"/>
      <c r="AQ319" s="85"/>
      <c r="AR319" s="85"/>
      <c r="AS319" s="82"/>
      <c r="AT319" s="48"/>
      <c r="AV319" s="48"/>
      <c r="AW319" s="48"/>
    </row>
    <row r="320" spans="1:49" s="4" customFormat="1" ht="15" x14ac:dyDescent="0.25">
      <c r="A320" s="71"/>
      <c r="B320" s="72"/>
      <c r="C320" s="847" t="s">
        <v>81</v>
      </c>
      <c r="D320" s="847"/>
      <c r="E320" s="847"/>
      <c r="F320" s="42"/>
      <c r="G320" s="43"/>
      <c r="H320" s="43"/>
      <c r="I320" s="43"/>
      <c r="J320" s="46"/>
      <c r="K320" s="43"/>
      <c r="L320" s="131">
        <v>342.83</v>
      </c>
      <c r="M320" s="66"/>
      <c r="N320" s="47"/>
      <c r="AF320" s="39"/>
      <c r="AG320" s="48"/>
      <c r="AL320" s="48" t="s">
        <v>81</v>
      </c>
      <c r="AM320" s="82"/>
      <c r="AN320" s="85"/>
      <c r="AO320" s="85"/>
      <c r="AP320" s="85"/>
      <c r="AQ320" s="85"/>
      <c r="AR320" s="85"/>
      <c r="AS320" s="82"/>
      <c r="AT320" s="48"/>
      <c r="AV320" s="48"/>
      <c r="AW320" s="48"/>
    </row>
    <row r="321" spans="1:50" s="4" customFormat="1" ht="15" x14ac:dyDescent="0.25">
      <c r="A321" s="882" t="s">
        <v>190</v>
      </c>
      <c r="B321" s="883"/>
      <c r="C321" s="883"/>
      <c r="D321" s="883"/>
      <c r="E321" s="883"/>
      <c r="F321" s="883"/>
      <c r="G321" s="883"/>
      <c r="H321" s="883"/>
      <c r="I321" s="883"/>
      <c r="J321" s="883"/>
      <c r="K321" s="883"/>
      <c r="L321" s="883"/>
      <c r="M321" s="883"/>
      <c r="N321" s="884"/>
      <c r="AF321" s="39"/>
      <c r="AG321" s="48"/>
      <c r="AL321" s="48"/>
      <c r="AM321" s="82"/>
      <c r="AN321" s="85"/>
      <c r="AO321" s="85"/>
      <c r="AP321" s="85"/>
      <c r="AQ321" s="85"/>
      <c r="AR321" s="85"/>
      <c r="AS321" s="82"/>
      <c r="AT321" s="48"/>
      <c r="AV321" s="48"/>
      <c r="AW321" s="48"/>
      <c r="AX321" s="3" t="s">
        <v>190</v>
      </c>
    </row>
    <row r="322" spans="1:50" s="4" customFormat="1" ht="23.25" x14ac:dyDescent="0.25">
      <c r="A322" s="40" t="s">
        <v>191</v>
      </c>
      <c r="B322" s="41" t="s">
        <v>192</v>
      </c>
      <c r="C322" s="847" t="s">
        <v>193</v>
      </c>
      <c r="D322" s="847"/>
      <c r="E322" s="847"/>
      <c r="F322" s="42" t="s">
        <v>174</v>
      </c>
      <c r="G322" s="43">
        <v>10</v>
      </c>
      <c r="H322" s="44">
        <v>1</v>
      </c>
      <c r="I322" s="44">
        <v>10</v>
      </c>
      <c r="J322" s="46"/>
      <c r="K322" s="43"/>
      <c r="L322" s="46"/>
      <c r="M322" s="43"/>
      <c r="N322" s="47"/>
      <c r="AF322" s="39"/>
      <c r="AG322" s="48" t="s">
        <v>193</v>
      </c>
      <c r="AL322" s="48"/>
      <c r="AM322" s="82"/>
      <c r="AN322" s="85"/>
      <c r="AO322" s="85"/>
      <c r="AP322" s="85"/>
      <c r="AQ322" s="85"/>
      <c r="AR322" s="85"/>
      <c r="AS322" s="82"/>
      <c r="AT322" s="48"/>
      <c r="AV322" s="48"/>
      <c r="AW322" s="48"/>
    </row>
    <row r="323" spans="1:50" s="4" customFormat="1" ht="22.5" x14ac:dyDescent="0.25">
      <c r="A323" s="49"/>
      <c r="B323" s="50" t="s">
        <v>64</v>
      </c>
      <c r="C323" s="848" t="s">
        <v>65</v>
      </c>
      <c r="D323" s="848"/>
      <c r="E323" s="848"/>
      <c r="F323" s="848"/>
      <c r="G323" s="848"/>
      <c r="H323" s="848"/>
      <c r="I323" s="848"/>
      <c r="J323" s="848"/>
      <c r="K323" s="848"/>
      <c r="L323" s="848"/>
      <c r="M323" s="848"/>
      <c r="N323" s="849"/>
      <c r="AF323" s="39"/>
      <c r="AG323" s="48"/>
      <c r="AH323" s="3" t="s">
        <v>65</v>
      </c>
      <c r="AL323" s="48"/>
      <c r="AM323" s="82"/>
      <c r="AN323" s="85"/>
      <c r="AO323" s="85"/>
      <c r="AP323" s="85"/>
      <c r="AQ323" s="85"/>
      <c r="AR323" s="85"/>
      <c r="AS323" s="82"/>
      <c r="AT323" s="48"/>
      <c r="AV323" s="48"/>
      <c r="AW323" s="48"/>
    </row>
    <row r="324" spans="1:50" s="4" customFormat="1" ht="15" x14ac:dyDescent="0.25">
      <c r="A324" s="51"/>
      <c r="B324" s="50" t="s">
        <v>60</v>
      </c>
      <c r="C324" s="853" t="s">
        <v>66</v>
      </c>
      <c r="D324" s="853"/>
      <c r="E324" s="853"/>
      <c r="F324" s="53"/>
      <c r="G324" s="54"/>
      <c r="H324" s="54"/>
      <c r="I324" s="54"/>
      <c r="J324" s="57">
        <v>266.69</v>
      </c>
      <c r="K324" s="56">
        <v>1.1499999999999999</v>
      </c>
      <c r="L324" s="55">
        <v>3066.94</v>
      </c>
      <c r="M324" s="56">
        <v>35.42</v>
      </c>
      <c r="N324" s="58">
        <v>108631.01</v>
      </c>
      <c r="AF324" s="39"/>
      <c r="AG324" s="48"/>
      <c r="AI324" s="3" t="s">
        <v>66</v>
      </c>
      <c r="AL324" s="48"/>
      <c r="AM324" s="82"/>
      <c r="AN324" s="85"/>
      <c r="AO324" s="85"/>
      <c r="AP324" s="85"/>
      <c r="AQ324" s="85"/>
      <c r="AR324" s="85"/>
      <c r="AS324" s="82"/>
      <c r="AT324" s="48"/>
      <c r="AV324" s="48"/>
      <c r="AW324" s="48"/>
    </row>
    <row r="325" spans="1:50" s="4" customFormat="1" ht="15" x14ac:dyDescent="0.25">
      <c r="A325" s="51"/>
      <c r="B325" s="50" t="s">
        <v>67</v>
      </c>
      <c r="C325" s="853" t="s">
        <v>68</v>
      </c>
      <c r="D325" s="853"/>
      <c r="E325" s="853"/>
      <c r="F325" s="53"/>
      <c r="G325" s="54"/>
      <c r="H325" s="54"/>
      <c r="I325" s="54"/>
      <c r="J325" s="57">
        <v>854.61</v>
      </c>
      <c r="K325" s="56">
        <v>1.1499999999999999</v>
      </c>
      <c r="L325" s="55">
        <v>9828.02</v>
      </c>
      <c r="M325" s="54"/>
      <c r="N325" s="59"/>
      <c r="AF325" s="39"/>
      <c r="AG325" s="48"/>
      <c r="AI325" s="3" t="s">
        <v>68</v>
      </c>
      <c r="AL325" s="48"/>
      <c r="AM325" s="82"/>
      <c r="AN325" s="85"/>
      <c r="AO325" s="85"/>
      <c r="AP325" s="85"/>
      <c r="AQ325" s="85"/>
      <c r="AR325" s="85"/>
      <c r="AS325" s="82"/>
      <c r="AT325" s="48"/>
      <c r="AV325" s="48"/>
      <c r="AW325" s="48"/>
    </row>
    <row r="326" spans="1:50" s="4" customFormat="1" ht="15" x14ac:dyDescent="0.25">
      <c r="A326" s="51"/>
      <c r="B326" s="50" t="s">
        <v>69</v>
      </c>
      <c r="C326" s="853" t="s">
        <v>70</v>
      </c>
      <c r="D326" s="853"/>
      <c r="E326" s="853"/>
      <c r="F326" s="53"/>
      <c r="G326" s="54"/>
      <c r="H326" s="54"/>
      <c r="I326" s="54"/>
      <c r="J326" s="57">
        <v>100.31</v>
      </c>
      <c r="K326" s="56">
        <v>1.1499999999999999</v>
      </c>
      <c r="L326" s="55">
        <v>1153.57</v>
      </c>
      <c r="M326" s="56">
        <v>35.42</v>
      </c>
      <c r="N326" s="58">
        <v>40859.449999999997</v>
      </c>
      <c r="AF326" s="39"/>
      <c r="AG326" s="48"/>
      <c r="AI326" s="3" t="s">
        <v>70</v>
      </c>
      <c r="AL326" s="48"/>
      <c r="AM326" s="82"/>
      <c r="AN326" s="85"/>
      <c r="AO326" s="85"/>
      <c r="AP326" s="85"/>
      <c r="AQ326" s="85"/>
      <c r="AR326" s="85"/>
      <c r="AS326" s="82"/>
      <c r="AT326" s="48"/>
      <c r="AV326" s="48"/>
      <c r="AW326" s="48"/>
    </row>
    <row r="327" spans="1:50" s="4" customFormat="1" ht="15" x14ac:dyDescent="0.25">
      <c r="A327" s="60"/>
      <c r="B327" s="50"/>
      <c r="C327" s="853" t="s">
        <v>71</v>
      </c>
      <c r="D327" s="853"/>
      <c r="E327" s="853"/>
      <c r="F327" s="53" t="s">
        <v>72</v>
      </c>
      <c r="G327" s="56">
        <v>26.51</v>
      </c>
      <c r="H327" s="56">
        <v>1.1499999999999999</v>
      </c>
      <c r="I327" s="62">
        <v>304.86500000000001</v>
      </c>
      <c r="J327" s="63"/>
      <c r="K327" s="54"/>
      <c r="L327" s="63"/>
      <c r="M327" s="54"/>
      <c r="N327" s="59"/>
      <c r="AF327" s="39"/>
      <c r="AG327" s="48"/>
      <c r="AJ327" s="3" t="s">
        <v>71</v>
      </c>
      <c r="AL327" s="48"/>
      <c r="AM327" s="82"/>
      <c r="AN327" s="85"/>
      <c r="AO327" s="85"/>
      <c r="AP327" s="85"/>
      <c r="AQ327" s="85"/>
      <c r="AR327" s="85"/>
      <c r="AS327" s="82"/>
      <c r="AT327" s="48"/>
      <c r="AV327" s="48"/>
      <c r="AW327" s="48"/>
    </row>
    <row r="328" spans="1:50" s="4" customFormat="1" ht="15" x14ac:dyDescent="0.25">
      <c r="A328" s="60"/>
      <c r="B328" s="50"/>
      <c r="C328" s="853" t="s">
        <v>73</v>
      </c>
      <c r="D328" s="853"/>
      <c r="E328" s="853"/>
      <c r="F328" s="53" t="s">
        <v>72</v>
      </c>
      <c r="G328" s="56">
        <v>7.43</v>
      </c>
      <c r="H328" s="56">
        <v>1.1499999999999999</v>
      </c>
      <c r="I328" s="62">
        <v>85.444999999999993</v>
      </c>
      <c r="J328" s="63"/>
      <c r="K328" s="54"/>
      <c r="L328" s="63"/>
      <c r="M328" s="54"/>
      <c r="N328" s="59"/>
      <c r="AF328" s="39"/>
      <c r="AG328" s="48"/>
      <c r="AJ328" s="3" t="s">
        <v>73</v>
      </c>
      <c r="AL328" s="48"/>
      <c r="AM328" s="82"/>
      <c r="AN328" s="85"/>
      <c r="AO328" s="85"/>
      <c r="AP328" s="85"/>
      <c r="AQ328" s="85"/>
      <c r="AR328" s="85"/>
      <c r="AS328" s="82"/>
      <c r="AT328" s="48"/>
      <c r="AV328" s="48"/>
      <c r="AW328" s="48"/>
    </row>
    <row r="329" spans="1:50" s="4" customFormat="1" ht="15" x14ac:dyDescent="0.25">
      <c r="A329" s="51"/>
      <c r="B329" s="50"/>
      <c r="C329" s="854" t="s">
        <v>74</v>
      </c>
      <c r="D329" s="854"/>
      <c r="E329" s="854"/>
      <c r="F329" s="65"/>
      <c r="G329" s="66"/>
      <c r="H329" s="66"/>
      <c r="I329" s="66"/>
      <c r="J329" s="67">
        <v>1121.3</v>
      </c>
      <c r="K329" s="66"/>
      <c r="L329" s="67">
        <v>12894.96</v>
      </c>
      <c r="M329" s="66"/>
      <c r="N329" s="69"/>
      <c r="AF329" s="39"/>
      <c r="AG329" s="48"/>
      <c r="AK329" s="3" t="s">
        <v>74</v>
      </c>
      <c r="AL329" s="48"/>
      <c r="AM329" s="82"/>
      <c r="AN329" s="85"/>
      <c r="AO329" s="85"/>
      <c r="AP329" s="85"/>
      <c r="AQ329" s="85"/>
      <c r="AR329" s="85"/>
      <c r="AS329" s="82"/>
      <c r="AT329" s="48"/>
      <c r="AV329" s="48"/>
      <c r="AW329" s="48"/>
    </row>
    <row r="330" spans="1:50" s="4" customFormat="1" ht="15" x14ac:dyDescent="0.25">
      <c r="A330" s="60"/>
      <c r="B330" s="50"/>
      <c r="C330" s="853" t="s">
        <v>75</v>
      </c>
      <c r="D330" s="853"/>
      <c r="E330" s="853"/>
      <c r="F330" s="53"/>
      <c r="G330" s="54"/>
      <c r="H330" s="54"/>
      <c r="I330" s="54"/>
      <c r="J330" s="63"/>
      <c r="K330" s="54"/>
      <c r="L330" s="55">
        <v>4220.51</v>
      </c>
      <c r="M330" s="54"/>
      <c r="N330" s="58">
        <v>149490.46</v>
      </c>
      <c r="AF330" s="39"/>
      <c r="AG330" s="48"/>
      <c r="AJ330" s="3" t="s">
        <v>75</v>
      </c>
      <c r="AL330" s="48"/>
      <c r="AM330" s="82"/>
      <c r="AN330" s="85"/>
      <c r="AO330" s="85"/>
      <c r="AP330" s="85"/>
      <c r="AQ330" s="85"/>
      <c r="AR330" s="85"/>
      <c r="AS330" s="82"/>
      <c r="AT330" s="48"/>
      <c r="AV330" s="48"/>
      <c r="AW330" s="48"/>
    </row>
    <row r="331" spans="1:50" s="4" customFormat="1" ht="15" x14ac:dyDescent="0.25">
      <c r="A331" s="60"/>
      <c r="B331" s="50" t="s">
        <v>194</v>
      </c>
      <c r="C331" s="853" t="s">
        <v>195</v>
      </c>
      <c r="D331" s="853"/>
      <c r="E331" s="853"/>
      <c r="F331" s="53" t="s">
        <v>78</v>
      </c>
      <c r="G331" s="70">
        <v>106</v>
      </c>
      <c r="H331" s="54"/>
      <c r="I331" s="70">
        <v>106</v>
      </c>
      <c r="J331" s="63"/>
      <c r="K331" s="54"/>
      <c r="L331" s="55">
        <v>4473.74</v>
      </c>
      <c r="M331" s="54"/>
      <c r="N331" s="58">
        <v>158459.89000000001</v>
      </c>
      <c r="AF331" s="39"/>
      <c r="AG331" s="48"/>
      <c r="AJ331" s="3" t="s">
        <v>195</v>
      </c>
      <c r="AL331" s="48"/>
      <c r="AM331" s="82"/>
      <c r="AN331" s="85"/>
      <c r="AO331" s="85"/>
      <c r="AP331" s="85"/>
      <c r="AQ331" s="85"/>
      <c r="AR331" s="85"/>
      <c r="AS331" s="82"/>
      <c r="AT331" s="48"/>
      <c r="AV331" s="48"/>
      <c r="AW331" s="48"/>
    </row>
    <row r="332" spans="1:50" s="4" customFormat="1" ht="15" x14ac:dyDescent="0.25">
      <c r="A332" s="60"/>
      <c r="B332" s="50" t="s">
        <v>196</v>
      </c>
      <c r="C332" s="853" t="s">
        <v>197</v>
      </c>
      <c r="D332" s="853"/>
      <c r="E332" s="853"/>
      <c r="F332" s="53" t="s">
        <v>78</v>
      </c>
      <c r="G332" s="70">
        <v>45</v>
      </c>
      <c r="H332" s="54"/>
      <c r="I332" s="70">
        <v>45</v>
      </c>
      <c r="J332" s="63"/>
      <c r="K332" s="54"/>
      <c r="L332" s="55">
        <v>1899.23</v>
      </c>
      <c r="M332" s="54"/>
      <c r="N332" s="58">
        <v>67270.710000000006</v>
      </c>
      <c r="AF332" s="39"/>
      <c r="AG332" s="48"/>
      <c r="AJ332" s="3" t="s">
        <v>197</v>
      </c>
      <c r="AL332" s="48"/>
      <c r="AM332" s="82"/>
      <c r="AN332" s="85"/>
      <c r="AO332" s="85"/>
      <c r="AP332" s="85"/>
      <c r="AQ332" s="85"/>
      <c r="AR332" s="85"/>
      <c r="AS332" s="82"/>
      <c r="AT332" s="48"/>
      <c r="AV332" s="48"/>
      <c r="AW332" s="48"/>
    </row>
    <row r="333" spans="1:50" s="4" customFormat="1" ht="15" x14ac:dyDescent="0.25">
      <c r="A333" s="71"/>
      <c r="B333" s="72"/>
      <c r="C333" s="847" t="s">
        <v>81</v>
      </c>
      <c r="D333" s="847"/>
      <c r="E333" s="847"/>
      <c r="F333" s="42"/>
      <c r="G333" s="43"/>
      <c r="H333" s="43"/>
      <c r="I333" s="43"/>
      <c r="J333" s="46"/>
      <c r="K333" s="43"/>
      <c r="L333" s="73">
        <v>19267.93</v>
      </c>
      <c r="M333" s="66"/>
      <c r="N333" s="47"/>
      <c r="AF333" s="39"/>
      <c r="AG333" s="48"/>
      <c r="AL333" s="48" t="s">
        <v>81</v>
      </c>
      <c r="AM333" s="82"/>
      <c r="AN333" s="85"/>
      <c r="AO333" s="85"/>
      <c r="AP333" s="85"/>
      <c r="AQ333" s="85"/>
      <c r="AR333" s="85"/>
      <c r="AS333" s="82"/>
      <c r="AT333" s="48"/>
      <c r="AV333" s="48"/>
      <c r="AW333" s="48"/>
    </row>
    <row r="334" spans="1:50" s="4" customFormat="1" ht="23.25" x14ac:dyDescent="0.25">
      <c r="A334" s="40" t="s">
        <v>198</v>
      </c>
      <c r="B334" s="41" t="s">
        <v>199</v>
      </c>
      <c r="C334" s="847" t="s">
        <v>200</v>
      </c>
      <c r="D334" s="847"/>
      <c r="E334" s="847"/>
      <c r="F334" s="42" t="s">
        <v>174</v>
      </c>
      <c r="G334" s="43">
        <v>10</v>
      </c>
      <c r="H334" s="44">
        <v>1</v>
      </c>
      <c r="I334" s="44">
        <v>10</v>
      </c>
      <c r="J334" s="46"/>
      <c r="K334" s="43"/>
      <c r="L334" s="46"/>
      <c r="M334" s="43"/>
      <c r="N334" s="47"/>
      <c r="AF334" s="39"/>
      <c r="AG334" s="48" t="s">
        <v>200</v>
      </c>
      <c r="AL334" s="48"/>
      <c r="AM334" s="82"/>
      <c r="AN334" s="85"/>
      <c r="AO334" s="85"/>
      <c r="AP334" s="85"/>
      <c r="AQ334" s="85"/>
      <c r="AR334" s="85"/>
      <c r="AS334" s="82"/>
      <c r="AT334" s="48"/>
      <c r="AV334" s="48"/>
      <c r="AW334" s="48"/>
    </row>
    <row r="335" spans="1:50" s="4" customFormat="1" ht="22.5" x14ac:dyDescent="0.25">
      <c r="A335" s="49"/>
      <c r="B335" s="50" t="s">
        <v>64</v>
      </c>
      <c r="C335" s="848" t="s">
        <v>65</v>
      </c>
      <c r="D335" s="848"/>
      <c r="E335" s="848"/>
      <c r="F335" s="848"/>
      <c r="G335" s="848"/>
      <c r="H335" s="848"/>
      <c r="I335" s="848"/>
      <c r="J335" s="848"/>
      <c r="K335" s="848"/>
      <c r="L335" s="848"/>
      <c r="M335" s="848"/>
      <c r="N335" s="849"/>
      <c r="AF335" s="39"/>
      <c r="AG335" s="48"/>
      <c r="AH335" s="3" t="s">
        <v>65</v>
      </c>
      <c r="AL335" s="48"/>
      <c r="AM335" s="82"/>
      <c r="AN335" s="85"/>
      <c r="AO335" s="85"/>
      <c r="AP335" s="85"/>
      <c r="AQ335" s="85"/>
      <c r="AR335" s="85"/>
      <c r="AS335" s="82"/>
      <c r="AT335" s="48"/>
      <c r="AV335" s="48"/>
      <c r="AW335" s="48"/>
    </row>
    <row r="336" spans="1:50" s="4" customFormat="1" ht="15" x14ac:dyDescent="0.25">
      <c r="A336" s="51"/>
      <c r="B336" s="50" t="s">
        <v>60</v>
      </c>
      <c r="C336" s="853" t="s">
        <v>66</v>
      </c>
      <c r="D336" s="853"/>
      <c r="E336" s="853"/>
      <c r="F336" s="53"/>
      <c r="G336" s="54"/>
      <c r="H336" s="54"/>
      <c r="I336" s="54"/>
      <c r="J336" s="57">
        <v>139.47999999999999</v>
      </c>
      <c r="K336" s="56">
        <v>1.1499999999999999</v>
      </c>
      <c r="L336" s="55">
        <v>1604.02</v>
      </c>
      <c r="M336" s="56">
        <v>35.42</v>
      </c>
      <c r="N336" s="58">
        <v>56814.39</v>
      </c>
      <c r="AF336" s="39"/>
      <c r="AG336" s="48"/>
      <c r="AI336" s="3" t="s">
        <v>66</v>
      </c>
      <c r="AL336" s="48"/>
      <c r="AM336" s="82"/>
      <c r="AN336" s="85"/>
      <c r="AO336" s="85"/>
      <c r="AP336" s="85"/>
      <c r="AQ336" s="85"/>
      <c r="AR336" s="85"/>
      <c r="AS336" s="82"/>
      <c r="AT336" s="48"/>
      <c r="AV336" s="48"/>
      <c r="AW336" s="48"/>
    </row>
    <row r="337" spans="1:49" s="4" customFormat="1" ht="15" x14ac:dyDescent="0.25">
      <c r="A337" s="51"/>
      <c r="B337" s="50" t="s">
        <v>67</v>
      </c>
      <c r="C337" s="853" t="s">
        <v>68</v>
      </c>
      <c r="D337" s="853"/>
      <c r="E337" s="853"/>
      <c r="F337" s="53"/>
      <c r="G337" s="54"/>
      <c r="H337" s="54"/>
      <c r="I337" s="54"/>
      <c r="J337" s="57">
        <v>516.88</v>
      </c>
      <c r="K337" s="56">
        <v>1.1499999999999999</v>
      </c>
      <c r="L337" s="55">
        <v>5944.12</v>
      </c>
      <c r="M337" s="54"/>
      <c r="N337" s="59"/>
      <c r="AF337" s="39"/>
      <c r="AG337" s="48"/>
      <c r="AI337" s="3" t="s">
        <v>68</v>
      </c>
      <c r="AL337" s="48"/>
      <c r="AM337" s="82"/>
      <c r="AN337" s="85"/>
      <c r="AO337" s="85"/>
      <c r="AP337" s="85"/>
      <c r="AQ337" s="85"/>
      <c r="AR337" s="85"/>
      <c r="AS337" s="82"/>
      <c r="AT337" s="48"/>
      <c r="AV337" s="48"/>
      <c r="AW337" s="48"/>
    </row>
    <row r="338" spans="1:49" s="4" customFormat="1" ht="15" x14ac:dyDescent="0.25">
      <c r="A338" s="51"/>
      <c r="B338" s="50" t="s">
        <v>69</v>
      </c>
      <c r="C338" s="853" t="s">
        <v>70</v>
      </c>
      <c r="D338" s="853"/>
      <c r="E338" s="853"/>
      <c r="F338" s="53"/>
      <c r="G338" s="54"/>
      <c r="H338" s="54"/>
      <c r="I338" s="54"/>
      <c r="J338" s="57">
        <v>60.75</v>
      </c>
      <c r="K338" s="56">
        <v>1.1499999999999999</v>
      </c>
      <c r="L338" s="57">
        <v>698.63</v>
      </c>
      <c r="M338" s="56">
        <v>35.42</v>
      </c>
      <c r="N338" s="58">
        <v>24745.47</v>
      </c>
      <c r="AF338" s="39"/>
      <c r="AG338" s="48"/>
      <c r="AI338" s="3" t="s">
        <v>70</v>
      </c>
      <c r="AL338" s="48"/>
      <c r="AM338" s="82"/>
      <c r="AN338" s="85"/>
      <c r="AO338" s="85"/>
      <c r="AP338" s="85"/>
      <c r="AQ338" s="85"/>
      <c r="AR338" s="85"/>
      <c r="AS338" s="82"/>
      <c r="AT338" s="48"/>
      <c r="AV338" s="48"/>
      <c r="AW338" s="48"/>
    </row>
    <row r="339" spans="1:49" s="4" customFormat="1" ht="15" x14ac:dyDescent="0.25">
      <c r="A339" s="60"/>
      <c r="B339" s="50"/>
      <c r="C339" s="853" t="s">
        <v>71</v>
      </c>
      <c r="D339" s="853"/>
      <c r="E339" s="853"/>
      <c r="F339" s="53" t="s">
        <v>72</v>
      </c>
      <c r="G339" s="56">
        <v>14.06</v>
      </c>
      <c r="H339" s="56">
        <v>1.1499999999999999</v>
      </c>
      <c r="I339" s="56">
        <v>161.69</v>
      </c>
      <c r="J339" s="63"/>
      <c r="K339" s="54"/>
      <c r="L339" s="63"/>
      <c r="M339" s="54"/>
      <c r="N339" s="59"/>
      <c r="AF339" s="39"/>
      <c r="AG339" s="48"/>
      <c r="AJ339" s="3" t="s">
        <v>71</v>
      </c>
      <c r="AL339" s="48"/>
      <c r="AM339" s="82"/>
      <c r="AN339" s="85"/>
      <c r="AO339" s="85"/>
      <c r="AP339" s="85"/>
      <c r="AQ339" s="85"/>
      <c r="AR339" s="85"/>
      <c r="AS339" s="82"/>
      <c r="AT339" s="48"/>
      <c r="AV339" s="48"/>
      <c r="AW339" s="48"/>
    </row>
    <row r="340" spans="1:49" s="4" customFormat="1" ht="15" x14ac:dyDescent="0.25">
      <c r="A340" s="60"/>
      <c r="B340" s="50"/>
      <c r="C340" s="853" t="s">
        <v>73</v>
      </c>
      <c r="D340" s="853"/>
      <c r="E340" s="853"/>
      <c r="F340" s="53" t="s">
        <v>72</v>
      </c>
      <c r="G340" s="61">
        <v>4.5</v>
      </c>
      <c r="H340" s="56">
        <v>1.1499999999999999</v>
      </c>
      <c r="I340" s="56">
        <v>51.75</v>
      </c>
      <c r="J340" s="63"/>
      <c r="K340" s="54"/>
      <c r="L340" s="63"/>
      <c r="M340" s="54"/>
      <c r="N340" s="59"/>
      <c r="AF340" s="39"/>
      <c r="AG340" s="48"/>
      <c r="AJ340" s="3" t="s">
        <v>73</v>
      </c>
      <c r="AL340" s="48"/>
      <c r="AM340" s="82"/>
      <c r="AN340" s="85"/>
      <c r="AO340" s="85"/>
      <c r="AP340" s="85"/>
      <c r="AQ340" s="85"/>
      <c r="AR340" s="85"/>
      <c r="AS340" s="82"/>
      <c r="AT340" s="48"/>
      <c r="AV340" s="48"/>
      <c r="AW340" s="48"/>
    </row>
    <row r="341" spans="1:49" s="4" customFormat="1" ht="15" x14ac:dyDescent="0.25">
      <c r="A341" s="51"/>
      <c r="B341" s="50"/>
      <c r="C341" s="854" t="s">
        <v>74</v>
      </c>
      <c r="D341" s="854"/>
      <c r="E341" s="854"/>
      <c r="F341" s="65"/>
      <c r="G341" s="66"/>
      <c r="H341" s="66"/>
      <c r="I341" s="66"/>
      <c r="J341" s="68">
        <v>656.36</v>
      </c>
      <c r="K341" s="66"/>
      <c r="L341" s="67">
        <v>7548.14</v>
      </c>
      <c r="M341" s="66"/>
      <c r="N341" s="69"/>
      <c r="AF341" s="39"/>
      <c r="AG341" s="48"/>
      <c r="AK341" s="3" t="s">
        <v>74</v>
      </c>
      <c r="AL341" s="48"/>
      <c r="AM341" s="82"/>
      <c r="AN341" s="85"/>
      <c r="AO341" s="85"/>
      <c r="AP341" s="85"/>
      <c r="AQ341" s="85"/>
      <c r="AR341" s="85"/>
      <c r="AS341" s="82"/>
      <c r="AT341" s="48"/>
      <c r="AV341" s="48"/>
      <c r="AW341" s="48"/>
    </row>
    <row r="342" spans="1:49" s="4" customFormat="1" ht="15" x14ac:dyDescent="0.25">
      <c r="A342" s="60"/>
      <c r="B342" s="50"/>
      <c r="C342" s="853" t="s">
        <v>75</v>
      </c>
      <c r="D342" s="853"/>
      <c r="E342" s="853"/>
      <c r="F342" s="53"/>
      <c r="G342" s="54"/>
      <c r="H342" s="54"/>
      <c r="I342" s="54"/>
      <c r="J342" s="63"/>
      <c r="K342" s="54"/>
      <c r="L342" s="55">
        <v>2302.65</v>
      </c>
      <c r="M342" s="54"/>
      <c r="N342" s="58">
        <v>81559.86</v>
      </c>
      <c r="AF342" s="39"/>
      <c r="AG342" s="48"/>
      <c r="AJ342" s="3" t="s">
        <v>75</v>
      </c>
      <c r="AL342" s="48"/>
      <c r="AM342" s="82"/>
      <c r="AN342" s="85"/>
      <c r="AO342" s="85"/>
      <c r="AP342" s="85"/>
      <c r="AQ342" s="85"/>
      <c r="AR342" s="85"/>
      <c r="AS342" s="82"/>
      <c r="AT342" s="48"/>
      <c r="AV342" s="48"/>
      <c r="AW342" s="48"/>
    </row>
    <row r="343" spans="1:49" s="4" customFormat="1" ht="15" x14ac:dyDescent="0.25">
      <c r="A343" s="60"/>
      <c r="B343" s="50" t="s">
        <v>194</v>
      </c>
      <c r="C343" s="853" t="s">
        <v>195</v>
      </c>
      <c r="D343" s="853"/>
      <c r="E343" s="853"/>
      <c r="F343" s="53" t="s">
        <v>78</v>
      </c>
      <c r="G343" s="70">
        <v>106</v>
      </c>
      <c r="H343" s="54"/>
      <c r="I343" s="70">
        <v>106</v>
      </c>
      <c r="J343" s="63"/>
      <c r="K343" s="54"/>
      <c r="L343" s="55">
        <v>2440.81</v>
      </c>
      <c r="M343" s="54"/>
      <c r="N343" s="58">
        <v>86453.45</v>
      </c>
      <c r="AF343" s="39"/>
      <c r="AG343" s="48"/>
      <c r="AJ343" s="3" t="s">
        <v>195</v>
      </c>
      <c r="AL343" s="48"/>
      <c r="AM343" s="82"/>
      <c r="AN343" s="85"/>
      <c r="AO343" s="85"/>
      <c r="AP343" s="85"/>
      <c r="AQ343" s="85"/>
      <c r="AR343" s="85"/>
      <c r="AS343" s="82"/>
      <c r="AT343" s="48"/>
      <c r="AV343" s="48"/>
      <c r="AW343" s="48"/>
    </row>
    <row r="344" spans="1:49" s="4" customFormat="1" ht="15" x14ac:dyDescent="0.25">
      <c r="A344" s="60"/>
      <c r="B344" s="50" t="s">
        <v>196</v>
      </c>
      <c r="C344" s="853" t="s">
        <v>197</v>
      </c>
      <c r="D344" s="853"/>
      <c r="E344" s="853"/>
      <c r="F344" s="53" t="s">
        <v>78</v>
      </c>
      <c r="G344" s="70">
        <v>45</v>
      </c>
      <c r="H344" s="54"/>
      <c r="I344" s="70">
        <v>45</v>
      </c>
      <c r="J344" s="63"/>
      <c r="K344" s="54"/>
      <c r="L344" s="55">
        <v>1036.19</v>
      </c>
      <c r="M344" s="54"/>
      <c r="N344" s="58">
        <v>36701.94</v>
      </c>
      <c r="AF344" s="39"/>
      <c r="AG344" s="48"/>
      <c r="AJ344" s="3" t="s">
        <v>197</v>
      </c>
      <c r="AL344" s="48"/>
      <c r="AM344" s="82"/>
      <c r="AN344" s="85"/>
      <c r="AO344" s="85"/>
      <c r="AP344" s="85"/>
      <c r="AQ344" s="85"/>
      <c r="AR344" s="85"/>
      <c r="AS344" s="82"/>
      <c r="AT344" s="48"/>
      <c r="AV344" s="48"/>
      <c r="AW344" s="48"/>
    </row>
    <row r="345" spans="1:49" s="4" customFormat="1" ht="15" x14ac:dyDescent="0.25">
      <c r="A345" s="71"/>
      <c r="B345" s="72"/>
      <c r="C345" s="847" t="s">
        <v>81</v>
      </c>
      <c r="D345" s="847"/>
      <c r="E345" s="847"/>
      <c r="F345" s="42"/>
      <c r="G345" s="43"/>
      <c r="H345" s="43"/>
      <c r="I345" s="43"/>
      <c r="J345" s="46"/>
      <c r="K345" s="43"/>
      <c r="L345" s="73">
        <v>11025.14</v>
      </c>
      <c r="M345" s="66"/>
      <c r="N345" s="47"/>
      <c r="AF345" s="39"/>
      <c r="AG345" s="48"/>
      <c r="AL345" s="48" t="s">
        <v>81</v>
      </c>
      <c r="AM345" s="82"/>
      <c r="AN345" s="85"/>
      <c r="AO345" s="85"/>
      <c r="AP345" s="85"/>
      <c r="AQ345" s="85"/>
      <c r="AR345" s="85"/>
      <c r="AS345" s="82"/>
      <c r="AT345" s="48"/>
      <c r="AV345" s="48"/>
      <c r="AW345" s="48"/>
    </row>
    <row r="346" spans="1:49" s="4" customFormat="1" ht="68.25" x14ac:dyDescent="0.25">
      <c r="A346" s="40" t="s">
        <v>201</v>
      </c>
      <c r="B346" s="41" t="s">
        <v>202</v>
      </c>
      <c r="C346" s="847" t="s">
        <v>203</v>
      </c>
      <c r="D346" s="847"/>
      <c r="E346" s="847"/>
      <c r="F346" s="42" t="s">
        <v>164</v>
      </c>
      <c r="G346" s="43">
        <v>1200</v>
      </c>
      <c r="H346" s="44">
        <v>1</v>
      </c>
      <c r="I346" s="44">
        <v>1200</v>
      </c>
      <c r="J346" s="46"/>
      <c r="K346" s="43"/>
      <c r="L346" s="46"/>
      <c r="M346" s="43"/>
      <c r="N346" s="47"/>
      <c r="AF346" s="39"/>
      <c r="AG346" s="48" t="s">
        <v>203</v>
      </c>
      <c r="AL346" s="48"/>
      <c r="AM346" s="82"/>
      <c r="AN346" s="85"/>
      <c r="AO346" s="85"/>
      <c r="AP346" s="85"/>
      <c r="AQ346" s="85"/>
      <c r="AR346" s="85"/>
      <c r="AS346" s="82"/>
      <c r="AT346" s="48"/>
      <c r="AV346" s="48"/>
      <c r="AW346" s="48"/>
    </row>
    <row r="347" spans="1:49" s="4" customFormat="1" ht="22.5" x14ac:dyDescent="0.25">
      <c r="A347" s="49"/>
      <c r="B347" s="50" t="s">
        <v>64</v>
      </c>
      <c r="C347" s="848" t="s">
        <v>65</v>
      </c>
      <c r="D347" s="848"/>
      <c r="E347" s="848"/>
      <c r="F347" s="848"/>
      <c r="G347" s="848"/>
      <c r="H347" s="848"/>
      <c r="I347" s="848"/>
      <c r="J347" s="848"/>
      <c r="K347" s="848"/>
      <c r="L347" s="848"/>
      <c r="M347" s="848"/>
      <c r="N347" s="849"/>
      <c r="AF347" s="39"/>
      <c r="AG347" s="48"/>
      <c r="AH347" s="3" t="s">
        <v>65</v>
      </c>
      <c r="AL347" s="48"/>
      <c r="AM347" s="82"/>
      <c r="AN347" s="85"/>
      <c r="AO347" s="85"/>
      <c r="AP347" s="85"/>
      <c r="AQ347" s="85"/>
      <c r="AR347" s="85"/>
      <c r="AS347" s="82"/>
      <c r="AT347" s="48"/>
      <c r="AV347" s="48"/>
      <c r="AW347" s="48"/>
    </row>
    <row r="348" spans="1:49" s="4" customFormat="1" ht="15" x14ac:dyDescent="0.25">
      <c r="A348" s="51"/>
      <c r="B348" s="50" t="s">
        <v>60</v>
      </c>
      <c r="C348" s="853" t="s">
        <v>66</v>
      </c>
      <c r="D348" s="853"/>
      <c r="E348" s="853"/>
      <c r="F348" s="53"/>
      <c r="G348" s="54"/>
      <c r="H348" s="54"/>
      <c r="I348" s="54"/>
      <c r="J348" s="57">
        <v>14.06</v>
      </c>
      <c r="K348" s="56">
        <v>1.1499999999999999</v>
      </c>
      <c r="L348" s="55">
        <v>19402.8</v>
      </c>
      <c r="M348" s="56">
        <v>35.42</v>
      </c>
      <c r="N348" s="58">
        <v>687247.18</v>
      </c>
      <c r="AF348" s="39"/>
      <c r="AG348" s="48"/>
      <c r="AI348" s="3" t="s">
        <v>66</v>
      </c>
      <c r="AL348" s="48"/>
      <c r="AM348" s="82"/>
      <c r="AN348" s="85"/>
      <c r="AO348" s="85"/>
      <c r="AP348" s="85"/>
      <c r="AQ348" s="85"/>
      <c r="AR348" s="85"/>
      <c r="AS348" s="82"/>
      <c r="AT348" s="48"/>
      <c r="AV348" s="48"/>
      <c r="AW348" s="48"/>
    </row>
    <row r="349" spans="1:49" s="4" customFormat="1" ht="15" x14ac:dyDescent="0.25">
      <c r="A349" s="51"/>
      <c r="B349" s="50" t="s">
        <v>67</v>
      </c>
      <c r="C349" s="853" t="s">
        <v>68</v>
      </c>
      <c r="D349" s="853"/>
      <c r="E349" s="853"/>
      <c r="F349" s="53"/>
      <c r="G349" s="54"/>
      <c r="H349" s="54"/>
      <c r="I349" s="54"/>
      <c r="J349" s="57">
        <v>813.09</v>
      </c>
      <c r="K349" s="56">
        <v>1.1499999999999999</v>
      </c>
      <c r="L349" s="55">
        <v>1122064.2</v>
      </c>
      <c r="M349" s="54"/>
      <c r="N349" s="59"/>
      <c r="AF349" s="39"/>
      <c r="AG349" s="48"/>
      <c r="AI349" s="3" t="s">
        <v>68</v>
      </c>
      <c r="AL349" s="48"/>
      <c r="AM349" s="82"/>
      <c r="AN349" s="85"/>
      <c r="AO349" s="85"/>
      <c r="AP349" s="85"/>
      <c r="AQ349" s="85"/>
      <c r="AR349" s="85"/>
      <c r="AS349" s="82"/>
      <c r="AT349" s="48"/>
      <c r="AV349" s="48"/>
      <c r="AW349" s="48"/>
    </row>
    <row r="350" spans="1:49" s="4" customFormat="1" ht="15" x14ac:dyDescent="0.25">
      <c r="A350" s="51"/>
      <c r="B350" s="50" t="s">
        <v>69</v>
      </c>
      <c r="C350" s="853" t="s">
        <v>70</v>
      </c>
      <c r="D350" s="853"/>
      <c r="E350" s="853"/>
      <c r="F350" s="53"/>
      <c r="G350" s="54"/>
      <c r="H350" s="54"/>
      <c r="I350" s="54"/>
      <c r="J350" s="57">
        <v>21.29</v>
      </c>
      <c r="K350" s="56">
        <v>1.1499999999999999</v>
      </c>
      <c r="L350" s="55">
        <v>29380.2</v>
      </c>
      <c r="M350" s="56">
        <v>35.42</v>
      </c>
      <c r="N350" s="58">
        <v>1040646.68</v>
      </c>
      <c r="AF350" s="39"/>
      <c r="AG350" s="48"/>
      <c r="AI350" s="3" t="s">
        <v>70</v>
      </c>
      <c r="AL350" s="48"/>
      <c r="AM350" s="82"/>
      <c r="AN350" s="85"/>
      <c r="AO350" s="85"/>
      <c r="AP350" s="85"/>
      <c r="AQ350" s="85"/>
      <c r="AR350" s="85"/>
      <c r="AS350" s="82"/>
      <c r="AT350" s="48"/>
      <c r="AV350" s="48"/>
      <c r="AW350" s="48"/>
    </row>
    <row r="351" spans="1:49" s="4" customFormat="1" ht="15" x14ac:dyDescent="0.25">
      <c r="A351" s="51"/>
      <c r="B351" s="50" t="s">
        <v>86</v>
      </c>
      <c r="C351" s="853" t="s">
        <v>87</v>
      </c>
      <c r="D351" s="853"/>
      <c r="E351" s="853"/>
      <c r="F351" s="53"/>
      <c r="G351" s="54"/>
      <c r="H351" s="54"/>
      <c r="I351" s="54"/>
      <c r="J351" s="57">
        <v>3.18</v>
      </c>
      <c r="K351" s="54"/>
      <c r="L351" s="55">
        <v>3816</v>
      </c>
      <c r="M351" s="54"/>
      <c r="N351" s="59"/>
      <c r="AF351" s="39"/>
      <c r="AG351" s="48"/>
      <c r="AI351" s="3" t="s">
        <v>87</v>
      </c>
      <c r="AL351" s="48"/>
      <c r="AM351" s="82"/>
      <c r="AN351" s="85"/>
      <c r="AO351" s="85"/>
      <c r="AP351" s="85"/>
      <c r="AQ351" s="85"/>
      <c r="AR351" s="85"/>
      <c r="AS351" s="82"/>
      <c r="AT351" s="48"/>
      <c r="AV351" s="48"/>
      <c r="AW351" s="48"/>
    </row>
    <row r="352" spans="1:49" s="4" customFormat="1" ht="15" x14ac:dyDescent="0.25">
      <c r="A352" s="60"/>
      <c r="B352" s="50"/>
      <c r="C352" s="853" t="s">
        <v>71</v>
      </c>
      <c r="D352" s="853"/>
      <c r="E352" s="853"/>
      <c r="F352" s="53" t="s">
        <v>72</v>
      </c>
      <c r="G352" s="56">
        <v>1.32</v>
      </c>
      <c r="H352" s="56">
        <v>1.1499999999999999</v>
      </c>
      <c r="I352" s="61">
        <v>1821.6</v>
      </c>
      <c r="J352" s="63"/>
      <c r="K352" s="54"/>
      <c r="L352" s="63"/>
      <c r="M352" s="54"/>
      <c r="N352" s="59"/>
      <c r="AF352" s="39"/>
      <c r="AG352" s="48"/>
      <c r="AJ352" s="3" t="s">
        <v>71</v>
      </c>
      <c r="AL352" s="48"/>
      <c r="AM352" s="82"/>
      <c r="AN352" s="85"/>
      <c r="AO352" s="85"/>
      <c r="AP352" s="85"/>
      <c r="AQ352" s="85"/>
      <c r="AR352" s="85"/>
      <c r="AS352" s="82"/>
      <c r="AT352" s="48"/>
      <c r="AV352" s="48"/>
      <c r="AW352" s="48"/>
    </row>
    <row r="353" spans="1:49" s="4" customFormat="1" ht="15" x14ac:dyDescent="0.25">
      <c r="A353" s="60"/>
      <c r="B353" s="50"/>
      <c r="C353" s="853" t="s">
        <v>73</v>
      </c>
      <c r="D353" s="853"/>
      <c r="E353" s="853"/>
      <c r="F353" s="53" t="s">
        <v>72</v>
      </c>
      <c r="G353" s="56">
        <v>1.56</v>
      </c>
      <c r="H353" s="56">
        <v>1.1499999999999999</v>
      </c>
      <c r="I353" s="61">
        <v>2152.8000000000002</v>
      </c>
      <c r="J353" s="63"/>
      <c r="K353" s="54"/>
      <c r="L353" s="63"/>
      <c r="M353" s="54"/>
      <c r="N353" s="59"/>
      <c r="AF353" s="39"/>
      <c r="AG353" s="48"/>
      <c r="AJ353" s="3" t="s">
        <v>73</v>
      </c>
      <c r="AL353" s="48"/>
      <c r="AM353" s="82"/>
      <c r="AN353" s="85"/>
      <c r="AO353" s="85"/>
      <c r="AP353" s="85"/>
      <c r="AQ353" s="85"/>
      <c r="AR353" s="85"/>
      <c r="AS353" s="82"/>
      <c r="AT353" s="48"/>
      <c r="AV353" s="48"/>
      <c r="AW353" s="48"/>
    </row>
    <row r="354" spans="1:49" s="4" customFormat="1" ht="15" x14ac:dyDescent="0.25">
      <c r="A354" s="51"/>
      <c r="B354" s="50"/>
      <c r="C354" s="854" t="s">
        <v>74</v>
      </c>
      <c r="D354" s="854"/>
      <c r="E354" s="854"/>
      <c r="F354" s="65"/>
      <c r="G354" s="66"/>
      <c r="H354" s="66"/>
      <c r="I354" s="66"/>
      <c r="J354" s="68">
        <v>830.33</v>
      </c>
      <c r="K354" s="66"/>
      <c r="L354" s="67">
        <v>1145283</v>
      </c>
      <c r="M354" s="66"/>
      <c r="N354" s="69"/>
      <c r="AF354" s="39"/>
      <c r="AG354" s="48"/>
      <c r="AK354" s="3" t="s">
        <v>74</v>
      </c>
      <c r="AL354" s="48"/>
      <c r="AM354" s="82"/>
      <c r="AN354" s="85"/>
      <c r="AO354" s="85"/>
      <c r="AP354" s="85"/>
      <c r="AQ354" s="85"/>
      <c r="AR354" s="85"/>
      <c r="AS354" s="82"/>
      <c r="AT354" s="48"/>
      <c r="AV354" s="48"/>
      <c r="AW354" s="48"/>
    </row>
    <row r="355" spans="1:49" s="4" customFormat="1" ht="15" x14ac:dyDescent="0.25">
      <c r="A355" s="60"/>
      <c r="B355" s="50"/>
      <c r="C355" s="853" t="s">
        <v>75</v>
      </c>
      <c r="D355" s="853"/>
      <c r="E355" s="853"/>
      <c r="F355" s="53"/>
      <c r="G355" s="54"/>
      <c r="H355" s="54"/>
      <c r="I355" s="54"/>
      <c r="J355" s="63"/>
      <c r="K355" s="54"/>
      <c r="L355" s="55">
        <v>48783</v>
      </c>
      <c r="M355" s="54"/>
      <c r="N355" s="58">
        <v>1727893.86</v>
      </c>
      <c r="AF355" s="39"/>
      <c r="AG355" s="48"/>
      <c r="AJ355" s="3" t="s">
        <v>75</v>
      </c>
      <c r="AL355" s="48"/>
      <c r="AM355" s="82"/>
      <c r="AN355" s="85"/>
      <c r="AO355" s="85"/>
      <c r="AP355" s="85"/>
      <c r="AQ355" s="85"/>
      <c r="AR355" s="85"/>
      <c r="AS355" s="82"/>
      <c r="AT355" s="48"/>
      <c r="AV355" s="48"/>
      <c r="AW355" s="48"/>
    </row>
    <row r="356" spans="1:49" s="4" customFormat="1" ht="15" x14ac:dyDescent="0.25">
      <c r="A356" s="60"/>
      <c r="B356" s="50" t="s">
        <v>194</v>
      </c>
      <c r="C356" s="853" t="s">
        <v>195</v>
      </c>
      <c r="D356" s="853"/>
      <c r="E356" s="853"/>
      <c r="F356" s="53" t="s">
        <v>78</v>
      </c>
      <c r="G356" s="70">
        <v>106</v>
      </c>
      <c r="H356" s="54"/>
      <c r="I356" s="70">
        <v>106</v>
      </c>
      <c r="J356" s="63"/>
      <c r="K356" s="54"/>
      <c r="L356" s="55">
        <v>51709.98</v>
      </c>
      <c r="M356" s="54"/>
      <c r="N356" s="58">
        <v>1831567.49</v>
      </c>
      <c r="AF356" s="39"/>
      <c r="AG356" s="48"/>
      <c r="AJ356" s="3" t="s">
        <v>195</v>
      </c>
      <c r="AL356" s="48"/>
      <c r="AM356" s="82"/>
      <c r="AN356" s="85"/>
      <c r="AO356" s="85"/>
      <c r="AP356" s="85"/>
      <c r="AQ356" s="85"/>
      <c r="AR356" s="85"/>
      <c r="AS356" s="82"/>
      <c r="AT356" s="48"/>
      <c r="AV356" s="48"/>
      <c r="AW356" s="48"/>
    </row>
    <row r="357" spans="1:49" s="4" customFormat="1" ht="15" x14ac:dyDescent="0.25">
      <c r="A357" s="60"/>
      <c r="B357" s="50" t="s">
        <v>196</v>
      </c>
      <c r="C357" s="853" t="s">
        <v>197</v>
      </c>
      <c r="D357" s="853"/>
      <c r="E357" s="853"/>
      <c r="F357" s="53" t="s">
        <v>78</v>
      </c>
      <c r="G357" s="70">
        <v>45</v>
      </c>
      <c r="H357" s="54"/>
      <c r="I357" s="70">
        <v>45</v>
      </c>
      <c r="J357" s="63"/>
      <c r="K357" s="54"/>
      <c r="L357" s="55">
        <v>21952.35</v>
      </c>
      <c r="M357" s="54"/>
      <c r="N357" s="58">
        <v>777552.24</v>
      </c>
      <c r="AF357" s="39"/>
      <c r="AG357" s="48"/>
      <c r="AJ357" s="3" t="s">
        <v>197</v>
      </c>
      <c r="AL357" s="48"/>
      <c r="AM357" s="82"/>
      <c r="AN357" s="85"/>
      <c r="AO357" s="85"/>
      <c r="AP357" s="85"/>
      <c r="AQ357" s="85"/>
      <c r="AR357" s="85"/>
      <c r="AS357" s="82"/>
      <c r="AT357" s="48"/>
      <c r="AV357" s="48"/>
      <c r="AW357" s="48"/>
    </row>
    <row r="358" spans="1:49" s="4" customFormat="1" ht="15" x14ac:dyDescent="0.25">
      <c r="A358" s="71"/>
      <c r="B358" s="72"/>
      <c r="C358" s="847" t="s">
        <v>81</v>
      </c>
      <c r="D358" s="847"/>
      <c r="E358" s="847"/>
      <c r="F358" s="42"/>
      <c r="G358" s="43"/>
      <c r="H358" s="43"/>
      <c r="I358" s="43"/>
      <c r="J358" s="46"/>
      <c r="K358" s="43"/>
      <c r="L358" s="73">
        <v>1218945.33</v>
      </c>
      <c r="M358" s="66"/>
      <c r="N358" s="47"/>
      <c r="AF358" s="39"/>
      <c r="AG358" s="48"/>
      <c r="AL358" s="48" t="s">
        <v>81</v>
      </c>
      <c r="AM358" s="82"/>
      <c r="AN358" s="85"/>
      <c r="AO358" s="85"/>
      <c r="AP358" s="85"/>
      <c r="AQ358" s="85"/>
      <c r="AR358" s="85"/>
      <c r="AS358" s="82"/>
      <c r="AT358" s="48"/>
      <c r="AV358" s="48"/>
      <c r="AW358" s="48"/>
    </row>
    <row r="359" spans="1:49" s="4" customFormat="1" ht="57" x14ac:dyDescent="0.25">
      <c r="A359" s="40" t="s">
        <v>204</v>
      </c>
      <c r="B359" s="41" t="s">
        <v>205</v>
      </c>
      <c r="C359" s="847" t="s">
        <v>1327</v>
      </c>
      <c r="D359" s="847"/>
      <c r="E359" s="847"/>
      <c r="F359" s="42" t="s">
        <v>207</v>
      </c>
      <c r="G359" s="43">
        <v>0.2732</v>
      </c>
      <c r="H359" s="44">
        <v>1</v>
      </c>
      <c r="I359" s="135">
        <v>0.2732</v>
      </c>
      <c r="J359" s="73">
        <v>30599.52</v>
      </c>
      <c r="K359" s="43"/>
      <c r="L359" s="73">
        <v>8359.7900000000009</v>
      </c>
      <c r="M359" s="43"/>
      <c r="N359" s="47"/>
      <c r="AF359" s="39"/>
      <c r="AG359" s="48" t="s">
        <v>1327</v>
      </c>
      <c r="AL359" s="48"/>
      <c r="AM359" s="82"/>
      <c r="AN359" s="85"/>
      <c r="AO359" s="85"/>
      <c r="AP359" s="85"/>
      <c r="AQ359" s="85"/>
      <c r="AR359" s="85"/>
      <c r="AS359" s="82"/>
      <c r="AT359" s="48"/>
      <c r="AV359" s="48"/>
      <c r="AW359" s="48"/>
    </row>
    <row r="360" spans="1:49" s="4" customFormat="1" ht="15" x14ac:dyDescent="0.25">
      <c r="A360" s="71"/>
      <c r="B360" s="72"/>
      <c r="C360" s="847" t="s">
        <v>81</v>
      </c>
      <c r="D360" s="847"/>
      <c r="E360" s="847"/>
      <c r="F360" s="42"/>
      <c r="G360" s="43"/>
      <c r="H360" s="43"/>
      <c r="I360" s="43"/>
      <c r="J360" s="46"/>
      <c r="K360" s="43"/>
      <c r="L360" s="73">
        <v>8359.7900000000009</v>
      </c>
      <c r="M360" s="66"/>
      <c r="N360" s="47"/>
      <c r="AF360" s="39"/>
      <c r="AG360" s="48"/>
      <c r="AL360" s="48" t="s">
        <v>81</v>
      </c>
      <c r="AM360" s="82"/>
      <c r="AN360" s="85"/>
      <c r="AO360" s="85"/>
      <c r="AP360" s="85"/>
      <c r="AQ360" s="85"/>
      <c r="AR360" s="85"/>
      <c r="AS360" s="82"/>
      <c r="AT360" s="48"/>
      <c r="AV360" s="48"/>
      <c r="AW360" s="48"/>
    </row>
    <row r="361" spans="1:49" s="4" customFormat="1" ht="23.25" x14ac:dyDescent="0.25">
      <c r="A361" s="40" t="s">
        <v>208</v>
      </c>
      <c r="B361" s="41" t="s">
        <v>209</v>
      </c>
      <c r="C361" s="847" t="s">
        <v>1328</v>
      </c>
      <c r="D361" s="847"/>
      <c r="E361" s="847"/>
      <c r="F361" s="42" t="s">
        <v>207</v>
      </c>
      <c r="G361" s="43">
        <v>6.9</v>
      </c>
      <c r="H361" s="44">
        <v>1</v>
      </c>
      <c r="I361" s="45">
        <v>6.9</v>
      </c>
      <c r="J361" s="73">
        <v>4848.1499999999996</v>
      </c>
      <c r="K361" s="43"/>
      <c r="L361" s="73">
        <v>33452.239999999998</v>
      </c>
      <c r="M361" s="43"/>
      <c r="N361" s="47"/>
      <c r="AF361" s="39"/>
      <c r="AG361" s="48" t="s">
        <v>1328</v>
      </c>
      <c r="AL361" s="48"/>
      <c r="AM361" s="82"/>
      <c r="AN361" s="85"/>
      <c r="AO361" s="85"/>
      <c r="AP361" s="85"/>
      <c r="AQ361" s="85"/>
      <c r="AR361" s="85"/>
      <c r="AS361" s="82"/>
      <c r="AT361" s="48"/>
      <c r="AV361" s="48"/>
      <c r="AW361" s="48"/>
    </row>
    <row r="362" spans="1:49" s="4" customFormat="1" ht="15" x14ac:dyDescent="0.25">
      <c r="A362" s="71"/>
      <c r="B362" s="72"/>
      <c r="C362" s="847" t="s">
        <v>81</v>
      </c>
      <c r="D362" s="847"/>
      <c r="E362" s="847"/>
      <c r="F362" s="42"/>
      <c r="G362" s="43"/>
      <c r="H362" s="43"/>
      <c r="I362" s="43"/>
      <c r="J362" s="46"/>
      <c r="K362" s="43"/>
      <c r="L362" s="73">
        <v>33452.239999999998</v>
      </c>
      <c r="M362" s="66"/>
      <c r="N362" s="47"/>
      <c r="AF362" s="39"/>
      <c r="AG362" s="48"/>
      <c r="AL362" s="48" t="s">
        <v>81</v>
      </c>
      <c r="AM362" s="82"/>
      <c r="AN362" s="85"/>
      <c r="AO362" s="85"/>
      <c r="AP362" s="85"/>
      <c r="AQ362" s="85"/>
      <c r="AR362" s="85"/>
      <c r="AS362" s="82"/>
      <c r="AT362" s="48"/>
      <c r="AV362" s="48"/>
      <c r="AW362" s="48"/>
    </row>
    <row r="363" spans="1:49" s="4" customFormat="1" ht="56.25" x14ac:dyDescent="0.25">
      <c r="A363" s="40" t="s">
        <v>211</v>
      </c>
      <c r="B363" s="41" t="s">
        <v>212</v>
      </c>
      <c r="C363" s="847" t="s">
        <v>213</v>
      </c>
      <c r="D363" s="847"/>
      <c r="E363" s="847"/>
      <c r="F363" s="42" t="s">
        <v>214</v>
      </c>
      <c r="G363" s="43">
        <v>12</v>
      </c>
      <c r="H363" s="44">
        <v>1</v>
      </c>
      <c r="I363" s="44">
        <v>12</v>
      </c>
      <c r="J363" s="46"/>
      <c r="K363" s="43"/>
      <c r="L363" s="46"/>
      <c r="M363" s="43"/>
      <c r="N363" s="47"/>
      <c r="AF363" s="39"/>
      <c r="AG363" s="48" t="s">
        <v>213</v>
      </c>
      <c r="AL363" s="48"/>
      <c r="AM363" s="82"/>
      <c r="AN363" s="85"/>
      <c r="AO363" s="85"/>
      <c r="AP363" s="85"/>
      <c r="AQ363" s="85"/>
      <c r="AR363" s="85"/>
      <c r="AS363" s="82"/>
      <c r="AT363" s="48"/>
      <c r="AV363" s="48"/>
      <c r="AW363" s="48"/>
    </row>
    <row r="364" spans="1:49" s="4" customFormat="1" ht="22.5" x14ac:dyDescent="0.25">
      <c r="A364" s="49"/>
      <c r="B364" s="50" t="s">
        <v>64</v>
      </c>
      <c r="C364" s="848" t="s">
        <v>65</v>
      </c>
      <c r="D364" s="848"/>
      <c r="E364" s="848"/>
      <c r="F364" s="848"/>
      <c r="G364" s="848"/>
      <c r="H364" s="848"/>
      <c r="I364" s="848"/>
      <c r="J364" s="848"/>
      <c r="K364" s="848"/>
      <c r="L364" s="848"/>
      <c r="M364" s="848"/>
      <c r="N364" s="849"/>
      <c r="AF364" s="39"/>
      <c r="AG364" s="48"/>
      <c r="AH364" s="3" t="s">
        <v>65</v>
      </c>
      <c r="AL364" s="48"/>
      <c r="AM364" s="82"/>
      <c r="AN364" s="85"/>
      <c r="AO364" s="85"/>
      <c r="AP364" s="85"/>
      <c r="AQ364" s="85"/>
      <c r="AR364" s="85"/>
      <c r="AS364" s="82"/>
      <c r="AT364" s="48"/>
      <c r="AV364" s="48"/>
      <c r="AW364" s="48"/>
    </row>
    <row r="365" spans="1:49" s="4" customFormat="1" ht="15" x14ac:dyDescent="0.25">
      <c r="A365" s="51"/>
      <c r="B365" s="50" t="s">
        <v>60</v>
      </c>
      <c r="C365" s="853" t="s">
        <v>66</v>
      </c>
      <c r="D365" s="853"/>
      <c r="E365" s="853"/>
      <c r="F365" s="53"/>
      <c r="G365" s="54"/>
      <c r="H365" s="54"/>
      <c r="I365" s="54"/>
      <c r="J365" s="57">
        <v>731.31</v>
      </c>
      <c r="K365" s="56">
        <v>1.1499999999999999</v>
      </c>
      <c r="L365" s="55">
        <v>10092.08</v>
      </c>
      <c r="M365" s="56">
        <v>35.42</v>
      </c>
      <c r="N365" s="58">
        <v>357461.47</v>
      </c>
      <c r="AF365" s="39"/>
      <c r="AG365" s="48"/>
      <c r="AI365" s="3" t="s">
        <v>66</v>
      </c>
      <c r="AL365" s="48"/>
      <c r="AM365" s="82"/>
      <c r="AN365" s="85"/>
      <c r="AO365" s="85"/>
      <c r="AP365" s="85"/>
      <c r="AQ365" s="85"/>
      <c r="AR365" s="85"/>
      <c r="AS365" s="82"/>
      <c r="AT365" s="48"/>
      <c r="AV365" s="48"/>
      <c r="AW365" s="48"/>
    </row>
    <row r="366" spans="1:49" s="4" customFormat="1" ht="15" x14ac:dyDescent="0.25">
      <c r="A366" s="51"/>
      <c r="B366" s="50" t="s">
        <v>67</v>
      </c>
      <c r="C366" s="853" t="s">
        <v>68</v>
      </c>
      <c r="D366" s="853"/>
      <c r="E366" s="853"/>
      <c r="F366" s="53"/>
      <c r="G366" s="54"/>
      <c r="H366" s="54"/>
      <c r="I366" s="54"/>
      <c r="J366" s="57">
        <v>78.42</v>
      </c>
      <c r="K366" s="56">
        <v>1.1499999999999999</v>
      </c>
      <c r="L366" s="55">
        <v>1082.2</v>
      </c>
      <c r="M366" s="54"/>
      <c r="N366" s="59"/>
      <c r="AF366" s="39"/>
      <c r="AG366" s="48"/>
      <c r="AI366" s="3" t="s">
        <v>68</v>
      </c>
      <c r="AL366" s="48"/>
      <c r="AM366" s="82"/>
      <c r="AN366" s="85"/>
      <c r="AO366" s="85"/>
      <c r="AP366" s="85"/>
      <c r="AQ366" s="85"/>
      <c r="AR366" s="85"/>
      <c r="AS366" s="82"/>
      <c r="AT366" s="48"/>
      <c r="AV366" s="48"/>
      <c r="AW366" s="48"/>
    </row>
    <row r="367" spans="1:49" s="4" customFormat="1" ht="15" x14ac:dyDescent="0.25">
      <c r="A367" s="51"/>
      <c r="B367" s="50" t="s">
        <v>69</v>
      </c>
      <c r="C367" s="853" t="s">
        <v>70</v>
      </c>
      <c r="D367" s="853"/>
      <c r="E367" s="853"/>
      <c r="F367" s="53"/>
      <c r="G367" s="54"/>
      <c r="H367" s="54"/>
      <c r="I367" s="54"/>
      <c r="J367" s="57">
        <v>0.54</v>
      </c>
      <c r="K367" s="56">
        <v>1.1499999999999999</v>
      </c>
      <c r="L367" s="57">
        <v>7.45</v>
      </c>
      <c r="M367" s="56">
        <v>35.42</v>
      </c>
      <c r="N367" s="133">
        <v>263.88</v>
      </c>
      <c r="AF367" s="39"/>
      <c r="AG367" s="48"/>
      <c r="AI367" s="3" t="s">
        <v>70</v>
      </c>
      <c r="AL367" s="48"/>
      <c r="AM367" s="82"/>
      <c r="AN367" s="85"/>
      <c r="AO367" s="85"/>
      <c r="AP367" s="85"/>
      <c r="AQ367" s="85"/>
      <c r="AR367" s="85"/>
      <c r="AS367" s="82"/>
      <c r="AT367" s="48"/>
      <c r="AV367" s="48"/>
      <c r="AW367" s="48"/>
    </row>
    <row r="368" spans="1:49" s="4" customFormat="1" ht="15" x14ac:dyDescent="0.25">
      <c r="A368" s="51"/>
      <c r="B368" s="50" t="s">
        <v>86</v>
      </c>
      <c r="C368" s="853" t="s">
        <v>87</v>
      </c>
      <c r="D368" s="853"/>
      <c r="E368" s="853"/>
      <c r="F368" s="53"/>
      <c r="G368" s="54"/>
      <c r="H368" s="54"/>
      <c r="I368" s="54"/>
      <c r="J368" s="57">
        <v>606.88</v>
      </c>
      <c r="K368" s="54"/>
      <c r="L368" s="55">
        <v>7282.56</v>
      </c>
      <c r="M368" s="54"/>
      <c r="N368" s="59"/>
      <c r="AF368" s="39"/>
      <c r="AG368" s="48"/>
      <c r="AI368" s="3" t="s">
        <v>87</v>
      </c>
      <c r="AL368" s="48"/>
      <c r="AM368" s="82"/>
      <c r="AN368" s="85"/>
      <c r="AO368" s="85"/>
      <c r="AP368" s="85"/>
      <c r="AQ368" s="85"/>
      <c r="AR368" s="85"/>
      <c r="AS368" s="82"/>
      <c r="AT368" s="48"/>
      <c r="AV368" s="48"/>
      <c r="AW368" s="48"/>
    </row>
    <row r="369" spans="1:49" s="4" customFormat="1" ht="15" x14ac:dyDescent="0.25">
      <c r="A369" s="60"/>
      <c r="B369" s="50"/>
      <c r="C369" s="853" t="s">
        <v>71</v>
      </c>
      <c r="D369" s="853"/>
      <c r="E369" s="853"/>
      <c r="F369" s="53" t="s">
        <v>72</v>
      </c>
      <c r="G369" s="56">
        <v>76.02</v>
      </c>
      <c r="H369" s="56">
        <v>1.1499999999999999</v>
      </c>
      <c r="I369" s="62">
        <v>1049.076</v>
      </c>
      <c r="J369" s="63"/>
      <c r="K369" s="54"/>
      <c r="L369" s="63"/>
      <c r="M369" s="54"/>
      <c r="N369" s="59"/>
      <c r="AF369" s="39"/>
      <c r="AG369" s="48"/>
      <c r="AJ369" s="3" t="s">
        <v>71</v>
      </c>
      <c r="AL369" s="48"/>
      <c r="AM369" s="82"/>
      <c r="AN369" s="85"/>
      <c r="AO369" s="85"/>
      <c r="AP369" s="85"/>
      <c r="AQ369" s="85"/>
      <c r="AR369" s="85"/>
      <c r="AS369" s="82"/>
      <c r="AT369" s="48"/>
      <c r="AV369" s="48"/>
      <c r="AW369" s="48"/>
    </row>
    <row r="370" spans="1:49" s="4" customFormat="1" ht="15" x14ac:dyDescent="0.25">
      <c r="A370" s="60"/>
      <c r="B370" s="50"/>
      <c r="C370" s="853" t="s">
        <v>73</v>
      </c>
      <c r="D370" s="853"/>
      <c r="E370" s="853"/>
      <c r="F370" s="53" t="s">
        <v>72</v>
      </c>
      <c r="G370" s="56">
        <v>0.04</v>
      </c>
      <c r="H370" s="56">
        <v>1.1499999999999999</v>
      </c>
      <c r="I370" s="62">
        <v>0.55200000000000005</v>
      </c>
      <c r="J370" s="63"/>
      <c r="K370" s="54"/>
      <c r="L370" s="63"/>
      <c r="M370" s="54"/>
      <c r="N370" s="59"/>
      <c r="AF370" s="39"/>
      <c r="AG370" s="48"/>
      <c r="AJ370" s="3" t="s">
        <v>73</v>
      </c>
      <c r="AL370" s="48"/>
      <c r="AM370" s="82"/>
      <c r="AN370" s="85"/>
      <c r="AO370" s="85"/>
      <c r="AP370" s="85"/>
      <c r="AQ370" s="85"/>
      <c r="AR370" s="85"/>
      <c r="AS370" s="82"/>
      <c r="AT370" s="48"/>
      <c r="AV370" s="48"/>
      <c r="AW370" s="48"/>
    </row>
    <row r="371" spans="1:49" s="4" customFormat="1" ht="15" x14ac:dyDescent="0.25">
      <c r="A371" s="51"/>
      <c r="B371" s="50"/>
      <c r="C371" s="854" t="s">
        <v>74</v>
      </c>
      <c r="D371" s="854"/>
      <c r="E371" s="854"/>
      <c r="F371" s="65"/>
      <c r="G371" s="66"/>
      <c r="H371" s="66"/>
      <c r="I371" s="66"/>
      <c r="J371" s="67">
        <v>1416.61</v>
      </c>
      <c r="K371" s="66"/>
      <c r="L371" s="67">
        <v>18456.84</v>
      </c>
      <c r="M371" s="66"/>
      <c r="N371" s="69"/>
      <c r="AF371" s="39"/>
      <c r="AG371" s="48"/>
      <c r="AK371" s="3" t="s">
        <v>74</v>
      </c>
      <c r="AL371" s="48"/>
      <c r="AM371" s="82"/>
      <c r="AN371" s="85"/>
      <c r="AO371" s="85"/>
      <c r="AP371" s="85"/>
      <c r="AQ371" s="85"/>
      <c r="AR371" s="85"/>
      <c r="AS371" s="82"/>
      <c r="AT371" s="48"/>
      <c r="AV371" s="48"/>
      <c r="AW371" s="48"/>
    </row>
    <row r="372" spans="1:49" s="4" customFormat="1" ht="15" x14ac:dyDescent="0.25">
      <c r="A372" s="60"/>
      <c r="B372" s="50"/>
      <c r="C372" s="853" t="s">
        <v>75</v>
      </c>
      <c r="D372" s="853"/>
      <c r="E372" s="853"/>
      <c r="F372" s="53"/>
      <c r="G372" s="54"/>
      <c r="H372" s="54"/>
      <c r="I372" s="54"/>
      <c r="J372" s="63"/>
      <c r="K372" s="54"/>
      <c r="L372" s="55">
        <v>10099.530000000001</v>
      </c>
      <c r="M372" s="54"/>
      <c r="N372" s="58">
        <v>357725.35</v>
      </c>
      <c r="AF372" s="39"/>
      <c r="AG372" s="48"/>
      <c r="AJ372" s="3" t="s">
        <v>75</v>
      </c>
      <c r="AL372" s="48"/>
      <c r="AM372" s="82"/>
      <c r="AN372" s="85"/>
      <c r="AO372" s="85"/>
      <c r="AP372" s="85"/>
      <c r="AQ372" s="85"/>
      <c r="AR372" s="85"/>
      <c r="AS372" s="82"/>
      <c r="AT372" s="48"/>
      <c r="AV372" s="48"/>
      <c r="AW372" s="48"/>
    </row>
    <row r="373" spans="1:49" s="4" customFormat="1" ht="23.25" x14ac:dyDescent="0.25">
      <c r="A373" s="60"/>
      <c r="B373" s="50" t="s">
        <v>215</v>
      </c>
      <c r="C373" s="853" t="s">
        <v>216</v>
      </c>
      <c r="D373" s="853"/>
      <c r="E373" s="853"/>
      <c r="F373" s="53" t="s">
        <v>78</v>
      </c>
      <c r="G373" s="70">
        <v>117</v>
      </c>
      <c r="H373" s="54"/>
      <c r="I373" s="70">
        <v>117</v>
      </c>
      <c r="J373" s="63"/>
      <c r="K373" s="54"/>
      <c r="L373" s="55">
        <v>11816.45</v>
      </c>
      <c r="M373" s="54"/>
      <c r="N373" s="58">
        <v>418538.66</v>
      </c>
      <c r="AF373" s="39"/>
      <c r="AG373" s="48"/>
      <c r="AJ373" s="3" t="s">
        <v>216</v>
      </c>
      <c r="AL373" s="48"/>
      <c r="AM373" s="82"/>
      <c r="AN373" s="85"/>
      <c r="AO373" s="85"/>
      <c r="AP373" s="85"/>
      <c r="AQ373" s="85"/>
      <c r="AR373" s="85"/>
      <c r="AS373" s="82"/>
      <c r="AT373" s="48"/>
      <c r="AV373" s="48"/>
      <c r="AW373" s="48"/>
    </row>
    <row r="374" spans="1:49" s="4" customFormat="1" ht="23.25" x14ac:dyDescent="0.25">
      <c r="A374" s="60"/>
      <c r="B374" s="50" t="s">
        <v>217</v>
      </c>
      <c r="C374" s="853" t="s">
        <v>218</v>
      </c>
      <c r="D374" s="853"/>
      <c r="E374" s="853"/>
      <c r="F374" s="53" t="s">
        <v>78</v>
      </c>
      <c r="G374" s="70">
        <v>74</v>
      </c>
      <c r="H374" s="54"/>
      <c r="I374" s="70">
        <v>74</v>
      </c>
      <c r="J374" s="63"/>
      <c r="K374" s="54"/>
      <c r="L374" s="55">
        <v>7473.65</v>
      </c>
      <c r="M374" s="54"/>
      <c r="N374" s="58">
        <v>264716.76</v>
      </c>
      <c r="AF374" s="39"/>
      <c r="AG374" s="48"/>
      <c r="AJ374" s="3" t="s">
        <v>218</v>
      </c>
      <c r="AL374" s="48"/>
      <c r="AM374" s="82"/>
      <c r="AN374" s="85"/>
      <c r="AO374" s="85"/>
      <c r="AP374" s="85"/>
      <c r="AQ374" s="85"/>
      <c r="AR374" s="85"/>
      <c r="AS374" s="82"/>
      <c r="AT374" s="48"/>
      <c r="AV374" s="48"/>
      <c r="AW374" s="48"/>
    </row>
    <row r="375" spans="1:49" s="4" customFormat="1" ht="15" x14ac:dyDescent="0.25">
      <c r="A375" s="71"/>
      <c r="B375" s="72"/>
      <c r="C375" s="847" t="s">
        <v>81</v>
      </c>
      <c r="D375" s="847"/>
      <c r="E375" s="847"/>
      <c r="F375" s="42"/>
      <c r="G375" s="43"/>
      <c r="H375" s="43"/>
      <c r="I375" s="43"/>
      <c r="J375" s="46"/>
      <c r="K375" s="43"/>
      <c r="L375" s="73">
        <v>37746.94</v>
      </c>
      <c r="M375" s="66"/>
      <c r="N375" s="47"/>
      <c r="AF375" s="39"/>
      <c r="AG375" s="48"/>
      <c r="AL375" s="48" t="s">
        <v>81</v>
      </c>
      <c r="AM375" s="82"/>
      <c r="AN375" s="85"/>
      <c r="AO375" s="85"/>
      <c r="AP375" s="85"/>
      <c r="AQ375" s="85"/>
      <c r="AR375" s="85"/>
      <c r="AS375" s="82"/>
      <c r="AT375" s="48"/>
      <c r="AV375" s="48"/>
      <c r="AW375" s="48"/>
    </row>
    <row r="376" spans="1:49" s="4" customFormat="1" ht="23.25" x14ac:dyDescent="0.25">
      <c r="A376" s="40" t="s">
        <v>219</v>
      </c>
      <c r="B376" s="41" t="s">
        <v>220</v>
      </c>
      <c r="C376" s="847" t="s">
        <v>221</v>
      </c>
      <c r="D376" s="847"/>
      <c r="E376" s="847"/>
      <c r="F376" s="42" t="s">
        <v>164</v>
      </c>
      <c r="G376" s="43">
        <v>2400</v>
      </c>
      <c r="H376" s="44">
        <v>1</v>
      </c>
      <c r="I376" s="44">
        <v>2400</v>
      </c>
      <c r="J376" s="73">
        <v>1564</v>
      </c>
      <c r="K376" s="43"/>
      <c r="L376" s="73">
        <v>435958.19</v>
      </c>
      <c r="M376" s="109">
        <v>8.61</v>
      </c>
      <c r="N376" s="134">
        <v>3753600</v>
      </c>
      <c r="AF376" s="39"/>
      <c r="AG376" s="48" t="s">
        <v>221</v>
      </c>
      <c r="AL376" s="48"/>
      <c r="AM376" s="82"/>
      <c r="AN376" s="85"/>
      <c r="AO376" s="85"/>
      <c r="AP376" s="85"/>
      <c r="AQ376" s="85"/>
      <c r="AR376" s="85"/>
      <c r="AS376" s="82"/>
      <c r="AT376" s="48"/>
      <c r="AV376" s="48"/>
      <c r="AW376" s="48"/>
    </row>
    <row r="377" spans="1:49" s="4" customFormat="1" ht="15" x14ac:dyDescent="0.25">
      <c r="A377" s="71"/>
      <c r="B377" s="72"/>
      <c r="C377" s="847" t="s">
        <v>81</v>
      </c>
      <c r="D377" s="847"/>
      <c r="E377" s="847"/>
      <c r="F377" s="42"/>
      <c r="G377" s="43"/>
      <c r="H377" s="43"/>
      <c r="I377" s="43"/>
      <c r="J377" s="46"/>
      <c r="K377" s="43"/>
      <c r="L377" s="73">
        <v>435958.19</v>
      </c>
      <c r="M377" s="66"/>
      <c r="N377" s="134">
        <v>3753600</v>
      </c>
      <c r="AF377" s="39"/>
      <c r="AG377" s="48"/>
      <c r="AL377" s="48" t="s">
        <v>81</v>
      </c>
      <c r="AM377" s="82"/>
      <c r="AN377" s="85"/>
      <c r="AO377" s="85"/>
      <c r="AP377" s="85"/>
      <c r="AQ377" s="85"/>
      <c r="AR377" s="85"/>
      <c r="AS377" s="82"/>
      <c r="AT377" s="48"/>
      <c r="AV377" s="48"/>
      <c r="AW377" s="48"/>
    </row>
    <row r="378" spans="1:49" s="4" customFormat="1" ht="15" x14ac:dyDescent="0.25">
      <c r="A378" s="855" t="s">
        <v>395</v>
      </c>
      <c r="B378" s="856"/>
      <c r="C378" s="856"/>
      <c r="D378" s="856"/>
      <c r="E378" s="856"/>
      <c r="F378" s="856"/>
      <c r="G378" s="856"/>
      <c r="H378" s="856"/>
      <c r="I378" s="856"/>
      <c r="J378" s="856"/>
      <c r="K378" s="856"/>
      <c r="L378" s="856"/>
      <c r="M378" s="856"/>
      <c r="N378" s="857"/>
      <c r="AF378" s="39"/>
      <c r="AG378" s="48"/>
      <c r="AL378" s="48"/>
      <c r="AM378" s="82"/>
      <c r="AN378" s="85"/>
      <c r="AO378" s="85"/>
      <c r="AP378" s="85"/>
      <c r="AQ378" s="85"/>
      <c r="AR378" s="85"/>
      <c r="AS378" s="82"/>
      <c r="AT378" s="48"/>
      <c r="AV378" s="48"/>
      <c r="AW378" s="48" t="s">
        <v>395</v>
      </c>
    </row>
    <row r="379" spans="1:49" s="4" customFormat="1" ht="45.75" x14ac:dyDescent="0.25">
      <c r="A379" s="40" t="s">
        <v>223</v>
      </c>
      <c r="B379" s="41" t="s">
        <v>224</v>
      </c>
      <c r="C379" s="847" t="s">
        <v>225</v>
      </c>
      <c r="D379" s="847"/>
      <c r="E379" s="847"/>
      <c r="F379" s="42" t="s">
        <v>146</v>
      </c>
      <c r="G379" s="43">
        <v>53.328000000000003</v>
      </c>
      <c r="H379" s="44">
        <v>1</v>
      </c>
      <c r="I379" s="129">
        <v>53.328000000000003</v>
      </c>
      <c r="J379" s="131">
        <v>3.96</v>
      </c>
      <c r="K379" s="43"/>
      <c r="L379" s="131">
        <v>211.18</v>
      </c>
      <c r="M379" s="109">
        <v>8.61</v>
      </c>
      <c r="N379" s="134">
        <v>1818.26</v>
      </c>
      <c r="AF379" s="39"/>
      <c r="AG379" s="48" t="s">
        <v>225</v>
      </c>
      <c r="AL379" s="48"/>
      <c r="AM379" s="82"/>
      <c r="AN379" s="85"/>
      <c r="AO379" s="85"/>
      <c r="AP379" s="85"/>
      <c r="AQ379" s="85"/>
      <c r="AR379" s="85"/>
      <c r="AS379" s="82"/>
      <c r="AT379" s="48"/>
      <c r="AV379" s="48"/>
      <c r="AW379" s="48"/>
    </row>
    <row r="380" spans="1:49" s="4" customFormat="1" ht="15" x14ac:dyDescent="0.25">
      <c r="A380" s="71"/>
      <c r="B380" s="72"/>
      <c r="C380" s="847" t="s">
        <v>81</v>
      </c>
      <c r="D380" s="847"/>
      <c r="E380" s="847"/>
      <c r="F380" s="42"/>
      <c r="G380" s="43"/>
      <c r="H380" s="43"/>
      <c r="I380" s="43"/>
      <c r="J380" s="46"/>
      <c r="K380" s="43"/>
      <c r="L380" s="131">
        <v>211.18</v>
      </c>
      <c r="M380" s="66"/>
      <c r="N380" s="134">
        <v>1818.26</v>
      </c>
      <c r="AF380" s="39"/>
      <c r="AG380" s="48"/>
      <c r="AL380" s="48" t="s">
        <v>81</v>
      </c>
      <c r="AM380" s="82"/>
      <c r="AN380" s="85"/>
      <c r="AO380" s="85"/>
      <c r="AP380" s="85"/>
      <c r="AQ380" s="85"/>
      <c r="AR380" s="85"/>
      <c r="AS380" s="82"/>
      <c r="AT380" s="48"/>
      <c r="AV380" s="48"/>
      <c r="AW380" s="48"/>
    </row>
    <row r="381" spans="1:49" s="4" customFormat="1" ht="45.75" x14ac:dyDescent="0.25">
      <c r="A381" s="40" t="s">
        <v>226</v>
      </c>
      <c r="B381" s="41" t="s">
        <v>148</v>
      </c>
      <c r="C381" s="847" t="s">
        <v>149</v>
      </c>
      <c r="D381" s="847"/>
      <c r="E381" s="847"/>
      <c r="F381" s="42" t="s">
        <v>146</v>
      </c>
      <c r="G381" s="43">
        <v>53.328000000000003</v>
      </c>
      <c r="H381" s="44">
        <v>1</v>
      </c>
      <c r="I381" s="129">
        <v>53.328000000000003</v>
      </c>
      <c r="J381" s="131">
        <v>15.35</v>
      </c>
      <c r="K381" s="43"/>
      <c r="L381" s="131">
        <v>818.58</v>
      </c>
      <c r="M381" s="109">
        <v>12.22</v>
      </c>
      <c r="N381" s="134">
        <v>10003.049999999999</v>
      </c>
      <c r="AF381" s="39"/>
      <c r="AG381" s="48" t="s">
        <v>149</v>
      </c>
      <c r="AL381" s="48"/>
      <c r="AM381" s="82"/>
      <c r="AN381" s="85"/>
      <c r="AO381" s="85"/>
      <c r="AP381" s="85"/>
      <c r="AQ381" s="85"/>
      <c r="AR381" s="85"/>
      <c r="AS381" s="82"/>
      <c r="AT381" s="48"/>
      <c r="AV381" s="48"/>
      <c r="AW381" s="48"/>
    </row>
    <row r="382" spans="1:49" s="4" customFormat="1" ht="15" x14ac:dyDescent="0.25">
      <c r="A382" s="71"/>
      <c r="B382" s="72"/>
      <c r="C382" s="847" t="s">
        <v>81</v>
      </c>
      <c r="D382" s="847"/>
      <c r="E382" s="847"/>
      <c r="F382" s="42"/>
      <c r="G382" s="43"/>
      <c r="H382" s="43"/>
      <c r="I382" s="43"/>
      <c r="J382" s="46"/>
      <c r="K382" s="43"/>
      <c r="L382" s="131">
        <v>818.58</v>
      </c>
      <c r="M382" s="66"/>
      <c r="N382" s="134">
        <v>10003.049999999999</v>
      </c>
      <c r="AF382" s="39"/>
      <c r="AG382" s="48"/>
      <c r="AL382" s="48" t="s">
        <v>81</v>
      </c>
      <c r="AM382" s="82"/>
      <c r="AN382" s="85"/>
      <c r="AO382" s="85"/>
      <c r="AP382" s="85"/>
      <c r="AQ382" s="85"/>
      <c r="AR382" s="85"/>
      <c r="AS382" s="82"/>
      <c r="AT382" s="48"/>
      <c r="AV382" s="48"/>
      <c r="AW382" s="48"/>
    </row>
    <row r="383" spans="1:49" s="4" customFormat="1" ht="0" hidden="1" customHeight="1" x14ac:dyDescent="0.25">
      <c r="A383" s="110"/>
      <c r="B383" s="111"/>
      <c r="C383" s="111"/>
      <c r="D383" s="111"/>
      <c r="E383" s="111"/>
      <c r="F383" s="112"/>
      <c r="G383" s="112"/>
      <c r="H383" s="112"/>
      <c r="I383" s="112"/>
      <c r="J383" s="113"/>
      <c r="K383" s="112"/>
      <c r="L383" s="113"/>
      <c r="M383" s="54"/>
      <c r="N383" s="113"/>
      <c r="AF383" s="39"/>
      <c r="AG383" s="48"/>
      <c r="AL383" s="48"/>
      <c r="AM383" s="82"/>
      <c r="AN383" s="85"/>
      <c r="AO383" s="85"/>
      <c r="AP383" s="85"/>
      <c r="AQ383" s="85"/>
      <c r="AR383" s="85"/>
      <c r="AS383" s="82"/>
      <c r="AT383" s="48"/>
      <c r="AV383" s="48"/>
      <c r="AW383" s="48"/>
    </row>
    <row r="384" spans="1:49" s="4" customFormat="1" ht="15" x14ac:dyDescent="0.25">
      <c r="A384" s="114"/>
      <c r="B384" s="115"/>
      <c r="C384" s="847" t="s">
        <v>227</v>
      </c>
      <c r="D384" s="847"/>
      <c r="E384" s="847"/>
      <c r="F384" s="847"/>
      <c r="G384" s="847"/>
      <c r="H384" s="847"/>
      <c r="I384" s="847"/>
      <c r="J384" s="847"/>
      <c r="K384" s="847"/>
      <c r="L384" s="116"/>
      <c r="M384" s="117"/>
      <c r="N384" s="118"/>
      <c r="AF384" s="39"/>
      <c r="AG384" s="48"/>
      <c r="AL384" s="48"/>
      <c r="AM384" s="82"/>
      <c r="AN384" s="85"/>
      <c r="AO384" s="85"/>
      <c r="AP384" s="85"/>
      <c r="AQ384" s="85"/>
      <c r="AR384" s="85"/>
      <c r="AS384" s="82"/>
      <c r="AT384" s="48" t="s">
        <v>227</v>
      </c>
      <c r="AV384" s="48"/>
      <c r="AW384" s="48"/>
    </row>
    <row r="385" spans="1:49" s="4" customFormat="1" ht="15" x14ac:dyDescent="0.25">
      <c r="A385" s="119"/>
      <c r="B385" s="50"/>
      <c r="C385" s="853" t="s">
        <v>99</v>
      </c>
      <c r="D385" s="853"/>
      <c r="E385" s="853"/>
      <c r="F385" s="853"/>
      <c r="G385" s="853"/>
      <c r="H385" s="853"/>
      <c r="I385" s="853"/>
      <c r="J385" s="853"/>
      <c r="K385" s="853"/>
      <c r="L385" s="120">
        <v>1666467.99</v>
      </c>
      <c r="M385" s="121"/>
      <c r="N385" s="122"/>
      <c r="AF385" s="39"/>
      <c r="AG385" s="48"/>
      <c r="AL385" s="48"/>
      <c r="AM385" s="82"/>
      <c r="AN385" s="85"/>
      <c r="AO385" s="85"/>
      <c r="AP385" s="85"/>
      <c r="AQ385" s="85"/>
      <c r="AR385" s="85"/>
      <c r="AS385" s="82"/>
      <c r="AT385" s="48"/>
      <c r="AU385" s="3" t="s">
        <v>99</v>
      </c>
      <c r="AV385" s="48"/>
      <c r="AW385" s="48"/>
    </row>
    <row r="386" spans="1:49" s="4" customFormat="1" ht="15" x14ac:dyDescent="0.25">
      <c r="A386" s="119"/>
      <c r="B386" s="50"/>
      <c r="C386" s="853" t="s">
        <v>100</v>
      </c>
      <c r="D386" s="853"/>
      <c r="E386" s="853"/>
      <c r="F386" s="853"/>
      <c r="G386" s="853"/>
      <c r="H386" s="853"/>
      <c r="I386" s="853"/>
      <c r="J386" s="853"/>
      <c r="K386" s="853"/>
      <c r="L386" s="123"/>
      <c r="M386" s="121"/>
      <c r="N386" s="122"/>
      <c r="AF386" s="39"/>
      <c r="AG386" s="48"/>
      <c r="AL386" s="48"/>
      <c r="AM386" s="82"/>
      <c r="AN386" s="85"/>
      <c r="AO386" s="85"/>
      <c r="AP386" s="85"/>
      <c r="AQ386" s="85"/>
      <c r="AR386" s="85"/>
      <c r="AS386" s="82"/>
      <c r="AT386" s="48"/>
      <c r="AU386" s="3" t="s">
        <v>100</v>
      </c>
      <c r="AV386" s="48"/>
      <c r="AW386" s="48"/>
    </row>
    <row r="387" spans="1:49" s="4" customFormat="1" ht="15" x14ac:dyDescent="0.25">
      <c r="A387" s="119"/>
      <c r="B387" s="50"/>
      <c r="C387" s="853" t="s">
        <v>101</v>
      </c>
      <c r="D387" s="853"/>
      <c r="E387" s="853"/>
      <c r="F387" s="853"/>
      <c r="G387" s="853"/>
      <c r="H387" s="853"/>
      <c r="I387" s="853"/>
      <c r="J387" s="853"/>
      <c r="K387" s="853"/>
      <c r="L387" s="120">
        <v>35893.29</v>
      </c>
      <c r="M387" s="121"/>
      <c r="N387" s="122"/>
      <c r="AF387" s="39"/>
      <c r="AG387" s="48"/>
      <c r="AL387" s="48"/>
      <c r="AM387" s="82"/>
      <c r="AN387" s="85"/>
      <c r="AO387" s="85"/>
      <c r="AP387" s="85"/>
      <c r="AQ387" s="85"/>
      <c r="AR387" s="85"/>
      <c r="AS387" s="82"/>
      <c r="AT387" s="48"/>
      <c r="AU387" s="3" t="s">
        <v>101</v>
      </c>
      <c r="AV387" s="48"/>
      <c r="AW387" s="48"/>
    </row>
    <row r="388" spans="1:49" s="4" customFormat="1" ht="15" x14ac:dyDescent="0.25">
      <c r="A388" s="119"/>
      <c r="B388" s="50"/>
      <c r="C388" s="853" t="s">
        <v>102</v>
      </c>
      <c r="D388" s="853"/>
      <c r="E388" s="853"/>
      <c r="F388" s="853"/>
      <c r="G388" s="853"/>
      <c r="H388" s="853"/>
      <c r="I388" s="853"/>
      <c r="J388" s="853"/>
      <c r="K388" s="853"/>
      <c r="L388" s="120">
        <v>1139092.42</v>
      </c>
      <c r="M388" s="121"/>
      <c r="N388" s="122"/>
      <c r="AF388" s="39"/>
      <c r="AG388" s="48"/>
      <c r="AL388" s="48"/>
      <c r="AM388" s="82"/>
      <c r="AN388" s="85"/>
      <c r="AO388" s="85"/>
      <c r="AP388" s="85"/>
      <c r="AQ388" s="85"/>
      <c r="AR388" s="85"/>
      <c r="AS388" s="82"/>
      <c r="AT388" s="48"/>
      <c r="AU388" s="3" t="s">
        <v>102</v>
      </c>
      <c r="AV388" s="48"/>
      <c r="AW388" s="48"/>
    </row>
    <row r="389" spans="1:49" s="4" customFormat="1" ht="15" x14ac:dyDescent="0.25">
      <c r="A389" s="119"/>
      <c r="B389" s="50"/>
      <c r="C389" s="853" t="s">
        <v>103</v>
      </c>
      <c r="D389" s="853"/>
      <c r="E389" s="853"/>
      <c r="F389" s="853"/>
      <c r="G389" s="853"/>
      <c r="H389" s="853"/>
      <c r="I389" s="853"/>
      <c r="J389" s="853"/>
      <c r="K389" s="853"/>
      <c r="L389" s="120">
        <v>31258.69</v>
      </c>
      <c r="M389" s="121"/>
      <c r="N389" s="122"/>
      <c r="AF389" s="39"/>
      <c r="AG389" s="48"/>
      <c r="AL389" s="48"/>
      <c r="AM389" s="82"/>
      <c r="AN389" s="85"/>
      <c r="AO389" s="85"/>
      <c r="AP389" s="85"/>
      <c r="AQ389" s="85"/>
      <c r="AR389" s="85"/>
      <c r="AS389" s="82"/>
      <c r="AT389" s="48"/>
      <c r="AU389" s="3" t="s">
        <v>103</v>
      </c>
      <c r="AV389" s="48"/>
      <c r="AW389" s="48"/>
    </row>
    <row r="390" spans="1:49" s="4" customFormat="1" ht="15" x14ac:dyDescent="0.25">
      <c r="A390" s="119"/>
      <c r="B390" s="50"/>
      <c r="C390" s="853" t="s">
        <v>138</v>
      </c>
      <c r="D390" s="853"/>
      <c r="E390" s="853"/>
      <c r="F390" s="853"/>
      <c r="G390" s="853"/>
      <c r="H390" s="853"/>
      <c r="I390" s="853"/>
      <c r="J390" s="853"/>
      <c r="K390" s="853"/>
      <c r="L390" s="120">
        <v>490452.52</v>
      </c>
      <c r="M390" s="121"/>
      <c r="N390" s="122"/>
      <c r="AF390" s="39"/>
      <c r="AG390" s="48"/>
      <c r="AL390" s="48"/>
      <c r="AM390" s="82"/>
      <c r="AN390" s="85"/>
      <c r="AO390" s="85"/>
      <c r="AP390" s="85"/>
      <c r="AQ390" s="85"/>
      <c r="AR390" s="85"/>
      <c r="AS390" s="82"/>
      <c r="AT390" s="48"/>
      <c r="AU390" s="3" t="s">
        <v>138</v>
      </c>
      <c r="AV390" s="48"/>
      <c r="AW390" s="48"/>
    </row>
    <row r="391" spans="1:49" s="4" customFormat="1" ht="15" x14ac:dyDescent="0.25">
      <c r="A391" s="119"/>
      <c r="B391" s="50"/>
      <c r="C391" s="853" t="s">
        <v>151</v>
      </c>
      <c r="D391" s="853"/>
      <c r="E391" s="853"/>
      <c r="F391" s="853"/>
      <c r="G391" s="853"/>
      <c r="H391" s="853"/>
      <c r="I391" s="853"/>
      <c r="J391" s="853"/>
      <c r="K391" s="853"/>
      <c r="L391" s="120">
        <v>1029.76</v>
      </c>
      <c r="M391" s="121"/>
      <c r="N391" s="122"/>
      <c r="AF391" s="39"/>
      <c r="AG391" s="48"/>
      <c r="AL391" s="48"/>
      <c r="AM391" s="82"/>
      <c r="AN391" s="85"/>
      <c r="AO391" s="85"/>
      <c r="AP391" s="85"/>
      <c r="AQ391" s="85"/>
      <c r="AR391" s="85"/>
      <c r="AS391" s="82"/>
      <c r="AT391" s="48"/>
      <c r="AU391" s="3" t="s">
        <v>151</v>
      </c>
      <c r="AV391" s="48"/>
      <c r="AW391" s="48"/>
    </row>
    <row r="392" spans="1:49" s="4" customFormat="1" ht="15" x14ac:dyDescent="0.25">
      <c r="A392" s="119"/>
      <c r="B392" s="50"/>
      <c r="C392" s="853" t="s">
        <v>104</v>
      </c>
      <c r="D392" s="853"/>
      <c r="E392" s="853"/>
      <c r="F392" s="853"/>
      <c r="G392" s="853"/>
      <c r="H392" s="853"/>
      <c r="I392" s="853"/>
      <c r="J392" s="853"/>
      <c r="K392" s="853"/>
      <c r="L392" s="120">
        <v>1771530.99</v>
      </c>
      <c r="M392" s="121"/>
      <c r="N392" s="122"/>
      <c r="AF392" s="39"/>
      <c r="AG392" s="48"/>
      <c r="AL392" s="48"/>
      <c r="AM392" s="82"/>
      <c r="AN392" s="85"/>
      <c r="AO392" s="85"/>
      <c r="AP392" s="85"/>
      <c r="AQ392" s="85"/>
      <c r="AR392" s="85"/>
      <c r="AS392" s="82"/>
      <c r="AT392" s="48"/>
      <c r="AU392" s="3" t="s">
        <v>104</v>
      </c>
      <c r="AV392" s="48"/>
      <c r="AW392" s="48"/>
    </row>
    <row r="393" spans="1:49" s="4" customFormat="1" ht="15" x14ac:dyDescent="0.25">
      <c r="A393" s="119"/>
      <c r="B393" s="50"/>
      <c r="C393" s="853" t="s">
        <v>228</v>
      </c>
      <c r="D393" s="853"/>
      <c r="E393" s="853"/>
      <c r="F393" s="853"/>
      <c r="G393" s="853"/>
      <c r="H393" s="853"/>
      <c r="I393" s="853"/>
      <c r="J393" s="853"/>
      <c r="K393" s="853"/>
      <c r="L393" s="120">
        <v>1770501.23</v>
      </c>
      <c r="M393" s="121"/>
      <c r="N393" s="122"/>
      <c r="AF393" s="39"/>
      <c r="AG393" s="48"/>
      <c r="AL393" s="48"/>
      <c r="AM393" s="82"/>
      <c r="AN393" s="85"/>
      <c r="AO393" s="85"/>
      <c r="AP393" s="85"/>
      <c r="AQ393" s="85"/>
      <c r="AR393" s="85"/>
      <c r="AS393" s="82"/>
      <c r="AT393" s="48"/>
      <c r="AU393" s="3" t="s">
        <v>228</v>
      </c>
      <c r="AV393" s="48"/>
      <c r="AW393" s="48"/>
    </row>
    <row r="394" spans="1:49" s="4" customFormat="1" ht="15" x14ac:dyDescent="0.25">
      <c r="A394" s="119"/>
      <c r="B394" s="50"/>
      <c r="C394" s="853" t="s">
        <v>229</v>
      </c>
      <c r="D394" s="853"/>
      <c r="E394" s="853"/>
      <c r="F394" s="853"/>
      <c r="G394" s="853"/>
      <c r="H394" s="853"/>
      <c r="I394" s="853"/>
      <c r="J394" s="853"/>
      <c r="K394" s="853"/>
      <c r="L394" s="123"/>
      <c r="M394" s="121"/>
      <c r="N394" s="122"/>
      <c r="AF394" s="39"/>
      <c r="AG394" s="48"/>
      <c r="AL394" s="48"/>
      <c r="AM394" s="82"/>
      <c r="AN394" s="85"/>
      <c r="AO394" s="85"/>
      <c r="AP394" s="85"/>
      <c r="AQ394" s="85"/>
      <c r="AR394" s="85"/>
      <c r="AS394" s="82"/>
      <c r="AT394" s="48"/>
      <c r="AU394" s="3" t="s">
        <v>229</v>
      </c>
      <c r="AV394" s="48"/>
      <c r="AW394" s="48"/>
    </row>
    <row r="395" spans="1:49" s="4" customFormat="1" ht="15" x14ac:dyDescent="0.25">
      <c r="A395" s="119"/>
      <c r="B395" s="50"/>
      <c r="C395" s="853" t="s">
        <v>230</v>
      </c>
      <c r="D395" s="853"/>
      <c r="E395" s="853"/>
      <c r="F395" s="853"/>
      <c r="G395" s="853"/>
      <c r="H395" s="853"/>
      <c r="I395" s="853"/>
      <c r="J395" s="853"/>
      <c r="K395" s="853"/>
      <c r="L395" s="120">
        <v>35893.29</v>
      </c>
      <c r="M395" s="121"/>
      <c r="N395" s="122"/>
      <c r="AF395" s="39"/>
      <c r="AG395" s="48"/>
      <c r="AL395" s="48"/>
      <c r="AM395" s="82"/>
      <c r="AN395" s="85"/>
      <c r="AO395" s="85"/>
      <c r="AP395" s="85"/>
      <c r="AQ395" s="85"/>
      <c r="AR395" s="85"/>
      <c r="AS395" s="82"/>
      <c r="AT395" s="48"/>
      <c r="AU395" s="3" t="s">
        <v>230</v>
      </c>
      <c r="AV395" s="48"/>
      <c r="AW395" s="48"/>
    </row>
    <row r="396" spans="1:49" s="4" customFormat="1" ht="15" x14ac:dyDescent="0.25">
      <c r="A396" s="119"/>
      <c r="B396" s="50"/>
      <c r="C396" s="853" t="s">
        <v>231</v>
      </c>
      <c r="D396" s="853"/>
      <c r="E396" s="853"/>
      <c r="F396" s="853"/>
      <c r="G396" s="853"/>
      <c r="H396" s="853"/>
      <c r="I396" s="853"/>
      <c r="J396" s="853"/>
      <c r="K396" s="853"/>
      <c r="L396" s="120">
        <v>1139092.42</v>
      </c>
      <c r="M396" s="121"/>
      <c r="N396" s="122"/>
      <c r="AF396" s="39"/>
      <c r="AG396" s="48"/>
      <c r="AL396" s="48"/>
      <c r="AM396" s="82"/>
      <c r="AN396" s="85"/>
      <c r="AO396" s="85"/>
      <c r="AP396" s="85"/>
      <c r="AQ396" s="85"/>
      <c r="AR396" s="85"/>
      <c r="AS396" s="82"/>
      <c r="AT396" s="48"/>
      <c r="AU396" s="3" t="s">
        <v>231</v>
      </c>
      <c r="AV396" s="48"/>
      <c r="AW396" s="48"/>
    </row>
    <row r="397" spans="1:49" s="4" customFormat="1" ht="15" x14ac:dyDescent="0.25">
      <c r="A397" s="119"/>
      <c r="B397" s="50"/>
      <c r="C397" s="853" t="s">
        <v>232</v>
      </c>
      <c r="D397" s="853"/>
      <c r="E397" s="853"/>
      <c r="F397" s="853"/>
      <c r="G397" s="853"/>
      <c r="H397" s="853"/>
      <c r="I397" s="853"/>
      <c r="J397" s="853"/>
      <c r="K397" s="853"/>
      <c r="L397" s="120">
        <v>31258.69</v>
      </c>
      <c r="M397" s="121"/>
      <c r="N397" s="122"/>
      <c r="AF397" s="39"/>
      <c r="AG397" s="48"/>
      <c r="AL397" s="48"/>
      <c r="AM397" s="82"/>
      <c r="AN397" s="85"/>
      <c r="AO397" s="85"/>
      <c r="AP397" s="85"/>
      <c r="AQ397" s="85"/>
      <c r="AR397" s="85"/>
      <c r="AS397" s="82"/>
      <c r="AT397" s="48"/>
      <c r="AU397" s="3" t="s">
        <v>232</v>
      </c>
      <c r="AV397" s="48"/>
      <c r="AW397" s="48"/>
    </row>
    <row r="398" spans="1:49" s="4" customFormat="1" ht="15" x14ac:dyDescent="0.25">
      <c r="A398" s="119"/>
      <c r="B398" s="50"/>
      <c r="C398" s="853" t="s">
        <v>233</v>
      </c>
      <c r="D398" s="853"/>
      <c r="E398" s="853"/>
      <c r="F398" s="853"/>
      <c r="G398" s="853"/>
      <c r="H398" s="853"/>
      <c r="I398" s="853"/>
      <c r="J398" s="853"/>
      <c r="K398" s="853"/>
      <c r="L398" s="120">
        <v>490452.52</v>
      </c>
      <c r="M398" s="121"/>
      <c r="N398" s="122"/>
      <c r="AF398" s="39"/>
      <c r="AG398" s="48"/>
      <c r="AL398" s="48"/>
      <c r="AM398" s="82"/>
      <c r="AN398" s="85"/>
      <c r="AO398" s="85"/>
      <c r="AP398" s="85"/>
      <c r="AQ398" s="85"/>
      <c r="AR398" s="85"/>
      <c r="AS398" s="82"/>
      <c r="AT398" s="48"/>
      <c r="AU398" s="3" t="s">
        <v>233</v>
      </c>
      <c r="AV398" s="48"/>
      <c r="AW398" s="48"/>
    </row>
    <row r="399" spans="1:49" s="4" customFormat="1" ht="15" x14ac:dyDescent="0.25">
      <c r="A399" s="119"/>
      <c r="B399" s="50"/>
      <c r="C399" s="853" t="s">
        <v>234</v>
      </c>
      <c r="D399" s="853"/>
      <c r="E399" s="853"/>
      <c r="F399" s="853"/>
      <c r="G399" s="853"/>
      <c r="H399" s="853"/>
      <c r="I399" s="853"/>
      <c r="J399" s="853"/>
      <c r="K399" s="853"/>
      <c r="L399" s="120">
        <v>71997.81</v>
      </c>
      <c r="M399" s="121"/>
      <c r="N399" s="122"/>
      <c r="AF399" s="39"/>
      <c r="AG399" s="48"/>
      <c r="AL399" s="48"/>
      <c r="AM399" s="82"/>
      <c r="AN399" s="85"/>
      <c r="AO399" s="85"/>
      <c r="AP399" s="85"/>
      <c r="AQ399" s="85"/>
      <c r="AR399" s="85"/>
      <c r="AS399" s="82"/>
      <c r="AT399" s="48"/>
      <c r="AU399" s="3" t="s">
        <v>234</v>
      </c>
      <c r="AV399" s="48"/>
      <c r="AW399" s="48"/>
    </row>
    <row r="400" spans="1:49" s="4" customFormat="1" ht="15" x14ac:dyDescent="0.25">
      <c r="A400" s="119"/>
      <c r="B400" s="50"/>
      <c r="C400" s="853" t="s">
        <v>235</v>
      </c>
      <c r="D400" s="853"/>
      <c r="E400" s="853"/>
      <c r="F400" s="853"/>
      <c r="G400" s="853"/>
      <c r="H400" s="853"/>
      <c r="I400" s="853"/>
      <c r="J400" s="853"/>
      <c r="K400" s="853"/>
      <c r="L400" s="120">
        <v>33065.19</v>
      </c>
      <c r="M400" s="121"/>
      <c r="N400" s="122"/>
      <c r="AF400" s="39"/>
      <c r="AG400" s="48"/>
      <c r="AL400" s="48"/>
      <c r="AM400" s="82"/>
      <c r="AN400" s="85"/>
      <c r="AO400" s="85"/>
      <c r="AP400" s="85"/>
      <c r="AQ400" s="85"/>
      <c r="AR400" s="85"/>
      <c r="AS400" s="82"/>
      <c r="AT400" s="48"/>
      <c r="AU400" s="3" t="s">
        <v>235</v>
      </c>
      <c r="AV400" s="48"/>
      <c r="AW400" s="48"/>
    </row>
    <row r="401" spans="1:49" s="4" customFormat="1" ht="15" x14ac:dyDescent="0.25">
      <c r="A401" s="119"/>
      <c r="B401" s="50"/>
      <c r="C401" s="853" t="s">
        <v>152</v>
      </c>
      <c r="D401" s="853"/>
      <c r="E401" s="853"/>
      <c r="F401" s="853"/>
      <c r="G401" s="853"/>
      <c r="H401" s="853"/>
      <c r="I401" s="853"/>
      <c r="J401" s="853"/>
      <c r="K401" s="853"/>
      <c r="L401" s="120">
        <v>1029.76</v>
      </c>
      <c r="M401" s="121"/>
      <c r="N401" s="122"/>
      <c r="AF401" s="39"/>
      <c r="AG401" s="48"/>
      <c r="AL401" s="48"/>
      <c r="AM401" s="82"/>
      <c r="AN401" s="85"/>
      <c r="AO401" s="85"/>
      <c r="AP401" s="85"/>
      <c r="AQ401" s="85"/>
      <c r="AR401" s="85"/>
      <c r="AS401" s="82"/>
      <c r="AT401" s="48"/>
      <c r="AU401" s="3" t="s">
        <v>152</v>
      </c>
      <c r="AV401" s="48"/>
      <c r="AW401" s="48"/>
    </row>
    <row r="402" spans="1:49" s="4" customFormat="1" ht="15" x14ac:dyDescent="0.25">
      <c r="A402" s="119"/>
      <c r="B402" s="50"/>
      <c r="C402" s="853" t="s">
        <v>110</v>
      </c>
      <c r="D402" s="853"/>
      <c r="E402" s="853"/>
      <c r="F402" s="853"/>
      <c r="G402" s="853"/>
      <c r="H402" s="853"/>
      <c r="I402" s="853"/>
      <c r="J402" s="853"/>
      <c r="K402" s="853"/>
      <c r="L402" s="120">
        <v>67151.98</v>
      </c>
      <c r="M402" s="121"/>
      <c r="N402" s="122"/>
      <c r="AF402" s="39"/>
      <c r="AG402" s="48"/>
      <c r="AL402" s="48"/>
      <c r="AM402" s="82"/>
      <c r="AN402" s="85"/>
      <c r="AO402" s="85"/>
      <c r="AP402" s="85"/>
      <c r="AQ402" s="85"/>
      <c r="AR402" s="85"/>
      <c r="AS402" s="82"/>
      <c r="AT402" s="48"/>
      <c r="AU402" s="3" t="s">
        <v>110</v>
      </c>
      <c r="AV402" s="48"/>
      <c r="AW402" s="48"/>
    </row>
    <row r="403" spans="1:49" s="4" customFormat="1" ht="15" x14ac:dyDescent="0.25">
      <c r="A403" s="119"/>
      <c r="B403" s="50"/>
      <c r="C403" s="853" t="s">
        <v>111</v>
      </c>
      <c r="D403" s="853"/>
      <c r="E403" s="853"/>
      <c r="F403" s="853"/>
      <c r="G403" s="853"/>
      <c r="H403" s="853"/>
      <c r="I403" s="853"/>
      <c r="J403" s="853"/>
      <c r="K403" s="853"/>
      <c r="L403" s="120">
        <v>71997.81</v>
      </c>
      <c r="M403" s="121"/>
      <c r="N403" s="122"/>
      <c r="AF403" s="39"/>
      <c r="AG403" s="48"/>
      <c r="AL403" s="48"/>
      <c r="AM403" s="82"/>
      <c r="AN403" s="85"/>
      <c r="AO403" s="85"/>
      <c r="AP403" s="85"/>
      <c r="AQ403" s="85"/>
      <c r="AR403" s="85"/>
      <c r="AS403" s="82"/>
      <c r="AT403" s="48"/>
      <c r="AU403" s="3" t="s">
        <v>111</v>
      </c>
      <c r="AV403" s="48"/>
      <c r="AW403" s="48"/>
    </row>
    <row r="404" spans="1:49" s="4" customFormat="1" ht="15" x14ac:dyDescent="0.25">
      <c r="A404" s="119"/>
      <c r="B404" s="50"/>
      <c r="C404" s="853" t="s">
        <v>112</v>
      </c>
      <c r="D404" s="853"/>
      <c r="E404" s="853"/>
      <c r="F404" s="853"/>
      <c r="G404" s="853"/>
      <c r="H404" s="853"/>
      <c r="I404" s="853"/>
      <c r="J404" s="853"/>
      <c r="K404" s="853"/>
      <c r="L404" s="120">
        <v>33065.19</v>
      </c>
      <c r="M404" s="121"/>
      <c r="N404" s="122"/>
      <c r="AF404" s="39"/>
      <c r="AG404" s="48"/>
      <c r="AL404" s="48"/>
      <c r="AM404" s="82"/>
      <c r="AN404" s="85"/>
      <c r="AO404" s="85"/>
      <c r="AP404" s="85"/>
      <c r="AQ404" s="85"/>
      <c r="AR404" s="85"/>
      <c r="AS404" s="82"/>
      <c r="AT404" s="48"/>
      <c r="AU404" s="3" t="s">
        <v>112</v>
      </c>
      <c r="AV404" s="48"/>
      <c r="AW404" s="48"/>
    </row>
    <row r="405" spans="1:49" s="4" customFormat="1" ht="15" x14ac:dyDescent="0.25">
      <c r="A405" s="119"/>
      <c r="B405" s="125"/>
      <c r="C405" s="861" t="s">
        <v>236</v>
      </c>
      <c r="D405" s="861"/>
      <c r="E405" s="861"/>
      <c r="F405" s="861"/>
      <c r="G405" s="861"/>
      <c r="H405" s="861"/>
      <c r="I405" s="861"/>
      <c r="J405" s="861"/>
      <c r="K405" s="861"/>
      <c r="L405" s="126">
        <v>1771530.99</v>
      </c>
      <c r="M405" s="127"/>
      <c r="N405" s="128"/>
      <c r="AF405" s="39"/>
      <c r="AG405" s="48"/>
      <c r="AL405" s="48"/>
      <c r="AM405" s="82"/>
      <c r="AN405" s="85"/>
      <c r="AO405" s="85"/>
      <c r="AP405" s="85"/>
      <c r="AQ405" s="85"/>
      <c r="AR405" s="85"/>
      <c r="AS405" s="82"/>
      <c r="AT405" s="48"/>
      <c r="AV405" s="48" t="s">
        <v>236</v>
      </c>
      <c r="AW405" s="48"/>
    </row>
    <row r="406" spans="1:49" s="4" customFormat="1" ht="15" x14ac:dyDescent="0.25">
      <c r="A406" s="119"/>
      <c r="B406" s="50"/>
      <c r="C406" s="853" t="s">
        <v>100</v>
      </c>
      <c r="D406" s="853"/>
      <c r="E406" s="853"/>
      <c r="F406" s="853"/>
      <c r="G406" s="853"/>
      <c r="H406" s="853"/>
      <c r="I406" s="853"/>
      <c r="J406" s="853"/>
      <c r="K406" s="853"/>
      <c r="L406" s="123"/>
      <c r="M406" s="121"/>
      <c r="N406" s="122"/>
      <c r="AF406" s="39"/>
      <c r="AG406" s="48"/>
      <c r="AL406" s="48"/>
      <c r="AM406" s="82"/>
      <c r="AN406" s="85"/>
      <c r="AO406" s="85"/>
      <c r="AP406" s="85"/>
      <c r="AQ406" s="85"/>
      <c r="AR406" s="85"/>
      <c r="AS406" s="82"/>
      <c r="AT406" s="48"/>
      <c r="AU406" s="3" t="s">
        <v>100</v>
      </c>
      <c r="AV406" s="48"/>
      <c r="AW406" s="48"/>
    </row>
    <row r="407" spans="1:49" s="4" customFormat="1" ht="15" x14ac:dyDescent="0.25">
      <c r="A407" s="119"/>
      <c r="B407" s="50"/>
      <c r="C407" s="853" t="s">
        <v>177</v>
      </c>
      <c r="D407" s="853"/>
      <c r="E407" s="853"/>
      <c r="F407" s="853"/>
      <c r="G407" s="853"/>
      <c r="H407" s="853"/>
      <c r="I407" s="853"/>
      <c r="J407" s="853"/>
      <c r="K407" s="853"/>
      <c r="L407" s="120">
        <v>435958.19</v>
      </c>
      <c r="M407" s="121"/>
      <c r="N407" s="122"/>
      <c r="AF407" s="39"/>
      <c r="AG407" s="48"/>
      <c r="AL407" s="48"/>
      <c r="AM407" s="82"/>
      <c r="AN407" s="85"/>
      <c r="AO407" s="85"/>
      <c r="AP407" s="85"/>
      <c r="AQ407" s="85"/>
      <c r="AR407" s="85"/>
      <c r="AS407" s="82"/>
      <c r="AT407" s="48"/>
      <c r="AU407" s="3" t="s">
        <v>177</v>
      </c>
      <c r="AV407" s="48"/>
      <c r="AW407" s="48"/>
    </row>
    <row r="408" spans="1:49" s="4" customFormat="1" ht="15" x14ac:dyDescent="0.25">
      <c r="A408" s="844" t="s">
        <v>237</v>
      </c>
      <c r="B408" s="845"/>
      <c r="C408" s="845"/>
      <c r="D408" s="845"/>
      <c r="E408" s="845"/>
      <c r="F408" s="845"/>
      <c r="G408" s="845"/>
      <c r="H408" s="845"/>
      <c r="I408" s="845"/>
      <c r="J408" s="845"/>
      <c r="K408" s="845"/>
      <c r="L408" s="845"/>
      <c r="M408" s="845"/>
      <c r="N408" s="846"/>
      <c r="AF408" s="39" t="s">
        <v>237</v>
      </c>
      <c r="AG408" s="48"/>
      <c r="AL408" s="48"/>
      <c r="AM408" s="82"/>
      <c r="AN408" s="85"/>
      <c r="AO408" s="85"/>
      <c r="AP408" s="85"/>
      <c r="AQ408" s="85"/>
      <c r="AR408" s="85"/>
      <c r="AS408" s="82"/>
      <c r="AT408" s="48"/>
      <c r="AV408" s="48"/>
      <c r="AW408" s="48"/>
    </row>
    <row r="409" spans="1:49" s="4" customFormat="1" ht="15" x14ac:dyDescent="0.25">
      <c r="A409" s="855" t="s">
        <v>238</v>
      </c>
      <c r="B409" s="856"/>
      <c r="C409" s="856"/>
      <c r="D409" s="856"/>
      <c r="E409" s="856"/>
      <c r="F409" s="856"/>
      <c r="G409" s="856"/>
      <c r="H409" s="856"/>
      <c r="I409" s="856"/>
      <c r="J409" s="856"/>
      <c r="K409" s="856"/>
      <c r="L409" s="856"/>
      <c r="M409" s="856"/>
      <c r="N409" s="857"/>
      <c r="AF409" s="39"/>
      <c r="AG409" s="48"/>
      <c r="AL409" s="48"/>
      <c r="AM409" s="82"/>
      <c r="AN409" s="85"/>
      <c r="AO409" s="85"/>
      <c r="AP409" s="85"/>
      <c r="AQ409" s="85"/>
      <c r="AR409" s="85"/>
      <c r="AS409" s="82"/>
      <c r="AT409" s="48"/>
      <c r="AV409" s="48"/>
      <c r="AW409" s="48" t="s">
        <v>238</v>
      </c>
    </row>
    <row r="410" spans="1:49" s="4" customFormat="1" ht="45.75" x14ac:dyDescent="0.25">
      <c r="A410" s="40" t="s">
        <v>239</v>
      </c>
      <c r="B410" s="41" t="s">
        <v>240</v>
      </c>
      <c r="C410" s="847" t="s">
        <v>1329</v>
      </c>
      <c r="D410" s="847"/>
      <c r="E410" s="847"/>
      <c r="F410" s="42" t="s">
        <v>119</v>
      </c>
      <c r="G410" s="43">
        <v>15.88</v>
      </c>
      <c r="H410" s="44">
        <v>1</v>
      </c>
      <c r="I410" s="109">
        <v>15.88</v>
      </c>
      <c r="J410" s="46"/>
      <c r="K410" s="43"/>
      <c r="L410" s="46"/>
      <c r="M410" s="43"/>
      <c r="N410" s="47"/>
      <c r="AF410" s="39"/>
      <c r="AG410" s="48" t="s">
        <v>1329</v>
      </c>
      <c r="AL410" s="48"/>
      <c r="AM410" s="82"/>
      <c r="AN410" s="85"/>
      <c r="AO410" s="85"/>
      <c r="AP410" s="85"/>
      <c r="AQ410" s="85"/>
      <c r="AR410" s="85"/>
      <c r="AS410" s="82"/>
      <c r="AT410" s="48"/>
      <c r="AV410" s="48"/>
      <c r="AW410" s="48"/>
    </row>
    <row r="411" spans="1:49" s="4" customFormat="1" ht="22.5" x14ac:dyDescent="0.25">
      <c r="A411" s="49"/>
      <c r="B411" s="50" t="s">
        <v>64</v>
      </c>
      <c r="C411" s="848" t="s">
        <v>65</v>
      </c>
      <c r="D411" s="848"/>
      <c r="E411" s="848"/>
      <c r="F411" s="848"/>
      <c r="G411" s="848"/>
      <c r="H411" s="848"/>
      <c r="I411" s="848"/>
      <c r="J411" s="848"/>
      <c r="K411" s="848"/>
      <c r="L411" s="848"/>
      <c r="M411" s="848"/>
      <c r="N411" s="849"/>
      <c r="AF411" s="39"/>
      <c r="AG411" s="48"/>
      <c r="AH411" s="3" t="s">
        <v>65</v>
      </c>
      <c r="AL411" s="48"/>
      <c r="AM411" s="82"/>
      <c r="AN411" s="85"/>
      <c r="AO411" s="85"/>
      <c r="AP411" s="85"/>
      <c r="AQ411" s="85"/>
      <c r="AR411" s="85"/>
      <c r="AS411" s="82"/>
      <c r="AT411" s="48"/>
      <c r="AV411" s="48"/>
      <c r="AW411" s="48"/>
    </row>
    <row r="412" spans="1:49" s="4" customFormat="1" ht="15" x14ac:dyDescent="0.25">
      <c r="A412" s="51"/>
      <c r="B412" s="50" t="s">
        <v>60</v>
      </c>
      <c r="C412" s="853" t="s">
        <v>66</v>
      </c>
      <c r="D412" s="853"/>
      <c r="E412" s="853"/>
      <c r="F412" s="53"/>
      <c r="G412" s="54"/>
      <c r="H412" s="54"/>
      <c r="I412" s="54"/>
      <c r="J412" s="57">
        <v>216.58</v>
      </c>
      <c r="K412" s="56">
        <v>1.1499999999999999</v>
      </c>
      <c r="L412" s="55">
        <v>3955.18</v>
      </c>
      <c r="M412" s="56">
        <v>35.42</v>
      </c>
      <c r="N412" s="58">
        <v>140092.48000000001</v>
      </c>
      <c r="AF412" s="39"/>
      <c r="AG412" s="48"/>
      <c r="AI412" s="3" t="s">
        <v>66</v>
      </c>
      <c r="AL412" s="48"/>
      <c r="AM412" s="82"/>
      <c r="AN412" s="85"/>
      <c r="AO412" s="85"/>
      <c r="AP412" s="85"/>
      <c r="AQ412" s="85"/>
      <c r="AR412" s="85"/>
      <c r="AS412" s="82"/>
      <c r="AT412" s="48"/>
      <c r="AV412" s="48"/>
      <c r="AW412" s="48"/>
    </row>
    <row r="413" spans="1:49" s="4" customFormat="1" ht="15" x14ac:dyDescent="0.25">
      <c r="A413" s="51"/>
      <c r="B413" s="50" t="s">
        <v>67</v>
      </c>
      <c r="C413" s="853" t="s">
        <v>68</v>
      </c>
      <c r="D413" s="853"/>
      <c r="E413" s="853"/>
      <c r="F413" s="53"/>
      <c r="G413" s="54"/>
      <c r="H413" s="54"/>
      <c r="I413" s="54"/>
      <c r="J413" s="57">
        <v>76.319999999999993</v>
      </c>
      <c r="K413" s="56">
        <v>1.1499999999999999</v>
      </c>
      <c r="L413" s="55">
        <v>1393.76</v>
      </c>
      <c r="M413" s="54"/>
      <c r="N413" s="59"/>
      <c r="AF413" s="39"/>
      <c r="AG413" s="48"/>
      <c r="AI413" s="3" t="s">
        <v>68</v>
      </c>
      <c r="AL413" s="48"/>
      <c r="AM413" s="82"/>
      <c r="AN413" s="85"/>
      <c r="AO413" s="85"/>
      <c r="AP413" s="85"/>
      <c r="AQ413" s="85"/>
      <c r="AR413" s="85"/>
      <c r="AS413" s="82"/>
      <c r="AT413" s="48"/>
      <c r="AV413" s="48"/>
      <c r="AW413" s="48"/>
    </row>
    <row r="414" spans="1:49" s="4" customFormat="1" ht="15" x14ac:dyDescent="0.25">
      <c r="A414" s="51"/>
      <c r="B414" s="50" t="s">
        <v>69</v>
      </c>
      <c r="C414" s="853" t="s">
        <v>70</v>
      </c>
      <c r="D414" s="853"/>
      <c r="E414" s="853"/>
      <c r="F414" s="53"/>
      <c r="G414" s="54"/>
      <c r="H414" s="54"/>
      <c r="I414" s="54"/>
      <c r="J414" s="57">
        <v>5.0199999999999996</v>
      </c>
      <c r="K414" s="56">
        <v>1.1499999999999999</v>
      </c>
      <c r="L414" s="57">
        <v>91.68</v>
      </c>
      <c r="M414" s="56">
        <v>35.42</v>
      </c>
      <c r="N414" s="58">
        <v>3247.31</v>
      </c>
      <c r="AF414" s="39"/>
      <c r="AG414" s="48"/>
      <c r="AI414" s="3" t="s">
        <v>70</v>
      </c>
      <c r="AL414" s="48"/>
      <c r="AM414" s="82"/>
      <c r="AN414" s="85"/>
      <c r="AO414" s="85"/>
      <c r="AP414" s="85"/>
      <c r="AQ414" s="85"/>
      <c r="AR414" s="85"/>
      <c r="AS414" s="82"/>
      <c r="AT414" s="48"/>
      <c r="AV414" s="48"/>
      <c r="AW414" s="48"/>
    </row>
    <row r="415" spans="1:49" s="4" customFormat="1" ht="15" x14ac:dyDescent="0.25">
      <c r="A415" s="51"/>
      <c r="B415" s="50" t="s">
        <v>86</v>
      </c>
      <c r="C415" s="853" t="s">
        <v>87</v>
      </c>
      <c r="D415" s="853"/>
      <c r="E415" s="853"/>
      <c r="F415" s="53"/>
      <c r="G415" s="54"/>
      <c r="H415" s="54"/>
      <c r="I415" s="54"/>
      <c r="J415" s="57">
        <v>39.49</v>
      </c>
      <c r="K415" s="54"/>
      <c r="L415" s="57">
        <v>627.1</v>
      </c>
      <c r="M415" s="54"/>
      <c r="N415" s="59"/>
      <c r="AF415" s="39"/>
      <c r="AG415" s="48"/>
      <c r="AI415" s="3" t="s">
        <v>87</v>
      </c>
      <c r="AL415" s="48"/>
      <c r="AM415" s="82"/>
      <c r="AN415" s="85"/>
      <c r="AO415" s="85"/>
      <c r="AP415" s="85"/>
      <c r="AQ415" s="85"/>
      <c r="AR415" s="85"/>
      <c r="AS415" s="82"/>
      <c r="AT415" s="48"/>
      <c r="AV415" s="48"/>
      <c r="AW415" s="48"/>
    </row>
    <row r="416" spans="1:49" s="4" customFormat="1" ht="15" x14ac:dyDescent="0.25">
      <c r="A416" s="60"/>
      <c r="B416" s="50"/>
      <c r="C416" s="853" t="s">
        <v>71</v>
      </c>
      <c r="D416" s="853"/>
      <c r="E416" s="853"/>
      <c r="F416" s="53" t="s">
        <v>72</v>
      </c>
      <c r="G416" s="56">
        <v>23.04</v>
      </c>
      <c r="H416" s="56">
        <v>1.1499999999999999</v>
      </c>
      <c r="I416" s="64">
        <v>420.75648000000001</v>
      </c>
      <c r="J416" s="63"/>
      <c r="K416" s="54"/>
      <c r="L416" s="63"/>
      <c r="M416" s="54"/>
      <c r="N416" s="59"/>
      <c r="AF416" s="39"/>
      <c r="AG416" s="48"/>
      <c r="AJ416" s="3" t="s">
        <v>71</v>
      </c>
      <c r="AL416" s="48"/>
      <c r="AM416" s="82"/>
      <c r="AN416" s="85"/>
      <c r="AO416" s="85"/>
      <c r="AP416" s="85"/>
      <c r="AQ416" s="85"/>
      <c r="AR416" s="85"/>
      <c r="AS416" s="82"/>
      <c r="AT416" s="48"/>
      <c r="AV416" s="48"/>
      <c r="AW416" s="48"/>
    </row>
    <row r="417" spans="1:49" s="4" customFormat="1" ht="15" x14ac:dyDescent="0.25">
      <c r="A417" s="60"/>
      <c r="B417" s="50"/>
      <c r="C417" s="853" t="s">
        <v>73</v>
      </c>
      <c r="D417" s="853"/>
      <c r="E417" s="853"/>
      <c r="F417" s="53" t="s">
        <v>72</v>
      </c>
      <c r="G417" s="61">
        <v>0.4</v>
      </c>
      <c r="H417" s="56">
        <v>1.1499999999999999</v>
      </c>
      <c r="I417" s="130">
        <v>7.3048000000000002</v>
      </c>
      <c r="J417" s="63"/>
      <c r="K417" s="54"/>
      <c r="L417" s="63"/>
      <c r="M417" s="54"/>
      <c r="N417" s="59"/>
      <c r="AF417" s="39"/>
      <c r="AG417" s="48"/>
      <c r="AJ417" s="3" t="s">
        <v>73</v>
      </c>
      <c r="AL417" s="48"/>
      <c r="AM417" s="82"/>
      <c r="AN417" s="85"/>
      <c r="AO417" s="85"/>
      <c r="AP417" s="85"/>
      <c r="AQ417" s="85"/>
      <c r="AR417" s="85"/>
      <c r="AS417" s="82"/>
      <c r="AT417" s="48"/>
      <c r="AV417" s="48"/>
      <c r="AW417" s="48"/>
    </row>
    <row r="418" spans="1:49" s="4" customFormat="1" ht="15" x14ac:dyDescent="0.25">
      <c r="A418" s="51"/>
      <c r="B418" s="50"/>
      <c r="C418" s="854" t="s">
        <v>74</v>
      </c>
      <c r="D418" s="854"/>
      <c r="E418" s="854"/>
      <c r="F418" s="65"/>
      <c r="G418" s="66"/>
      <c r="H418" s="66"/>
      <c r="I418" s="66"/>
      <c r="J418" s="68">
        <v>332.39</v>
      </c>
      <c r="K418" s="66"/>
      <c r="L418" s="67">
        <v>5976.04</v>
      </c>
      <c r="M418" s="66"/>
      <c r="N418" s="69"/>
      <c r="AF418" s="39"/>
      <c r="AG418" s="48"/>
      <c r="AK418" s="3" t="s">
        <v>74</v>
      </c>
      <c r="AL418" s="48"/>
      <c r="AM418" s="82"/>
      <c r="AN418" s="85"/>
      <c r="AO418" s="85"/>
      <c r="AP418" s="85"/>
      <c r="AQ418" s="85"/>
      <c r="AR418" s="85"/>
      <c r="AS418" s="82"/>
      <c r="AT418" s="48"/>
      <c r="AV418" s="48"/>
      <c r="AW418" s="48"/>
    </row>
    <row r="419" spans="1:49" s="4" customFormat="1" ht="15" x14ac:dyDescent="0.25">
      <c r="A419" s="60"/>
      <c r="B419" s="50"/>
      <c r="C419" s="853" t="s">
        <v>75</v>
      </c>
      <c r="D419" s="853"/>
      <c r="E419" s="853"/>
      <c r="F419" s="53"/>
      <c r="G419" s="54"/>
      <c r="H419" s="54"/>
      <c r="I419" s="54"/>
      <c r="J419" s="63"/>
      <c r="K419" s="54"/>
      <c r="L419" s="55">
        <v>4046.86</v>
      </c>
      <c r="M419" s="54"/>
      <c r="N419" s="58">
        <v>143339.79</v>
      </c>
      <c r="AF419" s="39"/>
      <c r="AG419" s="48"/>
      <c r="AJ419" s="3" t="s">
        <v>75</v>
      </c>
      <c r="AL419" s="48"/>
      <c r="AM419" s="82"/>
      <c r="AN419" s="85"/>
      <c r="AO419" s="85"/>
      <c r="AP419" s="85"/>
      <c r="AQ419" s="85"/>
      <c r="AR419" s="85"/>
      <c r="AS419" s="82"/>
      <c r="AT419" s="48"/>
      <c r="AV419" s="48"/>
      <c r="AW419" s="48"/>
    </row>
    <row r="420" spans="1:49" s="4" customFormat="1" ht="23.25" x14ac:dyDescent="0.25">
      <c r="A420" s="60"/>
      <c r="B420" s="50" t="s">
        <v>120</v>
      </c>
      <c r="C420" s="853" t="s">
        <v>121</v>
      </c>
      <c r="D420" s="853"/>
      <c r="E420" s="853"/>
      <c r="F420" s="53" t="s">
        <v>78</v>
      </c>
      <c r="G420" s="70">
        <v>97</v>
      </c>
      <c r="H420" s="54"/>
      <c r="I420" s="70">
        <v>97</v>
      </c>
      <c r="J420" s="63"/>
      <c r="K420" s="54"/>
      <c r="L420" s="55">
        <v>3925.45</v>
      </c>
      <c r="M420" s="54"/>
      <c r="N420" s="58">
        <v>139039.6</v>
      </c>
      <c r="AF420" s="39"/>
      <c r="AG420" s="48"/>
      <c r="AJ420" s="3" t="s">
        <v>121</v>
      </c>
      <c r="AL420" s="48"/>
      <c r="AM420" s="82"/>
      <c r="AN420" s="85"/>
      <c r="AO420" s="85"/>
      <c r="AP420" s="85"/>
      <c r="AQ420" s="85"/>
      <c r="AR420" s="85"/>
      <c r="AS420" s="82"/>
      <c r="AT420" s="48"/>
      <c r="AV420" s="48"/>
      <c r="AW420" s="48"/>
    </row>
    <row r="421" spans="1:49" s="4" customFormat="1" ht="23.25" x14ac:dyDescent="0.25">
      <c r="A421" s="60"/>
      <c r="B421" s="50" t="s">
        <v>122</v>
      </c>
      <c r="C421" s="853" t="s">
        <v>123</v>
      </c>
      <c r="D421" s="853"/>
      <c r="E421" s="853"/>
      <c r="F421" s="53" t="s">
        <v>78</v>
      </c>
      <c r="G421" s="70">
        <v>51</v>
      </c>
      <c r="H421" s="54"/>
      <c r="I421" s="70">
        <v>51</v>
      </c>
      <c r="J421" s="63"/>
      <c r="K421" s="54"/>
      <c r="L421" s="55">
        <v>2063.9</v>
      </c>
      <c r="M421" s="54"/>
      <c r="N421" s="58">
        <v>73103.289999999994</v>
      </c>
      <c r="AF421" s="39"/>
      <c r="AG421" s="48"/>
      <c r="AJ421" s="3" t="s">
        <v>123</v>
      </c>
      <c r="AL421" s="48"/>
      <c r="AM421" s="82"/>
      <c r="AN421" s="85"/>
      <c r="AO421" s="85"/>
      <c r="AP421" s="85"/>
      <c r="AQ421" s="85"/>
      <c r="AR421" s="85"/>
      <c r="AS421" s="82"/>
      <c r="AT421" s="48"/>
      <c r="AV421" s="48"/>
      <c r="AW421" s="48"/>
    </row>
    <row r="422" spans="1:49" s="4" customFormat="1" ht="15" x14ac:dyDescent="0.25">
      <c r="A422" s="71"/>
      <c r="B422" s="72"/>
      <c r="C422" s="847" t="s">
        <v>81</v>
      </c>
      <c r="D422" s="847"/>
      <c r="E422" s="847"/>
      <c r="F422" s="42"/>
      <c r="G422" s="43"/>
      <c r="H422" s="43"/>
      <c r="I422" s="43"/>
      <c r="J422" s="46"/>
      <c r="K422" s="43"/>
      <c r="L422" s="73">
        <v>11965.39</v>
      </c>
      <c r="M422" s="66"/>
      <c r="N422" s="47"/>
      <c r="AF422" s="39"/>
      <c r="AG422" s="48"/>
      <c r="AL422" s="48" t="s">
        <v>81</v>
      </c>
      <c r="AM422" s="82"/>
      <c r="AN422" s="85"/>
      <c r="AO422" s="85"/>
      <c r="AP422" s="85"/>
      <c r="AQ422" s="85"/>
      <c r="AR422" s="85"/>
      <c r="AS422" s="82"/>
      <c r="AT422" s="48"/>
      <c r="AV422" s="48"/>
      <c r="AW422" s="48"/>
    </row>
    <row r="423" spans="1:49" s="4" customFormat="1" ht="23.25" x14ac:dyDescent="0.25">
      <c r="A423" s="40" t="s">
        <v>242</v>
      </c>
      <c r="B423" s="41" t="s">
        <v>243</v>
      </c>
      <c r="C423" s="847" t="s">
        <v>244</v>
      </c>
      <c r="D423" s="847"/>
      <c r="E423" s="847"/>
      <c r="F423" s="42" t="s">
        <v>119</v>
      </c>
      <c r="G423" s="43">
        <v>25.28</v>
      </c>
      <c r="H423" s="44">
        <v>1</v>
      </c>
      <c r="I423" s="109">
        <v>25.28</v>
      </c>
      <c r="J423" s="46"/>
      <c r="K423" s="43"/>
      <c r="L423" s="46"/>
      <c r="M423" s="43"/>
      <c r="N423" s="47"/>
      <c r="AF423" s="39"/>
      <c r="AG423" s="48" t="s">
        <v>244</v>
      </c>
      <c r="AL423" s="48"/>
      <c r="AM423" s="82"/>
      <c r="AN423" s="85"/>
      <c r="AO423" s="85"/>
      <c r="AP423" s="85"/>
      <c r="AQ423" s="85"/>
      <c r="AR423" s="85"/>
      <c r="AS423" s="82"/>
      <c r="AT423" s="48"/>
      <c r="AV423" s="48"/>
      <c r="AW423" s="48"/>
    </row>
    <row r="424" spans="1:49" s="4" customFormat="1" ht="22.5" x14ac:dyDescent="0.25">
      <c r="A424" s="49"/>
      <c r="B424" s="50" t="s">
        <v>64</v>
      </c>
      <c r="C424" s="848" t="s">
        <v>65</v>
      </c>
      <c r="D424" s="848"/>
      <c r="E424" s="848"/>
      <c r="F424" s="848"/>
      <c r="G424" s="848"/>
      <c r="H424" s="848"/>
      <c r="I424" s="848"/>
      <c r="J424" s="848"/>
      <c r="K424" s="848"/>
      <c r="L424" s="848"/>
      <c r="M424" s="848"/>
      <c r="N424" s="849"/>
      <c r="AF424" s="39"/>
      <c r="AG424" s="48"/>
      <c r="AH424" s="3" t="s">
        <v>65</v>
      </c>
      <c r="AL424" s="48"/>
      <c r="AM424" s="82"/>
      <c r="AN424" s="85"/>
      <c r="AO424" s="85"/>
      <c r="AP424" s="85"/>
      <c r="AQ424" s="85"/>
      <c r="AR424" s="85"/>
      <c r="AS424" s="82"/>
      <c r="AT424" s="48"/>
      <c r="AV424" s="48"/>
      <c r="AW424" s="48"/>
    </row>
    <row r="425" spans="1:49" s="4" customFormat="1" ht="15" x14ac:dyDescent="0.25">
      <c r="A425" s="51"/>
      <c r="B425" s="50" t="s">
        <v>60</v>
      </c>
      <c r="C425" s="853" t="s">
        <v>66</v>
      </c>
      <c r="D425" s="853"/>
      <c r="E425" s="853"/>
      <c r="F425" s="53"/>
      <c r="G425" s="54"/>
      <c r="H425" s="54"/>
      <c r="I425" s="54"/>
      <c r="J425" s="57">
        <v>163.94</v>
      </c>
      <c r="K425" s="56">
        <v>1.1499999999999999</v>
      </c>
      <c r="L425" s="55">
        <v>4766.0600000000004</v>
      </c>
      <c r="M425" s="56">
        <v>35.42</v>
      </c>
      <c r="N425" s="58">
        <v>168813.85</v>
      </c>
      <c r="AF425" s="39"/>
      <c r="AG425" s="48"/>
      <c r="AI425" s="3" t="s">
        <v>66</v>
      </c>
      <c r="AL425" s="48"/>
      <c r="AM425" s="82"/>
      <c r="AN425" s="85"/>
      <c r="AO425" s="85"/>
      <c r="AP425" s="85"/>
      <c r="AQ425" s="85"/>
      <c r="AR425" s="85"/>
      <c r="AS425" s="82"/>
      <c r="AT425" s="48"/>
      <c r="AV425" s="48"/>
      <c r="AW425" s="48"/>
    </row>
    <row r="426" spans="1:49" s="4" customFormat="1" ht="15" x14ac:dyDescent="0.25">
      <c r="A426" s="51"/>
      <c r="B426" s="50" t="s">
        <v>67</v>
      </c>
      <c r="C426" s="853" t="s">
        <v>68</v>
      </c>
      <c r="D426" s="853"/>
      <c r="E426" s="853"/>
      <c r="F426" s="53"/>
      <c r="G426" s="54"/>
      <c r="H426" s="54"/>
      <c r="I426" s="54"/>
      <c r="J426" s="57">
        <v>270.02999999999997</v>
      </c>
      <c r="K426" s="56">
        <v>1.1499999999999999</v>
      </c>
      <c r="L426" s="55">
        <v>7850.31</v>
      </c>
      <c r="M426" s="54"/>
      <c r="N426" s="59"/>
      <c r="AF426" s="39"/>
      <c r="AG426" s="48"/>
      <c r="AI426" s="3" t="s">
        <v>68</v>
      </c>
      <c r="AL426" s="48"/>
      <c r="AM426" s="82"/>
      <c r="AN426" s="85"/>
      <c r="AO426" s="85"/>
      <c r="AP426" s="85"/>
      <c r="AQ426" s="85"/>
      <c r="AR426" s="85"/>
      <c r="AS426" s="82"/>
      <c r="AT426" s="48"/>
      <c r="AV426" s="48"/>
      <c r="AW426" s="48"/>
    </row>
    <row r="427" spans="1:49" s="4" customFormat="1" ht="15" x14ac:dyDescent="0.25">
      <c r="A427" s="51"/>
      <c r="B427" s="50" t="s">
        <v>69</v>
      </c>
      <c r="C427" s="853" t="s">
        <v>70</v>
      </c>
      <c r="D427" s="853"/>
      <c r="E427" s="853"/>
      <c r="F427" s="53"/>
      <c r="G427" s="54"/>
      <c r="H427" s="54"/>
      <c r="I427" s="54"/>
      <c r="J427" s="57">
        <v>33.130000000000003</v>
      </c>
      <c r="K427" s="56">
        <v>1.1499999999999999</v>
      </c>
      <c r="L427" s="57">
        <v>963.16</v>
      </c>
      <c r="M427" s="56">
        <v>35.42</v>
      </c>
      <c r="N427" s="58">
        <v>34115.129999999997</v>
      </c>
      <c r="AF427" s="39"/>
      <c r="AG427" s="48"/>
      <c r="AI427" s="3" t="s">
        <v>70</v>
      </c>
      <c r="AL427" s="48"/>
      <c r="AM427" s="82"/>
      <c r="AN427" s="85"/>
      <c r="AO427" s="85"/>
      <c r="AP427" s="85"/>
      <c r="AQ427" s="85"/>
      <c r="AR427" s="85"/>
      <c r="AS427" s="82"/>
      <c r="AT427" s="48"/>
      <c r="AV427" s="48"/>
      <c r="AW427" s="48"/>
    </row>
    <row r="428" spans="1:49" s="4" customFormat="1" ht="15" x14ac:dyDescent="0.25">
      <c r="A428" s="51"/>
      <c r="B428" s="50" t="s">
        <v>86</v>
      </c>
      <c r="C428" s="853" t="s">
        <v>87</v>
      </c>
      <c r="D428" s="853"/>
      <c r="E428" s="853"/>
      <c r="F428" s="53"/>
      <c r="G428" s="54"/>
      <c r="H428" s="54"/>
      <c r="I428" s="54"/>
      <c r="J428" s="57">
        <v>74.19</v>
      </c>
      <c r="K428" s="54"/>
      <c r="L428" s="55">
        <v>1875.52</v>
      </c>
      <c r="M428" s="54"/>
      <c r="N428" s="59"/>
      <c r="AF428" s="39"/>
      <c r="AG428" s="48"/>
      <c r="AI428" s="3" t="s">
        <v>87</v>
      </c>
      <c r="AL428" s="48"/>
      <c r="AM428" s="82"/>
      <c r="AN428" s="85"/>
      <c r="AO428" s="85"/>
      <c r="AP428" s="85"/>
      <c r="AQ428" s="85"/>
      <c r="AR428" s="85"/>
      <c r="AS428" s="82"/>
      <c r="AT428" s="48"/>
      <c r="AV428" s="48"/>
      <c r="AW428" s="48"/>
    </row>
    <row r="429" spans="1:49" s="4" customFormat="1" ht="15" x14ac:dyDescent="0.25">
      <c r="A429" s="60"/>
      <c r="B429" s="50"/>
      <c r="C429" s="853" t="s">
        <v>71</v>
      </c>
      <c r="D429" s="853"/>
      <c r="E429" s="853"/>
      <c r="F429" s="53" t="s">
        <v>72</v>
      </c>
      <c r="G429" s="56">
        <v>17.440000000000001</v>
      </c>
      <c r="H429" s="56">
        <v>1.1499999999999999</v>
      </c>
      <c r="I429" s="64">
        <v>507.01567999999997</v>
      </c>
      <c r="J429" s="63"/>
      <c r="K429" s="54"/>
      <c r="L429" s="63"/>
      <c r="M429" s="54"/>
      <c r="N429" s="59"/>
      <c r="AF429" s="39"/>
      <c r="AG429" s="48"/>
      <c r="AJ429" s="3" t="s">
        <v>71</v>
      </c>
      <c r="AL429" s="48"/>
      <c r="AM429" s="82"/>
      <c r="AN429" s="85"/>
      <c r="AO429" s="85"/>
      <c r="AP429" s="85"/>
      <c r="AQ429" s="85"/>
      <c r="AR429" s="85"/>
      <c r="AS429" s="82"/>
      <c r="AT429" s="48"/>
      <c r="AV429" s="48"/>
      <c r="AW429" s="48"/>
    </row>
    <row r="430" spans="1:49" s="4" customFormat="1" ht="15" x14ac:dyDescent="0.25">
      <c r="A430" s="60"/>
      <c r="B430" s="50"/>
      <c r="C430" s="853" t="s">
        <v>73</v>
      </c>
      <c r="D430" s="853"/>
      <c r="E430" s="853"/>
      <c r="F430" s="53" t="s">
        <v>72</v>
      </c>
      <c r="G430" s="56">
        <v>2.64</v>
      </c>
      <c r="H430" s="56">
        <v>1.1499999999999999</v>
      </c>
      <c r="I430" s="64">
        <v>76.750079999999997</v>
      </c>
      <c r="J430" s="63"/>
      <c r="K430" s="54"/>
      <c r="L430" s="63"/>
      <c r="M430" s="54"/>
      <c r="N430" s="59"/>
      <c r="AF430" s="39"/>
      <c r="AG430" s="48"/>
      <c r="AJ430" s="3" t="s">
        <v>73</v>
      </c>
      <c r="AL430" s="48"/>
      <c r="AM430" s="82"/>
      <c r="AN430" s="85"/>
      <c r="AO430" s="85"/>
      <c r="AP430" s="85"/>
      <c r="AQ430" s="85"/>
      <c r="AR430" s="85"/>
      <c r="AS430" s="82"/>
      <c r="AT430" s="48"/>
      <c r="AV430" s="48"/>
      <c r="AW430" s="48"/>
    </row>
    <row r="431" spans="1:49" s="4" customFormat="1" ht="15" x14ac:dyDescent="0.25">
      <c r="A431" s="51"/>
      <c r="B431" s="50"/>
      <c r="C431" s="854" t="s">
        <v>74</v>
      </c>
      <c r="D431" s="854"/>
      <c r="E431" s="854"/>
      <c r="F431" s="65"/>
      <c r="G431" s="66"/>
      <c r="H431" s="66"/>
      <c r="I431" s="66"/>
      <c r="J431" s="68">
        <v>508.16</v>
      </c>
      <c r="K431" s="66"/>
      <c r="L431" s="67">
        <v>14491.89</v>
      </c>
      <c r="M431" s="66"/>
      <c r="N431" s="69"/>
      <c r="AF431" s="39"/>
      <c r="AG431" s="48"/>
      <c r="AK431" s="3" t="s">
        <v>74</v>
      </c>
      <c r="AL431" s="48"/>
      <c r="AM431" s="82"/>
      <c r="AN431" s="85"/>
      <c r="AO431" s="85"/>
      <c r="AP431" s="85"/>
      <c r="AQ431" s="85"/>
      <c r="AR431" s="85"/>
      <c r="AS431" s="82"/>
      <c r="AT431" s="48"/>
      <c r="AV431" s="48"/>
      <c r="AW431" s="48"/>
    </row>
    <row r="432" spans="1:49" s="4" customFormat="1" ht="15" x14ac:dyDescent="0.25">
      <c r="A432" s="60"/>
      <c r="B432" s="50"/>
      <c r="C432" s="853" t="s">
        <v>75</v>
      </c>
      <c r="D432" s="853"/>
      <c r="E432" s="853"/>
      <c r="F432" s="53"/>
      <c r="G432" s="54"/>
      <c r="H432" s="54"/>
      <c r="I432" s="54"/>
      <c r="J432" s="63"/>
      <c r="K432" s="54"/>
      <c r="L432" s="55">
        <v>5729.22</v>
      </c>
      <c r="M432" s="54"/>
      <c r="N432" s="58">
        <v>202928.98</v>
      </c>
      <c r="AF432" s="39"/>
      <c r="AG432" s="48"/>
      <c r="AJ432" s="3" t="s">
        <v>75</v>
      </c>
      <c r="AL432" s="48"/>
      <c r="AM432" s="82"/>
      <c r="AN432" s="85"/>
      <c r="AO432" s="85"/>
      <c r="AP432" s="85"/>
      <c r="AQ432" s="85"/>
      <c r="AR432" s="85"/>
      <c r="AS432" s="82"/>
      <c r="AT432" s="48"/>
      <c r="AV432" s="48"/>
      <c r="AW432" s="48"/>
    </row>
    <row r="433" spans="1:49" s="4" customFormat="1" ht="23.25" x14ac:dyDescent="0.25">
      <c r="A433" s="60"/>
      <c r="B433" s="50" t="s">
        <v>120</v>
      </c>
      <c r="C433" s="853" t="s">
        <v>121</v>
      </c>
      <c r="D433" s="853"/>
      <c r="E433" s="853"/>
      <c r="F433" s="53" t="s">
        <v>78</v>
      </c>
      <c r="G433" s="70">
        <v>97</v>
      </c>
      <c r="H433" s="54"/>
      <c r="I433" s="70">
        <v>97</v>
      </c>
      <c r="J433" s="63"/>
      <c r="K433" s="54"/>
      <c r="L433" s="55">
        <v>5557.34</v>
      </c>
      <c r="M433" s="54"/>
      <c r="N433" s="58">
        <v>196841.11</v>
      </c>
      <c r="AF433" s="39"/>
      <c r="AG433" s="48"/>
      <c r="AJ433" s="3" t="s">
        <v>121</v>
      </c>
      <c r="AL433" s="48"/>
      <c r="AM433" s="82"/>
      <c r="AN433" s="85"/>
      <c r="AO433" s="85"/>
      <c r="AP433" s="85"/>
      <c r="AQ433" s="85"/>
      <c r="AR433" s="85"/>
      <c r="AS433" s="82"/>
      <c r="AT433" s="48"/>
      <c r="AV433" s="48"/>
      <c r="AW433" s="48"/>
    </row>
    <row r="434" spans="1:49" s="4" customFormat="1" ht="23.25" x14ac:dyDescent="0.25">
      <c r="A434" s="60"/>
      <c r="B434" s="50" t="s">
        <v>122</v>
      </c>
      <c r="C434" s="853" t="s">
        <v>123</v>
      </c>
      <c r="D434" s="853"/>
      <c r="E434" s="853"/>
      <c r="F434" s="53" t="s">
        <v>78</v>
      </c>
      <c r="G434" s="70">
        <v>51</v>
      </c>
      <c r="H434" s="54"/>
      <c r="I434" s="70">
        <v>51</v>
      </c>
      <c r="J434" s="63"/>
      <c r="K434" s="54"/>
      <c r="L434" s="55">
        <v>2921.9</v>
      </c>
      <c r="M434" s="54"/>
      <c r="N434" s="58">
        <v>103493.78</v>
      </c>
      <c r="AF434" s="39"/>
      <c r="AG434" s="48"/>
      <c r="AJ434" s="3" t="s">
        <v>123</v>
      </c>
      <c r="AL434" s="48"/>
      <c r="AM434" s="82"/>
      <c r="AN434" s="85"/>
      <c r="AO434" s="85"/>
      <c r="AP434" s="85"/>
      <c r="AQ434" s="85"/>
      <c r="AR434" s="85"/>
      <c r="AS434" s="82"/>
      <c r="AT434" s="48"/>
      <c r="AV434" s="48"/>
      <c r="AW434" s="48"/>
    </row>
    <row r="435" spans="1:49" s="4" customFormat="1" ht="15" x14ac:dyDescent="0.25">
      <c r="A435" s="71"/>
      <c r="B435" s="72"/>
      <c r="C435" s="847" t="s">
        <v>81</v>
      </c>
      <c r="D435" s="847"/>
      <c r="E435" s="847"/>
      <c r="F435" s="42"/>
      <c r="G435" s="43"/>
      <c r="H435" s="43"/>
      <c r="I435" s="43"/>
      <c r="J435" s="46"/>
      <c r="K435" s="43"/>
      <c r="L435" s="73">
        <v>22971.13</v>
      </c>
      <c r="M435" s="66"/>
      <c r="N435" s="47"/>
      <c r="AF435" s="39"/>
      <c r="AG435" s="48"/>
      <c r="AL435" s="48" t="s">
        <v>81</v>
      </c>
      <c r="AM435" s="82"/>
      <c r="AN435" s="85"/>
      <c r="AO435" s="85"/>
      <c r="AP435" s="85"/>
      <c r="AQ435" s="85"/>
      <c r="AR435" s="85"/>
      <c r="AS435" s="82"/>
      <c r="AT435" s="48"/>
      <c r="AV435" s="48"/>
      <c r="AW435" s="48"/>
    </row>
    <row r="436" spans="1:49" s="4" customFormat="1" ht="45.75" x14ac:dyDescent="0.25">
      <c r="A436" s="40" t="s">
        <v>245</v>
      </c>
      <c r="B436" s="41" t="s">
        <v>246</v>
      </c>
      <c r="C436" s="847" t="s">
        <v>556</v>
      </c>
      <c r="D436" s="847"/>
      <c r="E436" s="847"/>
      <c r="F436" s="42" t="s">
        <v>119</v>
      </c>
      <c r="G436" s="43">
        <v>0.44</v>
      </c>
      <c r="H436" s="44">
        <v>1</v>
      </c>
      <c r="I436" s="109">
        <v>0.44</v>
      </c>
      <c r="J436" s="46"/>
      <c r="K436" s="43"/>
      <c r="L436" s="46"/>
      <c r="M436" s="43"/>
      <c r="N436" s="47"/>
      <c r="AF436" s="39"/>
      <c r="AG436" s="48" t="s">
        <v>556</v>
      </c>
      <c r="AL436" s="48"/>
      <c r="AM436" s="82"/>
      <c r="AN436" s="85"/>
      <c r="AO436" s="85"/>
      <c r="AP436" s="85"/>
      <c r="AQ436" s="85"/>
      <c r="AR436" s="85"/>
      <c r="AS436" s="82"/>
      <c r="AT436" s="48"/>
      <c r="AV436" s="48"/>
      <c r="AW436" s="48"/>
    </row>
    <row r="437" spans="1:49" s="4" customFormat="1" ht="22.5" x14ac:dyDescent="0.25">
      <c r="A437" s="49"/>
      <c r="B437" s="50" t="s">
        <v>64</v>
      </c>
      <c r="C437" s="848" t="s">
        <v>65</v>
      </c>
      <c r="D437" s="848"/>
      <c r="E437" s="848"/>
      <c r="F437" s="848"/>
      <c r="G437" s="848"/>
      <c r="H437" s="848"/>
      <c r="I437" s="848"/>
      <c r="J437" s="848"/>
      <c r="K437" s="848"/>
      <c r="L437" s="848"/>
      <c r="M437" s="848"/>
      <c r="N437" s="849"/>
      <c r="AF437" s="39"/>
      <c r="AG437" s="48"/>
      <c r="AH437" s="3" t="s">
        <v>65</v>
      </c>
      <c r="AL437" s="48"/>
      <c r="AM437" s="82"/>
      <c r="AN437" s="85"/>
      <c r="AO437" s="85"/>
      <c r="AP437" s="85"/>
      <c r="AQ437" s="85"/>
      <c r="AR437" s="85"/>
      <c r="AS437" s="82"/>
      <c r="AT437" s="48"/>
      <c r="AV437" s="48"/>
      <c r="AW437" s="48"/>
    </row>
    <row r="438" spans="1:49" s="4" customFormat="1" ht="15" x14ac:dyDescent="0.25">
      <c r="A438" s="51"/>
      <c r="B438" s="50" t="s">
        <v>60</v>
      </c>
      <c r="C438" s="853" t="s">
        <v>66</v>
      </c>
      <c r="D438" s="853"/>
      <c r="E438" s="853"/>
      <c r="F438" s="53"/>
      <c r="G438" s="54"/>
      <c r="H438" s="54"/>
      <c r="I438" s="54"/>
      <c r="J438" s="57">
        <v>190.26</v>
      </c>
      <c r="K438" s="56">
        <v>1.1499999999999999</v>
      </c>
      <c r="L438" s="57">
        <v>96.27</v>
      </c>
      <c r="M438" s="56">
        <v>35.42</v>
      </c>
      <c r="N438" s="58">
        <v>3409.88</v>
      </c>
      <c r="AF438" s="39"/>
      <c r="AG438" s="48"/>
      <c r="AI438" s="3" t="s">
        <v>66</v>
      </c>
      <c r="AL438" s="48"/>
      <c r="AM438" s="82"/>
      <c r="AN438" s="85"/>
      <c r="AO438" s="85"/>
      <c r="AP438" s="85"/>
      <c r="AQ438" s="85"/>
      <c r="AR438" s="85"/>
      <c r="AS438" s="82"/>
      <c r="AT438" s="48"/>
      <c r="AV438" s="48"/>
      <c r="AW438" s="48"/>
    </row>
    <row r="439" spans="1:49" s="4" customFormat="1" ht="15" x14ac:dyDescent="0.25">
      <c r="A439" s="51"/>
      <c r="B439" s="50" t="s">
        <v>67</v>
      </c>
      <c r="C439" s="853" t="s">
        <v>68</v>
      </c>
      <c r="D439" s="853"/>
      <c r="E439" s="853"/>
      <c r="F439" s="53"/>
      <c r="G439" s="54"/>
      <c r="H439" s="54"/>
      <c r="I439" s="54"/>
      <c r="J439" s="57">
        <v>72.64</v>
      </c>
      <c r="K439" s="56">
        <v>1.1499999999999999</v>
      </c>
      <c r="L439" s="57">
        <v>36.76</v>
      </c>
      <c r="M439" s="54"/>
      <c r="N439" s="59"/>
      <c r="AF439" s="39"/>
      <c r="AG439" s="48"/>
      <c r="AI439" s="3" t="s">
        <v>68</v>
      </c>
      <c r="AL439" s="48"/>
      <c r="AM439" s="82"/>
      <c r="AN439" s="85"/>
      <c r="AO439" s="85"/>
      <c r="AP439" s="85"/>
      <c r="AQ439" s="85"/>
      <c r="AR439" s="85"/>
      <c r="AS439" s="82"/>
      <c r="AT439" s="48"/>
      <c r="AV439" s="48"/>
      <c r="AW439" s="48"/>
    </row>
    <row r="440" spans="1:49" s="4" customFormat="1" ht="15" x14ac:dyDescent="0.25">
      <c r="A440" s="51"/>
      <c r="B440" s="50" t="s">
        <v>69</v>
      </c>
      <c r="C440" s="853" t="s">
        <v>70</v>
      </c>
      <c r="D440" s="853"/>
      <c r="E440" s="853"/>
      <c r="F440" s="53"/>
      <c r="G440" s="54"/>
      <c r="H440" s="54"/>
      <c r="I440" s="54"/>
      <c r="J440" s="57">
        <v>5.0199999999999996</v>
      </c>
      <c r="K440" s="56">
        <v>1.1499999999999999</v>
      </c>
      <c r="L440" s="57">
        <v>2.54</v>
      </c>
      <c r="M440" s="56">
        <v>35.42</v>
      </c>
      <c r="N440" s="133">
        <v>89.97</v>
      </c>
      <c r="AF440" s="39"/>
      <c r="AG440" s="48"/>
      <c r="AI440" s="3" t="s">
        <v>70</v>
      </c>
      <c r="AL440" s="48"/>
      <c r="AM440" s="82"/>
      <c r="AN440" s="85"/>
      <c r="AO440" s="85"/>
      <c r="AP440" s="85"/>
      <c r="AQ440" s="85"/>
      <c r="AR440" s="85"/>
      <c r="AS440" s="82"/>
      <c r="AT440" s="48"/>
      <c r="AV440" s="48"/>
      <c r="AW440" s="48"/>
    </row>
    <row r="441" spans="1:49" s="4" customFormat="1" ht="15" x14ac:dyDescent="0.25">
      <c r="A441" s="51"/>
      <c r="B441" s="50" t="s">
        <v>86</v>
      </c>
      <c r="C441" s="853" t="s">
        <v>87</v>
      </c>
      <c r="D441" s="853"/>
      <c r="E441" s="853"/>
      <c r="F441" s="53"/>
      <c r="G441" s="54"/>
      <c r="H441" s="54"/>
      <c r="I441" s="54"/>
      <c r="J441" s="57">
        <v>29.52</v>
      </c>
      <c r="K441" s="54"/>
      <c r="L441" s="57">
        <v>12.99</v>
      </c>
      <c r="M441" s="54"/>
      <c r="N441" s="59"/>
      <c r="AF441" s="39"/>
      <c r="AG441" s="48"/>
      <c r="AI441" s="3" t="s">
        <v>87</v>
      </c>
      <c r="AL441" s="48"/>
      <c r="AM441" s="82"/>
      <c r="AN441" s="85"/>
      <c r="AO441" s="85"/>
      <c r="AP441" s="85"/>
      <c r="AQ441" s="85"/>
      <c r="AR441" s="85"/>
      <c r="AS441" s="82"/>
      <c r="AT441" s="48"/>
      <c r="AV441" s="48"/>
      <c r="AW441" s="48"/>
    </row>
    <row r="442" spans="1:49" s="4" customFormat="1" ht="15" x14ac:dyDescent="0.25">
      <c r="A442" s="60"/>
      <c r="B442" s="50"/>
      <c r="C442" s="853" t="s">
        <v>71</v>
      </c>
      <c r="D442" s="853"/>
      <c r="E442" s="853"/>
      <c r="F442" s="53" t="s">
        <v>72</v>
      </c>
      <c r="G442" s="56">
        <v>20.239999999999998</v>
      </c>
      <c r="H442" s="56">
        <v>1.1499999999999999</v>
      </c>
      <c r="I442" s="64">
        <v>10.241440000000001</v>
      </c>
      <c r="J442" s="63"/>
      <c r="K442" s="54"/>
      <c r="L442" s="63"/>
      <c r="M442" s="54"/>
      <c r="N442" s="59"/>
      <c r="AF442" s="39"/>
      <c r="AG442" s="48"/>
      <c r="AJ442" s="3" t="s">
        <v>71</v>
      </c>
      <c r="AL442" s="48"/>
      <c r="AM442" s="82"/>
      <c r="AN442" s="85"/>
      <c r="AO442" s="85"/>
      <c r="AP442" s="85"/>
      <c r="AQ442" s="85"/>
      <c r="AR442" s="85"/>
      <c r="AS442" s="82"/>
      <c r="AT442" s="48"/>
      <c r="AV442" s="48"/>
      <c r="AW442" s="48"/>
    </row>
    <row r="443" spans="1:49" s="4" customFormat="1" ht="15" x14ac:dyDescent="0.25">
      <c r="A443" s="60"/>
      <c r="B443" s="50"/>
      <c r="C443" s="853" t="s">
        <v>73</v>
      </c>
      <c r="D443" s="853"/>
      <c r="E443" s="853"/>
      <c r="F443" s="53" t="s">
        <v>72</v>
      </c>
      <c r="G443" s="61">
        <v>0.4</v>
      </c>
      <c r="H443" s="56">
        <v>1.1499999999999999</v>
      </c>
      <c r="I443" s="130">
        <v>0.2024</v>
      </c>
      <c r="J443" s="63"/>
      <c r="K443" s="54"/>
      <c r="L443" s="63"/>
      <c r="M443" s="54"/>
      <c r="N443" s="59"/>
      <c r="AF443" s="39"/>
      <c r="AG443" s="48"/>
      <c r="AJ443" s="3" t="s">
        <v>73</v>
      </c>
      <c r="AL443" s="48"/>
      <c r="AM443" s="82"/>
      <c r="AN443" s="85"/>
      <c r="AO443" s="85"/>
      <c r="AP443" s="85"/>
      <c r="AQ443" s="85"/>
      <c r="AR443" s="85"/>
      <c r="AS443" s="82"/>
      <c r="AT443" s="48"/>
      <c r="AV443" s="48"/>
      <c r="AW443" s="48"/>
    </row>
    <row r="444" spans="1:49" s="4" customFormat="1" ht="15" x14ac:dyDescent="0.25">
      <c r="A444" s="51"/>
      <c r="B444" s="50"/>
      <c r="C444" s="854" t="s">
        <v>74</v>
      </c>
      <c r="D444" s="854"/>
      <c r="E444" s="854"/>
      <c r="F444" s="65"/>
      <c r="G444" s="66"/>
      <c r="H444" s="66"/>
      <c r="I444" s="66"/>
      <c r="J444" s="68">
        <v>292.42</v>
      </c>
      <c r="K444" s="66"/>
      <c r="L444" s="68">
        <v>146.02000000000001</v>
      </c>
      <c r="M444" s="66"/>
      <c r="N444" s="69"/>
      <c r="AF444" s="39"/>
      <c r="AG444" s="48"/>
      <c r="AK444" s="3" t="s">
        <v>74</v>
      </c>
      <c r="AL444" s="48"/>
      <c r="AM444" s="82"/>
      <c r="AN444" s="85"/>
      <c r="AO444" s="85"/>
      <c r="AP444" s="85"/>
      <c r="AQ444" s="85"/>
      <c r="AR444" s="85"/>
      <c r="AS444" s="82"/>
      <c r="AT444" s="48"/>
      <c r="AV444" s="48"/>
      <c r="AW444" s="48"/>
    </row>
    <row r="445" spans="1:49" s="4" customFormat="1" ht="15" x14ac:dyDescent="0.25">
      <c r="A445" s="60"/>
      <c r="B445" s="50"/>
      <c r="C445" s="853" t="s">
        <v>75</v>
      </c>
      <c r="D445" s="853"/>
      <c r="E445" s="853"/>
      <c r="F445" s="53"/>
      <c r="G445" s="54"/>
      <c r="H445" s="54"/>
      <c r="I445" s="54"/>
      <c r="J445" s="63"/>
      <c r="K445" s="54"/>
      <c r="L445" s="57">
        <v>98.81</v>
      </c>
      <c r="M445" s="54"/>
      <c r="N445" s="58">
        <v>3499.85</v>
      </c>
      <c r="AF445" s="39"/>
      <c r="AG445" s="48"/>
      <c r="AJ445" s="3" t="s">
        <v>75</v>
      </c>
      <c r="AL445" s="48"/>
      <c r="AM445" s="82"/>
      <c r="AN445" s="85"/>
      <c r="AO445" s="85"/>
      <c r="AP445" s="85"/>
      <c r="AQ445" s="85"/>
      <c r="AR445" s="85"/>
      <c r="AS445" s="82"/>
      <c r="AT445" s="48"/>
      <c r="AV445" s="48"/>
      <c r="AW445" s="48"/>
    </row>
    <row r="446" spans="1:49" s="4" customFormat="1" ht="23.25" x14ac:dyDescent="0.25">
      <c r="A446" s="60"/>
      <c r="B446" s="50" t="s">
        <v>120</v>
      </c>
      <c r="C446" s="853" t="s">
        <v>121</v>
      </c>
      <c r="D446" s="853"/>
      <c r="E446" s="853"/>
      <c r="F446" s="53" t="s">
        <v>78</v>
      </c>
      <c r="G446" s="70">
        <v>97</v>
      </c>
      <c r="H446" s="54"/>
      <c r="I446" s="70">
        <v>97</v>
      </c>
      <c r="J446" s="63"/>
      <c r="K446" s="54"/>
      <c r="L446" s="57">
        <v>95.85</v>
      </c>
      <c r="M446" s="54"/>
      <c r="N446" s="58">
        <v>3394.85</v>
      </c>
      <c r="AF446" s="39"/>
      <c r="AG446" s="48"/>
      <c r="AJ446" s="3" t="s">
        <v>121</v>
      </c>
      <c r="AL446" s="48"/>
      <c r="AM446" s="82"/>
      <c r="AN446" s="85"/>
      <c r="AO446" s="85"/>
      <c r="AP446" s="85"/>
      <c r="AQ446" s="85"/>
      <c r="AR446" s="85"/>
      <c r="AS446" s="82"/>
      <c r="AT446" s="48"/>
      <c r="AV446" s="48"/>
      <c r="AW446" s="48"/>
    </row>
    <row r="447" spans="1:49" s="4" customFormat="1" ht="23.25" x14ac:dyDescent="0.25">
      <c r="A447" s="60"/>
      <c r="B447" s="50" t="s">
        <v>122</v>
      </c>
      <c r="C447" s="853" t="s">
        <v>123</v>
      </c>
      <c r="D447" s="853"/>
      <c r="E447" s="853"/>
      <c r="F447" s="53" t="s">
        <v>78</v>
      </c>
      <c r="G447" s="70">
        <v>51</v>
      </c>
      <c r="H447" s="54"/>
      <c r="I447" s="70">
        <v>51</v>
      </c>
      <c r="J447" s="63"/>
      <c r="K447" s="54"/>
      <c r="L447" s="57">
        <v>50.39</v>
      </c>
      <c r="M447" s="54"/>
      <c r="N447" s="58">
        <v>1784.92</v>
      </c>
      <c r="AF447" s="39"/>
      <c r="AG447" s="48"/>
      <c r="AJ447" s="3" t="s">
        <v>123</v>
      </c>
      <c r="AL447" s="48"/>
      <c r="AM447" s="82"/>
      <c r="AN447" s="85"/>
      <c r="AO447" s="85"/>
      <c r="AP447" s="85"/>
      <c r="AQ447" s="85"/>
      <c r="AR447" s="85"/>
      <c r="AS447" s="82"/>
      <c r="AT447" s="48"/>
      <c r="AV447" s="48"/>
      <c r="AW447" s="48"/>
    </row>
    <row r="448" spans="1:49" s="4" customFormat="1" ht="15" x14ac:dyDescent="0.25">
      <c r="A448" s="71"/>
      <c r="B448" s="72"/>
      <c r="C448" s="847" t="s">
        <v>81</v>
      </c>
      <c r="D448" s="847"/>
      <c r="E448" s="847"/>
      <c r="F448" s="42"/>
      <c r="G448" s="43"/>
      <c r="H448" s="43"/>
      <c r="I448" s="43"/>
      <c r="J448" s="46"/>
      <c r="K448" s="43"/>
      <c r="L448" s="131">
        <v>292.26</v>
      </c>
      <c r="M448" s="66"/>
      <c r="N448" s="47"/>
      <c r="AF448" s="39"/>
      <c r="AG448" s="48"/>
      <c r="AL448" s="48" t="s">
        <v>81</v>
      </c>
      <c r="AM448" s="82"/>
      <c r="AN448" s="85"/>
      <c r="AO448" s="85"/>
      <c r="AP448" s="85"/>
      <c r="AQ448" s="85"/>
      <c r="AR448" s="85"/>
      <c r="AS448" s="82"/>
      <c r="AT448" s="48"/>
      <c r="AV448" s="48"/>
      <c r="AW448" s="48"/>
    </row>
    <row r="449" spans="1:49" s="4" customFormat="1" ht="45.75" x14ac:dyDescent="0.25">
      <c r="A449" s="40" t="s">
        <v>248</v>
      </c>
      <c r="B449" s="41" t="s">
        <v>249</v>
      </c>
      <c r="C449" s="847" t="s">
        <v>250</v>
      </c>
      <c r="D449" s="847"/>
      <c r="E449" s="847"/>
      <c r="F449" s="42" t="s">
        <v>164</v>
      </c>
      <c r="G449" s="43">
        <v>4243.2</v>
      </c>
      <c r="H449" s="44">
        <v>1</v>
      </c>
      <c r="I449" s="45">
        <v>4243.2</v>
      </c>
      <c r="J449" s="73">
        <v>1832.82</v>
      </c>
      <c r="K449" s="43"/>
      <c r="L449" s="73">
        <v>903254.57</v>
      </c>
      <c r="M449" s="109">
        <v>8.61</v>
      </c>
      <c r="N449" s="134">
        <v>7777021.8200000003</v>
      </c>
      <c r="AF449" s="39"/>
      <c r="AG449" s="48" t="s">
        <v>250</v>
      </c>
      <c r="AL449" s="48"/>
      <c r="AM449" s="82"/>
      <c r="AN449" s="85"/>
      <c r="AO449" s="85"/>
      <c r="AP449" s="85"/>
      <c r="AQ449" s="85"/>
      <c r="AR449" s="85"/>
      <c r="AS449" s="82"/>
      <c r="AT449" s="48"/>
      <c r="AV449" s="48"/>
      <c r="AW449" s="48"/>
    </row>
    <row r="450" spans="1:49" s="4" customFormat="1" ht="15" x14ac:dyDescent="0.25">
      <c r="A450" s="71"/>
      <c r="B450" s="72"/>
      <c r="C450" s="847" t="s">
        <v>81</v>
      </c>
      <c r="D450" s="847"/>
      <c r="E450" s="847"/>
      <c r="F450" s="42"/>
      <c r="G450" s="43"/>
      <c r="H450" s="43"/>
      <c r="I450" s="43"/>
      <c r="J450" s="46"/>
      <c r="K450" s="43"/>
      <c r="L450" s="73">
        <v>903254.57</v>
      </c>
      <c r="M450" s="66"/>
      <c r="N450" s="134">
        <v>7777021.8200000003</v>
      </c>
      <c r="AF450" s="39"/>
      <c r="AG450" s="48"/>
      <c r="AL450" s="48" t="s">
        <v>81</v>
      </c>
      <c r="AM450" s="82"/>
      <c r="AN450" s="85"/>
      <c r="AO450" s="85"/>
      <c r="AP450" s="85"/>
      <c r="AQ450" s="85"/>
      <c r="AR450" s="85"/>
      <c r="AS450" s="82"/>
      <c r="AT450" s="48"/>
      <c r="AV450" s="48"/>
      <c r="AW450" s="48"/>
    </row>
    <row r="451" spans="1:49" s="4" customFormat="1" ht="23.25" x14ac:dyDescent="0.25">
      <c r="A451" s="40" t="s">
        <v>251</v>
      </c>
      <c r="B451" s="41" t="s">
        <v>252</v>
      </c>
      <c r="C451" s="847" t="s">
        <v>253</v>
      </c>
      <c r="D451" s="847"/>
      <c r="E451" s="847"/>
      <c r="F451" s="42" t="s">
        <v>254</v>
      </c>
      <c r="G451" s="43">
        <v>0.19800000000000001</v>
      </c>
      <c r="H451" s="44">
        <v>1</v>
      </c>
      <c r="I451" s="129">
        <v>0.19800000000000001</v>
      </c>
      <c r="J451" s="46"/>
      <c r="K451" s="43"/>
      <c r="L451" s="46"/>
      <c r="M451" s="43"/>
      <c r="N451" s="47"/>
      <c r="AF451" s="39"/>
      <c r="AG451" s="48" t="s">
        <v>253</v>
      </c>
      <c r="AL451" s="48"/>
      <c r="AM451" s="82"/>
      <c r="AN451" s="85"/>
      <c r="AO451" s="85"/>
      <c r="AP451" s="85"/>
      <c r="AQ451" s="85"/>
      <c r="AR451" s="85"/>
      <c r="AS451" s="82"/>
      <c r="AT451" s="48"/>
      <c r="AV451" s="48"/>
      <c r="AW451" s="48"/>
    </row>
    <row r="452" spans="1:49" s="4" customFormat="1" ht="15" x14ac:dyDescent="0.25">
      <c r="A452" s="51"/>
      <c r="B452" s="50" t="s">
        <v>60</v>
      </c>
      <c r="C452" s="853" t="s">
        <v>66</v>
      </c>
      <c r="D452" s="853"/>
      <c r="E452" s="853"/>
      <c r="F452" s="53"/>
      <c r="G452" s="54"/>
      <c r="H452" s="54"/>
      <c r="I452" s="54"/>
      <c r="J452" s="57">
        <v>566.05999999999995</v>
      </c>
      <c r="K452" s="54"/>
      <c r="L452" s="57">
        <v>112.08</v>
      </c>
      <c r="M452" s="56">
        <v>35.42</v>
      </c>
      <c r="N452" s="58">
        <v>3969.87</v>
      </c>
      <c r="AF452" s="39"/>
      <c r="AG452" s="48"/>
      <c r="AI452" s="3" t="s">
        <v>66</v>
      </c>
      <c r="AL452" s="48"/>
      <c r="AM452" s="82"/>
      <c r="AN452" s="85"/>
      <c r="AO452" s="85"/>
      <c r="AP452" s="85"/>
      <c r="AQ452" s="85"/>
      <c r="AR452" s="85"/>
      <c r="AS452" s="82"/>
      <c r="AT452" s="48"/>
      <c r="AV452" s="48"/>
      <c r="AW452" s="48"/>
    </row>
    <row r="453" spans="1:49" s="4" customFormat="1" ht="15" x14ac:dyDescent="0.25">
      <c r="A453" s="51"/>
      <c r="B453" s="50" t="s">
        <v>67</v>
      </c>
      <c r="C453" s="853" t="s">
        <v>68</v>
      </c>
      <c r="D453" s="853"/>
      <c r="E453" s="853"/>
      <c r="F453" s="53"/>
      <c r="G453" s="54"/>
      <c r="H453" s="54"/>
      <c r="I453" s="54"/>
      <c r="J453" s="57">
        <v>188.94</v>
      </c>
      <c r="K453" s="54"/>
      <c r="L453" s="57">
        <v>37.409999999999997</v>
      </c>
      <c r="M453" s="54"/>
      <c r="N453" s="59"/>
      <c r="AF453" s="39"/>
      <c r="AG453" s="48"/>
      <c r="AI453" s="3" t="s">
        <v>68</v>
      </c>
      <c r="AL453" s="48"/>
      <c r="AM453" s="82"/>
      <c r="AN453" s="85"/>
      <c r="AO453" s="85"/>
      <c r="AP453" s="85"/>
      <c r="AQ453" s="85"/>
      <c r="AR453" s="85"/>
      <c r="AS453" s="82"/>
      <c r="AT453" s="48"/>
      <c r="AV453" s="48"/>
      <c r="AW453" s="48"/>
    </row>
    <row r="454" spans="1:49" s="4" customFormat="1" ht="15" x14ac:dyDescent="0.25">
      <c r="A454" s="51"/>
      <c r="B454" s="50" t="s">
        <v>69</v>
      </c>
      <c r="C454" s="853" t="s">
        <v>70</v>
      </c>
      <c r="D454" s="853"/>
      <c r="E454" s="853"/>
      <c r="F454" s="53"/>
      <c r="G454" s="54"/>
      <c r="H454" s="54"/>
      <c r="I454" s="54"/>
      <c r="J454" s="57">
        <v>3.02</v>
      </c>
      <c r="K454" s="54"/>
      <c r="L454" s="57">
        <v>0.6</v>
      </c>
      <c r="M454" s="56">
        <v>35.42</v>
      </c>
      <c r="N454" s="133">
        <v>21.25</v>
      </c>
      <c r="AF454" s="39"/>
      <c r="AG454" s="48"/>
      <c r="AI454" s="3" t="s">
        <v>70</v>
      </c>
      <c r="AL454" s="48"/>
      <c r="AM454" s="82"/>
      <c r="AN454" s="85"/>
      <c r="AO454" s="85"/>
      <c r="AP454" s="85"/>
      <c r="AQ454" s="85"/>
      <c r="AR454" s="85"/>
      <c r="AS454" s="82"/>
      <c r="AT454" s="48"/>
      <c r="AV454" s="48"/>
      <c r="AW454" s="48"/>
    </row>
    <row r="455" spans="1:49" s="4" customFormat="1" ht="15" x14ac:dyDescent="0.25">
      <c r="A455" s="51"/>
      <c r="B455" s="50" t="s">
        <v>86</v>
      </c>
      <c r="C455" s="853" t="s">
        <v>87</v>
      </c>
      <c r="D455" s="853"/>
      <c r="E455" s="853"/>
      <c r="F455" s="53"/>
      <c r="G455" s="54"/>
      <c r="H455" s="54"/>
      <c r="I455" s="54"/>
      <c r="J455" s="57">
        <v>63.71</v>
      </c>
      <c r="K455" s="54"/>
      <c r="L455" s="57">
        <v>12.61</v>
      </c>
      <c r="M455" s="54"/>
      <c r="N455" s="59"/>
      <c r="AF455" s="39"/>
      <c r="AG455" s="48"/>
      <c r="AI455" s="3" t="s">
        <v>87</v>
      </c>
      <c r="AL455" s="48"/>
      <c r="AM455" s="82"/>
      <c r="AN455" s="85"/>
      <c r="AO455" s="85"/>
      <c r="AP455" s="85"/>
      <c r="AQ455" s="85"/>
      <c r="AR455" s="85"/>
      <c r="AS455" s="82"/>
      <c r="AT455" s="48"/>
      <c r="AV455" s="48"/>
      <c r="AW455" s="48"/>
    </row>
    <row r="456" spans="1:49" s="4" customFormat="1" ht="15" x14ac:dyDescent="0.25">
      <c r="A456" s="60"/>
      <c r="B456" s="50"/>
      <c r="C456" s="853" t="s">
        <v>71</v>
      </c>
      <c r="D456" s="853"/>
      <c r="E456" s="853"/>
      <c r="F456" s="53" t="s">
        <v>72</v>
      </c>
      <c r="G456" s="56">
        <v>62.41</v>
      </c>
      <c r="H456" s="54"/>
      <c r="I456" s="64">
        <v>12.35718</v>
      </c>
      <c r="J456" s="63"/>
      <c r="K456" s="54"/>
      <c r="L456" s="63"/>
      <c r="M456" s="54"/>
      <c r="N456" s="59"/>
      <c r="AF456" s="39"/>
      <c r="AG456" s="48"/>
      <c r="AJ456" s="3" t="s">
        <v>71</v>
      </c>
      <c r="AL456" s="48"/>
      <c r="AM456" s="82"/>
      <c r="AN456" s="85"/>
      <c r="AO456" s="85"/>
      <c r="AP456" s="85"/>
      <c r="AQ456" s="85"/>
      <c r="AR456" s="85"/>
      <c r="AS456" s="82"/>
      <c r="AT456" s="48"/>
      <c r="AV456" s="48"/>
      <c r="AW456" s="48"/>
    </row>
    <row r="457" spans="1:49" s="4" customFormat="1" ht="15" x14ac:dyDescent="0.25">
      <c r="A457" s="60"/>
      <c r="B457" s="50"/>
      <c r="C457" s="853" t="s">
        <v>73</v>
      </c>
      <c r="D457" s="853"/>
      <c r="E457" s="853"/>
      <c r="F457" s="53" t="s">
        <v>72</v>
      </c>
      <c r="G457" s="56">
        <v>0.26</v>
      </c>
      <c r="H457" s="54"/>
      <c r="I457" s="64">
        <v>5.1479999999999998E-2</v>
      </c>
      <c r="J457" s="63"/>
      <c r="K457" s="54"/>
      <c r="L457" s="63"/>
      <c r="M457" s="54"/>
      <c r="N457" s="59"/>
      <c r="AF457" s="39"/>
      <c r="AG457" s="48"/>
      <c r="AJ457" s="3" t="s">
        <v>73</v>
      </c>
      <c r="AL457" s="48"/>
      <c r="AM457" s="82"/>
      <c r="AN457" s="85"/>
      <c r="AO457" s="85"/>
      <c r="AP457" s="85"/>
      <c r="AQ457" s="85"/>
      <c r="AR457" s="85"/>
      <c r="AS457" s="82"/>
      <c r="AT457" s="48"/>
      <c r="AV457" s="48"/>
      <c r="AW457" s="48"/>
    </row>
    <row r="458" spans="1:49" s="4" customFormat="1" ht="15" x14ac:dyDescent="0.25">
      <c r="A458" s="51"/>
      <c r="B458" s="50"/>
      <c r="C458" s="854" t="s">
        <v>74</v>
      </c>
      <c r="D458" s="854"/>
      <c r="E458" s="854"/>
      <c r="F458" s="65"/>
      <c r="G458" s="66"/>
      <c r="H458" s="66"/>
      <c r="I458" s="66"/>
      <c r="J458" s="68">
        <v>818.71</v>
      </c>
      <c r="K458" s="66"/>
      <c r="L458" s="68">
        <v>162.1</v>
      </c>
      <c r="M458" s="66"/>
      <c r="N458" s="69"/>
      <c r="AF458" s="39"/>
      <c r="AG458" s="48"/>
      <c r="AK458" s="3" t="s">
        <v>74</v>
      </c>
      <c r="AL458" s="48"/>
      <c r="AM458" s="82"/>
      <c r="AN458" s="85"/>
      <c r="AO458" s="85"/>
      <c r="AP458" s="85"/>
      <c r="AQ458" s="85"/>
      <c r="AR458" s="85"/>
      <c r="AS458" s="82"/>
      <c r="AT458" s="48"/>
      <c r="AV458" s="48"/>
      <c r="AW458" s="48"/>
    </row>
    <row r="459" spans="1:49" s="4" customFormat="1" ht="15" x14ac:dyDescent="0.25">
      <c r="A459" s="60"/>
      <c r="B459" s="50"/>
      <c r="C459" s="853" t="s">
        <v>75</v>
      </c>
      <c r="D459" s="853"/>
      <c r="E459" s="853"/>
      <c r="F459" s="53"/>
      <c r="G459" s="54"/>
      <c r="H459" s="54"/>
      <c r="I459" s="54"/>
      <c r="J459" s="63"/>
      <c r="K459" s="54"/>
      <c r="L459" s="57">
        <v>112.68</v>
      </c>
      <c r="M459" s="54"/>
      <c r="N459" s="58">
        <v>3991.12</v>
      </c>
      <c r="AF459" s="39"/>
      <c r="AG459" s="48"/>
      <c r="AJ459" s="3" t="s">
        <v>75</v>
      </c>
      <c r="AL459" s="48"/>
      <c r="AM459" s="82"/>
      <c r="AN459" s="85"/>
      <c r="AO459" s="85"/>
      <c r="AP459" s="85"/>
      <c r="AQ459" s="85"/>
      <c r="AR459" s="85"/>
      <c r="AS459" s="82"/>
      <c r="AT459" s="48"/>
      <c r="AV459" s="48"/>
      <c r="AW459" s="48"/>
    </row>
    <row r="460" spans="1:49" s="4" customFormat="1" ht="15" x14ac:dyDescent="0.25">
      <c r="A460" s="60"/>
      <c r="B460" s="50" t="s">
        <v>255</v>
      </c>
      <c r="C460" s="853" t="s">
        <v>256</v>
      </c>
      <c r="D460" s="853"/>
      <c r="E460" s="853"/>
      <c r="F460" s="53" t="s">
        <v>78</v>
      </c>
      <c r="G460" s="70">
        <v>97</v>
      </c>
      <c r="H460" s="54"/>
      <c r="I460" s="70">
        <v>97</v>
      </c>
      <c r="J460" s="63"/>
      <c r="K460" s="54"/>
      <c r="L460" s="57">
        <v>109.3</v>
      </c>
      <c r="M460" s="54"/>
      <c r="N460" s="58">
        <v>3871.39</v>
      </c>
      <c r="AF460" s="39"/>
      <c r="AG460" s="48"/>
      <c r="AJ460" s="3" t="s">
        <v>256</v>
      </c>
      <c r="AL460" s="48"/>
      <c r="AM460" s="82"/>
      <c r="AN460" s="85"/>
      <c r="AO460" s="85"/>
      <c r="AP460" s="85"/>
      <c r="AQ460" s="85"/>
      <c r="AR460" s="85"/>
      <c r="AS460" s="82"/>
      <c r="AT460" s="48"/>
      <c r="AV460" s="48"/>
      <c r="AW460" s="48"/>
    </row>
    <row r="461" spans="1:49" s="4" customFormat="1" ht="15" x14ac:dyDescent="0.25">
      <c r="A461" s="60"/>
      <c r="B461" s="50" t="s">
        <v>257</v>
      </c>
      <c r="C461" s="853" t="s">
        <v>258</v>
      </c>
      <c r="D461" s="853"/>
      <c r="E461" s="853"/>
      <c r="F461" s="53" t="s">
        <v>78</v>
      </c>
      <c r="G461" s="70">
        <v>55</v>
      </c>
      <c r="H461" s="54"/>
      <c r="I461" s="70">
        <v>55</v>
      </c>
      <c r="J461" s="63"/>
      <c r="K461" s="54"/>
      <c r="L461" s="57">
        <v>61.97</v>
      </c>
      <c r="M461" s="54"/>
      <c r="N461" s="58">
        <v>2195.12</v>
      </c>
      <c r="AF461" s="39"/>
      <c r="AG461" s="48"/>
      <c r="AJ461" s="3" t="s">
        <v>258</v>
      </c>
      <c r="AL461" s="48"/>
      <c r="AM461" s="82"/>
      <c r="AN461" s="85"/>
      <c r="AO461" s="85"/>
      <c r="AP461" s="85"/>
      <c r="AQ461" s="85"/>
      <c r="AR461" s="85"/>
      <c r="AS461" s="82"/>
      <c r="AT461" s="48"/>
      <c r="AV461" s="48"/>
      <c r="AW461" s="48"/>
    </row>
    <row r="462" spans="1:49" s="4" customFormat="1" ht="15" x14ac:dyDescent="0.25">
      <c r="A462" s="71"/>
      <c r="B462" s="72"/>
      <c r="C462" s="847" t="s">
        <v>81</v>
      </c>
      <c r="D462" s="847"/>
      <c r="E462" s="847"/>
      <c r="F462" s="42"/>
      <c r="G462" s="43"/>
      <c r="H462" s="43"/>
      <c r="I462" s="43"/>
      <c r="J462" s="46"/>
      <c r="K462" s="43"/>
      <c r="L462" s="131">
        <v>333.37</v>
      </c>
      <c r="M462" s="66"/>
      <c r="N462" s="47"/>
      <c r="AF462" s="39"/>
      <c r="AG462" s="48"/>
      <c r="AL462" s="48" t="s">
        <v>81</v>
      </c>
      <c r="AM462" s="82"/>
      <c r="AN462" s="85"/>
      <c r="AO462" s="85"/>
      <c r="AP462" s="85"/>
      <c r="AQ462" s="85"/>
      <c r="AR462" s="85"/>
      <c r="AS462" s="82"/>
      <c r="AT462" s="48"/>
      <c r="AV462" s="48"/>
      <c r="AW462" s="48"/>
    </row>
    <row r="463" spans="1:49" s="4" customFormat="1" ht="23.25" x14ac:dyDescent="0.25">
      <c r="A463" s="40" t="s">
        <v>259</v>
      </c>
      <c r="B463" s="41" t="s">
        <v>260</v>
      </c>
      <c r="C463" s="847" t="s">
        <v>261</v>
      </c>
      <c r="D463" s="847"/>
      <c r="E463" s="847"/>
      <c r="F463" s="42" t="s">
        <v>262</v>
      </c>
      <c r="G463" s="43">
        <v>2</v>
      </c>
      <c r="H463" s="44">
        <v>1</v>
      </c>
      <c r="I463" s="44">
        <v>2</v>
      </c>
      <c r="J463" s="73">
        <v>1593.75</v>
      </c>
      <c r="K463" s="43"/>
      <c r="L463" s="131">
        <v>370.21</v>
      </c>
      <c r="M463" s="109">
        <v>8.61</v>
      </c>
      <c r="N463" s="134">
        <v>3187.5</v>
      </c>
      <c r="AF463" s="39"/>
      <c r="AG463" s="48" t="s">
        <v>261</v>
      </c>
      <c r="AL463" s="48"/>
      <c r="AM463" s="82"/>
      <c r="AN463" s="85"/>
      <c r="AO463" s="85"/>
      <c r="AP463" s="85"/>
      <c r="AQ463" s="85"/>
      <c r="AR463" s="85"/>
      <c r="AS463" s="82"/>
      <c r="AT463" s="48"/>
      <c r="AV463" s="48"/>
      <c r="AW463" s="48"/>
    </row>
    <row r="464" spans="1:49" s="4" customFormat="1" ht="15" x14ac:dyDescent="0.25">
      <c r="A464" s="71"/>
      <c r="B464" s="72"/>
      <c r="C464" s="847" t="s">
        <v>81</v>
      </c>
      <c r="D464" s="847"/>
      <c r="E464" s="847"/>
      <c r="F464" s="42"/>
      <c r="G464" s="43"/>
      <c r="H464" s="43"/>
      <c r="I464" s="43"/>
      <c r="J464" s="46"/>
      <c r="K464" s="43"/>
      <c r="L464" s="131">
        <v>370.21</v>
      </c>
      <c r="M464" s="66"/>
      <c r="N464" s="134">
        <v>3187.5</v>
      </c>
      <c r="AF464" s="39"/>
      <c r="AG464" s="48"/>
      <c r="AL464" s="48" t="s">
        <v>81</v>
      </c>
      <c r="AM464" s="82"/>
      <c r="AN464" s="85"/>
      <c r="AO464" s="85"/>
      <c r="AP464" s="85"/>
      <c r="AQ464" s="85"/>
      <c r="AR464" s="85"/>
      <c r="AS464" s="82"/>
      <c r="AT464" s="48"/>
      <c r="AV464" s="48"/>
      <c r="AW464" s="48"/>
    </row>
    <row r="465" spans="1:49" s="4" customFormat="1" ht="45.75" x14ac:dyDescent="0.25">
      <c r="A465" s="40" t="s">
        <v>263</v>
      </c>
      <c r="B465" s="41" t="s">
        <v>264</v>
      </c>
      <c r="C465" s="847" t="s">
        <v>265</v>
      </c>
      <c r="D465" s="847"/>
      <c r="E465" s="847"/>
      <c r="F465" s="42" t="s">
        <v>174</v>
      </c>
      <c r="G465" s="43">
        <v>4</v>
      </c>
      <c r="H465" s="44">
        <v>1</v>
      </c>
      <c r="I465" s="44">
        <v>4</v>
      </c>
      <c r="J465" s="46"/>
      <c r="K465" s="43"/>
      <c r="L465" s="46"/>
      <c r="M465" s="43"/>
      <c r="N465" s="47"/>
      <c r="AF465" s="39"/>
      <c r="AG465" s="48" t="s">
        <v>265</v>
      </c>
      <c r="AL465" s="48"/>
      <c r="AM465" s="82"/>
      <c r="AN465" s="85"/>
      <c r="AO465" s="85"/>
      <c r="AP465" s="85"/>
      <c r="AQ465" s="85"/>
      <c r="AR465" s="85"/>
      <c r="AS465" s="82"/>
      <c r="AT465" s="48"/>
      <c r="AV465" s="48"/>
      <c r="AW465" s="48"/>
    </row>
    <row r="466" spans="1:49" s="4" customFormat="1" ht="22.5" x14ac:dyDescent="0.25">
      <c r="A466" s="49"/>
      <c r="B466" s="50" t="s">
        <v>64</v>
      </c>
      <c r="C466" s="848" t="s">
        <v>65</v>
      </c>
      <c r="D466" s="848"/>
      <c r="E466" s="848"/>
      <c r="F466" s="848"/>
      <c r="G466" s="848"/>
      <c r="H466" s="848"/>
      <c r="I466" s="848"/>
      <c r="J466" s="848"/>
      <c r="K466" s="848"/>
      <c r="L466" s="848"/>
      <c r="M466" s="848"/>
      <c r="N466" s="849"/>
      <c r="AF466" s="39"/>
      <c r="AG466" s="48"/>
      <c r="AH466" s="3" t="s">
        <v>65</v>
      </c>
      <c r="AL466" s="48"/>
      <c r="AM466" s="82"/>
      <c r="AN466" s="85"/>
      <c r="AO466" s="85"/>
      <c r="AP466" s="85"/>
      <c r="AQ466" s="85"/>
      <c r="AR466" s="85"/>
      <c r="AS466" s="82"/>
      <c r="AT466" s="48"/>
      <c r="AV466" s="48"/>
      <c r="AW466" s="48"/>
    </row>
    <row r="467" spans="1:49" s="4" customFormat="1" ht="15" x14ac:dyDescent="0.25">
      <c r="A467" s="51"/>
      <c r="B467" s="50" t="s">
        <v>60</v>
      </c>
      <c r="C467" s="853" t="s">
        <v>66</v>
      </c>
      <c r="D467" s="853"/>
      <c r="E467" s="853"/>
      <c r="F467" s="53"/>
      <c r="G467" s="54"/>
      <c r="H467" s="54"/>
      <c r="I467" s="54"/>
      <c r="J467" s="57">
        <v>3.57</v>
      </c>
      <c r="K467" s="56">
        <v>1.1499999999999999</v>
      </c>
      <c r="L467" s="57">
        <v>16.420000000000002</v>
      </c>
      <c r="M467" s="56">
        <v>35.42</v>
      </c>
      <c r="N467" s="133">
        <v>581.6</v>
      </c>
      <c r="AF467" s="39"/>
      <c r="AG467" s="48"/>
      <c r="AI467" s="3" t="s">
        <v>66</v>
      </c>
      <c r="AL467" s="48"/>
      <c r="AM467" s="82"/>
      <c r="AN467" s="85"/>
      <c r="AO467" s="85"/>
      <c r="AP467" s="85"/>
      <c r="AQ467" s="85"/>
      <c r="AR467" s="85"/>
      <c r="AS467" s="82"/>
      <c r="AT467" s="48"/>
      <c r="AV467" s="48"/>
      <c r="AW467" s="48"/>
    </row>
    <row r="468" spans="1:49" s="4" customFormat="1" ht="15" x14ac:dyDescent="0.25">
      <c r="A468" s="51"/>
      <c r="B468" s="50" t="s">
        <v>86</v>
      </c>
      <c r="C468" s="853" t="s">
        <v>87</v>
      </c>
      <c r="D468" s="853"/>
      <c r="E468" s="853"/>
      <c r="F468" s="53"/>
      <c r="G468" s="54"/>
      <c r="H468" s="54"/>
      <c r="I468" s="54"/>
      <c r="J468" s="57">
        <v>15.07</v>
      </c>
      <c r="K468" s="54"/>
      <c r="L468" s="57">
        <v>60.28</v>
      </c>
      <c r="M468" s="54"/>
      <c r="N468" s="59"/>
      <c r="AF468" s="39"/>
      <c r="AG468" s="48"/>
      <c r="AI468" s="3" t="s">
        <v>87</v>
      </c>
      <c r="AL468" s="48"/>
      <c r="AM468" s="82"/>
      <c r="AN468" s="85"/>
      <c r="AO468" s="85"/>
      <c r="AP468" s="85"/>
      <c r="AQ468" s="85"/>
      <c r="AR468" s="85"/>
      <c r="AS468" s="82"/>
      <c r="AT468" s="48"/>
      <c r="AV468" s="48"/>
      <c r="AW468" s="48"/>
    </row>
    <row r="469" spans="1:49" s="4" customFormat="1" ht="15" x14ac:dyDescent="0.25">
      <c r="A469" s="60"/>
      <c r="B469" s="50"/>
      <c r="C469" s="853" t="s">
        <v>71</v>
      </c>
      <c r="D469" s="853"/>
      <c r="E469" s="853"/>
      <c r="F469" s="53" t="s">
        <v>72</v>
      </c>
      <c r="G469" s="56">
        <v>0.38</v>
      </c>
      <c r="H469" s="56">
        <v>1.1499999999999999</v>
      </c>
      <c r="I469" s="62">
        <v>1.748</v>
      </c>
      <c r="J469" s="63"/>
      <c r="K469" s="54"/>
      <c r="L469" s="63"/>
      <c r="M469" s="54"/>
      <c r="N469" s="59"/>
      <c r="AF469" s="39"/>
      <c r="AG469" s="48"/>
      <c r="AJ469" s="3" t="s">
        <v>71</v>
      </c>
      <c r="AL469" s="48"/>
      <c r="AM469" s="82"/>
      <c r="AN469" s="85"/>
      <c r="AO469" s="85"/>
      <c r="AP469" s="85"/>
      <c r="AQ469" s="85"/>
      <c r="AR469" s="85"/>
      <c r="AS469" s="82"/>
      <c r="AT469" s="48"/>
      <c r="AV469" s="48"/>
      <c r="AW469" s="48"/>
    </row>
    <row r="470" spans="1:49" s="4" customFormat="1" ht="15" x14ac:dyDescent="0.25">
      <c r="A470" s="51"/>
      <c r="B470" s="50"/>
      <c r="C470" s="854" t="s">
        <v>74</v>
      </c>
      <c r="D470" s="854"/>
      <c r="E470" s="854"/>
      <c r="F470" s="65"/>
      <c r="G470" s="66"/>
      <c r="H470" s="66"/>
      <c r="I470" s="66"/>
      <c r="J470" s="68">
        <v>18.64</v>
      </c>
      <c r="K470" s="66"/>
      <c r="L470" s="68">
        <v>76.7</v>
      </c>
      <c r="M470" s="66"/>
      <c r="N470" s="69"/>
      <c r="AF470" s="39"/>
      <c r="AG470" s="48"/>
      <c r="AK470" s="3" t="s">
        <v>74</v>
      </c>
      <c r="AL470" s="48"/>
      <c r="AM470" s="82"/>
      <c r="AN470" s="85"/>
      <c r="AO470" s="85"/>
      <c r="AP470" s="85"/>
      <c r="AQ470" s="85"/>
      <c r="AR470" s="85"/>
      <c r="AS470" s="82"/>
      <c r="AT470" s="48"/>
      <c r="AV470" s="48"/>
      <c r="AW470" s="48"/>
    </row>
    <row r="471" spans="1:49" s="4" customFormat="1" ht="15" x14ac:dyDescent="0.25">
      <c r="A471" s="60"/>
      <c r="B471" s="50"/>
      <c r="C471" s="853" t="s">
        <v>75</v>
      </c>
      <c r="D471" s="853"/>
      <c r="E471" s="853"/>
      <c r="F471" s="53"/>
      <c r="G471" s="54"/>
      <c r="H471" s="54"/>
      <c r="I471" s="54"/>
      <c r="J471" s="63"/>
      <c r="K471" s="54"/>
      <c r="L471" s="57">
        <v>16.420000000000002</v>
      </c>
      <c r="M471" s="54"/>
      <c r="N471" s="133">
        <v>581.6</v>
      </c>
      <c r="AF471" s="39"/>
      <c r="AG471" s="48"/>
      <c r="AJ471" s="3" t="s">
        <v>75</v>
      </c>
      <c r="AL471" s="48"/>
      <c r="AM471" s="82"/>
      <c r="AN471" s="85"/>
      <c r="AO471" s="85"/>
      <c r="AP471" s="85"/>
      <c r="AQ471" s="85"/>
      <c r="AR471" s="85"/>
      <c r="AS471" s="82"/>
      <c r="AT471" s="48"/>
      <c r="AV471" s="48"/>
      <c r="AW471" s="48"/>
    </row>
    <row r="472" spans="1:49" s="4" customFormat="1" ht="23.25" x14ac:dyDescent="0.25">
      <c r="A472" s="60"/>
      <c r="B472" s="50" t="s">
        <v>120</v>
      </c>
      <c r="C472" s="853" t="s">
        <v>121</v>
      </c>
      <c r="D472" s="853"/>
      <c r="E472" s="853"/>
      <c r="F472" s="53" t="s">
        <v>78</v>
      </c>
      <c r="G472" s="70">
        <v>97</v>
      </c>
      <c r="H472" s="54"/>
      <c r="I472" s="70">
        <v>97</v>
      </c>
      <c r="J472" s="63"/>
      <c r="K472" s="54"/>
      <c r="L472" s="57">
        <v>15.93</v>
      </c>
      <c r="M472" s="54"/>
      <c r="N472" s="133">
        <v>564.15</v>
      </c>
      <c r="AF472" s="39"/>
      <c r="AG472" s="48"/>
      <c r="AJ472" s="3" t="s">
        <v>121</v>
      </c>
      <c r="AL472" s="48"/>
      <c r="AM472" s="82"/>
      <c r="AN472" s="85"/>
      <c r="AO472" s="85"/>
      <c r="AP472" s="85"/>
      <c r="AQ472" s="85"/>
      <c r="AR472" s="85"/>
      <c r="AS472" s="82"/>
      <c r="AT472" s="48"/>
      <c r="AV472" s="48"/>
      <c r="AW472" s="48"/>
    </row>
    <row r="473" spans="1:49" s="4" customFormat="1" ht="23.25" x14ac:dyDescent="0.25">
      <c r="A473" s="60"/>
      <c r="B473" s="50" t="s">
        <v>122</v>
      </c>
      <c r="C473" s="853" t="s">
        <v>123</v>
      </c>
      <c r="D473" s="853"/>
      <c r="E473" s="853"/>
      <c r="F473" s="53" t="s">
        <v>78</v>
      </c>
      <c r="G473" s="70">
        <v>51</v>
      </c>
      <c r="H473" s="54"/>
      <c r="I473" s="70">
        <v>51</v>
      </c>
      <c r="J473" s="63"/>
      <c r="K473" s="54"/>
      <c r="L473" s="57">
        <v>8.3699999999999992</v>
      </c>
      <c r="M473" s="54"/>
      <c r="N473" s="133">
        <v>296.62</v>
      </c>
      <c r="AF473" s="39"/>
      <c r="AG473" s="48"/>
      <c r="AJ473" s="3" t="s">
        <v>123</v>
      </c>
      <c r="AL473" s="48"/>
      <c r="AM473" s="82"/>
      <c r="AN473" s="85"/>
      <c r="AO473" s="85"/>
      <c r="AP473" s="85"/>
      <c r="AQ473" s="85"/>
      <c r="AR473" s="85"/>
      <c r="AS473" s="82"/>
      <c r="AT473" s="48"/>
      <c r="AV473" s="48"/>
      <c r="AW473" s="48"/>
    </row>
    <row r="474" spans="1:49" s="4" customFormat="1" ht="15" x14ac:dyDescent="0.25">
      <c r="A474" s="71"/>
      <c r="B474" s="72"/>
      <c r="C474" s="847" t="s">
        <v>81</v>
      </c>
      <c r="D474" s="847"/>
      <c r="E474" s="847"/>
      <c r="F474" s="42"/>
      <c r="G474" s="43"/>
      <c r="H474" s="43"/>
      <c r="I474" s="43"/>
      <c r="J474" s="46"/>
      <c r="K474" s="43"/>
      <c r="L474" s="131">
        <v>101</v>
      </c>
      <c r="M474" s="66"/>
      <c r="N474" s="47"/>
      <c r="AF474" s="39"/>
      <c r="AG474" s="48"/>
      <c r="AL474" s="48" t="s">
        <v>81</v>
      </c>
      <c r="AM474" s="82"/>
      <c r="AN474" s="85"/>
      <c r="AO474" s="85"/>
      <c r="AP474" s="85"/>
      <c r="AQ474" s="85"/>
      <c r="AR474" s="85"/>
      <c r="AS474" s="82"/>
      <c r="AT474" s="48"/>
      <c r="AV474" s="48"/>
      <c r="AW474" s="48"/>
    </row>
    <row r="475" spans="1:49" s="4" customFormat="1" ht="23.25" x14ac:dyDescent="0.25">
      <c r="A475" s="40" t="s">
        <v>266</v>
      </c>
      <c r="B475" s="41" t="s">
        <v>274</v>
      </c>
      <c r="C475" s="847" t="s">
        <v>275</v>
      </c>
      <c r="D475" s="847"/>
      <c r="E475" s="847"/>
      <c r="F475" s="42" t="s">
        <v>207</v>
      </c>
      <c r="G475" s="43">
        <v>-2.4000000000000001E-4</v>
      </c>
      <c r="H475" s="44">
        <v>1</v>
      </c>
      <c r="I475" s="137">
        <v>-2.4000000000000001E-4</v>
      </c>
      <c r="J475" s="73">
        <v>26950</v>
      </c>
      <c r="K475" s="43"/>
      <c r="L475" s="131">
        <v>-6.47</v>
      </c>
      <c r="M475" s="43"/>
      <c r="N475" s="47"/>
      <c r="AF475" s="39"/>
      <c r="AG475" s="48" t="s">
        <v>275</v>
      </c>
      <c r="AL475" s="48"/>
      <c r="AM475" s="82"/>
      <c r="AN475" s="85"/>
      <c r="AO475" s="85"/>
      <c r="AP475" s="85"/>
      <c r="AQ475" s="85"/>
      <c r="AR475" s="85"/>
      <c r="AS475" s="82"/>
      <c r="AT475" s="48"/>
      <c r="AV475" s="48"/>
      <c r="AW475" s="48"/>
    </row>
    <row r="476" spans="1:49" s="4" customFormat="1" ht="15" x14ac:dyDescent="0.25">
      <c r="A476" s="71"/>
      <c r="B476" s="72"/>
      <c r="C476" s="847" t="s">
        <v>81</v>
      </c>
      <c r="D476" s="847"/>
      <c r="E476" s="847"/>
      <c r="F476" s="42"/>
      <c r="G476" s="43"/>
      <c r="H476" s="43"/>
      <c r="I476" s="43"/>
      <c r="J476" s="46"/>
      <c r="K476" s="43"/>
      <c r="L476" s="131">
        <v>-6.47</v>
      </c>
      <c r="M476" s="66"/>
      <c r="N476" s="47"/>
      <c r="AF476" s="39"/>
      <c r="AG476" s="48"/>
      <c r="AL476" s="48" t="s">
        <v>81</v>
      </c>
      <c r="AM476" s="82"/>
      <c r="AN476" s="85"/>
      <c r="AO476" s="85"/>
      <c r="AP476" s="85"/>
      <c r="AQ476" s="85"/>
      <c r="AR476" s="85"/>
      <c r="AS476" s="82"/>
      <c r="AT476" s="48"/>
      <c r="AV476" s="48"/>
      <c r="AW476" s="48"/>
    </row>
    <row r="477" spans="1:49" s="4" customFormat="1" ht="15" x14ac:dyDescent="0.25">
      <c r="A477" s="40" t="s">
        <v>270</v>
      </c>
      <c r="B477" s="41" t="s">
        <v>271</v>
      </c>
      <c r="C477" s="847" t="s">
        <v>272</v>
      </c>
      <c r="D477" s="847"/>
      <c r="E477" s="847"/>
      <c r="F477" s="42" t="s">
        <v>269</v>
      </c>
      <c r="G477" s="43">
        <v>-0.6</v>
      </c>
      <c r="H477" s="44">
        <v>1</v>
      </c>
      <c r="I477" s="45">
        <v>-0.6</v>
      </c>
      <c r="J477" s="131">
        <v>9.0399999999999991</v>
      </c>
      <c r="K477" s="43"/>
      <c r="L477" s="131">
        <v>-5.42</v>
      </c>
      <c r="M477" s="43"/>
      <c r="N477" s="47"/>
      <c r="AF477" s="39"/>
      <c r="AG477" s="48" t="s">
        <v>272</v>
      </c>
      <c r="AL477" s="48"/>
      <c r="AM477" s="82"/>
      <c r="AN477" s="85"/>
      <c r="AO477" s="85"/>
      <c r="AP477" s="85"/>
      <c r="AQ477" s="85"/>
      <c r="AR477" s="85"/>
      <c r="AS477" s="82"/>
      <c r="AT477" s="48"/>
      <c r="AV477" s="48"/>
      <c r="AW477" s="48"/>
    </row>
    <row r="478" spans="1:49" s="4" customFormat="1" ht="15" x14ac:dyDescent="0.25">
      <c r="A478" s="71"/>
      <c r="B478" s="72"/>
      <c r="C478" s="847" t="s">
        <v>81</v>
      </c>
      <c r="D478" s="847"/>
      <c r="E478" s="847"/>
      <c r="F478" s="42"/>
      <c r="G478" s="43"/>
      <c r="H478" s="43"/>
      <c r="I478" s="43"/>
      <c r="J478" s="46"/>
      <c r="K478" s="43"/>
      <c r="L478" s="131">
        <v>-5.42</v>
      </c>
      <c r="M478" s="66"/>
      <c r="N478" s="47"/>
      <c r="AF478" s="39"/>
      <c r="AG478" s="48"/>
      <c r="AL478" s="48" t="s">
        <v>81</v>
      </c>
      <c r="AM478" s="82"/>
      <c r="AN478" s="85"/>
      <c r="AO478" s="85"/>
      <c r="AP478" s="85"/>
      <c r="AQ478" s="85"/>
      <c r="AR478" s="85"/>
      <c r="AS478" s="82"/>
      <c r="AT478" s="48"/>
      <c r="AV478" s="48"/>
      <c r="AW478" s="48"/>
    </row>
    <row r="479" spans="1:49" s="4" customFormat="1" ht="15" x14ac:dyDescent="0.25">
      <c r="A479" s="40" t="s">
        <v>273</v>
      </c>
      <c r="B479" s="41" t="s">
        <v>267</v>
      </c>
      <c r="C479" s="847" t="s">
        <v>268</v>
      </c>
      <c r="D479" s="847"/>
      <c r="E479" s="847"/>
      <c r="F479" s="42" t="s">
        <v>269</v>
      </c>
      <c r="G479" s="43">
        <v>-2.88</v>
      </c>
      <c r="H479" s="44">
        <v>1</v>
      </c>
      <c r="I479" s="109">
        <v>-2.88</v>
      </c>
      <c r="J479" s="131">
        <v>16.7</v>
      </c>
      <c r="K479" s="43"/>
      <c r="L479" s="131">
        <v>-48.1</v>
      </c>
      <c r="M479" s="43"/>
      <c r="N479" s="47"/>
      <c r="AF479" s="39"/>
      <c r="AG479" s="48" t="s">
        <v>268</v>
      </c>
      <c r="AL479" s="48"/>
      <c r="AM479" s="82"/>
      <c r="AN479" s="85"/>
      <c r="AO479" s="85"/>
      <c r="AP479" s="85"/>
      <c r="AQ479" s="85"/>
      <c r="AR479" s="85"/>
      <c r="AS479" s="82"/>
      <c r="AT479" s="48"/>
      <c r="AV479" s="48"/>
      <c r="AW479" s="48"/>
    </row>
    <row r="480" spans="1:49" s="4" customFormat="1" ht="15" x14ac:dyDescent="0.25">
      <c r="A480" s="71"/>
      <c r="B480" s="72"/>
      <c r="C480" s="847" t="s">
        <v>81</v>
      </c>
      <c r="D480" s="847"/>
      <c r="E480" s="847"/>
      <c r="F480" s="42"/>
      <c r="G480" s="43"/>
      <c r="H480" s="43"/>
      <c r="I480" s="43"/>
      <c r="J480" s="46"/>
      <c r="K480" s="43"/>
      <c r="L480" s="131">
        <v>-48.1</v>
      </c>
      <c r="M480" s="66"/>
      <c r="N480" s="47"/>
      <c r="AF480" s="39"/>
      <c r="AG480" s="48"/>
      <c r="AL480" s="48" t="s">
        <v>81</v>
      </c>
      <c r="AM480" s="82"/>
      <c r="AN480" s="85"/>
      <c r="AO480" s="85"/>
      <c r="AP480" s="85"/>
      <c r="AQ480" s="85"/>
      <c r="AR480" s="85"/>
      <c r="AS480" s="82"/>
      <c r="AT480" s="48"/>
      <c r="AV480" s="48"/>
      <c r="AW480" s="48"/>
    </row>
    <row r="481" spans="1:49" s="4" customFormat="1" ht="23.25" x14ac:dyDescent="0.25">
      <c r="A481" s="40" t="s">
        <v>276</v>
      </c>
      <c r="B481" s="41" t="s">
        <v>277</v>
      </c>
      <c r="C481" s="847" t="s">
        <v>278</v>
      </c>
      <c r="D481" s="847"/>
      <c r="E481" s="847"/>
      <c r="F481" s="42" t="s">
        <v>279</v>
      </c>
      <c r="G481" s="43">
        <v>2</v>
      </c>
      <c r="H481" s="44">
        <v>1</v>
      </c>
      <c r="I481" s="44">
        <v>2</v>
      </c>
      <c r="J481" s="73">
        <v>3655</v>
      </c>
      <c r="K481" s="43"/>
      <c r="L481" s="131">
        <v>849.01</v>
      </c>
      <c r="M481" s="109">
        <v>8.61</v>
      </c>
      <c r="N481" s="134">
        <v>7310</v>
      </c>
      <c r="AF481" s="39"/>
      <c r="AG481" s="48" t="s">
        <v>278</v>
      </c>
      <c r="AL481" s="48"/>
      <c r="AM481" s="82"/>
      <c r="AN481" s="85"/>
      <c r="AO481" s="85"/>
      <c r="AP481" s="85"/>
      <c r="AQ481" s="85"/>
      <c r="AR481" s="85"/>
      <c r="AS481" s="82"/>
      <c r="AT481" s="48"/>
      <c r="AV481" s="48"/>
      <c r="AW481" s="48"/>
    </row>
    <row r="482" spans="1:49" s="4" customFormat="1" ht="15" x14ac:dyDescent="0.25">
      <c r="A482" s="71"/>
      <c r="B482" s="72"/>
      <c r="C482" s="847" t="s">
        <v>81</v>
      </c>
      <c r="D482" s="847"/>
      <c r="E482" s="847"/>
      <c r="F482" s="42"/>
      <c r="G482" s="43"/>
      <c r="H482" s="43"/>
      <c r="I482" s="43"/>
      <c r="J482" s="46"/>
      <c r="K482" s="43"/>
      <c r="L482" s="131">
        <v>849.01</v>
      </c>
      <c r="M482" s="66"/>
      <c r="N482" s="134">
        <v>7310</v>
      </c>
      <c r="AF482" s="39"/>
      <c r="AG482" s="48"/>
      <c r="AL482" s="48" t="s">
        <v>81</v>
      </c>
      <c r="AM482" s="82"/>
      <c r="AN482" s="85"/>
      <c r="AO482" s="85"/>
      <c r="AP482" s="85"/>
      <c r="AQ482" s="85"/>
      <c r="AR482" s="85"/>
      <c r="AS482" s="82"/>
      <c r="AT482" s="48"/>
      <c r="AV482" s="48"/>
      <c r="AW482" s="48"/>
    </row>
    <row r="483" spans="1:49" s="4" customFormat="1" ht="34.5" x14ac:dyDescent="0.25">
      <c r="A483" s="40" t="s">
        <v>280</v>
      </c>
      <c r="B483" s="41" t="s">
        <v>281</v>
      </c>
      <c r="C483" s="847" t="s">
        <v>282</v>
      </c>
      <c r="D483" s="847"/>
      <c r="E483" s="847"/>
      <c r="F483" s="42" t="s">
        <v>174</v>
      </c>
      <c r="G483" s="43">
        <v>20</v>
      </c>
      <c r="H483" s="44">
        <v>1</v>
      </c>
      <c r="I483" s="44">
        <v>20</v>
      </c>
      <c r="J483" s="46"/>
      <c r="K483" s="43"/>
      <c r="L483" s="46"/>
      <c r="M483" s="43"/>
      <c r="N483" s="47"/>
      <c r="AF483" s="39"/>
      <c r="AG483" s="48" t="s">
        <v>282</v>
      </c>
      <c r="AL483" s="48"/>
      <c r="AM483" s="82"/>
      <c r="AN483" s="85"/>
      <c r="AO483" s="85"/>
      <c r="AP483" s="85"/>
      <c r="AQ483" s="85"/>
      <c r="AR483" s="85"/>
      <c r="AS483" s="82"/>
      <c r="AT483" s="48"/>
      <c r="AV483" s="48"/>
      <c r="AW483" s="48"/>
    </row>
    <row r="484" spans="1:49" s="4" customFormat="1" ht="22.5" x14ac:dyDescent="0.25">
      <c r="A484" s="49"/>
      <c r="B484" s="50" t="s">
        <v>64</v>
      </c>
      <c r="C484" s="848" t="s">
        <v>65</v>
      </c>
      <c r="D484" s="848"/>
      <c r="E484" s="848"/>
      <c r="F484" s="848"/>
      <c r="G484" s="848"/>
      <c r="H484" s="848"/>
      <c r="I484" s="848"/>
      <c r="J484" s="848"/>
      <c r="K484" s="848"/>
      <c r="L484" s="848"/>
      <c r="M484" s="848"/>
      <c r="N484" s="849"/>
      <c r="AF484" s="39"/>
      <c r="AG484" s="48"/>
      <c r="AH484" s="3" t="s">
        <v>65</v>
      </c>
      <c r="AL484" s="48"/>
      <c r="AM484" s="82"/>
      <c r="AN484" s="85"/>
      <c r="AO484" s="85"/>
      <c r="AP484" s="85"/>
      <c r="AQ484" s="85"/>
      <c r="AR484" s="85"/>
      <c r="AS484" s="82"/>
      <c r="AT484" s="48"/>
      <c r="AV484" s="48"/>
      <c r="AW484" s="48"/>
    </row>
    <row r="485" spans="1:49" s="4" customFormat="1" ht="15" x14ac:dyDescent="0.25">
      <c r="A485" s="51"/>
      <c r="B485" s="50" t="s">
        <v>60</v>
      </c>
      <c r="C485" s="853" t="s">
        <v>66</v>
      </c>
      <c r="D485" s="853"/>
      <c r="E485" s="853"/>
      <c r="F485" s="53"/>
      <c r="G485" s="54"/>
      <c r="H485" s="54"/>
      <c r="I485" s="54"/>
      <c r="J485" s="57">
        <v>105.28</v>
      </c>
      <c r="K485" s="56">
        <v>1.1499999999999999</v>
      </c>
      <c r="L485" s="55">
        <v>2421.44</v>
      </c>
      <c r="M485" s="56">
        <v>35.42</v>
      </c>
      <c r="N485" s="58">
        <v>85767.4</v>
      </c>
      <c r="AF485" s="39"/>
      <c r="AG485" s="48"/>
      <c r="AI485" s="3" t="s">
        <v>66</v>
      </c>
      <c r="AL485" s="48"/>
      <c r="AM485" s="82"/>
      <c r="AN485" s="85"/>
      <c r="AO485" s="85"/>
      <c r="AP485" s="85"/>
      <c r="AQ485" s="85"/>
      <c r="AR485" s="85"/>
      <c r="AS485" s="82"/>
      <c r="AT485" s="48"/>
      <c r="AV485" s="48"/>
      <c r="AW485" s="48"/>
    </row>
    <row r="486" spans="1:49" s="4" customFormat="1" ht="15" x14ac:dyDescent="0.25">
      <c r="A486" s="51"/>
      <c r="B486" s="50" t="s">
        <v>67</v>
      </c>
      <c r="C486" s="853" t="s">
        <v>68</v>
      </c>
      <c r="D486" s="853"/>
      <c r="E486" s="853"/>
      <c r="F486" s="53"/>
      <c r="G486" s="54"/>
      <c r="H486" s="54"/>
      <c r="I486" s="54"/>
      <c r="J486" s="57">
        <v>1.81</v>
      </c>
      <c r="K486" s="56">
        <v>1.1499999999999999</v>
      </c>
      <c r="L486" s="57">
        <v>41.63</v>
      </c>
      <c r="M486" s="54"/>
      <c r="N486" s="59"/>
      <c r="AF486" s="39"/>
      <c r="AG486" s="48"/>
      <c r="AI486" s="3" t="s">
        <v>68</v>
      </c>
      <c r="AL486" s="48"/>
      <c r="AM486" s="82"/>
      <c r="AN486" s="85"/>
      <c r="AO486" s="85"/>
      <c r="AP486" s="85"/>
      <c r="AQ486" s="85"/>
      <c r="AR486" s="85"/>
      <c r="AS486" s="82"/>
      <c r="AT486" s="48"/>
      <c r="AV486" s="48"/>
      <c r="AW486" s="48"/>
    </row>
    <row r="487" spans="1:49" s="4" customFormat="1" ht="15" x14ac:dyDescent="0.25">
      <c r="A487" s="51"/>
      <c r="B487" s="50" t="s">
        <v>69</v>
      </c>
      <c r="C487" s="853" t="s">
        <v>70</v>
      </c>
      <c r="D487" s="853"/>
      <c r="E487" s="853"/>
      <c r="F487" s="53"/>
      <c r="G487" s="54"/>
      <c r="H487" s="54"/>
      <c r="I487" s="54"/>
      <c r="J487" s="57">
        <v>0.26</v>
      </c>
      <c r="K487" s="56">
        <v>1.1499999999999999</v>
      </c>
      <c r="L487" s="57">
        <v>5.98</v>
      </c>
      <c r="M487" s="56">
        <v>35.42</v>
      </c>
      <c r="N487" s="133">
        <v>211.81</v>
      </c>
      <c r="AF487" s="39"/>
      <c r="AG487" s="48"/>
      <c r="AI487" s="3" t="s">
        <v>70</v>
      </c>
      <c r="AL487" s="48"/>
      <c r="AM487" s="82"/>
      <c r="AN487" s="85"/>
      <c r="AO487" s="85"/>
      <c r="AP487" s="85"/>
      <c r="AQ487" s="85"/>
      <c r="AR487" s="85"/>
      <c r="AS487" s="82"/>
      <c r="AT487" s="48"/>
      <c r="AV487" s="48"/>
      <c r="AW487" s="48"/>
    </row>
    <row r="488" spans="1:49" s="4" customFormat="1" ht="15" x14ac:dyDescent="0.25">
      <c r="A488" s="51"/>
      <c r="B488" s="50" t="s">
        <v>86</v>
      </c>
      <c r="C488" s="853" t="s">
        <v>87</v>
      </c>
      <c r="D488" s="853"/>
      <c r="E488" s="853"/>
      <c r="F488" s="53"/>
      <c r="G488" s="54"/>
      <c r="H488" s="54"/>
      <c r="I488" s="54"/>
      <c r="J488" s="57">
        <v>102.75</v>
      </c>
      <c r="K488" s="54"/>
      <c r="L488" s="55">
        <v>2055</v>
      </c>
      <c r="M488" s="54"/>
      <c r="N488" s="59"/>
      <c r="AF488" s="39"/>
      <c r="AG488" s="48"/>
      <c r="AI488" s="3" t="s">
        <v>87</v>
      </c>
      <c r="AL488" s="48"/>
      <c r="AM488" s="82"/>
      <c r="AN488" s="85"/>
      <c r="AO488" s="85"/>
      <c r="AP488" s="85"/>
      <c r="AQ488" s="85"/>
      <c r="AR488" s="85"/>
      <c r="AS488" s="82"/>
      <c r="AT488" s="48"/>
      <c r="AV488" s="48"/>
      <c r="AW488" s="48"/>
    </row>
    <row r="489" spans="1:49" s="4" customFormat="1" ht="15" x14ac:dyDescent="0.25">
      <c r="A489" s="60"/>
      <c r="B489" s="50"/>
      <c r="C489" s="853" t="s">
        <v>71</v>
      </c>
      <c r="D489" s="853"/>
      <c r="E489" s="853"/>
      <c r="F489" s="53" t="s">
        <v>72</v>
      </c>
      <c r="G489" s="61">
        <v>11.2</v>
      </c>
      <c r="H489" s="56">
        <v>1.1499999999999999</v>
      </c>
      <c r="I489" s="61">
        <v>257.60000000000002</v>
      </c>
      <c r="J489" s="63"/>
      <c r="K489" s="54"/>
      <c r="L489" s="63"/>
      <c r="M489" s="54"/>
      <c r="N489" s="59"/>
      <c r="AF489" s="39"/>
      <c r="AG489" s="48"/>
      <c r="AJ489" s="3" t="s">
        <v>71</v>
      </c>
      <c r="AL489" s="48"/>
      <c r="AM489" s="82"/>
      <c r="AN489" s="85"/>
      <c r="AO489" s="85"/>
      <c r="AP489" s="85"/>
      <c r="AQ489" s="85"/>
      <c r="AR489" s="85"/>
      <c r="AS489" s="82"/>
      <c r="AT489" s="48"/>
      <c r="AV489" s="48"/>
      <c r="AW489" s="48"/>
    </row>
    <row r="490" spans="1:49" s="4" customFormat="1" ht="15" x14ac:dyDescent="0.25">
      <c r="A490" s="60"/>
      <c r="B490" s="50"/>
      <c r="C490" s="853" t="s">
        <v>73</v>
      </c>
      <c r="D490" s="853"/>
      <c r="E490" s="853"/>
      <c r="F490" s="53" t="s">
        <v>72</v>
      </c>
      <c r="G490" s="56">
        <v>0.02</v>
      </c>
      <c r="H490" s="56">
        <v>1.1499999999999999</v>
      </c>
      <c r="I490" s="56">
        <v>0.46</v>
      </c>
      <c r="J490" s="63"/>
      <c r="K490" s="54"/>
      <c r="L490" s="63"/>
      <c r="M490" s="54"/>
      <c r="N490" s="59"/>
      <c r="AF490" s="39"/>
      <c r="AG490" s="48"/>
      <c r="AJ490" s="3" t="s">
        <v>73</v>
      </c>
      <c r="AL490" s="48"/>
      <c r="AM490" s="82"/>
      <c r="AN490" s="85"/>
      <c r="AO490" s="85"/>
      <c r="AP490" s="85"/>
      <c r="AQ490" s="85"/>
      <c r="AR490" s="85"/>
      <c r="AS490" s="82"/>
      <c r="AT490" s="48"/>
      <c r="AV490" s="48"/>
      <c r="AW490" s="48"/>
    </row>
    <row r="491" spans="1:49" s="4" customFormat="1" ht="15" x14ac:dyDescent="0.25">
      <c r="A491" s="51"/>
      <c r="B491" s="50"/>
      <c r="C491" s="854" t="s">
        <v>74</v>
      </c>
      <c r="D491" s="854"/>
      <c r="E491" s="854"/>
      <c r="F491" s="65"/>
      <c r="G491" s="66"/>
      <c r="H491" s="66"/>
      <c r="I491" s="66"/>
      <c r="J491" s="68">
        <v>209.84</v>
      </c>
      <c r="K491" s="66"/>
      <c r="L491" s="67">
        <v>4518.07</v>
      </c>
      <c r="M491" s="66"/>
      <c r="N491" s="69"/>
      <c r="AF491" s="39"/>
      <c r="AG491" s="48"/>
      <c r="AK491" s="3" t="s">
        <v>74</v>
      </c>
      <c r="AL491" s="48"/>
      <c r="AM491" s="82"/>
      <c r="AN491" s="85"/>
      <c r="AO491" s="85"/>
      <c r="AP491" s="85"/>
      <c r="AQ491" s="85"/>
      <c r="AR491" s="85"/>
      <c r="AS491" s="82"/>
      <c r="AT491" s="48"/>
      <c r="AV491" s="48"/>
      <c r="AW491" s="48"/>
    </row>
    <row r="492" spans="1:49" s="4" customFormat="1" ht="15" x14ac:dyDescent="0.25">
      <c r="A492" s="60"/>
      <c r="B492" s="50"/>
      <c r="C492" s="853" t="s">
        <v>75</v>
      </c>
      <c r="D492" s="853"/>
      <c r="E492" s="853"/>
      <c r="F492" s="53"/>
      <c r="G492" s="54"/>
      <c r="H492" s="54"/>
      <c r="I492" s="54"/>
      <c r="J492" s="63"/>
      <c r="K492" s="54"/>
      <c r="L492" s="55">
        <v>2427.42</v>
      </c>
      <c r="M492" s="54"/>
      <c r="N492" s="58">
        <v>85979.21</v>
      </c>
      <c r="AF492" s="39"/>
      <c r="AG492" s="48"/>
      <c r="AJ492" s="3" t="s">
        <v>75</v>
      </c>
      <c r="AL492" s="48"/>
      <c r="AM492" s="82"/>
      <c r="AN492" s="85"/>
      <c r="AO492" s="85"/>
      <c r="AP492" s="85"/>
      <c r="AQ492" s="85"/>
      <c r="AR492" s="85"/>
      <c r="AS492" s="82"/>
      <c r="AT492" s="48"/>
      <c r="AV492" s="48"/>
      <c r="AW492" s="48"/>
    </row>
    <row r="493" spans="1:49" s="4" customFormat="1" ht="23.25" x14ac:dyDescent="0.25">
      <c r="A493" s="60"/>
      <c r="B493" s="50" t="s">
        <v>120</v>
      </c>
      <c r="C493" s="853" t="s">
        <v>121</v>
      </c>
      <c r="D493" s="853"/>
      <c r="E493" s="853"/>
      <c r="F493" s="53" t="s">
        <v>78</v>
      </c>
      <c r="G493" s="70">
        <v>97</v>
      </c>
      <c r="H493" s="54"/>
      <c r="I493" s="70">
        <v>97</v>
      </c>
      <c r="J493" s="63"/>
      <c r="K493" s="54"/>
      <c r="L493" s="55">
        <v>2354.6</v>
      </c>
      <c r="M493" s="54"/>
      <c r="N493" s="58">
        <v>83399.83</v>
      </c>
      <c r="AF493" s="39"/>
      <c r="AG493" s="48"/>
      <c r="AJ493" s="3" t="s">
        <v>121</v>
      </c>
      <c r="AL493" s="48"/>
      <c r="AM493" s="82"/>
      <c r="AN493" s="85"/>
      <c r="AO493" s="85"/>
      <c r="AP493" s="85"/>
      <c r="AQ493" s="85"/>
      <c r="AR493" s="85"/>
      <c r="AS493" s="82"/>
      <c r="AT493" s="48"/>
      <c r="AV493" s="48"/>
      <c r="AW493" s="48"/>
    </row>
    <row r="494" spans="1:49" s="4" customFormat="1" ht="23.25" x14ac:dyDescent="0.25">
      <c r="A494" s="60"/>
      <c r="B494" s="50" t="s">
        <v>122</v>
      </c>
      <c r="C494" s="853" t="s">
        <v>123</v>
      </c>
      <c r="D494" s="853"/>
      <c r="E494" s="853"/>
      <c r="F494" s="53" t="s">
        <v>78</v>
      </c>
      <c r="G494" s="70">
        <v>51</v>
      </c>
      <c r="H494" s="54"/>
      <c r="I494" s="70">
        <v>51</v>
      </c>
      <c r="J494" s="63"/>
      <c r="K494" s="54"/>
      <c r="L494" s="55">
        <v>1237.98</v>
      </c>
      <c r="M494" s="54"/>
      <c r="N494" s="58">
        <v>43849.4</v>
      </c>
      <c r="AF494" s="39"/>
      <c r="AG494" s="48"/>
      <c r="AJ494" s="3" t="s">
        <v>123</v>
      </c>
      <c r="AL494" s="48"/>
      <c r="AM494" s="82"/>
      <c r="AN494" s="85"/>
      <c r="AO494" s="85"/>
      <c r="AP494" s="85"/>
      <c r="AQ494" s="85"/>
      <c r="AR494" s="85"/>
      <c r="AS494" s="82"/>
      <c r="AT494" s="48"/>
      <c r="AV494" s="48"/>
      <c r="AW494" s="48"/>
    </row>
    <row r="495" spans="1:49" s="4" customFormat="1" ht="15" x14ac:dyDescent="0.25">
      <c r="A495" s="71"/>
      <c r="B495" s="72"/>
      <c r="C495" s="847" t="s">
        <v>81</v>
      </c>
      <c r="D495" s="847"/>
      <c r="E495" s="847"/>
      <c r="F495" s="42"/>
      <c r="G495" s="43"/>
      <c r="H495" s="43"/>
      <c r="I495" s="43"/>
      <c r="J495" s="46"/>
      <c r="K495" s="43"/>
      <c r="L495" s="73">
        <v>8110.65</v>
      </c>
      <c r="M495" s="66"/>
      <c r="N495" s="47"/>
      <c r="AF495" s="39"/>
      <c r="AG495" s="48"/>
      <c r="AL495" s="48" t="s">
        <v>81</v>
      </c>
      <c r="AM495" s="82"/>
      <c r="AN495" s="85"/>
      <c r="AO495" s="85"/>
      <c r="AP495" s="85"/>
      <c r="AQ495" s="85"/>
      <c r="AR495" s="85"/>
      <c r="AS495" s="82"/>
      <c r="AT495" s="48"/>
      <c r="AV495" s="48"/>
      <c r="AW495" s="48"/>
    </row>
    <row r="496" spans="1:49" s="4" customFormat="1" ht="34.5" x14ac:dyDescent="0.25">
      <c r="A496" s="40" t="s">
        <v>283</v>
      </c>
      <c r="B496" s="41" t="s">
        <v>284</v>
      </c>
      <c r="C496" s="847" t="s">
        <v>285</v>
      </c>
      <c r="D496" s="847"/>
      <c r="E496" s="847"/>
      <c r="F496" s="42" t="s">
        <v>279</v>
      </c>
      <c r="G496" s="43">
        <v>20</v>
      </c>
      <c r="H496" s="44">
        <v>1</v>
      </c>
      <c r="I496" s="44">
        <v>20</v>
      </c>
      <c r="J496" s="73">
        <v>27509.4</v>
      </c>
      <c r="K496" s="43"/>
      <c r="L496" s="73">
        <v>63901.05</v>
      </c>
      <c r="M496" s="109">
        <v>8.61</v>
      </c>
      <c r="N496" s="134">
        <v>550188</v>
      </c>
      <c r="AF496" s="39"/>
      <c r="AG496" s="48" t="s">
        <v>285</v>
      </c>
      <c r="AL496" s="48"/>
      <c r="AM496" s="82"/>
      <c r="AN496" s="85"/>
      <c r="AO496" s="85"/>
      <c r="AP496" s="85"/>
      <c r="AQ496" s="85"/>
      <c r="AR496" s="85"/>
      <c r="AS496" s="82"/>
      <c r="AT496" s="48"/>
      <c r="AV496" s="48"/>
      <c r="AW496" s="48"/>
    </row>
    <row r="497" spans="1:49" s="4" customFormat="1" ht="15" x14ac:dyDescent="0.25">
      <c r="A497" s="71"/>
      <c r="B497" s="72"/>
      <c r="C497" s="847" t="s">
        <v>81</v>
      </c>
      <c r="D497" s="847"/>
      <c r="E497" s="847"/>
      <c r="F497" s="42"/>
      <c r="G497" s="43"/>
      <c r="H497" s="43"/>
      <c r="I497" s="43"/>
      <c r="J497" s="46"/>
      <c r="K497" s="43"/>
      <c r="L497" s="73">
        <v>63901.05</v>
      </c>
      <c r="M497" s="66"/>
      <c r="N497" s="134">
        <v>550188</v>
      </c>
      <c r="AF497" s="39"/>
      <c r="AG497" s="48"/>
      <c r="AL497" s="48" t="s">
        <v>81</v>
      </c>
      <c r="AM497" s="82"/>
      <c r="AN497" s="85"/>
      <c r="AO497" s="85"/>
      <c r="AP497" s="85"/>
      <c r="AQ497" s="85"/>
      <c r="AR497" s="85"/>
      <c r="AS497" s="82"/>
      <c r="AT497" s="48"/>
      <c r="AV497" s="48"/>
      <c r="AW497" s="48"/>
    </row>
    <row r="498" spans="1:49" s="4" customFormat="1" ht="45.75" x14ac:dyDescent="0.25">
      <c r="A498" s="40" t="s">
        <v>286</v>
      </c>
      <c r="B498" s="41" t="s">
        <v>287</v>
      </c>
      <c r="C498" s="847" t="s">
        <v>288</v>
      </c>
      <c r="D498" s="847"/>
      <c r="E498" s="847"/>
      <c r="F498" s="42" t="s">
        <v>174</v>
      </c>
      <c r="G498" s="43">
        <v>4</v>
      </c>
      <c r="H498" s="44">
        <v>1</v>
      </c>
      <c r="I498" s="44">
        <v>4</v>
      </c>
      <c r="J498" s="46"/>
      <c r="K498" s="43"/>
      <c r="L498" s="46"/>
      <c r="M498" s="43"/>
      <c r="N498" s="47"/>
      <c r="AF498" s="39"/>
      <c r="AG498" s="48" t="s">
        <v>288</v>
      </c>
      <c r="AL498" s="48"/>
      <c r="AM498" s="82"/>
      <c r="AN498" s="85"/>
      <c r="AO498" s="85"/>
      <c r="AP498" s="85"/>
      <c r="AQ498" s="85"/>
      <c r="AR498" s="85"/>
      <c r="AS498" s="82"/>
      <c r="AT498" s="48"/>
      <c r="AV498" s="48"/>
      <c r="AW498" s="48"/>
    </row>
    <row r="499" spans="1:49" s="4" customFormat="1" ht="22.5" x14ac:dyDescent="0.25">
      <c r="A499" s="49"/>
      <c r="B499" s="50" t="s">
        <v>64</v>
      </c>
      <c r="C499" s="848" t="s">
        <v>65</v>
      </c>
      <c r="D499" s="848"/>
      <c r="E499" s="848"/>
      <c r="F499" s="848"/>
      <c r="G499" s="848"/>
      <c r="H499" s="848"/>
      <c r="I499" s="848"/>
      <c r="J499" s="848"/>
      <c r="K499" s="848"/>
      <c r="L499" s="848"/>
      <c r="M499" s="848"/>
      <c r="N499" s="849"/>
      <c r="AF499" s="39"/>
      <c r="AG499" s="48"/>
      <c r="AH499" s="3" t="s">
        <v>65</v>
      </c>
      <c r="AL499" s="48"/>
      <c r="AM499" s="82"/>
      <c r="AN499" s="85"/>
      <c r="AO499" s="85"/>
      <c r="AP499" s="85"/>
      <c r="AQ499" s="85"/>
      <c r="AR499" s="85"/>
      <c r="AS499" s="82"/>
      <c r="AT499" s="48"/>
      <c r="AV499" s="48"/>
      <c r="AW499" s="48"/>
    </row>
    <row r="500" spans="1:49" s="4" customFormat="1" ht="15" x14ac:dyDescent="0.25">
      <c r="A500" s="51"/>
      <c r="B500" s="50" t="s">
        <v>60</v>
      </c>
      <c r="C500" s="853" t="s">
        <v>66</v>
      </c>
      <c r="D500" s="853"/>
      <c r="E500" s="853"/>
      <c r="F500" s="53"/>
      <c r="G500" s="54"/>
      <c r="H500" s="54"/>
      <c r="I500" s="54"/>
      <c r="J500" s="57">
        <v>78.209999999999994</v>
      </c>
      <c r="K500" s="56">
        <v>1.1499999999999999</v>
      </c>
      <c r="L500" s="57">
        <v>359.77</v>
      </c>
      <c r="M500" s="56">
        <v>35.42</v>
      </c>
      <c r="N500" s="58">
        <v>12743.05</v>
      </c>
      <c r="AF500" s="39"/>
      <c r="AG500" s="48"/>
      <c r="AI500" s="3" t="s">
        <v>66</v>
      </c>
      <c r="AL500" s="48"/>
      <c r="AM500" s="82"/>
      <c r="AN500" s="85"/>
      <c r="AO500" s="85"/>
      <c r="AP500" s="85"/>
      <c r="AQ500" s="85"/>
      <c r="AR500" s="85"/>
      <c r="AS500" s="82"/>
      <c r="AT500" s="48"/>
      <c r="AV500" s="48"/>
      <c r="AW500" s="48"/>
    </row>
    <row r="501" spans="1:49" s="4" customFormat="1" ht="15" x14ac:dyDescent="0.25">
      <c r="A501" s="51"/>
      <c r="B501" s="50" t="s">
        <v>67</v>
      </c>
      <c r="C501" s="853" t="s">
        <v>68</v>
      </c>
      <c r="D501" s="853"/>
      <c r="E501" s="853"/>
      <c r="F501" s="53"/>
      <c r="G501" s="54"/>
      <c r="H501" s="54"/>
      <c r="I501" s="54"/>
      <c r="J501" s="55">
        <v>1009.27</v>
      </c>
      <c r="K501" s="56">
        <v>1.1499999999999999</v>
      </c>
      <c r="L501" s="55">
        <v>4642.6400000000003</v>
      </c>
      <c r="M501" s="54"/>
      <c r="N501" s="59"/>
      <c r="AF501" s="39"/>
      <c r="AG501" s="48"/>
      <c r="AI501" s="3" t="s">
        <v>68</v>
      </c>
      <c r="AL501" s="48"/>
      <c r="AM501" s="82"/>
      <c r="AN501" s="85"/>
      <c r="AO501" s="85"/>
      <c r="AP501" s="85"/>
      <c r="AQ501" s="85"/>
      <c r="AR501" s="85"/>
      <c r="AS501" s="82"/>
      <c r="AT501" s="48"/>
      <c r="AV501" s="48"/>
      <c r="AW501" s="48"/>
    </row>
    <row r="502" spans="1:49" s="4" customFormat="1" ht="15" x14ac:dyDescent="0.25">
      <c r="A502" s="51"/>
      <c r="B502" s="50" t="s">
        <v>69</v>
      </c>
      <c r="C502" s="853" t="s">
        <v>70</v>
      </c>
      <c r="D502" s="853"/>
      <c r="E502" s="853"/>
      <c r="F502" s="53"/>
      <c r="G502" s="54"/>
      <c r="H502" s="54"/>
      <c r="I502" s="54"/>
      <c r="J502" s="57">
        <v>95.57</v>
      </c>
      <c r="K502" s="56">
        <v>1.1499999999999999</v>
      </c>
      <c r="L502" s="57">
        <v>439.62</v>
      </c>
      <c r="M502" s="56">
        <v>35.42</v>
      </c>
      <c r="N502" s="58">
        <v>15571.34</v>
      </c>
      <c r="AF502" s="39"/>
      <c r="AG502" s="48"/>
      <c r="AI502" s="3" t="s">
        <v>70</v>
      </c>
      <c r="AL502" s="48"/>
      <c r="AM502" s="82"/>
      <c r="AN502" s="85"/>
      <c r="AO502" s="85"/>
      <c r="AP502" s="85"/>
      <c r="AQ502" s="85"/>
      <c r="AR502" s="85"/>
      <c r="AS502" s="82"/>
      <c r="AT502" s="48"/>
      <c r="AV502" s="48"/>
      <c r="AW502" s="48"/>
    </row>
    <row r="503" spans="1:49" s="4" customFormat="1" ht="15" x14ac:dyDescent="0.25">
      <c r="A503" s="51"/>
      <c r="B503" s="50" t="s">
        <v>86</v>
      </c>
      <c r="C503" s="853" t="s">
        <v>87</v>
      </c>
      <c r="D503" s="853"/>
      <c r="E503" s="853"/>
      <c r="F503" s="53"/>
      <c r="G503" s="54"/>
      <c r="H503" s="54"/>
      <c r="I503" s="54"/>
      <c r="J503" s="57">
        <v>3.61</v>
      </c>
      <c r="K503" s="54"/>
      <c r="L503" s="57">
        <v>14.44</v>
      </c>
      <c r="M503" s="54"/>
      <c r="N503" s="59"/>
      <c r="AF503" s="39"/>
      <c r="AG503" s="48"/>
      <c r="AI503" s="3" t="s">
        <v>87</v>
      </c>
      <c r="AL503" s="48"/>
      <c r="AM503" s="82"/>
      <c r="AN503" s="85"/>
      <c r="AO503" s="85"/>
      <c r="AP503" s="85"/>
      <c r="AQ503" s="85"/>
      <c r="AR503" s="85"/>
      <c r="AS503" s="82"/>
      <c r="AT503" s="48"/>
      <c r="AV503" s="48"/>
      <c r="AW503" s="48"/>
    </row>
    <row r="504" spans="1:49" s="4" customFormat="1" ht="15" x14ac:dyDescent="0.25">
      <c r="A504" s="60"/>
      <c r="B504" s="50"/>
      <c r="C504" s="853" t="s">
        <v>71</v>
      </c>
      <c r="D504" s="853"/>
      <c r="E504" s="853"/>
      <c r="F504" s="53" t="s">
        <v>72</v>
      </c>
      <c r="G504" s="56">
        <v>8.32</v>
      </c>
      <c r="H504" s="56">
        <v>1.1499999999999999</v>
      </c>
      <c r="I504" s="62">
        <v>38.271999999999998</v>
      </c>
      <c r="J504" s="63"/>
      <c r="K504" s="54"/>
      <c r="L504" s="63"/>
      <c r="M504" s="54"/>
      <c r="N504" s="59"/>
      <c r="AF504" s="39"/>
      <c r="AG504" s="48"/>
      <c r="AJ504" s="3" t="s">
        <v>71</v>
      </c>
      <c r="AL504" s="48"/>
      <c r="AM504" s="82"/>
      <c r="AN504" s="85"/>
      <c r="AO504" s="85"/>
      <c r="AP504" s="85"/>
      <c r="AQ504" s="85"/>
      <c r="AR504" s="85"/>
      <c r="AS504" s="82"/>
      <c r="AT504" s="48"/>
      <c r="AV504" s="48"/>
      <c r="AW504" s="48"/>
    </row>
    <row r="505" spans="1:49" s="4" customFormat="1" ht="15" x14ac:dyDescent="0.25">
      <c r="A505" s="60"/>
      <c r="B505" s="50"/>
      <c r="C505" s="853" t="s">
        <v>73</v>
      </c>
      <c r="D505" s="853"/>
      <c r="E505" s="853"/>
      <c r="F505" s="53" t="s">
        <v>72</v>
      </c>
      <c r="G505" s="56">
        <v>7.08</v>
      </c>
      <c r="H505" s="56">
        <v>1.1499999999999999</v>
      </c>
      <c r="I505" s="62">
        <v>32.567999999999998</v>
      </c>
      <c r="J505" s="63"/>
      <c r="K505" s="54"/>
      <c r="L505" s="63"/>
      <c r="M505" s="54"/>
      <c r="N505" s="59"/>
      <c r="AF505" s="39"/>
      <c r="AG505" s="48"/>
      <c r="AJ505" s="3" t="s">
        <v>73</v>
      </c>
      <c r="AL505" s="48"/>
      <c r="AM505" s="82"/>
      <c r="AN505" s="85"/>
      <c r="AO505" s="85"/>
      <c r="AP505" s="85"/>
      <c r="AQ505" s="85"/>
      <c r="AR505" s="85"/>
      <c r="AS505" s="82"/>
      <c r="AT505" s="48"/>
      <c r="AV505" s="48"/>
      <c r="AW505" s="48"/>
    </row>
    <row r="506" spans="1:49" s="4" customFormat="1" ht="15" x14ac:dyDescent="0.25">
      <c r="A506" s="51"/>
      <c r="B506" s="50"/>
      <c r="C506" s="854" t="s">
        <v>74</v>
      </c>
      <c r="D506" s="854"/>
      <c r="E506" s="854"/>
      <c r="F506" s="65"/>
      <c r="G506" s="66"/>
      <c r="H506" s="66"/>
      <c r="I506" s="66"/>
      <c r="J506" s="67">
        <v>1091.0899999999999</v>
      </c>
      <c r="K506" s="66"/>
      <c r="L506" s="67">
        <v>5016.8500000000004</v>
      </c>
      <c r="M506" s="66"/>
      <c r="N506" s="69"/>
      <c r="AF506" s="39"/>
      <c r="AG506" s="48"/>
      <c r="AK506" s="3" t="s">
        <v>74</v>
      </c>
      <c r="AL506" s="48"/>
      <c r="AM506" s="82"/>
      <c r="AN506" s="85"/>
      <c r="AO506" s="85"/>
      <c r="AP506" s="85"/>
      <c r="AQ506" s="85"/>
      <c r="AR506" s="85"/>
      <c r="AS506" s="82"/>
      <c r="AT506" s="48"/>
      <c r="AV506" s="48"/>
      <c r="AW506" s="48"/>
    </row>
    <row r="507" spans="1:49" s="4" customFormat="1" ht="15" x14ac:dyDescent="0.25">
      <c r="A507" s="60"/>
      <c r="B507" s="50"/>
      <c r="C507" s="853" t="s">
        <v>75</v>
      </c>
      <c r="D507" s="853"/>
      <c r="E507" s="853"/>
      <c r="F507" s="53"/>
      <c r="G507" s="54"/>
      <c r="H507" s="54"/>
      <c r="I507" s="54"/>
      <c r="J507" s="63"/>
      <c r="K507" s="54"/>
      <c r="L507" s="57">
        <v>799.39</v>
      </c>
      <c r="M507" s="54"/>
      <c r="N507" s="58">
        <v>28314.39</v>
      </c>
      <c r="AF507" s="39"/>
      <c r="AG507" s="48"/>
      <c r="AJ507" s="3" t="s">
        <v>75</v>
      </c>
      <c r="AL507" s="48"/>
      <c r="AM507" s="82"/>
      <c r="AN507" s="85"/>
      <c r="AO507" s="85"/>
      <c r="AP507" s="85"/>
      <c r="AQ507" s="85"/>
      <c r="AR507" s="85"/>
      <c r="AS507" s="82"/>
      <c r="AT507" s="48"/>
      <c r="AV507" s="48"/>
      <c r="AW507" s="48"/>
    </row>
    <row r="508" spans="1:49" s="4" customFormat="1" ht="23.25" x14ac:dyDescent="0.25">
      <c r="A508" s="60"/>
      <c r="B508" s="50" t="s">
        <v>120</v>
      </c>
      <c r="C508" s="853" t="s">
        <v>121</v>
      </c>
      <c r="D508" s="853"/>
      <c r="E508" s="853"/>
      <c r="F508" s="53" t="s">
        <v>78</v>
      </c>
      <c r="G508" s="70">
        <v>97</v>
      </c>
      <c r="H508" s="54"/>
      <c r="I508" s="70">
        <v>97</v>
      </c>
      <c r="J508" s="63"/>
      <c r="K508" s="54"/>
      <c r="L508" s="57">
        <v>775.41</v>
      </c>
      <c r="M508" s="54"/>
      <c r="N508" s="58">
        <v>27464.959999999999</v>
      </c>
      <c r="AF508" s="39"/>
      <c r="AG508" s="48"/>
      <c r="AJ508" s="3" t="s">
        <v>121</v>
      </c>
      <c r="AL508" s="48"/>
      <c r="AM508" s="82"/>
      <c r="AN508" s="85"/>
      <c r="AO508" s="85"/>
      <c r="AP508" s="85"/>
      <c r="AQ508" s="85"/>
      <c r="AR508" s="85"/>
      <c r="AS508" s="82"/>
      <c r="AT508" s="48"/>
      <c r="AV508" s="48"/>
      <c r="AW508" s="48"/>
    </row>
    <row r="509" spans="1:49" s="4" customFormat="1" ht="23.25" x14ac:dyDescent="0.25">
      <c r="A509" s="60"/>
      <c r="B509" s="50" t="s">
        <v>122</v>
      </c>
      <c r="C509" s="853" t="s">
        <v>123</v>
      </c>
      <c r="D509" s="853"/>
      <c r="E509" s="853"/>
      <c r="F509" s="53" t="s">
        <v>78</v>
      </c>
      <c r="G509" s="70">
        <v>51</v>
      </c>
      <c r="H509" s="54"/>
      <c r="I509" s="70">
        <v>51</v>
      </c>
      <c r="J509" s="63"/>
      <c r="K509" s="54"/>
      <c r="L509" s="57">
        <v>407.69</v>
      </c>
      <c r="M509" s="54"/>
      <c r="N509" s="58">
        <v>14440.34</v>
      </c>
      <c r="AF509" s="39"/>
      <c r="AG509" s="48"/>
      <c r="AJ509" s="3" t="s">
        <v>123</v>
      </c>
      <c r="AL509" s="48"/>
      <c r="AM509" s="82"/>
      <c r="AN509" s="85"/>
      <c r="AO509" s="85"/>
      <c r="AP509" s="85"/>
      <c r="AQ509" s="85"/>
      <c r="AR509" s="85"/>
      <c r="AS509" s="82"/>
      <c r="AT509" s="48"/>
      <c r="AV509" s="48"/>
      <c r="AW509" s="48"/>
    </row>
    <row r="510" spans="1:49" s="4" customFormat="1" ht="15" x14ac:dyDescent="0.25">
      <c r="A510" s="71"/>
      <c r="B510" s="72"/>
      <c r="C510" s="847" t="s">
        <v>81</v>
      </c>
      <c r="D510" s="847"/>
      <c r="E510" s="847"/>
      <c r="F510" s="42"/>
      <c r="G510" s="43"/>
      <c r="H510" s="43"/>
      <c r="I510" s="43"/>
      <c r="J510" s="46"/>
      <c r="K510" s="43"/>
      <c r="L510" s="73">
        <v>6199.95</v>
      </c>
      <c r="M510" s="66"/>
      <c r="N510" s="47"/>
      <c r="AF510" s="39"/>
      <c r="AG510" s="48"/>
      <c r="AL510" s="48" t="s">
        <v>81</v>
      </c>
      <c r="AM510" s="82"/>
      <c r="AN510" s="85"/>
      <c r="AO510" s="85"/>
      <c r="AP510" s="85"/>
      <c r="AQ510" s="85"/>
      <c r="AR510" s="85"/>
      <c r="AS510" s="82"/>
      <c r="AT510" s="48"/>
      <c r="AV510" s="48"/>
      <c r="AW510" s="48"/>
    </row>
    <row r="511" spans="1:49" s="4" customFormat="1" ht="34.5" x14ac:dyDescent="0.25">
      <c r="A511" s="40" t="s">
        <v>289</v>
      </c>
      <c r="B511" s="41" t="s">
        <v>290</v>
      </c>
      <c r="C511" s="847" t="s">
        <v>291</v>
      </c>
      <c r="D511" s="847"/>
      <c r="E511" s="847"/>
      <c r="F511" s="42" t="s">
        <v>174</v>
      </c>
      <c r="G511" s="43">
        <v>4</v>
      </c>
      <c r="H511" s="44">
        <v>1</v>
      </c>
      <c r="I511" s="44">
        <v>4</v>
      </c>
      <c r="J511" s="73">
        <v>16448.349999999999</v>
      </c>
      <c r="K511" s="43"/>
      <c r="L511" s="73">
        <v>7641.51</v>
      </c>
      <c r="M511" s="109">
        <v>8.61</v>
      </c>
      <c r="N511" s="134">
        <v>65793.399999999994</v>
      </c>
      <c r="AF511" s="39"/>
      <c r="AG511" s="48" t="s">
        <v>291</v>
      </c>
      <c r="AL511" s="48"/>
      <c r="AM511" s="82"/>
      <c r="AN511" s="85"/>
      <c r="AO511" s="85"/>
      <c r="AP511" s="85"/>
      <c r="AQ511" s="85"/>
      <c r="AR511" s="85"/>
      <c r="AS511" s="82"/>
      <c r="AT511" s="48"/>
      <c r="AV511" s="48"/>
      <c r="AW511" s="48"/>
    </row>
    <row r="512" spans="1:49" s="4" customFormat="1" ht="15" x14ac:dyDescent="0.25">
      <c r="A512" s="71"/>
      <c r="B512" s="72"/>
      <c r="C512" s="847" t="s">
        <v>81</v>
      </c>
      <c r="D512" s="847"/>
      <c r="E512" s="847"/>
      <c r="F512" s="42"/>
      <c r="G512" s="43"/>
      <c r="H512" s="43"/>
      <c r="I512" s="43"/>
      <c r="J512" s="46"/>
      <c r="K512" s="43"/>
      <c r="L512" s="73">
        <v>7641.51</v>
      </c>
      <c r="M512" s="66"/>
      <c r="N512" s="134">
        <v>65793.399999999994</v>
      </c>
      <c r="AF512" s="39"/>
      <c r="AG512" s="48"/>
      <c r="AL512" s="48" t="s">
        <v>81</v>
      </c>
      <c r="AM512" s="82"/>
      <c r="AN512" s="85"/>
      <c r="AO512" s="85"/>
      <c r="AP512" s="85"/>
      <c r="AQ512" s="85"/>
      <c r="AR512" s="85"/>
      <c r="AS512" s="82"/>
      <c r="AT512" s="48"/>
      <c r="AV512" s="48"/>
      <c r="AW512" s="48"/>
    </row>
    <row r="513" spans="1:49" s="4" customFormat="1" ht="45.75" x14ac:dyDescent="0.25">
      <c r="A513" s="40" t="s">
        <v>292</v>
      </c>
      <c r="B513" s="41" t="s">
        <v>264</v>
      </c>
      <c r="C513" s="847" t="s">
        <v>1300</v>
      </c>
      <c r="D513" s="847"/>
      <c r="E513" s="847"/>
      <c r="F513" s="42" t="s">
        <v>174</v>
      </c>
      <c r="G513" s="43">
        <v>160</v>
      </c>
      <c r="H513" s="44">
        <v>1</v>
      </c>
      <c r="I513" s="44">
        <v>160</v>
      </c>
      <c r="J513" s="46"/>
      <c r="K513" s="43"/>
      <c r="L513" s="46"/>
      <c r="M513" s="43"/>
      <c r="N513" s="47"/>
      <c r="AF513" s="39"/>
      <c r="AG513" s="48" t="s">
        <v>1300</v>
      </c>
      <c r="AL513" s="48"/>
      <c r="AM513" s="82"/>
      <c r="AN513" s="85"/>
      <c r="AO513" s="85"/>
      <c r="AP513" s="85"/>
      <c r="AQ513" s="85"/>
      <c r="AR513" s="85"/>
      <c r="AS513" s="82"/>
      <c r="AT513" s="48"/>
      <c r="AV513" s="48"/>
      <c r="AW513" s="48"/>
    </row>
    <row r="514" spans="1:49" s="4" customFormat="1" ht="22.5" x14ac:dyDescent="0.25">
      <c r="A514" s="49"/>
      <c r="B514" s="50" t="s">
        <v>64</v>
      </c>
      <c r="C514" s="848" t="s">
        <v>65</v>
      </c>
      <c r="D514" s="848"/>
      <c r="E514" s="848"/>
      <c r="F514" s="848"/>
      <c r="G514" s="848"/>
      <c r="H514" s="848"/>
      <c r="I514" s="848"/>
      <c r="J514" s="848"/>
      <c r="K514" s="848"/>
      <c r="L514" s="848"/>
      <c r="M514" s="848"/>
      <c r="N514" s="849"/>
      <c r="AF514" s="39"/>
      <c r="AG514" s="48"/>
      <c r="AH514" s="3" t="s">
        <v>65</v>
      </c>
      <c r="AL514" s="48"/>
      <c r="AM514" s="82"/>
      <c r="AN514" s="85"/>
      <c r="AO514" s="85"/>
      <c r="AP514" s="85"/>
      <c r="AQ514" s="85"/>
      <c r="AR514" s="85"/>
      <c r="AS514" s="82"/>
      <c r="AT514" s="48"/>
      <c r="AV514" s="48"/>
      <c r="AW514" s="48"/>
    </row>
    <row r="515" spans="1:49" s="4" customFormat="1" ht="15" x14ac:dyDescent="0.25">
      <c r="A515" s="51"/>
      <c r="B515" s="50" t="s">
        <v>60</v>
      </c>
      <c r="C515" s="853" t="s">
        <v>66</v>
      </c>
      <c r="D515" s="853"/>
      <c r="E515" s="853"/>
      <c r="F515" s="53"/>
      <c r="G515" s="54"/>
      <c r="H515" s="54"/>
      <c r="I515" s="54"/>
      <c r="J515" s="57">
        <v>3.57</v>
      </c>
      <c r="K515" s="56">
        <v>1.1499999999999999</v>
      </c>
      <c r="L515" s="57">
        <v>656.88</v>
      </c>
      <c r="M515" s="56">
        <v>35.42</v>
      </c>
      <c r="N515" s="58">
        <v>23266.69</v>
      </c>
      <c r="AF515" s="39"/>
      <c r="AG515" s="48"/>
      <c r="AI515" s="3" t="s">
        <v>66</v>
      </c>
      <c r="AL515" s="48"/>
      <c r="AM515" s="82"/>
      <c r="AN515" s="85"/>
      <c r="AO515" s="85"/>
      <c r="AP515" s="85"/>
      <c r="AQ515" s="85"/>
      <c r="AR515" s="85"/>
      <c r="AS515" s="82"/>
      <c r="AT515" s="48"/>
      <c r="AV515" s="48"/>
      <c r="AW515" s="48"/>
    </row>
    <row r="516" spans="1:49" s="4" customFormat="1" ht="15" x14ac:dyDescent="0.25">
      <c r="A516" s="51"/>
      <c r="B516" s="50" t="s">
        <v>86</v>
      </c>
      <c r="C516" s="853" t="s">
        <v>87</v>
      </c>
      <c r="D516" s="853"/>
      <c r="E516" s="853"/>
      <c r="F516" s="53"/>
      <c r="G516" s="54"/>
      <c r="H516" s="54"/>
      <c r="I516" s="54"/>
      <c r="J516" s="57">
        <v>15.07</v>
      </c>
      <c r="K516" s="54"/>
      <c r="L516" s="55">
        <v>2411.1999999999998</v>
      </c>
      <c r="M516" s="54"/>
      <c r="N516" s="59"/>
      <c r="AF516" s="39"/>
      <c r="AG516" s="48"/>
      <c r="AI516" s="3" t="s">
        <v>87</v>
      </c>
      <c r="AL516" s="48"/>
      <c r="AM516" s="82"/>
      <c r="AN516" s="85"/>
      <c r="AO516" s="85"/>
      <c r="AP516" s="85"/>
      <c r="AQ516" s="85"/>
      <c r="AR516" s="85"/>
      <c r="AS516" s="82"/>
      <c r="AT516" s="48"/>
      <c r="AV516" s="48"/>
      <c r="AW516" s="48"/>
    </row>
    <row r="517" spans="1:49" s="4" customFormat="1" ht="15" x14ac:dyDescent="0.25">
      <c r="A517" s="60"/>
      <c r="B517" s="50"/>
      <c r="C517" s="853" t="s">
        <v>71</v>
      </c>
      <c r="D517" s="853"/>
      <c r="E517" s="853"/>
      <c r="F517" s="53" t="s">
        <v>72</v>
      </c>
      <c r="G517" s="56">
        <v>0.38</v>
      </c>
      <c r="H517" s="56">
        <v>1.1499999999999999</v>
      </c>
      <c r="I517" s="56">
        <v>69.92</v>
      </c>
      <c r="J517" s="63"/>
      <c r="K517" s="54"/>
      <c r="L517" s="63"/>
      <c r="M517" s="54"/>
      <c r="N517" s="59"/>
      <c r="AF517" s="39"/>
      <c r="AG517" s="48"/>
      <c r="AJ517" s="3" t="s">
        <v>71</v>
      </c>
      <c r="AL517" s="48"/>
      <c r="AM517" s="82"/>
      <c r="AN517" s="85"/>
      <c r="AO517" s="85"/>
      <c r="AP517" s="85"/>
      <c r="AQ517" s="85"/>
      <c r="AR517" s="85"/>
      <c r="AS517" s="82"/>
      <c r="AT517" s="48"/>
      <c r="AV517" s="48"/>
      <c r="AW517" s="48"/>
    </row>
    <row r="518" spans="1:49" s="4" customFormat="1" ht="15" x14ac:dyDescent="0.25">
      <c r="A518" s="51"/>
      <c r="B518" s="50"/>
      <c r="C518" s="854" t="s">
        <v>74</v>
      </c>
      <c r="D518" s="854"/>
      <c r="E518" s="854"/>
      <c r="F518" s="65"/>
      <c r="G518" s="66"/>
      <c r="H518" s="66"/>
      <c r="I518" s="66"/>
      <c r="J518" s="68">
        <v>18.64</v>
      </c>
      <c r="K518" s="66"/>
      <c r="L518" s="67">
        <v>3068.08</v>
      </c>
      <c r="M518" s="66"/>
      <c r="N518" s="69"/>
      <c r="AF518" s="39"/>
      <c r="AG518" s="48"/>
      <c r="AK518" s="3" t="s">
        <v>74</v>
      </c>
      <c r="AL518" s="48"/>
      <c r="AM518" s="82"/>
      <c r="AN518" s="85"/>
      <c r="AO518" s="85"/>
      <c r="AP518" s="85"/>
      <c r="AQ518" s="85"/>
      <c r="AR518" s="85"/>
      <c r="AS518" s="82"/>
      <c r="AT518" s="48"/>
      <c r="AV518" s="48"/>
      <c r="AW518" s="48"/>
    </row>
    <row r="519" spans="1:49" s="4" customFormat="1" ht="15" x14ac:dyDescent="0.25">
      <c r="A519" s="60"/>
      <c r="B519" s="50"/>
      <c r="C519" s="853" t="s">
        <v>75</v>
      </c>
      <c r="D519" s="853"/>
      <c r="E519" s="853"/>
      <c r="F519" s="53"/>
      <c r="G519" s="54"/>
      <c r="H519" s="54"/>
      <c r="I519" s="54"/>
      <c r="J519" s="63"/>
      <c r="K519" s="54"/>
      <c r="L519" s="57">
        <v>656.88</v>
      </c>
      <c r="M519" s="54"/>
      <c r="N519" s="58">
        <v>23266.69</v>
      </c>
      <c r="AF519" s="39"/>
      <c r="AG519" s="48"/>
      <c r="AJ519" s="3" t="s">
        <v>75</v>
      </c>
      <c r="AL519" s="48"/>
      <c r="AM519" s="82"/>
      <c r="AN519" s="85"/>
      <c r="AO519" s="85"/>
      <c r="AP519" s="85"/>
      <c r="AQ519" s="85"/>
      <c r="AR519" s="85"/>
      <c r="AS519" s="82"/>
      <c r="AT519" s="48"/>
      <c r="AV519" s="48"/>
      <c r="AW519" s="48"/>
    </row>
    <row r="520" spans="1:49" s="4" customFormat="1" ht="23.25" x14ac:dyDescent="0.25">
      <c r="A520" s="60"/>
      <c r="B520" s="50" t="s">
        <v>120</v>
      </c>
      <c r="C520" s="853" t="s">
        <v>121</v>
      </c>
      <c r="D520" s="853"/>
      <c r="E520" s="853"/>
      <c r="F520" s="53" t="s">
        <v>78</v>
      </c>
      <c r="G520" s="70">
        <v>97</v>
      </c>
      <c r="H520" s="54"/>
      <c r="I520" s="70">
        <v>97</v>
      </c>
      <c r="J520" s="63"/>
      <c r="K520" s="54"/>
      <c r="L520" s="57">
        <v>637.16999999999996</v>
      </c>
      <c r="M520" s="54"/>
      <c r="N520" s="58">
        <v>22568.69</v>
      </c>
      <c r="AF520" s="39"/>
      <c r="AG520" s="48"/>
      <c r="AJ520" s="3" t="s">
        <v>121</v>
      </c>
      <c r="AL520" s="48"/>
      <c r="AM520" s="82"/>
      <c r="AN520" s="85"/>
      <c r="AO520" s="85"/>
      <c r="AP520" s="85"/>
      <c r="AQ520" s="85"/>
      <c r="AR520" s="85"/>
      <c r="AS520" s="82"/>
      <c r="AT520" s="48"/>
      <c r="AV520" s="48"/>
      <c r="AW520" s="48"/>
    </row>
    <row r="521" spans="1:49" s="4" customFormat="1" ht="23.25" x14ac:dyDescent="0.25">
      <c r="A521" s="60"/>
      <c r="B521" s="50" t="s">
        <v>122</v>
      </c>
      <c r="C521" s="853" t="s">
        <v>123</v>
      </c>
      <c r="D521" s="853"/>
      <c r="E521" s="853"/>
      <c r="F521" s="53" t="s">
        <v>78</v>
      </c>
      <c r="G521" s="70">
        <v>51</v>
      </c>
      <c r="H521" s="54"/>
      <c r="I521" s="70">
        <v>51</v>
      </c>
      <c r="J521" s="63"/>
      <c r="K521" s="54"/>
      <c r="L521" s="57">
        <v>335.01</v>
      </c>
      <c r="M521" s="54"/>
      <c r="N521" s="58">
        <v>11866.01</v>
      </c>
      <c r="AF521" s="39"/>
      <c r="AG521" s="48"/>
      <c r="AJ521" s="3" t="s">
        <v>123</v>
      </c>
      <c r="AL521" s="48"/>
      <c r="AM521" s="82"/>
      <c r="AN521" s="85"/>
      <c r="AO521" s="85"/>
      <c r="AP521" s="85"/>
      <c r="AQ521" s="85"/>
      <c r="AR521" s="85"/>
      <c r="AS521" s="82"/>
      <c r="AT521" s="48"/>
      <c r="AV521" s="48"/>
      <c r="AW521" s="48"/>
    </row>
    <row r="522" spans="1:49" s="4" customFormat="1" ht="15" x14ac:dyDescent="0.25">
      <c r="A522" s="71"/>
      <c r="B522" s="72"/>
      <c r="C522" s="847" t="s">
        <v>81</v>
      </c>
      <c r="D522" s="847"/>
      <c r="E522" s="847"/>
      <c r="F522" s="42"/>
      <c r="G522" s="43"/>
      <c r="H522" s="43"/>
      <c r="I522" s="43"/>
      <c r="J522" s="46"/>
      <c r="K522" s="43"/>
      <c r="L522" s="73">
        <v>4040.26</v>
      </c>
      <c r="M522" s="66"/>
      <c r="N522" s="47"/>
      <c r="AF522" s="39"/>
      <c r="AG522" s="48"/>
      <c r="AL522" s="48" t="s">
        <v>81</v>
      </c>
      <c r="AM522" s="82"/>
      <c r="AN522" s="85"/>
      <c r="AO522" s="85"/>
      <c r="AP522" s="85"/>
      <c r="AQ522" s="85"/>
      <c r="AR522" s="85"/>
      <c r="AS522" s="82"/>
      <c r="AT522" s="48"/>
      <c r="AV522" s="48"/>
      <c r="AW522" s="48"/>
    </row>
    <row r="523" spans="1:49" s="4" customFormat="1" ht="15" x14ac:dyDescent="0.25">
      <c r="A523" s="40" t="s">
        <v>295</v>
      </c>
      <c r="B523" s="41" t="s">
        <v>271</v>
      </c>
      <c r="C523" s="847" t="s">
        <v>272</v>
      </c>
      <c r="D523" s="847"/>
      <c r="E523" s="847"/>
      <c r="F523" s="42" t="s">
        <v>269</v>
      </c>
      <c r="G523" s="43">
        <v>-24</v>
      </c>
      <c r="H523" s="44">
        <v>1</v>
      </c>
      <c r="I523" s="44">
        <v>-24</v>
      </c>
      <c r="J523" s="131">
        <v>9.0399999999999991</v>
      </c>
      <c r="K523" s="43"/>
      <c r="L523" s="131">
        <v>-216.96</v>
      </c>
      <c r="M523" s="43"/>
      <c r="N523" s="47"/>
      <c r="AF523" s="39"/>
      <c r="AG523" s="48" t="s">
        <v>272</v>
      </c>
      <c r="AL523" s="48"/>
      <c r="AM523" s="82"/>
      <c r="AN523" s="85"/>
      <c r="AO523" s="85"/>
      <c r="AP523" s="85"/>
      <c r="AQ523" s="85"/>
      <c r="AR523" s="85"/>
      <c r="AS523" s="82"/>
      <c r="AT523" s="48"/>
      <c r="AV523" s="48"/>
      <c r="AW523" s="48"/>
    </row>
    <row r="524" spans="1:49" s="4" customFormat="1" ht="15" x14ac:dyDescent="0.25">
      <c r="A524" s="71"/>
      <c r="B524" s="72"/>
      <c r="C524" s="847" t="s">
        <v>81</v>
      </c>
      <c r="D524" s="847"/>
      <c r="E524" s="847"/>
      <c r="F524" s="42"/>
      <c r="G524" s="43"/>
      <c r="H524" s="43"/>
      <c r="I524" s="43"/>
      <c r="J524" s="46"/>
      <c r="K524" s="43"/>
      <c r="L524" s="131">
        <v>-216.96</v>
      </c>
      <c r="M524" s="66"/>
      <c r="N524" s="47"/>
      <c r="AF524" s="39"/>
      <c r="AG524" s="48"/>
      <c r="AL524" s="48" t="s">
        <v>81</v>
      </c>
      <c r="AM524" s="82"/>
      <c r="AN524" s="85"/>
      <c r="AO524" s="85"/>
      <c r="AP524" s="85"/>
      <c r="AQ524" s="85"/>
      <c r="AR524" s="85"/>
      <c r="AS524" s="82"/>
      <c r="AT524" s="48"/>
      <c r="AV524" s="48"/>
      <c r="AW524" s="48"/>
    </row>
    <row r="525" spans="1:49" s="4" customFormat="1" ht="15" x14ac:dyDescent="0.25">
      <c r="A525" s="40" t="s">
        <v>298</v>
      </c>
      <c r="B525" s="41" t="s">
        <v>267</v>
      </c>
      <c r="C525" s="847" t="s">
        <v>268</v>
      </c>
      <c r="D525" s="847"/>
      <c r="E525" s="847"/>
      <c r="F525" s="42" t="s">
        <v>269</v>
      </c>
      <c r="G525" s="43">
        <v>-115.2</v>
      </c>
      <c r="H525" s="44">
        <v>1</v>
      </c>
      <c r="I525" s="45">
        <v>-115.2</v>
      </c>
      <c r="J525" s="131">
        <v>16.7</v>
      </c>
      <c r="K525" s="43"/>
      <c r="L525" s="73">
        <v>-1923.84</v>
      </c>
      <c r="M525" s="43"/>
      <c r="N525" s="47"/>
      <c r="AF525" s="39"/>
      <c r="AG525" s="48" t="s">
        <v>268</v>
      </c>
      <c r="AL525" s="48"/>
      <c r="AM525" s="82"/>
      <c r="AN525" s="85"/>
      <c r="AO525" s="85"/>
      <c r="AP525" s="85"/>
      <c r="AQ525" s="85"/>
      <c r="AR525" s="85"/>
      <c r="AS525" s="82"/>
      <c r="AT525" s="48"/>
      <c r="AV525" s="48"/>
      <c r="AW525" s="48"/>
    </row>
    <row r="526" spans="1:49" s="4" customFormat="1" ht="15" x14ac:dyDescent="0.25">
      <c r="A526" s="71"/>
      <c r="B526" s="72"/>
      <c r="C526" s="847" t="s">
        <v>81</v>
      </c>
      <c r="D526" s="847"/>
      <c r="E526" s="847"/>
      <c r="F526" s="42"/>
      <c r="G526" s="43"/>
      <c r="H526" s="43"/>
      <c r="I526" s="43"/>
      <c r="J526" s="46"/>
      <c r="K526" s="43"/>
      <c r="L526" s="73">
        <v>-1923.84</v>
      </c>
      <c r="M526" s="66"/>
      <c r="N526" s="47"/>
      <c r="AF526" s="39"/>
      <c r="AG526" s="48"/>
      <c r="AL526" s="48" t="s">
        <v>81</v>
      </c>
      <c r="AM526" s="82"/>
      <c r="AN526" s="85"/>
      <c r="AO526" s="85"/>
      <c r="AP526" s="85"/>
      <c r="AQ526" s="85"/>
      <c r="AR526" s="85"/>
      <c r="AS526" s="82"/>
      <c r="AT526" s="48"/>
      <c r="AV526" s="48"/>
      <c r="AW526" s="48"/>
    </row>
    <row r="527" spans="1:49" s="4" customFormat="1" ht="15" x14ac:dyDescent="0.25">
      <c r="A527" s="40" t="s">
        <v>301</v>
      </c>
      <c r="B527" s="41" t="s">
        <v>271</v>
      </c>
      <c r="C527" s="847" t="s">
        <v>272</v>
      </c>
      <c r="D527" s="847"/>
      <c r="E527" s="847"/>
      <c r="F527" s="42" t="s">
        <v>269</v>
      </c>
      <c r="G527" s="43">
        <v>-24</v>
      </c>
      <c r="H527" s="44">
        <v>1</v>
      </c>
      <c r="I527" s="44">
        <v>-24</v>
      </c>
      <c r="J527" s="131">
        <v>9.0399999999999991</v>
      </c>
      <c r="K527" s="43"/>
      <c r="L527" s="131">
        <v>-216.96</v>
      </c>
      <c r="M527" s="43"/>
      <c r="N527" s="47"/>
      <c r="AF527" s="39"/>
      <c r="AG527" s="48" t="s">
        <v>272</v>
      </c>
      <c r="AL527" s="48"/>
      <c r="AM527" s="82"/>
      <c r="AN527" s="85"/>
      <c r="AO527" s="85"/>
      <c r="AP527" s="85"/>
      <c r="AQ527" s="85"/>
      <c r="AR527" s="85"/>
      <c r="AS527" s="82"/>
      <c r="AT527" s="48"/>
      <c r="AV527" s="48"/>
      <c r="AW527" s="48"/>
    </row>
    <row r="528" spans="1:49" s="4" customFormat="1" ht="15" x14ac:dyDescent="0.25">
      <c r="A528" s="71"/>
      <c r="B528" s="72"/>
      <c r="C528" s="847" t="s">
        <v>81</v>
      </c>
      <c r="D528" s="847"/>
      <c r="E528" s="847"/>
      <c r="F528" s="42"/>
      <c r="G528" s="43"/>
      <c r="H528" s="43"/>
      <c r="I528" s="43"/>
      <c r="J528" s="46"/>
      <c r="K528" s="43"/>
      <c r="L528" s="131">
        <v>-216.96</v>
      </c>
      <c r="M528" s="66"/>
      <c r="N528" s="47"/>
      <c r="AF528" s="39"/>
      <c r="AG528" s="48"/>
      <c r="AL528" s="48" t="s">
        <v>81</v>
      </c>
      <c r="AM528" s="82"/>
      <c r="AN528" s="85"/>
      <c r="AO528" s="85"/>
      <c r="AP528" s="85"/>
      <c r="AQ528" s="85"/>
      <c r="AR528" s="85"/>
      <c r="AS528" s="82"/>
      <c r="AT528" s="48"/>
      <c r="AV528" s="48"/>
      <c r="AW528" s="48"/>
    </row>
    <row r="529" spans="1:49" s="4" customFormat="1" ht="23.25" x14ac:dyDescent="0.25">
      <c r="A529" s="40" t="s">
        <v>304</v>
      </c>
      <c r="B529" s="41" t="s">
        <v>302</v>
      </c>
      <c r="C529" s="847" t="s">
        <v>303</v>
      </c>
      <c r="D529" s="847"/>
      <c r="E529" s="847"/>
      <c r="F529" s="42" t="s">
        <v>174</v>
      </c>
      <c r="G529" s="43">
        <v>160</v>
      </c>
      <c r="H529" s="44">
        <v>1</v>
      </c>
      <c r="I529" s="44">
        <v>160</v>
      </c>
      <c r="J529" s="131">
        <v>828.75</v>
      </c>
      <c r="K529" s="43"/>
      <c r="L529" s="73">
        <v>15400.7</v>
      </c>
      <c r="M529" s="109">
        <v>8.61</v>
      </c>
      <c r="N529" s="134">
        <v>132600</v>
      </c>
      <c r="AF529" s="39"/>
      <c r="AG529" s="48" t="s">
        <v>303</v>
      </c>
      <c r="AL529" s="48"/>
      <c r="AM529" s="82"/>
      <c r="AN529" s="85"/>
      <c r="AO529" s="85"/>
      <c r="AP529" s="85"/>
      <c r="AQ529" s="85"/>
      <c r="AR529" s="85"/>
      <c r="AS529" s="82"/>
      <c r="AT529" s="48"/>
      <c r="AV529" s="48"/>
      <c r="AW529" s="48"/>
    </row>
    <row r="530" spans="1:49" s="4" customFormat="1" ht="15" x14ac:dyDescent="0.25">
      <c r="A530" s="71"/>
      <c r="B530" s="72"/>
      <c r="C530" s="847" t="s">
        <v>81</v>
      </c>
      <c r="D530" s="847"/>
      <c r="E530" s="847"/>
      <c r="F530" s="42"/>
      <c r="G530" s="43"/>
      <c r="H530" s="43"/>
      <c r="I530" s="43"/>
      <c r="J530" s="46"/>
      <c r="K530" s="43"/>
      <c r="L530" s="73">
        <v>15400.7</v>
      </c>
      <c r="M530" s="66"/>
      <c r="N530" s="134">
        <v>132600</v>
      </c>
      <c r="AF530" s="39"/>
      <c r="AG530" s="48"/>
      <c r="AL530" s="48" t="s">
        <v>81</v>
      </c>
      <c r="AM530" s="82"/>
      <c r="AN530" s="85"/>
      <c r="AO530" s="85"/>
      <c r="AP530" s="85"/>
      <c r="AQ530" s="85"/>
      <c r="AR530" s="85"/>
      <c r="AS530" s="82"/>
      <c r="AT530" s="48"/>
      <c r="AV530" s="48"/>
      <c r="AW530" s="48"/>
    </row>
    <row r="531" spans="1:49" s="4" customFormat="1" ht="23.25" x14ac:dyDescent="0.25">
      <c r="A531" s="40" t="s">
        <v>307</v>
      </c>
      <c r="B531" s="41" t="s">
        <v>305</v>
      </c>
      <c r="C531" s="847" t="s">
        <v>306</v>
      </c>
      <c r="D531" s="847"/>
      <c r="E531" s="847"/>
      <c r="F531" s="42" t="s">
        <v>174</v>
      </c>
      <c r="G531" s="43">
        <v>20</v>
      </c>
      <c r="H531" s="44">
        <v>1</v>
      </c>
      <c r="I531" s="44">
        <v>20</v>
      </c>
      <c r="J531" s="46"/>
      <c r="K531" s="43"/>
      <c r="L531" s="46"/>
      <c r="M531" s="43"/>
      <c r="N531" s="47"/>
      <c r="AF531" s="39"/>
      <c r="AG531" s="48" t="s">
        <v>306</v>
      </c>
      <c r="AL531" s="48"/>
      <c r="AM531" s="82"/>
      <c r="AN531" s="85"/>
      <c r="AO531" s="85"/>
      <c r="AP531" s="85"/>
      <c r="AQ531" s="85"/>
      <c r="AR531" s="85"/>
      <c r="AS531" s="82"/>
      <c r="AT531" s="48"/>
      <c r="AV531" s="48"/>
      <c r="AW531" s="48"/>
    </row>
    <row r="532" spans="1:49" s="4" customFormat="1" ht="22.5" x14ac:dyDescent="0.25">
      <c r="A532" s="49"/>
      <c r="B532" s="50" t="s">
        <v>64</v>
      </c>
      <c r="C532" s="848" t="s">
        <v>65</v>
      </c>
      <c r="D532" s="848"/>
      <c r="E532" s="848"/>
      <c r="F532" s="848"/>
      <c r="G532" s="848"/>
      <c r="H532" s="848"/>
      <c r="I532" s="848"/>
      <c r="J532" s="848"/>
      <c r="K532" s="848"/>
      <c r="L532" s="848"/>
      <c r="M532" s="848"/>
      <c r="N532" s="849"/>
      <c r="AF532" s="39"/>
      <c r="AG532" s="48"/>
      <c r="AH532" s="3" t="s">
        <v>65</v>
      </c>
      <c r="AL532" s="48"/>
      <c r="AM532" s="82"/>
      <c r="AN532" s="85"/>
      <c r="AO532" s="85"/>
      <c r="AP532" s="85"/>
      <c r="AQ532" s="85"/>
      <c r="AR532" s="85"/>
      <c r="AS532" s="82"/>
      <c r="AT532" s="48"/>
      <c r="AV532" s="48"/>
      <c r="AW532" s="48"/>
    </row>
    <row r="533" spans="1:49" s="4" customFormat="1" ht="15" x14ac:dyDescent="0.25">
      <c r="A533" s="51"/>
      <c r="B533" s="50" t="s">
        <v>60</v>
      </c>
      <c r="C533" s="853" t="s">
        <v>66</v>
      </c>
      <c r="D533" s="853"/>
      <c r="E533" s="853"/>
      <c r="F533" s="53"/>
      <c r="G533" s="54"/>
      <c r="H533" s="54"/>
      <c r="I533" s="54"/>
      <c r="J533" s="57">
        <v>4.79</v>
      </c>
      <c r="K533" s="56">
        <v>1.1499999999999999</v>
      </c>
      <c r="L533" s="57">
        <v>110.17</v>
      </c>
      <c r="M533" s="56">
        <v>35.42</v>
      </c>
      <c r="N533" s="58">
        <v>3902.22</v>
      </c>
      <c r="AF533" s="39"/>
      <c r="AG533" s="48"/>
      <c r="AI533" s="3" t="s">
        <v>66</v>
      </c>
      <c r="AL533" s="48"/>
      <c r="AM533" s="82"/>
      <c r="AN533" s="85"/>
      <c r="AO533" s="85"/>
      <c r="AP533" s="85"/>
      <c r="AQ533" s="85"/>
      <c r="AR533" s="85"/>
      <c r="AS533" s="82"/>
      <c r="AT533" s="48"/>
      <c r="AV533" s="48"/>
      <c r="AW533" s="48"/>
    </row>
    <row r="534" spans="1:49" s="4" customFormat="1" ht="15" x14ac:dyDescent="0.25">
      <c r="A534" s="51"/>
      <c r="B534" s="50" t="s">
        <v>86</v>
      </c>
      <c r="C534" s="853" t="s">
        <v>87</v>
      </c>
      <c r="D534" s="853"/>
      <c r="E534" s="853"/>
      <c r="F534" s="53"/>
      <c r="G534" s="54"/>
      <c r="H534" s="54"/>
      <c r="I534" s="54"/>
      <c r="J534" s="57">
        <v>42.54</v>
      </c>
      <c r="K534" s="54"/>
      <c r="L534" s="57">
        <v>850.8</v>
      </c>
      <c r="M534" s="54"/>
      <c r="N534" s="59"/>
      <c r="AF534" s="39"/>
      <c r="AG534" s="48"/>
      <c r="AI534" s="3" t="s">
        <v>87</v>
      </c>
      <c r="AL534" s="48"/>
      <c r="AM534" s="82"/>
      <c r="AN534" s="85"/>
      <c r="AO534" s="85"/>
      <c r="AP534" s="85"/>
      <c r="AQ534" s="85"/>
      <c r="AR534" s="85"/>
      <c r="AS534" s="82"/>
      <c r="AT534" s="48"/>
      <c r="AV534" s="48"/>
      <c r="AW534" s="48"/>
    </row>
    <row r="535" spans="1:49" s="4" customFormat="1" ht="15" x14ac:dyDescent="0.25">
      <c r="A535" s="60"/>
      <c r="B535" s="50"/>
      <c r="C535" s="853" t="s">
        <v>71</v>
      </c>
      <c r="D535" s="853"/>
      <c r="E535" s="853"/>
      <c r="F535" s="53" t="s">
        <v>72</v>
      </c>
      <c r="G535" s="56">
        <v>0.51</v>
      </c>
      <c r="H535" s="56">
        <v>1.1499999999999999</v>
      </c>
      <c r="I535" s="56">
        <v>11.73</v>
      </c>
      <c r="J535" s="63"/>
      <c r="K535" s="54"/>
      <c r="L535" s="63"/>
      <c r="M535" s="54"/>
      <c r="N535" s="59"/>
      <c r="AF535" s="39"/>
      <c r="AG535" s="48"/>
      <c r="AJ535" s="3" t="s">
        <v>71</v>
      </c>
      <c r="AL535" s="48"/>
      <c r="AM535" s="82"/>
      <c r="AN535" s="85"/>
      <c r="AO535" s="85"/>
      <c r="AP535" s="85"/>
      <c r="AQ535" s="85"/>
      <c r="AR535" s="85"/>
      <c r="AS535" s="82"/>
      <c r="AT535" s="48"/>
      <c r="AV535" s="48"/>
      <c r="AW535" s="48"/>
    </row>
    <row r="536" spans="1:49" s="4" customFormat="1" ht="15" x14ac:dyDescent="0.25">
      <c r="A536" s="51"/>
      <c r="B536" s="50"/>
      <c r="C536" s="854" t="s">
        <v>74</v>
      </c>
      <c r="D536" s="854"/>
      <c r="E536" s="854"/>
      <c r="F536" s="65"/>
      <c r="G536" s="66"/>
      <c r="H536" s="66"/>
      <c r="I536" s="66"/>
      <c r="J536" s="68">
        <v>47.33</v>
      </c>
      <c r="K536" s="66"/>
      <c r="L536" s="68">
        <v>960.97</v>
      </c>
      <c r="M536" s="66"/>
      <c r="N536" s="69"/>
      <c r="AF536" s="39"/>
      <c r="AG536" s="48"/>
      <c r="AK536" s="3" t="s">
        <v>74</v>
      </c>
      <c r="AL536" s="48"/>
      <c r="AM536" s="82"/>
      <c r="AN536" s="85"/>
      <c r="AO536" s="85"/>
      <c r="AP536" s="85"/>
      <c r="AQ536" s="85"/>
      <c r="AR536" s="85"/>
      <c r="AS536" s="82"/>
      <c r="AT536" s="48"/>
      <c r="AV536" s="48"/>
      <c r="AW536" s="48"/>
    </row>
    <row r="537" spans="1:49" s="4" customFormat="1" ht="15" x14ac:dyDescent="0.25">
      <c r="A537" s="60"/>
      <c r="B537" s="50"/>
      <c r="C537" s="853" t="s">
        <v>75</v>
      </c>
      <c r="D537" s="853"/>
      <c r="E537" s="853"/>
      <c r="F537" s="53"/>
      <c r="G537" s="54"/>
      <c r="H537" s="54"/>
      <c r="I537" s="54"/>
      <c r="J537" s="63"/>
      <c r="K537" s="54"/>
      <c r="L537" s="57">
        <v>110.17</v>
      </c>
      <c r="M537" s="54"/>
      <c r="N537" s="58">
        <v>3902.22</v>
      </c>
      <c r="AF537" s="39"/>
      <c r="AG537" s="48"/>
      <c r="AJ537" s="3" t="s">
        <v>75</v>
      </c>
      <c r="AL537" s="48"/>
      <c r="AM537" s="82"/>
      <c r="AN537" s="85"/>
      <c r="AO537" s="85"/>
      <c r="AP537" s="85"/>
      <c r="AQ537" s="85"/>
      <c r="AR537" s="85"/>
      <c r="AS537" s="82"/>
      <c r="AT537" s="48"/>
      <c r="AV537" s="48"/>
      <c r="AW537" s="48"/>
    </row>
    <row r="538" spans="1:49" s="4" customFormat="1" ht="23.25" x14ac:dyDescent="0.25">
      <c r="A538" s="60"/>
      <c r="B538" s="50" t="s">
        <v>120</v>
      </c>
      <c r="C538" s="853" t="s">
        <v>121</v>
      </c>
      <c r="D538" s="853"/>
      <c r="E538" s="853"/>
      <c r="F538" s="53" t="s">
        <v>78</v>
      </c>
      <c r="G538" s="70">
        <v>97</v>
      </c>
      <c r="H538" s="54"/>
      <c r="I538" s="70">
        <v>97</v>
      </c>
      <c r="J538" s="63"/>
      <c r="K538" s="54"/>
      <c r="L538" s="57">
        <v>106.86</v>
      </c>
      <c r="M538" s="54"/>
      <c r="N538" s="58">
        <v>3785.15</v>
      </c>
      <c r="AF538" s="39"/>
      <c r="AG538" s="48"/>
      <c r="AJ538" s="3" t="s">
        <v>121</v>
      </c>
      <c r="AL538" s="48"/>
      <c r="AM538" s="82"/>
      <c r="AN538" s="85"/>
      <c r="AO538" s="85"/>
      <c r="AP538" s="85"/>
      <c r="AQ538" s="85"/>
      <c r="AR538" s="85"/>
      <c r="AS538" s="82"/>
      <c r="AT538" s="48"/>
      <c r="AV538" s="48"/>
      <c r="AW538" s="48"/>
    </row>
    <row r="539" spans="1:49" s="4" customFormat="1" ht="23.25" x14ac:dyDescent="0.25">
      <c r="A539" s="60"/>
      <c r="B539" s="50" t="s">
        <v>122</v>
      </c>
      <c r="C539" s="853" t="s">
        <v>123</v>
      </c>
      <c r="D539" s="853"/>
      <c r="E539" s="853"/>
      <c r="F539" s="53" t="s">
        <v>78</v>
      </c>
      <c r="G539" s="70">
        <v>51</v>
      </c>
      <c r="H539" s="54"/>
      <c r="I539" s="70">
        <v>51</v>
      </c>
      <c r="J539" s="63"/>
      <c r="K539" s="54"/>
      <c r="L539" s="57">
        <v>56.19</v>
      </c>
      <c r="M539" s="54"/>
      <c r="N539" s="58">
        <v>1990.13</v>
      </c>
      <c r="AF539" s="39"/>
      <c r="AG539" s="48"/>
      <c r="AJ539" s="3" t="s">
        <v>123</v>
      </c>
      <c r="AL539" s="48"/>
      <c r="AM539" s="82"/>
      <c r="AN539" s="85"/>
      <c r="AO539" s="85"/>
      <c r="AP539" s="85"/>
      <c r="AQ539" s="85"/>
      <c r="AR539" s="85"/>
      <c r="AS539" s="82"/>
      <c r="AT539" s="48"/>
      <c r="AV539" s="48"/>
      <c r="AW539" s="48"/>
    </row>
    <row r="540" spans="1:49" s="4" customFormat="1" ht="15" x14ac:dyDescent="0.25">
      <c r="A540" s="71"/>
      <c r="B540" s="72"/>
      <c r="C540" s="847" t="s">
        <v>81</v>
      </c>
      <c r="D540" s="847"/>
      <c r="E540" s="847"/>
      <c r="F540" s="42"/>
      <c r="G540" s="43"/>
      <c r="H540" s="43"/>
      <c r="I540" s="43"/>
      <c r="J540" s="46"/>
      <c r="K540" s="43"/>
      <c r="L540" s="73">
        <v>1124.02</v>
      </c>
      <c r="M540" s="66"/>
      <c r="N540" s="47"/>
      <c r="AF540" s="39"/>
      <c r="AG540" s="48"/>
      <c r="AL540" s="48" t="s">
        <v>81</v>
      </c>
      <c r="AM540" s="82"/>
      <c r="AN540" s="85"/>
      <c r="AO540" s="85"/>
      <c r="AP540" s="85"/>
      <c r="AQ540" s="85"/>
      <c r="AR540" s="85"/>
      <c r="AS540" s="82"/>
      <c r="AT540" s="48"/>
      <c r="AV540" s="48"/>
      <c r="AW540" s="48"/>
    </row>
    <row r="541" spans="1:49" s="4" customFormat="1" ht="23.25" x14ac:dyDescent="0.25">
      <c r="A541" s="40" t="s">
        <v>310</v>
      </c>
      <c r="B541" s="41" t="s">
        <v>308</v>
      </c>
      <c r="C541" s="847" t="s">
        <v>309</v>
      </c>
      <c r="D541" s="847"/>
      <c r="E541" s="847"/>
      <c r="F541" s="42" t="s">
        <v>207</v>
      </c>
      <c r="G541" s="43">
        <v>-0.1018</v>
      </c>
      <c r="H541" s="44">
        <v>1</v>
      </c>
      <c r="I541" s="135">
        <v>-0.1018</v>
      </c>
      <c r="J541" s="73">
        <v>5763</v>
      </c>
      <c r="K541" s="43"/>
      <c r="L541" s="131">
        <v>-586.66999999999996</v>
      </c>
      <c r="M541" s="43"/>
      <c r="N541" s="47"/>
      <c r="AF541" s="39"/>
      <c r="AG541" s="48" t="s">
        <v>309</v>
      </c>
      <c r="AL541" s="48"/>
      <c r="AM541" s="82"/>
      <c r="AN541" s="85"/>
      <c r="AO541" s="85"/>
      <c r="AP541" s="85"/>
      <c r="AQ541" s="85"/>
      <c r="AR541" s="85"/>
      <c r="AS541" s="82"/>
      <c r="AT541" s="48"/>
      <c r="AV541" s="48"/>
      <c r="AW541" s="48"/>
    </row>
    <row r="542" spans="1:49" s="4" customFormat="1" ht="15" x14ac:dyDescent="0.25">
      <c r="A542" s="71"/>
      <c r="B542" s="72"/>
      <c r="C542" s="847" t="s">
        <v>81</v>
      </c>
      <c r="D542" s="847"/>
      <c r="E542" s="847"/>
      <c r="F542" s="42"/>
      <c r="G542" s="43"/>
      <c r="H542" s="43"/>
      <c r="I542" s="43"/>
      <c r="J542" s="46"/>
      <c r="K542" s="43"/>
      <c r="L542" s="131">
        <v>-586.66999999999996</v>
      </c>
      <c r="M542" s="66"/>
      <c r="N542" s="47"/>
      <c r="AF542" s="39"/>
      <c r="AG542" s="48"/>
      <c r="AL542" s="48" t="s">
        <v>81</v>
      </c>
      <c r="AM542" s="82"/>
      <c r="AN542" s="85"/>
      <c r="AO542" s="85"/>
      <c r="AP542" s="85"/>
      <c r="AQ542" s="85"/>
      <c r="AR542" s="85"/>
      <c r="AS542" s="82"/>
      <c r="AT542" s="48"/>
      <c r="AV542" s="48"/>
      <c r="AW542" s="48"/>
    </row>
    <row r="543" spans="1:49" s="4" customFormat="1" ht="23.25" x14ac:dyDescent="0.25">
      <c r="A543" s="40" t="s">
        <v>313</v>
      </c>
      <c r="B543" s="41" t="s">
        <v>311</v>
      </c>
      <c r="C543" s="847" t="s">
        <v>312</v>
      </c>
      <c r="D543" s="847"/>
      <c r="E543" s="847"/>
      <c r="F543" s="42" t="s">
        <v>207</v>
      </c>
      <c r="G543" s="43">
        <v>-2.12E-2</v>
      </c>
      <c r="H543" s="44">
        <v>1</v>
      </c>
      <c r="I543" s="135">
        <v>-2.12E-2</v>
      </c>
      <c r="J543" s="73">
        <v>5763</v>
      </c>
      <c r="K543" s="43"/>
      <c r="L543" s="131">
        <v>-122.18</v>
      </c>
      <c r="M543" s="43"/>
      <c r="N543" s="47"/>
      <c r="AF543" s="39"/>
      <c r="AG543" s="48" t="s">
        <v>312</v>
      </c>
      <c r="AL543" s="48"/>
      <c r="AM543" s="82"/>
      <c r="AN543" s="85"/>
      <c r="AO543" s="85"/>
      <c r="AP543" s="85"/>
      <c r="AQ543" s="85"/>
      <c r="AR543" s="85"/>
      <c r="AS543" s="82"/>
      <c r="AT543" s="48"/>
      <c r="AV543" s="48"/>
      <c r="AW543" s="48"/>
    </row>
    <row r="544" spans="1:49" s="4" customFormat="1" ht="15" x14ac:dyDescent="0.25">
      <c r="A544" s="71"/>
      <c r="B544" s="72"/>
      <c r="C544" s="847" t="s">
        <v>81</v>
      </c>
      <c r="D544" s="847"/>
      <c r="E544" s="847"/>
      <c r="F544" s="42"/>
      <c r="G544" s="43"/>
      <c r="H544" s="43"/>
      <c r="I544" s="43"/>
      <c r="J544" s="46"/>
      <c r="K544" s="43"/>
      <c r="L544" s="131">
        <v>-122.18</v>
      </c>
      <c r="M544" s="66"/>
      <c r="N544" s="47"/>
      <c r="AF544" s="39"/>
      <c r="AG544" s="48"/>
      <c r="AL544" s="48" t="s">
        <v>81</v>
      </c>
      <c r="AM544" s="82"/>
      <c r="AN544" s="85"/>
      <c r="AO544" s="85"/>
      <c r="AP544" s="85"/>
      <c r="AQ544" s="85"/>
      <c r="AR544" s="85"/>
      <c r="AS544" s="82"/>
      <c r="AT544" s="48"/>
      <c r="AV544" s="48"/>
      <c r="AW544" s="48"/>
    </row>
    <row r="545" spans="1:49" s="4" customFormat="1" ht="23.25" x14ac:dyDescent="0.25">
      <c r="A545" s="40" t="s">
        <v>319</v>
      </c>
      <c r="B545" s="41" t="s">
        <v>314</v>
      </c>
      <c r="C545" s="847" t="s">
        <v>315</v>
      </c>
      <c r="D545" s="847"/>
      <c r="E545" s="847"/>
      <c r="F545" s="42" t="s">
        <v>174</v>
      </c>
      <c r="G545" s="43">
        <v>20</v>
      </c>
      <c r="H545" s="44">
        <v>1</v>
      </c>
      <c r="I545" s="44">
        <v>20</v>
      </c>
      <c r="J545" s="131">
        <v>765</v>
      </c>
      <c r="K545" s="43"/>
      <c r="L545" s="73">
        <v>1777</v>
      </c>
      <c r="M545" s="109">
        <v>8.61</v>
      </c>
      <c r="N545" s="134">
        <v>15300</v>
      </c>
      <c r="AF545" s="39"/>
      <c r="AG545" s="48" t="s">
        <v>315</v>
      </c>
      <c r="AL545" s="48"/>
      <c r="AM545" s="82"/>
      <c r="AN545" s="85"/>
      <c r="AO545" s="85"/>
      <c r="AP545" s="85"/>
      <c r="AQ545" s="85"/>
      <c r="AR545" s="85"/>
      <c r="AS545" s="82"/>
      <c r="AT545" s="48"/>
      <c r="AV545" s="48"/>
      <c r="AW545" s="48"/>
    </row>
    <row r="546" spans="1:49" s="4" customFormat="1" ht="15" x14ac:dyDescent="0.25">
      <c r="A546" s="71"/>
      <c r="B546" s="72"/>
      <c r="C546" s="847" t="s">
        <v>81</v>
      </c>
      <c r="D546" s="847"/>
      <c r="E546" s="847"/>
      <c r="F546" s="42"/>
      <c r="G546" s="43"/>
      <c r="H546" s="43"/>
      <c r="I546" s="43"/>
      <c r="J546" s="46"/>
      <c r="K546" s="43"/>
      <c r="L546" s="73">
        <v>1777</v>
      </c>
      <c r="M546" s="66"/>
      <c r="N546" s="134">
        <v>15300</v>
      </c>
      <c r="AF546" s="39"/>
      <c r="AG546" s="48"/>
      <c r="AL546" s="48" t="s">
        <v>81</v>
      </c>
      <c r="AM546" s="82"/>
      <c r="AN546" s="85"/>
      <c r="AO546" s="85"/>
      <c r="AP546" s="85"/>
      <c r="AQ546" s="85"/>
      <c r="AR546" s="85"/>
      <c r="AS546" s="82"/>
      <c r="AT546" s="48"/>
      <c r="AV546" s="48"/>
      <c r="AW546" s="48"/>
    </row>
    <row r="547" spans="1:49" s="4" customFormat="1" ht="0" hidden="1" customHeight="1" x14ac:dyDescent="0.25">
      <c r="A547" s="110"/>
      <c r="B547" s="111"/>
      <c r="C547" s="111"/>
      <c r="D547" s="111"/>
      <c r="E547" s="111"/>
      <c r="F547" s="112"/>
      <c r="G547" s="112"/>
      <c r="H547" s="112"/>
      <c r="I547" s="112"/>
      <c r="J547" s="113"/>
      <c r="K547" s="112"/>
      <c r="L547" s="113"/>
      <c r="M547" s="54"/>
      <c r="N547" s="113"/>
      <c r="AF547" s="39"/>
      <c r="AG547" s="48"/>
      <c r="AL547" s="48"/>
      <c r="AM547" s="82"/>
      <c r="AN547" s="85"/>
      <c r="AO547" s="85"/>
      <c r="AP547" s="85"/>
      <c r="AQ547" s="85"/>
      <c r="AR547" s="85"/>
      <c r="AS547" s="82"/>
      <c r="AT547" s="48"/>
      <c r="AV547" s="48"/>
      <c r="AW547" s="48"/>
    </row>
    <row r="548" spans="1:49" s="4" customFormat="1" ht="15" x14ac:dyDescent="0.25">
      <c r="A548" s="114"/>
      <c r="B548" s="115"/>
      <c r="C548" s="847" t="s">
        <v>316</v>
      </c>
      <c r="D548" s="847"/>
      <c r="E548" s="847"/>
      <c r="F548" s="847"/>
      <c r="G548" s="847"/>
      <c r="H548" s="847"/>
      <c r="I548" s="847"/>
      <c r="J548" s="847"/>
      <c r="K548" s="847"/>
      <c r="L548" s="116"/>
      <c r="M548" s="117"/>
      <c r="N548" s="118"/>
      <c r="AF548" s="39"/>
      <c r="AG548" s="48"/>
      <c r="AL548" s="48"/>
      <c r="AM548" s="82"/>
      <c r="AN548" s="85"/>
      <c r="AO548" s="85"/>
      <c r="AP548" s="85"/>
      <c r="AQ548" s="85"/>
      <c r="AR548" s="85"/>
      <c r="AS548" s="82"/>
      <c r="AT548" s="48" t="s">
        <v>316</v>
      </c>
      <c r="AV548" s="48"/>
      <c r="AW548" s="48"/>
    </row>
    <row r="549" spans="1:49" s="4" customFormat="1" ht="15" x14ac:dyDescent="0.25">
      <c r="A549" s="119"/>
      <c r="B549" s="50"/>
      <c r="C549" s="853" t="s">
        <v>99</v>
      </c>
      <c r="D549" s="853"/>
      <c r="E549" s="853"/>
      <c r="F549" s="853"/>
      <c r="G549" s="853"/>
      <c r="H549" s="853"/>
      <c r="I549" s="853"/>
      <c r="J549" s="853"/>
      <c r="K549" s="853"/>
      <c r="L549" s="120">
        <v>1024484.17</v>
      </c>
      <c r="M549" s="121"/>
      <c r="N549" s="122"/>
      <c r="AF549" s="39"/>
      <c r="AG549" s="48"/>
      <c r="AL549" s="48"/>
      <c r="AM549" s="82"/>
      <c r="AN549" s="85"/>
      <c r="AO549" s="85"/>
      <c r="AP549" s="85"/>
      <c r="AQ549" s="85"/>
      <c r="AR549" s="85"/>
      <c r="AS549" s="82"/>
      <c r="AT549" s="48"/>
      <c r="AU549" s="3" t="s">
        <v>99</v>
      </c>
      <c r="AV549" s="48"/>
      <c r="AW549" s="48"/>
    </row>
    <row r="550" spans="1:49" s="4" customFormat="1" ht="15" x14ac:dyDescent="0.25">
      <c r="A550" s="119"/>
      <c r="B550" s="50"/>
      <c r="C550" s="853" t="s">
        <v>100</v>
      </c>
      <c r="D550" s="853"/>
      <c r="E550" s="853"/>
      <c r="F550" s="853"/>
      <c r="G550" s="853"/>
      <c r="H550" s="853"/>
      <c r="I550" s="853"/>
      <c r="J550" s="853"/>
      <c r="K550" s="853"/>
      <c r="L550" s="123"/>
      <c r="M550" s="121"/>
      <c r="N550" s="122"/>
      <c r="AF550" s="39"/>
      <c r="AG550" s="48"/>
      <c r="AL550" s="48"/>
      <c r="AM550" s="82"/>
      <c r="AN550" s="85"/>
      <c r="AO550" s="85"/>
      <c r="AP550" s="85"/>
      <c r="AQ550" s="85"/>
      <c r="AR550" s="85"/>
      <c r="AS550" s="82"/>
      <c r="AT550" s="48"/>
      <c r="AU550" s="3" t="s">
        <v>100</v>
      </c>
      <c r="AV550" s="48"/>
      <c r="AW550" s="48"/>
    </row>
    <row r="551" spans="1:49" s="4" customFormat="1" ht="15" x14ac:dyDescent="0.25">
      <c r="A551" s="119"/>
      <c r="B551" s="50"/>
      <c r="C551" s="853" t="s">
        <v>101</v>
      </c>
      <c r="D551" s="853"/>
      <c r="E551" s="853"/>
      <c r="F551" s="853"/>
      <c r="G551" s="853"/>
      <c r="H551" s="853"/>
      <c r="I551" s="853"/>
      <c r="J551" s="853"/>
      <c r="K551" s="853"/>
      <c r="L551" s="120">
        <v>12494.27</v>
      </c>
      <c r="M551" s="121"/>
      <c r="N551" s="122"/>
      <c r="AF551" s="39"/>
      <c r="AG551" s="48"/>
      <c r="AL551" s="48"/>
      <c r="AM551" s="82"/>
      <c r="AN551" s="85"/>
      <c r="AO551" s="85"/>
      <c r="AP551" s="85"/>
      <c r="AQ551" s="85"/>
      <c r="AR551" s="85"/>
      <c r="AS551" s="82"/>
      <c r="AT551" s="48"/>
      <c r="AU551" s="3" t="s">
        <v>101</v>
      </c>
      <c r="AV551" s="48"/>
      <c r="AW551" s="48"/>
    </row>
    <row r="552" spans="1:49" s="4" customFormat="1" ht="15" x14ac:dyDescent="0.25">
      <c r="A552" s="119"/>
      <c r="B552" s="50"/>
      <c r="C552" s="853" t="s">
        <v>102</v>
      </c>
      <c r="D552" s="853"/>
      <c r="E552" s="853"/>
      <c r="F552" s="853"/>
      <c r="G552" s="853"/>
      <c r="H552" s="853"/>
      <c r="I552" s="853"/>
      <c r="J552" s="853"/>
      <c r="K552" s="853"/>
      <c r="L552" s="120">
        <v>14002.51</v>
      </c>
      <c r="M552" s="121"/>
      <c r="N552" s="122"/>
      <c r="AF552" s="39"/>
      <c r="AG552" s="48"/>
      <c r="AL552" s="48"/>
      <c r="AM552" s="82"/>
      <c r="AN552" s="85"/>
      <c r="AO552" s="85"/>
      <c r="AP552" s="85"/>
      <c r="AQ552" s="85"/>
      <c r="AR552" s="85"/>
      <c r="AS552" s="82"/>
      <c r="AT552" s="48"/>
      <c r="AU552" s="3" t="s">
        <v>102</v>
      </c>
      <c r="AV552" s="48"/>
      <c r="AW552" s="48"/>
    </row>
    <row r="553" spans="1:49" s="4" customFormat="1" ht="15" x14ac:dyDescent="0.25">
      <c r="A553" s="119"/>
      <c r="B553" s="50"/>
      <c r="C553" s="853" t="s">
        <v>103</v>
      </c>
      <c r="D553" s="853"/>
      <c r="E553" s="853"/>
      <c r="F553" s="853"/>
      <c r="G553" s="853"/>
      <c r="H553" s="853"/>
      <c r="I553" s="853"/>
      <c r="J553" s="853"/>
      <c r="K553" s="853"/>
      <c r="L553" s="120">
        <v>1503.58</v>
      </c>
      <c r="M553" s="121"/>
      <c r="N553" s="122"/>
      <c r="AF553" s="39"/>
      <c r="AG553" s="48"/>
      <c r="AL553" s="48"/>
      <c r="AM553" s="82"/>
      <c r="AN553" s="85"/>
      <c r="AO553" s="85"/>
      <c r="AP553" s="85"/>
      <c r="AQ553" s="85"/>
      <c r="AR553" s="85"/>
      <c r="AS553" s="82"/>
      <c r="AT553" s="48"/>
      <c r="AU553" s="3" t="s">
        <v>103</v>
      </c>
      <c r="AV553" s="48"/>
      <c r="AW553" s="48"/>
    </row>
    <row r="554" spans="1:49" s="4" customFormat="1" ht="15" x14ac:dyDescent="0.25">
      <c r="A554" s="119"/>
      <c r="B554" s="50"/>
      <c r="C554" s="853" t="s">
        <v>138</v>
      </c>
      <c r="D554" s="853"/>
      <c r="E554" s="853"/>
      <c r="F554" s="853"/>
      <c r="G554" s="853"/>
      <c r="H554" s="853"/>
      <c r="I554" s="853"/>
      <c r="J554" s="853"/>
      <c r="K554" s="853"/>
      <c r="L554" s="120">
        <v>997987.39</v>
      </c>
      <c r="M554" s="121"/>
      <c r="N554" s="122"/>
      <c r="AF554" s="39"/>
      <c r="AG554" s="48"/>
      <c r="AL554" s="48"/>
      <c r="AM554" s="82"/>
      <c r="AN554" s="85"/>
      <c r="AO554" s="85"/>
      <c r="AP554" s="85"/>
      <c r="AQ554" s="85"/>
      <c r="AR554" s="85"/>
      <c r="AS554" s="82"/>
      <c r="AT554" s="48"/>
      <c r="AU554" s="3" t="s">
        <v>138</v>
      </c>
      <c r="AV554" s="48"/>
      <c r="AW554" s="48"/>
    </row>
    <row r="555" spans="1:49" s="4" customFormat="1" ht="15" x14ac:dyDescent="0.25">
      <c r="A555" s="119"/>
      <c r="B555" s="50"/>
      <c r="C555" s="853" t="s">
        <v>104</v>
      </c>
      <c r="D555" s="853"/>
      <c r="E555" s="853"/>
      <c r="F555" s="853"/>
      <c r="G555" s="853"/>
      <c r="H555" s="853"/>
      <c r="I555" s="853"/>
      <c r="J555" s="853"/>
      <c r="K555" s="853"/>
      <c r="L555" s="124">
        <v>333.37</v>
      </c>
      <c r="M555" s="121"/>
      <c r="N555" s="122"/>
      <c r="AF555" s="39"/>
      <c r="AG555" s="48"/>
      <c r="AL555" s="48"/>
      <c r="AM555" s="82"/>
      <c r="AN555" s="85"/>
      <c r="AO555" s="85"/>
      <c r="AP555" s="85"/>
      <c r="AQ555" s="85"/>
      <c r="AR555" s="85"/>
      <c r="AS555" s="82"/>
      <c r="AT555" s="48"/>
      <c r="AU555" s="3" t="s">
        <v>104</v>
      </c>
      <c r="AV555" s="48"/>
      <c r="AW555" s="48"/>
    </row>
    <row r="556" spans="1:49" s="4" customFormat="1" ht="15" x14ac:dyDescent="0.25">
      <c r="A556" s="119"/>
      <c r="B556" s="50"/>
      <c r="C556" s="853" t="s">
        <v>100</v>
      </c>
      <c r="D556" s="853"/>
      <c r="E556" s="853"/>
      <c r="F556" s="853"/>
      <c r="G556" s="853"/>
      <c r="H556" s="853"/>
      <c r="I556" s="853"/>
      <c r="J556" s="853"/>
      <c r="K556" s="853"/>
      <c r="L556" s="123"/>
      <c r="M556" s="121"/>
      <c r="N556" s="122"/>
      <c r="AF556" s="39"/>
      <c r="AG556" s="48"/>
      <c r="AL556" s="48"/>
      <c r="AM556" s="82"/>
      <c r="AN556" s="85"/>
      <c r="AO556" s="85"/>
      <c r="AP556" s="85"/>
      <c r="AQ556" s="85"/>
      <c r="AR556" s="85"/>
      <c r="AS556" s="82"/>
      <c r="AT556" s="48"/>
      <c r="AU556" s="3" t="s">
        <v>100</v>
      </c>
      <c r="AV556" s="48"/>
      <c r="AW556" s="48"/>
    </row>
    <row r="557" spans="1:49" s="4" customFormat="1" ht="15" x14ac:dyDescent="0.25">
      <c r="A557" s="119"/>
      <c r="B557" s="50"/>
      <c r="C557" s="853" t="s">
        <v>105</v>
      </c>
      <c r="D557" s="853"/>
      <c r="E557" s="853"/>
      <c r="F557" s="853"/>
      <c r="G557" s="853"/>
      <c r="H557" s="853"/>
      <c r="I557" s="853"/>
      <c r="J557" s="853"/>
      <c r="K557" s="853"/>
      <c r="L557" s="124">
        <v>112.08</v>
      </c>
      <c r="M557" s="121"/>
      <c r="N557" s="122"/>
      <c r="AF557" s="39"/>
      <c r="AG557" s="48"/>
      <c r="AL557" s="48"/>
      <c r="AM557" s="82"/>
      <c r="AN557" s="85"/>
      <c r="AO557" s="85"/>
      <c r="AP557" s="85"/>
      <c r="AQ557" s="85"/>
      <c r="AR557" s="85"/>
      <c r="AS557" s="82"/>
      <c r="AT557" s="48"/>
      <c r="AU557" s="3" t="s">
        <v>105</v>
      </c>
      <c r="AV557" s="48"/>
      <c r="AW557" s="48"/>
    </row>
    <row r="558" spans="1:49" s="4" customFormat="1" ht="15" x14ac:dyDescent="0.25">
      <c r="A558" s="119"/>
      <c r="B558" s="50"/>
      <c r="C558" s="853" t="s">
        <v>106</v>
      </c>
      <c r="D558" s="853"/>
      <c r="E558" s="853"/>
      <c r="F558" s="853"/>
      <c r="G558" s="853"/>
      <c r="H558" s="853"/>
      <c r="I558" s="853"/>
      <c r="J558" s="853"/>
      <c r="K558" s="853"/>
      <c r="L558" s="124">
        <v>37.409999999999997</v>
      </c>
      <c r="M558" s="121"/>
      <c r="N558" s="122"/>
      <c r="AF558" s="39"/>
      <c r="AG558" s="48"/>
      <c r="AL558" s="48"/>
      <c r="AM558" s="82"/>
      <c r="AN558" s="85"/>
      <c r="AO558" s="85"/>
      <c r="AP558" s="85"/>
      <c r="AQ558" s="85"/>
      <c r="AR558" s="85"/>
      <c r="AS558" s="82"/>
      <c r="AT558" s="48"/>
      <c r="AU558" s="3" t="s">
        <v>106</v>
      </c>
      <c r="AV558" s="48"/>
      <c r="AW558" s="48"/>
    </row>
    <row r="559" spans="1:49" s="4" customFormat="1" ht="15" x14ac:dyDescent="0.25">
      <c r="A559" s="119"/>
      <c r="B559" s="50"/>
      <c r="C559" s="853" t="s">
        <v>107</v>
      </c>
      <c r="D559" s="853"/>
      <c r="E559" s="853"/>
      <c r="F559" s="853"/>
      <c r="G559" s="853"/>
      <c r="H559" s="853"/>
      <c r="I559" s="853"/>
      <c r="J559" s="853"/>
      <c r="K559" s="853"/>
      <c r="L559" s="124">
        <v>0.6</v>
      </c>
      <c r="M559" s="121"/>
      <c r="N559" s="122"/>
      <c r="AF559" s="39"/>
      <c r="AG559" s="48"/>
      <c r="AL559" s="48"/>
      <c r="AM559" s="82"/>
      <c r="AN559" s="85"/>
      <c r="AO559" s="85"/>
      <c r="AP559" s="85"/>
      <c r="AQ559" s="85"/>
      <c r="AR559" s="85"/>
      <c r="AS559" s="82"/>
      <c r="AT559" s="48"/>
      <c r="AU559" s="3" t="s">
        <v>107</v>
      </c>
      <c r="AV559" s="48"/>
      <c r="AW559" s="48"/>
    </row>
    <row r="560" spans="1:49" s="4" customFormat="1" ht="15" x14ac:dyDescent="0.25">
      <c r="A560" s="119"/>
      <c r="B560" s="50"/>
      <c r="C560" s="853" t="s">
        <v>139</v>
      </c>
      <c r="D560" s="853"/>
      <c r="E560" s="853"/>
      <c r="F560" s="853"/>
      <c r="G560" s="853"/>
      <c r="H560" s="853"/>
      <c r="I560" s="853"/>
      <c r="J560" s="853"/>
      <c r="K560" s="853"/>
      <c r="L560" s="124">
        <v>12.61</v>
      </c>
      <c r="M560" s="121"/>
      <c r="N560" s="122"/>
      <c r="AF560" s="39"/>
      <c r="AG560" s="48"/>
      <c r="AL560" s="48"/>
      <c r="AM560" s="82"/>
      <c r="AN560" s="85"/>
      <c r="AO560" s="85"/>
      <c r="AP560" s="85"/>
      <c r="AQ560" s="85"/>
      <c r="AR560" s="85"/>
      <c r="AS560" s="82"/>
      <c r="AT560" s="48"/>
      <c r="AU560" s="3" t="s">
        <v>139</v>
      </c>
      <c r="AV560" s="48"/>
      <c r="AW560" s="48"/>
    </row>
    <row r="561" spans="1:49" s="4" customFormat="1" ht="15" x14ac:dyDescent="0.25">
      <c r="A561" s="119"/>
      <c r="B561" s="50"/>
      <c r="C561" s="853" t="s">
        <v>108</v>
      </c>
      <c r="D561" s="853"/>
      <c r="E561" s="853"/>
      <c r="F561" s="853"/>
      <c r="G561" s="853"/>
      <c r="H561" s="853"/>
      <c r="I561" s="853"/>
      <c r="J561" s="853"/>
      <c r="K561" s="853"/>
      <c r="L561" s="124">
        <v>109.3</v>
      </c>
      <c r="M561" s="121"/>
      <c r="N561" s="122"/>
      <c r="AF561" s="39"/>
      <c r="AG561" s="48"/>
      <c r="AL561" s="48"/>
      <c r="AM561" s="82"/>
      <c r="AN561" s="85"/>
      <c r="AO561" s="85"/>
      <c r="AP561" s="85"/>
      <c r="AQ561" s="85"/>
      <c r="AR561" s="85"/>
      <c r="AS561" s="82"/>
      <c r="AT561" s="48"/>
      <c r="AU561" s="3" t="s">
        <v>108</v>
      </c>
      <c r="AV561" s="48"/>
      <c r="AW561" s="48"/>
    </row>
    <row r="562" spans="1:49" s="4" customFormat="1" ht="15" x14ac:dyDescent="0.25">
      <c r="A562" s="119"/>
      <c r="B562" s="50"/>
      <c r="C562" s="853" t="s">
        <v>109</v>
      </c>
      <c r="D562" s="853"/>
      <c r="E562" s="853"/>
      <c r="F562" s="853"/>
      <c r="G562" s="853"/>
      <c r="H562" s="853"/>
      <c r="I562" s="853"/>
      <c r="J562" s="853"/>
      <c r="K562" s="853"/>
      <c r="L562" s="124">
        <v>61.97</v>
      </c>
      <c r="M562" s="121"/>
      <c r="N562" s="122"/>
      <c r="AF562" s="39"/>
      <c r="AG562" s="48"/>
      <c r="AL562" s="48"/>
      <c r="AM562" s="82"/>
      <c r="AN562" s="85"/>
      <c r="AO562" s="85"/>
      <c r="AP562" s="85"/>
      <c r="AQ562" s="85"/>
      <c r="AR562" s="85"/>
      <c r="AS562" s="82"/>
      <c r="AT562" s="48"/>
      <c r="AU562" s="3" t="s">
        <v>109</v>
      </c>
      <c r="AV562" s="48"/>
      <c r="AW562" s="48"/>
    </row>
    <row r="563" spans="1:49" s="4" customFormat="1" ht="15" x14ac:dyDescent="0.25">
      <c r="A563" s="119"/>
      <c r="B563" s="50"/>
      <c r="C563" s="853" t="s">
        <v>140</v>
      </c>
      <c r="D563" s="853"/>
      <c r="E563" s="853"/>
      <c r="F563" s="853"/>
      <c r="G563" s="853"/>
      <c r="H563" s="853"/>
      <c r="I563" s="853"/>
      <c r="J563" s="853"/>
      <c r="K563" s="853"/>
      <c r="L563" s="120">
        <v>1044872.11</v>
      </c>
      <c r="M563" s="121"/>
      <c r="N563" s="122"/>
      <c r="AF563" s="39"/>
      <c r="AG563" s="48"/>
      <c r="AL563" s="48"/>
      <c r="AM563" s="82"/>
      <c r="AN563" s="85"/>
      <c r="AO563" s="85"/>
      <c r="AP563" s="85"/>
      <c r="AQ563" s="85"/>
      <c r="AR563" s="85"/>
      <c r="AS563" s="82"/>
      <c r="AT563" s="48"/>
      <c r="AU563" s="3" t="s">
        <v>140</v>
      </c>
      <c r="AV563" s="48"/>
      <c r="AW563" s="48"/>
    </row>
    <row r="564" spans="1:49" s="4" customFormat="1" ht="15" x14ac:dyDescent="0.25">
      <c r="A564" s="119"/>
      <c r="B564" s="50"/>
      <c r="C564" s="853" t="s">
        <v>100</v>
      </c>
      <c r="D564" s="853"/>
      <c r="E564" s="853"/>
      <c r="F564" s="853"/>
      <c r="G564" s="853"/>
      <c r="H564" s="853"/>
      <c r="I564" s="853"/>
      <c r="J564" s="853"/>
      <c r="K564" s="853"/>
      <c r="L564" s="123"/>
      <c r="M564" s="121"/>
      <c r="N564" s="122"/>
      <c r="AF564" s="39"/>
      <c r="AG564" s="48"/>
      <c r="AL564" s="48"/>
      <c r="AM564" s="82"/>
      <c r="AN564" s="85"/>
      <c r="AO564" s="85"/>
      <c r="AP564" s="85"/>
      <c r="AQ564" s="85"/>
      <c r="AR564" s="85"/>
      <c r="AS564" s="82"/>
      <c r="AT564" s="48"/>
      <c r="AU564" s="3" t="s">
        <v>100</v>
      </c>
      <c r="AV564" s="48"/>
      <c r="AW564" s="48"/>
    </row>
    <row r="565" spans="1:49" s="4" customFormat="1" ht="15" x14ac:dyDescent="0.25">
      <c r="A565" s="119"/>
      <c r="B565" s="50"/>
      <c r="C565" s="853" t="s">
        <v>105</v>
      </c>
      <c r="D565" s="853"/>
      <c r="E565" s="853"/>
      <c r="F565" s="853"/>
      <c r="G565" s="853"/>
      <c r="H565" s="853"/>
      <c r="I565" s="853"/>
      <c r="J565" s="853"/>
      <c r="K565" s="853"/>
      <c r="L565" s="120">
        <v>12382.19</v>
      </c>
      <c r="M565" s="121"/>
      <c r="N565" s="122"/>
      <c r="AF565" s="39"/>
      <c r="AG565" s="48"/>
      <c r="AL565" s="48"/>
      <c r="AM565" s="82"/>
      <c r="AN565" s="85"/>
      <c r="AO565" s="85"/>
      <c r="AP565" s="85"/>
      <c r="AQ565" s="85"/>
      <c r="AR565" s="85"/>
      <c r="AS565" s="82"/>
      <c r="AT565" s="48"/>
      <c r="AU565" s="3" t="s">
        <v>105</v>
      </c>
      <c r="AV565" s="48"/>
      <c r="AW565" s="48"/>
    </row>
    <row r="566" spans="1:49" s="4" customFormat="1" ht="15" x14ac:dyDescent="0.25">
      <c r="A566" s="119"/>
      <c r="B566" s="50"/>
      <c r="C566" s="853" t="s">
        <v>106</v>
      </c>
      <c r="D566" s="853"/>
      <c r="E566" s="853"/>
      <c r="F566" s="853"/>
      <c r="G566" s="853"/>
      <c r="H566" s="853"/>
      <c r="I566" s="853"/>
      <c r="J566" s="853"/>
      <c r="K566" s="853"/>
      <c r="L566" s="120">
        <v>13965.1</v>
      </c>
      <c r="M566" s="121"/>
      <c r="N566" s="122"/>
      <c r="AF566" s="39"/>
      <c r="AG566" s="48"/>
      <c r="AL566" s="48"/>
      <c r="AM566" s="82"/>
      <c r="AN566" s="85"/>
      <c r="AO566" s="85"/>
      <c r="AP566" s="85"/>
      <c r="AQ566" s="85"/>
      <c r="AR566" s="85"/>
      <c r="AS566" s="82"/>
      <c r="AT566" s="48"/>
      <c r="AU566" s="3" t="s">
        <v>106</v>
      </c>
      <c r="AV566" s="48"/>
      <c r="AW566" s="48"/>
    </row>
    <row r="567" spans="1:49" s="4" customFormat="1" ht="15" x14ac:dyDescent="0.25">
      <c r="A567" s="119"/>
      <c r="B567" s="50"/>
      <c r="C567" s="853" t="s">
        <v>107</v>
      </c>
      <c r="D567" s="853"/>
      <c r="E567" s="853"/>
      <c r="F567" s="853"/>
      <c r="G567" s="853"/>
      <c r="H567" s="853"/>
      <c r="I567" s="853"/>
      <c r="J567" s="853"/>
      <c r="K567" s="853"/>
      <c r="L567" s="120">
        <v>1502.98</v>
      </c>
      <c r="M567" s="121"/>
      <c r="N567" s="122"/>
      <c r="AF567" s="39"/>
      <c r="AG567" s="48"/>
      <c r="AL567" s="48"/>
      <c r="AM567" s="82"/>
      <c r="AN567" s="85"/>
      <c r="AO567" s="85"/>
      <c r="AP567" s="85"/>
      <c r="AQ567" s="85"/>
      <c r="AR567" s="85"/>
      <c r="AS567" s="82"/>
      <c r="AT567" s="48"/>
      <c r="AU567" s="3" t="s">
        <v>107</v>
      </c>
      <c r="AV567" s="48"/>
      <c r="AW567" s="48"/>
    </row>
    <row r="568" spans="1:49" s="4" customFormat="1" ht="15" x14ac:dyDescent="0.25">
      <c r="A568" s="119"/>
      <c r="B568" s="50"/>
      <c r="C568" s="853" t="s">
        <v>139</v>
      </c>
      <c r="D568" s="853"/>
      <c r="E568" s="853"/>
      <c r="F568" s="853"/>
      <c r="G568" s="853"/>
      <c r="H568" s="853"/>
      <c r="I568" s="853"/>
      <c r="J568" s="853"/>
      <c r="K568" s="853"/>
      <c r="L568" s="120">
        <v>997974.78</v>
      </c>
      <c r="M568" s="121"/>
      <c r="N568" s="122"/>
      <c r="AF568" s="39"/>
      <c r="AG568" s="48"/>
      <c r="AL568" s="48"/>
      <c r="AM568" s="82"/>
      <c r="AN568" s="85"/>
      <c r="AO568" s="85"/>
      <c r="AP568" s="85"/>
      <c r="AQ568" s="85"/>
      <c r="AR568" s="85"/>
      <c r="AS568" s="82"/>
      <c r="AT568" s="48"/>
      <c r="AU568" s="3" t="s">
        <v>139</v>
      </c>
      <c r="AV568" s="48"/>
      <c r="AW568" s="48"/>
    </row>
    <row r="569" spans="1:49" s="4" customFormat="1" ht="15" x14ac:dyDescent="0.25">
      <c r="A569" s="119"/>
      <c r="B569" s="50"/>
      <c r="C569" s="853" t="s">
        <v>108</v>
      </c>
      <c r="D569" s="853"/>
      <c r="E569" s="853"/>
      <c r="F569" s="853"/>
      <c r="G569" s="853"/>
      <c r="H569" s="853"/>
      <c r="I569" s="853"/>
      <c r="J569" s="853"/>
      <c r="K569" s="853"/>
      <c r="L569" s="120">
        <v>13468.61</v>
      </c>
      <c r="M569" s="121"/>
      <c r="N569" s="122"/>
      <c r="AF569" s="39"/>
      <c r="AG569" s="48"/>
      <c r="AL569" s="48"/>
      <c r="AM569" s="82"/>
      <c r="AN569" s="85"/>
      <c r="AO569" s="85"/>
      <c r="AP569" s="85"/>
      <c r="AQ569" s="85"/>
      <c r="AR569" s="85"/>
      <c r="AS569" s="82"/>
      <c r="AT569" s="48"/>
      <c r="AU569" s="3" t="s">
        <v>108</v>
      </c>
      <c r="AV569" s="48"/>
      <c r="AW569" s="48"/>
    </row>
    <row r="570" spans="1:49" s="4" customFormat="1" ht="15" x14ac:dyDescent="0.25">
      <c r="A570" s="119"/>
      <c r="B570" s="50"/>
      <c r="C570" s="853" t="s">
        <v>109</v>
      </c>
      <c r="D570" s="853"/>
      <c r="E570" s="853"/>
      <c r="F570" s="853"/>
      <c r="G570" s="853"/>
      <c r="H570" s="853"/>
      <c r="I570" s="853"/>
      <c r="J570" s="853"/>
      <c r="K570" s="853"/>
      <c r="L570" s="120">
        <v>7081.43</v>
      </c>
      <c r="M570" s="121"/>
      <c r="N570" s="122"/>
      <c r="AF570" s="39"/>
      <c r="AG570" s="48"/>
      <c r="AL570" s="48"/>
      <c r="AM570" s="82"/>
      <c r="AN570" s="85"/>
      <c r="AO570" s="85"/>
      <c r="AP570" s="85"/>
      <c r="AQ570" s="85"/>
      <c r="AR570" s="85"/>
      <c r="AS570" s="82"/>
      <c r="AT570" s="48"/>
      <c r="AU570" s="3" t="s">
        <v>109</v>
      </c>
      <c r="AV570" s="48"/>
      <c r="AW570" s="48"/>
    </row>
    <row r="571" spans="1:49" s="4" customFormat="1" ht="15" x14ac:dyDescent="0.25">
      <c r="A571" s="119"/>
      <c r="B571" s="50"/>
      <c r="C571" s="853" t="s">
        <v>110</v>
      </c>
      <c r="D571" s="853"/>
      <c r="E571" s="853"/>
      <c r="F571" s="853"/>
      <c r="G571" s="853"/>
      <c r="H571" s="853"/>
      <c r="I571" s="853"/>
      <c r="J571" s="853"/>
      <c r="K571" s="853"/>
      <c r="L571" s="120">
        <v>13997.85</v>
      </c>
      <c r="M571" s="121"/>
      <c r="N571" s="122"/>
      <c r="AF571" s="39"/>
      <c r="AG571" s="48"/>
      <c r="AL571" s="48"/>
      <c r="AM571" s="82"/>
      <c r="AN571" s="85"/>
      <c r="AO571" s="85"/>
      <c r="AP571" s="85"/>
      <c r="AQ571" s="85"/>
      <c r="AR571" s="85"/>
      <c r="AS571" s="82"/>
      <c r="AT571" s="48"/>
      <c r="AU571" s="3" t="s">
        <v>110</v>
      </c>
      <c r="AV571" s="48"/>
      <c r="AW571" s="48"/>
    </row>
    <row r="572" spans="1:49" s="4" customFormat="1" ht="15" x14ac:dyDescent="0.25">
      <c r="A572" s="119"/>
      <c r="B572" s="50"/>
      <c r="C572" s="853" t="s">
        <v>111</v>
      </c>
      <c r="D572" s="853"/>
      <c r="E572" s="853"/>
      <c r="F572" s="853"/>
      <c r="G572" s="853"/>
      <c r="H572" s="853"/>
      <c r="I572" s="853"/>
      <c r="J572" s="853"/>
      <c r="K572" s="853"/>
      <c r="L572" s="120">
        <v>13577.91</v>
      </c>
      <c r="M572" s="121"/>
      <c r="N572" s="122"/>
      <c r="AF572" s="39"/>
      <c r="AG572" s="48"/>
      <c r="AL572" s="48"/>
      <c r="AM572" s="82"/>
      <c r="AN572" s="85"/>
      <c r="AO572" s="85"/>
      <c r="AP572" s="85"/>
      <c r="AQ572" s="85"/>
      <c r="AR572" s="85"/>
      <c r="AS572" s="82"/>
      <c r="AT572" s="48"/>
      <c r="AU572" s="3" t="s">
        <v>111</v>
      </c>
      <c r="AV572" s="48"/>
      <c r="AW572" s="48"/>
    </row>
    <row r="573" spans="1:49" s="4" customFormat="1" ht="15" x14ac:dyDescent="0.25">
      <c r="A573" s="119"/>
      <c r="B573" s="50"/>
      <c r="C573" s="853" t="s">
        <v>112</v>
      </c>
      <c r="D573" s="853"/>
      <c r="E573" s="853"/>
      <c r="F573" s="853"/>
      <c r="G573" s="853"/>
      <c r="H573" s="853"/>
      <c r="I573" s="853"/>
      <c r="J573" s="853"/>
      <c r="K573" s="853"/>
      <c r="L573" s="120">
        <v>7143.4</v>
      </c>
      <c r="M573" s="121"/>
      <c r="N573" s="122"/>
      <c r="AF573" s="39"/>
      <c r="AG573" s="48"/>
      <c r="AL573" s="48"/>
      <c r="AM573" s="82"/>
      <c r="AN573" s="85"/>
      <c r="AO573" s="85"/>
      <c r="AP573" s="85"/>
      <c r="AQ573" s="85"/>
      <c r="AR573" s="85"/>
      <c r="AS573" s="82"/>
      <c r="AT573" s="48"/>
      <c r="AU573" s="3" t="s">
        <v>112</v>
      </c>
      <c r="AV573" s="48"/>
      <c r="AW573" s="48"/>
    </row>
    <row r="574" spans="1:49" s="4" customFormat="1" ht="15" x14ac:dyDescent="0.25">
      <c r="A574" s="119"/>
      <c r="B574" s="125"/>
      <c r="C574" s="861" t="s">
        <v>317</v>
      </c>
      <c r="D574" s="861"/>
      <c r="E574" s="861"/>
      <c r="F574" s="861"/>
      <c r="G574" s="861"/>
      <c r="H574" s="861"/>
      <c r="I574" s="861"/>
      <c r="J574" s="861"/>
      <c r="K574" s="861"/>
      <c r="L574" s="126">
        <v>1045205.48</v>
      </c>
      <c r="M574" s="127"/>
      <c r="N574" s="128"/>
      <c r="AF574" s="39"/>
      <c r="AG574" s="48"/>
      <c r="AL574" s="48"/>
      <c r="AM574" s="82"/>
      <c r="AN574" s="85"/>
      <c r="AO574" s="85"/>
      <c r="AP574" s="85"/>
      <c r="AQ574" s="85"/>
      <c r="AR574" s="85"/>
      <c r="AS574" s="82"/>
      <c r="AT574" s="48"/>
      <c r="AV574" s="48" t="s">
        <v>317</v>
      </c>
      <c r="AW574" s="48"/>
    </row>
    <row r="575" spans="1:49" s="4" customFormat="1" ht="15" x14ac:dyDescent="0.25">
      <c r="A575" s="119"/>
      <c r="B575" s="50"/>
      <c r="C575" s="853" t="s">
        <v>100</v>
      </c>
      <c r="D575" s="853"/>
      <c r="E575" s="853"/>
      <c r="F575" s="853"/>
      <c r="G575" s="853"/>
      <c r="H575" s="853"/>
      <c r="I575" s="853"/>
      <c r="J575" s="853"/>
      <c r="K575" s="853"/>
      <c r="L575" s="123"/>
      <c r="M575" s="121"/>
      <c r="N575" s="122"/>
      <c r="AF575" s="39"/>
      <c r="AG575" s="48"/>
      <c r="AL575" s="48"/>
      <c r="AM575" s="82"/>
      <c r="AN575" s="85"/>
      <c r="AO575" s="85"/>
      <c r="AP575" s="85"/>
      <c r="AQ575" s="85"/>
      <c r="AR575" s="85"/>
      <c r="AS575" s="82"/>
      <c r="AT575" s="48"/>
      <c r="AU575" s="3" t="s">
        <v>100</v>
      </c>
      <c r="AV575" s="48"/>
      <c r="AW575" s="48"/>
    </row>
    <row r="576" spans="1:49" s="4" customFormat="1" ht="15" x14ac:dyDescent="0.25">
      <c r="A576" s="119"/>
      <c r="B576" s="50"/>
      <c r="C576" s="853" t="s">
        <v>177</v>
      </c>
      <c r="D576" s="853"/>
      <c r="E576" s="853"/>
      <c r="F576" s="853"/>
      <c r="G576" s="853"/>
      <c r="H576" s="853"/>
      <c r="I576" s="853"/>
      <c r="J576" s="853"/>
      <c r="K576" s="853"/>
      <c r="L576" s="120">
        <v>993194.05</v>
      </c>
      <c r="M576" s="121"/>
      <c r="N576" s="122"/>
      <c r="AF576" s="39"/>
      <c r="AG576" s="48"/>
      <c r="AL576" s="48"/>
      <c r="AM576" s="82"/>
      <c r="AN576" s="85"/>
      <c r="AO576" s="85"/>
      <c r="AP576" s="85"/>
      <c r="AQ576" s="85"/>
      <c r="AR576" s="85"/>
      <c r="AS576" s="82"/>
      <c r="AT576" s="48"/>
      <c r="AU576" s="3" t="s">
        <v>177</v>
      </c>
      <c r="AV576" s="48"/>
      <c r="AW576" s="48"/>
    </row>
    <row r="577" spans="1:49" s="4" customFormat="1" ht="15" x14ac:dyDescent="0.25">
      <c r="A577" s="844" t="s">
        <v>318</v>
      </c>
      <c r="B577" s="845"/>
      <c r="C577" s="845"/>
      <c r="D577" s="845"/>
      <c r="E577" s="845"/>
      <c r="F577" s="845"/>
      <c r="G577" s="845"/>
      <c r="H577" s="845"/>
      <c r="I577" s="845"/>
      <c r="J577" s="845"/>
      <c r="K577" s="845"/>
      <c r="L577" s="845"/>
      <c r="M577" s="845"/>
      <c r="N577" s="846"/>
      <c r="AF577" s="39" t="s">
        <v>318</v>
      </c>
      <c r="AG577" s="48"/>
      <c r="AL577" s="48"/>
      <c r="AM577" s="82"/>
      <c r="AN577" s="85"/>
      <c r="AO577" s="85"/>
      <c r="AP577" s="85"/>
      <c r="AQ577" s="85"/>
      <c r="AR577" s="85"/>
      <c r="AS577" s="82"/>
      <c r="AT577" s="48"/>
      <c r="AV577" s="48"/>
      <c r="AW577" s="48"/>
    </row>
    <row r="578" spans="1:49" s="4" customFormat="1" ht="23.25" x14ac:dyDescent="0.25">
      <c r="A578" s="40" t="s">
        <v>322</v>
      </c>
      <c r="B578" s="41" t="s">
        <v>320</v>
      </c>
      <c r="C578" s="847" t="s">
        <v>321</v>
      </c>
      <c r="D578" s="847"/>
      <c r="E578" s="847"/>
      <c r="F578" s="42" t="s">
        <v>63</v>
      </c>
      <c r="G578" s="43">
        <v>0.35</v>
      </c>
      <c r="H578" s="44">
        <v>1</v>
      </c>
      <c r="I578" s="109">
        <v>0.35</v>
      </c>
      <c r="J578" s="46"/>
      <c r="K578" s="43"/>
      <c r="L578" s="46"/>
      <c r="M578" s="43"/>
      <c r="N578" s="47"/>
      <c r="AF578" s="39"/>
      <c r="AG578" s="48" t="s">
        <v>321</v>
      </c>
      <c r="AL578" s="48"/>
      <c r="AM578" s="82"/>
      <c r="AN578" s="85"/>
      <c r="AO578" s="85"/>
      <c r="AP578" s="85"/>
      <c r="AQ578" s="85"/>
      <c r="AR578" s="85"/>
      <c r="AS578" s="82"/>
      <c r="AT578" s="48"/>
      <c r="AV578" s="48"/>
      <c r="AW578" s="48"/>
    </row>
    <row r="579" spans="1:49" s="4" customFormat="1" ht="22.5" x14ac:dyDescent="0.25">
      <c r="A579" s="49"/>
      <c r="B579" s="50" t="s">
        <v>64</v>
      </c>
      <c r="C579" s="848" t="s">
        <v>65</v>
      </c>
      <c r="D579" s="848"/>
      <c r="E579" s="848"/>
      <c r="F579" s="848"/>
      <c r="G579" s="848"/>
      <c r="H579" s="848"/>
      <c r="I579" s="848"/>
      <c r="J579" s="848"/>
      <c r="K579" s="848"/>
      <c r="L579" s="848"/>
      <c r="M579" s="848"/>
      <c r="N579" s="849"/>
      <c r="AF579" s="39"/>
      <c r="AG579" s="48"/>
      <c r="AH579" s="3" t="s">
        <v>65</v>
      </c>
      <c r="AL579" s="48"/>
      <c r="AM579" s="82"/>
      <c r="AN579" s="85"/>
      <c r="AO579" s="85"/>
      <c r="AP579" s="85"/>
      <c r="AQ579" s="85"/>
      <c r="AR579" s="85"/>
      <c r="AS579" s="82"/>
      <c r="AT579" s="48"/>
      <c r="AV579" s="48"/>
      <c r="AW579" s="48"/>
    </row>
    <row r="580" spans="1:49" s="4" customFormat="1" ht="15" x14ac:dyDescent="0.25">
      <c r="A580" s="51"/>
      <c r="B580" s="50" t="s">
        <v>60</v>
      </c>
      <c r="C580" s="853" t="s">
        <v>66</v>
      </c>
      <c r="D580" s="853"/>
      <c r="E580" s="853"/>
      <c r="F580" s="53"/>
      <c r="G580" s="54"/>
      <c r="H580" s="54"/>
      <c r="I580" s="54"/>
      <c r="J580" s="57">
        <v>115.49</v>
      </c>
      <c r="K580" s="56">
        <v>1.1499999999999999</v>
      </c>
      <c r="L580" s="57">
        <v>46.48</v>
      </c>
      <c r="M580" s="56">
        <v>35.42</v>
      </c>
      <c r="N580" s="58">
        <v>1646.32</v>
      </c>
      <c r="AF580" s="39"/>
      <c r="AG580" s="48"/>
      <c r="AI580" s="3" t="s">
        <v>66</v>
      </c>
      <c r="AL580" s="48"/>
      <c r="AM580" s="82"/>
      <c r="AN580" s="85"/>
      <c r="AO580" s="85"/>
      <c r="AP580" s="85"/>
      <c r="AQ580" s="85"/>
      <c r="AR580" s="85"/>
      <c r="AS580" s="82"/>
      <c r="AT580" s="48"/>
      <c r="AV580" s="48"/>
      <c r="AW580" s="48"/>
    </row>
    <row r="581" spans="1:49" s="4" customFormat="1" ht="15" x14ac:dyDescent="0.25">
      <c r="A581" s="51"/>
      <c r="B581" s="50" t="s">
        <v>67</v>
      </c>
      <c r="C581" s="853" t="s">
        <v>68</v>
      </c>
      <c r="D581" s="853"/>
      <c r="E581" s="853"/>
      <c r="F581" s="53"/>
      <c r="G581" s="54"/>
      <c r="H581" s="54"/>
      <c r="I581" s="54"/>
      <c r="J581" s="55">
        <v>3262.79</v>
      </c>
      <c r="K581" s="56">
        <v>1.1499999999999999</v>
      </c>
      <c r="L581" s="55">
        <v>1313.27</v>
      </c>
      <c r="M581" s="54"/>
      <c r="N581" s="59"/>
      <c r="AF581" s="39"/>
      <c r="AG581" s="48"/>
      <c r="AI581" s="3" t="s">
        <v>68</v>
      </c>
      <c r="AL581" s="48"/>
      <c r="AM581" s="82"/>
      <c r="AN581" s="85"/>
      <c r="AO581" s="85"/>
      <c r="AP581" s="85"/>
      <c r="AQ581" s="85"/>
      <c r="AR581" s="85"/>
      <c r="AS581" s="82"/>
      <c r="AT581" s="48"/>
      <c r="AV581" s="48"/>
      <c r="AW581" s="48"/>
    </row>
    <row r="582" spans="1:49" s="4" customFormat="1" ht="15" x14ac:dyDescent="0.25">
      <c r="A582" s="51"/>
      <c r="B582" s="50" t="s">
        <v>69</v>
      </c>
      <c r="C582" s="853" t="s">
        <v>70</v>
      </c>
      <c r="D582" s="853"/>
      <c r="E582" s="853"/>
      <c r="F582" s="53"/>
      <c r="G582" s="54"/>
      <c r="H582" s="54"/>
      <c r="I582" s="54"/>
      <c r="J582" s="57">
        <v>171.22</v>
      </c>
      <c r="K582" s="56">
        <v>1.1499999999999999</v>
      </c>
      <c r="L582" s="57">
        <v>68.92</v>
      </c>
      <c r="M582" s="56">
        <v>35.42</v>
      </c>
      <c r="N582" s="58">
        <v>2441.15</v>
      </c>
      <c r="AF582" s="39"/>
      <c r="AG582" s="48"/>
      <c r="AI582" s="3" t="s">
        <v>70</v>
      </c>
      <c r="AL582" s="48"/>
      <c r="AM582" s="82"/>
      <c r="AN582" s="85"/>
      <c r="AO582" s="85"/>
      <c r="AP582" s="85"/>
      <c r="AQ582" s="85"/>
      <c r="AR582" s="85"/>
      <c r="AS582" s="82"/>
      <c r="AT582" s="48"/>
      <c r="AV582" s="48"/>
      <c r="AW582" s="48"/>
    </row>
    <row r="583" spans="1:49" s="4" customFormat="1" ht="15" x14ac:dyDescent="0.25">
      <c r="A583" s="51"/>
      <c r="B583" s="50" t="s">
        <v>86</v>
      </c>
      <c r="C583" s="853" t="s">
        <v>87</v>
      </c>
      <c r="D583" s="853"/>
      <c r="E583" s="853"/>
      <c r="F583" s="53"/>
      <c r="G583" s="54"/>
      <c r="H583" s="54"/>
      <c r="I583" s="54"/>
      <c r="J583" s="57">
        <v>12.2</v>
      </c>
      <c r="K583" s="54"/>
      <c r="L583" s="57">
        <v>4.2699999999999996</v>
      </c>
      <c r="M583" s="54"/>
      <c r="N583" s="59"/>
      <c r="AF583" s="39"/>
      <c r="AG583" s="48"/>
      <c r="AI583" s="3" t="s">
        <v>87</v>
      </c>
      <c r="AL583" s="48"/>
      <c r="AM583" s="82"/>
      <c r="AN583" s="85"/>
      <c r="AO583" s="85"/>
      <c r="AP583" s="85"/>
      <c r="AQ583" s="85"/>
      <c r="AR583" s="85"/>
      <c r="AS583" s="82"/>
      <c r="AT583" s="48"/>
      <c r="AV583" s="48"/>
      <c r="AW583" s="48"/>
    </row>
    <row r="584" spans="1:49" s="4" customFormat="1" ht="15" x14ac:dyDescent="0.25">
      <c r="A584" s="60"/>
      <c r="B584" s="50"/>
      <c r="C584" s="853" t="s">
        <v>71</v>
      </c>
      <c r="D584" s="853"/>
      <c r="E584" s="853"/>
      <c r="F584" s="53" t="s">
        <v>72</v>
      </c>
      <c r="G584" s="61">
        <v>14.4</v>
      </c>
      <c r="H584" s="56">
        <v>1.1499999999999999</v>
      </c>
      <c r="I584" s="62">
        <v>5.7960000000000003</v>
      </c>
      <c r="J584" s="63"/>
      <c r="K584" s="54"/>
      <c r="L584" s="63"/>
      <c r="M584" s="54"/>
      <c r="N584" s="59"/>
      <c r="AF584" s="39"/>
      <c r="AG584" s="48"/>
      <c r="AJ584" s="3" t="s">
        <v>71</v>
      </c>
      <c r="AL584" s="48"/>
      <c r="AM584" s="82"/>
      <c r="AN584" s="85"/>
      <c r="AO584" s="85"/>
      <c r="AP584" s="85"/>
      <c r="AQ584" s="85"/>
      <c r="AR584" s="85"/>
      <c r="AS584" s="82"/>
      <c r="AT584" s="48"/>
      <c r="AV584" s="48"/>
      <c r="AW584" s="48"/>
    </row>
    <row r="585" spans="1:49" s="4" customFormat="1" ht="15" x14ac:dyDescent="0.25">
      <c r="A585" s="60"/>
      <c r="B585" s="50"/>
      <c r="C585" s="853" t="s">
        <v>73</v>
      </c>
      <c r="D585" s="853"/>
      <c r="E585" s="853"/>
      <c r="F585" s="53" t="s">
        <v>72</v>
      </c>
      <c r="G585" s="56">
        <v>13.88</v>
      </c>
      <c r="H585" s="56">
        <v>1.1499999999999999</v>
      </c>
      <c r="I585" s="130">
        <v>5.5867000000000004</v>
      </c>
      <c r="J585" s="63"/>
      <c r="K585" s="54"/>
      <c r="L585" s="63"/>
      <c r="M585" s="54"/>
      <c r="N585" s="59"/>
      <c r="AF585" s="39"/>
      <c r="AG585" s="48"/>
      <c r="AJ585" s="3" t="s">
        <v>73</v>
      </c>
      <c r="AL585" s="48"/>
      <c r="AM585" s="82"/>
      <c r="AN585" s="85"/>
      <c r="AO585" s="85"/>
      <c r="AP585" s="85"/>
      <c r="AQ585" s="85"/>
      <c r="AR585" s="85"/>
      <c r="AS585" s="82"/>
      <c r="AT585" s="48"/>
      <c r="AV585" s="48"/>
      <c r="AW585" s="48"/>
    </row>
    <row r="586" spans="1:49" s="4" customFormat="1" ht="15" x14ac:dyDescent="0.25">
      <c r="A586" s="51"/>
      <c r="B586" s="50"/>
      <c r="C586" s="854" t="s">
        <v>74</v>
      </c>
      <c r="D586" s="854"/>
      <c r="E586" s="854"/>
      <c r="F586" s="65"/>
      <c r="G586" s="66"/>
      <c r="H586" s="66"/>
      <c r="I586" s="66"/>
      <c r="J586" s="67">
        <v>3390.48</v>
      </c>
      <c r="K586" s="66"/>
      <c r="L586" s="67">
        <v>1364.02</v>
      </c>
      <c r="M586" s="66"/>
      <c r="N586" s="69"/>
      <c r="AF586" s="39"/>
      <c r="AG586" s="48"/>
      <c r="AK586" s="3" t="s">
        <v>74</v>
      </c>
      <c r="AL586" s="48"/>
      <c r="AM586" s="82"/>
      <c r="AN586" s="85"/>
      <c r="AO586" s="85"/>
      <c r="AP586" s="85"/>
      <c r="AQ586" s="85"/>
      <c r="AR586" s="85"/>
      <c r="AS586" s="82"/>
      <c r="AT586" s="48"/>
      <c r="AV586" s="48"/>
      <c r="AW586" s="48"/>
    </row>
    <row r="587" spans="1:49" s="4" customFormat="1" ht="15" x14ac:dyDescent="0.25">
      <c r="A587" s="60"/>
      <c r="B587" s="50"/>
      <c r="C587" s="853" t="s">
        <v>75</v>
      </c>
      <c r="D587" s="853"/>
      <c r="E587" s="853"/>
      <c r="F587" s="53"/>
      <c r="G587" s="54"/>
      <c r="H587" s="54"/>
      <c r="I587" s="54"/>
      <c r="J587" s="63"/>
      <c r="K587" s="54"/>
      <c r="L587" s="57">
        <v>115.4</v>
      </c>
      <c r="M587" s="54"/>
      <c r="N587" s="58">
        <v>4087.47</v>
      </c>
      <c r="AF587" s="39"/>
      <c r="AG587" s="48"/>
      <c r="AJ587" s="3" t="s">
        <v>75</v>
      </c>
      <c r="AL587" s="48"/>
      <c r="AM587" s="82"/>
      <c r="AN587" s="85"/>
      <c r="AO587" s="85"/>
      <c r="AP587" s="85"/>
      <c r="AQ587" s="85"/>
      <c r="AR587" s="85"/>
      <c r="AS587" s="82"/>
      <c r="AT587" s="48"/>
      <c r="AV587" s="48"/>
      <c r="AW587" s="48"/>
    </row>
    <row r="588" spans="1:49" s="4" customFormat="1" ht="15" x14ac:dyDescent="0.25">
      <c r="A588" s="60"/>
      <c r="B588" s="50" t="s">
        <v>76</v>
      </c>
      <c r="C588" s="853" t="s">
        <v>77</v>
      </c>
      <c r="D588" s="853"/>
      <c r="E588" s="853"/>
      <c r="F588" s="53" t="s">
        <v>78</v>
      </c>
      <c r="G588" s="70">
        <v>147</v>
      </c>
      <c r="H588" s="54"/>
      <c r="I588" s="70">
        <v>147</v>
      </c>
      <c r="J588" s="63"/>
      <c r="K588" s="54"/>
      <c r="L588" s="57">
        <v>169.64</v>
      </c>
      <c r="M588" s="54"/>
      <c r="N588" s="58">
        <v>6008.58</v>
      </c>
      <c r="AF588" s="39"/>
      <c r="AG588" s="48"/>
      <c r="AJ588" s="3" t="s">
        <v>77</v>
      </c>
      <c r="AL588" s="48"/>
      <c r="AM588" s="82"/>
      <c r="AN588" s="85"/>
      <c r="AO588" s="85"/>
      <c r="AP588" s="85"/>
      <c r="AQ588" s="85"/>
      <c r="AR588" s="85"/>
      <c r="AS588" s="82"/>
      <c r="AT588" s="48"/>
      <c r="AV588" s="48"/>
      <c r="AW588" s="48"/>
    </row>
    <row r="589" spans="1:49" s="4" customFormat="1" ht="15" x14ac:dyDescent="0.25">
      <c r="A589" s="60"/>
      <c r="B589" s="50" t="s">
        <v>79</v>
      </c>
      <c r="C589" s="853" t="s">
        <v>80</v>
      </c>
      <c r="D589" s="853"/>
      <c r="E589" s="853"/>
      <c r="F589" s="53" t="s">
        <v>78</v>
      </c>
      <c r="G589" s="70">
        <v>134</v>
      </c>
      <c r="H589" s="54"/>
      <c r="I589" s="70">
        <v>134</v>
      </c>
      <c r="J589" s="63"/>
      <c r="K589" s="54"/>
      <c r="L589" s="57">
        <v>154.63999999999999</v>
      </c>
      <c r="M589" s="54"/>
      <c r="N589" s="58">
        <v>5477.21</v>
      </c>
      <c r="AF589" s="39"/>
      <c r="AG589" s="48"/>
      <c r="AJ589" s="3" t="s">
        <v>80</v>
      </c>
      <c r="AL589" s="48"/>
      <c r="AM589" s="82"/>
      <c r="AN589" s="85"/>
      <c r="AO589" s="85"/>
      <c r="AP589" s="85"/>
      <c r="AQ589" s="85"/>
      <c r="AR589" s="85"/>
      <c r="AS589" s="82"/>
      <c r="AT589" s="48"/>
      <c r="AV589" s="48"/>
      <c r="AW589" s="48"/>
    </row>
    <row r="590" spans="1:49" s="4" customFormat="1" ht="15" x14ac:dyDescent="0.25">
      <c r="A590" s="71"/>
      <c r="B590" s="72"/>
      <c r="C590" s="847" t="s">
        <v>81</v>
      </c>
      <c r="D590" s="847"/>
      <c r="E590" s="847"/>
      <c r="F590" s="42"/>
      <c r="G590" s="43"/>
      <c r="H590" s="43"/>
      <c r="I590" s="43"/>
      <c r="J590" s="46"/>
      <c r="K590" s="43"/>
      <c r="L590" s="73">
        <v>1688.3</v>
      </c>
      <c r="M590" s="66"/>
      <c r="N590" s="47"/>
      <c r="AF590" s="39"/>
      <c r="AG590" s="48"/>
      <c r="AL590" s="48" t="s">
        <v>81</v>
      </c>
      <c r="AM590" s="82"/>
      <c r="AN590" s="85"/>
      <c r="AO590" s="85"/>
      <c r="AP590" s="85"/>
      <c r="AQ590" s="85"/>
      <c r="AR590" s="85"/>
      <c r="AS590" s="82"/>
      <c r="AT590" s="48"/>
      <c r="AV590" s="48"/>
      <c r="AW590" s="48"/>
    </row>
    <row r="591" spans="1:49" s="4" customFormat="1" ht="23.25" x14ac:dyDescent="0.25">
      <c r="A591" s="40" t="s">
        <v>323</v>
      </c>
      <c r="B591" s="41" t="s">
        <v>128</v>
      </c>
      <c r="C591" s="847" t="s">
        <v>129</v>
      </c>
      <c r="D591" s="847"/>
      <c r="E591" s="847"/>
      <c r="F591" s="42" t="s">
        <v>130</v>
      </c>
      <c r="G591" s="43">
        <v>38.5</v>
      </c>
      <c r="H591" s="44">
        <v>1</v>
      </c>
      <c r="I591" s="45">
        <v>38.5</v>
      </c>
      <c r="J591" s="131">
        <v>59.99</v>
      </c>
      <c r="K591" s="43"/>
      <c r="L591" s="73">
        <v>2309.62</v>
      </c>
      <c r="M591" s="43"/>
      <c r="N591" s="47"/>
      <c r="AF591" s="39"/>
      <c r="AG591" s="48" t="s">
        <v>129</v>
      </c>
      <c r="AL591" s="48"/>
      <c r="AM591" s="82"/>
      <c r="AN591" s="85"/>
      <c r="AO591" s="85"/>
      <c r="AP591" s="85"/>
      <c r="AQ591" s="85"/>
      <c r="AR591" s="85"/>
      <c r="AS591" s="82"/>
      <c r="AT591" s="48"/>
      <c r="AV591" s="48"/>
      <c r="AW591" s="48"/>
    </row>
    <row r="592" spans="1:49" s="4" customFormat="1" ht="15" x14ac:dyDescent="0.25">
      <c r="A592" s="71"/>
      <c r="B592" s="72"/>
      <c r="C592" s="847" t="s">
        <v>81</v>
      </c>
      <c r="D592" s="847"/>
      <c r="E592" s="847"/>
      <c r="F592" s="42"/>
      <c r="G592" s="43"/>
      <c r="H592" s="43"/>
      <c r="I592" s="43"/>
      <c r="J592" s="46"/>
      <c r="K592" s="43"/>
      <c r="L592" s="73">
        <v>2309.62</v>
      </c>
      <c r="M592" s="66"/>
      <c r="N592" s="47"/>
      <c r="AF592" s="39"/>
      <c r="AG592" s="48"/>
      <c r="AL592" s="48" t="s">
        <v>81</v>
      </c>
      <c r="AM592" s="82"/>
      <c r="AN592" s="85"/>
      <c r="AO592" s="85"/>
      <c r="AP592" s="85"/>
      <c r="AQ592" s="85"/>
      <c r="AR592" s="85"/>
      <c r="AS592" s="82"/>
      <c r="AT592" s="48"/>
      <c r="AV592" s="48"/>
      <c r="AW592" s="48"/>
    </row>
    <row r="593" spans="1:49" s="4" customFormat="1" ht="57" x14ac:dyDescent="0.25">
      <c r="A593" s="40" t="s">
        <v>327</v>
      </c>
      <c r="B593" s="41" t="s">
        <v>324</v>
      </c>
      <c r="C593" s="847" t="s">
        <v>325</v>
      </c>
      <c r="D593" s="847"/>
      <c r="E593" s="847"/>
      <c r="F593" s="42" t="s">
        <v>326</v>
      </c>
      <c r="G593" s="43">
        <v>0.1</v>
      </c>
      <c r="H593" s="44">
        <v>1</v>
      </c>
      <c r="I593" s="45">
        <v>0.1</v>
      </c>
      <c r="J593" s="46"/>
      <c r="K593" s="43"/>
      <c r="L593" s="46"/>
      <c r="M593" s="43"/>
      <c r="N593" s="47"/>
      <c r="AF593" s="39"/>
      <c r="AG593" s="48" t="s">
        <v>325</v>
      </c>
      <c r="AL593" s="48"/>
      <c r="AM593" s="82"/>
      <c r="AN593" s="85"/>
      <c r="AO593" s="85"/>
      <c r="AP593" s="85"/>
      <c r="AQ593" s="85"/>
      <c r="AR593" s="85"/>
      <c r="AS593" s="82"/>
      <c r="AT593" s="48"/>
      <c r="AV593" s="48"/>
      <c r="AW593" s="48"/>
    </row>
    <row r="594" spans="1:49" s="4" customFormat="1" ht="22.5" x14ac:dyDescent="0.25">
      <c r="A594" s="49"/>
      <c r="B594" s="50" t="s">
        <v>64</v>
      </c>
      <c r="C594" s="848" t="s">
        <v>65</v>
      </c>
      <c r="D594" s="848"/>
      <c r="E594" s="848"/>
      <c r="F594" s="848"/>
      <c r="G594" s="848"/>
      <c r="H594" s="848"/>
      <c r="I594" s="848"/>
      <c r="J594" s="848"/>
      <c r="K594" s="848"/>
      <c r="L594" s="848"/>
      <c r="M594" s="848"/>
      <c r="N594" s="849"/>
      <c r="AF594" s="39"/>
      <c r="AG594" s="48"/>
      <c r="AH594" s="3" t="s">
        <v>65</v>
      </c>
      <c r="AL594" s="48"/>
      <c r="AM594" s="82"/>
      <c r="AN594" s="85"/>
      <c r="AO594" s="85"/>
      <c r="AP594" s="85"/>
      <c r="AQ594" s="85"/>
      <c r="AR594" s="85"/>
      <c r="AS594" s="82"/>
      <c r="AT594" s="48"/>
      <c r="AV594" s="48"/>
      <c r="AW594" s="48"/>
    </row>
    <row r="595" spans="1:49" s="4" customFormat="1" ht="15" x14ac:dyDescent="0.25">
      <c r="A595" s="51"/>
      <c r="B595" s="50" t="s">
        <v>60</v>
      </c>
      <c r="C595" s="853" t="s">
        <v>66</v>
      </c>
      <c r="D595" s="853"/>
      <c r="E595" s="853"/>
      <c r="F595" s="53"/>
      <c r="G595" s="54"/>
      <c r="H595" s="54"/>
      <c r="I595" s="54"/>
      <c r="J595" s="57">
        <v>269.61</v>
      </c>
      <c r="K595" s="56">
        <v>1.1499999999999999</v>
      </c>
      <c r="L595" s="57">
        <v>31.01</v>
      </c>
      <c r="M595" s="56">
        <v>35.42</v>
      </c>
      <c r="N595" s="58">
        <v>1098.3699999999999</v>
      </c>
      <c r="AF595" s="39"/>
      <c r="AG595" s="48"/>
      <c r="AI595" s="3" t="s">
        <v>66</v>
      </c>
      <c r="AL595" s="48"/>
      <c r="AM595" s="82"/>
      <c r="AN595" s="85"/>
      <c r="AO595" s="85"/>
      <c r="AP595" s="85"/>
      <c r="AQ595" s="85"/>
      <c r="AR595" s="85"/>
      <c r="AS595" s="82"/>
      <c r="AT595" s="48"/>
      <c r="AV595" s="48"/>
      <c r="AW595" s="48"/>
    </row>
    <row r="596" spans="1:49" s="4" customFormat="1" ht="15" x14ac:dyDescent="0.25">
      <c r="A596" s="51"/>
      <c r="B596" s="50" t="s">
        <v>67</v>
      </c>
      <c r="C596" s="853" t="s">
        <v>68</v>
      </c>
      <c r="D596" s="853"/>
      <c r="E596" s="853"/>
      <c r="F596" s="53"/>
      <c r="G596" s="54"/>
      <c r="H596" s="54"/>
      <c r="I596" s="54"/>
      <c r="J596" s="55">
        <v>6250.94</v>
      </c>
      <c r="K596" s="56">
        <v>1.1499999999999999</v>
      </c>
      <c r="L596" s="57">
        <v>718.86</v>
      </c>
      <c r="M596" s="54"/>
      <c r="N596" s="59"/>
      <c r="AF596" s="39"/>
      <c r="AG596" s="48"/>
      <c r="AI596" s="3" t="s">
        <v>68</v>
      </c>
      <c r="AL596" s="48"/>
      <c r="AM596" s="82"/>
      <c r="AN596" s="85"/>
      <c r="AO596" s="85"/>
      <c r="AP596" s="85"/>
      <c r="AQ596" s="85"/>
      <c r="AR596" s="85"/>
      <c r="AS596" s="82"/>
      <c r="AT596" s="48"/>
      <c r="AV596" s="48"/>
      <c r="AW596" s="48"/>
    </row>
    <row r="597" spans="1:49" s="4" customFormat="1" ht="15" x14ac:dyDescent="0.25">
      <c r="A597" s="51"/>
      <c r="B597" s="50" t="s">
        <v>69</v>
      </c>
      <c r="C597" s="853" t="s">
        <v>70</v>
      </c>
      <c r="D597" s="853"/>
      <c r="E597" s="853"/>
      <c r="F597" s="53"/>
      <c r="G597" s="54"/>
      <c r="H597" s="54"/>
      <c r="I597" s="54"/>
      <c r="J597" s="57">
        <v>371.02</v>
      </c>
      <c r="K597" s="56">
        <v>1.1499999999999999</v>
      </c>
      <c r="L597" s="57">
        <v>42.67</v>
      </c>
      <c r="M597" s="56">
        <v>35.42</v>
      </c>
      <c r="N597" s="58">
        <v>1511.37</v>
      </c>
      <c r="AF597" s="39"/>
      <c r="AG597" s="48"/>
      <c r="AI597" s="3" t="s">
        <v>70</v>
      </c>
      <c r="AL597" s="48"/>
      <c r="AM597" s="82"/>
      <c r="AN597" s="85"/>
      <c r="AO597" s="85"/>
      <c r="AP597" s="85"/>
      <c r="AQ597" s="85"/>
      <c r="AR597" s="85"/>
      <c r="AS597" s="82"/>
      <c r="AT597" s="48"/>
      <c r="AV597" s="48"/>
      <c r="AW597" s="48"/>
    </row>
    <row r="598" spans="1:49" s="4" customFormat="1" ht="15" x14ac:dyDescent="0.25">
      <c r="A598" s="51"/>
      <c r="B598" s="50" t="s">
        <v>86</v>
      </c>
      <c r="C598" s="853" t="s">
        <v>87</v>
      </c>
      <c r="D598" s="853"/>
      <c r="E598" s="853"/>
      <c r="F598" s="53"/>
      <c r="G598" s="54"/>
      <c r="H598" s="54"/>
      <c r="I598" s="54"/>
      <c r="J598" s="55">
        <v>20487.599999999999</v>
      </c>
      <c r="K598" s="54"/>
      <c r="L598" s="55">
        <v>2048.7600000000002</v>
      </c>
      <c r="M598" s="54"/>
      <c r="N598" s="59"/>
      <c r="AF598" s="39"/>
      <c r="AG598" s="48"/>
      <c r="AI598" s="3" t="s">
        <v>87</v>
      </c>
      <c r="AL598" s="48"/>
      <c r="AM598" s="82"/>
      <c r="AN598" s="85"/>
      <c r="AO598" s="85"/>
      <c r="AP598" s="85"/>
      <c r="AQ598" s="85"/>
      <c r="AR598" s="85"/>
      <c r="AS598" s="82"/>
      <c r="AT598" s="48"/>
      <c r="AV598" s="48"/>
      <c r="AW598" s="48"/>
    </row>
    <row r="599" spans="1:49" s="4" customFormat="1" ht="15" x14ac:dyDescent="0.25">
      <c r="A599" s="60"/>
      <c r="B599" s="50"/>
      <c r="C599" s="853" t="s">
        <v>71</v>
      </c>
      <c r="D599" s="853"/>
      <c r="E599" s="853"/>
      <c r="F599" s="53" t="s">
        <v>72</v>
      </c>
      <c r="G599" s="70">
        <v>33</v>
      </c>
      <c r="H599" s="56">
        <v>1.1499999999999999</v>
      </c>
      <c r="I599" s="62">
        <v>3.7949999999999999</v>
      </c>
      <c r="J599" s="63"/>
      <c r="K599" s="54"/>
      <c r="L599" s="63"/>
      <c r="M599" s="54"/>
      <c r="N599" s="59"/>
      <c r="AF599" s="39"/>
      <c r="AG599" s="48"/>
      <c r="AJ599" s="3" t="s">
        <v>71</v>
      </c>
      <c r="AL599" s="48"/>
      <c r="AM599" s="82"/>
      <c r="AN599" s="85"/>
      <c r="AO599" s="85"/>
      <c r="AP599" s="85"/>
      <c r="AQ599" s="85"/>
      <c r="AR599" s="85"/>
      <c r="AS599" s="82"/>
      <c r="AT599" s="48"/>
      <c r="AV599" s="48"/>
      <c r="AW599" s="48"/>
    </row>
    <row r="600" spans="1:49" s="4" customFormat="1" ht="15" x14ac:dyDescent="0.25">
      <c r="A600" s="60"/>
      <c r="B600" s="50"/>
      <c r="C600" s="853" t="s">
        <v>73</v>
      </c>
      <c r="D600" s="853"/>
      <c r="E600" s="853"/>
      <c r="F600" s="53" t="s">
        <v>72</v>
      </c>
      <c r="G600" s="56">
        <v>32.36</v>
      </c>
      <c r="H600" s="56">
        <v>1.1499999999999999</v>
      </c>
      <c r="I600" s="130">
        <v>3.7214</v>
      </c>
      <c r="J600" s="63"/>
      <c r="K600" s="54"/>
      <c r="L600" s="63"/>
      <c r="M600" s="54"/>
      <c r="N600" s="59"/>
      <c r="AF600" s="39"/>
      <c r="AG600" s="48"/>
      <c r="AJ600" s="3" t="s">
        <v>73</v>
      </c>
      <c r="AL600" s="48"/>
      <c r="AM600" s="82"/>
      <c r="AN600" s="85"/>
      <c r="AO600" s="85"/>
      <c r="AP600" s="85"/>
      <c r="AQ600" s="85"/>
      <c r="AR600" s="85"/>
      <c r="AS600" s="82"/>
      <c r="AT600" s="48"/>
      <c r="AV600" s="48"/>
      <c r="AW600" s="48"/>
    </row>
    <row r="601" spans="1:49" s="4" customFormat="1" ht="15" x14ac:dyDescent="0.25">
      <c r="A601" s="51"/>
      <c r="B601" s="50"/>
      <c r="C601" s="854" t="s">
        <v>74</v>
      </c>
      <c r="D601" s="854"/>
      <c r="E601" s="854"/>
      <c r="F601" s="65"/>
      <c r="G601" s="66"/>
      <c r="H601" s="66"/>
      <c r="I601" s="66"/>
      <c r="J601" s="67">
        <v>27008.15</v>
      </c>
      <c r="K601" s="66"/>
      <c r="L601" s="67">
        <v>2798.63</v>
      </c>
      <c r="M601" s="66"/>
      <c r="N601" s="69"/>
      <c r="AF601" s="39"/>
      <c r="AG601" s="48"/>
      <c r="AK601" s="3" t="s">
        <v>74</v>
      </c>
      <c r="AL601" s="48"/>
      <c r="AM601" s="82"/>
      <c r="AN601" s="85"/>
      <c r="AO601" s="85"/>
      <c r="AP601" s="85"/>
      <c r="AQ601" s="85"/>
      <c r="AR601" s="85"/>
      <c r="AS601" s="82"/>
      <c r="AT601" s="48"/>
      <c r="AV601" s="48"/>
      <c r="AW601" s="48"/>
    </row>
    <row r="602" spans="1:49" s="4" customFormat="1" ht="15" x14ac:dyDescent="0.25">
      <c r="A602" s="60"/>
      <c r="B602" s="50"/>
      <c r="C602" s="853" t="s">
        <v>75</v>
      </c>
      <c r="D602" s="853"/>
      <c r="E602" s="853"/>
      <c r="F602" s="53"/>
      <c r="G602" s="54"/>
      <c r="H602" s="54"/>
      <c r="I602" s="54"/>
      <c r="J602" s="63"/>
      <c r="K602" s="54"/>
      <c r="L602" s="57">
        <v>73.680000000000007</v>
      </c>
      <c r="M602" s="54"/>
      <c r="N602" s="58">
        <v>2609.7399999999998</v>
      </c>
      <c r="AF602" s="39"/>
      <c r="AG602" s="48"/>
      <c r="AJ602" s="3" t="s">
        <v>75</v>
      </c>
      <c r="AL602" s="48"/>
      <c r="AM602" s="82"/>
      <c r="AN602" s="85"/>
      <c r="AO602" s="85"/>
      <c r="AP602" s="85"/>
      <c r="AQ602" s="85"/>
      <c r="AR602" s="85"/>
      <c r="AS602" s="82"/>
      <c r="AT602" s="48"/>
      <c r="AV602" s="48"/>
      <c r="AW602" s="48"/>
    </row>
    <row r="603" spans="1:49" s="4" customFormat="1" ht="15" x14ac:dyDescent="0.25">
      <c r="A603" s="60"/>
      <c r="B603" s="50" t="s">
        <v>76</v>
      </c>
      <c r="C603" s="853" t="s">
        <v>77</v>
      </c>
      <c r="D603" s="853"/>
      <c r="E603" s="853"/>
      <c r="F603" s="53" t="s">
        <v>78</v>
      </c>
      <c r="G603" s="70">
        <v>147</v>
      </c>
      <c r="H603" s="54"/>
      <c r="I603" s="70">
        <v>147</v>
      </c>
      <c r="J603" s="63"/>
      <c r="K603" s="54"/>
      <c r="L603" s="57">
        <v>108.31</v>
      </c>
      <c r="M603" s="54"/>
      <c r="N603" s="58">
        <v>3836.32</v>
      </c>
      <c r="AF603" s="39"/>
      <c r="AG603" s="48"/>
      <c r="AJ603" s="3" t="s">
        <v>77</v>
      </c>
      <c r="AL603" s="48"/>
      <c r="AM603" s="82"/>
      <c r="AN603" s="85"/>
      <c r="AO603" s="85"/>
      <c r="AP603" s="85"/>
      <c r="AQ603" s="85"/>
      <c r="AR603" s="85"/>
      <c r="AS603" s="82"/>
      <c r="AT603" s="48"/>
      <c r="AV603" s="48"/>
      <c r="AW603" s="48"/>
    </row>
    <row r="604" spans="1:49" s="4" customFormat="1" ht="15" x14ac:dyDescent="0.25">
      <c r="A604" s="60"/>
      <c r="B604" s="50" t="s">
        <v>79</v>
      </c>
      <c r="C604" s="853" t="s">
        <v>80</v>
      </c>
      <c r="D604" s="853"/>
      <c r="E604" s="853"/>
      <c r="F604" s="53" t="s">
        <v>78</v>
      </c>
      <c r="G604" s="70">
        <v>134</v>
      </c>
      <c r="H604" s="54"/>
      <c r="I604" s="70">
        <v>134</v>
      </c>
      <c r="J604" s="63"/>
      <c r="K604" s="54"/>
      <c r="L604" s="57">
        <v>98.73</v>
      </c>
      <c r="M604" s="54"/>
      <c r="N604" s="58">
        <v>3497.05</v>
      </c>
      <c r="AF604" s="39"/>
      <c r="AG604" s="48"/>
      <c r="AJ604" s="3" t="s">
        <v>80</v>
      </c>
      <c r="AL604" s="48"/>
      <c r="AM604" s="82"/>
      <c r="AN604" s="85"/>
      <c r="AO604" s="85"/>
      <c r="AP604" s="85"/>
      <c r="AQ604" s="85"/>
      <c r="AR604" s="85"/>
      <c r="AS604" s="82"/>
      <c r="AT604" s="48"/>
      <c r="AV604" s="48"/>
      <c r="AW604" s="48"/>
    </row>
    <row r="605" spans="1:49" s="4" customFormat="1" ht="15" x14ac:dyDescent="0.25">
      <c r="A605" s="71"/>
      <c r="B605" s="72"/>
      <c r="C605" s="847" t="s">
        <v>81</v>
      </c>
      <c r="D605" s="847"/>
      <c r="E605" s="847"/>
      <c r="F605" s="42"/>
      <c r="G605" s="43"/>
      <c r="H605" s="43"/>
      <c r="I605" s="43"/>
      <c r="J605" s="46"/>
      <c r="K605" s="43"/>
      <c r="L605" s="73">
        <v>3005.67</v>
      </c>
      <c r="M605" s="66"/>
      <c r="N605" s="47"/>
      <c r="AF605" s="39"/>
      <c r="AG605" s="48"/>
      <c r="AL605" s="48" t="s">
        <v>81</v>
      </c>
      <c r="AM605" s="82"/>
      <c r="AN605" s="85"/>
      <c r="AO605" s="85"/>
      <c r="AP605" s="85"/>
      <c r="AQ605" s="85"/>
      <c r="AR605" s="85"/>
      <c r="AS605" s="82"/>
      <c r="AT605" s="48"/>
      <c r="AV605" s="48"/>
      <c r="AW605" s="48"/>
    </row>
    <row r="606" spans="1:49" s="4" customFormat="1" ht="34.5" x14ac:dyDescent="0.25">
      <c r="A606" s="40" t="s">
        <v>331</v>
      </c>
      <c r="B606" s="41" t="s">
        <v>328</v>
      </c>
      <c r="C606" s="847" t="s">
        <v>329</v>
      </c>
      <c r="D606" s="847"/>
      <c r="E606" s="847"/>
      <c r="F606" s="42" t="s">
        <v>326</v>
      </c>
      <c r="G606" s="43">
        <v>0.1</v>
      </c>
      <c r="H606" s="44">
        <v>1</v>
      </c>
      <c r="I606" s="45">
        <v>0.1</v>
      </c>
      <c r="J606" s="46"/>
      <c r="K606" s="43"/>
      <c r="L606" s="46"/>
      <c r="M606" s="43"/>
      <c r="N606" s="47"/>
      <c r="AF606" s="39"/>
      <c r="AG606" s="48" t="s">
        <v>329</v>
      </c>
      <c r="AL606" s="48"/>
      <c r="AM606" s="82"/>
      <c r="AN606" s="85"/>
      <c r="AO606" s="85"/>
      <c r="AP606" s="85"/>
      <c r="AQ606" s="85"/>
      <c r="AR606" s="85"/>
      <c r="AS606" s="82"/>
      <c r="AT606" s="48"/>
      <c r="AV606" s="48"/>
      <c r="AW606" s="48"/>
    </row>
    <row r="607" spans="1:49" s="4" customFormat="1" ht="15" x14ac:dyDescent="0.25">
      <c r="A607" s="49"/>
      <c r="B607" s="50"/>
      <c r="C607" s="848" t="s">
        <v>1315</v>
      </c>
      <c r="D607" s="848"/>
      <c r="E607" s="848"/>
      <c r="F607" s="848"/>
      <c r="G607" s="848"/>
      <c r="H607" s="848"/>
      <c r="I607" s="848"/>
      <c r="J607" s="848"/>
      <c r="K607" s="848"/>
      <c r="L607" s="848"/>
      <c r="M607" s="848"/>
      <c r="N607" s="849"/>
      <c r="AF607" s="39"/>
      <c r="AG607" s="48"/>
      <c r="AH607" s="3" t="s">
        <v>1315</v>
      </c>
      <c r="AL607" s="48"/>
      <c r="AM607" s="82"/>
      <c r="AN607" s="85"/>
      <c r="AO607" s="85"/>
      <c r="AP607" s="85"/>
      <c r="AQ607" s="85"/>
      <c r="AR607" s="85"/>
      <c r="AS607" s="82"/>
      <c r="AT607" s="48"/>
      <c r="AV607" s="48"/>
      <c r="AW607" s="48"/>
    </row>
    <row r="608" spans="1:49" s="4" customFormat="1" ht="22.5" x14ac:dyDescent="0.25">
      <c r="A608" s="49"/>
      <c r="B608" s="50" t="s">
        <v>64</v>
      </c>
      <c r="C608" s="848" t="s">
        <v>65</v>
      </c>
      <c r="D608" s="848"/>
      <c r="E608" s="848"/>
      <c r="F608" s="848"/>
      <c r="G608" s="848"/>
      <c r="H608" s="848"/>
      <c r="I608" s="848"/>
      <c r="J608" s="848"/>
      <c r="K608" s="848"/>
      <c r="L608" s="848"/>
      <c r="M608" s="848"/>
      <c r="N608" s="849"/>
      <c r="AF608" s="39"/>
      <c r="AG608" s="48"/>
      <c r="AH608" s="3" t="s">
        <v>65</v>
      </c>
      <c r="AL608" s="48"/>
      <c r="AM608" s="82"/>
      <c r="AN608" s="85"/>
      <c r="AO608" s="85"/>
      <c r="AP608" s="85"/>
      <c r="AQ608" s="85"/>
      <c r="AR608" s="85"/>
      <c r="AS608" s="82"/>
      <c r="AT608" s="48"/>
      <c r="AV608" s="48"/>
      <c r="AW608" s="48"/>
    </row>
    <row r="609" spans="1:49" s="4" customFormat="1" ht="15" x14ac:dyDescent="0.25">
      <c r="A609" s="51"/>
      <c r="B609" s="50" t="s">
        <v>67</v>
      </c>
      <c r="C609" s="853" t="s">
        <v>68</v>
      </c>
      <c r="D609" s="853"/>
      <c r="E609" s="853"/>
      <c r="F609" s="53"/>
      <c r="G609" s="54"/>
      <c r="H609" s="54"/>
      <c r="I609" s="54"/>
      <c r="J609" s="57">
        <v>468.89</v>
      </c>
      <c r="K609" s="56">
        <v>8.0500000000000007</v>
      </c>
      <c r="L609" s="57">
        <v>377.46</v>
      </c>
      <c r="M609" s="54"/>
      <c r="N609" s="59"/>
      <c r="AF609" s="39"/>
      <c r="AG609" s="48"/>
      <c r="AI609" s="3" t="s">
        <v>68</v>
      </c>
      <c r="AL609" s="48"/>
      <c r="AM609" s="82"/>
      <c r="AN609" s="85"/>
      <c r="AO609" s="85"/>
      <c r="AP609" s="85"/>
      <c r="AQ609" s="85"/>
      <c r="AR609" s="85"/>
      <c r="AS609" s="82"/>
      <c r="AT609" s="48"/>
      <c r="AV609" s="48"/>
      <c r="AW609" s="48"/>
    </row>
    <row r="610" spans="1:49" s="4" customFormat="1" ht="15" x14ac:dyDescent="0.25">
      <c r="A610" s="51"/>
      <c r="B610" s="50" t="s">
        <v>69</v>
      </c>
      <c r="C610" s="853" t="s">
        <v>70</v>
      </c>
      <c r="D610" s="853"/>
      <c r="E610" s="853"/>
      <c r="F610" s="53"/>
      <c r="G610" s="54"/>
      <c r="H610" s="54"/>
      <c r="I610" s="54"/>
      <c r="J610" s="57">
        <v>27.84</v>
      </c>
      <c r="K610" s="56">
        <v>8.0500000000000007</v>
      </c>
      <c r="L610" s="57">
        <v>22.41</v>
      </c>
      <c r="M610" s="56">
        <v>35.42</v>
      </c>
      <c r="N610" s="133">
        <v>793.76</v>
      </c>
      <c r="AF610" s="39"/>
      <c r="AG610" s="48"/>
      <c r="AI610" s="3" t="s">
        <v>70</v>
      </c>
      <c r="AL610" s="48"/>
      <c r="AM610" s="82"/>
      <c r="AN610" s="85"/>
      <c r="AO610" s="85"/>
      <c r="AP610" s="85"/>
      <c r="AQ610" s="85"/>
      <c r="AR610" s="85"/>
      <c r="AS610" s="82"/>
      <c r="AT610" s="48"/>
      <c r="AV610" s="48"/>
      <c r="AW610" s="48"/>
    </row>
    <row r="611" spans="1:49" s="4" customFormat="1" ht="15" x14ac:dyDescent="0.25">
      <c r="A611" s="51"/>
      <c r="B611" s="50" t="s">
        <v>86</v>
      </c>
      <c r="C611" s="853" t="s">
        <v>87</v>
      </c>
      <c r="D611" s="853"/>
      <c r="E611" s="853"/>
      <c r="F611" s="53"/>
      <c r="G611" s="54"/>
      <c r="H611" s="54"/>
      <c r="I611" s="54"/>
      <c r="J611" s="55">
        <v>1242.3599999999999</v>
      </c>
      <c r="K611" s="70">
        <v>7</v>
      </c>
      <c r="L611" s="57">
        <v>869.65</v>
      </c>
      <c r="M611" s="54"/>
      <c r="N611" s="59"/>
      <c r="AF611" s="39"/>
      <c r="AG611" s="48"/>
      <c r="AI611" s="3" t="s">
        <v>87</v>
      </c>
      <c r="AL611" s="48"/>
      <c r="AM611" s="82"/>
      <c r="AN611" s="85"/>
      <c r="AO611" s="85"/>
      <c r="AP611" s="85"/>
      <c r="AQ611" s="85"/>
      <c r="AR611" s="85"/>
      <c r="AS611" s="82"/>
      <c r="AT611" s="48"/>
      <c r="AV611" s="48"/>
      <c r="AW611" s="48"/>
    </row>
    <row r="612" spans="1:49" s="4" customFormat="1" ht="15" x14ac:dyDescent="0.25">
      <c r="A612" s="60"/>
      <c r="B612" s="50"/>
      <c r="C612" s="853" t="s">
        <v>73</v>
      </c>
      <c r="D612" s="853"/>
      <c r="E612" s="853"/>
      <c r="F612" s="53" t="s">
        <v>72</v>
      </c>
      <c r="G612" s="56">
        <v>2.5099999999999998</v>
      </c>
      <c r="H612" s="56">
        <v>8.0500000000000007</v>
      </c>
      <c r="I612" s="64">
        <v>2.0205500000000001</v>
      </c>
      <c r="J612" s="63"/>
      <c r="K612" s="54"/>
      <c r="L612" s="63"/>
      <c r="M612" s="54"/>
      <c r="N612" s="59"/>
      <c r="AF612" s="39"/>
      <c r="AG612" s="48"/>
      <c r="AJ612" s="3" t="s">
        <v>73</v>
      </c>
      <c r="AL612" s="48"/>
      <c r="AM612" s="82"/>
      <c r="AN612" s="85"/>
      <c r="AO612" s="85"/>
      <c r="AP612" s="85"/>
      <c r="AQ612" s="85"/>
      <c r="AR612" s="85"/>
      <c r="AS612" s="82"/>
      <c r="AT612" s="48"/>
      <c r="AV612" s="48"/>
      <c r="AW612" s="48"/>
    </row>
    <row r="613" spans="1:49" s="4" customFormat="1" ht="15" x14ac:dyDescent="0.25">
      <c r="A613" s="51"/>
      <c r="B613" s="50"/>
      <c r="C613" s="854" t="s">
        <v>74</v>
      </c>
      <c r="D613" s="854"/>
      <c r="E613" s="854"/>
      <c r="F613" s="65"/>
      <c r="G613" s="66"/>
      <c r="H613" s="66"/>
      <c r="I613" s="66"/>
      <c r="J613" s="67">
        <v>1711.25</v>
      </c>
      <c r="K613" s="66"/>
      <c r="L613" s="67">
        <v>1247.1099999999999</v>
      </c>
      <c r="M613" s="66"/>
      <c r="N613" s="69"/>
      <c r="AF613" s="39"/>
      <c r="AG613" s="48"/>
      <c r="AK613" s="3" t="s">
        <v>74</v>
      </c>
      <c r="AL613" s="48"/>
      <c r="AM613" s="82"/>
      <c r="AN613" s="85"/>
      <c r="AO613" s="85"/>
      <c r="AP613" s="85"/>
      <c r="AQ613" s="85"/>
      <c r="AR613" s="85"/>
      <c r="AS613" s="82"/>
      <c r="AT613" s="48"/>
      <c r="AV613" s="48"/>
      <c r="AW613" s="48"/>
    </row>
    <row r="614" spans="1:49" s="4" customFormat="1" ht="15" x14ac:dyDescent="0.25">
      <c r="A614" s="60"/>
      <c r="B614" s="50"/>
      <c r="C614" s="853" t="s">
        <v>75</v>
      </c>
      <c r="D614" s="853"/>
      <c r="E614" s="853"/>
      <c r="F614" s="53"/>
      <c r="G614" s="54"/>
      <c r="H614" s="54"/>
      <c r="I614" s="54"/>
      <c r="J614" s="63"/>
      <c r="K614" s="54"/>
      <c r="L614" s="57">
        <v>22.41</v>
      </c>
      <c r="M614" s="54"/>
      <c r="N614" s="133">
        <v>793.76</v>
      </c>
      <c r="AF614" s="39"/>
      <c r="AG614" s="48"/>
      <c r="AJ614" s="3" t="s">
        <v>75</v>
      </c>
      <c r="AL614" s="48"/>
      <c r="AM614" s="82"/>
      <c r="AN614" s="85"/>
      <c r="AO614" s="85"/>
      <c r="AP614" s="85"/>
      <c r="AQ614" s="85"/>
      <c r="AR614" s="85"/>
      <c r="AS614" s="82"/>
      <c r="AT614" s="48"/>
      <c r="AV614" s="48"/>
      <c r="AW614" s="48"/>
    </row>
    <row r="615" spans="1:49" s="4" customFormat="1" ht="15" x14ac:dyDescent="0.25">
      <c r="A615" s="60"/>
      <c r="B615" s="50" t="s">
        <v>76</v>
      </c>
      <c r="C615" s="853" t="s">
        <v>77</v>
      </c>
      <c r="D615" s="853"/>
      <c r="E615" s="853"/>
      <c r="F615" s="53" t="s">
        <v>78</v>
      </c>
      <c r="G615" s="70">
        <v>147</v>
      </c>
      <c r="H615" s="54"/>
      <c r="I615" s="70">
        <v>147</v>
      </c>
      <c r="J615" s="63"/>
      <c r="K615" s="54"/>
      <c r="L615" s="57">
        <v>32.94</v>
      </c>
      <c r="M615" s="54"/>
      <c r="N615" s="58">
        <v>1166.83</v>
      </c>
      <c r="AF615" s="39"/>
      <c r="AG615" s="48"/>
      <c r="AJ615" s="3" t="s">
        <v>77</v>
      </c>
      <c r="AL615" s="48"/>
      <c r="AM615" s="82"/>
      <c r="AN615" s="85"/>
      <c r="AO615" s="85"/>
      <c r="AP615" s="85"/>
      <c r="AQ615" s="85"/>
      <c r="AR615" s="85"/>
      <c r="AS615" s="82"/>
      <c r="AT615" s="48"/>
      <c r="AV615" s="48"/>
      <c r="AW615" s="48"/>
    </row>
    <row r="616" spans="1:49" s="4" customFormat="1" ht="15" x14ac:dyDescent="0.25">
      <c r="A616" s="60"/>
      <c r="B616" s="50" t="s">
        <v>79</v>
      </c>
      <c r="C616" s="853" t="s">
        <v>80</v>
      </c>
      <c r="D616" s="853"/>
      <c r="E616" s="853"/>
      <c r="F616" s="53" t="s">
        <v>78</v>
      </c>
      <c r="G616" s="70">
        <v>134</v>
      </c>
      <c r="H616" s="54"/>
      <c r="I616" s="70">
        <v>134</v>
      </c>
      <c r="J616" s="63"/>
      <c r="K616" s="54"/>
      <c r="L616" s="57">
        <v>30.03</v>
      </c>
      <c r="M616" s="54"/>
      <c r="N616" s="58">
        <v>1063.6400000000001</v>
      </c>
      <c r="AF616" s="39"/>
      <c r="AG616" s="48"/>
      <c r="AJ616" s="3" t="s">
        <v>80</v>
      </c>
      <c r="AL616" s="48"/>
      <c r="AM616" s="82"/>
      <c r="AN616" s="85"/>
      <c r="AO616" s="85"/>
      <c r="AP616" s="85"/>
      <c r="AQ616" s="85"/>
      <c r="AR616" s="85"/>
      <c r="AS616" s="82"/>
      <c r="AT616" s="48"/>
      <c r="AV616" s="48"/>
      <c r="AW616" s="48"/>
    </row>
    <row r="617" spans="1:49" s="4" customFormat="1" ht="15" x14ac:dyDescent="0.25">
      <c r="A617" s="71"/>
      <c r="B617" s="72"/>
      <c r="C617" s="847" t="s">
        <v>81</v>
      </c>
      <c r="D617" s="847"/>
      <c r="E617" s="847"/>
      <c r="F617" s="42"/>
      <c r="G617" s="43"/>
      <c r="H617" s="43"/>
      <c r="I617" s="43"/>
      <c r="J617" s="46"/>
      <c r="K617" s="43"/>
      <c r="L617" s="73">
        <v>1310.08</v>
      </c>
      <c r="M617" s="66"/>
      <c r="N617" s="47"/>
      <c r="AF617" s="39"/>
      <c r="AG617" s="48"/>
      <c r="AL617" s="48" t="s">
        <v>81</v>
      </c>
      <c r="AM617" s="82"/>
      <c r="AN617" s="85"/>
      <c r="AO617" s="85"/>
      <c r="AP617" s="85"/>
      <c r="AQ617" s="85"/>
      <c r="AR617" s="85"/>
      <c r="AS617" s="82"/>
      <c r="AT617" s="48"/>
      <c r="AV617" s="48"/>
      <c r="AW617" s="48"/>
    </row>
    <row r="618" spans="1:49" s="4" customFormat="1" ht="45.75" x14ac:dyDescent="0.25">
      <c r="A618" s="40" t="s">
        <v>334</v>
      </c>
      <c r="B618" s="41" t="s">
        <v>332</v>
      </c>
      <c r="C618" s="847" t="s">
        <v>333</v>
      </c>
      <c r="D618" s="847"/>
      <c r="E618" s="847"/>
      <c r="F618" s="42" t="s">
        <v>326</v>
      </c>
      <c r="G618" s="43">
        <v>0.1</v>
      </c>
      <c r="H618" s="44">
        <v>1</v>
      </c>
      <c r="I618" s="45">
        <v>0.1</v>
      </c>
      <c r="J618" s="46"/>
      <c r="K618" s="43"/>
      <c r="L618" s="46"/>
      <c r="M618" s="43"/>
      <c r="N618" s="47"/>
      <c r="AF618" s="39"/>
      <c r="AG618" s="48" t="s">
        <v>333</v>
      </c>
      <c r="AL618" s="48"/>
      <c r="AM618" s="82"/>
      <c r="AN618" s="85"/>
      <c r="AO618" s="85"/>
      <c r="AP618" s="85"/>
      <c r="AQ618" s="85"/>
      <c r="AR618" s="85"/>
      <c r="AS618" s="82"/>
      <c r="AT618" s="48"/>
      <c r="AV618" s="48"/>
      <c r="AW618" s="48"/>
    </row>
    <row r="619" spans="1:49" s="4" customFormat="1" ht="22.5" x14ac:dyDescent="0.25">
      <c r="A619" s="49"/>
      <c r="B619" s="50" t="s">
        <v>64</v>
      </c>
      <c r="C619" s="848" t="s">
        <v>65</v>
      </c>
      <c r="D619" s="848"/>
      <c r="E619" s="848"/>
      <c r="F619" s="848"/>
      <c r="G619" s="848"/>
      <c r="H619" s="848"/>
      <c r="I619" s="848"/>
      <c r="J619" s="848"/>
      <c r="K619" s="848"/>
      <c r="L619" s="848"/>
      <c r="M619" s="848"/>
      <c r="N619" s="849"/>
      <c r="AF619" s="39"/>
      <c r="AG619" s="48"/>
      <c r="AH619" s="3" t="s">
        <v>65</v>
      </c>
      <c r="AL619" s="48"/>
      <c r="AM619" s="82"/>
      <c r="AN619" s="85"/>
      <c r="AO619" s="85"/>
      <c r="AP619" s="85"/>
      <c r="AQ619" s="85"/>
      <c r="AR619" s="85"/>
      <c r="AS619" s="82"/>
      <c r="AT619" s="48"/>
      <c r="AV619" s="48"/>
      <c r="AW619" s="48"/>
    </row>
    <row r="620" spans="1:49" s="4" customFormat="1" ht="15" x14ac:dyDescent="0.25">
      <c r="A620" s="51"/>
      <c r="B620" s="50" t="s">
        <v>60</v>
      </c>
      <c r="C620" s="853" t="s">
        <v>66</v>
      </c>
      <c r="D620" s="853"/>
      <c r="E620" s="853"/>
      <c r="F620" s="53"/>
      <c r="G620" s="54"/>
      <c r="H620" s="54"/>
      <c r="I620" s="54"/>
      <c r="J620" s="57">
        <v>182.32</v>
      </c>
      <c r="K620" s="56">
        <v>1.1499999999999999</v>
      </c>
      <c r="L620" s="57">
        <v>20.97</v>
      </c>
      <c r="M620" s="56">
        <v>35.42</v>
      </c>
      <c r="N620" s="133">
        <v>742.76</v>
      </c>
      <c r="AF620" s="39"/>
      <c r="AG620" s="48"/>
      <c r="AI620" s="3" t="s">
        <v>66</v>
      </c>
      <c r="AL620" s="48"/>
      <c r="AM620" s="82"/>
      <c r="AN620" s="85"/>
      <c r="AO620" s="85"/>
      <c r="AP620" s="85"/>
      <c r="AQ620" s="85"/>
      <c r="AR620" s="85"/>
      <c r="AS620" s="82"/>
      <c r="AT620" s="48"/>
      <c r="AV620" s="48"/>
      <c r="AW620" s="48"/>
    </row>
    <row r="621" spans="1:49" s="4" customFormat="1" ht="15" x14ac:dyDescent="0.25">
      <c r="A621" s="51"/>
      <c r="B621" s="50" t="s">
        <v>67</v>
      </c>
      <c r="C621" s="853" t="s">
        <v>68</v>
      </c>
      <c r="D621" s="853"/>
      <c r="E621" s="853"/>
      <c r="F621" s="53"/>
      <c r="G621" s="54"/>
      <c r="H621" s="54"/>
      <c r="I621" s="54"/>
      <c r="J621" s="55">
        <v>7479.03</v>
      </c>
      <c r="K621" s="56">
        <v>1.1499999999999999</v>
      </c>
      <c r="L621" s="57">
        <v>860.09</v>
      </c>
      <c r="M621" s="54"/>
      <c r="N621" s="59"/>
      <c r="AF621" s="39"/>
      <c r="AG621" s="48"/>
      <c r="AI621" s="3" t="s">
        <v>68</v>
      </c>
      <c r="AL621" s="48"/>
      <c r="AM621" s="82"/>
      <c r="AN621" s="85"/>
      <c r="AO621" s="85"/>
      <c r="AP621" s="85"/>
      <c r="AQ621" s="85"/>
      <c r="AR621" s="85"/>
      <c r="AS621" s="82"/>
      <c r="AT621" s="48"/>
      <c r="AV621" s="48"/>
      <c r="AW621" s="48"/>
    </row>
    <row r="622" spans="1:49" s="4" customFormat="1" ht="15" x14ac:dyDescent="0.25">
      <c r="A622" s="51"/>
      <c r="B622" s="50" t="s">
        <v>69</v>
      </c>
      <c r="C622" s="853" t="s">
        <v>70</v>
      </c>
      <c r="D622" s="853"/>
      <c r="E622" s="853"/>
      <c r="F622" s="53"/>
      <c r="G622" s="54"/>
      <c r="H622" s="54"/>
      <c r="I622" s="54"/>
      <c r="J622" s="57">
        <v>234.46</v>
      </c>
      <c r="K622" s="56">
        <v>1.1499999999999999</v>
      </c>
      <c r="L622" s="57">
        <v>26.96</v>
      </c>
      <c r="M622" s="56">
        <v>35.42</v>
      </c>
      <c r="N622" s="133">
        <v>954.92</v>
      </c>
      <c r="AF622" s="39"/>
      <c r="AG622" s="48"/>
      <c r="AI622" s="3" t="s">
        <v>70</v>
      </c>
      <c r="AL622" s="48"/>
      <c r="AM622" s="82"/>
      <c r="AN622" s="85"/>
      <c r="AO622" s="85"/>
      <c r="AP622" s="85"/>
      <c r="AQ622" s="85"/>
      <c r="AR622" s="85"/>
      <c r="AS622" s="82"/>
      <c r="AT622" s="48"/>
      <c r="AV622" s="48"/>
      <c r="AW622" s="48"/>
    </row>
    <row r="623" spans="1:49" s="4" customFormat="1" ht="15" x14ac:dyDescent="0.25">
      <c r="A623" s="51"/>
      <c r="B623" s="50" t="s">
        <v>86</v>
      </c>
      <c r="C623" s="853" t="s">
        <v>87</v>
      </c>
      <c r="D623" s="853"/>
      <c r="E623" s="853"/>
      <c r="F623" s="53"/>
      <c r="G623" s="54"/>
      <c r="H623" s="54"/>
      <c r="I623" s="54"/>
      <c r="J623" s="57">
        <v>874.78</v>
      </c>
      <c r="K623" s="54"/>
      <c r="L623" s="57">
        <v>87.48</v>
      </c>
      <c r="M623" s="54"/>
      <c r="N623" s="59"/>
      <c r="AF623" s="39"/>
      <c r="AG623" s="48"/>
      <c r="AI623" s="3" t="s">
        <v>87</v>
      </c>
      <c r="AL623" s="48"/>
      <c r="AM623" s="82"/>
      <c r="AN623" s="85"/>
      <c r="AO623" s="85"/>
      <c r="AP623" s="85"/>
      <c r="AQ623" s="85"/>
      <c r="AR623" s="85"/>
      <c r="AS623" s="82"/>
      <c r="AT623" s="48"/>
      <c r="AV623" s="48"/>
      <c r="AW623" s="48"/>
    </row>
    <row r="624" spans="1:49" s="4" customFormat="1" ht="15" x14ac:dyDescent="0.25">
      <c r="A624" s="60"/>
      <c r="B624" s="50"/>
      <c r="C624" s="853" t="s">
        <v>71</v>
      </c>
      <c r="D624" s="853"/>
      <c r="E624" s="853"/>
      <c r="F624" s="53" t="s">
        <v>72</v>
      </c>
      <c r="G624" s="56">
        <v>20.86</v>
      </c>
      <c r="H624" s="56">
        <v>1.1499999999999999</v>
      </c>
      <c r="I624" s="130">
        <v>2.3988999999999998</v>
      </c>
      <c r="J624" s="63"/>
      <c r="K624" s="54"/>
      <c r="L624" s="63"/>
      <c r="M624" s="54"/>
      <c r="N624" s="59"/>
      <c r="AF624" s="39"/>
      <c r="AG624" s="48"/>
      <c r="AJ624" s="3" t="s">
        <v>71</v>
      </c>
      <c r="AL624" s="48"/>
      <c r="AM624" s="82"/>
      <c r="AN624" s="85"/>
      <c r="AO624" s="85"/>
      <c r="AP624" s="85"/>
      <c r="AQ624" s="85"/>
      <c r="AR624" s="85"/>
      <c r="AS624" s="82"/>
      <c r="AT624" s="48"/>
      <c r="AV624" s="48"/>
      <c r="AW624" s="48"/>
    </row>
    <row r="625" spans="1:49" s="4" customFormat="1" ht="15" x14ac:dyDescent="0.25">
      <c r="A625" s="60"/>
      <c r="B625" s="50"/>
      <c r="C625" s="853" t="s">
        <v>73</v>
      </c>
      <c r="D625" s="853"/>
      <c r="E625" s="853"/>
      <c r="F625" s="53" t="s">
        <v>72</v>
      </c>
      <c r="G625" s="56">
        <v>18.850000000000001</v>
      </c>
      <c r="H625" s="56">
        <v>1.1499999999999999</v>
      </c>
      <c r="I625" s="64">
        <v>2.1677499999999998</v>
      </c>
      <c r="J625" s="63"/>
      <c r="K625" s="54"/>
      <c r="L625" s="63"/>
      <c r="M625" s="54"/>
      <c r="N625" s="59"/>
      <c r="AF625" s="39"/>
      <c r="AG625" s="48"/>
      <c r="AJ625" s="3" t="s">
        <v>73</v>
      </c>
      <c r="AL625" s="48"/>
      <c r="AM625" s="82"/>
      <c r="AN625" s="85"/>
      <c r="AO625" s="85"/>
      <c r="AP625" s="85"/>
      <c r="AQ625" s="85"/>
      <c r="AR625" s="85"/>
      <c r="AS625" s="82"/>
      <c r="AT625" s="48"/>
      <c r="AV625" s="48"/>
      <c r="AW625" s="48"/>
    </row>
    <row r="626" spans="1:49" s="4" customFormat="1" ht="15" x14ac:dyDescent="0.25">
      <c r="A626" s="51"/>
      <c r="B626" s="50"/>
      <c r="C626" s="854" t="s">
        <v>74</v>
      </c>
      <c r="D626" s="854"/>
      <c r="E626" s="854"/>
      <c r="F626" s="65"/>
      <c r="G626" s="66"/>
      <c r="H626" s="66"/>
      <c r="I626" s="66"/>
      <c r="J626" s="67">
        <v>8536.1299999999992</v>
      </c>
      <c r="K626" s="66"/>
      <c r="L626" s="68">
        <v>968.54</v>
      </c>
      <c r="M626" s="66"/>
      <c r="N626" s="69"/>
      <c r="AF626" s="39"/>
      <c r="AG626" s="48"/>
      <c r="AK626" s="3" t="s">
        <v>74</v>
      </c>
      <c r="AL626" s="48"/>
      <c r="AM626" s="82"/>
      <c r="AN626" s="85"/>
      <c r="AO626" s="85"/>
      <c r="AP626" s="85"/>
      <c r="AQ626" s="85"/>
      <c r="AR626" s="85"/>
      <c r="AS626" s="82"/>
      <c r="AT626" s="48"/>
      <c r="AV626" s="48"/>
      <c r="AW626" s="48"/>
    </row>
    <row r="627" spans="1:49" s="4" customFormat="1" ht="15" x14ac:dyDescent="0.25">
      <c r="A627" s="60"/>
      <c r="B627" s="50"/>
      <c r="C627" s="853" t="s">
        <v>75</v>
      </c>
      <c r="D627" s="853"/>
      <c r="E627" s="853"/>
      <c r="F627" s="53"/>
      <c r="G627" s="54"/>
      <c r="H627" s="54"/>
      <c r="I627" s="54"/>
      <c r="J627" s="63"/>
      <c r="K627" s="54"/>
      <c r="L627" s="57">
        <v>47.93</v>
      </c>
      <c r="M627" s="54"/>
      <c r="N627" s="58">
        <v>1697.68</v>
      </c>
      <c r="AF627" s="39"/>
      <c r="AG627" s="48"/>
      <c r="AJ627" s="3" t="s">
        <v>75</v>
      </c>
      <c r="AL627" s="48"/>
      <c r="AM627" s="82"/>
      <c r="AN627" s="85"/>
      <c r="AO627" s="85"/>
      <c r="AP627" s="85"/>
      <c r="AQ627" s="85"/>
      <c r="AR627" s="85"/>
      <c r="AS627" s="82"/>
      <c r="AT627" s="48"/>
      <c r="AV627" s="48"/>
      <c r="AW627" s="48"/>
    </row>
    <row r="628" spans="1:49" s="4" customFormat="1" ht="15" x14ac:dyDescent="0.25">
      <c r="A628" s="60"/>
      <c r="B628" s="50" t="s">
        <v>76</v>
      </c>
      <c r="C628" s="853" t="s">
        <v>77</v>
      </c>
      <c r="D628" s="853"/>
      <c r="E628" s="853"/>
      <c r="F628" s="53" t="s">
        <v>78</v>
      </c>
      <c r="G628" s="70">
        <v>147</v>
      </c>
      <c r="H628" s="54"/>
      <c r="I628" s="70">
        <v>147</v>
      </c>
      <c r="J628" s="63"/>
      <c r="K628" s="54"/>
      <c r="L628" s="57">
        <v>70.459999999999994</v>
      </c>
      <c r="M628" s="54"/>
      <c r="N628" s="58">
        <v>2495.59</v>
      </c>
      <c r="AF628" s="39"/>
      <c r="AG628" s="48"/>
      <c r="AJ628" s="3" t="s">
        <v>77</v>
      </c>
      <c r="AL628" s="48"/>
      <c r="AM628" s="82"/>
      <c r="AN628" s="85"/>
      <c r="AO628" s="85"/>
      <c r="AP628" s="85"/>
      <c r="AQ628" s="85"/>
      <c r="AR628" s="85"/>
      <c r="AS628" s="82"/>
      <c r="AT628" s="48"/>
      <c r="AV628" s="48"/>
      <c r="AW628" s="48"/>
    </row>
    <row r="629" spans="1:49" s="4" customFormat="1" ht="15" x14ac:dyDescent="0.25">
      <c r="A629" s="60"/>
      <c r="B629" s="50" t="s">
        <v>79</v>
      </c>
      <c r="C629" s="853" t="s">
        <v>80</v>
      </c>
      <c r="D629" s="853"/>
      <c r="E629" s="853"/>
      <c r="F629" s="53" t="s">
        <v>78</v>
      </c>
      <c r="G629" s="70">
        <v>134</v>
      </c>
      <c r="H629" s="54"/>
      <c r="I629" s="70">
        <v>134</v>
      </c>
      <c r="J629" s="63"/>
      <c r="K629" s="54"/>
      <c r="L629" s="57">
        <v>64.23</v>
      </c>
      <c r="M629" s="54"/>
      <c r="N629" s="58">
        <v>2274.89</v>
      </c>
      <c r="AF629" s="39"/>
      <c r="AG629" s="48"/>
      <c r="AJ629" s="3" t="s">
        <v>80</v>
      </c>
      <c r="AL629" s="48"/>
      <c r="AM629" s="82"/>
      <c r="AN629" s="85"/>
      <c r="AO629" s="85"/>
      <c r="AP629" s="85"/>
      <c r="AQ629" s="85"/>
      <c r="AR629" s="85"/>
      <c r="AS629" s="82"/>
      <c r="AT629" s="48"/>
      <c r="AV629" s="48"/>
      <c r="AW629" s="48"/>
    </row>
    <row r="630" spans="1:49" s="4" customFormat="1" ht="15" x14ac:dyDescent="0.25">
      <c r="A630" s="71"/>
      <c r="B630" s="72"/>
      <c r="C630" s="847" t="s">
        <v>81</v>
      </c>
      <c r="D630" s="847"/>
      <c r="E630" s="847"/>
      <c r="F630" s="42"/>
      <c r="G630" s="43"/>
      <c r="H630" s="43"/>
      <c r="I630" s="43"/>
      <c r="J630" s="46"/>
      <c r="K630" s="43"/>
      <c r="L630" s="73">
        <v>1103.23</v>
      </c>
      <c r="M630" s="66"/>
      <c r="N630" s="47"/>
      <c r="AF630" s="39"/>
      <c r="AG630" s="48"/>
      <c r="AL630" s="48" t="s">
        <v>81</v>
      </c>
      <c r="AM630" s="82"/>
      <c r="AN630" s="85"/>
      <c r="AO630" s="85"/>
      <c r="AP630" s="85"/>
      <c r="AQ630" s="85"/>
      <c r="AR630" s="85"/>
      <c r="AS630" s="82"/>
      <c r="AT630" s="48"/>
      <c r="AV630" s="48"/>
      <c r="AW630" s="48"/>
    </row>
    <row r="631" spans="1:49" s="4" customFormat="1" ht="34.5" x14ac:dyDescent="0.25">
      <c r="A631" s="40" t="s">
        <v>338</v>
      </c>
      <c r="B631" s="41" t="s">
        <v>335</v>
      </c>
      <c r="C631" s="847" t="s">
        <v>336</v>
      </c>
      <c r="D631" s="847"/>
      <c r="E631" s="847"/>
      <c r="F631" s="42" t="s">
        <v>326</v>
      </c>
      <c r="G631" s="43">
        <v>0.1</v>
      </c>
      <c r="H631" s="44">
        <v>1</v>
      </c>
      <c r="I631" s="45">
        <v>0.1</v>
      </c>
      <c r="J631" s="46"/>
      <c r="K631" s="43"/>
      <c r="L631" s="46"/>
      <c r="M631" s="43"/>
      <c r="N631" s="47"/>
      <c r="AF631" s="39"/>
      <c r="AG631" s="48" t="s">
        <v>336</v>
      </c>
      <c r="AL631" s="48"/>
      <c r="AM631" s="82"/>
      <c r="AN631" s="85"/>
      <c r="AO631" s="85"/>
      <c r="AP631" s="85"/>
      <c r="AQ631" s="85"/>
      <c r="AR631" s="85"/>
      <c r="AS631" s="82"/>
      <c r="AT631" s="48"/>
      <c r="AV631" s="48"/>
      <c r="AW631" s="48"/>
    </row>
    <row r="632" spans="1:49" s="4" customFormat="1" ht="15" x14ac:dyDescent="0.25">
      <c r="A632" s="49"/>
      <c r="B632" s="50"/>
      <c r="C632" s="848" t="s">
        <v>337</v>
      </c>
      <c r="D632" s="848"/>
      <c r="E632" s="848"/>
      <c r="F632" s="848"/>
      <c r="G632" s="848"/>
      <c r="H632" s="848"/>
      <c r="I632" s="848"/>
      <c r="J632" s="848"/>
      <c r="K632" s="848"/>
      <c r="L632" s="848"/>
      <c r="M632" s="848"/>
      <c r="N632" s="849"/>
      <c r="AF632" s="39"/>
      <c r="AG632" s="48"/>
      <c r="AH632" s="3" t="s">
        <v>337</v>
      </c>
      <c r="AL632" s="48"/>
      <c r="AM632" s="82"/>
      <c r="AN632" s="85"/>
      <c r="AO632" s="85"/>
      <c r="AP632" s="85"/>
      <c r="AQ632" s="85"/>
      <c r="AR632" s="85"/>
      <c r="AS632" s="82"/>
      <c r="AT632" s="48"/>
      <c r="AV632" s="48"/>
      <c r="AW632" s="48"/>
    </row>
    <row r="633" spans="1:49" s="4" customFormat="1" ht="22.5" x14ac:dyDescent="0.25">
      <c r="A633" s="49"/>
      <c r="B633" s="50" t="s">
        <v>64</v>
      </c>
      <c r="C633" s="848" t="s">
        <v>65</v>
      </c>
      <c r="D633" s="848"/>
      <c r="E633" s="848"/>
      <c r="F633" s="848"/>
      <c r="G633" s="848"/>
      <c r="H633" s="848"/>
      <c r="I633" s="848"/>
      <c r="J633" s="848"/>
      <c r="K633" s="848"/>
      <c r="L633" s="848"/>
      <c r="M633" s="848"/>
      <c r="N633" s="849"/>
      <c r="AF633" s="39"/>
      <c r="AG633" s="48"/>
      <c r="AH633" s="3" t="s">
        <v>65</v>
      </c>
      <c r="AL633" s="48"/>
      <c r="AM633" s="82"/>
      <c r="AN633" s="85"/>
      <c r="AO633" s="85"/>
      <c r="AP633" s="85"/>
      <c r="AQ633" s="85"/>
      <c r="AR633" s="85"/>
      <c r="AS633" s="82"/>
      <c r="AT633" s="48"/>
      <c r="AV633" s="48"/>
      <c r="AW633" s="48"/>
    </row>
    <row r="634" spans="1:49" s="4" customFormat="1" ht="15" x14ac:dyDescent="0.25">
      <c r="A634" s="51"/>
      <c r="B634" s="50" t="s">
        <v>60</v>
      </c>
      <c r="C634" s="853" t="s">
        <v>66</v>
      </c>
      <c r="D634" s="853"/>
      <c r="E634" s="853"/>
      <c r="F634" s="53"/>
      <c r="G634" s="54"/>
      <c r="H634" s="54"/>
      <c r="I634" s="54"/>
      <c r="J634" s="57">
        <v>3.29</v>
      </c>
      <c r="K634" s="61">
        <v>2.2999999999999998</v>
      </c>
      <c r="L634" s="57">
        <v>0.76</v>
      </c>
      <c r="M634" s="56">
        <v>35.42</v>
      </c>
      <c r="N634" s="133">
        <v>26.92</v>
      </c>
      <c r="AF634" s="39"/>
      <c r="AG634" s="48"/>
      <c r="AI634" s="3" t="s">
        <v>66</v>
      </c>
      <c r="AL634" s="48"/>
      <c r="AM634" s="82"/>
      <c r="AN634" s="85"/>
      <c r="AO634" s="85"/>
      <c r="AP634" s="85"/>
      <c r="AQ634" s="85"/>
      <c r="AR634" s="85"/>
      <c r="AS634" s="82"/>
      <c r="AT634" s="48"/>
      <c r="AV634" s="48"/>
      <c r="AW634" s="48"/>
    </row>
    <row r="635" spans="1:49" s="4" customFormat="1" ht="15" x14ac:dyDescent="0.25">
      <c r="A635" s="51"/>
      <c r="B635" s="50" t="s">
        <v>67</v>
      </c>
      <c r="C635" s="853" t="s">
        <v>68</v>
      </c>
      <c r="D635" s="853"/>
      <c r="E635" s="853"/>
      <c r="F635" s="53"/>
      <c r="G635" s="54"/>
      <c r="H635" s="54"/>
      <c r="I635" s="54"/>
      <c r="J635" s="57">
        <v>254.89</v>
      </c>
      <c r="K635" s="61">
        <v>2.2999999999999998</v>
      </c>
      <c r="L635" s="57">
        <v>58.62</v>
      </c>
      <c r="M635" s="54"/>
      <c r="N635" s="59"/>
      <c r="AF635" s="39"/>
      <c r="AG635" s="48"/>
      <c r="AI635" s="3" t="s">
        <v>68</v>
      </c>
      <c r="AL635" s="48"/>
      <c r="AM635" s="82"/>
      <c r="AN635" s="85"/>
      <c r="AO635" s="85"/>
      <c r="AP635" s="85"/>
      <c r="AQ635" s="85"/>
      <c r="AR635" s="85"/>
      <c r="AS635" s="82"/>
      <c r="AT635" s="48"/>
      <c r="AV635" s="48"/>
      <c r="AW635" s="48"/>
    </row>
    <row r="636" spans="1:49" s="4" customFormat="1" ht="15" x14ac:dyDescent="0.25">
      <c r="A636" s="51"/>
      <c r="B636" s="50" t="s">
        <v>69</v>
      </c>
      <c r="C636" s="853" t="s">
        <v>70</v>
      </c>
      <c r="D636" s="853"/>
      <c r="E636" s="853"/>
      <c r="F636" s="53"/>
      <c r="G636" s="54"/>
      <c r="H636" s="54"/>
      <c r="I636" s="54"/>
      <c r="J636" s="57">
        <v>5.95</v>
      </c>
      <c r="K636" s="61">
        <v>2.2999999999999998</v>
      </c>
      <c r="L636" s="57">
        <v>1.37</v>
      </c>
      <c r="M636" s="56">
        <v>35.42</v>
      </c>
      <c r="N636" s="133">
        <v>48.53</v>
      </c>
      <c r="AF636" s="39"/>
      <c r="AG636" s="48"/>
      <c r="AI636" s="3" t="s">
        <v>70</v>
      </c>
      <c r="AL636" s="48"/>
      <c r="AM636" s="82"/>
      <c r="AN636" s="85"/>
      <c r="AO636" s="85"/>
      <c r="AP636" s="85"/>
      <c r="AQ636" s="85"/>
      <c r="AR636" s="85"/>
      <c r="AS636" s="82"/>
      <c r="AT636" s="48"/>
      <c r="AV636" s="48"/>
      <c r="AW636" s="48"/>
    </row>
    <row r="637" spans="1:49" s="4" customFormat="1" ht="15" x14ac:dyDescent="0.25">
      <c r="A637" s="51"/>
      <c r="B637" s="50" t="s">
        <v>86</v>
      </c>
      <c r="C637" s="853" t="s">
        <v>87</v>
      </c>
      <c r="D637" s="853"/>
      <c r="E637" s="853"/>
      <c r="F637" s="53"/>
      <c r="G637" s="54"/>
      <c r="H637" s="54"/>
      <c r="I637" s="54"/>
      <c r="J637" s="57">
        <v>2.94</v>
      </c>
      <c r="K637" s="70">
        <v>2</v>
      </c>
      <c r="L637" s="57">
        <v>0.59</v>
      </c>
      <c r="M637" s="54"/>
      <c r="N637" s="59"/>
      <c r="AF637" s="39"/>
      <c r="AG637" s="48"/>
      <c r="AI637" s="3" t="s">
        <v>87</v>
      </c>
      <c r="AL637" s="48"/>
      <c r="AM637" s="82"/>
      <c r="AN637" s="85"/>
      <c r="AO637" s="85"/>
      <c r="AP637" s="85"/>
      <c r="AQ637" s="85"/>
      <c r="AR637" s="85"/>
      <c r="AS637" s="82"/>
      <c r="AT637" s="48"/>
      <c r="AV637" s="48"/>
      <c r="AW637" s="48"/>
    </row>
    <row r="638" spans="1:49" s="4" customFormat="1" ht="15" x14ac:dyDescent="0.25">
      <c r="A638" s="60"/>
      <c r="B638" s="50"/>
      <c r="C638" s="853" t="s">
        <v>71</v>
      </c>
      <c r="D638" s="853"/>
      <c r="E638" s="853"/>
      <c r="F638" s="53" t="s">
        <v>72</v>
      </c>
      <c r="G638" s="56">
        <v>0.35</v>
      </c>
      <c r="H638" s="61">
        <v>2.2999999999999998</v>
      </c>
      <c r="I638" s="130">
        <v>8.0500000000000002E-2</v>
      </c>
      <c r="J638" s="63"/>
      <c r="K638" s="54"/>
      <c r="L638" s="63"/>
      <c r="M638" s="54"/>
      <c r="N638" s="59"/>
      <c r="AF638" s="39"/>
      <c r="AG638" s="48"/>
      <c r="AJ638" s="3" t="s">
        <v>71</v>
      </c>
      <c r="AL638" s="48"/>
      <c r="AM638" s="82"/>
      <c r="AN638" s="85"/>
      <c r="AO638" s="85"/>
      <c r="AP638" s="85"/>
      <c r="AQ638" s="85"/>
      <c r="AR638" s="85"/>
      <c r="AS638" s="82"/>
      <c r="AT638" s="48"/>
      <c r="AV638" s="48"/>
      <c r="AW638" s="48"/>
    </row>
    <row r="639" spans="1:49" s="4" customFormat="1" ht="15" x14ac:dyDescent="0.25">
      <c r="A639" s="60"/>
      <c r="B639" s="50"/>
      <c r="C639" s="853" t="s">
        <v>73</v>
      </c>
      <c r="D639" s="853"/>
      <c r="E639" s="853"/>
      <c r="F639" s="53" t="s">
        <v>72</v>
      </c>
      <c r="G639" s="56">
        <v>0.47</v>
      </c>
      <c r="H639" s="61">
        <v>2.2999999999999998</v>
      </c>
      <c r="I639" s="130">
        <v>0.1081</v>
      </c>
      <c r="J639" s="63"/>
      <c r="K639" s="54"/>
      <c r="L639" s="63"/>
      <c r="M639" s="54"/>
      <c r="N639" s="59"/>
      <c r="AF639" s="39"/>
      <c r="AG639" s="48"/>
      <c r="AJ639" s="3" t="s">
        <v>73</v>
      </c>
      <c r="AL639" s="48"/>
      <c r="AM639" s="82"/>
      <c r="AN639" s="85"/>
      <c r="AO639" s="85"/>
      <c r="AP639" s="85"/>
      <c r="AQ639" s="85"/>
      <c r="AR639" s="85"/>
      <c r="AS639" s="82"/>
      <c r="AT639" s="48"/>
      <c r="AV639" s="48"/>
      <c r="AW639" s="48"/>
    </row>
    <row r="640" spans="1:49" s="4" customFormat="1" ht="15" x14ac:dyDescent="0.25">
      <c r="A640" s="51"/>
      <c r="B640" s="50"/>
      <c r="C640" s="854" t="s">
        <v>74</v>
      </c>
      <c r="D640" s="854"/>
      <c r="E640" s="854"/>
      <c r="F640" s="65"/>
      <c r="G640" s="66"/>
      <c r="H640" s="66"/>
      <c r="I640" s="66"/>
      <c r="J640" s="68">
        <v>261.12</v>
      </c>
      <c r="K640" s="66"/>
      <c r="L640" s="68">
        <v>59.97</v>
      </c>
      <c r="M640" s="66"/>
      <c r="N640" s="69"/>
      <c r="AF640" s="39"/>
      <c r="AG640" s="48"/>
      <c r="AK640" s="3" t="s">
        <v>74</v>
      </c>
      <c r="AL640" s="48"/>
      <c r="AM640" s="82"/>
      <c r="AN640" s="85"/>
      <c r="AO640" s="85"/>
      <c r="AP640" s="85"/>
      <c r="AQ640" s="85"/>
      <c r="AR640" s="85"/>
      <c r="AS640" s="82"/>
      <c r="AT640" s="48"/>
      <c r="AV640" s="48"/>
      <c r="AW640" s="48"/>
    </row>
    <row r="641" spans="1:49" s="4" customFormat="1" ht="15" x14ac:dyDescent="0.25">
      <c r="A641" s="60"/>
      <c r="B641" s="50"/>
      <c r="C641" s="853" t="s">
        <v>75</v>
      </c>
      <c r="D641" s="853"/>
      <c r="E641" s="853"/>
      <c r="F641" s="53"/>
      <c r="G641" s="54"/>
      <c r="H641" s="54"/>
      <c r="I641" s="54"/>
      <c r="J641" s="63"/>
      <c r="K641" s="54"/>
      <c r="L641" s="57">
        <v>2.13</v>
      </c>
      <c r="M641" s="54"/>
      <c r="N641" s="133">
        <v>75.45</v>
      </c>
      <c r="AF641" s="39"/>
      <c r="AG641" s="48"/>
      <c r="AJ641" s="3" t="s">
        <v>75</v>
      </c>
      <c r="AL641" s="48"/>
      <c r="AM641" s="82"/>
      <c r="AN641" s="85"/>
      <c r="AO641" s="85"/>
      <c r="AP641" s="85"/>
      <c r="AQ641" s="85"/>
      <c r="AR641" s="85"/>
      <c r="AS641" s="82"/>
      <c r="AT641" s="48"/>
      <c r="AV641" s="48"/>
      <c r="AW641" s="48"/>
    </row>
    <row r="642" spans="1:49" s="4" customFormat="1" ht="15" x14ac:dyDescent="0.25">
      <c r="A642" s="60"/>
      <c r="B642" s="50" t="s">
        <v>76</v>
      </c>
      <c r="C642" s="853" t="s">
        <v>77</v>
      </c>
      <c r="D642" s="853"/>
      <c r="E642" s="853"/>
      <c r="F642" s="53" t="s">
        <v>78</v>
      </c>
      <c r="G642" s="70">
        <v>147</v>
      </c>
      <c r="H642" s="54"/>
      <c r="I642" s="70">
        <v>147</v>
      </c>
      <c r="J642" s="63"/>
      <c r="K642" s="54"/>
      <c r="L642" s="57">
        <v>3.13</v>
      </c>
      <c r="M642" s="54"/>
      <c r="N642" s="133">
        <v>110.91</v>
      </c>
      <c r="AF642" s="39"/>
      <c r="AG642" s="48"/>
      <c r="AJ642" s="3" t="s">
        <v>77</v>
      </c>
      <c r="AL642" s="48"/>
      <c r="AM642" s="82"/>
      <c r="AN642" s="85"/>
      <c r="AO642" s="85"/>
      <c r="AP642" s="85"/>
      <c r="AQ642" s="85"/>
      <c r="AR642" s="85"/>
      <c r="AS642" s="82"/>
      <c r="AT642" s="48"/>
      <c r="AV642" s="48"/>
      <c r="AW642" s="48"/>
    </row>
    <row r="643" spans="1:49" s="4" customFormat="1" ht="15" x14ac:dyDescent="0.25">
      <c r="A643" s="60"/>
      <c r="B643" s="50" t="s">
        <v>79</v>
      </c>
      <c r="C643" s="853" t="s">
        <v>80</v>
      </c>
      <c r="D643" s="853"/>
      <c r="E643" s="853"/>
      <c r="F643" s="53" t="s">
        <v>78</v>
      </c>
      <c r="G643" s="70">
        <v>134</v>
      </c>
      <c r="H643" s="54"/>
      <c r="I643" s="70">
        <v>134</v>
      </c>
      <c r="J643" s="63"/>
      <c r="K643" s="54"/>
      <c r="L643" s="57">
        <v>2.85</v>
      </c>
      <c r="M643" s="54"/>
      <c r="N643" s="133">
        <v>101.1</v>
      </c>
      <c r="AF643" s="39"/>
      <c r="AG643" s="48"/>
      <c r="AJ643" s="3" t="s">
        <v>80</v>
      </c>
      <c r="AL643" s="48"/>
      <c r="AM643" s="82"/>
      <c r="AN643" s="85"/>
      <c r="AO643" s="85"/>
      <c r="AP643" s="85"/>
      <c r="AQ643" s="85"/>
      <c r="AR643" s="85"/>
      <c r="AS643" s="82"/>
      <c r="AT643" s="48"/>
      <c r="AV643" s="48"/>
      <c r="AW643" s="48"/>
    </row>
    <row r="644" spans="1:49" s="4" customFormat="1" ht="15" x14ac:dyDescent="0.25">
      <c r="A644" s="71"/>
      <c r="B644" s="72"/>
      <c r="C644" s="847" t="s">
        <v>81</v>
      </c>
      <c r="D644" s="847"/>
      <c r="E644" s="847"/>
      <c r="F644" s="42"/>
      <c r="G644" s="43"/>
      <c r="H644" s="43"/>
      <c r="I644" s="43"/>
      <c r="J644" s="46"/>
      <c r="K644" s="43"/>
      <c r="L644" s="131">
        <v>65.95</v>
      </c>
      <c r="M644" s="66"/>
      <c r="N644" s="47"/>
      <c r="AF644" s="39"/>
      <c r="AG644" s="48"/>
      <c r="AL644" s="48" t="s">
        <v>81</v>
      </c>
      <c r="AM644" s="82"/>
      <c r="AN644" s="85"/>
      <c r="AO644" s="85"/>
      <c r="AP644" s="85"/>
      <c r="AQ644" s="85"/>
      <c r="AR644" s="85"/>
      <c r="AS644" s="82"/>
      <c r="AT644" s="48"/>
      <c r="AV644" s="48"/>
      <c r="AW644" s="48"/>
    </row>
    <row r="645" spans="1:49" s="4" customFormat="1" ht="23.25" x14ac:dyDescent="0.25">
      <c r="A645" s="40" t="s">
        <v>344</v>
      </c>
      <c r="B645" s="41" t="s">
        <v>339</v>
      </c>
      <c r="C645" s="847" t="s">
        <v>340</v>
      </c>
      <c r="D645" s="847"/>
      <c r="E645" s="847"/>
      <c r="F645" s="42" t="s">
        <v>207</v>
      </c>
      <c r="G645" s="43">
        <v>12.074999999999999</v>
      </c>
      <c r="H645" s="44">
        <v>1</v>
      </c>
      <c r="I645" s="129">
        <v>12.074999999999999</v>
      </c>
      <c r="J645" s="131">
        <v>491.01</v>
      </c>
      <c r="K645" s="43"/>
      <c r="L645" s="73">
        <v>5928.95</v>
      </c>
      <c r="M645" s="43"/>
      <c r="N645" s="47"/>
      <c r="AF645" s="39"/>
      <c r="AG645" s="48" t="s">
        <v>340</v>
      </c>
      <c r="AL645" s="48"/>
      <c r="AM645" s="82"/>
      <c r="AN645" s="85"/>
      <c r="AO645" s="85"/>
      <c r="AP645" s="85"/>
      <c r="AQ645" s="85"/>
      <c r="AR645" s="85"/>
      <c r="AS645" s="82"/>
      <c r="AT645" s="48"/>
      <c r="AV645" s="48"/>
      <c r="AW645" s="48"/>
    </row>
    <row r="646" spans="1:49" s="4" customFormat="1" ht="15" x14ac:dyDescent="0.25">
      <c r="A646" s="71"/>
      <c r="B646" s="72"/>
      <c r="C646" s="847" t="s">
        <v>81</v>
      </c>
      <c r="D646" s="847"/>
      <c r="E646" s="847"/>
      <c r="F646" s="42"/>
      <c r="G646" s="43"/>
      <c r="H646" s="43"/>
      <c r="I646" s="43"/>
      <c r="J646" s="46"/>
      <c r="K646" s="43"/>
      <c r="L646" s="73">
        <v>5928.95</v>
      </c>
      <c r="M646" s="66"/>
      <c r="N646" s="47"/>
      <c r="AF646" s="39"/>
      <c r="AG646" s="48"/>
      <c r="AL646" s="48" t="s">
        <v>81</v>
      </c>
      <c r="AM646" s="82"/>
      <c r="AN646" s="85"/>
      <c r="AO646" s="85"/>
      <c r="AP646" s="85"/>
      <c r="AQ646" s="85"/>
      <c r="AR646" s="85"/>
      <c r="AS646" s="82"/>
      <c r="AT646" s="48"/>
      <c r="AV646" s="48"/>
      <c r="AW646" s="48"/>
    </row>
    <row r="647" spans="1:49" s="4" customFormat="1" ht="0" hidden="1" customHeight="1" x14ac:dyDescent="0.25">
      <c r="A647" s="110"/>
      <c r="B647" s="111"/>
      <c r="C647" s="111"/>
      <c r="D647" s="111"/>
      <c r="E647" s="111"/>
      <c r="F647" s="112"/>
      <c r="G647" s="112"/>
      <c r="H647" s="112"/>
      <c r="I647" s="112"/>
      <c r="J647" s="113"/>
      <c r="K647" s="112"/>
      <c r="L647" s="113"/>
      <c r="M647" s="54"/>
      <c r="N647" s="113"/>
      <c r="AF647" s="39"/>
      <c r="AG647" s="48"/>
      <c r="AL647" s="48"/>
      <c r="AM647" s="82"/>
      <c r="AN647" s="85"/>
      <c r="AO647" s="85"/>
      <c r="AP647" s="85"/>
      <c r="AQ647" s="85"/>
      <c r="AR647" s="85"/>
      <c r="AS647" s="82"/>
      <c r="AT647" s="48"/>
      <c r="AV647" s="48"/>
      <c r="AW647" s="48"/>
    </row>
    <row r="648" spans="1:49" s="4" customFormat="1" ht="15" x14ac:dyDescent="0.25">
      <c r="A648" s="114"/>
      <c r="B648" s="115"/>
      <c r="C648" s="847" t="s">
        <v>341</v>
      </c>
      <c r="D648" s="847"/>
      <c r="E648" s="847"/>
      <c r="F648" s="847"/>
      <c r="G648" s="847"/>
      <c r="H648" s="847"/>
      <c r="I648" s="847"/>
      <c r="J648" s="847"/>
      <c r="K648" s="847"/>
      <c r="L648" s="116"/>
      <c r="M648" s="117"/>
      <c r="N648" s="118"/>
      <c r="AF648" s="39"/>
      <c r="AG648" s="48"/>
      <c r="AL648" s="48"/>
      <c r="AM648" s="82"/>
      <c r="AN648" s="85"/>
      <c r="AO648" s="85"/>
      <c r="AP648" s="85"/>
      <c r="AQ648" s="85"/>
      <c r="AR648" s="85"/>
      <c r="AS648" s="82"/>
      <c r="AT648" s="48" t="s">
        <v>341</v>
      </c>
      <c r="AV648" s="48"/>
      <c r="AW648" s="48"/>
    </row>
    <row r="649" spans="1:49" s="4" customFormat="1" ht="15" x14ac:dyDescent="0.25">
      <c r="A649" s="119"/>
      <c r="B649" s="50"/>
      <c r="C649" s="853" t="s">
        <v>99</v>
      </c>
      <c r="D649" s="853"/>
      <c r="E649" s="853"/>
      <c r="F649" s="853"/>
      <c r="G649" s="853"/>
      <c r="H649" s="853"/>
      <c r="I649" s="853"/>
      <c r="J649" s="853"/>
      <c r="K649" s="853"/>
      <c r="L649" s="120">
        <v>14676.84</v>
      </c>
      <c r="M649" s="121"/>
      <c r="N649" s="122"/>
      <c r="AF649" s="39"/>
      <c r="AG649" s="48"/>
      <c r="AL649" s="48"/>
      <c r="AM649" s="82"/>
      <c r="AN649" s="85"/>
      <c r="AO649" s="85"/>
      <c r="AP649" s="85"/>
      <c r="AQ649" s="85"/>
      <c r="AR649" s="85"/>
      <c r="AS649" s="82"/>
      <c r="AT649" s="48"/>
      <c r="AU649" s="3" t="s">
        <v>99</v>
      </c>
      <c r="AV649" s="48"/>
      <c r="AW649" s="48"/>
    </row>
    <row r="650" spans="1:49" s="4" customFormat="1" ht="15" x14ac:dyDescent="0.25">
      <c r="A650" s="119"/>
      <c r="B650" s="50"/>
      <c r="C650" s="853" t="s">
        <v>100</v>
      </c>
      <c r="D650" s="853"/>
      <c r="E650" s="853"/>
      <c r="F650" s="853"/>
      <c r="G650" s="853"/>
      <c r="H650" s="853"/>
      <c r="I650" s="853"/>
      <c r="J650" s="853"/>
      <c r="K650" s="853"/>
      <c r="L650" s="123"/>
      <c r="M650" s="121"/>
      <c r="N650" s="122"/>
      <c r="AF650" s="39"/>
      <c r="AG650" s="48"/>
      <c r="AL650" s="48"/>
      <c r="AM650" s="82"/>
      <c r="AN650" s="85"/>
      <c r="AO650" s="85"/>
      <c r="AP650" s="85"/>
      <c r="AQ650" s="85"/>
      <c r="AR650" s="85"/>
      <c r="AS650" s="82"/>
      <c r="AT650" s="48"/>
      <c r="AU650" s="3" t="s">
        <v>100</v>
      </c>
      <c r="AV650" s="48"/>
      <c r="AW650" s="48"/>
    </row>
    <row r="651" spans="1:49" s="4" customFormat="1" ht="15" x14ac:dyDescent="0.25">
      <c r="A651" s="119"/>
      <c r="B651" s="50"/>
      <c r="C651" s="853" t="s">
        <v>101</v>
      </c>
      <c r="D651" s="853"/>
      <c r="E651" s="853"/>
      <c r="F651" s="853"/>
      <c r="G651" s="853"/>
      <c r="H651" s="853"/>
      <c r="I651" s="853"/>
      <c r="J651" s="853"/>
      <c r="K651" s="853"/>
      <c r="L651" s="124">
        <v>99.22</v>
      </c>
      <c r="M651" s="121"/>
      <c r="N651" s="122"/>
      <c r="AF651" s="39"/>
      <c r="AG651" s="48"/>
      <c r="AL651" s="48"/>
      <c r="AM651" s="82"/>
      <c r="AN651" s="85"/>
      <c r="AO651" s="85"/>
      <c r="AP651" s="85"/>
      <c r="AQ651" s="85"/>
      <c r="AR651" s="85"/>
      <c r="AS651" s="82"/>
      <c r="AT651" s="48"/>
      <c r="AU651" s="3" t="s">
        <v>101</v>
      </c>
      <c r="AV651" s="48"/>
      <c r="AW651" s="48"/>
    </row>
    <row r="652" spans="1:49" s="4" customFormat="1" ht="15" x14ac:dyDescent="0.25">
      <c r="A652" s="119"/>
      <c r="B652" s="50"/>
      <c r="C652" s="853" t="s">
        <v>102</v>
      </c>
      <c r="D652" s="853"/>
      <c r="E652" s="853"/>
      <c r="F652" s="853"/>
      <c r="G652" s="853"/>
      <c r="H652" s="853"/>
      <c r="I652" s="853"/>
      <c r="J652" s="853"/>
      <c r="K652" s="853"/>
      <c r="L652" s="120">
        <v>3328.3</v>
      </c>
      <c r="M652" s="121"/>
      <c r="N652" s="122"/>
      <c r="AF652" s="39"/>
      <c r="AG652" s="48"/>
      <c r="AL652" s="48"/>
      <c r="AM652" s="82"/>
      <c r="AN652" s="85"/>
      <c r="AO652" s="85"/>
      <c r="AP652" s="85"/>
      <c r="AQ652" s="85"/>
      <c r="AR652" s="85"/>
      <c r="AS652" s="82"/>
      <c r="AT652" s="48"/>
      <c r="AU652" s="3" t="s">
        <v>102</v>
      </c>
      <c r="AV652" s="48"/>
      <c r="AW652" s="48"/>
    </row>
    <row r="653" spans="1:49" s="4" customFormat="1" ht="15" x14ac:dyDescent="0.25">
      <c r="A653" s="119"/>
      <c r="B653" s="50"/>
      <c r="C653" s="853" t="s">
        <v>103</v>
      </c>
      <c r="D653" s="853"/>
      <c r="E653" s="853"/>
      <c r="F653" s="853"/>
      <c r="G653" s="853"/>
      <c r="H653" s="853"/>
      <c r="I653" s="853"/>
      <c r="J653" s="853"/>
      <c r="K653" s="853"/>
      <c r="L653" s="124">
        <v>162.33000000000001</v>
      </c>
      <c r="M653" s="121"/>
      <c r="N653" s="122"/>
      <c r="AF653" s="39"/>
      <c r="AG653" s="48"/>
      <c r="AL653" s="48"/>
      <c r="AM653" s="82"/>
      <c r="AN653" s="85"/>
      <c r="AO653" s="85"/>
      <c r="AP653" s="85"/>
      <c r="AQ653" s="85"/>
      <c r="AR653" s="85"/>
      <c r="AS653" s="82"/>
      <c r="AT653" s="48"/>
      <c r="AU653" s="3" t="s">
        <v>103</v>
      </c>
      <c r="AV653" s="48"/>
      <c r="AW653" s="48"/>
    </row>
    <row r="654" spans="1:49" s="4" customFormat="1" ht="15" x14ac:dyDescent="0.25">
      <c r="A654" s="119"/>
      <c r="B654" s="50"/>
      <c r="C654" s="853" t="s">
        <v>138</v>
      </c>
      <c r="D654" s="853"/>
      <c r="E654" s="853"/>
      <c r="F654" s="853"/>
      <c r="G654" s="853"/>
      <c r="H654" s="853"/>
      <c r="I654" s="853"/>
      <c r="J654" s="853"/>
      <c r="K654" s="853"/>
      <c r="L654" s="120">
        <v>11249.32</v>
      </c>
      <c r="M654" s="121"/>
      <c r="N654" s="122"/>
      <c r="AF654" s="39"/>
      <c r="AG654" s="48"/>
      <c r="AL654" s="48"/>
      <c r="AM654" s="82"/>
      <c r="AN654" s="85"/>
      <c r="AO654" s="85"/>
      <c r="AP654" s="85"/>
      <c r="AQ654" s="85"/>
      <c r="AR654" s="85"/>
      <c r="AS654" s="82"/>
      <c r="AT654" s="48"/>
      <c r="AU654" s="3" t="s">
        <v>138</v>
      </c>
      <c r="AV654" s="48"/>
      <c r="AW654" s="48"/>
    </row>
    <row r="655" spans="1:49" s="4" customFormat="1" ht="15" x14ac:dyDescent="0.25">
      <c r="A655" s="119"/>
      <c r="B655" s="50"/>
      <c r="C655" s="853" t="s">
        <v>104</v>
      </c>
      <c r="D655" s="853"/>
      <c r="E655" s="853"/>
      <c r="F655" s="853"/>
      <c r="G655" s="853"/>
      <c r="H655" s="853"/>
      <c r="I655" s="853"/>
      <c r="J655" s="853"/>
      <c r="K655" s="853"/>
      <c r="L655" s="120">
        <v>15411.8</v>
      </c>
      <c r="M655" s="121"/>
      <c r="N655" s="122"/>
      <c r="AF655" s="39"/>
      <c r="AG655" s="48"/>
      <c r="AL655" s="48"/>
      <c r="AM655" s="82"/>
      <c r="AN655" s="85"/>
      <c r="AO655" s="85"/>
      <c r="AP655" s="85"/>
      <c r="AQ655" s="85"/>
      <c r="AR655" s="85"/>
      <c r="AS655" s="82"/>
      <c r="AT655" s="48"/>
      <c r="AU655" s="3" t="s">
        <v>104</v>
      </c>
      <c r="AV655" s="48"/>
      <c r="AW655" s="48"/>
    </row>
    <row r="656" spans="1:49" s="4" customFormat="1" ht="15" x14ac:dyDescent="0.25">
      <c r="A656" s="119"/>
      <c r="B656" s="50"/>
      <c r="C656" s="853" t="s">
        <v>100</v>
      </c>
      <c r="D656" s="853"/>
      <c r="E656" s="853"/>
      <c r="F656" s="853"/>
      <c r="G656" s="853"/>
      <c r="H656" s="853"/>
      <c r="I656" s="853"/>
      <c r="J656" s="853"/>
      <c r="K656" s="853"/>
      <c r="L656" s="123"/>
      <c r="M656" s="121"/>
      <c r="N656" s="122"/>
      <c r="AF656" s="39"/>
      <c r="AG656" s="48"/>
      <c r="AL656" s="48"/>
      <c r="AM656" s="82"/>
      <c r="AN656" s="85"/>
      <c r="AO656" s="85"/>
      <c r="AP656" s="85"/>
      <c r="AQ656" s="85"/>
      <c r="AR656" s="85"/>
      <c r="AS656" s="82"/>
      <c r="AT656" s="48"/>
      <c r="AU656" s="3" t="s">
        <v>100</v>
      </c>
      <c r="AV656" s="48"/>
      <c r="AW656" s="48"/>
    </row>
    <row r="657" spans="1:49" s="4" customFormat="1" ht="15" x14ac:dyDescent="0.25">
      <c r="A657" s="119"/>
      <c r="B657" s="50"/>
      <c r="C657" s="853" t="s">
        <v>105</v>
      </c>
      <c r="D657" s="853"/>
      <c r="E657" s="853"/>
      <c r="F657" s="853"/>
      <c r="G657" s="853"/>
      <c r="H657" s="853"/>
      <c r="I657" s="853"/>
      <c r="J657" s="853"/>
      <c r="K657" s="853"/>
      <c r="L657" s="124">
        <v>99.22</v>
      </c>
      <c r="M657" s="121"/>
      <c r="N657" s="122"/>
      <c r="AF657" s="39"/>
      <c r="AG657" s="48"/>
      <c r="AL657" s="48"/>
      <c r="AM657" s="82"/>
      <c r="AN657" s="85"/>
      <c r="AO657" s="85"/>
      <c r="AP657" s="85"/>
      <c r="AQ657" s="85"/>
      <c r="AR657" s="85"/>
      <c r="AS657" s="82"/>
      <c r="AT657" s="48"/>
      <c r="AU657" s="3" t="s">
        <v>105</v>
      </c>
      <c r="AV657" s="48"/>
      <c r="AW657" s="48"/>
    </row>
    <row r="658" spans="1:49" s="4" customFormat="1" ht="15" x14ac:dyDescent="0.25">
      <c r="A658" s="119"/>
      <c r="B658" s="50"/>
      <c r="C658" s="853" t="s">
        <v>106</v>
      </c>
      <c r="D658" s="853"/>
      <c r="E658" s="853"/>
      <c r="F658" s="853"/>
      <c r="G658" s="853"/>
      <c r="H658" s="853"/>
      <c r="I658" s="853"/>
      <c r="J658" s="853"/>
      <c r="K658" s="853"/>
      <c r="L658" s="120">
        <v>3328.3</v>
      </c>
      <c r="M658" s="121"/>
      <c r="N658" s="122"/>
      <c r="AF658" s="39"/>
      <c r="AG658" s="48"/>
      <c r="AL658" s="48"/>
      <c r="AM658" s="82"/>
      <c r="AN658" s="85"/>
      <c r="AO658" s="85"/>
      <c r="AP658" s="85"/>
      <c r="AQ658" s="85"/>
      <c r="AR658" s="85"/>
      <c r="AS658" s="82"/>
      <c r="AT658" s="48"/>
      <c r="AU658" s="3" t="s">
        <v>106</v>
      </c>
      <c r="AV658" s="48"/>
      <c r="AW658" s="48"/>
    </row>
    <row r="659" spans="1:49" s="4" customFormat="1" ht="15" x14ac:dyDescent="0.25">
      <c r="A659" s="119"/>
      <c r="B659" s="50"/>
      <c r="C659" s="853" t="s">
        <v>107</v>
      </c>
      <c r="D659" s="853"/>
      <c r="E659" s="853"/>
      <c r="F659" s="853"/>
      <c r="G659" s="853"/>
      <c r="H659" s="853"/>
      <c r="I659" s="853"/>
      <c r="J659" s="853"/>
      <c r="K659" s="853"/>
      <c r="L659" s="124">
        <v>162.33000000000001</v>
      </c>
      <c r="M659" s="121"/>
      <c r="N659" s="122"/>
      <c r="AF659" s="39"/>
      <c r="AG659" s="48"/>
      <c r="AL659" s="48"/>
      <c r="AM659" s="82"/>
      <c r="AN659" s="85"/>
      <c r="AO659" s="85"/>
      <c r="AP659" s="85"/>
      <c r="AQ659" s="85"/>
      <c r="AR659" s="85"/>
      <c r="AS659" s="82"/>
      <c r="AT659" s="48"/>
      <c r="AU659" s="3" t="s">
        <v>107</v>
      </c>
      <c r="AV659" s="48"/>
      <c r="AW659" s="48"/>
    </row>
    <row r="660" spans="1:49" s="4" customFormat="1" ht="15" x14ac:dyDescent="0.25">
      <c r="A660" s="119"/>
      <c r="B660" s="50"/>
      <c r="C660" s="853" t="s">
        <v>139</v>
      </c>
      <c r="D660" s="853"/>
      <c r="E660" s="853"/>
      <c r="F660" s="853"/>
      <c r="G660" s="853"/>
      <c r="H660" s="853"/>
      <c r="I660" s="853"/>
      <c r="J660" s="853"/>
      <c r="K660" s="853"/>
      <c r="L660" s="120">
        <v>11249.32</v>
      </c>
      <c r="M660" s="121"/>
      <c r="N660" s="122"/>
      <c r="AF660" s="39"/>
      <c r="AG660" s="48"/>
      <c r="AL660" s="48"/>
      <c r="AM660" s="82"/>
      <c r="AN660" s="85"/>
      <c r="AO660" s="85"/>
      <c r="AP660" s="85"/>
      <c r="AQ660" s="85"/>
      <c r="AR660" s="85"/>
      <c r="AS660" s="82"/>
      <c r="AT660" s="48"/>
      <c r="AU660" s="3" t="s">
        <v>139</v>
      </c>
      <c r="AV660" s="48"/>
      <c r="AW660" s="48"/>
    </row>
    <row r="661" spans="1:49" s="4" customFormat="1" ht="15" x14ac:dyDescent="0.25">
      <c r="A661" s="119"/>
      <c r="B661" s="50"/>
      <c r="C661" s="853" t="s">
        <v>108</v>
      </c>
      <c r="D661" s="853"/>
      <c r="E661" s="853"/>
      <c r="F661" s="853"/>
      <c r="G661" s="853"/>
      <c r="H661" s="853"/>
      <c r="I661" s="853"/>
      <c r="J661" s="853"/>
      <c r="K661" s="853"/>
      <c r="L661" s="124">
        <v>384.48</v>
      </c>
      <c r="M661" s="121"/>
      <c r="N661" s="122"/>
      <c r="AF661" s="39"/>
      <c r="AG661" s="48"/>
      <c r="AL661" s="48"/>
      <c r="AM661" s="82"/>
      <c r="AN661" s="85"/>
      <c r="AO661" s="85"/>
      <c r="AP661" s="85"/>
      <c r="AQ661" s="85"/>
      <c r="AR661" s="85"/>
      <c r="AS661" s="82"/>
      <c r="AT661" s="48"/>
      <c r="AU661" s="3" t="s">
        <v>108</v>
      </c>
      <c r="AV661" s="48"/>
      <c r="AW661" s="48"/>
    </row>
    <row r="662" spans="1:49" s="4" customFormat="1" ht="15" x14ac:dyDescent="0.25">
      <c r="A662" s="119"/>
      <c r="B662" s="50"/>
      <c r="C662" s="853" t="s">
        <v>109</v>
      </c>
      <c r="D662" s="853"/>
      <c r="E662" s="853"/>
      <c r="F662" s="853"/>
      <c r="G662" s="853"/>
      <c r="H662" s="853"/>
      <c r="I662" s="853"/>
      <c r="J662" s="853"/>
      <c r="K662" s="853"/>
      <c r="L662" s="124">
        <v>350.48</v>
      </c>
      <c r="M662" s="121"/>
      <c r="N662" s="122"/>
      <c r="AF662" s="39"/>
      <c r="AG662" s="48"/>
      <c r="AL662" s="48"/>
      <c r="AM662" s="82"/>
      <c r="AN662" s="85"/>
      <c r="AO662" s="85"/>
      <c r="AP662" s="85"/>
      <c r="AQ662" s="85"/>
      <c r="AR662" s="85"/>
      <c r="AS662" s="82"/>
      <c r="AT662" s="48"/>
      <c r="AU662" s="3" t="s">
        <v>109</v>
      </c>
      <c r="AV662" s="48"/>
      <c r="AW662" s="48"/>
    </row>
    <row r="663" spans="1:49" s="4" customFormat="1" ht="15" x14ac:dyDescent="0.25">
      <c r="A663" s="119"/>
      <c r="B663" s="50"/>
      <c r="C663" s="853" t="s">
        <v>110</v>
      </c>
      <c r="D663" s="853"/>
      <c r="E663" s="853"/>
      <c r="F663" s="853"/>
      <c r="G663" s="853"/>
      <c r="H663" s="853"/>
      <c r="I663" s="853"/>
      <c r="J663" s="853"/>
      <c r="K663" s="853"/>
      <c r="L663" s="124">
        <v>261.55</v>
      </c>
      <c r="M663" s="121"/>
      <c r="N663" s="122"/>
      <c r="AF663" s="39"/>
      <c r="AG663" s="48"/>
      <c r="AL663" s="48"/>
      <c r="AM663" s="82"/>
      <c r="AN663" s="85"/>
      <c r="AO663" s="85"/>
      <c r="AP663" s="85"/>
      <c r="AQ663" s="85"/>
      <c r="AR663" s="85"/>
      <c r="AS663" s="82"/>
      <c r="AT663" s="48"/>
      <c r="AU663" s="3" t="s">
        <v>110</v>
      </c>
      <c r="AV663" s="48"/>
      <c r="AW663" s="48"/>
    </row>
    <row r="664" spans="1:49" s="4" customFormat="1" ht="15" x14ac:dyDescent="0.25">
      <c r="A664" s="119"/>
      <c r="B664" s="50"/>
      <c r="C664" s="853" t="s">
        <v>111</v>
      </c>
      <c r="D664" s="853"/>
      <c r="E664" s="853"/>
      <c r="F664" s="853"/>
      <c r="G664" s="853"/>
      <c r="H664" s="853"/>
      <c r="I664" s="853"/>
      <c r="J664" s="853"/>
      <c r="K664" s="853"/>
      <c r="L664" s="124">
        <v>384.48</v>
      </c>
      <c r="M664" s="121"/>
      <c r="N664" s="122"/>
      <c r="AF664" s="39"/>
      <c r="AG664" s="48"/>
      <c r="AL664" s="48"/>
      <c r="AM664" s="82"/>
      <c r="AN664" s="85"/>
      <c r="AO664" s="85"/>
      <c r="AP664" s="85"/>
      <c r="AQ664" s="85"/>
      <c r="AR664" s="85"/>
      <c r="AS664" s="82"/>
      <c r="AT664" s="48"/>
      <c r="AU664" s="3" t="s">
        <v>111</v>
      </c>
      <c r="AV664" s="48"/>
      <c r="AW664" s="48"/>
    </row>
    <row r="665" spans="1:49" s="4" customFormat="1" ht="15" x14ac:dyDescent="0.25">
      <c r="A665" s="119"/>
      <c r="B665" s="50"/>
      <c r="C665" s="853" t="s">
        <v>112</v>
      </c>
      <c r="D665" s="853"/>
      <c r="E665" s="853"/>
      <c r="F665" s="853"/>
      <c r="G665" s="853"/>
      <c r="H665" s="853"/>
      <c r="I665" s="853"/>
      <c r="J665" s="853"/>
      <c r="K665" s="853"/>
      <c r="L665" s="124">
        <v>350.48</v>
      </c>
      <c r="M665" s="121"/>
      <c r="N665" s="122"/>
      <c r="AF665" s="39"/>
      <c r="AG665" s="48"/>
      <c r="AL665" s="48"/>
      <c r="AM665" s="82"/>
      <c r="AN665" s="85"/>
      <c r="AO665" s="85"/>
      <c r="AP665" s="85"/>
      <c r="AQ665" s="85"/>
      <c r="AR665" s="85"/>
      <c r="AS665" s="82"/>
      <c r="AT665" s="48"/>
      <c r="AU665" s="3" t="s">
        <v>112</v>
      </c>
      <c r="AV665" s="48"/>
      <c r="AW665" s="48"/>
    </row>
    <row r="666" spans="1:49" s="4" customFormat="1" ht="15" x14ac:dyDescent="0.25">
      <c r="A666" s="119"/>
      <c r="B666" s="125"/>
      <c r="C666" s="861" t="s">
        <v>342</v>
      </c>
      <c r="D666" s="861"/>
      <c r="E666" s="861"/>
      <c r="F666" s="861"/>
      <c r="G666" s="861"/>
      <c r="H666" s="861"/>
      <c r="I666" s="861"/>
      <c r="J666" s="861"/>
      <c r="K666" s="861"/>
      <c r="L666" s="126">
        <v>15411.8</v>
      </c>
      <c r="M666" s="127"/>
      <c r="N666" s="128"/>
      <c r="AF666" s="39"/>
      <c r="AG666" s="48"/>
      <c r="AL666" s="48"/>
      <c r="AM666" s="82"/>
      <c r="AN666" s="85"/>
      <c r="AO666" s="85"/>
      <c r="AP666" s="85"/>
      <c r="AQ666" s="85"/>
      <c r="AR666" s="85"/>
      <c r="AS666" s="82"/>
      <c r="AT666" s="48"/>
      <c r="AV666" s="48" t="s">
        <v>342</v>
      </c>
      <c r="AW666" s="48"/>
    </row>
    <row r="667" spans="1:49" s="4" customFormat="1" ht="15" x14ac:dyDescent="0.25">
      <c r="A667" s="844" t="s">
        <v>343</v>
      </c>
      <c r="B667" s="845"/>
      <c r="C667" s="845"/>
      <c r="D667" s="845"/>
      <c r="E667" s="845"/>
      <c r="F667" s="845"/>
      <c r="G667" s="845"/>
      <c r="H667" s="845"/>
      <c r="I667" s="845"/>
      <c r="J667" s="845"/>
      <c r="K667" s="845"/>
      <c r="L667" s="845"/>
      <c r="M667" s="845"/>
      <c r="N667" s="846"/>
      <c r="AF667" s="39" t="s">
        <v>343</v>
      </c>
      <c r="AG667" s="48"/>
      <c r="AL667" s="48"/>
      <c r="AM667" s="82"/>
      <c r="AN667" s="85"/>
      <c r="AO667" s="85"/>
      <c r="AP667" s="85"/>
      <c r="AQ667" s="85"/>
      <c r="AR667" s="85"/>
      <c r="AS667" s="82"/>
      <c r="AT667" s="48"/>
      <c r="AV667" s="48"/>
      <c r="AW667" s="48"/>
    </row>
    <row r="668" spans="1:49" s="4" customFormat="1" ht="45.75" x14ac:dyDescent="0.25">
      <c r="A668" s="40" t="s">
        <v>351</v>
      </c>
      <c r="B668" s="41" t="s">
        <v>345</v>
      </c>
      <c r="C668" s="847" t="s">
        <v>346</v>
      </c>
      <c r="D668" s="847"/>
      <c r="E668" s="847"/>
      <c r="F668" s="42" t="s">
        <v>254</v>
      </c>
      <c r="G668" s="43">
        <v>27</v>
      </c>
      <c r="H668" s="44">
        <v>1</v>
      </c>
      <c r="I668" s="44">
        <v>27</v>
      </c>
      <c r="J668" s="46"/>
      <c r="K668" s="43"/>
      <c r="L668" s="46"/>
      <c r="M668" s="43"/>
      <c r="N668" s="47"/>
      <c r="AF668" s="39"/>
      <c r="AG668" s="48" t="s">
        <v>346</v>
      </c>
      <c r="AL668" s="48"/>
      <c r="AM668" s="82"/>
      <c r="AN668" s="85"/>
      <c r="AO668" s="85"/>
      <c r="AP668" s="85"/>
      <c r="AQ668" s="85"/>
      <c r="AR668" s="85"/>
      <c r="AS668" s="82"/>
      <c r="AT668" s="48"/>
      <c r="AV668" s="48"/>
      <c r="AW668" s="48"/>
    </row>
    <row r="669" spans="1:49" s="4" customFormat="1" ht="22.5" x14ac:dyDescent="0.25">
      <c r="A669" s="49"/>
      <c r="B669" s="50" t="s">
        <v>64</v>
      </c>
      <c r="C669" s="848" t="s">
        <v>65</v>
      </c>
      <c r="D669" s="848"/>
      <c r="E669" s="848"/>
      <c r="F669" s="848"/>
      <c r="G669" s="848"/>
      <c r="H669" s="848"/>
      <c r="I669" s="848"/>
      <c r="J669" s="848"/>
      <c r="K669" s="848"/>
      <c r="L669" s="848"/>
      <c r="M669" s="848"/>
      <c r="N669" s="849"/>
      <c r="AF669" s="39"/>
      <c r="AG669" s="48"/>
      <c r="AH669" s="3" t="s">
        <v>65</v>
      </c>
      <c r="AL669" s="48"/>
      <c r="AM669" s="82"/>
      <c r="AN669" s="85"/>
      <c r="AO669" s="85"/>
      <c r="AP669" s="85"/>
      <c r="AQ669" s="85"/>
      <c r="AR669" s="85"/>
      <c r="AS669" s="82"/>
      <c r="AT669" s="48"/>
      <c r="AV669" s="48"/>
      <c r="AW669" s="48"/>
    </row>
    <row r="670" spans="1:49" s="4" customFormat="1" ht="15" x14ac:dyDescent="0.25">
      <c r="A670" s="51"/>
      <c r="B670" s="50" t="s">
        <v>60</v>
      </c>
      <c r="C670" s="853" t="s">
        <v>66</v>
      </c>
      <c r="D670" s="853"/>
      <c r="E670" s="853"/>
      <c r="F670" s="53"/>
      <c r="G670" s="54"/>
      <c r="H670" s="54"/>
      <c r="I670" s="54"/>
      <c r="J670" s="57">
        <v>212.63</v>
      </c>
      <c r="K670" s="56">
        <v>1.1499999999999999</v>
      </c>
      <c r="L670" s="55">
        <v>6602.16</v>
      </c>
      <c r="M670" s="56">
        <v>35.42</v>
      </c>
      <c r="N670" s="58">
        <v>233848.51</v>
      </c>
      <c r="AF670" s="39"/>
      <c r="AG670" s="48"/>
      <c r="AI670" s="3" t="s">
        <v>66</v>
      </c>
      <c r="AL670" s="48"/>
      <c r="AM670" s="82"/>
      <c r="AN670" s="85"/>
      <c r="AO670" s="85"/>
      <c r="AP670" s="85"/>
      <c r="AQ670" s="85"/>
      <c r="AR670" s="85"/>
      <c r="AS670" s="82"/>
      <c r="AT670" s="48"/>
      <c r="AV670" s="48"/>
      <c r="AW670" s="48"/>
    </row>
    <row r="671" spans="1:49" s="4" customFormat="1" ht="15" x14ac:dyDescent="0.25">
      <c r="A671" s="51"/>
      <c r="B671" s="50" t="s">
        <v>67</v>
      </c>
      <c r="C671" s="853" t="s">
        <v>68</v>
      </c>
      <c r="D671" s="853"/>
      <c r="E671" s="853"/>
      <c r="F671" s="53"/>
      <c r="G671" s="54"/>
      <c r="H671" s="54"/>
      <c r="I671" s="54"/>
      <c r="J671" s="57">
        <v>5.08</v>
      </c>
      <c r="K671" s="56">
        <v>1.1499999999999999</v>
      </c>
      <c r="L671" s="57">
        <v>157.72999999999999</v>
      </c>
      <c r="M671" s="54"/>
      <c r="N671" s="59"/>
      <c r="AF671" s="39"/>
      <c r="AG671" s="48"/>
      <c r="AI671" s="3" t="s">
        <v>68</v>
      </c>
      <c r="AL671" s="48"/>
      <c r="AM671" s="82"/>
      <c r="AN671" s="85"/>
      <c r="AO671" s="85"/>
      <c r="AP671" s="85"/>
      <c r="AQ671" s="85"/>
      <c r="AR671" s="85"/>
      <c r="AS671" s="82"/>
      <c r="AT671" s="48"/>
      <c r="AV671" s="48"/>
      <c r="AW671" s="48"/>
    </row>
    <row r="672" spans="1:49" s="4" customFormat="1" ht="15" x14ac:dyDescent="0.25">
      <c r="A672" s="51"/>
      <c r="B672" s="50" t="s">
        <v>69</v>
      </c>
      <c r="C672" s="853" t="s">
        <v>70</v>
      </c>
      <c r="D672" s="853"/>
      <c r="E672" s="853"/>
      <c r="F672" s="53"/>
      <c r="G672" s="54"/>
      <c r="H672" s="54"/>
      <c r="I672" s="54"/>
      <c r="J672" s="57">
        <v>0.68</v>
      </c>
      <c r="K672" s="56">
        <v>1.1499999999999999</v>
      </c>
      <c r="L672" s="57">
        <v>21.11</v>
      </c>
      <c r="M672" s="56">
        <v>35.42</v>
      </c>
      <c r="N672" s="133">
        <v>747.72</v>
      </c>
      <c r="AF672" s="39"/>
      <c r="AG672" s="48"/>
      <c r="AI672" s="3" t="s">
        <v>70</v>
      </c>
      <c r="AL672" s="48"/>
      <c r="AM672" s="82"/>
      <c r="AN672" s="85"/>
      <c r="AO672" s="85"/>
      <c r="AP672" s="85"/>
      <c r="AQ672" s="85"/>
      <c r="AR672" s="85"/>
      <c r="AS672" s="82"/>
      <c r="AT672" s="48"/>
      <c r="AV672" s="48"/>
      <c r="AW672" s="48"/>
    </row>
    <row r="673" spans="1:49" s="4" customFormat="1" ht="15" x14ac:dyDescent="0.25">
      <c r="A673" s="51"/>
      <c r="B673" s="50" t="s">
        <v>86</v>
      </c>
      <c r="C673" s="853" t="s">
        <v>87</v>
      </c>
      <c r="D673" s="853"/>
      <c r="E673" s="853"/>
      <c r="F673" s="53"/>
      <c r="G673" s="54"/>
      <c r="H673" s="54"/>
      <c r="I673" s="54"/>
      <c r="J673" s="55">
        <v>2034</v>
      </c>
      <c r="K673" s="54"/>
      <c r="L673" s="55">
        <v>54918</v>
      </c>
      <c r="M673" s="54"/>
      <c r="N673" s="59"/>
      <c r="AF673" s="39"/>
      <c r="AG673" s="48"/>
      <c r="AI673" s="3" t="s">
        <v>87</v>
      </c>
      <c r="AL673" s="48"/>
      <c r="AM673" s="82"/>
      <c r="AN673" s="85"/>
      <c r="AO673" s="85"/>
      <c r="AP673" s="85"/>
      <c r="AQ673" s="85"/>
      <c r="AR673" s="85"/>
      <c r="AS673" s="82"/>
      <c r="AT673" s="48"/>
      <c r="AV673" s="48"/>
      <c r="AW673" s="48"/>
    </row>
    <row r="674" spans="1:49" s="4" customFormat="1" ht="15" x14ac:dyDescent="0.25">
      <c r="A674" s="60"/>
      <c r="B674" s="50"/>
      <c r="C674" s="853" t="s">
        <v>71</v>
      </c>
      <c r="D674" s="853"/>
      <c r="E674" s="853"/>
      <c r="F674" s="53" t="s">
        <v>72</v>
      </c>
      <c r="G674" s="56">
        <v>26.78</v>
      </c>
      <c r="H674" s="56">
        <v>1.1499999999999999</v>
      </c>
      <c r="I674" s="62">
        <v>831.51900000000001</v>
      </c>
      <c r="J674" s="63"/>
      <c r="K674" s="54"/>
      <c r="L674" s="63"/>
      <c r="M674" s="54"/>
      <c r="N674" s="59"/>
      <c r="AF674" s="39"/>
      <c r="AG674" s="48"/>
      <c r="AJ674" s="3" t="s">
        <v>71</v>
      </c>
      <c r="AL674" s="48"/>
      <c r="AM674" s="82"/>
      <c r="AN674" s="85"/>
      <c r="AO674" s="85"/>
      <c r="AP674" s="85"/>
      <c r="AQ674" s="85"/>
      <c r="AR674" s="85"/>
      <c r="AS674" s="82"/>
      <c r="AT674" s="48"/>
      <c r="AV674" s="48"/>
      <c r="AW674" s="48"/>
    </row>
    <row r="675" spans="1:49" s="4" customFormat="1" ht="15" x14ac:dyDescent="0.25">
      <c r="A675" s="60"/>
      <c r="B675" s="50"/>
      <c r="C675" s="853" t="s">
        <v>73</v>
      </c>
      <c r="D675" s="853"/>
      <c r="E675" s="853"/>
      <c r="F675" s="53" t="s">
        <v>72</v>
      </c>
      <c r="G675" s="56">
        <v>0.05</v>
      </c>
      <c r="H675" s="56">
        <v>1.1499999999999999</v>
      </c>
      <c r="I675" s="130">
        <v>1.5525</v>
      </c>
      <c r="J675" s="63"/>
      <c r="K675" s="54"/>
      <c r="L675" s="63"/>
      <c r="M675" s="54"/>
      <c r="N675" s="59"/>
      <c r="AF675" s="39"/>
      <c r="AG675" s="48"/>
      <c r="AJ675" s="3" t="s">
        <v>73</v>
      </c>
      <c r="AL675" s="48"/>
      <c r="AM675" s="82"/>
      <c r="AN675" s="85"/>
      <c r="AO675" s="85"/>
      <c r="AP675" s="85"/>
      <c r="AQ675" s="85"/>
      <c r="AR675" s="85"/>
      <c r="AS675" s="82"/>
      <c r="AT675" s="48"/>
      <c r="AV675" s="48"/>
      <c r="AW675" s="48"/>
    </row>
    <row r="676" spans="1:49" s="4" customFormat="1" ht="15" x14ac:dyDescent="0.25">
      <c r="A676" s="51"/>
      <c r="B676" s="50"/>
      <c r="C676" s="854" t="s">
        <v>74</v>
      </c>
      <c r="D676" s="854"/>
      <c r="E676" s="854"/>
      <c r="F676" s="65"/>
      <c r="G676" s="66"/>
      <c r="H676" s="66"/>
      <c r="I676" s="66"/>
      <c r="J676" s="67">
        <v>2251.71</v>
      </c>
      <c r="K676" s="66"/>
      <c r="L676" s="67">
        <v>61677.89</v>
      </c>
      <c r="M676" s="66"/>
      <c r="N676" s="69"/>
      <c r="AF676" s="39"/>
      <c r="AG676" s="48"/>
      <c r="AK676" s="3" t="s">
        <v>74</v>
      </c>
      <c r="AL676" s="48"/>
      <c r="AM676" s="82"/>
      <c r="AN676" s="85"/>
      <c r="AO676" s="85"/>
      <c r="AP676" s="85"/>
      <c r="AQ676" s="85"/>
      <c r="AR676" s="85"/>
      <c r="AS676" s="82"/>
      <c r="AT676" s="48"/>
      <c r="AV676" s="48"/>
      <c r="AW676" s="48"/>
    </row>
    <row r="677" spans="1:49" s="4" customFormat="1" ht="15" x14ac:dyDescent="0.25">
      <c r="A677" s="60"/>
      <c r="B677" s="50"/>
      <c r="C677" s="853" t="s">
        <v>75</v>
      </c>
      <c r="D677" s="853"/>
      <c r="E677" s="853"/>
      <c r="F677" s="53"/>
      <c r="G677" s="54"/>
      <c r="H677" s="54"/>
      <c r="I677" s="54"/>
      <c r="J677" s="63"/>
      <c r="K677" s="54"/>
      <c r="L677" s="55">
        <v>6623.27</v>
      </c>
      <c r="M677" s="54"/>
      <c r="N677" s="58">
        <v>234596.23</v>
      </c>
      <c r="AF677" s="39"/>
      <c r="AG677" s="48"/>
      <c r="AJ677" s="3" t="s">
        <v>75</v>
      </c>
      <c r="AL677" s="48"/>
      <c r="AM677" s="82"/>
      <c r="AN677" s="85"/>
      <c r="AO677" s="85"/>
      <c r="AP677" s="85"/>
      <c r="AQ677" s="85"/>
      <c r="AR677" s="85"/>
      <c r="AS677" s="82"/>
      <c r="AT677" s="48"/>
      <c r="AV677" s="48"/>
      <c r="AW677" s="48"/>
    </row>
    <row r="678" spans="1:49" s="4" customFormat="1" ht="15" x14ac:dyDescent="0.25">
      <c r="A678" s="60"/>
      <c r="B678" s="50" t="s">
        <v>347</v>
      </c>
      <c r="C678" s="853" t="s">
        <v>348</v>
      </c>
      <c r="D678" s="853"/>
      <c r="E678" s="853"/>
      <c r="F678" s="53" t="s">
        <v>78</v>
      </c>
      <c r="G678" s="70">
        <v>103</v>
      </c>
      <c r="H678" s="54"/>
      <c r="I678" s="70">
        <v>103</v>
      </c>
      <c r="J678" s="63"/>
      <c r="K678" s="54"/>
      <c r="L678" s="55">
        <v>6821.97</v>
      </c>
      <c r="M678" s="54"/>
      <c r="N678" s="58">
        <v>241634.12</v>
      </c>
      <c r="AF678" s="39"/>
      <c r="AG678" s="48"/>
      <c r="AJ678" s="3" t="s">
        <v>348</v>
      </c>
      <c r="AL678" s="48"/>
      <c r="AM678" s="82"/>
      <c r="AN678" s="85"/>
      <c r="AO678" s="85"/>
      <c r="AP678" s="85"/>
      <c r="AQ678" s="85"/>
      <c r="AR678" s="85"/>
      <c r="AS678" s="82"/>
      <c r="AT678" s="48"/>
      <c r="AV678" s="48"/>
      <c r="AW678" s="48"/>
    </row>
    <row r="679" spans="1:49" s="4" customFormat="1" ht="15" x14ac:dyDescent="0.25">
      <c r="A679" s="60"/>
      <c r="B679" s="50" t="s">
        <v>349</v>
      </c>
      <c r="C679" s="853" t="s">
        <v>350</v>
      </c>
      <c r="D679" s="853"/>
      <c r="E679" s="853"/>
      <c r="F679" s="53" t="s">
        <v>78</v>
      </c>
      <c r="G679" s="70">
        <v>72</v>
      </c>
      <c r="H679" s="54"/>
      <c r="I679" s="70">
        <v>72</v>
      </c>
      <c r="J679" s="63"/>
      <c r="K679" s="54"/>
      <c r="L679" s="55">
        <v>4768.75</v>
      </c>
      <c r="M679" s="54"/>
      <c r="N679" s="58">
        <v>168909.29</v>
      </c>
      <c r="AF679" s="39"/>
      <c r="AG679" s="48"/>
      <c r="AJ679" s="3" t="s">
        <v>350</v>
      </c>
      <c r="AL679" s="48"/>
      <c r="AM679" s="82"/>
      <c r="AN679" s="85"/>
      <c r="AO679" s="85"/>
      <c r="AP679" s="85"/>
      <c r="AQ679" s="85"/>
      <c r="AR679" s="85"/>
      <c r="AS679" s="82"/>
      <c r="AT679" s="48"/>
      <c r="AV679" s="48"/>
      <c r="AW679" s="48"/>
    </row>
    <row r="680" spans="1:49" s="4" customFormat="1" ht="15" x14ac:dyDescent="0.25">
      <c r="A680" s="71"/>
      <c r="B680" s="72"/>
      <c r="C680" s="847" t="s">
        <v>81</v>
      </c>
      <c r="D680" s="847"/>
      <c r="E680" s="847"/>
      <c r="F680" s="42"/>
      <c r="G680" s="43"/>
      <c r="H680" s="43"/>
      <c r="I680" s="43"/>
      <c r="J680" s="46"/>
      <c r="K680" s="43"/>
      <c r="L680" s="73">
        <v>73268.61</v>
      </c>
      <c r="M680" s="66"/>
      <c r="N680" s="47"/>
      <c r="AF680" s="39"/>
      <c r="AG680" s="48"/>
      <c r="AL680" s="48" t="s">
        <v>81</v>
      </c>
      <c r="AM680" s="82"/>
      <c r="AN680" s="85"/>
      <c r="AO680" s="85"/>
      <c r="AP680" s="85"/>
      <c r="AQ680" s="85"/>
      <c r="AR680" s="85"/>
      <c r="AS680" s="82"/>
      <c r="AT680" s="48"/>
      <c r="AV680" s="48"/>
      <c r="AW680" s="48"/>
    </row>
    <row r="681" spans="1:49" s="4" customFormat="1" ht="34.5" x14ac:dyDescent="0.25">
      <c r="A681" s="40" t="s">
        <v>354</v>
      </c>
      <c r="B681" s="41" t="s">
        <v>352</v>
      </c>
      <c r="C681" s="847" t="s">
        <v>353</v>
      </c>
      <c r="D681" s="847"/>
      <c r="E681" s="847"/>
      <c r="F681" s="42" t="s">
        <v>254</v>
      </c>
      <c r="G681" s="43">
        <v>27</v>
      </c>
      <c r="H681" s="44">
        <v>1</v>
      </c>
      <c r="I681" s="44">
        <v>27</v>
      </c>
      <c r="J681" s="46"/>
      <c r="K681" s="43"/>
      <c r="L681" s="46"/>
      <c r="M681" s="43"/>
      <c r="N681" s="47"/>
      <c r="AF681" s="39"/>
      <c r="AG681" s="48" t="s">
        <v>353</v>
      </c>
      <c r="AL681" s="48"/>
      <c r="AM681" s="82"/>
      <c r="AN681" s="85"/>
      <c r="AO681" s="85"/>
      <c r="AP681" s="85"/>
      <c r="AQ681" s="85"/>
      <c r="AR681" s="85"/>
      <c r="AS681" s="82"/>
      <c r="AT681" s="48"/>
      <c r="AV681" s="48"/>
      <c r="AW681" s="48"/>
    </row>
    <row r="682" spans="1:49" s="4" customFormat="1" ht="22.5" x14ac:dyDescent="0.25">
      <c r="A682" s="49"/>
      <c r="B682" s="50" t="s">
        <v>64</v>
      </c>
      <c r="C682" s="848" t="s">
        <v>65</v>
      </c>
      <c r="D682" s="848"/>
      <c r="E682" s="848"/>
      <c r="F682" s="848"/>
      <c r="G682" s="848"/>
      <c r="H682" s="848"/>
      <c r="I682" s="848"/>
      <c r="J682" s="848"/>
      <c r="K682" s="848"/>
      <c r="L682" s="848"/>
      <c r="M682" s="848"/>
      <c r="N682" s="849"/>
      <c r="AF682" s="39"/>
      <c r="AG682" s="48"/>
      <c r="AH682" s="3" t="s">
        <v>65</v>
      </c>
      <c r="AL682" s="48"/>
      <c r="AM682" s="82"/>
      <c r="AN682" s="85"/>
      <c r="AO682" s="85"/>
      <c r="AP682" s="85"/>
      <c r="AQ682" s="85"/>
      <c r="AR682" s="85"/>
      <c r="AS682" s="82"/>
      <c r="AT682" s="48"/>
      <c r="AV682" s="48"/>
      <c r="AW682" s="48"/>
    </row>
    <row r="683" spans="1:49" s="4" customFormat="1" ht="15" x14ac:dyDescent="0.25">
      <c r="A683" s="51"/>
      <c r="B683" s="50" t="s">
        <v>60</v>
      </c>
      <c r="C683" s="853" t="s">
        <v>66</v>
      </c>
      <c r="D683" s="853"/>
      <c r="E683" s="853"/>
      <c r="F683" s="53"/>
      <c r="G683" s="54"/>
      <c r="H683" s="54"/>
      <c r="I683" s="54"/>
      <c r="J683" s="57">
        <v>43.43</v>
      </c>
      <c r="K683" s="56">
        <v>1.1499999999999999</v>
      </c>
      <c r="L683" s="55">
        <v>1348.5</v>
      </c>
      <c r="M683" s="56">
        <v>35.42</v>
      </c>
      <c r="N683" s="58">
        <v>47763.87</v>
      </c>
      <c r="AF683" s="39"/>
      <c r="AG683" s="48"/>
      <c r="AI683" s="3" t="s">
        <v>66</v>
      </c>
      <c r="AL683" s="48"/>
      <c r="AM683" s="82"/>
      <c r="AN683" s="85"/>
      <c r="AO683" s="85"/>
      <c r="AP683" s="85"/>
      <c r="AQ683" s="85"/>
      <c r="AR683" s="85"/>
      <c r="AS683" s="82"/>
      <c r="AT683" s="48"/>
      <c r="AV683" s="48"/>
      <c r="AW683" s="48"/>
    </row>
    <row r="684" spans="1:49" s="4" customFormat="1" ht="15" x14ac:dyDescent="0.25">
      <c r="A684" s="51"/>
      <c r="B684" s="50" t="s">
        <v>86</v>
      </c>
      <c r="C684" s="853" t="s">
        <v>87</v>
      </c>
      <c r="D684" s="853"/>
      <c r="E684" s="853"/>
      <c r="F684" s="53"/>
      <c r="G684" s="54"/>
      <c r="H684" s="54"/>
      <c r="I684" s="54"/>
      <c r="J684" s="57">
        <v>678</v>
      </c>
      <c r="K684" s="54"/>
      <c r="L684" s="55">
        <v>18306</v>
      </c>
      <c r="M684" s="54"/>
      <c r="N684" s="59"/>
      <c r="AF684" s="39"/>
      <c r="AG684" s="48"/>
      <c r="AI684" s="3" t="s">
        <v>87</v>
      </c>
      <c r="AL684" s="48"/>
      <c r="AM684" s="82"/>
      <c r="AN684" s="85"/>
      <c r="AO684" s="85"/>
      <c r="AP684" s="85"/>
      <c r="AQ684" s="85"/>
      <c r="AR684" s="85"/>
      <c r="AS684" s="82"/>
      <c r="AT684" s="48"/>
      <c r="AV684" s="48"/>
      <c r="AW684" s="48"/>
    </row>
    <row r="685" spans="1:49" s="4" customFormat="1" ht="15" x14ac:dyDescent="0.25">
      <c r="A685" s="60"/>
      <c r="B685" s="50"/>
      <c r="C685" s="853" t="s">
        <v>71</v>
      </c>
      <c r="D685" s="853"/>
      <c r="E685" s="853"/>
      <c r="F685" s="53" t="s">
        <v>72</v>
      </c>
      <c r="G685" s="56">
        <v>5.47</v>
      </c>
      <c r="H685" s="56">
        <v>1.1499999999999999</v>
      </c>
      <c r="I685" s="130">
        <v>169.84350000000001</v>
      </c>
      <c r="J685" s="63"/>
      <c r="K685" s="54"/>
      <c r="L685" s="63"/>
      <c r="M685" s="54"/>
      <c r="N685" s="59"/>
      <c r="AF685" s="39"/>
      <c r="AG685" s="48"/>
      <c r="AJ685" s="3" t="s">
        <v>71</v>
      </c>
      <c r="AL685" s="48"/>
      <c r="AM685" s="82"/>
      <c r="AN685" s="85"/>
      <c r="AO685" s="85"/>
      <c r="AP685" s="85"/>
      <c r="AQ685" s="85"/>
      <c r="AR685" s="85"/>
      <c r="AS685" s="82"/>
      <c r="AT685" s="48"/>
      <c r="AV685" s="48"/>
      <c r="AW685" s="48"/>
    </row>
    <row r="686" spans="1:49" s="4" customFormat="1" ht="15" x14ac:dyDescent="0.25">
      <c r="A686" s="51"/>
      <c r="B686" s="50"/>
      <c r="C686" s="854" t="s">
        <v>74</v>
      </c>
      <c r="D686" s="854"/>
      <c r="E686" s="854"/>
      <c r="F686" s="65"/>
      <c r="G686" s="66"/>
      <c r="H686" s="66"/>
      <c r="I686" s="66"/>
      <c r="J686" s="68">
        <v>721.43</v>
      </c>
      <c r="K686" s="66"/>
      <c r="L686" s="67">
        <v>19654.5</v>
      </c>
      <c r="M686" s="66"/>
      <c r="N686" s="69"/>
      <c r="AF686" s="39"/>
      <c r="AG686" s="48"/>
      <c r="AK686" s="3" t="s">
        <v>74</v>
      </c>
      <c r="AL686" s="48"/>
      <c r="AM686" s="82"/>
      <c r="AN686" s="85"/>
      <c r="AO686" s="85"/>
      <c r="AP686" s="85"/>
      <c r="AQ686" s="85"/>
      <c r="AR686" s="85"/>
      <c r="AS686" s="82"/>
      <c r="AT686" s="48"/>
      <c r="AV686" s="48"/>
      <c r="AW686" s="48"/>
    </row>
    <row r="687" spans="1:49" s="4" customFormat="1" ht="15" x14ac:dyDescent="0.25">
      <c r="A687" s="60"/>
      <c r="B687" s="50"/>
      <c r="C687" s="853" t="s">
        <v>75</v>
      </c>
      <c r="D687" s="853"/>
      <c r="E687" s="853"/>
      <c r="F687" s="53"/>
      <c r="G687" s="54"/>
      <c r="H687" s="54"/>
      <c r="I687" s="54"/>
      <c r="J687" s="63"/>
      <c r="K687" s="54"/>
      <c r="L687" s="55">
        <v>1348.5</v>
      </c>
      <c r="M687" s="54"/>
      <c r="N687" s="58">
        <v>47763.87</v>
      </c>
      <c r="AF687" s="39"/>
      <c r="AG687" s="48"/>
      <c r="AJ687" s="3" t="s">
        <v>75</v>
      </c>
      <c r="AL687" s="48"/>
      <c r="AM687" s="82"/>
      <c r="AN687" s="85"/>
      <c r="AO687" s="85"/>
      <c r="AP687" s="85"/>
      <c r="AQ687" s="85"/>
      <c r="AR687" s="85"/>
      <c r="AS687" s="82"/>
      <c r="AT687" s="48"/>
      <c r="AV687" s="48"/>
      <c r="AW687" s="48"/>
    </row>
    <row r="688" spans="1:49" s="4" customFormat="1" ht="15" x14ac:dyDescent="0.25">
      <c r="A688" s="60"/>
      <c r="B688" s="50" t="s">
        <v>347</v>
      </c>
      <c r="C688" s="853" t="s">
        <v>348</v>
      </c>
      <c r="D688" s="853"/>
      <c r="E688" s="853"/>
      <c r="F688" s="53" t="s">
        <v>78</v>
      </c>
      <c r="G688" s="70">
        <v>103</v>
      </c>
      <c r="H688" s="54"/>
      <c r="I688" s="70">
        <v>103</v>
      </c>
      <c r="J688" s="63"/>
      <c r="K688" s="54"/>
      <c r="L688" s="55">
        <v>1388.96</v>
      </c>
      <c r="M688" s="54"/>
      <c r="N688" s="58">
        <v>49196.79</v>
      </c>
      <c r="AF688" s="39"/>
      <c r="AG688" s="48"/>
      <c r="AJ688" s="3" t="s">
        <v>348</v>
      </c>
      <c r="AL688" s="48"/>
      <c r="AM688" s="82"/>
      <c r="AN688" s="85"/>
      <c r="AO688" s="85"/>
      <c r="AP688" s="85"/>
      <c r="AQ688" s="85"/>
      <c r="AR688" s="85"/>
      <c r="AS688" s="82"/>
      <c r="AT688" s="48"/>
      <c r="AV688" s="48"/>
      <c r="AW688" s="48"/>
    </row>
    <row r="689" spans="1:49" s="4" customFormat="1" ht="15" x14ac:dyDescent="0.25">
      <c r="A689" s="60"/>
      <c r="B689" s="50" t="s">
        <v>349</v>
      </c>
      <c r="C689" s="853" t="s">
        <v>350</v>
      </c>
      <c r="D689" s="853"/>
      <c r="E689" s="853"/>
      <c r="F689" s="53" t="s">
        <v>78</v>
      </c>
      <c r="G689" s="70">
        <v>72</v>
      </c>
      <c r="H689" s="54"/>
      <c r="I689" s="70">
        <v>72</v>
      </c>
      <c r="J689" s="63"/>
      <c r="K689" s="54"/>
      <c r="L689" s="57">
        <v>970.92</v>
      </c>
      <c r="M689" s="54"/>
      <c r="N689" s="58">
        <v>34389.99</v>
      </c>
      <c r="AF689" s="39"/>
      <c r="AG689" s="48"/>
      <c r="AJ689" s="3" t="s">
        <v>350</v>
      </c>
      <c r="AL689" s="48"/>
      <c r="AM689" s="82"/>
      <c r="AN689" s="85"/>
      <c r="AO689" s="85"/>
      <c r="AP689" s="85"/>
      <c r="AQ689" s="85"/>
      <c r="AR689" s="85"/>
      <c r="AS689" s="82"/>
      <c r="AT689" s="48"/>
      <c r="AV689" s="48"/>
      <c r="AW689" s="48"/>
    </row>
    <row r="690" spans="1:49" s="4" customFormat="1" ht="15" x14ac:dyDescent="0.25">
      <c r="A690" s="71"/>
      <c r="B690" s="72"/>
      <c r="C690" s="847" t="s">
        <v>81</v>
      </c>
      <c r="D690" s="847"/>
      <c r="E690" s="847"/>
      <c r="F690" s="42"/>
      <c r="G690" s="43"/>
      <c r="H690" s="43"/>
      <c r="I690" s="43"/>
      <c r="J690" s="46"/>
      <c r="K690" s="43"/>
      <c r="L690" s="73">
        <v>22014.38</v>
      </c>
      <c r="M690" s="66"/>
      <c r="N690" s="47"/>
      <c r="AF690" s="39"/>
      <c r="AG690" s="48"/>
      <c r="AL690" s="48" t="s">
        <v>81</v>
      </c>
      <c r="AM690" s="82"/>
      <c r="AN690" s="85"/>
      <c r="AO690" s="85"/>
      <c r="AP690" s="85"/>
      <c r="AQ690" s="85"/>
      <c r="AR690" s="85"/>
      <c r="AS690" s="82"/>
      <c r="AT690" s="48"/>
      <c r="AV690" s="48"/>
      <c r="AW690" s="48"/>
    </row>
    <row r="691" spans="1:49" s="4" customFormat="1" ht="23.25" x14ac:dyDescent="0.25">
      <c r="A691" s="40" t="s">
        <v>357</v>
      </c>
      <c r="B691" s="41" t="s">
        <v>355</v>
      </c>
      <c r="C691" s="847" t="s">
        <v>356</v>
      </c>
      <c r="D691" s="847"/>
      <c r="E691" s="847"/>
      <c r="F691" s="42" t="s">
        <v>254</v>
      </c>
      <c r="G691" s="43">
        <v>27</v>
      </c>
      <c r="H691" s="44">
        <v>1</v>
      </c>
      <c r="I691" s="44">
        <v>27</v>
      </c>
      <c r="J691" s="46"/>
      <c r="K691" s="43"/>
      <c r="L691" s="46"/>
      <c r="M691" s="43"/>
      <c r="N691" s="47"/>
      <c r="AF691" s="39"/>
      <c r="AG691" s="48" t="s">
        <v>356</v>
      </c>
      <c r="AL691" s="48"/>
      <c r="AM691" s="82"/>
      <c r="AN691" s="85"/>
      <c r="AO691" s="85"/>
      <c r="AP691" s="85"/>
      <c r="AQ691" s="85"/>
      <c r="AR691" s="85"/>
      <c r="AS691" s="82"/>
      <c r="AT691" s="48"/>
      <c r="AV691" s="48"/>
      <c r="AW691" s="48"/>
    </row>
    <row r="692" spans="1:49" s="4" customFormat="1" ht="22.5" x14ac:dyDescent="0.25">
      <c r="A692" s="49"/>
      <c r="B692" s="50" t="s">
        <v>64</v>
      </c>
      <c r="C692" s="848" t="s">
        <v>65</v>
      </c>
      <c r="D692" s="848"/>
      <c r="E692" s="848"/>
      <c r="F692" s="848"/>
      <c r="G692" s="848"/>
      <c r="H692" s="848"/>
      <c r="I692" s="848"/>
      <c r="J692" s="848"/>
      <c r="K692" s="848"/>
      <c r="L692" s="848"/>
      <c r="M692" s="848"/>
      <c r="N692" s="849"/>
      <c r="AF692" s="39"/>
      <c r="AG692" s="48"/>
      <c r="AH692" s="3" t="s">
        <v>65</v>
      </c>
      <c r="AL692" s="48"/>
      <c r="AM692" s="82"/>
      <c r="AN692" s="85"/>
      <c r="AO692" s="85"/>
      <c r="AP692" s="85"/>
      <c r="AQ692" s="85"/>
      <c r="AR692" s="85"/>
      <c r="AS692" s="82"/>
      <c r="AT692" s="48"/>
      <c r="AV692" s="48"/>
      <c r="AW692" s="48"/>
    </row>
    <row r="693" spans="1:49" s="4" customFormat="1" ht="15" x14ac:dyDescent="0.25">
      <c r="A693" s="51"/>
      <c r="B693" s="50" t="s">
        <v>60</v>
      </c>
      <c r="C693" s="853" t="s">
        <v>66</v>
      </c>
      <c r="D693" s="853"/>
      <c r="E693" s="853"/>
      <c r="F693" s="53"/>
      <c r="G693" s="54"/>
      <c r="H693" s="54"/>
      <c r="I693" s="54"/>
      <c r="J693" s="57">
        <v>44.42</v>
      </c>
      <c r="K693" s="56">
        <v>1.1499999999999999</v>
      </c>
      <c r="L693" s="55">
        <v>1379.24</v>
      </c>
      <c r="M693" s="56">
        <v>35.42</v>
      </c>
      <c r="N693" s="58">
        <v>48852.68</v>
      </c>
      <c r="AF693" s="39"/>
      <c r="AG693" s="48"/>
      <c r="AI693" s="3" t="s">
        <v>66</v>
      </c>
      <c r="AL693" s="48"/>
      <c r="AM693" s="82"/>
      <c r="AN693" s="85"/>
      <c r="AO693" s="85"/>
      <c r="AP693" s="85"/>
      <c r="AQ693" s="85"/>
      <c r="AR693" s="85"/>
      <c r="AS693" s="82"/>
      <c r="AT693" s="48"/>
      <c r="AV693" s="48"/>
      <c r="AW693" s="48"/>
    </row>
    <row r="694" spans="1:49" s="4" customFormat="1" ht="15" x14ac:dyDescent="0.25">
      <c r="A694" s="51"/>
      <c r="B694" s="50" t="s">
        <v>67</v>
      </c>
      <c r="C694" s="853" t="s">
        <v>68</v>
      </c>
      <c r="D694" s="853"/>
      <c r="E694" s="853"/>
      <c r="F694" s="53"/>
      <c r="G694" s="54"/>
      <c r="H694" s="54"/>
      <c r="I694" s="54"/>
      <c r="J694" s="57">
        <v>301.39999999999998</v>
      </c>
      <c r="K694" s="56">
        <v>1.1499999999999999</v>
      </c>
      <c r="L694" s="55">
        <v>9358.4699999999993</v>
      </c>
      <c r="M694" s="54"/>
      <c r="N694" s="59"/>
      <c r="AF694" s="39"/>
      <c r="AG694" s="48"/>
      <c r="AI694" s="3" t="s">
        <v>68</v>
      </c>
      <c r="AL694" s="48"/>
      <c r="AM694" s="82"/>
      <c r="AN694" s="85"/>
      <c r="AO694" s="85"/>
      <c r="AP694" s="85"/>
      <c r="AQ694" s="85"/>
      <c r="AR694" s="85"/>
      <c r="AS694" s="82"/>
      <c r="AT694" s="48"/>
      <c r="AV694" s="48"/>
      <c r="AW694" s="48"/>
    </row>
    <row r="695" spans="1:49" s="4" customFormat="1" ht="15" x14ac:dyDescent="0.25">
      <c r="A695" s="51"/>
      <c r="B695" s="50" t="s">
        <v>69</v>
      </c>
      <c r="C695" s="853" t="s">
        <v>70</v>
      </c>
      <c r="D695" s="853"/>
      <c r="E695" s="853"/>
      <c r="F695" s="53"/>
      <c r="G695" s="54"/>
      <c r="H695" s="54"/>
      <c r="I695" s="54"/>
      <c r="J695" s="57">
        <v>31.78</v>
      </c>
      <c r="K695" s="56">
        <v>1.1499999999999999</v>
      </c>
      <c r="L695" s="57">
        <v>986.77</v>
      </c>
      <c r="M695" s="56">
        <v>35.42</v>
      </c>
      <c r="N695" s="58">
        <v>34951.39</v>
      </c>
      <c r="AF695" s="39"/>
      <c r="AG695" s="48"/>
      <c r="AI695" s="3" t="s">
        <v>70</v>
      </c>
      <c r="AL695" s="48"/>
      <c r="AM695" s="82"/>
      <c r="AN695" s="85"/>
      <c r="AO695" s="85"/>
      <c r="AP695" s="85"/>
      <c r="AQ695" s="85"/>
      <c r="AR695" s="85"/>
      <c r="AS695" s="82"/>
      <c r="AT695" s="48"/>
      <c r="AV695" s="48"/>
      <c r="AW695" s="48"/>
    </row>
    <row r="696" spans="1:49" s="4" customFormat="1" ht="15" x14ac:dyDescent="0.25">
      <c r="A696" s="51"/>
      <c r="B696" s="50" t="s">
        <v>86</v>
      </c>
      <c r="C696" s="853" t="s">
        <v>87</v>
      </c>
      <c r="D696" s="853"/>
      <c r="E696" s="853"/>
      <c r="F696" s="53"/>
      <c r="G696" s="54"/>
      <c r="H696" s="54"/>
      <c r="I696" s="54"/>
      <c r="J696" s="57">
        <v>24.4</v>
      </c>
      <c r="K696" s="54"/>
      <c r="L696" s="57">
        <v>658.8</v>
      </c>
      <c r="M696" s="54"/>
      <c r="N696" s="59"/>
      <c r="AF696" s="39"/>
      <c r="AG696" s="48"/>
      <c r="AI696" s="3" t="s">
        <v>87</v>
      </c>
      <c r="AL696" s="48"/>
      <c r="AM696" s="82"/>
      <c r="AN696" s="85"/>
      <c r="AO696" s="85"/>
      <c r="AP696" s="85"/>
      <c r="AQ696" s="85"/>
      <c r="AR696" s="85"/>
      <c r="AS696" s="82"/>
      <c r="AT696" s="48"/>
      <c r="AV696" s="48"/>
      <c r="AW696" s="48"/>
    </row>
    <row r="697" spans="1:49" s="4" customFormat="1" ht="15" x14ac:dyDescent="0.25">
      <c r="A697" s="60"/>
      <c r="B697" s="50"/>
      <c r="C697" s="853" t="s">
        <v>71</v>
      </c>
      <c r="D697" s="853"/>
      <c r="E697" s="853"/>
      <c r="F697" s="53" t="s">
        <v>72</v>
      </c>
      <c r="G697" s="56">
        <v>5.25</v>
      </c>
      <c r="H697" s="56">
        <v>1.1499999999999999</v>
      </c>
      <c r="I697" s="130">
        <v>163.01249999999999</v>
      </c>
      <c r="J697" s="63"/>
      <c r="K697" s="54"/>
      <c r="L697" s="63"/>
      <c r="M697" s="54"/>
      <c r="N697" s="59"/>
      <c r="AF697" s="39"/>
      <c r="AG697" s="48"/>
      <c r="AJ697" s="3" t="s">
        <v>71</v>
      </c>
      <c r="AL697" s="48"/>
      <c r="AM697" s="82"/>
      <c r="AN697" s="85"/>
      <c r="AO697" s="85"/>
      <c r="AP697" s="85"/>
      <c r="AQ697" s="85"/>
      <c r="AR697" s="85"/>
      <c r="AS697" s="82"/>
      <c r="AT697" s="48"/>
      <c r="AV697" s="48"/>
      <c r="AW697" s="48"/>
    </row>
    <row r="698" spans="1:49" s="4" customFormat="1" ht="15" x14ac:dyDescent="0.25">
      <c r="A698" s="60"/>
      <c r="B698" s="50"/>
      <c r="C698" s="853" t="s">
        <v>73</v>
      </c>
      <c r="D698" s="853"/>
      <c r="E698" s="853"/>
      <c r="F698" s="53" t="s">
        <v>72</v>
      </c>
      <c r="G698" s="56">
        <v>2.74</v>
      </c>
      <c r="H698" s="56">
        <v>1.1499999999999999</v>
      </c>
      <c r="I698" s="62">
        <v>85.076999999999998</v>
      </c>
      <c r="J698" s="63"/>
      <c r="K698" s="54"/>
      <c r="L698" s="63"/>
      <c r="M698" s="54"/>
      <c r="N698" s="59"/>
      <c r="AF698" s="39"/>
      <c r="AG698" s="48"/>
      <c r="AJ698" s="3" t="s">
        <v>73</v>
      </c>
      <c r="AL698" s="48"/>
      <c r="AM698" s="82"/>
      <c r="AN698" s="85"/>
      <c r="AO698" s="85"/>
      <c r="AP698" s="85"/>
      <c r="AQ698" s="85"/>
      <c r="AR698" s="85"/>
      <c r="AS698" s="82"/>
      <c r="AT698" s="48"/>
      <c r="AV698" s="48"/>
      <c r="AW698" s="48"/>
    </row>
    <row r="699" spans="1:49" s="4" customFormat="1" ht="15" x14ac:dyDescent="0.25">
      <c r="A699" s="51"/>
      <c r="B699" s="50"/>
      <c r="C699" s="854" t="s">
        <v>74</v>
      </c>
      <c r="D699" s="854"/>
      <c r="E699" s="854"/>
      <c r="F699" s="65"/>
      <c r="G699" s="66"/>
      <c r="H699" s="66"/>
      <c r="I699" s="66"/>
      <c r="J699" s="68">
        <v>370.22</v>
      </c>
      <c r="K699" s="66"/>
      <c r="L699" s="67">
        <v>11396.51</v>
      </c>
      <c r="M699" s="66"/>
      <c r="N699" s="69"/>
      <c r="AF699" s="39"/>
      <c r="AG699" s="48"/>
      <c r="AK699" s="3" t="s">
        <v>74</v>
      </c>
      <c r="AL699" s="48"/>
      <c r="AM699" s="82"/>
      <c r="AN699" s="85"/>
      <c r="AO699" s="85"/>
      <c r="AP699" s="85"/>
      <c r="AQ699" s="85"/>
      <c r="AR699" s="85"/>
      <c r="AS699" s="82"/>
      <c r="AT699" s="48"/>
      <c r="AV699" s="48"/>
      <c r="AW699" s="48"/>
    </row>
    <row r="700" spans="1:49" s="4" customFormat="1" ht="15" x14ac:dyDescent="0.25">
      <c r="A700" s="60"/>
      <c r="B700" s="50"/>
      <c r="C700" s="853" t="s">
        <v>75</v>
      </c>
      <c r="D700" s="853"/>
      <c r="E700" s="853"/>
      <c r="F700" s="53"/>
      <c r="G700" s="54"/>
      <c r="H700" s="54"/>
      <c r="I700" s="54"/>
      <c r="J700" s="63"/>
      <c r="K700" s="54"/>
      <c r="L700" s="55">
        <v>2366.0100000000002</v>
      </c>
      <c r="M700" s="54"/>
      <c r="N700" s="58">
        <v>83804.070000000007</v>
      </c>
      <c r="AF700" s="39"/>
      <c r="AG700" s="48"/>
      <c r="AJ700" s="3" t="s">
        <v>75</v>
      </c>
      <c r="AL700" s="48"/>
      <c r="AM700" s="82"/>
      <c r="AN700" s="85"/>
      <c r="AO700" s="85"/>
      <c r="AP700" s="85"/>
      <c r="AQ700" s="85"/>
      <c r="AR700" s="85"/>
      <c r="AS700" s="82"/>
      <c r="AT700" s="48"/>
      <c r="AV700" s="48"/>
      <c r="AW700" s="48"/>
    </row>
    <row r="701" spans="1:49" s="4" customFormat="1" ht="15" x14ac:dyDescent="0.25">
      <c r="A701" s="60"/>
      <c r="B701" s="50" t="s">
        <v>347</v>
      </c>
      <c r="C701" s="853" t="s">
        <v>348</v>
      </c>
      <c r="D701" s="853"/>
      <c r="E701" s="853"/>
      <c r="F701" s="53" t="s">
        <v>78</v>
      </c>
      <c r="G701" s="70">
        <v>103</v>
      </c>
      <c r="H701" s="54"/>
      <c r="I701" s="70">
        <v>103</v>
      </c>
      <c r="J701" s="63"/>
      <c r="K701" s="54"/>
      <c r="L701" s="55">
        <v>2436.9899999999998</v>
      </c>
      <c r="M701" s="54"/>
      <c r="N701" s="58">
        <v>86318.19</v>
      </c>
      <c r="AF701" s="39"/>
      <c r="AG701" s="48"/>
      <c r="AJ701" s="3" t="s">
        <v>348</v>
      </c>
      <c r="AL701" s="48"/>
      <c r="AM701" s="82"/>
      <c r="AN701" s="85"/>
      <c r="AO701" s="85"/>
      <c r="AP701" s="85"/>
      <c r="AQ701" s="85"/>
      <c r="AR701" s="85"/>
      <c r="AS701" s="82"/>
      <c r="AT701" s="48"/>
      <c r="AV701" s="48"/>
      <c r="AW701" s="48"/>
    </row>
    <row r="702" spans="1:49" s="4" customFormat="1" ht="15" x14ac:dyDescent="0.25">
      <c r="A702" s="60"/>
      <c r="B702" s="50" t="s">
        <v>349</v>
      </c>
      <c r="C702" s="853" t="s">
        <v>350</v>
      </c>
      <c r="D702" s="853"/>
      <c r="E702" s="853"/>
      <c r="F702" s="53" t="s">
        <v>78</v>
      </c>
      <c r="G702" s="70">
        <v>72</v>
      </c>
      <c r="H702" s="54"/>
      <c r="I702" s="70">
        <v>72</v>
      </c>
      <c r="J702" s="63"/>
      <c r="K702" s="54"/>
      <c r="L702" s="55">
        <v>1703.53</v>
      </c>
      <c r="M702" s="54"/>
      <c r="N702" s="58">
        <v>60338.93</v>
      </c>
      <c r="AF702" s="39"/>
      <c r="AG702" s="48"/>
      <c r="AJ702" s="3" t="s">
        <v>350</v>
      </c>
      <c r="AL702" s="48"/>
      <c r="AM702" s="82"/>
      <c r="AN702" s="85"/>
      <c r="AO702" s="85"/>
      <c r="AP702" s="85"/>
      <c r="AQ702" s="85"/>
      <c r="AR702" s="85"/>
      <c r="AS702" s="82"/>
      <c r="AT702" s="48"/>
      <c r="AV702" s="48"/>
      <c r="AW702" s="48"/>
    </row>
    <row r="703" spans="1:49" s="4" customFormat="1" ht="15" x14ac:dyDescent="0.25">
      <c r="A703" s="71"/>
      <c r="B703" s="72"/>
      <c r="C703" s="847" t="s">
        <v>81</v>
      </c>
      <c r="D703" s="847"/>
      <c r="E703" s="847"/>
      <c r="F703" s="42"/>
      <c r="G703" s="43"/>
      <c r="H703" s="43"/>
      <c r="I703" s="43"/>
      <c r="J703" s="46"/>
      <c r="K703" s="43"/>
      <c r="L703" s="73">
        <v>15537.03</v>
      </c>
      <c r="M703" s="66"/>
      <c r="N703" s="47"/>
      <c r="AF703" s="39"/>
      <c r="AG703" s="48"/>
      <c r="AL703" s="48" t="s">
        <v>81</v>
      </c>
      <c r="AM703" s="82"/>
      <c r="AN703" s="85"/>
      <c r="AO703" s="85"/>
      <c r="AP703" s="85"/>
      <c r="AQ703" s="85"/>
      <c r="AR703" s="85"/>
      <c r="AS703" s="82"/>
      <c r="AT703" s="48"/>
      <c r="AV703" s="48"/>
      <c r="AW703" s="48"/>
    </row>
    <row r="704" spans="1:49" s="4" customFormat="1" ht="15" x14ac:dyDescent="0.25">
      <c r="A704" s="40" t="s">
        <v>428</v>
      </c>
      <c r="B704" s="41" t="s">
        <v>358</v>
      </c>
      <c r="C704" s="847" t="s">
        <v>359</v>
      </c>
      <c r="D704" s="847"/>
      <c r="E704" s="847"/>
      <c r="F704" s="42" t="s">
        <v>269</v>
      </c>
      <c r="G704" s="43">
        <v>54</v>
      </c>
      <c r="H704" s="44">
        <v>1</v>
      </c>
      <c r="I704" s="44">
        <v>54</v>
      </c>
      <c r="J704" s="131">
        <v>146.25</v>
      </c>
      <c r="K704" s="43"/>
      <c r="L704" s="73">
        <v>7897.5</v>
      </c>
      <c r="M704" s="43"/>
      <c r="N704" s="47"/>
      <c r="AF704" s="39"/>
      <c r="AG704" s="48" t="s">
        <v>359</v>
      </c>
      <c r="AL704" s="48"/>
      <c r="AM704" s="82"/>
      <c r="AN704" s="85"/>
      <c r="AO704" s="85"/>
      <c r="AP704" s="85"/>
      <c r="AQ704" s="85"/>
      <c r="AR704" s="85"/>
      <c r="AS704" s="82"/>
      <c r="AT704" s="48"/>
      <c r="AV704" s="48"/>
      <c r="AW704" s="48"/>
    </row>
    <row r="705" spans="1:49" s="4" customFormat="1" ht="15" x14ac:dyDescent="0.25">
      <c r="A705" s="71"/>
      <c r="B705" s="72"/>
      <c r="C705" s="847" t="s">
        <v>81</v>
      </c>
      <c r="D705" s="847"/>
      <c r="E705" s="847"/>
      <c r="F705" s="42"/>
      <c r="G705" s="43"/>
      <c r="H705" s="43"/>
      <c r="I705" s="43"/>
      <c r="J705" s="46"/>
      <c r="K705" s="43"/>
      <c r="L705" s="73">
        <v>7897.5</v>
      </c>
      <c r="M705" s="66"/>
      <c r="N705" s="47"/>
      <c r="AF705" s="39"/>
      <c r="AG705" s="48"/>
      <c r="AL705" s="48" t="s">
        <v>81</v>
      </c>
      <c r="AM705" s="82"/>
      <c r="AN705" s="85"/>
      <c r="AO705" s="85"/>
      <c r="AP705" s="85"/>
      <c r="AQ705" s="85"/>
      <c r="AR705" s="85"/>
      <c r="AS705" s="82"/>
      <c r="AT705" s="48"/>
      <c r="AV705" s="48"/>
      <c r="AW705" s="48"/>
    </row>
    <row r="706" spans="1:49" s="4" customFormat="1" ht="0" hidden="1" customHeight="1" x14ac:dyDescent="0.25">
      <c r="A706" s="110"/>
      <c r="B706" s="111"/>
      <c r="C706" s="111"/>
      <c r="D706" s="111"/>
      <c r="E706" s="111"/>
      <c r="F706" s="112"/>
      <c r="G706" s="112"/>
      <c r="H706" s="112"/>
      <c r="I706" s="112"/>
      <c r="J706" s="113"/>
      <c r="K706" s="112"/>
      <c r="L706" s="113"/>
      <c r="M706" s="54"/>
      <c r="N706" s="113"/>
      <c r="AF706" s="39"/>
      <c r="AG706" s="48"/>
      <c r="AL706" s="48"/>
      <c r="AM706" s="82"/>
      <c r="AN706" s="85"/>
      <c r="AO706" s="85"/>
      <c r="AP706" s="85"/>
      <c r="AQ706" s="85"/>
      <c r="AR706" s="85"/>
      <c r="AS706" s="82"/>
      <c r="AT706" s="48"/>
      <c r="AV706" s="48"/>
      <c r="AW706" s="48"/>
    </row>
    <row r="707" spans="1:49" s="4" customFormat="1" ht="15" x14ac:dyDescent="0.25">
      <c r="A707" s="114"/>
      <c r="B707" s="115"/>
      <c r="C707" s="847" t="s">
        <v>360</v>
      </c>
      <c r="D707" s="847"/>
      <c r="E707" s="847"/>
      <c r="F707" s="847"/>
      <c r="G707" s="847"/>
      <c r="H707" s="847"/>
      <c r="I707" s="847"/>
      <c r="J707" s="847"/>
      <c r="K707" s="847"/>
      <c r="L707" s="116"/>
      <c r="M707" s="117"/>
      <c r="N707" s="118"/>
      <c r="AF707" s="39"/>
      <c r="AG707" s="48"/>
      <c r="AL707" s="48"/>
      <c r="AM707" s="82"/>
      <c r="AN707" s="85"/>
      <c r="AO707" s="85"/>
      <c r="AP707" s="85"/>
      <c r="AQ707" s="85"/>
      <c r="AR707" s="85"/>
      <c r="AS707" s="82"/>
      <c r="AT707" s="48" t="s">
        <v>360</v>
      </c>
      <c r="AV707" s="48"/>
      <c r="AW707" s="48"/>
    </row>
    <row r="708" spans="1:49" s="4" customFormat="1" ht="15" x14ac:dyDescent="0.25">
      <c r="A708" s="119"/>
      <c r="B708" s="50"/>
      <c r="C708" s="853" t="s">
        <v>99</v>
      </c>
      <c r="D708" s="853"/>
      <c r="E708" s="853"/>
      <c r="F708" s="853"/>
      <c r="G708" s="853"/>
      <c r="H708" s="853"/>
      <c r="I708" s="853"/>
      <c r="J708" s="853"/>
      <c r="K708" s="853"/>
      <c r="L708" s="120">
        <v>100626.4</v>
      </c>
      <c r="M708" s="121"/>
      <c r="N708" s="122"/>
      <c r="AF708" s="39"/>
      <c r="AG708" s="48"/>
      <c r="AL708" s="48"/>
      <c r="AM708" s="82"/>
      <c r="AN708" s="85"/>
      <c r="AO708" s="85"/>
      <c r="AP708" s="85"/>
      <c r="AQ708" s="85"/>
      <c r="AR708" s="85"/>
      <c r="AS708" s="82"/>
      <c r="AT708" s="48"/>
      <c r="AU708" s="3" t="s">
        <v>99</v>
      </c>
      <c r="AV708" s="48"/>
      <c r="AW708" s="48"/>
    </row>
    <row r="709" spans="1:49" s="4" customFormat="1" ht="15" x14ac:dyDescent="0.25">
      <c r="A709" s="119"/>
      <c r="B709" s="50"/>
      <c r="C709" s="853" t="s">
        <v>100</v>
      </c>
      <c r="D709" s="853"/>
      <c r="E709" s="853"/>
      <c r="F709" s="853"/>
      <c r="G709" s="853"/>
      <c r="H709" s="853"/>
      <c r="I709" s="853"/>
      <c r="J709" s="853"/>
      <c r="K709" s="853"/>
      <c r="L709" s="123"/>
      <c r="M709" s="121"/>
      <c r="N709" s="122"/>
      <c r="AF709" s="39"/>
      <c r="AG709" s="48"/>
      <c r="AL709" s="48"/>
      <c r="AM709" s="82"/>
      <c r="AN709" s="85"/>
      <c r="AO709" s="85"/>
      <c r="AP709" s="85"/>
      <c r="AQ709" s="85"/>
      <c r="AR709" s="85"/>
      <c r="AS709" s="82"/>
      <c r="AT709" s="48"/>
      <c r="AU709" s="3" t="s">
        <v>100</v>
      </c>
      <c r="AV709" s="48"/>
      <c r="AW709" s="48"/>
    </row>
    <row r="710" spans="1:49" s="4" customFormat="1" ht="15" x14ac:dyDescent="0.25">
      <c r="A710" s="119"/>
      <c r="B710" s="50"/>
      <c r="C710" s="853" t="s">
        <v>101</v>
      </c>
      <c r="D710" s="853"/>
      <c r="E710" s="853"/>
      <c r="F710" s="853"/>
      <c r="G710" s="853"/>
      <c r="H710" s="853"/>
      <c r="I710" s="853"/>
      <c r="J710" s="853"/>
      <c r="K710" s="853"/>
      <c r="L710" s="120">
        <v>9329.9</v>
      </c>
      <c r="M710" s="121"/>
      <c r="N710" s="122"/>
      <c r="AF710" s="39"/>
      <c r="AG710" s="48"/>
      <c r="AL710" s="48"/>
      <c r="AM710" s="82"/>
      <c r="AN710" s="85"/>
      <c r="AO710" s="85"/>
      <c r="AP710" s="85"/>
      <c r="AQ710" s="85"/>
      <c r="AR710" s="85"/>
      <c r="AS710" s="82"/>
      <c r="AT710" s="48"/>
      <c r="AU710" s="3" t="s">
        <v>101</v>
      </c>
      <c r="AV710" s="48"/>
      <c r="AW710" s="48"/>
    </row>
    <row r="711" spans="1:49" s="4" customFormat="1" ht="15" x14ac:dyDescent="0.25">
      <c r="A711" s="119"/>
      <c r="B711" s="50"/>
      <c r="C711" s="853" t="s">
        <v>102</v>
      </c>
      <c r="D711" s="853"/>
      <c r="E711" s="853"/>
      <c r="F711" s="853"/>
      <c r="G711" s="853"/>
      <c r="H711" s="853"/>
      <c r="I711" s="853"/>
      <c r="J711" s="853"/>
      <c r="K711" s="853"/>
      <c r="L711" s="120">
        <v>9516.2000000000007</v>
      </c>
      <c r="M711" s="121"/>
      <c r="N711" s="122"/>
      <c r="AF711" s="39"/>
      <c r="AG711" s="48"/>
      <c r="AL711" s="48"/>
      <c r="AM711" s="82"/>
      <c r="AN711" s="85"/>
      <c r="AO711" s="85"/>
      <c r="AP711" s="85"/>
      <c r="AQ711" s="85"/>
      <c r="AR711" s="85"/>
      <c r="AS711" s="82"/>
      <c r="AT711" s="48"/>
      <c r="AU711" s="3" t="s">
        <v>102</v>
      </c>
      <c r="AV711" s="48"/>
      <c r="AW711" s="48"/>
    </row>
    <row r="712" spans="1:49" s="4" customFormat="1" ht="15" x14ac:dyDescent="0.25">
      <c r="A712" s="119"/>
      <c r="B712" s="50"/>
      <c r="C712" s="853" t="s">
        <v>103</v>
      </c>
      <c r="D712" s="853"/>
      <c r="E712" s="853"/>
      <c r="F712" s="853"/>
      <c r="G712" s="853"/>
      <c r="H712" s="853"/>
      <c r="I712" s="853"/>
      <c r="J712" s="853"/>
      <c r="K712" s="853"/>
      <c r="L712" s="120">
        <v>1007.88</v>
      </c>
      <c r="M712" s="121"/>
      <c r="N712" s="122"/>
      <c r="AF712" s="39"/>
      <c r="AG712" s="48"/>
      <c r="AL712" s="48"/>
      <c r="AM712" s="82"/>
      <c r="AN712" s="85"/>
      <c r="AO712" s="85"/>
      <c r="AP712" s="85"/>
      <c r="AQ712" s="85"/>
      <c r="AR712" s="85"/>
      <c r="AS712" s="82"/>
      <c r="AT712" s="48"/>
      <c r="AU712" s="3" t="s">
        <v>103</v>
      </c>
      <c r="AV712" s="48"/>
      <c r="AW712" s="48"/>
    </row>
    <row r="713" spans="1:49" s="4" customFormat="1" ht="15" x14ac:dyDescent="0.25">
      <c r="A713" s="119"/>
      <c r="B713" s="50"/>
      <c r="C713" s="853" t="s">
        <v>138</v>
      </c>
      <c r="D713" s="853"/>
      <c r="E713" s="853"/>
      <c r="F713" s="853"/>
      <c r="G713" s="853"/>
      <c r="H713" s="853"/>
      <c r="I713" s="853"/>
      <c r="J713" s="853"/>
      <c r="K713" s="853"/>
      <c r="L713" s="120">
        <v>81780.3</v>
      </c>
      <c r="M713" s="121"/>
      <c r="N713" s="122"/>
      <c r="AF713" s="39"/>
      <c r="AG713" s="48"/>
      <c r="AL713" s="48"/>
      <c r="AM713" s="82"/>
      <c r="AN713" s="85"/>
      <c r="AO713" s="85"/>
      <c r="AP713" s="85"/>
      <c r="AQ713" s="85"/>
      <c r="AR713" s="85"/>
      <c r="AS713" s="82"/>
      <c r="AT713" s="48"/>
      <c r="AU713" s="3" t="s">
        <v>138</v>
      </c>
      <c r="AV713" s="48"/>
      <c r="AW713" s="48"/>
    </row>
    <row r="714" spans="1:49" s="4" customFormat="1" ht="15" x14ac:dyDescent="0.25">
      <c r="A714" s="119"/>
      <c r="B714" s="50"/>
      <c r="C714" s="853" t="s">
        <v>104</v>
      </c>
      <c r="D714" s="853"/>
      <c r="E714" s="853"/>
      <c r="F714" s="853"/>
      <c r="G714" s="853"/>
      <c r="H714" s="853"/>
      <c r="I714" s="853"/>
      <c r="J714" s="853"/>
      <c r="K714" s="853"/>
      <c r="L714" s="120">
        <v>118717.52</v>
      </c>
      <c r="M714" s="121"/>
      <c r="N714" s="122"/>
      <c r="AF714" s="39"/>
      <c r="AG714" s="48"/>
      <c r="AL714" s="48"/>
      <c r="AM714" s="82"/>
      <c r="AN714" s="85"/>
      <c r="AO714" s="85"/>
      <c r="AP714" s="85"/>
      <c r="AQ714" s="85"/>
      <c r="AR714" s="85"/>
      <c r="AS714" s="82"/>
      <c r="AT714" s="48"/>
      <c r="AU714" s="3" t="s">
        <v>104</v>
      </c>
      <c r="AV714" s="48"/>
      <c r="AW714" s="48"/>
    </row>
    <row r="715" spans="1:49" s="4" customFormat="1" ht="15" x14ac:dyDescent="0.25">
      <c r="A715" s="119"/>
      <c r="B715" s="50"/>
      <c r="C715" s="853" t="s">
        <v>100</v>
      </c>
      <c r="D715" s="853"/>
      <c r="E715" s="853"/>
      <c r="F715" s="853"/>
      <c r="G715" s="853"/>
      <c r="H715" s="853"/>
      <c r="I715" s="853"/>
      <c r="J715" s="853"/>
      <c r="K715" s="853"/>
      <c r="L715" s="123"/>
      <c r="M715" s="121"/>
      <c r="N715" s="122"/>
      <c r="AF715" s="39"/>
      <c r="AG715" s="48"/>
      <c r="AL715" s="48"/>
      <c r="AM715" s="82"/>
      <c r="AN715" s="85"/>
      <c r="AO715" s="85"/>
      <c r="AP715" s="85"/>
      <c r="AQ715" s="85"/>
      <c r="AR715" s="85"/>
      <c r="AS715" s="82"/>
      <c r="AT715" s="48"/>
      <c r="AU715" s="3" t="s">
        <v>100</v>
      </c>
      <c r="AV715" s="48"/>
      <c r="AW715" s="48"/>
    </row>
    <row r="716" spans="1:49" s="4" customFormat="1" ht="15" x14ac:dyDescent="0.25">
      <c r="A716" s="119"/>
      <c r="B716" s="50"/>
      <c r="C716" s="853" t="s">
        <v>105</v>
      </c>
      <c r="D716" s="853"/>
      <c r="E716" s="853"/>
      <c r="F716" s="853"/>
      <c r="G716" s="853"/>
      <c r="H716" s="853"/>
      <c r="I716" s="853"/>
      <c r="J716" s="853"/>
      <c r="K716" s="853"/>
      <c r="L716" s="120">
        <v>9329.9</v>
      </c>
      <c r="M716" s="121"/>
      <c r="N716" s="122"/>
      <c r="AF716" s="39"/>
      <c r="AG716" s="48"/>
      <c r="AL716" s="48"/>
      <c r="AM716" s="82"/>
      <c r="AN716" s="85"/>
      <c r="AO716" s="85"/>
      <c r="AP716" s="85"/>
      <c r="AQ716" s="85"/>
      <c r="AR716" s="85"/>
      <c r="AS716" s="82"/>
      <c r="AT716" s="48"/>
      <c r="AU716" s="3" t="s">
        <v>105</v>
      </c>
      <c r="AV716" s="48"/>
      <c r="AW716" s="48"/>
    </row>
    <row r="717" spans="1:49" s="4" customFormat="1" ht="15" x14ac:dyDescent="0.25">
      <c r="A717" s="119"/>
      <c r="B717" s="50"/>
      <c r="C717" s="853" t="s">
        <v>106</v>
      </c>
      <c r="D717" s="853"/>
      <c r="E717" s="853"/>
      <c r="F717" s="853"/>
      <c r="G717" s="853"/>
      <c r="H717" s="853"/>
      <c r="I717" s="853"/>
      <c r="J717" s="853"/>
      <c r="K717" s="853"/>
      <c r="L717" s="120">
        <v>9516.2000000000007</v>
      </c>
      <c r="M717" s="121"/>
      <c r="N717" s="122"/>
      <c r="AF717" s="39"/>
      <c r="AG717" s="48"/>
      <c r="AL717" s="48"/>
      <c r="AM717" s="82"/>
      <c r="AN717" s="85"/>
      <c r="AO717" s="85"/>
      <c r="AP717" s="85"/>
      <c r="AQ717" s="85"/>
      <c r="AR717" s="85"/>
      <c r="AS717" s="82"/>
      <c r="AT717" s="48"/>
      <c r="AU717" s="3" t="s">
        <v>106</v>
      </c>
      <c r="AV717" s="48"/>
      <c r="AW717" s="48"/>
    </row>
    <row r="718" spans="1:49" s="4" customFormat="1" ht="15" x14ac:dyDescent="0.25">
      <c r="A718" s="119"/>
      <c r="B718" s="50"/>
      <c r="C718" s="853" t="s">
        <v>107</v>
      </c>
      <c r="D718" s="853"/>
      <c r="E718" s="853"/>
      <c r="F718" s="853"/>
      <c r="G718" s="853"/>
      <c r="H718" s="853"/>
      <c r="I718" s="853"/>
      <c r="J718" s="853"/>
      <c r="K718" s="853"/>
      <c r="L718" s="120">
        <v>1007.88</v>
      </c>
      <c r="M718" s="121"/>
      <c r="N718" s="122"/>
      <c r="AF718" s="39"/>
      <c r="AG718" s="48"/>
      <c r="AL718" s="48"/>
      <c r="AM718" s="82"/>
      <c r="AN718" s="85"/>
      <c r="AO718" s="85"/>
      <c r="AP718" s="85"/>
      <c r="AQ718" s="85"/>
      <c r="AR718" s="85"/>
      <c r="AS718" s="82"/>
      <c r="AT718" s="48"/>
      <c r="AU718" s="3" t="s">
        <v>107</v>
      </c>
      <c r="AV718" s="48"/>
      <c r="AW718" s="48"/>
    </row>
    <row r="719" spans="1:49" s="4" customFormat="1" ht="15" x14ac:dyDescent="0.25">
      <c r="A719" s="119"/>
      <c r="B719" s="50"/>
      <c r="C719" s="853" t="s">
        <v>139</v>
      </c>
      <c r="D719" s="853"/>
      <c r="E719" s="853"/>
      <c r="F719" s="853"/>
      <c r="G719" s="853"/>
      <c r="H719" s="853"/>
      <c r="I719" s="853"/>
      <c r="J719" s="853"/>
      <c r="K719" s="853"/>
      <c r="L719" s="120">
        <v>81780.3</v>
      </c>
      <c r="M719" s="121"/>
      <c r="N719" s="122"/>
      <c r="AF719" s="39"/>
      <c r="AG719" s="48"/>
      <c r="AL719" s="48"/>
      <c r="AM719" s="82"/>
      <c r="AN719" s="85"/>
      <c r="AO719" s="85"/>
      <c r="AP719" s="85"/>
      <c r="AQ719" s="85"/>
      <c r="AR719" s="85"/>
      <c r="AS719" s="82"/>
      <c r="AT719" s="48"/>
      <c r="AU719" s="3" t="s">
        <v>139</v>
      </c>
      <c r="AV719" s="48"/>
      <c r="AW719" s="48"/>
    </row>
    <row r="720" spans="1:49" s="4" customFormat="1" ht="15" x14ac:dyDescent="0.25">
      <c r="A720" s="119"/>
      <c r="B720" s="50"/>
      <c r="C720" s="853" t="s">
        <v>108</v>
      </c>
      <c r="D720" s="853"/>
      <c r="E720" s="853"/>
      <c r="F720" s="853"/>
      <c r="G720" s="853"/>
      <c r="H720" s="853"/>
      <c r="I720" s="853"/>
      <c r="J720" s="853"/>
      <c r="K720" s="853"/>
      <c r="L720" s="120">
        <v>10647.92</v>
      </c>
      <c r="M720" s="121"/>
      <c r="N720" s="122"/>
      <c r="AF720" s="39"/>
      <c r="AG720" s="48"/>
      <c r="AL720" s="48"/>
      <c r="AM720" s="82"/>
      <c r="AN720" s="85"/>
      <c r="AO720" s="85"/>
      <c r="AP720" s="85"/>
      <c r="AQ720" s="85"/>
      <c r="AR720" s="85"/>
      <c r="AS720" s="82"/>
      <c r="AT720" s="48"/>
      <c r="AU720" s="3" t="s">
        <v>108</v>
      </c>
      <c r="AV720" s="48"/>
      <c r="AW720" s="48"/>
    </row>
    <row r="721" spans="1:52" s="4" customFormat="1" ht="15" x14ac:dyDescent="0.25">
      <c r="A721" s="119"/>
      <c r="B721" s="50"/>
      <c r="C721" s="853" t="s">
        <v>109</v>
      </c>
      <c r="D721" s="853"/>
      <c r="E721" s="853"/>
      <c r="F721" s="853"/>
      <c r="G721" s="853"/>
      <c r="H721" s="853"/>
      <c r="I721" s="853"/>
      <c r="J721" s="853"/>
      <c r="K721" s="853"/>
      <c r="L721" s="120">
        <v>7443.2</v>
      </c>
      <c r="M721" s="121"/>
      <c r="N721" s="122"/>
      <c r="AF721" s="39"/>
      <c r="AG721" s="48"/>
      <c r="AL721" s="48"/>
      <c r="AM721" s="82"/>
      <c r="AN721" s="85"/>
      <c r="AO721" s="85"/>
      <c r="AP721" s="85"/>
      <c r="AQ721" s="85"/>
      <c r="AR721" s="85"/>
      <c r="AS721" s="82"/>
      <c r="AT721" s="48"/>
      <c r="AU721" s="3" t="s">
        <v>109</v>
      </c>
      <c r="AV721" s="48"/>
      <c r="AW721" s="48"/>
    </row>
    <row r="722" spans="1:52" s="4" customFormat="1" ht="15" x14ac:dyDescent="0.25">
      <c r="A722" s="119"/>
      <c r="B722" s="50"/>
      <c r="C722" s="853" t="s">
        <v>110</v>
      </c>
      <c r="D722" s="853"/>
      <c r="E722" s="853"/>
      <c r="F722" s="853"/>
      <c r="G722" s="853"/>
      <c r="H722" s="853"/>
      <c r="I722" s="853"/>
      <c r="J722" s="853"/>
      <c r="K722" s="853"/>
      <c r="L722" s="120">
        <v>10337.780000000001</v>
      </c>
      <c r="M722" s="121"/>
      <c r="N722" s="122"/>
      <c r="AF722" s="39"/>
      <c r="AG722" s="48"/>
      <c r="AL722" s="48"/>
      <c r="AM722" s="82"/>
      <c r="AN722" s="85"/>
      <c r="AO722" s="85"/>
      <c r="AP722" s="85"/>
      <c r="AQ722" s="85"/>
      <c r="AR722" s="85"/>
      <c r="AS722" s="82"/>
      <c r="AT722" s="48"/>
      <c r="AU722" s="3" t="s">
        <v>110</v>
      </c>
      <c r="AV722" s="48"/>
      <c r="AW722" s="48"/>
    </row>
    <row r="723" spans="1:52" s="4" customFormat="1" ht="15" x14ac:dyDescent="0.25">
      <c r="A723" s="119"/>
      <c r="B723" s="50"/>
      <c r="C723" s="853" t="s">
        <v>111</v>
      </c>
      <c r="D723" s="853"/>
      <c r="E723" s="853"/>
      <c r="F723" s="853"/>
      <c r="G723" s="853"/>
      <c r="H723" s="853"/>
      <c r="I723" s="853"/>
      <c r="J723" s="853"/>
      <c r="K723" s="853"/>
      <c r="L723" s="120">
        <v>10647.92</v>
      </c>
      <c r="M723" s="121"/>
      <c r="N723" s="122"/>
      <c r="AF723" s="39"/>
      <c r="AG723" s="48"/>
      <c r="AL723" s="48"/>
      <c r="AM723" s="82"/>
      <c r="AN723" s="85"/>
      <c r="AO723" s="85"/>
      <c r="AP723" s="85"/>
      <c r="AQ723" s="85"/>
      <c r="AR723" s="85"/>
      <c r="AS723" s="82"/>
      <c r="AT723" s="48"/>
      <c r="AU723" s="3" t="s">
        <v>111</v>
      </c>
      <c r="AV723" s="48"/>
      <c r="AW723" s="48"/>
    </row>
    <row r="724" spans="1:52" s="4" customFormat="1" ht="15" x14ac:dyDescent="0.25">
      <c r="A724" s="119"/>
      <c r="B724" s="50"/>
      <c r="C724" s="853" t="s">
        <v>112</v>
      </c>
      <c r="D724" s="853"/>
      <c r="E724" s="853"/>
      <c r="F724" s="853"/>
      <c r="G724" s="853"/>
      <c r="H724" s="853"/>
      <c r="I724" s="853"/>
      <c r="J724" s="853"/>
      <c r="K724" s="853"/>
      <c r="L724" s="120">
        <v>7443.2</v>
      </c>
      <c r="M724" s="121"/>
      <c r="N724" s="122"/>
      <c r="AF724" s="39"/>
      <c r="AG724" s="48"/>
      <c r="AL724" s="48"/>
      <c r="AM724" s="82"/>
      <c r="AN724" s="85"/>
      <c r="AO724" s="85"/>
      <c r="AP724" s="85"/>
      <c r="AQ724" s="85"/>
      <c r="AR724" s="85"/>
      <c r="AS724" s="82"/>
      <c r="AT724" s="48"/>
      <c r="AU724" s="3" t="s">
        <v>112</v>
      </c>
      <c r="AV724" s="48"/>
      <c r="AW724" s="48"/>
    </row>
    <row r="725" spans="1:52" s="4" customFormat="1" ht="15" x14ac:dyDescent="0.25">
      <c r="A725" s="119"/>
      <c r="B725" s="125"/>
      <c r="C725" s="861" t="s">
        <v>361</v>
      </c>
      <c r="D725" s="861"/>
      <c r="E725" s="861"/>
      <c r="F725" s="861"/>
      <c r="G725" s="861"/>
      <c r="H725" s="861"/>
      <c r="I725" s="861"/>
      <c r="J725" s="861"/>
      <c r="K725" s="861"/>
      <c r="L725" s="126">
        <v>118717.52</v>
      </c>
      <c r="M725" s="127"/>
      <c r="N725" s="128"/>
      <c r="AF725" s="39"/>
      <c r="AG725" s="48"/>
      <c r="AL725" s="48"/>
      <c r="AM725" s="82"/>
      <c r="AN725" s="85"/>
      <c r="AO725" s="85"/>
      <c r="AP725" s="85"/>
      <c r="AQ725" s="85"/>
      <c r="AR725" s="85"/>
      <c r="AS725" s="82"/>
      <c r="AT725" s="48"/>
      <c r="AV725" s="48" t="s">
        <v>361</v>
      </c>
      <c r="AW725" s="48"/>
    </row>
    <row r="726" spans="1:52" s="4" customFormat="1" ht="11.25" hidden="1" customHeight="1" x14ac:dyDescent="0.25">
      <c r="B726" s="138"/>
      <c r="C726" s="138"/>
      <c r="D726" s="138"/>
      <c r="E726" s="138"/>
      <c r="F726" s="138"/>
      <c r="G726" s="138"/>
      <c r="H726" s="138"/>
      <c r="I726" s="138"/>
      <c r="J726" s="138"/>
      <c r="K726" s="138"/>
      <c r="L726" s="139"/>
      <c r="M726" s="139"/>
      <c r="N726" s="139"/>
      <c r="R726" s="140"/>
    </row>
    <row r="727" spans="1:52" s="4" customFormat="1" ht="15" x14ac:dyDescent="0.25">
      <c r="A727" s="114"/>
      <c r="B727" s="115"/>
      <c r="C727" s="847" t="s">
        <v>362</v>
      </c>
      <c r="D727" s="847"/>
      <c r="E727" s="847"/>
      <c r="F727" s="847"/>
      <c r="G727" s="847"/>
      <c r="H727" s="847"/>
      <c r="I727" s="847"/>
      <c r="J727" s="847"/>
      <c r="K727" s="847"/>
      <c r="L727" s="116"/>
      <c r="M727" s="117"/>
      <c r="N727" s="118"/>
      <c r="AY727" s="48" t="s">
        <v>362</v>
      </c>
    </row>
    <row r="728" spans="1:52" s="4" customFormat="1" ht="15" x14ac:dyDescent="0.25">
      <c r="A728" s="119"/>
      <c r="B728" s="50"/>
      <c r="C728" s="853" t="s">
        <v>99</v>
      </c>
      <c r="D728" s="853"/>
      <c r="E728" s="853"/>
      <c r="F728" s="853"/>
      <c r="G728" s="853"/>
      <c r="H728" s="853"/>
      <c r="I728" s="853"/>
      <c r="J728" s="853"/>
      <c r="K728" s="853"/>
      <c r="L728" s="120">
        <v>2964938.87</v>
      </c>
      <c r="M728" s="121"/>
      <c r="N728" s="141">
        <v>31668326.68</v>
      </c>
      <c r="AY728" s="48"/>
      <c r="AZ728" s="3" t="s">
        <v>99</v>
      </c>
    </row>
    <row r="729" spans="1:52" s="4" customFormat="1" ht="15" x14ac:dyDescent="0.25">
      <c r="A729" s="119"/>
      <c r="B729" s="50"/>
      <c r="C729" s="853" t="s">
        <v>100</v>
      </c>
      <c r="D729" s="853"/>
      <c r="E729" s="853"/>
      <c r="F729" s="853"/>
      <c r="G729" s="853"/>
      <c r="H729" s="853"/>
      <c r="I729" s="853"/>
      <c r="J729" s="853"/>
      <c r="K729" s="853"/>
      <c r="L729" s="123"/>
      <c r="M729" s="121"/>
      <c r="N729" s="122"/>
      <c r="AY729" s="48"/>
      <c r="AZ729" s="3" t="s">
        <v>100</v>
      </c>
    </row>
    <row r="730" spans="1:52" s="4" customFormat="1" ht="15" x14ac:dyDescent="0.25">
      <c r="A730" s="119"/>
      <c r="B730" s="50"/>
      <c r="C730" s="853" t="s">
        <v>101</v>
      </c>
      <c r="D730" s="853"/>
      <c r="E730" s="853"/>
      <c r="F730" s="853"/>
      <c r="G730" s="853"/>
      <c r="H730" s="853"/>
      <c r="I730" s="853"/>
      <c r="J730" s="853"/>
      <c r="K730" s="853"/>
      <c r="L730" s="120">
        <v>69061.23</v>
      </c>
      <c r="M730" s="121"/>
      <c r="N730" s="141">
        <v>2446148.75</v>
      </c>
      <c r="AY730" s="48"/>
      <c r="AZ730" s="3" t="s">
        <v>101</v>
      </c>
    </row>
    <row r="731" spans="1:52" s="4" customFormat="1" ht="15" x14ac:dyDescent="0.25">
      <c r="A731" s="119"/>
      <c r="B731" s="50"/>
      <c r="C731" s="853" t="s">
        <v>102</v>
      </c>
      <c r="D731" s="853"/>
      <c r="E731" s="853"/>
      <c r="F731" s="853"/>
      <c r="G731" s="853"/>
      <c r="H731" s="853"/>
      <c r="I731" s="853"/>
      <c r="J731" s="853"/>
      <c r="K731" s="853"/>
      <c r="L731" s="120">
        <v>1179429.3799999999</v>
      </c>
      <c r="M731" s="121"/>
      <c r="N731" s="141">
        <v>14412627.02</v>
      </c>
      <c r="AY731" s="48"/>
      <c r="AZ731" s="3" t="s">
        <v>102</v>
      </c>
    </row>
    <row r="732" spans="1:52" s="4" customFormat="1" ht="15" x14ac:dyDescent="0.25">
      <c r="A732" s="119"/>
      <c r="B732" s="50"/>
      <c r="C732" s="853" t="s">
        <v>103</v>
      </c>
      <c r="D732" s="853"/>
      <c r="E732" s="853"/>
      <c r="F732" s="853"/>
      <c r="G732" s="853"/>
      <c r="H732" s="853"/>
      <c r="I732" s="853"/>
      <c r="J732" s="853"/>
      <c r="K732" s="853"/>
      <c r="L732" s="120">
        <v>35915.47</v>
      </c>
      <c r="M732" s="121"/>
      <c r="N732" s="141">
        <v>1272125.95</v>
      </c>
      <c r="AY732" s="48"/>
      <c r="AZ732" s="3" t="s">
        <v>103</v>
      </c>
    </row>
    <row r="733" spans="1:52" s="4" customFormat="1" ht="15" x14ac:dyDescent="0.25">
      <c r="A733" s="119"/>
      <c r="B733" s="50"/>
      <c r="C733" s="853" t="s">
        <v>138</v>
      </c>
      <c r="D733" s="853"/>
      <c r="E733" s="853"/>
      <c r="F733" s="853"/>
      <c r="G733" s="853"/>
      <c r="H733" s="853"/>
      <c r="I733" s="853"/>
      <c r="J733" s="853"/>
      <c r="K733" s="853"/>
      <c r="L733" s="120">
        <v>1707668.83</v>
      </c>
      <c r="M733" s="121"/>
      <c r="N733" s="141">
        <v>14703028.630000001</v>
      </c>
      <c r="AY733" s="48"/>
      <c r="AZ733" s="3" t="s">
        <v>138</v>
      </c>
    </row>
    <row r="734" spans="1:52" s="4" customFormat="1" ht="15" x14ac:dyDescent="0.25">
      <c r="A734" s="119"/>
      <c r="B734" s="50"/>
      <c r="C734" s="853" t="s">
        <v>151</v>
      </c>
      <c r="D734" s="853"/>
      <c r="E734" s="853"/>
      <c r="F734" s="853"/>
      <c r="G734" s="853"/>
      <c r="H734" s="853"/>
      <c r="I734" s="853"/>
      <c r="J734" s="853"/>
      <c r="K734" s="853"/>
      <c r="L734" s="120">
        <v>8779.43</v>
      </c>
      <c r="M734" s="121"/>
      <c r="N734" s="141">
        <v>106522.28</v>
      </c>
      <c r="AY734" s="48"/>
      <c r="AZ734" s="3" t="s">
        <v>151</v>
      </c>
    </row>
    <row r="735" spans="1:52" s="4" customFormat="1" ht="15" x14ac:dyDescent="0.25">
      <c r="A735" s="119"/>
      <c r="B735" s="50"/>
      <c r="C735" s="853" t="s">
        <v>104</v>
      </c>
      <c r="D735" s="853"/>
      <c r="E735" s="853"/>
      <c r="F735" s="853"/>
      <c r="G735" s="853"/>
      <c r="H735" s="853"/>
      <c r="I735" s="853"/>
      <c r="J735" s="853"/>
      <c r="K735" s="853"/>
      <c r="L735" s="120">
        <v>1978221.07</v>
      </c>
      <c r="M735" s="121"/>
      <c r="N735" s="141">
        <v>26313401.57</v>
      </c>
      <c r="AY735" s="48"/>
      <c r="AZ735" s="3" t="s">
        <v>104</v>
      </c>
    </row>
    <row r="736" spans="1:52" s="4" customFormat="1" ht="15" x14ac:dyDescent="0.25">
      <c r="A736" s="119"/>
      <c r="B736" s="50"/>
      <c r="C736" s="853" t="s">
        <v>228</v>
      </c>
      <c r="D736" s="853"/>
      <c r="E736" s="853"/>
      <c r="F736" s="853"/>
      <c r="G736" s="853"/>
      <c r="H736" s="853"/>
      <c r="I736" s="853"/>
      <c r="J736" s="853"/>
      <c r="K736" s="853"/>
      <c r="L736" s="120">
        <v>1969441.64</v>
      </c>
      <c r="M736" s="121"/>
      <c r="N736" s="141">
        <v>26206879.289999999</v>
      </c>
      <c r="AY736" s="48"/>
      <c r="AZ736" s="3" t="s">
        <v>228</v>
      </c>
    </row>
    <row r="737" spans="1:52" s="4" customFormat="1" ht="15" x14ac:dyDescent="0.25">
      <c r="A737" s="119"/>
      <c r="B737" s="50"/>
      <c r="C737" s="853" t="s">
        <v>229</v>
      </c>
      <c r="D737" s="853"/>
      <c r="E737" s="853"/>
      <c r="F737" s="853"/>
      <c r="G737" s="853"/>
      <c r="H737" s="853"/>
      <c r="I737" s="853"/>
      <c r="J737" s="853"/>
      <c r="K737" s="853"/>
      <c r="L737" s="123"/>
      <c r="M737" s="121"/>
      <c r="N737" s="122"/>
      <c r="AY737" s="48"/>
      <c r="AZ737" s="3" t="s">
        <v>229</v>
      </c>
    </row>
    <row r="738" spans="1:52" s="4" customFormat="1" ht="15" x14ac:dyDescent="0.25">
      <c r="A738" s="119"/>
      <c r="B738" s="50"/>
      <c r="C738" s="853" t="s">
        <v>230</v>
      </c>
      <c r="D738" s="853"/>
      <c r="E738" s="853"/>
      <c r="F738" s="853"/>
      <c r="G738" s="853"/>
      <c r="H738" s="853"/>
      <c r="I738" s="853"/>
      <c r="J738" s="853"/>
      <c r="K738" s="853"/>
      <c r="L738" s="120">
        <v>54082.22</v>
      </c>
      <c r="M738" s="121"/>
      <c r="N738" s="141">
        <v>1915592.22</v>
      </c>
      <c r="AY738" s="48"/>
      <c r="AZ738" s="3" t="s">
        <v>230</v>
      </c>
    </row>
    <row r="739" spans="1:52" s="4" customFormat="1" ht="33.75" x14ac:dyDescent="0.25">
      <c r="A739" s="119"/>
      <c r="B739" s="50" t="s">
        <v>363</v>
      </c>
      <c r="C739" s="853" t="s">
        <v>231</v>
      </c>
      <c r="D739" s="853"/>
      <c r="E739" s="853"/>
      <c r="F739" s="853"/>
      <c r="G739" s="853"/>
      <c r="H739" s="853"/>
      <c r="I739" s="853"/>
      <c r="J739" s="853"/>
      <c r="K739" s="853"/>
      <c r="L739" s="120">
        <v>1153372.79</v>
      </c>
      <c r="M739" s="142">
        <v>12.22</v>
      </c>
      <c r="N739" s="141">
        <v>14094215.49</v>
      </c>
      <c r="AY739" s="48"/>
      <c r="AZ739" s="3" t="s">
        <v>231</v>
      </c>
    </row>
    <row r="740" spans="1:52" s="4" customFormat="1" ht="15" x14ac:dyDescent="0.25">
      <c r="A740" s="119"/>
      <c r="B740" s="50"/>
      <c r="C740" s="853" t="s">
        <v>232</v>
      </c>
      <c r="D740" s="853"/>
      <c r="E740" s="853"/>
      <c r="F740" s="853"/>
      <c r="G740" s="853"/>
      <c r="H740" s="853"/>
      <c r="I740" s="853"/>
      <c r="J740" s="853"/>
      <c r="K740" s="853"/>
      <c r="L740" s="120">
        <v>32580.95</v>
      </c>
      <c r="M740" s="121"/>
      <c r="N740" s="141">
        <v>1154017.23</v>
      </c>
      <c r="AY740" s="48"/>
      <c r="AZ740" s="3" t="s">
        <v>232</v>
      </c>
    </row>
    <row r="741" spans="1:52" s="4" customFormat="1" ht="33.75" x14ac:dyDescent="0.25">
      <c r="A741" s="119"/>
      <c r="B741" s="50" t="s">
        <v>363</v>
      </c>
      <c r="C741" s="853" t="s">
        <v>233</v>
      </c>
      <c r="D741" s="853"/>
      <c r="E741" s="853"/>
      <c r="F741" s="853"/>
      <c r="G741" s="853"/>
      <c r="H741" s="853"/>
      <c r="I741" s="853"/>
      <c r="J741" s="853"/>
      <c r="K741" s="853"/>
      <c r="L741" s="120">
        <v>626351.9</v>
      </c>
      <c r="M741" s="142">
        <v>8.61</v>
      </c>
      <c r="N741" s="141">
        <v>5392889.8600000003</v>
      </c>
      <c r="AY741" s="48"/>
      <c r="AZ741" s="3" t="s">
        <v>233</v>
      </c>
    </row>
    <row r="742" spans="1:52" s="4" customFormat="1" ht="15" x14ac:dyDescent="0.25">
      <c r="A742" s="119"/>
      <c r="B742" s="50"/>
      <c r="C742" s="853" t="s">
        <v>234</v>
      </c>
      <c r="D742" s="853"/>
      <c r="E742" s="853"/>
      <c r="F742" s="853"/>
      <c r="G742" s="853"/>
      <c r="H742" s="853"/>
      <c r="I742" s="853"/>
      <c r="J742" s="853"/>
      <c r="K742" s="853"/>
      <c r="L742" s="120">
        <v>91053.52</v>
      </c>
      <c r="M742" s="121"/>
      <c r="N742" s="141">
        <v>3225115.04</v>
      </c>
      <c r="AY742" s="48"/>
      <c r="AZ742" s="3" t="s">
        <v>234</v>
      </c>
    </row>
    <row r="743" spans="1:52" s="4" customFormat="1" ht="15" x14ac:dyDescent="0.25">
      <c r="A743" s="119"/>
      <c r="B743" s="50"/>
      <c r="C743" s="853" t="s">
        <v>235</v>
      </c>
      <c r="D743" s="853"/>
      <c r="E743" s="853"/>
      <c r="F743" s="853"/>
      <c r="G743" s="853"/>
      <c r="H743" s="853"/>
      <c r="I743" s="853"/>
      <c r="J743" s="853"/>
      <c r="K743" s="853"/>
      <c r="L743" s="120">
        <v>44581.21</v>
      </c>
      <c r="M743" s="121"/>
      <c r="N743" s="141">
        <v>1579066.68</v>
      </c>
      <c r="AY743" s="48"/>
      <c r="AZ743" s="3" t="s">
        <v>235</v>
      </c>
    </row>
    <row r="744" spans="1:52" s="4" customFormat="1" ht="15" x14ac:dyDescent="0.25">
      <c r="A744" s="119"/>
      <c r="B744" s="50"/>
      <c r="C744" s="853" t="s">
        <v>152</v>
      </c>
      <c r="D744" s="853"/>
      <c r="E744" s="853"/>
      <c r="F744" s="853"/>
      <c r="G744" s="853"/>
      <c r="H744" s="853"/>
      <c r="I744" s="853"/>
      <c r="J744" s="853"/>
      <c r="K744" s="853"/>
      <c r="L744" s="120">
        <v>8779.43</v>
      </c>
      <c r="M744" s="121"/>
      <c r="N744" s="141">
        <v>106522.28</v>
      </c>
      <c r="AY744" s="48"/>
      <c r="AZ744" s="3" t="s">
        <v>152</v>
      </c>
    </row>
    <row r="745" spans="1:52" s="4" customFormat="1" ht="15" x14ac:dyDescent="0.25">
      <c r="A745" s="119"/>
      <c r="B745" s="50"/>
      <c r="C745" s="853" t="s">
        <v>140</v>
      </c>
      <c r="D745" s="853"/>
      <c r="E745" s="853"/>
      <c r="F745" s="853"/>
      <c r="G745" s="853"/>
      <c r="H745" s="853"/>
      <c r="I745" s="853"/>
      <c r="J745" s="853"/>
      <c r="K745" s="853"/>
      <c r="L745" s="120">
        <v>1149456.54</v>
      </c>
      <c r="M745" s="121"/>
      <c r="N745" s="141">
        <v>11119131.369999999</v>
      </c>
      <c r="AY745" s="48"/>
      <c r="AZ745" s="3" t="s">
        <v>140</v>
      </c>
    </row>
    <row r="746" spans="1:52" s="4" customFormat="1" ht="15" x14ac:dyDescent="0.25">
      <c r="A746" s="119"/>
      <c r="B746" s="50"/>
      <c r="C746" s="853" t="s">
        <v>100</v>
      </c>
      <c r="D746" s="853"/>
      <c r="E746" s="853"/>
      <c r="F746" s="853"/>
      <c r="G746" s="853"/>
      <c r="H746" s="853"/>
      <c r="I746" s="853"/>
      <c r="J746" s="853"/>
      <c r="K746" s="853"/>
      <c r="L746" s="123"/>
      <c r="M746" s="121"/>
      <c r="N746" s="122"/>
      <c r="AY746" s="48"/>
      <c r="AZ746" s="3" t="s">
        <v>100</v>
      </c>
    </row>
    <row r="747" spans="1:52" s="4" customFormat="1" ht="15" x14ac:dyDescent="0.25">
      <c r="A747" s="119"/>
      <c r="B747" s="50"/>
      <c r="C747" s="853" t="s">
        <v>105</v>
      </c>
      <c r="D747" s="853"/>
      <c r="E747" s="853"/>
      <c r="F747" s="853"/>
      <c r="G747" s="853"/>
      <c r="H747" s="853"/>
      <c r="I747" s="853"/>
      <c r="J747" s="853"/>
      <c r="K747" s="853"/>
      <c r="L747" s="120">
        <v>14979.01</v>
      </c>
      <c r="M747" s="121"/>
      <c r="N747" s="141">
        <v>530556.53</v>
      </c>
      <c r="AY747" s="48"/>
      <c r="AZ747" s="3" t="s">
        <v>105</v>
      </c>
    </row>
    <row r="748" spans="1:52" s="4" customFormat="1" ht="33.75" x14ac:dyDescent="0.25">
      <c r="A748" s="119"/>
      <c r="B748" s="50" t="s">
        <v>363</v>
      </c>
      <c r="C748" s="853" t="s">
        <v>106</v>
      </c>
      <c r="D748" s="853"/>
      <c r="E748" s="853"/>
      <c r="F748" s="853"/>
      <c r="G748" s="853"/>
      <c r="H748" s="853"/>
      <c r="I748" s="853"/>
      <c r="J748" s="853"/>
      <c r="K748" s="853"/>
      <c r="L748" s="120">
        <v>26056.59</v>
      </c>
      <c r="M748" s="142">
        <v>12.22</v>
      </c>
      <c r="N748" s="141">
        <v>318411.53000000003</v>
      </c>
      <c r="AY748" s="48"/>
      <c r="AZ748" s="3" t="s">
        <v>106</v>
      </c>
    </row>
    <row r="749" spans="1:52" s="4" customFormat="1" ht="15" x14ac:dyDescent="0.25">
      <c r="A749" s="119"/>
      <c r="B749" s="50"/>
      <c r="C749" s="853" t="s">
        <v>107</v>
      </c>
      <c r="D749" s="853"/>
      <c r="E749" s="853"/>
      <c r="F749" s="853"/>
      <c r="G749" s="853"/>
      <c r="H749" s="853"/>
      <c r="I749" s="853"/>
      <c r="J749" s="853"/>
      <c r="K749" s="853"/>
      <c r="L749" s="120">
        <v>3334.52</v>
      </c>
      <c r="M749" s="121"/>
      <c r="N749" s="141">
        <v>118108.72</v>
      </c>
      <c r="AY749" s="48"/>
      <c r="AZ749" s="3" t="s">
        <v>107</v>
      </c>
    </row>
    <row r="750" spans="1:52" s="4" customFormat="1" ht="33.75" x14ac:dyDescent="0.25">
      <c r="A750" s="119"/>
      <c r="B750" s="50" t="s">
        <v>363</v>
      </c>
      <c r="C750" s="853" t="s">
        <v>139</v>
      </c>
      <c r="D750" s="853"/>
      <c r="E750" s="853"/>
      <c r="F750" s="853"/>
      <c r="G750" s="853"/>
      <c r="H750" s="853"/>
      <c r="I750" s="853"/>
      <c r="J750" s="853"/>
      <c r="K750" s="853"/>
      <c r="L750" s="120">
        <v>1081316.93</v>
      </c>
      <c r="M750" s="142">
        <v>8.61</v>
      </c>
      <c r="N750" s="141">
        <v>9310138.7699999996</v>
      </c>
      <c r="AY750" s="48"/>
      <c r="AZ750" s="3" t="s">
        <v>139</v>
      </c>
    </row>
    <row r="751" spans="1:52" s="4" customFormat="1" ht="15" x14ac:dyDescent="0.25">
      <c r="A751" s="119"/>
      <c r="B751" s="50"/>
      <c r="C751" s="853" t="s">
        <v>108</v>
      </c>
      <c r="D751" s="853"/>
      <c r="E751" s="853"/>
      <c r="F751" s="853"/>
      <c r="G751" s="853"/>
      <c r="H751" s="853"/>
      <c r="I751" s="853"/>
      <c r="J751" s="853"/>
      <c r="K751" s="853"/>
      <c r="L751" s="120">
        <v>17764.12</v>
      </c>
      <c r="M751" s="121"/>
      <c r="N751" s="141">
        <v>629205.27</v>
      </c>
      <c r="AY751" s="48"/>
      <c r="AZ751" s="3" t="s">
        <v>108</v>
      </c>
    </row>
    <row r="752" spans="1:52" s="4" customFormat="1" ht="15" x14ac:dyDescent="0.25">
      <c r="A752" s="119"/>
      <c r="B752" s="50"/>
      <c r="C752" s="853" t="s">
        <v>109</v>
      </c>
      <c r="D752" s="853"/>
      <c r="E752" s="853"/>
      <c r="F752" s="853"/>
      <c r="G752" s="853"/>
      <c r="H752" s="853"/>
      <c r="I752" s="853"/>
      <c r="J752" s="853"/>
      <c r="K752" s="853"/>
      <c r="L752" s="120">
        <v>9339.89</v>
      </c>
      <c r="M752" s="121"/>
      <c r="N752" s="141">
        <v>330819.27</v>
      </c>
      <c r="AY752" s="48"/>
      <c r="AZ752" s="3" t="s">
        <v>109</v>
      </c>
    </row>
    <row r="753" spans="1:57" s="4" customFormat="1" ht="15" x14ac:dyDescent="0.25">
      <c r="A753" s="119"/>
      <c r="B753" s="50"/>
      <c r="C753" s="853" t="s">
        <v>110</v>
      </c>
      <c r="D753" s="853"/>
      <c r="E753" s="853"/>
      <c r="F753" s="853"/>
      <c r="G753" s="853"/>
      <c r="H753" s="853"/>
      <c r="I753" s="853"/>
      <c r="J753" s="853"/>
      <c r="K753" s="853"/>
      <c r="L753" s="120">
        <v>104976.7</v>
      </c>
      <c r="M753" s="121"/>
      <c r="N753" s="141">
        <v>3718274.7</v>
      </c>
      <c r="AY753" s="48"/>
      <c r="AZ753" s="3" t="s">
        <v>110</v>
      </c>
    </row>
    <row r="754" spans="1:57" s="4" customFormat="1" ht="15" x14ac:dyDescent="0.25">
      <c r="A754" s="119"/>
      <c r="B754" s="50"/>
      <c r="C754" s="853" t="s">
        <v>111</v>
      </c>
      <c r="D754" s="853"/>
      <c r="E754" s="853"/>
      <c r="F754" s="853"/>
      <c r="G754" s="853"/>
      <c r="H754" s="853"/>
      <c r="I754" s="853"/>
      <c r="J754" s="853"/>
      <c r="K754" s="853"/>
      <c r="L754" s="120">
        <v>108817.64</v>
      </c>
      <c r="M754" s="121"/>
      <c r="N754" s="141">
        <v>3854320.31</v>
      </c>
      <c r="AY754" s="48"/>
      <c r="AZ754" s="3" t="s">
        <v>111</v>
      </c>
    </row>
    <row r="755" spans="1:57" s="4" customFormat="1" ht="15" x14ac:dyDescent="0.25">
      <c r="A755" s="119"/>
      <c r="B755" s="50"/>
      <c r="C755" s="853" t="s">
        <v>112</v>
      </c>
      <c r="D755" s="853"/>
      <c r="E755" s="853"/>
      <c r="F755" s="853"/>
      <c r="G755" s="853"/>
      <c r="H755" s="853"/>
      <c r="I755" s="853"/>
      <c r="J755" s="853"/>
      <c r="K755" s="853"/>
      <c r="L755" s="120">
        <v>53921.1</v>
      </c>
      <c r="M755" s="121"/>
      <c r="N755" s="141">
        <v>1909885.95</v>
      </c>
      <c r="AY755" s="48"/>
      <c r="AZ755" s="3" t="s">
        <v>112</v>
      </c>
    </row>
    <row r="756" spans="1:57" s="4" customFormat="1" ht="15" x14ac:dyDescent="0.25">
      <c r="A756" s="119"/>
      <c r="B756" s="125"/>
      <c r="C756" s="861" t="s">
        <v>364</v>
      </c>
      <c r="D756" s="861"/>
      <c r="E756" s="861"/>
      <c r="F756" s="861"/>
      <c r="G756" s="861"/>
      <c r="H756" s="861"/>
      <c r="I756" s="861"/>
      <c r="J756" s="861"/>
      <c r="K756" s="861"/>
      <c r="L756" s="126">
        <v>3127677.61</v>
      </c>
      <c r="M756" s="127"/>
      <c r="N756" s="143">
        <v>37432532.939999998</v>
      </c>
      <c r="AY756" s="48"/>
      <c r="BA756" s="48" t="s">
        <v>364</v>
      </c>
    </row>
    <row r="757" spans="1:57" s="4" customFormat="1" ht="15" x14ac:dyDescent="0.25">
      <c r="A757" s="119"/>
      <c r="B757" s="50"/>
      <c r="C757" s="853" t="s">
        <v>100</v>
      </c>
      <c r="D757" s="853"/>
      <c r="E757" s="853"/>
      <c r="F757" s="853"/>
      <c r="G757" s="853"/>
      <c r="H757" s="853"/>
      <c r="I757" s="853"/>
      <c r="J757" s="853"/>
      <c r="K757" s="853"/>
      <c r="L757" s="123"/>
      <c r="M757" s="121"/>
      <c r="N757" s="122"/>
      <c r="AY757" s="48"/>
      <c r="AZ757" s="3" t="s">
        <v>100</v>
      </c>
      <c r="BA757" s="48"/>
    </row>
    <row r="758" spans="1:57" s="4" customFormat="1" ht="15" x14ac:dyDescent="0.25">
      <c r="A758" s="119"/>
      <c r="B758" s="50"/>
      <c r="C758" s="853" t="s">
        <v>177</v>
      </c>
      <c r="D758" s="853"/>
      <c r="E758" s="853"/>
      <c r="F758" s="853"/>
      <c r="G758" s="853"/>
      <c r="H758" s="853"/>
      <c r="I758" s="853"/>
      <c r="J758" s="853"/>
      <c r="K758" s="853"/>
      <c r="L758" s="120">
        <v>1545774.02</v>
      </c>
      <c r="M758" s="121"/>
      <c r="N758" s="141">
        <v>13309114.220000001</v>
      </c>
      <c r="AY758" s="48"/>
      <c r="AZ758" s="3" t="s">
        <v>177</v>
      </c>
      <c r="BA758" s="48"/>
    </row>
    <row r="759" spans="1:57" s="4" customFormat="1" ht="13.5" hidden="1" customHeight="1" x14ac:dyDescent="0.25">
      <c r="B759" s="113"/>
      <c r="C759" s="111"/>
      <c r="D759" s="111"/>
      <c r="E759" s="111"/>
      <c r="F759" s="111"/>
      <c r="G759" s="111"/>
      <c r="H759" s="111"/>
      <c r="I759" s="111"/>
      <c r="J759" s="111"/>
      <c r="K759" s="111"/>
      <c r="L759" s="126"/>
      <c r="M759" s="144"/>
      <c r="N759" s="145"/>
    </row>
    <row r="760" spans="1:57" s="4" customFormat="1" ht="26.25" customHeight="1" x14ac:dyDescent="0.25">
      <c r="A760" s="146"/>
      <c r="B760" s="147"/>
      <c r="C760" s="147"/>
      <c r="D760" s="147"/>
      <c r="E760" s="147"/>
      <c r="F760" s="147"/>
      <c r="G760" s="147"/>
      <c r="H760" s="147"/>
      <c r="I760" s="147"/>
      <c r="J760" s="147"/>
      <c r="K760" s="147"/>
      <c r="L760" s="147"/>
      <c r="M760" s="147"/>
      <c r="N760" s="147"/>
    </row>
    <row r="761" spans="1:57" s="8" customFormat="1" ht="15" x14ac:dyDescent="0.25">
      <c r="A761" s="6"/>
      <c r="B761" s="148" t="s">
        <v>365</v>
      </c>
      <c r="C761" s="859"/>
      <c r="D761" s="859"/>
      <c r="E761" s="859"/>
      <c r="F761" s="859"/>
      <c r="G761" s="859"/>
      <c r="H761" s="860" t="s">
        <v>366</v>
      </c>
      <c r="I761" s="860"/>
      <c r="J761" s="860"/>
      <c r="K761" s="860"/>
      <c r="L761" s="860"/>
      <c r="M761" s="4"/>
      <c r="N761" s="4"/>
      <c r="O761" s="4"/>
      <c r="P761" s="4"/>
      <c r="Q761" s="4"/>
      <c r="R761" s="4"/>
      <c r="S761" s="4"/>
      <c r="T761" s="4"/>
      <c r="U761" s="4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 t="s">
        <v>10</v>
      </c>
      <c r="BC761" s="12" t="s">
        <v>366</v>
      </c>
      <c r="BD761" s="12"/>
      <c r="BE761" s="12"/>
    </row>
    <row r="762" spans="1:57" s="149" customFormat="1" ht="16.5" customHeight="1" x14ac:dyDescent="0.25">
      <c r="A762" s="10"/>
      <c r="B762" s="148"/>
      <c r="C762" s="858" t="s">
        <v>367</v>
      </c>
      <c r="D762" s="858"/>
      <c r="E762" s="858"/>
      <c r="F762" s="858"/>
      <c r="G762" s="858"/>
      <c r="H762" s="858"/>
      <c r="I762" s="858"/>
      <c r="J762" s="858"/>
      <c r="K762" s="858"/>
      <c r="L762" s="858"/>
      <c r="V762" s="150"/>
      <c r="W762" s="150"/>
      <c r="X762" s="150"/>
      <c r="Y762" s="150"/>
      <c r="Z762" s="150"/>
      <c r="AA762" s="150"/>
      <c r="AB762" s="150"/>
      <c r="AC762" s="150"/>
      <c r="AD762" s="150"/>
      <c r="AE762" s="150"/>
      <c r="AF762" s="150"/>
      <c r="AG762" s="150"/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</row>
    <row r="763" spans="1:57" s="8" customFormat="1" ht="15" x14ac:dyDescent="0.25">
      <c r="A763" s="6"/>
      <c r="B763" s="148" t="s">
        <v>368</v>
      </c>
      <c r="C763" s="859"/>
      <c r="D763" s="859"/>
      <c r="E763" s="859"/>
      <c r="F763" s="859"/>
      <c r="G763" s="859"/>
      <c r="H763" s="860" t="s">
        <v>369</v>
      </c>
      <c r="I763" s="860"/>
      <c r="J763" s="860"/>
      <c r="K763" s="860"/>
      <c r="L763" s="860"/>
      <c r="M763" s="4"/>
      <c r="N763" s="4"/>
      <c r="O763" s="4"/>
      <c r="P763" s="4"/>
      <c r="Q763" s="4"/>
      <c r="R763" s="4"/>
      <c r="S763" s="4"/>
      <c r="T763" s="4"/>
      <c r="U763" s="4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  <c r="AJ763" s="12"/>
      <c r="AK763" s="12"/>
      <c r="AL763" s="12"/>
      <c r="AM763" s="12"/>
      <c r="AN763" s="12"/>
      <c r="AO763" s="12"/>
      <c r="AP763" s="12"/>
      <c r="AQ763" s="12"/>
      <c r="AR763" s="12"/>
      <c r="AS763" s="12"/>
      <c r="AT763" s="12"/>
      <c r="AU763" s="12"/>
      <c r="AV763" s="12"/>
      <c r="AW763" s="12"/>
      <c r="AX763" s="12"/>
      <c r="AY763" s="12"/>
      <c r="AZ763" s="12"/>
      <c r="BA763" s="12"/>
      <c r="BB763" s="12"/>
      <c r="BC763" s="12"/>
      <c r="BD763" s="12" t="s">
        <v>10</v>
      </c>
      <c r="BE763" s="12" t="s">
        <v>369</v>
      </c>
    </row>
    <row r="764" spans="1:57" s="149" customFormat="1" ht="16.5" customHeight="1" x14ac:dyDescent="0.25">
      <c r="A764" s="10"/>
      <c r="C764" s="858" t="s">
        <v>367</v>
      </c>
      <c r="D764" s="858"/>
      <c r="E764" s="858"/>
      <c r="F764" s="858"/>
      <c r="G764" s="858"/>
      <c r="H764" s="858"/>
      <c r="I764" s="858"/>
      <c r="J764" s="858"/>
      <c r="K764" s="858"/>
      <c r="L764" s="858"/>
      <c r="V764" s="150"/>
      <c r="W764" s="150"/>
      <c r="X764" s="150"/>
      <c r="Y764" s="150"/>
      <c r="Z764" s="150"/>
      <c r="AA764" s="150"/>
      <c r="AB764" s="150"/>
      <c r="AC764" s="150"/>
      <c r="AD764" s="150"/>
      <c r="AE764" s="150"/>
      <c r="AF764" s="150"/>
      <c r="AG764" s="150"/>
      <c r="AH764" s="150"/>
      <c r="AI764" s="150"/>
      <c r="AJ764" s="150"/>
      <c r="AK764" s="150"/>
      <c r="AL764" s="150"/>
      <c r="AM764" s="150"/>
      <c r="AN764" s="150"/>
      <c r="AO764" s="150"/>
      <c r="AP764" s="150"/>
      <c r="AQ764" s="150"/>
      <c r="AR764" s="150"/>
      <c r="AS764" s="150"/>
      <c r="AT764" s="150"/>
      <c r="AU764" s="150"/>
      <c r="AV764" s="150"/>
      <c r="AW764" s="150"/>
      <c r="AX764" s="150"/>
      <c r="AY764" s="150"/>
      <c r="AZ764" s="150"/>
      <c r="BA764" s="150"/>
      <c r="BB764" s="150"/>
      <c r="BC764" s="150"/>
      <c r="BD764" s="150"/>
      <c r="BE764" s="150"/>
    </row>
    <row r="765" spans="1:57" s="8" customFormat="1" ht="19.5" customHeight="1" x14ac:dyDescent="0.2">
      <c r="A765" s="6"/>
      <c r="C765" s="151"/>
      <c r="D765" s="151"/>
      <c r="E765" s="151"/>
      <c r="F765" s="151"/>
      <c r="G765" s="151"/>
      <c r="H765" s="151"/>
      <c r="I765" s="151"/>
      <c r="J765" s="151"/>
      <c r="K765" s="151"/>
      <c r="L765" s="151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  <c r="AJ765" s="12"/>
      <c r="AK765" s="12"/>
      <c r="AL765" s="12"/>
      <c r="AM765" s="12"/>
      <c r="AN765" s="12"/>
      <c r="AO765" s="12"/>
      <c r="AP765" s="12"/>
      <c r="AQ765" s="12"/>
      <c r="AR765" s="12"/>
      <c r="AS765" s="12"/>
      <c r="AT765" s="12"/>
      <c r="AU765" s="12"/>
      <c r="AV765" s="12"/>
      <c r="AW765" s="12"/>
      <c r="AX765" s="12"/>
      <c r="AY765" s="12"/>
      <c r="AZ765" s="12"/>
      <c r="BA765" s="12"/>
      <c r="BB765" s="12"/>
      <c r="BC765" s="12"/>
      <c r="BD765" s="12"/>
      <c r="BE765" s="12"/>
    </row>
    <row r="766" spans="1:57" s="4" customFormat="1" ht="22.5" customHeight="1" x14ac:dyDescent="0.25">
      <c r="A766" s="848" t="s">
        <v>370</v>
      </c>
      <c r="B766" s="848"/>
      <c r="C766" s="848"/>
      <c r="D766" s="848"/>
      <c r="E766" s="848"/>
      <c r="F766" s="848"/>
      <c r="G766" s="848"/>
      <c r="H766" s="848"/>
      <c r="I766" s="848"/>
      <c r="J766" s="848"/>
      <c r="K766" s="848"/>
      <c r="L766" s="848"/>
      <c r="M766" s="848"/>
      <c r="N766" s="848"/>
      <c r="O766" s="138"/>
      <c r="P766" s="138"/>
    </row>
    <row r="767" spans="1:57" s="4" customFormat="1" ht="12.75" customHeight="1" x14ac:dyDescent="0.25">
      <c r="A767" s="848" t="s">
        <v>371</v>
      </c>
      <c r="B767" s="848"/>
      <c r="C767" s="848"/>
      <c r="D767" s="848"/>
      <c r="E767" s="848"/>
      <c r="F767" s="848"/>
      <c r="G767" s="848"/>
      <c r="H767" s="848"/>
      <c r="I767" s="848"/>
      <c r="J767" s="848"/>
      <c r="K767" s="848"/>
      <c r="L767" s="848"/>
      <c r="M767" s="848"/>
      <c r="N767" s="848"/>
      <c r="O767" s="138"/>
      <c r="P767" s="138"/>
    </row>
    <row r="768" spans="1:57" s="4" customFormat="1" ht="12.75" customHeight="1" x14ac:dyDescent="0.25">
      <c r="A768" s="848" t="s">
        <v>372</v>
      </c>
      <c r="B768" s="848"/>
      <c r="C768" s="848"/>
      <c r="D768" s="848"/>
      <c r="E768" s="848"/>
      <c r="F768" s="848"/>
      <c r="G768" s="848"/>
      <c r="H768" s="848"/>
      <c r="I768" s="848"/>
      <c r="J768" s="848"/>
      <c r="K768" s="848"/>
      <c r="L768" s="848"/>
      <c r="M768" s="848"/>
      <c r="N768" s="848"/>
      <c r="O768" s="138"/>
      <c r="P768" s="138"/>
    </row>
    <row r="769" spans="2:6" s="4" customFormat="1" ht="19.5" customHeight="1" x14ac:dyDescent="0.25"/>
    <row r="770" spans="2:6" s="4" customFormat="1" ht="15" x14ac:dyDescent="0.25">
      <c r="B770" s="152"/>
      <c r="D770" s="152"/>
      <c r="F770" s="152"/>
    </row>
  </sheetData>
  <mergeCells count="754">
    <mergeCell ref="A767:N767"/>
    <mergeCell ref="A768:N768"/>
    <mergeCell ref="C762:L762"/>
    <mergeCell ref="C763:G763"/>
    <mergeCell ref="H763:L763"/>
    <mergeCell ref="C764:L764"/>
    <mergeCell ref="A766:N766"/>
    <mergeCell ref="C756:K756"/>
    <mergeCell ref="C757:K757"/>
    <mergeCell ref="C758:K758"/>
    <mergeCell ref="C761:G761"/>
    <mergeCell ref="H761:L761"/>
    <mergeCell ref="C751:K751"/>
    <mergeCell ref="C752:K752"/>
    <mergeCell ref="C753:K753"/>
    <mergeCell ref="C754:K754"/>
    <mergeCell ref="C755:K755"/>
    <mergeCell ref="C746:K746"/>
    <mergeCell ref="C747:K747"/>
    <mergeCell ref="C748:K748"/>
    <mergeCell ref="C749:K749"/>
    <mergeCell ref="C750:K750"/>
    <mergeCell ref="C741:K741"/>
    <mergeCell ref="C742:K742"/>
    <mergeCell ref="C743:K743"/>
    <mergeCell ref="C744:K744"/>
    <mergeCell ref="C745:K745"/>
    <mergeCell ref="C736:K736"/>
    <mergeCell ref="C737:K737"/>
    <mergeCell ref="C738:K738"/>
    <mergeCell ref="C739:K739"/>
    <mergeCell ref="C740:K740"/>
    <mergeCell ref="C731:K731"/>
    <mergeCell ref="C732:K732"/>
    <mergeCell ref="C733:K733"/>
    <mergeCell ref="C734:K734"/>
    <mergeCell ref="C735:K735"/>
    <mergeCell ref="C725:K725"/>
    <mergeCell ref="C727:K727"/>
    <mergeCell ref="C728:K728"/>
    <mergeCell ref="C729:K729"/>
    <mergeCell ref="C730:K730"/>
    <mergeCell ref="C720:K720"/>
    <mergeCell ref="C721:K721"/>
    <mergeCell ref="C722:K722"/>
    <mergeCell ref="C723:K723"/>
    <mergeCell ref="C724:K724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4:E704"/>
    <mergeCell ref="C705:E705"/>
    <mergeCell ref="C707:K707"/>
    <mergeCell ref="C708:K708"/>
    <mergeCell ref="C709:K709"/>
    <mergeCell ref="C699:E699"/>
    <mergeCell ref="C700:E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N692"/>
    <mergeCell ref="C693:E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N682"/>
    <mergeCell ref="C683:E683"/>
    <mergeCell ref="C674:E674"/>
    <mergeCell ref="C675:E675"/>
    <mergeCell ref="C676:E676"/>
    <mergeCell ref="C677:E677"/>
    <mergeCell ref="C678:E678"/>
    <mergeCell ref="C669:N669"/>
    <mergeCell ref="C670:E670"/>
    <mergeCell ref="C671:E671"/>
    <mergeCell ref="C672:E672"/>
    <mergeCell ref="C673:E673"/>
    <mergeCell ref="C664:K664"/>
    <mergeCell ref="C665:K665"/>
    <mergeCell ref="C666:K666"/>
    <mergeCell ref="A667:N667"/>
    <mergeCell ref="C668:E668"/>
    <mergeCell ref="C659:K659"/>
    <mergeCell ref="C660:K660"/>
    <mergeCell ref="C661:K661"/>
    <mergeCell ref="C662:K662"/>
    <mergeCell ref="C663:K663"/>
    <mergeCell ref="C654:K654"/>
    <mergeCell ref="C655:K655"/>
    <mergeCell ref="C656:K656"/>
    <mergeCell ref="C657:K657"/>
    <mergeCell ref="C658:K658"/>
    <mergeCell ref="C649:K649"/>
    <mergeCell ref="C650:K650"/>
    <mergeCell ref="C651:K651"/>
    <mergeCell ref="C652:K652"/>
    <mergeCell ref="C653:K653"/>
    <mergeCell ref="C643:E643"/>
    <mergeCell ref="C644:E644"/>
    <mergeCell ref="C645:E645"/>
    <mergeCell ref="C646:E646"/>
    <mergeCell ref="C648:K648"/>
    <mergeCell ref="C638:E638"/>
    <mergeCell ref="C639:E639"/>
    <mergeCell ref="C640:E640"/>
    <mergeCell ref="C641:E641"/>
    <mergeCell ref="C642:E642"/>
    <mergeCell ref="C633:N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N632"/>
    <mergeCell ref="C623:E623"/>
    <mergeCell ref="C624:E624"/>
    <mergeCell ref="C625:E625"/>
    <mergeCell ref="C626:E626"/>
    <mergeCell ref="C627:E627"/>
    <mergeCell ref="C618:E618"/>
    <mergeCell ref="C619:N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N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E593"/>
    <mergeCell ref="C594:N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N579"/>
    <mergeCell ref="C580:E580"/>
    <mergeCell ref="C581:E581"/>
    <mergeCell ref="C582:E582"/>
    <mergeCell ref="C573:K573"/>
    <mergeCell ref="C574:K574"/>
    <mergeCell ref="C575:K575"/>
    <mergeCell ref="C576:K576"/>
    <mergeCell ref="A577:N577"/>
    <mergeCell ref="C568:K568"/>
    <mergeCell ref="C569:K569"/>
    <mergeCell ref="C570:K570"/>
    <mergeCell ref="C571:K571"/>
    <mergeCell ref="C572:K572"/>
    <mergeCell ref="C563:K563"/>
    <mergeCell ref="C564:K564"/>
    <mergeCell ref="C565:K565"/>
    <mergeCell ref="C566:K566"/>
    <mergeCell ref="C567:K567"/>
    <mergeCell ref="C558:K558"/>
    <mergeCell ref="C559:K559"/>
    <mergeCell ref="C560:K560"/>
    <mergeCell ref="C561:K561"/>
    <mergeCell ref="C562:K562"/>
    <mergeCell ref="C553:K553"/>
    <mergeCell ref="C554:K554"/>
    <mergeCell ref="C555:K555"/>
    <mergeCell ref="C556:K556"/>
    <mergeCell ref="C557:K557"/>
    <mergeCell ref="C548:K548"/>
    <mergeCell ref="C549:K549"/>
    <mergeCell ref="C550:K550"/>
    <mergeCell ref="C551:K551"/>
    <mergeCell ref="C552:K552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N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N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N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N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N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K407"/>
    <mergeCell ref="A408:N408"/>
    <mergeCell ref="A409:N409"/>
    <mergeCell ref="C410:E410"/>
    <mergeCell ref="C411:N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2:K392"/>
    <mergeCell ref="C393:K393"/>
    <mergeCell ref="C394:K394"/>
    <mergeCell ref="C395:K395"/>
    <mergeCell ref="C396:K396"/>
    <mergeCell ref="C387:K387"/>
    <mergeCell ref="C388:K388"/>
    <mergeCell ref="C389:K389"/>
    <mergeCell ref="C390:K390"/>
    <mergeCell ref="C391:K391"/>
    <mergeCell ref="C381:E381"/>
    <mergeCell ref="C382:E382"/>
    <mergeCell ref="C384:K384"/>
    <mergeCell ref="C385:K385"/>
    <mergeCell ref="C386:K386"/>
    <mergeCell ref="C376:E376"/>
    <mergeCell ref="C377:E377"/>
    <mergeCell ref="A378:N378"/>
    <mergeCell ref="C379:E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N364"/>
    <mergeCell ref="C365:E365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6:E346"/>
    <mergeCell ref="C347:N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N335"/>
    <mergeCell ref="C326:E326"/>
    <mergeCell ref="C327:E327"/>
    <mergeCell ref="C328:E328"/>
    <mergeCell ref="C329:E329"/>
    <mergeCell ref="C330:E330"/>
    <mergeCell ref="A321:N321"/>
    <mergeCell ref="C322:E322"/>
    <mergeCell ref="C323:N323"/>
    <mergeCell ref="C324:E324"/>
    <mergeCell ref="C325:E325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N31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N289"/>
    <mergeCell ref="C290:E290"/>
    <mergeCell ref="C281:E281"/>
    <mergeCell ref="C282:E282"/>
    <mergeCell ref="C283:E283"/>
    <mergeCell ref="C284:E284"/>
    <mergeCell ref="C285:E285"/>
    <mergeCell ref="C276:K276"/>
    <mergeCell ref="A277:N277"/>
    <mergeCell ref="A278:N278"/>
    <mergeCell ref="C279:E279"/>
    <mergeCell ref="C280:N280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50:E250"/>
    <mergeCell ref="C251:E251"/>
    <mergeCell ref="C253:K253"/>
    <mergeCell ref="C254:K254"/>
    <mergeCell ref="C255:K255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N238"/>
    <mergeCell ref="C239:E239"/>
    <mergeCell ref="C230:E230"/>
    <mergeCell ref="C231:E231"/>
    <mergeCell ref="C232:E232"/>
    <mergeCell ref="C233:E233"/>
    <mergeCell ref="C234:E234"/>
    <mergeCell ref="C225:N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N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A195:N195"/>
    <mergeCell ref="C196:E196"/>
    <mergeCell ref="C197:N197"/>
    <mergeCell ref="C198:E198"/>
    <mergeCell ref="C199:E199"/>
    <mergeCell ref="C190:K190"/>
    <mergeCell ref="C191:K191"/>
    <mergeCell ref="C192:K192"/>
    <mergeCell ref="C193:K193"/>
    <mergeCell ref="C194:K194"/>
    <mergeCell ref="C184:E184"/>
    <mergeCell ref="C185:E185"/>
    <mergeCell ref="C186:E186"/>
    <mergeCell ref="C188:K188"/>
    <mergeCell ref="C189:K189"/>
    <mergeCell ref="C179:K179"/>
    <mergeCell ref="C180:K180"/>
    <mergeCell ref="C181:K181"/>
    <mergeCell ref="A182:N182"/>
    <mergeCell ref="C183:E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3:E153"/>
    <mergeCell ref="C155:K155"/>
    <mergeCell ref="C156:K156"/>
    <mergeCell ref="C157:K157"/>
    <mergeCell ref="C158:K158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A93:N93"/>
    <mergeCell ref="A94:N94"/>
    <mergeCell ref="C95:E95"/>
    <mergeCell ref="C96:N96"/>
    <mergeCell ref="C97:E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3:E73"/>
    <mergeCell ref="C74:E74"/>
    <mergeCell ref="C76:K76"/>
    <mergeCell ref="C77:K77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76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95EE-2DAA-4153-95B8-4FF4847E27C1}">
  <sheetPr>
    <pageSetUpPr fitToPage="1"/>
  </sheetPr>
  <dimension ref="A1:Q41"/>
  <sheetViews>
    <sheetView topLeftCell="A3" zoomScale="115" zoomScaleNormal="115" workbookViewId="0">
      <selection activeCell="B15" sqref="B15"/>
    </sheetView>
  </sheetViews>
  <sheetFormatPr defaultColWidth="8.85546875" defaultRowHeight="14.25" customHeight="1" x14ac:dyDescent="0.2"/>
  <cols>
    <col min="1" max="1" width="6" style="281" customWidth="1"/>
    <col min="2" max="2" width="19.140625" style="281" customWidth="1"/>
    <col min="3" max="3" width="50" style="287" customWidth="1"/>
    <col min="4" max="4" width="14" style="287" customWidth="1"/>
    <col min="5" max="8" width="13.7109375" style="287" customWidth="1"/>
    <col min="9" max="10" width="14" style="287" customWidth="1"/>
    <col min="11" max="12" width="8.85546875" style="287"/>
    <col min="13" max="13" width="152" style="288" hidden="1" customWidth="1"/>
    <col min="14" max="14" width="132.85546875" style="288" hidden="1" customWidth="1"/>
    <col min="15" max="15" width="172" style="288" hidden="1" customWidth="1"/>
    <col min="16" max="17" width="69.140625" style="288" hidden="1" customWidth="1"/>
    <col min="18" max="16384" width="8.85546875" style="287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1700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x14ac:dyDescent="0.25">
      <c r="A3" s="17"/>
      <c r="B3" s="821" t="s">
        <v>691</v>
      </c>
      <c r="C3" s="821"/>
      <c r="D3" s="821"/>
      <c r="E3" s="821"/>
      <c r="F3" s="821"/>
      <c r="G3" s="821"/>
      <c r="H3" s="821"/>
      <c r="I3" s="821"/>
      <c r="M3" s="12" t="s">
        <v>691</v>
      </c>
    </row>
    <row r="4" spans="1:14" s="4" customFormat="1" ht="18" x14ac:dyDescent="0.25">
      <c r="A4" s="17"/>
      <c r="B4" s="822" t="s">
        <v>16</v>
      </c>
      <c r="C4" s="822"/>
      <c r="D4" s="822"/>
      <c r="E4" s="822"/>
      <c r="F4" s="822"/>
      <c r="G4" s="822"/>
      <c r="H4" s="822"/>
      <c r="I4" s="822"/>
    </row>
    <row r="5" spans="1:14" s="4" customFormat="1" ht="15" x14ac:dyDescent="0.25">
      <c r="A5" s="11"/>
      <c r="B5" s="823" t="s">
        <v>1701</v>
      </c>
      <c r="C5" s="823"/>
      <c r="D5" s="823"/>
      <c r="E5" s="823"/>
      <c r="F5" s="823"/>
      <c r="G5" s="823"/>
      <c r="H5" s="823"/>
      <c r="I5" s="823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x14ac:dyDescent="0.25">
      <c r="A8" s="17"/>
      <c r="B8" s="7" t="s">
        <v>1702</v>
      </c>
      <c r="C8" s="824" t="s">
        <v>691</v>
      </c>
      <c r="D8" s="824"/>
      <c r="E8" s="824"/>
      <c r="F8" s="824"/>
      <c r="G8" s="824"/>
      <c r="H8" s="824"/>
      <c r="I8" s="824"/>
      <c r="N8" s="12" t="s">
        <v>691</v>
      </c>
    </row>
    <row r="9" spans="1:14" s="4" customFormat="1" ht="18" x14ac:dyDescent="0.25">
      <c r="A9" s="17"/>
      <c r="B9" s="822" t="s">
        <v>18</v>
      </c>
      <c r="C9" s="822"/>
      <c r="D9" s="822"/>
      <c r="E9" s="822"/>
      <c r="F9" s="822"/>
      <c r="G9" s="822"/>
      <c r="H9" s="822"/>
      <c r="I9" s="822"/>
    </row>
    <row r="10" spans="1:14" s="4" customFormat="1" ht="15" x14ac:dyDescent="0.25">
      <c r="A10" s="261"/>
      <c r="B10" s="16"/>
      <c r="C10" s="262"/>
      <c r="D10" s="262"/>
      <c r="E10" s="262"/>
      <c r="F10" s="262"/>
      <c r="G10" s="262"/>
      <c r="H10" s="263"/>
    </row>
    <row r="11" spans="1:14" s="4" customFormat="1" ht="15" x14ac:dyDescent="0.25">
      <c r="A11" s="261"/>
      <c r="B11" s="264" t="s">
        <v>1703</v>
      </c>
      <c r="C11" s="262"/>
      <c r="D11" s="262"/>
      <c r="E11" s="262"/>
      <c r="F11" s="265"/>
      <c r="G11" s="262"/>
      <c r="H11" s="263"/>
    </row>
    <row r="12" spans="1:14" s="4" customFormat="1" ht="15" x14ac:dyDescent="0.25">
      <c r="A12" s="261"/>
      <c r="B12" s="266" t="s">
        <v>1704</v>
      </c>
      <c r="C12" s="262"/>
      <c r="D12" s="262"/>
      <c r="E12" s="262"/>
      <c r="F12" s="5"/>
      <c r="G12" s="262"/>
      <c r="H12" s="263"/>
    </row>
    <row r="13" spans="1:14" s="4" customFormat="1" ht="15" x14ac:dyDescent="0.25">
      <c r="A13" s="261"/>
      <c r="B13" s="266" t="s">
        <v>1705</v>
      </c>
      <c r="G13" s="262"/>
      <c r="H13" s="263"/>
    </row>
    <row r="14" spans="1:14" s="4" customFormat="1" ht="15" x14ac:dyDescent="0.25">
      <c r="A14" s="22"/>
      <c r="B14" s="267" t="s">
        <v>1753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829" t="s">
        <v>47</v>
      </c>
      <c r="B16" s="829" t="s">
        <v>48</v>
      </c>
      <c r="C16" s="826" t="s">
        <v>1706</v>
      </c>
      <c r="D16" s="826" t="s">
        <v>1707</v>
      </c>
      <c r="E16" s="826"/>
      <c r="F16" s="826"/>
      <c r="G16" s="826"/>
      <c r="H16" s="826"/>
      <c r="I16" s="820" t="s">
        <v>1708</v>
      </c>
      <c r="J16" s="820" t="s">
        <v>1709</v>
      </c>
    </row>
    <row r="17" spans="1:17" s="4" customFormat="1" ht="15" x14ac:dyDescent="0.25">
      <c r="A17" s="829"/>
      <c r="B17" s="829"/>
      <c r="C17" s="826"/>
      <c r="D17" s="826" t="s">
        <v>1710</v>
      </c>
      <c r="E17" s="826" t="s">
        <v>38</v>
      </c>
      <c r="F17" s="826" t="s">
        <v>42</v>
      </c>
      <c r="G17" s="826" t="s">
        <v>45</v>
      </c>
      <c r="H17" s="826" t="s">
        <v>58</v>
      </c>
      <c r="I17" s="820"/>
      <c r="J17" s="820"/>
    </row>
    <row r="18" spans="1:17" s="4" customFormat="1" ht="54.75" customHeight="1" x14ac:dyDescent="0.25">
      <c r="A18" s="829"/>
      <c r="B18" s="829"/>
      <c r="C18" s="826"/>
      <c r="D18" s="826"/>
      <c r="E18" s="826"/>
      <c r="F18" s="826"/>
      <c r="G18" s="826"/>
      <c r="H18" s="826"/>
      <c r="I18" s="820"/>
      <c r="J18" s="820"/>
    </row>
    <row r="19" spans="1:17" s="4" customFormat="1" ht="15" x14ac:dyDescent="0.25">
      <c r="A19" s="268">
        <v>1</v>
      </c>
      <c r="B19" s="268">
        <v>2</v>
      </c>
      <c r="C19" s="269">
        <v>3</v>
      </c>
      <c r="D19" s="269">
        <v>4</v>
      </c>
      <c r="E19" s="269">
        <v>5</v>
      </c>
      <c r="F19" s="269">
        <v>6</v>
      </c>
      <c r="G19" s="269">
        <v>7</v>
      </c>
      <c r="H19" s="269">
        <v>8</v>
      </c>
      <c r="I19" s="269">
        <v>9</v>
      </c>
      <c r="J19" s="269">
        <v>10</v>
      </c>
    </row>
    <row r="20" spans="1:17" s="2" customFormat="1" ht="15" x14ac:dyDescent="0.25">
      <c r="A20" s="827" t="s">
        <v>1711</v>
      </c>
      <c r="B20" s="827"/>
      <c r="C20" s="827"/>
      <c r="D20" s="827"/>
      <c r="E20" s="827"/>
      <c r="F20" s="827"/>
      <c r="G20" s="827"/>
      <c r="H20" s="827"/>
      <c r="I20" s="827"/>
      <c r="J20" s="827"/>
      <c r="K20" s="4"/>
      <c r="L20" s="4"/>
      <c r="M20" s="3"/>
      <c r="N20" s="3"/>
      <c r="O20" s="39" t="s">
        <v>1711</v>
      </c>
      <c r="P20" s="3"/>
      <c r="Q20" s="3"/>
    </row>
    <row r="21" spans="1:17" s="2" customFormat="1" ht="15" x14ac:dyDescent="0.25">
      <c r="A21" s="268" t="s">
        <v>60</v>
      </c>
      <c r="B21" s="270" t="s">
        <v>1712</v>
      </c>
      <c r="C21" s="271" t="s">
        <v>727</v>
      </c>
      <c r="D21" s="272">
        <v>55.93</v>
      </c>
      <c r="E21" s="273"/>
      <c r="F21" s="273"/>
      <c r="G21" s="273"/>
      <c r="H21" s="272">
        <v>55.93</v>
      </c>
      <c r="I21" s="272">
        <v>0.81</v>
      </c>
      <c r="J21" s="273"/>
      <c r="K21" s="4"/>
      <c r="L21" s="4"/>
      <c r="M21" s="3"/>
      <c r="N21" s="3"/>
      <c r="O21" s="39"/>
      <c r="P21" s="3"/>
      <c r="Q21" s="3"/>
    </row>
    <row r="22" spans="1:17" s="2" customFormat="1" ht="15" x14ac:dyDescent="0.25">
      <c r="A22" s="268" t="s">
        <v>67</v>
      </c>
      <c r="B22" s="270" t="s">
        <v>1713</v>
      </c>
      <c r="C22" s="271" t="s">
        <v>693</v>
      </c>
      <c r="D22" s="272">
        <v>80.37</v>
      </c>
      <c r="E22" s="273"/>
      <c r="F22" s="273"/>
      <c r="G22" s="273"/>
      <c r="H22" s="272">
        <v>80.37</v>
      </c>
      <c r="I22" s="272">
        <v>0.93</v>
      </c>
      <c r="J22" s="273"/>
      <c r="K22" s="4"/>
      <c r="L22" s="4"/>
      <c r="M22" s="3"/>
      <c r="N22" s="3"/>
      <c r="O22" s="39"/>
      <c r="P22" s="3"/>
      <c r="Q22" s="3"/>
    </row>
    <row r="23" spans="1:17" s="2" customFormat="1" ht="15" x14ac:dyDescent="0.25">
      <c r="A23" s="274"/>
      <c r="B23" s="828" t="s">
        <v>1714</v>
      </c>
      <c r="C23" s="828"/>
      <c r="D23" s="275">
        <v>136.30000000000001</v>
      </c>
      <c r="E23" s="276"/>
      <c r="F23" s="277"/>
      <c r="G23" s="277"/>
      <c r="H23" s="278">
        <v>136.30000000000001</v>
      </c>
      <c r="I23" s="279">
        <v>1.74</v>
      </c>
      <c r="J23" s="277"/>
      <c r="K23" s="4"/>
      <c r="L23" s="4"/>
      <c r="M23" s="3"/>
      <c r="N23" s="3"/>
      <c r="O23" s="39"/>
      <c r="P23" s="48" t="s">
        <v>1714</v>
      </c>
      <c r="Q23" s="3"/>
    </row>
    <row r="24" spans="1:17" s="2" customFormat="1" ht="15" x14ac:dyDescent="0.25">
      <c r="A24" s="827" t="s">
        <v>1715</v>
      </c>
      <c r="B24" s="827"/>
      <c r="C24" s="827"/>
      <c r="D24" s="827"/>
      <c r="E24" s="827"/>
      <c r="F24" s="827"/>
      <c r="G24" s="827"/>
      <c r="H24" s="827"/>
      <c r="I24" s="827"/>
      <c r="J24" s="827"/>
      <c r="K24" s="4"/>
      <c r="L24" s="4"/>
      <c r="M24" s="3"/>
      <c r="N24" s="3"/>
      <c r="O24" s="39" t="s">
        <v>1715</v>
      </c>
      <c r="P24" s="48"/>
      <c r="Q24" s="3"/>
    </row>
    <row r="25" spans="1:17" s="2" customFormat="1" ht="15" x14ac:dyDescent="0.25">
      <c r="A25" s="274"/>
      <c r="B25" s="825" t="s">
        <v>1716</v>
      </c>
      <c r="C25" s="825"/>
      <c r="D25" s="275">
        <v>136.30000000000001</v>
      </c>
      <c r="E25" s="276"/>
      <c r="F25" s="277"/>
      <c r="G25" s="277"/>
      <c r="H25" s="278">
        <v>136.30000000000001</v>
      </c>
      <c r="I25" s="279">
        <v>1.74</v>
      </c>
      <c r="J25" s="277"/>
      <c r="K25" s="4"/>
      <c r="L25" s="4"/>
      <c r="M25" s="3"/>
      <c r="N25" s="3"/>
      <c r="O25" s="39"/>
      <c r="P25" s="48"/>
      <c r="Q25" s="280" t="s">
        <v>1716</v>
      </c>
    </row>
    <row r="26" spans="1:17" s="2" customFormat="1" ht="15" x14ac:dyDescent="0.25">
      <c r="A26" s="827" t="s">
        <v>1717</v>
      </c>
      <c r="B26" s="827"/>
      <c r="C26" s="827"/>
      <c r="D26" s="827"/>
      <c r="E26" s="827"/>
      <c r="F26" s="827"/>
      <c r="G26" s="827"/>
      <c r="H26" s="827"/>
      <c r="I26" s="827"/>
      <c r="J26" s="827"/>
      <c r="K26" s="4"/>
      <c r="L26" s="4"/>
      <c r="M26" s="3"/>
      <c r="N26" s="3"/>
      <c r="O26" s="39" t="s">
        <v>1717</v>
      </c>
      <c r="P26" s="48"/>
      <c r="Q26" s="280"/>
    </row>
    <row r="27" spans="1:17" s="2" customFormat="1" ht="15" x14ac:dyDescent="0.25">
      <c r="A27" s="274"/>
      <c r="B27" s="825" t="s">
        <v>1718</v>
      </c>
      <c r="C27" s="825"/>
      <c r="D27" s="275">
        <v>136.30000000000001</v>
      </c>
      <c r="E27" s="276"/>
      <c r="F27" s="277"/>
      <c r="G27" s="277"/>
      <c r="H27" s="278">
        <v>136.30000000000001</v>
      </c>
      <c r="I27" s="279">
        <v>1.74</v>
      </c>
      <c r="J27" s="277"/>
      <c r="K27" s="4"/>
      <c r="L27" s="4"/>
      <c r="M27" s="3"/>
      <c r="N27" s="3"/>
      <c r="O27" s="39"/>
      <c r="P27" s="48"/>
      <c r="Q27" s="280" t="s">
        <v>1718</v>
      </c>
    </row>
    <row r="28" spans="1:17" s="2" customFormat="1" ht="36.75" x14ac:dyDescent="0.25">
      <c r="A28" s="827" t="s">
        <v>1719</v>
      </c>
      <c r="B28" s="827"/>
      <c r="C28" s="827"/>
      <c r="D28" s="827"/>
      <c r="E28" s="827"/>
      <c r="F28" s="827"/>
      <c r="G28" s="827"/>
      <c r="H28" s="827"/>
      <c r="I28" s="827"/>
      <c r="J28" s="827"/>
      <c r="K28" s="4"/>
      <c r="L28" s="4"/>
      <c r="M28" s="3"/>
      <c r="N28" s="3"/>
      <c r="O28" s="39" t="s">
        <v>1719</v>
      </c>
      <c r="P28" s="48"/>
      <c r="Q28" s="280"/>
    </row>
    <row r="29" spans="1:17" s="2" customFormat="1" ht="90.75" x14ac:dyDescent="0.25">
      <c r="A29" s="274"/>
      <c r="B29" s="825" t="s">
        <v>1720</v>
      </c>
      <c r="C29" s="825"/>
      <c r="D29" s="275">
        <v>136.30000000000001</v>
      </c>
      <c r="E29" s="276"/>
      <c r="F29" s="277"/>
      <c r="G29" s="277"/>
      <c r="H29" s="278">
        <v>136.30000000000001</v>
      </c>
      <c r="I29" s="279">
        <v>1.74</v>
      </c>
      <c r="J29" s="277"/>
      <c r="K29" s="4"/>
      <c r="L29" s="4"/>
      <c r="M29" s="3"/>
      <c r="N29" s="3"/>
      <c r="O29" s="39"/>
      <c r="P29" s="48"/>
      <c r="Q29" s="280" t="s">
        <v>1720</v>
      </c>
    </row>
    <row r="30" spans="1:17" s="2" customFormat="1" ht="15" x14ac:dyDescent="0.25">
      <c r="A30" s="827" t="s">
        <v>1721</v>
      </c>
      <c r="B30" s="827"/>
      <c r="C30" s="827"/>
      <c r="D30" s="827"/>
      <c r="E30" s="827"/>
      <c r="F30" s="827"/>
      <c r="G30" s="827"/>
      <c r="H30" s="827"/>
      <c r="I30" s="827"/>
      <c r="J30" s="827"/>
      <c r="K30" s="4"/>
      <c r="L30" s="4"/>
      <c r="M30" s="3"/>
      <c r="N30" s="3"/>
      <c r="O30" s="39" t="s">
        <v>1721</v>
      </c>
      <c r="P30" s="48"/>
      <c r="Q30" s="280"/>
    </row>
    <row r="31" spans="1:17" s="2" customFormat="1" ht="15" x14ac:dyDescent="0.25">
      <c r="A31" s="274"/>
      <c r="B31" s="825" t="s">
        <v>1722</v>
      </c>
      <c r="C31" s="825"/>
      <c r="D31" s="275">
        <v>136.30000000000001</v>
      </c>
      <c r="E31" s="276"/>
      <c r="F31" s="277"/>
      <c r="G31" s="277"/>
      <c r="H31" s="278">
        <v>136.30000000000001</v>
      </c>
      <c r="I31" s="279">
        <v>1.74</v>
      </c>
      <c r="J31" s="277"/>
      <c r="K31" s="4"/>
      <c r="L31" s="4"/>
      <c r="M31" s="3"/>
      <c r="N31" s="3"/>
      <c r="O31" s="39"/>
      <c r="P31" s="48"/>
      <c r="Q31" s="280" t="s">
        <v>1722</v>
      </c>
    </row>
    <row r="32" spans="1:17" s="4" customFormat="1" ht="15" x14ac:dyDescent="0.25">
      <c r="A32" s="1"/>
      <c r="B32" s="1"/>
      <c r="C32" s="2"/>
      <c r="D32" s="2"/>
      <c r="E32" s="2"/>
      <c r="F32" s="2"/>
      <c r="G32" s="2"/>
      <c r="H32" s="2"/>
    </row>
    <row r="33" spans="1:12" s="4" customFormat="1" ht="15" x14ac:dyDescent="0.25">
      <c r="A33" s="1"/>
      <c r="B33" s="1"/>
      <c r="C33" s="2"/>
      <c r="D33" s="2"/>
      <c r="E33" s="2"/>
      <c r="F33" s="2"/>
      <c r="G33" s="2"/>
      <c r="H33" s="2"/>
    </row>
    <row r="34" spans="1:12" s="4" customFormat="1" ht="15" x14ac:dyDescent="0.25">
      <c r="A34" s="9" t="s">
        <v>1723</v>
      </c>
      <c r="B34" s="6"/>
      <c r="C34" s="281"/>
      <c r="D34" s="281"/>
      <c r="E34" s="282"/>
      <c r="G34" s="282"/>
      <c r="H34" s="283" t="s">
        <v>1724</v>
      </c>
      <c r="I34" s="281"/>
      <c r="J34" s="281"/>
      <c r="K34" s="281"/>
      <c r="L34" s="281"/>
    </row>
    <row r="35" spans="1:12" s="4" customFormat="1" ht="15" x14ac:dyDescent="0.25">
      <c r="A35" s="6"/>
      <c r="B35" s="6"/>
      <c r="C35" s="830" t="s">
        <v>1725</v>
      </c>
      <c r="D35" s="830" t="s">
        <v>1725</v>
      </c>
      <c r="E35" s="830"/>
      <c r="F35" s="830"/>
      <c r="G35" s="830"/>
      <c r="H35" s="830"/>
      <c r="I35" s="281"/>
      <c r="J35" s="281"/>
      <c r="K35" s="281"/>
      <c r="L35" s="281"/>
    </row>
    <row r="36" spans="1:12" s="4" customFormat="1" ht="15" x14ac:dyDescent="0.25">
      <c r="A36" s="9" t="s">
        <v>1726</v>
      </c>
      <c r="B36" s="6"/>
      <c r="C36" s="9"/>
      <c r="D36" s="9"/>
      <c r="E36" s="9"/>
      <c r="G36" s="9"/>
      <c r="H36" s="284" t="s">
        <v>1724</v>
      </c>
      <c r="I36" s="281"/>
      <c r="J36" s="281"/>
      <c r="K36" s="281"/>
      <c r="L36" s="281"/>
    </row>
    <row r="37" spans="1:12" s="4" customFormat="1" ht="15" x14ac:dyDescent="0.25">
      <c r="A37" s="6"/>
      <c r="B37" s="6"/>
      <c r="C37" s="830" t="s">
        <v>1725</v>
      </c>
      <c r="D37" s="830" t="s">
        <v>1725</v>
      </c>
      <c r="E37" s="830"/>
      <c r="F37" s="830"/>
      <c r="G37" s="830"/>
      <c r="H37" s="830"/>
      <c r="I37" s="281"/>
      <c r="J37" s="281"/>
      <c r="K37" s="281"/>
      <c r="L37" s="281"/>
    </row>
    <row r="38" spans="1:12" s="4" customFormat="1" ht="15" x14ac:dyDescent="0.25">
      <c r="A38" s="9" t="s">
        <v>365</v>
      </c>
      <c r="C38" s="285"/>
      <c r="D38" s="285"/>
      <c r="E38" s="285"/>
      <c r="G38" s="285"/>
      <c r="H38" s="283" t="s">
        <v>689</v>
      </c>
      <c r="I38" s="10"/>
      <c r="J38" s="10"/>
      <c r="K38" s="281"/>
      <c r="L38" s="281"/>
    </row>
    <row r="39" spans="1:12" s="4" customFormat="1" ht="15" x14ac:dyDescent="0.25">
      <c r="A39" s="7"/>
      <c r="C39" s="830" t="s">
        <v>367</v>
      </c>
      <c r="D39" s="830"/>
      <c r="E39" s="830"/>
      <c r="F39" s="830"/>
      <c r="G39" s="830"/>
      <c r="H39" s="830"/>
      <c r="I39" s="286"/>
      <c r="J39" s="286"/>
      <c r="K39" s="281"/>
      <c r="L39" s="281"/>
    </row>
    <row r="40" spans="1:12" s="4" customFormat="1" ht="15" x14ac:dyDescent="0.25">
      <c r="A40" s="9" t="s">
        <v>368</v>
      </c>
      <c r="C40" s="285"/>
      <c r="D40" s="285"/>
      <c r="E40" s="285"/>
      <c r="G40" s="285"/>
      <c r="H40" s="283" t="s">
        <v>725</v>
      </c>
      <c r="I40" s="10"/>
      <c r="J40" s="10"/>
      <c r="K40" s="281"/>
      <c r="L40" s="281"/>
    </row>
    <row r="41" spans="1:12" s="4" customFormat="1" ht="15" x14ac:dyDescent="0.25">
      <c r="A41" s="6"/>
      <c r="C41" s="830" t="s">
        <v>367</v>
      </c>
      <c r="D41" s="830"/>
      <c r="E41" s="830"/>
      <c r="F41" s="830"/>
      <c r="G41" s="830"/>
      <c r="H41" s="830"/>
      <c r="I41" s="286"/>
      <c r="J41" s="286"/>
      <c r="K41" s="281"/>
      <c r="L41" s="281"/>
    </row>
  </sheetData>
  <mergeCells count="30">
    <mergeCell ref="C39:H39"/>
    <mergeCell ref="C41:H41"/>
    <mergeCell ref="A28:J28"/>
    <mergeCell ref="B29:C29"/>
    <mergeCell ref="A30:J30"/>
    <mergeCell ref="B31:C31"/>
    <mergeCell ref="C35:H35"/>
    <mergeCell ref="C37:H37"/>
    <mergeCell ref="B27:C27"/>
    <mergeCell ref="J16:J18"/>
    <mergeCell ref="D17:D18"/>
    <mergeCell ref="E17:E18"/>
    <mergeCell ref="F17:F18"/>
    <mergeCell ref="G17:G18"/>
    <mergeCell ref="H17:H18"/>
    <mergeCell ref="A20:J20"/>
    <mergeCell ref="B23:C23"/>
    <mergeCell ref="A24:J24"/>
    <mergeCell ref="B25:C25"/>
    <mergeCell ref="A26:J26"/>
    <mergeCell ref="A16:A18"/>
    <mergeCell ref="B16:B18"/>
    <mergeCell ref="C16:C18"/>
    <mergeCell ref="D16:H16"/>
    <mergeCell ref="I16:I18"/>
    <mergeCell ref="B3:I3"/>
    <mergeCell ref="B4:I4"/>
    <mergeCell ref="B5:I5"/>
    <mergeCell ref="C8:I8"/>
    <mergeCell ref="B9:I9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E756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1" width="134.85546875" style="3" hidden="1" customWidth="1"/>
    <col min="42" max="45" width="39.5703125" style="3" hidden="1" customWidth="1"/>
    <col min="46" max="48" width="101.140625" style="3" hidden="1" customWidth="1"/>
    <col min="49" max="50" width="164.140625" style="3" hidden="1" customWidth="1"/>
    <col min="51" max="53" width="101.140625" style="3" hidden="1" customWidth="1"/>
    <col min="54" max="54" width="58.7109375" style="3" hidden="1" customWidth="1"/>
    <col min="55" max="55" width="55.28515625" style="3" hidden="1" customWidth="1"/>
    <col min="56" max="56" width="58.7109375" style="3" hidden="1" customWidth="1"/>
    <col min="57" max="57" width="55.28515625" style="3" hidden="1" customWidth="1"/>
    <col min="5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57" x14ac:dyDescent="0.25">
      <c r="A13" s="840" t="s">
        <v>15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15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17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17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1301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1302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1302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1303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29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24270.13</v>
      </c>
      <c r="D28" s="26" t="s">
        <v>1304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18189.169999999998</v>
      </c>
      <c r="D30" s="26" t="s">
        <v>1305</v>
      </c>
      <c r="E30" s="27" t="s">
        <v>32</v>
      </c>
      <c r="G30" s="8" t="s">
        <v>36</v>
      </c>
      <c r="I30" s="8"/>
      <c r="J30" s="8"/>
      <c r="K30" s="8"/>
      <c r="L30" s="25">
        <v>1510.61</v>
      </c>
      <c r="M30" s="33" t="s">
        <v>1306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6080.95</v>
      </c>
      <c r="D31" s="34" t="s">
        <v>1307</v>
      </c>
      <c r="E31" s="27" t="s">
        <v>32</v>
      </c>
      <c r="G31" s="8" t="s">
        <v>40</v>
      </c>
      <c r="I31" s="8"/>
      <c r="J31" s="8"/>
      <c r="K31" s="8"/>
      <c r="L31" s="850">
        <v>4535.6099999999997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>
        <v>1832.12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59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59</v>
      </c>
    </row>
    <row r="40" spans="1:37" s="4" customFormat="1" ht="34.5" x14ac:dyDescent="0.25">
      <c r="A40" s="40" t="s">
        <v>60</v>
      </c>
      <c r="B40" s="41" t="s">
        <v>61</v>
      </c>
      <c r="C40" s="847" t="s">
        <v>62</v>
      </c>
      <c r="D40" s="847"/>
      <c r="E40" s="847"/>
      <c r="F40" s="42" t="s">
        <v>63</v>
      </c>
      <c r="G40" s="43">
        <v>0.02</v>
      </c>
      <c r="H40" s="44">
        <v>1</v>
      </c>
      <c r="I40" s="109">
        <v>0.02</v>
      </c>
      <c r="J40" s="46"/>
      <c r="K40" s="43"/>
      <c r="L40" s="46"/>
      <c r="M40" s="43"/>
      <c r="N40" s="47"/>
      <c r="AF40" s="39"/>
      <c r="AG40" s="48" t="s">
        <v>62</v>
      </c>
    </row>
    <row r="41" spans="1:37" s="4" customFormat="1" ht="22.5" x14ac:dyDescent="0.25">
      <c r="A41" s="49"/>
      <c r="B41" s="50" t="s">
        <v>64</v>
      </c>
      <c r="C41" s="848" t="s">
        <v>65</v>
      </c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9"/>
      <c r="AF41" s="39"/>
      <c r="AG41" s="48"/>
      <c r="AH41" s="3" t="s">
        <v>65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5">
        <v>1494.14</v>
      </c>
      <c r="K42" s="56">
        <v>1.1499999999999999</v>
      </c>
      <c r="L42" s="57">
        <v>34.369999999999997</v>
      </c>
      <c r="M42" s="56">
        <v>35.42</v>
      </c>
      <c r="N42" s="58">
        <v>1217.3900000000001</v>
      </c>
      <c r="AF42" s="39"/>
      <c r="AG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5">
        <v>4292.7299999999996</v>
      </c>
      <c r="K43" s="56">
        <v>1.1499999999999999</v>
      </c>
      <c r="L43" s="57">
        <v>98.73</v>
      </c>
      <c r="M43" s="54"/>
      <c r="N43" s="59"/>
      <c r="AF43" s="39"/>
      <c r="AG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464.37</v>
      </c>
      <c r="K44" s="56">
        <v>1.1499999999999999</v>
      </c>
      <c r="L44" s="57">
        <v>10.68</v>
      </c>
      <c r="M44" s="56">
        <v>35.42</v>
      </c>
      <c r="N44" s="133">
        <v>378.29</v>
      </c>
      <c r="AF44" s="39"/>
      <c r="AG44" s="48"/>
      <c r="AI44" s="3" t="s">
        <v>70</v>
      </c>
    </row>
    <row r="45" spans="1:37" s="4" customFormat="1" ht="15" x14ac:dyDescent="0.25">
      <c r="A45" s="60"/>
      <c r="B45" s="50"/>
      <c r="C45" s="853" t="s">
        <v>71</v>
      </c>
      <c r="D45" s="853"/>
      <c r="E45" s="853"/>
      <c r="F45" s="53" t="s">
        <v>72</v>
      </c>
      <c r="G45" s="61">
        <v>179.8</v>
      </c>
      <c r="H45" s="56">
        <v>1.1499999999999999</v>
      </c>
      <c r="I45" s="130">
        <v>4.1353999999999997</v>
      </c>
      <c r="J45" s="63"/>
      <c r="K45" s="54"/>
      <c r="L45" s="63"/>
      <c r="M45" s="54"/>
      <c r="N45" s="59"/>
      <c r="AF45" s="39"/>
      <c r="AG45" s="48"/>
      <c r="AJ45" s="3" t="s">
        <v>71</v>
      </c>
    </row>
    <row r="46" spans="1:37" s="4" customFormat="1" ht="15" x14ac:dyDescent="0.25">
      <c r="A46" s="60"/>
      <c r="B46" s="50"/>
      <c r="C46" s="853" t="s">
        <v>73</v>
      </c>
      <c r="D46" s="853"/>
      <c r="E46" s="853"/>
      <c r="F46" s="53" t="s">
        <v>72</v>
      </c>
      <c r="G46" s="56">
        <v>45.63</v>
      </c>
      <c r="H46" s="56">
        <v>1.1499999999999999</v>
      </c>
      <c r="I46" s="64">
        <v>1.04949</v>
      </c>
      <c r="J46" s="63"/>
      <c r="K46" s="54"/>
      <c r="L46" s="63"/>
      <c r="M46" s="54"/>
      <c r="N46" s="59"/>
      <c r="AF46" s="39"/>
      <c r="AG46" s="48"/>
      <c r="AJ46" s="3" t="s">
        <v>73</v>
      </c>
    </row>
    <row r="47" spans="1:37" s="4" customFormat="1" ht="15" x14ac:dyDescent="0.25">
      <c r="A47" s="51"/>
      <c r="B47" s="50"/>
      <c r="C47" s="854" t="s">
        <v>74</v>
      </c>
      <c r="D47" s="854"/>
      <c r="E47" s="854"/>
      <c r="F47" s="65"/>
      <c r="G47" s="66"/>
      <c r="H47" s="66"/>
      <c r="I47" s="66"/>
      <c r="J47" s="67">
        <v>5786.87</v>
      </c>
      <c r="K47" s="66"/>
      <c r="L47" s="68">
        <v>133.1</v>
      </c>
      <c r="M47" s="66"/>
      <c r="N47" s="69"/>
      <c r="AF47" s="39"/>
      <c r="AG47" s="48"/>
      <c r="AK47" s="3" t="s">
        <v>74</v>
      </c>
    </row>
    <row r="48" spans="1:37" s="4" customFormat="1" ht="15" x14ac:dyDescent="0.25">
      <c r="A48" s="60"/>
      <c r="B48" s="50"/>
      <c r="C48" s="853" t="s">
        <v>75</v>
      </c>
      <c r="D48" s="853"/>
      <c r="E48" s="853"/>
      <c r="F48" s="53"/>
      <c r="G48" s="54"/>
      <c r="H48" s="54"/>
      <c r="I48" s="54"/>
      <c r="J48" s="63"/>
      <c r="K48" s="54"/>
      <c r="L48" s="57">
        <v>45.05</v>
      </c>
      <c r="M48" s="54"/>
      <c r="N48" s="58">
        <v>1595.68</v>
      </c>
      <c r="AF48" s="39"/>
      <c r="AG48" s="48"/>
      <c r="AJ48" s="3" t="s">
        <v>75</v>
      </c>
    </row>
    <row r="49" spans="1:44" s="4" customFormat="1" ht="15" x14ac:dyDescent="0.25">
      <c r="A49" s="60"/>
      <c r="B49" s="50" t="s">
        <v>76</v>
      </c>
      <c r="C49" s="853" t="s">
        <v>77</v>
      </c>
      <c r="D49" s="853"/>
      <c r="E49" s="853"/>
      <c r="F49" s="53" t="s">
        <v>78</v>
      </c>
      <c r="G49" s="70">
        <v>147</v>
      </c>
      <c r="H49" s="54"/>
      <c r="I49" s="70">
        <v>147</v>
      </c>
      <c r="J49" s="63"/>
      <c r="K49" s="54"/>
      <c r="L49" s="57">
        <v>66.22</v>
      </c>
      <c r="M49" s="54"/>
      <c r="N49" s="58">
        <v>2345.65</v>
      </c>
      <c r="AF49" s="39"/>
      <c r="AG49" s="48"/>
      <c r="AJ49" s="3" t="s">
        <v>77</v>
      </c>
    </row>
    <row r="50" spans="1:44" s="4" customFormat="1" ht="15" x14ac:dyDescent="0.25">
      <c r="A50" s="60"/>
      <c r="B50" s="50" t="s">
        <v>79</v>
      </c>
      <c r="C50" s="853" t="s">
        <v>80</v>
      </c>
      <c r="D50" s="853"/>
      <c r="E50" s="853"/>
      <c r="F50" s="53" t="s">
        <v>78</v>
      </c>
      <c r="G50" s="70">
        <v>134</v>
      </c>
      <c r="H50" s="54"/>
      <c r="I50" s="70">
        <v>134</v>
      </c>
      <c r="J50" s="63"/>
      <c r="K50" s="54"/>
      <c r="L50" s="57">
        <v>60.37</v>
      </c>
      <c r="M50" s="54"/>
      <c r="N50" s="58">
        <v>2138.21</v>
      </c>
      <c r="AF50" s="39"/>
      <c r="AG50" s="48"/>
      <c r="AJ50" s="3" t="s">
        <v>80</v>
      </c>
    </row>
    <row r="51" spans="1:44" s="4" customFormat="1" ht="15" x14ac:dyDescent="0.25">
      <c r="A51" s="71"/>
      <c r="B51" s="72"/>
      <c r="C51" s="847" t="s">
        <v>81</v>
      </c>
      <c r="D51" s="847"/>
      <c r="E51" s="847"/>
      <c r="F51" s="42"/>
      <c r="G51" s="43"/>
      <c r="H51" s="43"/>
      <c r="I51" s="43"/>
      <c r="J51" s="46"/>
      <c r="K51" s="43"/>
      <c r="L51" s="131">
        <v>259.69</v>
      </c>
      <c r="M51" s="66"/>
      <c r="N51" s="47"/>
      <c r="AF51" s="39"/>
      <c r="AG51" s="48"/>
      <c r="AL51" s="48" t="s">
        <v>81</v>
      </c>
    </row>
    <row r="52" spans="1:44" s="4" customFormat="1" ht="75" x14ac:dyDescent="0.25">
      <c r="A52" s="74" t="s">
        <v>67</v>
      </c>
      <c r="B52" s="75" t="s">
        <v>82</v>
      </c>
      <c r="C52" s="878" t="s">
        <v>1308</v>
      </c>
      <c r="D52" s="878"/>
      <c r="E52" s="878"/>
      <c r="F52" s="76" t="s">
        <v>84</v>
      </c>
      <c r="G52" s="77">
        <v>2.2800000000000001E-2</v>
      </c>
      <c r="H52" s="78">
        <v>1</v>
      </c>
      <c r="I52" s="158">
        <v>2.2800000000000001E-2</v>
      </c>
      <c r="J52" s="80"/>
      <c r="K52" s="77"/>
      <c r="L52" s="80"/>
      <c r="M52" s="77"/>
      <c r="N52" s="81"/>
      <c r="AF52" s="39"/>
      <c r="AG52" s="48"/>
      <c r="AL52" s="48"/>
      <c r="AM52" s="82" t="s">
        <v>1308</v>
      </c>
    </row>
    <row r="53" spans="1:44" s="4" customFormat="1" ht="15" x14ac:dyDescent="0.25">
      <c r="A53" s="83"/>
      <c r="B53" s="84"/>
      <c r="C53" s="876" t="s">
        <v>1309</v>
      </c>
      <c r="D53" s="876"/>
      <c r="E53" s="876"/>
      <c r="F53" s="876"/>
      <c r="G53" s="876"/>
      <c r="H53" s="876"/>
      <c r="I53" s="876"/>
      <c r="J53" s="876"/>
      <c r="K53" s="876"/>
      <c r="L53" s="876"/>
      <c r="M53" s="876"/>
      <c r="N53" s="879"/>
      <c r="AF53" s="39"/>
      <c r="AG53" s="48"/>
      <c r="AL53" s="48"/>
      <c r="AM53" s="82"/>
      <c r="AN53" s="85" t="s">
        <v>1309</v>
      </c>
    </row>
    <row r="54" spans="1:44" s="4" customFormat="1" ht="22.5" x14ac:dyDescent="0.25">
      <c r="A54" s="86"/>
      <c r="B54" s="87" t="s">
        <v>64</v>
      </c>
      <c r="C54" s="880" t="s">
        <v>65</v>
      </c>
      <c r="D54" s="880"/>
      <c r="E54" s="880"/>
      <c r="F54" s="880"/>
      <c r="G54" s="880"/>
      <c r="H54" s="880"/>
      <c r="I54" s="880"/>
      <c r="J54" s="880"/>
      <c r="K54" s="880"/>
      <c r="L54" s="880"/>
      <c r="M54" s="880"/>
      <c r="N54" s="881"/>
      <c r="AF54" s="39"/>
      <c r="AG54" s="48"/>
      <c r="AL54" s="48"/>
      <c r="AM54" s="82"/>
      <c r="AN54" s="85"/>
      <c r="AO54" s="85" t="s">
        <v>65</v>
      </c>
    </row>
    <row r="55" spans="1:44" s="4" customFormat="1" ht="15" x14ac:dyDescent="0.25">
      <c r="A55" s="88"/>
      <c r="B55" s="87" t="s">
        <v>60</v>
      </c>
      <c r="C55" s="876" t="s">
        <v>66</v>
      </c>
      <c r="D55" s="876"/>
      <c r="E55" s="876"/>
      <c r="F55" s="89"/>
      <c r="G55" s="90"/>
      <c r="H55" s="90"/>
      <c r="I55" s="90"/>
      <c r="J55" s="91">
        <v>53.34</v>
      </c>
      <c r="K55" s="92">
        <v>1.1499999999999999</v>
      </c>
      <c r="L55" s="91">
        <v>1.4</v>
      </c>
      <c r="M55" s="92">
        <v>35.42</v>
      </c>
      <c r="N55" s="93">
        <v>49.59</v>
      </c>
      <c r="AF55" s="39"/>
      <c r="AG55" s="48"/>
      <c r="AL55" s="48"/>
      <c r="AM55" s="82"/>
      <c r="AN55" s="85"/>
      <c r="AO55" s="85"/>
      <c r="AP55" s="85" t="s">
        <v>66</v>
      </c>
    </row>
    <row r="56" spans="1:44" s="4" customFormat="1" ht="15" x14ac:dyDescent="0.25">
      <c r="A56" s="88"/>
      <c r="B56" s="87" t="s">
        <v>67</v>
      </c>
      <c r="C56" s="876" t="s">
        <v>68</v>
      </c>
      <c r="D56" s="876"/>
      <c r="E56" s="876"/>
      <c r="F56" s="89"/>
      <c r="G56" s="90"/>
      <c r="H56" s="90"/>
      <c r="I56" s="90"/>
      <c r="J56" s="94">
        <v>2285.65</v>
      </c>
      <c r="K56" s="92">
        <v>1.1499999999999999</v>
      </c>
      <c r="L56" s="91">
        <v>59.93</v>
      </c>
      <c r="M56" s="90"/>
      <c r="N56" s="95"/>
      <c r="AF56" s="39"/>
      <c r="AG56" s="48"/>
      <c r="AL56" s="48"/>
      <c r="AM56" s="82"/>
      <c r="AN56" s="85"/>
      <c r="AO56" s="85"/>
      <c r="AP56" s="85" t="s">
        <v>68</v>
      </c>
    </row>
    <row r="57" spans="1:44" s="4" customFormat="1" ht="15" x14ac:dyDescent="0.25">
      <c r="A57" s="88"/>
      <c r="B57" s="87" t="s">
        <v>69</v>
      </c>
      <c r="C57" s="876" t="s">
        <v>70</v>
      </c>
      <c r="D57" s="876"/>
      <c r="E57" s="876"/>
      <c r="F57" s="89"/>
      <c r="G57" s="90"/>
      <c r="H57" s="90"/>
      <c r="I57" s="90"/>
      <c r="J57" s="91">
        <v>262.44</v>
      </c>
      <c r="K57" s="92">
        <v>1.1499999999999999</v>
      </c>
      <c r="L57" s="91">
        <v>6.88</v>
      </c>
      <c r="M57" s="92">
        <v>35.42</v>
      </c>
      <c r="N57" s="93">
        <v>243.69</v>
      </c>
      <c r="AF57" s="39"/>
      <c r="AG57" s="48"/>
      <c r="AL57" s="48"/>
      <c r="AM57" s="82"/>
      <c r="AN57" s="85"/>
      <c r="AO57" s="85"/>
      <c r="AP57" s="85" t="s">
        <v>70</v>
      </c>
    </row>
    <row r="58" spans="1:44" s="4" customFormat="1" ht="15" x14ac:dyDescent="0.25">
      <c r="A58" s="88"/>
      <c r="B58" s="87" t="s">
        <v>86</v>
      </c>
      <c r="C58" s="876" t="s">
        <v>87</v>
      </c>
      <c r="D58" s="876"/>
      <c r="E58" s="876"/>
      <c r="F58" s="89"/>
      <c r="G58" s="90"/>
      <c r="H58" s="90"/>
      <c r="I58" s="90"/>
      <c r="J58" s="91">
        <v>3.25</v>
      </c>
      <c r="K58" s="90"/>
      <c r="L58" s="91">
        <v>7.0000000000000007E-2</v>
      </c>
      <c r="M58" s="90"/>
      <c r="N58" s="95"/>
      <c r="AF58" s="39"/>
      <c r="AG58" s="48"/>
      <c r="AL58" s="48"/>
      <c r="AM58" s="82"/>
      <c r="AN58" s="85"/>
      <c r="AO58" s="85"/>
      <c r="AP58" s="85" t="s">
        <v>87</v>
      </c>
    </row>
    <row r="59" spans="1:44" s="4" customFormat="1" ht="15" x14ac:dyDescent="0.25">
      <c r="A59" s="97"/>
      <c r="B59" s="87"/>
      <c r="C59" s="876" t="s">
        <v>71</v>
      </c>
      <c r="D59" s="876"/>
      <c r="E59" s="876"/>
      <c r="F59" s="89" t="s">
        <v>72</v>
      </c>
      <c r="G59" s="92">
        <v>6.02</v>
      </c>
      <c r="H59" s="92">
        <v>1.1499999999999999</v>
      </c>
      <c r="I59" s="159">
        <v>0.1578444</v>
      </c>
      <c r="J59" s="99"/>
      <c r="K59" s="90"/>
      <c r="L59" s="99"/>
      <c r="M59" s="90"/>
      <c r="N59" s="95"/>
      <c r="AF59" s="39"/>
      <c r="AG59" s="48"/>
      <c r="AL59" s="48"/>
      <c r="AM59" s="82"/>
      <c r="AN59" s="85"/>
      <c r="AO59" s="85"/>
      <c r="AP59" s="85"/>
      <c r="AQ59" s="85" t="s">
        <v>71</v>
      </c>
    </row>
    <row r="60" spans="1:44" s="4" customFormat="1" ht="15" x14ac:dyDescent="0.25">
      <c r="A60" s="97"/>
      <c r="B60" s="87"/>
      <c r="C60" s="876" t="s">
        <v>73</v>
      </c>
      <c r="D60" s="876"/>
      <c r="E60" s="876"/>
      <c r="F60" s="89" t="s">
        <v>72</v>
      </c>
      <c r="G60" s="92">
        <v>19.440000000000001</v>
      </c>
      <c r="H60" s="92">
        <v>1.1499999999999999</v>
      </c>
      <c r="I60" s="159">
        <v>0.50971679999999997</v>
      </c>
      <c r="J60" s="99"/>
      <c r="K60" s="90"/>
      <c r="L60" s="99"/>
      <c r="M60" s="90"/>
      <c r="N60" s="95"/>
      <c r="AF60" s="39"/>
      <c r="AG60" s="48"/>
      <c r="AL60" s="48"/>
      <c r="AM60" s="82"/>
      <c r="AN60" s="85"/>
      <c r="AO60" s="85"/>
      <c r="AP60" s="85"/>
      <c r="AQ60" s="85" t="s">
        <v>73</v>
      </c>
    </row>
    <row r="61" spans="1:44" s="4" customFormat="1" ht="15" x14ac:dyDescent="0.25">
      <c r="A61" s="88"/>
      <c r="B61" s="87"/>
      <c r="C61" s="877" t="s">
        <v>74</v>
      </c>
      <c r="D61" s="877"/>
      <c r="E61" s="877"/>
      <c r="F61" s="100"/>
      <c r="G61" s="101"/>
      <c r="H61" s="101"/>
      <c r="I61" s="101"/>
      <c r="J61" s="102">
        <v>2342.2399999999998</v>
      </c>
      <c r="K61" s="101"/>
      <c r="L61" s="103">
        <v>61.4</v>
      </c>
      <c r="M61" s="101"/>
      <c r="N61" s="104"/>
      <c r="AF61" s="39"/>
      <c r="AG61" s="48"/>
      <c r="AL61" s="48"/>
      <c r="AM61" s="82"/>
      <c r="AN61" s="85"/>
      <c r="AO61" s="85"/>
      <c r="AP61" s="85"/>
      <c r="AQ61" s="85"/>
      <c r="AR61" s="85" t="s">
        <v>74</v>
      </c>
    </row>
    <row r="62" spans="1:44" s="4" customFormat="1" ht="15" x14ac:dyDescent="0.25">
      <c r="A62" s="97"/>
      <c r="B62" s="87"/>
      <c r="C62" s="876" t="s">
        <v>75</v>
      </c>
      <c r="D62" s="876"/>
      <c r="E62" s="876"/>
      <c r="F62" s="89"/>
      <c r="G62" s="90"/>
      <c r="H62" s="90"/>
      <c r="I62" s="90"/>
      <c r="J62" s="99"/>
      <c r="K62" s="90"/>
      <c r="L62" s="91">
        <v>8.2799999999999994</v>
      </c>
      <c r="M62" s="90"/>
      <c r="N62" s="93">
        <v>293.27999999999997</v>
      </c>
      <c r="AF62" s="39"/>
      <c r="AG62" s="48"/>
      <c r="AL62" s="48"/>
      <c r="AM62" s="82"/>
      <c r="AN62" s="85"/>
      <c r="AO62" s="85"/>
      <c r="AP62" s="85"/>
      <c r="AQ62" s="85" t="s">
        <v>75</v>
      </c>
      <c r="AR62" s="85"/>
    </row>
    <row r="63" spans="1:44" s="4" customFormat="1" ht="23.25" x14ac:dyDescent="0.25">
      <c r="A63" s="97"/>
      <c r="B63" s="87" t="s">
        <v>88</v>
      </c>
      <c r="C63" s="876" t="s">
        <v>89</v>
      </c>
      <c r="D63" s="876"/>
      <c r="E63" s="876"/>
      <c r="F63" s="89" t="s">
        <v>78</v>
      </c>
      <c r="G63" s="105">
        <v>92</v>
      </c>
      <c r="H63" s="90"/>
      <c r="I63" s="105">
        <v>92</v>
      </c>
      <c r="J63" s="99"/>
      <c r="K63" s="90"/>
      <c r="L63" s="91">
        <v>7.62</v>
      </c>
      <c r="M63" s="90"/>
      <c r="N63" s="93">
        <v>269.82</v>
      </c>
      <c r="AF63" s="39"/>
      <c r="AG63" s="48"/>
      <c r="AL63" s="48"/>
      <c r="AM63" s="82"/>
      <c r="AN63" s="85"/>
      <c r="AO63" s="85"/>
      <c r="AP63" s="85"/>
      <c r="AQ63" s="85" t="s">
        <v>89</v>
      </c>
      <c r="AR63" s="85"/>
    </row>
    <row r="64" spans="1:44" s="4" customFormat="1" ht="23.25" x14ac:dyDescent="0.25">
      <c r="A64" s="97"/>
      <c r="B64" s="87" t="s">
        <v>90</v>
      </c>
      <c r="C64" s="876" t="s">
        <v>91</v>
      </c>
      <c r="D64" s="876"/>
      <c r="E64" s="876"/>
      <c r="F64" s="89" t="s">
        <v>78</v>
      </c>
      <c r="G64" s="105">
        <v>46</v>
      </c>
      <c r="H64" s="90"/>
      <c r="I64" s="105">
        <v>46</v>
      </c>
      <c r="J64" s="99"/>
      <c r="K64" s="90"/>
      <c r="L64" s="91">
        <v>3.81</v>
      </c>
      <c r="M64" s="90"/>
      <c r="N64" s="93">
        <v>134.91</v>
      </c>
      <c r="AF64" s="39"/>
      <c r="AG64" s="48"/>
      <c r="AL64" s="48"/>
      <c r="AM64" s="82"/>
      <c r="AN64" s="85"/>
      <c r="AO64" s="85"/>
      <c r="AP64" s="85"/>
      <c r="AQ64" s="85" t="s">
        <v>91</v>
      </c>
      <c r="AR64" s="85"/>
    </row>
    <row r="65" spans="1:47" s="4" customFormat="1" ht="15" x14ac:dyDescent="0.25">
      <c r="A65" s="106"/>
      <c r="B65" s="107"/>
      <c r="C65" s="878" t="s">
        <v>81</v>
      </c>
      <c r="D65" s="878"/>
      <c r="E65" s="878"/>
      <c r="F65" s="76"/>
      <c r="G65" s="77"/>
      <c r="H65" s="77"/>
      <c r="I65" s="77"/>
      <c r="J65" s="80"/>
      <c r="K65" s="77"/>
      <c r="L65" s="108">
        <v>72.83</v>
      </c>
      <c r="M65" s="101"/>
      <c r="N65" s="81"/>
      <c r="AF65" s="39"/>
      <c r="AG65" s="48"/>
      <c r="AL65" s="48"/>
      <c r="AM65" s="82"/>
      <c r="AN65" s="85"/>
      <c r="AO65" s="85"/>
      <c r="AP65" s="85"/>
      <c r="AQ65" s="85"/>
      <c r="AR65" s="85"/>
      <c r="AS65" s="82" t="s">
        <v>81</v>
      </c>
    </row>
    <row r="66" spans="1:47" s="4" customFormat="1" ht="68.25" x14ac:dyDescent="0.25">
      <c r="A66" s="40" t="s">
        <v>67</v>
      </c>
      <c r="B66" s="41" t="s">
        <v>92</v>
      </c>
      <c r="C66" s="847" t="s">
        <v>1310</v>
      </c>
      <c r="D66" s="847"/>
      <c r="E66" s="847"/>
      <c r="F66" s="42" t="s">
        <v>63</v>
      </c>
      <c r="G66" s="43">
        <v>0.22800000000000001</v>
      </c>
      <c r="H66" s="44">
        <v>1</v>
      </c>
      <c r="I66" s="129">
        <v>0.22800000000000001</v>
      </c>
      <c r="J66" s="46"/>
      <c r="K66" s="43"/>
      <c r="L66" s="46"/>
      <c r="M66" s="43"/>
      <c r="N66" s="47"/>
      <c r="AF66" s="39"/>
      <c r="AG66" s="48" t="s">
        <v>1310</v>
      </c>
      <c r="AL66" s="48"/>
      <c r="AM66" s="82"/>
      <c r="AN66" s="85"/>
      <c r="AO66" s="85"/>
      <c r="AP66" s="85"/>
      <c r="AQ66" s="85"/>
      <c r="AR66" s="85"/>
      <c r="AS66" s="82"/>
    </row>
    <row r="67" spans="1:47" s="4" customFormat="1" ht="22.5" x14ac:dyDescent="0.25">
      <c r="A67" s="49"/>
      <c r="B67" s="50" t="s">
        <v>64</v>
      </c>
      <c r="C67" s="848" t="s">
        <v>65</v>
      </c>
      <c r="D67" s="848"/>
      <c r="E67" s="848"/>
      <c r="F67" s="848"/>
      <c r="G67" s="848"/>
      <c r="H67" s="848"/>
      <c r="I67" s="848"/>
      <c r="J67" s="848"/>
      <c r="K67" s="848"/>
      <c r="L67" s="848"/>
      <c r="M67" s="848"/>
      <c r="N67" s="849"/>
      <c r="AF67" s="39"/>
      <c r="AG67" s="48"/>
      <c r="AH67" s="3" t="s">
        <v>65</v>
      </c>
      <c r="AL67" s="48"/>
      <c r="AM67" s="82"/>
      <c r="AN67" s="85"/>
      <c r="AO67" s="85"/>
      <c r="AP67" s="85"/>
      <c r="AQ67" s="85"/>
      <c r="AR67" s="85"/>
      <c r="AS67" s="82"/>
    </row>
    <row r="68" spans="1:47" s="4" customFormat="1" ht="15" x14ac:dyDescent="0.25">
      <c r="A68" s="51"/>
      <c r="B68" s="50" t="s">
        <v>60</v>
      </c>
      <c r="C68" s="853" t="s">
        <v>66</v>
      </c>
      <c r="D68" s="853"/>
      <c r="E68" s="853"/>
      <c r="F68" s="53"/>
      <c r="G68" s="54"/>
      <c r="H68" s="54"/>
      <c r="I68" s="54"/>
      <c r="J68" s="55">
        <v>1201.2</v>
      </c>
      <c r="K68" s="56">
        <v>1.1499999999999999</v>
      </c>
      <c r="L68" s="57">
        <v>314.95</v>
      </c>
      <c r="M68" s="56">
        <v>35.42</v>
      </c>
      <c r="N68" s="58">
        <v>11155.53</v>
      </c>
      <c r="AF68" s="39"/>
      <c r="AG68" s="48"/>
      <c r="AI68" s="3" t="s">
        <v>66</v>
      </c>
      <c r="AL68" s="48"/>
      <c r="AM68" s="82"/>
      <c r="AN68" s="85"/>
      <c r="AO68" s="85"/>
      <c r="AP68" s="85"/>
      <c r="AQ68" s="85"/>
      <c r="AR68" s="85"/>
      <c r="AS68" s="82"/>
    </row>
    <row r="69" spans="1:47" s="4" customFormat="1" ht="15" x14ac:dyDescent="0.25">
      <c r="A69" s="60"/>
      <c r="B69" s="50"/>
      <c r="C69" s="853" t="s">
        <v>71</v>
      </c>
      <c r="D69" s="853"/>
      <c r="E69" s="853"/>
      <c r="F69" s="53" t="s">
        <v>72</v>
      </c>
      <c r="G69" s="70">
        <v>154</v>
      </c>
      <c r="H69" s="56">
        <v>1.1499999999999999</v>
      </c>
      <c r="I69" s="130">
        <v>40.378799999999998</v>
      </c>
      <c r="J69" s="63"/>
      <c r="K69" s="54"/>
      <c r="L69" s="63"/>
      <c r="M69" s="54"/>
      <c r="N69" s="59"/>
      <c r="AF69" s="39"/>
      <c r="AG69" s="48"/>
      <c r="AJ69" s="3" t="s">
        <v>71</v>
      </c>
      <c r="AL69" s="48"/>
      <c r="AM69" s="82"/>
      <c r="AN69" s="85"/>
      <c r="AO69" s="85"/>
      <c r="AP69" s="85"/>
      <c r="AQ69" s="85"/>
      <c r="AR69" s="85"/>
      <c r="AS69" s="82"/>
    </row>
    <row r="70" spans="1:47" s="4" customFormat="1" ht="15" x14ac:dyDescent="0.25">
      <c r="A70" s="51"/>
      <c r="B70" s="50"/>
      <c r="C70" s="854" t="s">
        <v>74</v>
      </c>
      <c r="D70" s="854"/>
      <c r="E70" s="854"/>
      <c r="F70" s="65"/>
      <c r="G70" s="66"/>
      <c r="H70" s="66"/>
      <c r="I70" s="66"/>
      <c r="J70" s="67">
        <v>1201.2</v>
      </c>
      <c r="K70" s="66"/>
      <c r="L70" s="68">
        <v>314.95</v>
      </c>
      <c r="M70" s="66"/>
      <c r="N70" s="69"/>
      <c r="AF70" s="39"/>
      <c r="AG70" s="48"/>
      <c r="AK70" s="3" t="s">
        <v>74</v>
      </c>
      <c r="AL70" s="48"/>
      <c r="AM70" s="82"/>
      <c r="AN70" s="85"/>
      <c r="AO70" s="85"/>
      <c r="AP70" s="85"/>
      <c r="AQ70" s="85"/>
      <c r="AR70" s="85"/>
      <c r="AS70" s="82"/>
    </row>
    <row r="71" spans="1:47" s="4" customFormat="1" ht="15" x14ac:dyDescent="0.25">
      <c r="A71" s="60"/>
      <c r="B71" s="50"/>
      <c r="C71" s="853" t="s">
        <v>75</v>
      </c>
      <c r="D71" s="853"/>
      <c r="E71" s="853"/>
      <c r="F71" s="53"/>
      <c r="G71" s="54"/>
      <c r="H71" s="54"/>
      <c r="I71" s="54"/>
      <c r="J71" s="63"/>
      <c r="K71" s="54"/>
      <c r="L71" s="57">
        <v>314.95</v>
      </c>
      <c r="M71" s="54"/>
      <c r="N71" s="58">
        <v>11155.53</v>
      </c>
      <c r="AF71" s="39"/>
      <c r="AG71" s="48"/>
      <c r="AJ71" s="3" t="s">
        <v>75</v>
      </c>
      <c r="AL71" s="48"/>
      <c r="AM71" s="82"/>
      <c r="AN71" s="85"/>
      <c r="AO71" s="85"/>
      <c r="AP71" s="85"/>
      <c r="AQ71" s="85"/>
      <c r="AR71" s="85"/>
      <c r="AS71" s="82"/>
    </row>
    <row r="72" spans="1:47" s="4" customFormat="1" ht="23.25" x14ac:dyDescent="0.25">
      <c r="A72" s="60"/>
      <c r="B72" s="50" t="s">
        <v>94</v>
      </c>
      <c r="C72" s="853" t="s">
        <v>95</v>
      </c>
      <c r="D72" s="853"/>
      <c r="E72" s="853"/>
      <c r="F72" s="53" t="s">
        <v>78</v>
      </c>
      <c r="G72" s="70">
        <v>89</v>
      </c>
      <c r="H72" s="54"/>
      <c r="I72" s="70">
        <v>89</v>
      </c>
      <c r="J72" s="63"/>
      <c r="K72" s="54"/>
      <c r="L72" s="57">
        <v>280.31</v>
      </c>
      <c r="M72" s="54"/>
      <c r="N72" s="58">
        <v>9928.42</v>
      </c>
      <c r="AF72" s="39"/>
      <c r="AG72" s="48"/>
      <c r="AJ72" s="3" t="s">
        <v>95</v>
      </c>
      <c r="AL72" s="48"/>
      <c r="AM72" s="82"/>
      <c r="AN72" s="85"/>
      <c r="AO72" s="85"/>
      <c r="AP72" s="85"/>
      <c r="AQ72" s="85"/>
      <c r="AR72" s="85"/>
      <c r="AS72" s="82"/>
    </row>
    <row r="73" spans="1:47" s="4" customFormat="1" ht="23.25" x14ac:dyDescent="0.25">
      <c r="A73" s="60"/>
      <c r="B73" s="50" t="s">
        <v>96</v>
      </c>
      <c r="C73" s="853" t="s">
        <v>97</v>
      </c>
      <c r="D73" s="853"/>
      <c r="E73" s="853"/>
      <c r="F73" s="53" t="s">
        <v>78</v>
      </c>
      <c r="G73" s="70">
        <v>40</v>
      </c>
      <c r="H73" s="54"/>
      <c r="I73" s="70">
        <v>40</v>
      </c>
      <c r="J73" s="63"/>
      <c r="K73" s="54"/>
      <c r="L73" s="57">
        <v>125.98</v>
      </c>
      <c r="M73" s="54"/>
      <c r="N73" s="58">
        <v>4462.21</v>
      </c>
      <c r="AF73" s="39"/>
      <c r="AG73" s="48"/>
      <c r="AJ73" s="3" t="s">
        <v>97</v>
      </c>
      <c r="AL73" s="48"/>
      <c r="AM73" s="82"/>
      <c r="AN73" s="85"/>
      <c r="AO73" s="85"/>
      <c r="AP73" s="85"/>
      <c r="AQ73" s="85"/>
      <c r="AR73" s="85"/>
      <c r="AS73" s="82"/>
    </row>
    <row r="74" spans="1:47" s="4" customFormat="1" ht="15" x14ac:dyDescent="0.25">
      <c r="A74" s="71"/>
      <c r="B74" s="72"/>
      <c r="C74" s="847" t="s">
        <v>81</v>
      </c>
      <c r="D74" s="847"/>
      <c r="E74" s="847"/>
      <c r="F74" s="42"/>
      <c r="G74" s="43"/>
      <c r="H74" s="43"/>
      <c r="I74" s="43"/>
      <c r="J74" s="46"/>
      <c r="K74" s="43"/>
      <c r="L74" s="131">
        <v>721.24</v>
      </c>
      <c r="M74" s="66"/>
      <c r="N74" s="47"/>
      <c r="AF74" s="39"/>
      <c r="AG74" s="48"/>
      <c r="AL74" s="48" t="s">
        <v>81</v>
      </c>
      <c r="AM74" s="82"/>
      <c r="AN74" s="85"/>
      <c r="AO74" s="85"/>
      <c r="AP74" s="85"/>
      <c r="AQ74" s="85"/>
      <c r="AR74" s="85"/>
      <c r="AS74" s="82"/>
    </row>
    <row r="75" spans="1:47" s="4" customFormat="1" ht="0" hidden="1" customHeight="1" x14ac:dyDescent="0.25">
      <c r="A75" s="110"/>
      <c r="B75" s="111"/>
      <c r="C75" s="111"/>
      <c r="D75" s="111"/>
      <c r="E75" s="111"/>
      <c r="F75" s="112"/>
      <c r="G75" s="112"/>
      <c r="H75" s="112"/>
      <c r="I75" s="112"/>
      <c r="J75" s="113"/>
      <c r="K75" s="112"/>
      <c r="L75" s="113"/>
      <c r="M75" s="54"/>
      <c r="N75" s="113"/>
      <c r="AF75" s="39"/>
      <c r="AG75" s="48"/>
      <c r="AL75" s="48"/>
      <c r="AM75" s="82"/>
      <c r="AN75" s="85"/>
      <c r="AO75" s="85"/>
      <c r="AP75" s="85"/>
      <c r="AQ75" s="85"/>
      <c r="AR75" s="85"/>
      <c r="AS75" s="82"/>
    </row>
    <row r="76" spans="1:47" s="4" customFormat="1" ht="15" x14ac:dyDescent="0.25">
      <c r="A76" s="114"/>
      <c r="B76" s="115"/>
      <c r="C76" s="847" t="s">
        <v>98</v>
      </c>
      <c r="D76" s="847"/>
      <c r="E76" s="847"/>
      <c r="F76" s="847"/>
      <c r="G76" s="847"/>
      <c r="H76" s="847"/>
      <c r="I76" s="847"/>
      <c r="J76" s="847"/>
      <c r="K76" s="847"/>
      <c r="L76" s="116"/>
      <c r="M76" s="117"/>
      <c r="N76" s="118"/>
      <c r="AF76" s="39"/>
      <c r="AG76" s="48"/>
      <c r="AL76" s="48"/>
      <c r="AM76" s="82"/>
      <c r="AN76" s="85"/>
      <c r="AO76" s="85"/>
      <c r="AP76" s="85"/>
      <c r="AQ76" s="85"/>
      <c r="AR76" s="85"/>
      <c r="AS76" s="82"/>
      <c r="AT76" s="48" t="s">
        <v>98</v>
      </c>
    </row>
    <row r="77" spans="1:47" s="4" customFormat="1" ht="15" x14ac:dyDescent="0.25">
      <c r="A77" s="119"/>
      <c r="B77" s="50"/>
      <c r="C77" s="853" t="s">
        <v>99</v>
      </c>
      <c r="D77" s="853"/>
      <c r="E77" s="853"/>
      <c r="F77" s="853"/>
      <c r="G77" s="853"/>
      <c r="H77" s="853"/>
      <c r="I77" s="853"/>
      <c r="J77" s="853"/>
      <c r="K77" s="853"/>
      <c r="L77" s="124">
        <v>448.05</v>
      </c>
      <c r="M77" s="121"/>
      <c r="N77" s="122"/>
      <c r="AF77" s="39"/>
      <c r="AG77" s="48"/>
      <c r="AL77" s="48"/>
      <c r="AM77" s="82"/>
      <c r="AN77" s="85"/>
      <c r="AO77" s="85"/>
      <c r="AP77" s="85"/>
      <c r="AQ77" s="85"/>
      <c r="AR77" s="85"/>
      <c r="AS77" s="82"/>
      <c r="AT77" s="48"/>
      <c r="AU77" s="3" t="s">
        <v>99</v>
      </c>
    </row>
    <row r="78" spans="1:47" s="4" customFormat="1" ht="15" x14ac:dyDescent="0.25">
      <c r="A78" s="119"/>
      <c r="B78" s="50"/>
      <c r="C78" s="853" t="s">
        <v>100</v>
      </c>
      <c r="D78" s="853"/>
      <c r="E78" s="853"/>
      <c r="F78" s="853"/>
      <c r="G78" s="853"/>
      <c r="H78" s="853"/>
      <c r="I78" s="853"/>
      <c r="J78" s="853"/>
      <c r="K78" s="853"/>
      <c r="L78" s="123"/>
      <c r="M78" s="121"/>
      <c r="N78" s="122"/>
      <c r="AF78" s="39"/>
      <c r="AG78" s="48"/>
      <c r="AL78" s="48"/>
      <c r="AM78" s="82"/>
      <c r="AN78" s="85"/>
      <c r="AO78" s="85"/>
      <c r="AP78" s="85"/>
      <c r="AQ78" s="85"/>
      <c r="AR78" s="85"/>
      <c r="AS78" s="82"/>
      <c r="AT78" s="48"/>
      <c r="AU78" s="3" t="s">
        <v>100</v>
      </c>
    </row>
    <row r="79" spans="1:47" s="4" customFormat="1" ht="15" x14ac:dyDescent="0.25">
      <c r="A79" s="119"/>
      <c r="B79" s="50"/>
      <c r="C79" s="853" t="s">
        <v>101</v>
      </c>
      <c r="D79" s="853"/>
      <c r="E79" s="853"/>
      <c r="F79" s="853"/>
      <c r="G79" s="853"/>
      <c r="H79" s="853"/>
      <c r="I79" s="853"/>
      <c r="J79" s="853"/>
      <c r="K79" s="853"/>
      <c r="L79" s="124">
        <v>349.32</v>
      </c>
      <c r="M79" s="121"/>
      <c r="N79" s="122"/>
      <c r="AF79" s="39"/>
      <c r="AG79" s="48"/>
      <c r="AL79" s="48"/>
      <c r="AM79" s="82"/>
      <c r="AN79" s="85"/>
      <c r="AO79" s="85"/>
      <c r="AP79" s="85"/>
      <c r="AQ79" s="85"/>
      <c r="AR79" s="85"/>
      <c r="AS79" s="82"/>
      <c r="AT79" s="48"/>
      <c r="AU79" s="3" t="s">
        <v>101</v>
      </c>
    </row>
    <row r="80" spans="1:47" s="4" customFormat="1" ht="15" x14ac:dyDescent="0.25">
      <c r="A80" s="119"/>
      <c r="B80" s="50"/>
      <c r="C80" s="853" t="s">
        <v>102</v>
      </c>
      <c r="D80" s="853"/>
      <c r="E80" s="853"/>
      <c r="F80" s="853"/>
      <c r="G80" s="853"/>
      <c r="H80" s="853"/>
      <c r="I80" s="853"/>
      <c r="J80" s="853"/>
      <c r="K80" s="853"/>
      <c r="L80" s="124">
        <v>98.73</v>
      </c>
      <c r="M80" s="121"/>
      <c r="N80" s="122"/>
      <c r="AF80" s="39"/>
      <c r="AG80" s="48"/>
      <c r="AL80" s="48"/>
      <c r="AM80" s="82"/>
      <c r="AN80" s="85"/>
      <c r="AO80" s="85"/>
      <c r="AP80" s="85"/>
      <c r="AQ80" s="85"/>
      <c r="AR80" s="85"/>
      <c r="AS80" s="82"/>
      <c r="AT80" s="48"/>
      <c r="AU80" s="3" t="s">
        <v>102</v>
      </c>
    </row>
    <row r="81" spans="1:49" s="4" customFormat="1" ht="15" x14ac:dyDescent="0.25">
      <c r="A81" s="119"/>
      <c r="B81" s="50"/>
      <c r="C81" s="853" t="s">
        <v>103</v>
      </c>
      <c r="D81" s="853"/>
      <c r="E81" s="853"/>
      <c r="F81" s="853"/>
      <c r="G81" s="853"/>
      <c r="H81" s="853"/>
      <c r="I81" s="853"/>
      <c r="J81" s="853"/>
      <c r="K81" s="853"/>
      <c r="L81" s="124">
        <v>10.68</v>
      </c>
      <c r="M81" s="121"/>
      <c r="N81" s="122"/>
      <c r="AF81" s="39"/>
      <c r="AG81" s="48"/>
      <c r="AL81" s="48"/>
      <c r="AM81" s="82"/>
      <c r="AN81" s="85"/>
      <c r="AO81" s="85"/>
      <c r="AP81" s="85"/>
      <c r="AQ81" s="85"/>
      <c r="AR81" s="85"/>
      <c r="AS81" s="82"/>
      <c r="AT81" s="48"/>
      <c r="AU81" s="3" t="s">
        <v>103</v>
      </c>
    </row>
    <row r="82" spans="1:49" s="4" customFormat="1" ht="15" x14ac:dyDescent="0.25">
      <c r="A82" s="119"/>
      <c r="B82" s="50"/>
      <c r="C82" s="853" t="s">
        <v>104</v>
      </c>
      <c r="D82" s="853"/>
      <c r="E82" s="853"/>
      <c r="F82" s="853"/>
      <c r="G82" s="853"/>
      <c r="H82" s="853"/>
      <c r="I82" s="853"/>
      <c r="J82" s="853"/>
      <c r="K82" s="853"/>
      <c r="L82" s="124">
        <v>980.93</v>
      </c>
      <c r="M82" s="121"/>
      <c r="N82" s="122"/>
      <c r="AF82" s="39"/>
      <c r="AG82" s="48"/>
      <c r="AL82" s="48"/>
      <c r="AM82" s="82"/>
      <c r="AN82" s="85"/>
      <c r="AO82" s="85"/>
      <c r="AP82" s="85"/>
      <c r="AQ82" s="85"/>
      <c r="AR82" s="85"/>
      <c r="AS82" s="82"/>
      <c r="AT82" s="48"/>
      <c r="AU82" s="3" t="s">
        <v>104</v>
      </c>
    </row>
    <row r="83" spans="1:49" s="4" customFormat="1" ht="15" x14ac:dyDescent="0.25">
      <c r="A83" s="119"/>
      <c r="B83" s="50"/>
      <c r="C83" s="853" t="s">
        <v>100</v>
      </c>
      <c r="D83" s="853"/>
      <c r="E83" s="853"/>
      <c r="F83" s="853"/>
      <c r="G83" s="853"/>
      <c r="H83" s="853"/>
      <c r="I83" s="853"/>
      <c r="J83" s="853"/>
      <c r="K83" s="853"/>
      <c r="L83" s="123"/>
      <c r="M83" s="121"/>
      <c r="N83" s="122"/>
      <c r="AF83" s="39"/>
      <c r="AG83" s="48"/>
      <c r="AL83" s="48"/>
      <c r="AM83" s="82"/>
      <c r="AN83" s="85"/>
      <c r="AO83" s="85"/>
      <c r="AP83" s="85"/>
      <c r="AQ83" s="85"/>
      <c r="AR83" s="85"/>
      <c r="AS83" s="82"/>
      <c r="AT83" s="48"/>
      <c r="AU83" s="3" t="s">
        <v>100</v>
      </c>
    </row>
    <row r="84" spans="1:49" s="4" customFormat="1" ht="15" x14ac:dyDescent="0.25">
      <c r="A84" s="119"/>
      <c r="B84" s="50"/>
      <c r="C84" s="853" t="s">
        <v>105</v>
      </c>
      <c r="D84" s="853"/>
      <c r="E84" s="853"/>
      <c r="F84" s="853"/>
      <c r="G84" s="853"/>
      <c r="H84" s="853"/>
      <c r="I84" s="853"/>
      <c r="J84" s="853"/>
      <c r="K84" s="853"/>
      <c r="L84" s="124">
        <v>349.32</v>
      </c>
      <c r="M84" s="121"/>
      <c r="N84" s="122"/>
      <c r="AF84" s="39"/>
      <c r="AG84" s="48"/>
      <c r="AL84" s="48"/>
      <c r="AM84" s="82"/>
      <c r="AN84" s="85"/>
      <c r="AO84" s="85"/>
      <c r="AP84" s="85"/>
      <c r="AQ84" s="85"/>
      <c r="AR84" s="85"/>
      <c r="AS84" s="82"/>
      <c r="AT84" s="48"/>
      <c r="AU84" s="3" t="s">
        <v>105</v>
      </c>
    </row>
    <row r="85" spans="1:49" s="4" customFormat="1" ht="15" x14ac:dyDescent="0.25">
      <c r="A85" s="119"/>
      <c r="B85" s="50"/>
      <c r="C85" s="853" t="s">
        <v>106</v>
      </c>
      <c r="D85" s="853"/>
      <c r="E85" s="853"/>
      <c r="F85" s="853"/>
      <c r="G85" s="853"/>
      <c r="H85" s="853"/>
      <c r="I85" s="853"/>
      <c r="J85" s="853"/>
      <c r="K85" s="853"/>
      <c r="L85" s="124">
        <v>98.73</v>
      </c>
      <c r="M85" s="121"/>
      <c r="N85" s="122"/>
      <c r="AF85" s="39"/>
      <c r="AG85" s="48"/>
      <c r="AL85" s="48"/>
      <c r="AM85" s="82"/>
      <c r="AN85" s="85"/>
      <c r="AO85" s="85"/>
      <c r="AP85" s="85"/>
      <c r="AQ85" s="85"/>
      <c r="AR85" s="85"/>
      <c r="AS85" s="82"/>
      <c r="AT85" s="48"/>
      <c r="AU85" s="3" t="s">
        <v>106</v>
      </c>
    </row>
    <row r="86" spans="1:49" s="4" customFormat="1" ht="15" x14ac:dyDescent="0.25">
      <c r="A86" s="119"/>
      <c r="B86" s="50"/>
      <c r="C86" s="853" t="s">
        <v>107</v>
      </c>
      <c r="D86" s="853"/>
      <c r="E86" s="853"/>
      <c r="F86" s="853"/>
      <c r="G86" s="853"/>
      <c r="H86" s="853"/>
      <c r="I86" s="853"/>
      <c r="J86" s="853"/>
      <c r="K86" s="853"/>
      <c r="L86" s="124">
        <v>10.68</v>
      </c>
      <c r="M86" s="121"/>
      <c r="N86" s="122"/>
      <c r="AF86" s="39"/>
      <c r="AG86" s="48"/>
      <c r="AL86" s="48"/>
      <c r="AM86" s="82"/>
      <c r="AN86" s="85"/>
      <c r="AO86" s="85"/>
      <c r="AP86" s="85"/>
      <c r="AQ86" s="85"/>
      <c r="AR86" s="85"/>
      <c r="AS86" s="82"/>
      <c r="AT86" s="48"/>
      <c r="AU86" s="3" t="s">
        <v>107</v>
      </c>
    </row>
    <row r="87" spans="1:49" s="4" customFormat="1" ht="15" x14ac:dyDescent="0.25">
      <c r="A87" s="119"/>
      <c r="B87" s="50"/>
      <c r="C87" s="853" t="s">
        <v>108</v>
      </c>
      <c r="D87" s="853"/>
      <c r="E87" s="853"/>
      <c r="F87" s="853"/>
      <c r="G87" s="853"/>
      <c r="H87" s="853"/>
      <c r="I87" s="853"/>
      <c r="J87" s="853"/>
      <c r="K87" s="853"/>
      <c r="L87" s="124">
        <v>346.53</v>
      </c>
      <c r="M87" s="121"/>
      <c r="N87" s="122"/>
      <c r="AF87" s="39"/>
      <c r="AG87" s="48"/>
      <c r="AL87" s="48"/>
      <c r="AM87" s="82"/>
      <c r="AN87" s="85"/>
      <c r="AO87" s="85"/>
      <c r="AP87" s="85"/>
      <c r="AQ87" s="85"/>
      <c r="AR87" s="85"/>
      <c r="AS87" s="82"/>
      <c r="AT87" s="48"/>
      <c r="AU87" s="3" t="s">
        <v>108</v>
      </c>
    </row>
    <row r="88" spans="1:49" s="4" customFormat="1" ht="15" x14ac:dyDescent="0.25">
      <c r="A88" s="119"/>
      <c r="B88" s="50"/>
      <c r="C88" s="853" t="s">
        <v>109</v>
      </c>
      <c r="D88" s="853"/>
      <c r="E88" s="853"/>
      <c r="F88" s="853"/>
      <c r="G88" s="853"/>
      <c r="H88" s="853"/>
      <c r="I88" s="853"/>
      <c r="J88" s="853"/>
      <c r="K88" s="853"/>
      <c r="L88" s="124">
        <v>186.35</v>
      </c>
      <c r="M88" s="121"/>
      <c r="N88" s="122"/>
      <c r="AF88" s="39"/>
      <c r="AG88" s="48"/>
      <c r="AL88" s="48"/>
      <c r="AM88" s="82"/>
      <c r="AN88" s="85"/>
      <c r="AO88" s="85"/>
      <c r="AP88" s="85"/>
      <c r="AQ88" s="85"/>
      <c r="AR88" s="85"/>
      <c r="AS88" s="82"/>
      <c r="AT88" s="48"/>
      <c r="AU88" s="3" t="s">
        <v>109</v>
      </c>
    </row>
    <row r="89" spans="1:49" s="4" customFormat="1" ht="15" x14ac:dyDescent="0.25">
      <c r="A89" s="119"/>
      <c r="B89" s="50"/>
      <c r="C89" s="853" t="s">
        <v>110</v>
      </c>
      <c r="D89" s="853"/>
      <c r="E89" s="853"/>
      <c r="F89" s="853"/>
      <c r="G89" s="853"/>
      <c r="H89" s="853"/>
      <c r="I89" s="853"/>
      <c r="J89" s="853"/>
      <c r="K89" s="853"/>
      <c r="L89" s="124">
        <v>360</v>
      </c>
      <c r="M89" s="121"/>
      <c r="N89" s="122"/>
      <c r="AF89" s="39"/>
      <c r="AG89" s="48"/>
      <c r="AL89" s="48"/>
      <c r="AM89" s="82"/>
      <c r="AN89" s="85"/>
      <c r="AO89" s="85"/>
      <c r="AP89" s="85"/>
      <c r="AQ89" s="85"/>
      <c r="AR89" s="85"/>
      <c r="AS89" s="82"/>
      <c r="AT89" s="48"/>
      <c r="AU89" s="3" t="s">
        <v>110</v>
      </c>
    </row>
    <row r="90" spans="1:49" s="4" customFormat="1" ht="15" x14ac:dyDescent="0.25">
      <c r="A90" s="119"/>
      <c r="B90" s="50"/>
      <c r="C90" s="853" t="s">
        <v>111</v>
      </c>
      <c r="D90" s="853"/>
      <c r="E90" s="853"/>
      <c r="F90" s="853"/>
      <c r="G90" s="853"/>
      <c r="H90" s="853"/>
      <c r="I90" s="853"/>
      <c r="J90" s="853"/>
      <c r="K90" s="853"/>
      <c r="L90" s="124">
        <v>346.53</v>
      </c>
      <c r="M90" s="121"/>
      <c r="N90" s="122"/>
      <c r="AF90" s="39"/>
      <c r="AG90" s="48"/>
      <c r="AL90" s="48"/>
      <c r="AM90" s="82"/>
      <c r="AN90" s="85"/>
      <c r="AO90" s="85"/>
      <c r="AP90" s="85"/>
      <c r="AQ90" s="85"/>
      <c r="AR90" s="85"/>
      <c r="AS90" s="82"/>
      <c r="AT90" s="48"/>
      <c r="AU90" s="3" t="s">
        <v>111</v>
      </c>
    </row>
    <row r="91" spans="1:49" s="4" customFormat="1" ht="15" x14ac:dyDescent="0.25">
      <c r="A91" s="119"/>
      <c r="B91" s="50"/>
      <c r="C91" s="853" t="s">
        <v>112</v>
      </c>
      <c r="D91" s="853"/>
      <c r="E91" s="853"/>
      <c r="F91" s="853"/>
      <c r="G91" s="853"/>
      <c r="H91" s="853"/>
      <c r="I91" s="853"/>
      <c r="J91" s="853"/>
      <c r="K91" s="853"/>
      <c r="L91" s="124">
        <v>186.35</v>
      </c>
      <c r="M91" s="121"/>
      <c r="N91" s="122"/>
      <c r="AF91" s="39"/>
      <c r="AG91" s="48"/>
      <c r="AL91" s="48"/>
      <c r="AM91" s="82"/>
      <c r="AN91" s="85"/>
      <c r="AO91" s="85"/>
      <c r="AP91" s="85"/>
      <c r="AQ91" s="85"/>
      <c r="AR91" s="85"/>
      <c r="AS91" s="82"/>
      <c r="AT91" s="48"/>
      <c r="AU91" s="3" t="s">
        <v>112</v>
      </c>
    </row>
    <row r="92" spans="1:49" s="4" customFormat="1" ht="15" x14ac:dyDescent="0.25">
      <c r="A92" s="119"/>
      <c r="B92" s="125"/>
      <c r="C92" s="861" t="s">
        <v>113</v>
      </c>
      <c r="D92" s="861"/>
      <c r="E92" s="861"/>
      <c r="F92" s="861"/>
      <c r="G92" s="861"/>
      <c r="H92" s="861"/>
      <c r="I92" s="861"/>
      <c r="J92" s="861"/>
      <c r="K92" s="861"/>
      <c r="L92" s="160">
        <v>980.93</v>
      </c>
      <c r="M92" s="127"/>
      <c r="N92" s="128"/>
      <c r="AF92" s="39"/>
      <c r="AG92" s="48"/>
      <c r="AL92" s="48"/>
      <c r="AM92" s="82"/>
      <c r="AN92" s="85"/>
      <c r="AO92" s="85"/>
      <c r="AP92" s="85"/>
      <c r="AQ92" s="85"/>
      <c r="AR92" s="85"/>
      <c r="AS92" s="82"/>
      <c r="AT92" s="48"/>
      <c r="AV92" s="48" t="s">
        <v>113</v>
      </c>
    </row>
    <row r="93" spans="1:49" s="4" customFormat="1" ht="15" x14ac:dyDescent="0.25">
      <c r="A93" s="844" t="s">
        <v>114</v>
      </c>
      <c r="B93" s="845"/>
      <c r="C93" s="845"/>
      <c r="D93" s="845"/>
      <c r="E93" s="845"/>
      <c r="F93" s="845"/>
      <c r="G93" s="845"/>
      <c r="H93" s="845"/>
      <c r="I93" s="845"/>
      <c r="J93" s="845"/>
      <c r="K93" s="845"/>
      <c r="L93" s="845"/>
      <c r="M93" s="845"/>
      <c r="N93" s="846"/>
      <c r="AF93" s="39" t="s">
        <v>114</v>
      </c>
      <c r="AG93" s="48"/>
      <c r="AL93" s="48"/>
      <c r="AM93" s="82"/>
      <c r="AN93" s="85"/>
      <c r="AO93" s="85"/>
      <c r="AP93" s="85"/>
      <c r="AQ93" s="85"/>
      <c r="AR93" s="85"/>
      <c r="AS93" s="82"/>
      <c r="AT93" s="48"/>
      <c r="AV93" s="48"/>
    </row>
    <row r="94" spans="1:49" s="4" customFormat="1" ht="15" x14ac:dyDescent="0.25">
      <c r="A94" s="855" t="s">
        <v>115</v>
      </c>
      <c r="B94" s="856"/>
      <c r="C94" s="856"/>
      <c r="D94" s="856"/>
      <c r="E94" s="856"/>
      <c r="F94" s="856"/>
      <c r="G94" s="856"/>
      <c r="H94" s="856"/>
      <c r="I94" s="856"/>
      <c r="J94" s="856"/>
      <c r="K94" s="856"/>
      <c r="L94" s="856"/>
      <c r="M94" s="856"/>
      <c r="N94" s="857"/>
      <c r="AF94" s="39"/>
      <c r="AG94" s="48"/>
      <c r="AL94" s="48"/>
      <c r="AM94" s="82"/>
      <c r="AN94" s="85"/>
      <c r="AO94" s="85"/>
      <c r="AP94" s="85"/>
      <c r="AQ94" s="85"/>
      <c r="AR94" s="85"/>
      <c r="AS94" s="82"/>
      <c r="AT94" s="48"/>
      <c r="AV94" s="48"/>
      <c r="AW94" s="48" t="s">
        <v>115</v>
      </c>
    </row>
    <row r="95" spans="1:49" s="4" customFormat="1" ht="34.5" x14ac:dyDescent="0.25">
      <c r="A95" s="40" t="s">
        <v>69</v>
      </c>
      <c r="B95" s="41" t="s">
        <v>92</v>
      </c>
      <c r="C95" s="847" t="s">
        <v>116</v>
      </c>
      <c r="D95" s="847"/>
      <c r="E95" s="847"/>
      <c r="F95" s="42" t="s">
        <v>63</v>
      </c>
      <c r="G95" s="43">
        <v>3.4529999999999998</v>
      </c>
      <c r="H95" s="44">
        <v>1</v>
      </c>
      <c r="I95" s="129">
        <v>3.4529999999999998</v>
      </c>
      <c r="J95" s="46"/>
      <c r="K95" s="43"/>
      <c r="L95" s="46"/>
      <c r="M95" s="43"/>
      <c r="N95" s="47"/>
      <c r="AF95" s="39"/>
      <c r="AG95" s="48" t="s">
        <v>116</v>
      </c>
      <c r="AL95" s="48"/>
      <c r="AM95" s="82"/>
      <c r="AN95" s="85"/>
      <c r="AO95" s="85"/>
      <c r="AP95" s="85"/>
      <c r="AQ95" s="85"/>
      <c r="AR95" s="85"/>
      <c r="AS95" s="82"/>
      <c r="AT95" s="48"/>
      <c r="AV95" s="48"/>
      <c r="AW95" s="48"/>
    </row>
    <row r="96" spans="1:49" s="4" customFormat="1" ht="22.5" x14ac:dyDescent="0.25">
      <c r="A96" s="49"/>
      <c r="B96" s="50" t="s">
        <v>64</v>
      </c>
      <c r="C96" s="848" t="s">
        <v>65</v>
      </c>
      <c r="D96" s="848"/>
      <c r="E96" s="848"/>
      <c r="F96" s="848"/>
      <c r="G96" s="848"/>
      <c r="H96" s="848"/>
      <c r="I96" s="848"/>
      <c r="J96" s="848"/>
      <c r="K96" s="848"/>
      <c r="L96" s="848"/>
      <c r="M96" s="848"/>
      <c r="N96" s="849"/>
      <c r="AF96" s="39"/>
      <c r="AG96" s="48"/>
      <c r="AH96" s="3" t="s">
        <v>65</v>
      </c>
      <c r="AL96" s="48"/>
      <c r="AM96" s="82"/>
      <c r="AN96" s="85"/>
      <c r="AO96" s="85"/>
      <c r="AP96" s="85"/>
      <c r="AQ96" s="85"/>
      <c r="AR96" s="85"/>
      <c r="AS96" s="82"/>
      <c r="AT96" s="48"/>
      <c r="AV96" s="48"/>
      <c r="AW96" s="48"/>
    </row>
    <row r="97" spans="1:49" s="4" customFormat="1" ht="15" x14ac:dyDescent="0.25">
      <c r="A97" s="51"/>
      <c r="B97" s="50" t="s">
        <v>60</v>
      </c>
      <c r="C97" s="853" t="s">
        <v>66</v>
      </c>
      <c r="D97" s="853"/>
      <c r="E97" s="853"/>
      <c r="F97" s="53"/>
      <c r="G97" s="54"/>
      <c r="H97" s="54"/>
      <c r="I97" s="54"/>
      <c r="J97" s="55">
        <v>1201.2</v>
      </c>
      <c r="K97" s="56">
        <v>1.1499999999999999</v>
      </c>
      <c r="L97" s="55">
        <v>4769.91</v>
      </c>
      <c r="M97" s="56">
        <v>35.42</v>
      </c>
      <c r="N97" s="58">
        <v>168950.21</v>
      </c>
      <c r="AF97" s="39"/>
      <c r="AG97" s="48"/>
      <c r="AI97" s="3" t="s">
        <v>66</v>
      </c>
      <c r="AL97" s="48"/>
      <c r="AM97" s="82"/>
      <c r="AN97" s="85"/>
      <c r="AO97" s="85"/>
      <c r="AP97" s="85"/>
      <c r="AQ97" s="85"/>
      <c r="AR97" s="85"/>
      <c r="AS97" s="82"/>
      <c r="AT97" s="48"/>
      <c r="AV97" s="48"/>
      <c r="AW97" s="48"/>
    </row>
    <row r="98" spans="1:49" s="4" customFormat="1" ht="15" x14ac:dyDescent="0.25">
      <c r="A98" s="60"/>
      <c r="B98" s="50"/>
      <c r="C98" s="853" t="s">
        <v>71</v>
      </c>
      <c r="D98" s="853"/>
      <c r="E98" s="853"/>
      <c r="F98" s="53" t="s">
        <v>72</v>
      </c>
      <c r="G98" s="70">
        <v>154</v>
      </c>
      <c r="H98" s="56">
        <v>1.1499999999999999</v>
      </c>
      <c r="I98" s="130">
        <v>611.52629999999999</v>
      </c>
      <c r="J98" s="63"/>
      <c r="K98" s="54"/>
      <c r="L98" s="63"/>
      <c r="M98" s="54"/>
      <c r="N98" s="59"/>
      <c r="AF98" s="39"/>
      <c r="AG98" s="48"/>
      <c r="AJ98" s="3" t="s">
        <v>71</v>
      </c>
      <c r="AL98" s="48"/>
      <c r="AM98" s="82"/>
      <c r="AN98" s="85"/>
      <c r="AO98" s="85"/>
      <c r="AP98" s="85"/>
      <c r="AQ98" s="85"/>
      <c r="AR98" s="85"/>
      <c r="AS98" s="82"/>
      <c r="AT98" s="48"/>
      <c r="AV98" s="48"/>
      <c r="AW98" s="48"/>
    </row>
    <row r="99" spans="1:49" s="4" customFormat="1" ht="15" x14ac:dyDescent="0.25">
      <c r="A99" s="51"/>
      <c r="B99" s="50"/>
      <c r="C99" s="854" t="s">
        <v>74</v>
      </c>
      <c r="D99" s="854"/>
      <c r="E99" s="854"/>
      <c r="F99" s="65"/>
      <c r="G99" s="66"/>
      <c r="H99" s="66"/>
      <c r="I99" s="66"/>
      <c r="J99" s="67">
        <v>1201.2</v>
      </c>
      <c r="K99" s="66"/>
      <c r="L99" s="67">
        <v>4769.91</v>
      </c>
      <c r="M99" s="66"/>
      <c r="N99" s="69"/>
      <c r="AF99" s="39"/>
      <c r="AG99" s="48"/>
      <c r="AK99" s="3" t="s">
        <v>74</v>
      </c>
      <c r="AL99" s="48"/>
      <c r="AM99" s="82"/>
      <c r="AN99" s="85"/>
      <c r="AO99" s="85"/>
      <c r="AP99" s="85"/>
      <c r="AQ99" s="85"/>
      <c r="AR99" s="85"/>
      <c r="AS99" s="82"/>
      <c r="AT99" s="48"/>
      <c r="AV99" s="48"/>
      <c r="AW99" s="48"/>
    </row>
    <row r="100" spans="1:49" s="4" customFormat="1" ht="15" x14ac:dyDescent="0.25">
      <c r="A100" s="60"/>
      <c r="B100" s="50"/>
      <c r="C100" s="853" t="s">
        <v>75</v>
      </c>
      <c r="D100" s="853"/>
      <c r="E100" s="853"/>
      <c r="F100" s="53"/>
      <c r="G100" s="54"/>
      <c r="H100" s="54"/>
      <c r="I100" s="54"/>
      <c r="J100" s="63"/>
      <c r="K100" s="54"/>
      <c r="L100" s="55">
        <v>4769.91</v>
      </c>
      <c r="M100" s="54"/>
      <c r="N100" s="58">
        <v>168950.21</v>
      </c>
      <c r="AF100" s="39"/>
      <c r="AG100" s="48"/>
      <c r="AJ100" s="3" t="s">
        <v>75</v>
      </c>
      <c r="AL100" s="48"/>
      <c r="AM100" s="82"/>
      <c r="AN100" s="85"/>
      <c r="AO100" s="85"/>
      <c r="AP100" s="85"/>
      <c r="AQ100" s="85"/>
      <c r="AR100" s="85"/>
      <c r="AS100" s="82"/>
      <c r="AT100" s="48"/>
      <c r="AV100" s="48"/>
      <c r="AW100" s="48"/>
    </row>
    <row r="101" spans="1:49" s="4" customFormat="1" ht="23.25" x14ac:dyDescent="0.25">
      <c r="A101" s="60"/>
      <c r="B101" s="50" t="s">
        <v>94</v>
      </c>
      <c r="C101" s="853" t="s">
        <v>95</v>
      </c>
      <c r="D101" s="853"/>
      <c r="E101" s="853"/>
      <c r="F101" s="53" t="s">
        <v>78</v>
      </c>
      <c r="G101" s="70">
        <v>89</v>
      </c>
      <c r="H101" s="54"/>
      <c r="I101" s="70">
        <v>89</v>
      </c>
      <c r="J101" s="63"/>
      <c r="K101" s="54"/>
      <c r="L101" s="55">
        <v>4245.22</v>
      </c>
      <c r="M101" s="54"/>
      <c r="N101" s="58">
        <v>150365.69</v>
      </c>
      <c r="AF101" s="39"/>
      <c r="AG101" s="48"/>
      <c r="AJ101" s="3" t="s">
        <v>95</v>
      </c>
      <c r="AL101" s="48"/>
      <c r="AM101" s="82"/>
      <c r="AN101" s="85"/>
      <c r="AO101" s="85"/>
      <c r="AP101" s="85"/>
      <c r="AQ101" s="85"/>
      <c r="AR101" s="85"/>
      <c r="AS101" s="82"/>
      <c r="AT101" s="48"/>
      <c r="AV101" s="48"/>
      <c r="AW101" s="48"/>
    </row>
    <row r="102" spans="1:49" s="4" customFormat="1" ht="23.25" x14ac:dyDescent="0.25">
      <c r="A102" s="60"/>
      <c r="B102" s="50" t="s">
        <v>96</v>
      </c>
      <c r="C102" s="853" t="s">
        <v>97</v>
      </c>
      <c r="D102" s="853"/>
      <c r="E102" s="853"/>
      <c r="F102" s="53" t="s">
        <v>78</v>
      </c>
      <c r="G102" s="70">
        <v>40</v>
      </c>
      <c r="H102" s="54"/>
      <c r="I102" s="70">
        <v>40</v>
      </c>
      <c r="J102" s="63"/>
      <c r="K102" s="54"/>
      <c r="L102" s="55">
        <v>1907.96</v>
      </c>
      <c r="M102" s="54"/>
      <c r="N102" s="58">
        <v>67580.08</v>
      </c>
      <c r="AF102" s="39"/>
      <c r="AG102" s="48"/>
      <c r="AJ102" s="3" t="s">
        <v>97</v>
      </c>
      <c r="AL102" s="48"/>
      <c r="AM102" s="82"/>
      <c r="AN102" s="85"/>
      <c r="AO102" s="85"/>
      <c r="AP102" s="85"/>
      <c r="AQ102" s="85"/>
      <c r="AR102" s="85"/>
      <c r="AS102" s="82"/>
      <c r="AT102" s="48"/>
      <c r="AV102" s="48"/>
      <c r="AW102" s="48"/>
    </row>
    <row r="103" spans="1:49" s="4" customFormat="1" ht="15" x14ac:dyDescent="0.25">
      <c r="A103" s="71"/>
      <c r="B103" s="72"/>
      <c r="C103" s="847" t="s">
        <v>81</v>
      </c>
      <c r="D103" s="847"/>
      <c r="E103" s="847"/>
      <c r="F103" s="42"/>
      <c r="G103" s="43"/>
      <c r="H103" s="43"/>
      <c r="I103" s="43"/>
      <c r="J103" s="46"/>
      <c r="K103" s="43"/>
      <c r="L103" s="73">
        <v>10923.09</v>
      </c>
      <c r="M103" s="66"/>
      <c r="N103" s="47"/>
      <c r="AF103" s="39"/>
      <c r="AG103" s="48"/>
      <c r="AL103" s="48" t="s">
        <v>81</v>
      </c>
      <c r="AM103" s="82"/>
      <c r="AN103" s="85"/>
      <c r="AO103" s="85"/>
      <c r="AP103" s="85"/>
      <c r="AQ103" s="85"/>
      <c r="AR103" s="85"/>
      <c r="AS103" s="82"/>
      <c r="AT103" s="48"/>
      <c r="AV103" s="48"/>
      <c r="AW103" s="48"/>
    </row>
    <row r="104" spans="1:49" s="4" customFormat="1" ht="23.25" x14ac:dyDescent="0.25">
      <c r="A104" s="40" t="s">
        <v>86</v>
      </c>
      <c r="B104" s="41" t="s">
        <v>117</v>
      </c>
      <c r="C104" s="847" t="s">
        <v>118</v>
      </c>
      <c r="D104" s="847"/>
      <c r="E104" s="847"/>
      <c r="F104" s="42" t="s">
        <v>119</v>
      </c>
      <c r="G104" s="43">
        <v>6.14</v>
      </c>
      <c r="H104" s="44">
        <v>1</v>
      </c>
      <c r="I104" s="109">
        <v>6.14</v>
      </c>
      <c r="J104" s="46"/>
      <c r="K104" s="43"/>
      <c r="L104" s="46"/>
      <c r="M104" s="43"/>
      <c r="N104" s="47"/>
      <c r="AF104" s="39"/>
      <c r="AG104" s="48" t="s">
        <v>118</v>
      </c>
      <c r="AL104" s="48"/>
      <c r="AM104" s="82"/>
      <c r="AN104" s="85"/>
      <c r="AO104" s="85"/>
      <c r="AP104" s="85"/>
      <c r="AQ104" s="85"/>
      <c r="AR104" s="85"/>
      <c r="AS104" s="82"/>
      <c r="AT104" s="48"/>
      <c r="AV104" s="48"/>
      <c r="AW104" s="48"/>
    </row>
    <row r="105" spans="1:49" s="4" customFormat="1" ht="22.5" x14ac:dyDescent="0.25">
      <c r="A105" s="49"/>
      <c r="B105" s="50" t="s">
        <v>64</v>
      </c>
      <c r="C105" s="848" t="s">
        <v>65</v>
      </c>
      <c r="D105" s="848"/>
      <c r="E105" s="848"/>
      <c r="F105" s="848"/>
      <c r="G105" s="848"/>
      <c r="H105" s="848"/>
      <c r="I105" s="848"/>
      <c r="J105" s="848"/>
      <c r="K105" s="848"/>
      <c r="L105" s="848"/>
      <c r="M105" s="848"/>
      <c r="N105" s="849"/>
      <c r="AF105" s="39"/>
      <c r="AG105" s="48"/>
      <c r="AH105" s="3" t="s">
        <v>65</v>
      </c>
      <c r="AL105" s="48"/>
      <c r="AM105" s="82"/>
      <c r="AN105" s="85"/>
      <c r="AO105" s="85"/>
      <c r="AP105" s="85"/>
      <c r="AQ105" s="85"/>
      <c r="AR105" s="85"/>
      <c r="AS105" s="82"/>
      <c r="AT105" s="48"/>
      <c r="AV105" s="48"/>
      <c r="AW105" s="48"/>
    </row>
    <row r="106" spans="1:49" s="4" customFormat="1" ht="15" x14ac:dyDescent="0.25">
      <c r="A106" s="51"/>
      <c r="B106" s="50" t="s">
        <v>60</v>
      </c>
      <c r="C106" s="853" t="s">
        <v>66</v>
      </c>
      <c r="D106" s="853"/>
      <c r="E106" s="853"/>
      <c r="F106" s="53"/>
      <c r="G106" s="54"/>
      <c r="H106" s="54"/>
      <c r="I106" s="54"/>
      <c r="J106" s="57">
        <v>49.82</v>
      </c>
      <c r="K106" s="56">
        <v>1.1499999999999999</v>
      </c>
      <c r="L106" s="57">
        <v>351.78</v>
      </c>
      <c r="M106" s="56">
        <v>35.42</v>
      </c>
      <c r="N106" s="58">
        <v>12460.05</v>
      </c>
      <c r="AF106" s="39"/>
      <c r="AG106" s="48"/>
      <c r="AI106" s="3" t="s">
        <v>66</v>
      </c>
      <c r="AL106" s="48"/>
      <c r="AM106" s="82"/>
      <c r="AN106" s="85"/>
      <c r="AO106" s="85"/>
      <c r="AP106" s="85"/>
      <c r="AQ106" s="85"/>
      <c r="AR106" s="85"/>
      <c r="AS106" s="82"/>
      <c r="AT106" s="48"/>
      <c r="AV106" s="48"/>
      <c r="AW106" s="48"/>
    </row>
    <row r="107" spans="1:49" s="4" customFormat="1" ht="15" x14ac:dyDescent="0.25">
      <c r="A107" s="51"/>
      <c r="B107" s="50" t="s">
        <v>67</v>
      </c>
      <c r="C107" s="853" t="s">
        <v>68</v>
      </c>
      <c r="D107" s="853"/>
      <c r="E107" s="853"/>
      <c r="F107" s="53"/>
      <c r="G107" s="54"/>
      <c r="H107" s="54"/>
      <c r="I107" s="54"/>
      <c r="J107" s="57">
        <v>256.27</v>
      </c>
      <c r="K107" s="56">
        <v>1.1499999999999999</v>
      </c>
      <c r="L107" s="55">
        <v>1809.52</v>
      </c>
      <c r="M107" s="54"/>
      <c r="N107" s="59"/>
      <c r="AF107" s="39"/>
      <c r="AG107" s="48"/>
      <c r="AI107" s="3" t="s">
        <v>68</v>
      </c>
      <c r="AL107" s="48"/>
      <c r="AM107" s="82"/>
      <c r="AN107" s="85"/>
      <c r="AO107" s="85"/>
      <c r="AP107" s="85"/>
      <c r="AQ107" s="85"/>
      <c r="AR107" s="85"/>
      <c r="AS107" s="82"/>
      <c r="AT107" s="48"/>
      <c r="AV107" s="48"/>
      <c r="AW107" s="48"/>
    </row>
    <row r="108" spans="1:49" s="4" customFormat="1" ht="15" x14ac:dyDescent="0.25">
      <c r="A108" s="51"/>
      <c r="B108" s="50" t="s">
        <v>69</v>
      </c>
      <c r="C108" s="853" t="s">
        <v>70</v>
      </c>
      <c r="D108" s="853"/>
      <c r="E108" s="853"/>
      <c r="F108" s="53"/>
      <c r="G108" s="54"/>
      <c r="H108" s="54"/>
      <c r="I108" s="54"/>
      <c r="J108" s="57">
        <v>45.24</v>
      </c>
      <c r="K108" s="56">
        <v>1.1499999999999999</v>
      </c>
      <c r="L108" s="57">
        <v>319.44</v>
      </c>
      <c r="M108" s="56">
        <v>35.42</v>
      </c>
      <c r="N108" s="58">
        <v>11314.56</v>
      </c>
      <c r="AF108" s="39"/>
      <c r="AG108" s="48"/>
      <c r="AI108" s="3" t="s">
        <v>70</v>
      </c>
      <c r="AL108" s="48"/>
      <c r="AM108" s="82"/>
      <c r="AN108" s="85"/>
      <c r="AO108" s="85"/>
      <c r="AP108" s="85"/>
      <c r="AQ108" s="85"/>
      <c r="AR108" s="85"/>
      <c r="AS108" s="82"/>
      <c r="AT108" s="48"/>
      <c r="AV108" s="48"/>
      <c r="AW108" s="48"/>
    </row>
    <row r="109" spans="1:49" s="4" customFormat="1" ht="15" x14ac:dyDescent="0.25">
      <c r="A109" s="51"/>
      <c r="B109" s="50" t="s">
        <v>86</v>
      </c>
      <c r="C109" s="853" t="s">
        <v>87</v>
      </c>
      <c r="D109" s="853"/>
      <c r="E109" s="853"/>
      <c r="F109" s="53"/>
      <c r="G109" s="54"/>
      <c r="H109" s="54"/>
      <c r="I109" s="54"/>
      <c r="J109" s="57">
        <v>1</v>
      </c>
      <c r="K109" s="54"/>
      <c r="L109" s="57">
        <v>6.14</v>
      </c>
      <c r="M109" s="54"/>
      <c r="N109" s="59"/>
      <c r="AF109" s="39"/>
      <c r="AG109" s="48"/>
      <c r="AI109" s="3" t="s">
        <v>87</v>
      </c>
      <c r="AL109" s="48"/>
      <c r="AM109" s="82"/>
      <c r="AN109" s="85"/>
      <c r="AO109" s="85"/>
      <c r="AP109" s="85"/>
      <c r="AQ109" s="85"/>
      <c r="AR109" s="85"/>
      <c r="AS109" s="82"/>
      <c r="AT109" s="48"/>
      <c r="AV109" s="48"/>
      <c r="AW109" s="48"/>
    </row>
    <row r="110" spans="1:49" s="4" customFormat="1" ht="15" x14ac:dyDescent="0.25">
      <c r="A110" s="60"/>
      <c r="B110" s="50"/>
      <c r="C110" s="853" t="s">
        <v>71</v>
      </c>
      <c r="D110" s="853"/>
      <c r="E110" s="853"/>
      <c r="F110" s="53" t="s">
        <v>72</v>
      </c>
      <c r="G110" s="61">
        <v>5.3</v>
      </c>
      <c r="H110" s="56">
        <v>1.1499999999999999</v>
      </c>
      <c r="I110" s="130">
        <v>37.423299999999998</v>
      </c>
      <c r="J110" s="63"/>
      <c r="K110" s="54"/>
      <c r="L110" s="63"/>
      <c r="M110" s="54"/>
      <c r="N110" s="59"/>
      <c r="AF110" s="39"/>
      <c r="AG110" s="48"/>
      <c r="AJ110" s="3" t="s">
        <v>71</v>
      </c>
      <c r="AL110" s="48"/>
      <c r="AM110" s="82"/>
      <c r="AN110" s="85"/>
      <c r="AO110" s="85"/>
      <c r="AP110" s="85"/>
      <c r="AQ110" s="85"/>
      <c r="AR110" s="85"/>
      <c r="AS110" s="82"/>
      <c r="AT110" s="48"/>
      <c r="AV110" s="48"/>
      <c r="AW110" s="48"/>
    </row>
    <row r="111" spans="1:49" s="4" customFormat="1" ht="15" x14ac:dyDescent="0.25">
      <c r="A111" s="60"/>
      <c r="B111" s="50"/>
      <c r="C111" s="853" t="s">
        <v>73</v>
      </c>
      <c r="D111" s="853"/>
      <c r="E111" s="853"/>
      <c r="F111" s="53" t="s">
        <v>72</v>
      </c>
      <c r="G111" s="61">
        <v>3.9</v>
      </c>
      <c r="H111" s="56">
        <v>1.1499999999999999</v>
      </c>
      <c r="I111" s="130">
        <v>27.5379</v>
      </c>
      <c r="J111" s="63"/>
      <c r="K111" s="54"/>
      <c r="L111" s="63"/>
      <c r="M111" s="54"/>
      <c r="N111" s="59"/>
      <c r="AF111" s="39"/>
      <c r="AG111" s="48"/>
      <c r="AJ111" s="3" t="s">
        <v>73</v>
      </c>
      <c r="AL111" s="48"/>
      <c r="AM111" s="82"/>
      <c r="AN111" s="85"/>
      <c r="AO111" s="85"/>
      <c r="AP111" s="85"/>
      <c r="AQ111" s="85"/>
      <c r="AR111" s="85"/>
      <c r="AS111" s="82"/>
      <c r="AT111" s="48"/>
      <c r="AV111" s="48"/>
      <c r="AW111" s="48"/>
    </row>
    <row r="112" spans="1:49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307.08999999999997</v>
      </c>
      <c r="K112" s="66"/>
      <c r="L112" s="67">
        <v>2167.44</v>
      </c>
      <c r="M112" s="66"/>
      <c r="N112" s="69"/>
      <c r="AF112" s="39"/>
      <c r="AG112" s="48"/>
      <c r="AK112" s="3" t="s">
        <v>74</v>
      </c>
      <c r="AL112" s="48"/>
      <c r="AM112" s="82"/>
      <c r="AN112" s="85"/>
      <c r="AO112" s="85"/>
      <c r="AP112" s="85"/>
      <c r="AQ112" s="85"/>
      <c r="AR112" s="85"/>
      <c r="AS112" s="82"/>
      <c r="AT112" s="48"/>
      <c r="AV112" s="48"/>
      <c r="AW112" s="48"/>
    </row>
    <row r="113" spans="1:49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7">
        <v>671.22</v>
      </c>
      <c r="M113" s="54"/>
      <c r="N113" s="58">
        <v>23774.61</v>
      </c>
      <c r="AF113" s="39"/>
      <c r="AG113" s="48"/>
      <c r="AJ113" s="3" t="s">
        <v>75</v>
      </c>
      <c r="AL113" s="48"/>
      <c r="AM113" s="82"/>
      <c r="AN113" s="85"/>
      <c r="AO113" s="85"/>
      <c r="AP113" s="85"/>
      <c r="AQ113" s="85"/>
      <c r="AR113" s="85"/>
      <c r="AS113" s="82"/>
      <c r="AT113" s="48"/>
      <c r="AV113" s="48"/>
      <c r="AW113" s="48"/>
    </row>
    <row r="114" spans="1:49" s="4" customFormat="1" ht="23.25" x14ac:dyDescent="0.25">
      <c r="A114" s="60"/>
      <c r="B114" s="50" t="s">
        <v>120</v>
      </c>
      <c r="C114" s="853" t="s">
        <v>121</v>
      </c>
      <c r="D114" s="853"/>
      <c r="E114" s="853"/>
      <c r="F114" s="53" t="s">
        <v>78</v>
      </c>
      <c r="G114" s="70">
        <v>97</v>
      </c>
      <c r="H114" s="54"/>
      <c r="I114" s="70">
        <v>97</v>
      </c>
      <c r="J114" s="63"/>
      <c r="K114" s="54"/>
      <c r="L114" s="57">
        <v>651.08000000000004</v>
      </c>
      <c r="M114" s="54"/>
      <c r="N114" s="58">
        <v>23061.37</v>
      </c>
      <c r="AF114" s="39"/>
      <c r="AG114" s="48"/>
      <c r="AJ114" s="3" t="s">
        <v>121</v>
      </c>
      <c r="AL114" s="48"/>
      <c r="AM114" s="82"/>
      <c r="AN114" s="85"/>
      <c r="AO114" s="85"/>
      <c r="AP114" s="85"/>
      <c r="AQ114" s="85"/>
      <c r="AR114" s="85"/>
      <c r="AS114" s="82"/>
      <c r="AT114" s="48"/>
      <c r="AV114" s="48"/>
      <c r="AW114" s="48"/>
    </row>
    <row r="115" spans="1:49" s="4" customFormat="1" ht="23.25" x14ac:dyDescent="0.25">
      <c r="A115" s="60"/>
      <c r="B115" s="50" t="s">
        <v>122</v>
      </c>
      <c r="C115" s="853" t="s">
        <v>123</v>
      </c>
      <c r="D115" s="853"/>
      <c r="E115" s="853"/>
      <c r="F115" s="53" t="s">
        <v>78</v>
      </c>
      <c r="G115" s="70">
        <v>51</v>
      </c>
      <c r="H115" s="54"/>
      <c r="I115" s="70">
        <v>51</v>
      </c>
      <c r="J115" s="63"/>
      <c r="K115" s="54"/>
      <c r="L115" s="57">
        <v>342.32</v>
      </c>
      <c r="M115" s="54"/>
      <c r="N115" s="58">
        <v>12125.05</v>
      </c>
      <c r="AF115" s="39"/>
      <c r="AG115" s="48"/>
      <c r="AJ115" s="3" t="s">
        <v>123</v>
      </c>
      <c r="AL115" s="48"/>
      <c r="AM115" s="82"/>
      <c r="AN115" s="85"/>
      <c r="AO115" s="85"/>
      <c r="AP115" s="85"/>
      <c r="AQ115" s="85"/>
      <c r="AR115" s="85"/>
      <c r="AS115" s="82"/>
      <c r="AT115" s="48"/>
      <c r="AV115" s="48"/>
      <c r="AW115" s="48"/>
    </row>
    <row r="116" spans="1:49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73">
        <v>3160.84</v>
      </c>
      <c r="M116" s="66"/>
      <c r="N116" s="47"/>
      <c r="AF116" s="39"/>
      <c r="AG116" s="48"/>
      <c r="AL116" s="48" t="s">
        <v>81</v>
      </c>
      <c r="AM116" s="82"/>
      <c r="AN116" s="85"/>
      <c r="AO116" s="85"/>
      <c r="AP116" s="85"/>
      <c r="AQ116" s="85"/>
      <c r="AR116" s="85"/>
      <c r="AS116" s="82"/>
      <c r="AT116" s="48"/>
      <c r="AV116" s="48"/>
      <c r="AW116" s="48"/>
    </row>
    <row r="117" spans="1:49" s="4" customFormat="1" ht="34.5" x14ac:dyDescent="0.25">
      <c r="A117" s="40" t="s">
        <v>124</v>
      </c>
      <c r="B117" s="41" t="s">
        <v>125</v>
      </c>
      <c r="C117" s="847" t="s">
        <v>126</v>
      </c>
      <c r="D117" s="847"/>
      <c r="E117" s="847"/>
      <c r="F117" s="42" t="s">
        <v>119</v>
      </c>
      <c r="G117" s="43">
        <v>6.14</v>
      </c>
      <c r="H117" s="44">
        <v>1</v>
      </c>
      <c r="I117" s="109">
        <v>6.14</v>
      </c>
      <c r="J117" s="46"/>
      <c r="K117" s="43"/>
      <c r="L117" s="46"/>
      <c r="M117" s="43"/>
      <c r="N117" s="47"/>
      <c r="AF117" s="39"/>
      <c r="AG117" s="48" t="s">
        <v>126</v>
      </c>
      <c r="AL117" s="48"/>
      <c r="AM117" s="82"/>
      <c r="AN117" s="85"/>
      <c r="AO117" s="85"/>
      <c r="AP117" s="85"/>
      <c r="AQ117" s="85"/>
      <c r="AR117" s="85"/>
      <c r="AS117" s="82"/>
      <c r="AT117" s="48"/>
      <c r="AV117" s="48"/>
      <c r="AW117" s="48"/>
    </row>
    <row r="118" spans="1:49" s="4" customFormat="1" ht="22.5" x14ac:dyDescent="0.25">
      <c r="A118" s="49"/>
      <c r="B118" s="50" t="s">
        <v>64</v>
      </c>
      <c r="C118" s="848" t="s">
        <v>65</v>
      </c>
      <c r="D118" s="848"/>
      <c r="E118" s="848"/>
      <c r="F118" s="848"/>
      <c r="G118" s="848"/>
      <c r="H118" s="848"/>
      <c r="I118" s="848"/>
      <c r="J118" s="848"/>
      <c r="K118" s="848"/>
      <c r="L118" s="848"/>
      <c r="M118" s="848"/>
      <c r="N118" s="849"/>
      <c r="AF118" s="39"/>
      <c r="AG118" s="48"/>
      <c r="AH118" s="3" t="s">
        <v>65</v>
      </c>
      <c r="AL118" s="48"/>
      <c r="AM118" s="82"/>
      <c r="AN118" s="85"/>
      <c r="AO118" s="85"/>
      <c r="AP118" s="85"/>
      <c r="AQ118" s="85"/>
      <c r="AR118" s="85"/>
      <c r="AS118" s="82"/>
      <c r="AT118" s="48"/>
      <c r="AV118" s="48"/>
      <c r="AW118" s="48"/>
    </row>
    <row r="119" spans="1:49" s="4" customFormat="1" ht="15" x14ac:dyDescent="0.25">
      <c r="A119" s="51"/>
      <c r="B119" s="50" t="s">
        <v>60</v>
      </c>
      <c r="C119" s="853" t="s">
        <v>66</v>
      </c>
      <c r="D119" s="853"/>
      <c r="E119" s="853"/>
      <c r="F119" s="53"/>
      <c r="G119" s="54"/>
      <c r="H119" s="54"/>
      <c r="I119" s="54"/>
      <c r="J119" s="57">
        <v>18.71</v>
      </c>
      <c r="K119" s="56">
        <v>1.1499999999999999</v>
      </c>
      <c r="L119" s="57">
        <v>132.11000000000001</v>
      </c>
      <c r="M119" s="56">
        <v>35.42</v>
      </c>
      <c r="N119" s="58">
        <v>4679.34</v>
      </c>
      <c r="AF119" s="39"/>
      <c r="AG119" s="48"/>
      <c r="AI119" s="3" t="s">
        <v>66</v>
      </c>
      <c r="AL119" s="48"/>
      <c r="AM119" s="82"/>
      <c r="AN119" s="85"/>
      <c r="AO119" s="85"/>
      <c r="AP119" s="85"/>
      <c r="AQ119" s="85"/>
      <c r="AR119" s="85"/>
      <c r="AS119" s="82"/>
      <c r="AT119" s="48"/>
      <c r="AV119" s="48"/>
      <c r="AW119" s="48"/>
    </row>
    <row r="120" spans="1:49" s="4" customFormat="1" ht="15" x14ac:dyDescent="0.25">
      <c r="A120" s="51"/>
      <c r="B120" s="50" t="s">
        <v>67</v>
      </c>
      <c r="C120" s="853" t="s">
        <v>68</v>
      </c>
      <c r="D120" s="853"/>
      <c r="E120" s="853"/>
      <c r="F120" s="53"/>
      <c r="G120" s="54"/>
      <c r="H120" s="54"/>
      <c r="I120" s="54"/>
      <c r="J120" s="57">
        <v>5.26</v>
      </c>
      <c r="K120" s="56">
        <v>1.1499999999999999</v>
      </c>
      <c r="L120" s="57">
        <v>37.14</v>
      </c>
      <c r="M120" s="54"/>
      <c r="N120" s="59"/>
      <c r="AF120" s="39"/>
      <c r="AG120" s="48"/>
      <c r="AI120" s="3" t="s">
        <v>68</v>
      </c>
      <c r="AL120" s="48"/>
      <c r="AM120" s="82"/>
      <c r="AN120" s="85"/>
      <c r="AO120" s="85"/>
      <c r="AP120" s="85"/>
      <c r="AQ120" s="85"/>
      <c r="AR120" s="85"/>
      <c r="AS120" s="82"/>
      <c r="AT120" s="48"/>
      <c r="AV120" s="48"/>
      <c r="AW120" s="48"/>
    </row>
    <row r="121" spans="1:49" s="4" customFormat="1" ht="15" x14ac:dyDescent="0.25">
      <c r="A121" s="51"/>
      <c r="B121" s="50" t="s">
        <v>69</v>
      </c>
      <c r="C121" s="853" t="s">
        <v>70</v>
      </c>
      <c r="D121" s="853"/>
      <c r="E121" s="853"/>
      <c r="F121" s="53"/>
      <c r="G121" s="54"/>
      <c r="H121" s="54"/>
      <c r="I121" s="54"/>
      <c r="J121" s="57">
        <v>0.93</v>
      </c>
      <c r="K121" s="56">
        <v>1.1499999999999999</v>
      </c>
      <c r="L121" s="57">
        <v>6.57</v>
      </c>
      <c r="M121" s="56">
        <v>35.42</v>
      </c>
      <c r="N121" s="133">
        <v>232.71</v>
      </c>
      <c r="AF121" s="39"/>
      <c r="AG121" s="48"/>
      <c r="AI121" s="3" t="s">
        <v>70</v>
      </c>
      <c r="AL121" s="48"/>
      <c r="AM121" s="82"/>
      <c r="AN121" s="85"/>
      <c r="AO121" s="85"/>
      <c r="AP121" s="85"/>
      <c r="AQ121" s="85"/>
      <c r="AR121" s="85"/>
      <c r="AS121" s="82"/>
      <c r="AT121" s="48"/>
      <c r="AV121" s="48"/>
      <c r="AW121" s="48"/>
    </row>
    <row r="122" spans="1:49" s="4" customFormat="1" ht="15" x14ac:dyDescent="0.25">
      <c r="A122" s="51"/>
      <c r="B122" s="50" t="s">
        <v>86</v>
      </c>
      <c r="C122" s="853" t="s">
        <v>87</v>
      </c>
      <c r="D122" s="853"/>
      <c r="E122" s="853"/>
      <c r="F122" s="53"/>
      <c r="G122" s="54"/>
      <c r="H122" s="54"/>
      <c r="I122" s="54"/>
      <c r="J122" s="57">
        <v>0.37</v>
      </c>
      <c r="K122" s="54"/>
      <c r="L122" s="57">
        <v>2.27</v>
      </c>
      <c r="M122" s="54"/>
      <c r="N122" s="59"/>
      <c r="AF122" s="39"/>
      <c r="AG122" s="48"/>
      <c r="AI122" s="3" t="s">
        <v>87</v>
      </c>
      <c r="AL122" s="48"/>
      <c r="AM122" s="82"/>
      <c r="AN122" s="85"/>
      <c r="AO122" s="85"/>
      <c r="AP122" s="85"/>
      <c r="AQ122" s="85"/>
      <c r="AR122" s="85"/>
      <c r="AS122" s="82"/>
      <c r="AT122" s="48"/>
      <c r="AV122" s="48"/>
      <c r="AW122" s="48"/>
    </row>
    <row r="123" spans="1:49" s="4" customFormat="1" ht="15" x14ac:dyDescent="0.25">
      <c r="A123" s="60"/>
      <c r="B123" s="50"/>
      <c r="C123" s="853" t="s">
        <v>71</v>
      </c>
      <c r="D123" s="853"/>
      <c r="E123" s="853"/>
      <c r="F123" s="53" t="s">
        <v>72</v>
      </c>
      <c r="G123" s="56">
        <v>1.99</v>
      </c>
      <c r="H123" s="56">
        <v>1.1499999999999999</v>
      </c>
      <c r="I123" s="64">
        <v>14.05139</v>
      </c>
      <c r="J123" s="63"/>
      <c r="K123" s="54"/>
      <c r="L123" s="63"/>
      <c r="M123" s="54"/>
      <c r="N123" s="59"/>
      <c r="AF123" s="39"/>
      <c r="AG123" s="48"/>
      <c r="AJ123" s="3" t="s">
        <v>71</v>
      </c>
      <c r="AL123" s="48"/>
      <c r="AM123" s="82"/>
      <c r="AN123" s="85"/>
      <c r="AO123" s="85"/>
      <c r="AP123" s="85"/>
      <c r="AQ123" s="85"/>
      <c r="AR123" s="85"/>
      <c r="AS123" s="82"/>
      <c r="AT123" s="48"/>
      <c r="AV123" s="48"/>
      <c r="AW123" s="48"/>
    </row>
    <row r="124" spans="1:49" s="4" customFormat="1" ht="15" x14ac:dyDescent="0.25">
      <c r="A124" s="60"/>
      <c r="B124" s="50"/>
      <c r="C124" s="853" t="s">
        <v>73</v>
      </c>
      <c r="D124" s="853"/>
      <c r="E124" s="853"/>
      <c r="F124" s="53" t="s">
        <v>72</v>
      </c>
      <c r="G124" s="56">
        <v>0.08</v>
      </c>
      <c r="H124" s="56">
        <v>1.1499999999999999</v>
      </c>
      <c r="I124" s="64">
        <v>0.56488000000000005</v>
      </c>
      <c r="J124" s="63"/>
      <c r="K124" s="54"/>
      <c r="L124" s="63"/>
      <c r="M124" s="54"/>
      <c r="N124" s="59"/>
      <c r="AF124" s="39"/>
      <c r="AG124" s="48"/>
      <c r="AJ124" s="3" t="s">
        <v>73</v>
      </c>
      <c r="AL124" s="48"/>
      <c r="AM124" s="82"/>
      <c r="AN124" s="85"/>
      <c r="AO124" s="85"/>
      <c r="AP124" s="85"/>
      <c r="AQ124" s="85"/>
      <c r="AR124" s="85"/>
      <c r="AS124" s="82"/>
      <c r="AT124" s="48"/>
      <c r="AV124" s="48"/>
      <c r="AW124" s="48"/>
    </row>
    <row r="125" spans="1:49" s="4" customFormat="1" ht="15" x14ac:dyDescent="0.25">
      <c r="A125" s="51"/>
      <c r="B125" s="50"/>
      <c r="C125" s="854" t="s">
        <v>74</v>
      </c>
      <c r="D125" s="854"/>
      <c r="E125" s="854"/>
      <c r="F125" s="65"/>
      <c r="G125" s="66"/>
      <c r="H125" s="66"/>
      <c r="I125" s="66"/>
      <c r="J125" s="68">
        <v>24.34</v>
      </c>
      <c r="K125" s="66"/>
      <c r="L125" s="68">
        <v>171.52</v>
      </c>
      <c r="M125" s="66"/>
      <c r="N125" s="69"/>
      <c r="AF125" s="39"/>
      <c r="AG125" s="48"/>
      <c r="AK125" s="3" t="s">
        <v>74</v>
      </c>
      <c r="AL125" s="48"/>
      <c r="AM125" s="82"/>
      <c r="AN125" s="85"/>
      <c r="AO125" s="85"/>
      <c r="AP125" s="85"/>
      <c r="AQ125" s="85"/>
      <c r="AR125" s="85"/>
      <c r="AS125" s="82"/>
      <c r="AT125" s="48"/>
      <c r="AV125" s="48"/>
      <c r="AW125" s="48"/>
    </row>
    <row r="126" spans="1:49" s="4" customFormat="1" ht="15" x14ac:dyDescent="0.25">
      <c r="A126" s="60"/>
      <c r="B126" s="50"/>
      <c r="C126" s="853" t="s">
        <v>75</v>
      </c>
      <c r="D126" s="853"/>
      <c r="E126" s="853"/>
      <c r="F126" s="53"/>
      <c r="G126" s="54"/>
      <c r="H126" s="54"/>
      <c r="I126" s="54"/>
      <c r="J126" s="63"/>
      <c r="K126" s="54"/>
      <c r="L126" s="57">
        <v>138.68</v>
      </c>
      <c r="M126" s="54"/>
      <c r="N126" s="58">
        <v>4912.05</v>
      </c>
      <c r="AF126" s="39"/>
      <c r="AG126" s="48"/>
      <c r="AJ126" s="3" t="s">
        <v>75</v>
      </c>
      <c r="AL126" s="48"/>
      <c r="AM126" s="82"/>
      <c r="AN126" s="85"/>
      <c r="AO126" s="85"/>
      <c r="AP126" s="85"/>
      <c r="AQ126" s="85"/>
      <c r="AR126" s="85"/>
      <c r="AS126" s="82"/>
      <c r="AT126" s="48"/>
      <c r="AV126" s="48"/>
      <c r="AW126" s="48"/>
    </row>
    <row r="127" spans="1:49" s="4" customFormat="1" ht="23.25" x14ac:dyDescent="0.25">
      <c r="A127" s="60"/>
      <c r="B127" s="50" t="s">
        <v>120</v>
      </c>
      <c r="C127" s="853" t="s">
        <v>121</v>
      </c>
      <c r="D127" s="853"/>
      <c r="E127" s="853"/>
      <c r="F127" s="53" t="s">
        <v>78</v>
      </c>
      <c r="G127" s="70">
        <v>97</v>
      </c>
      <c r="H127" s="54"/>
      <c r="I127" s="70">
        <v>97</v>
      </c>
      <c r="J127" s="63"/>
      <c r="K127" s="54"/>
      <c r="L127" s="57">
        <v>134.52000000000001</v>
      </c>
      <c r="M127" s="54"/>
      <c r="N127" s="58">
        <v>4764.6899999999996</v>
      </c>
      <c r="AF127" s="39"/>
      <c r="AG127" s="48"/>
      <c r="AJ127" s="3" t="s">
        <v>121</v>
      </c>
      <c r="AL127" s="48"/>
      <c r="AM127" s="82"/>
      <c r="AN127" s="85"/>
      <c r="AO127" s="85"/>
      <c r="AP127" s="85"/>
      <c r="AQ127" s="85"/>
      <c r="AR127" s="85"/>
      <c r="AS127" s="82"/>
      <c r="AT127" s="48"/>
      <c r="AV127" s="48"/>
      <c r="AW127" s="48"/>
    </row>
    <row r="128" spans="1:49" s="4" customFormat="1" ht="23.25" x14ac:dyDescent="0.25">
      <c r="A128" s="60"/>
      <c r="B128" s="50" t="s">
        <v>122</v>
      </c>
      <c r="C128" s="853" t="s">
        <v>123</v>
      </c>
      <c r="D128" s="853"/>
      <c r="E128" s="853"/>
      <c r="F128" s="53" t="s">
        <v>78</v>
      </c>
      <c r="G128" s="70">
        <v>51</v>
      </c>
      <c r="H128" s="54"/>
      <c r="I128" s="70">
        <v>51</v>
      </c>
      <c r="J128" s="63"/>
      <c r="K128" s="54"/>
      <c r="L128" s="57">
        <v>70.73</v>
      </c>
      <c r="M128" s="54"/>
      <c r="N128" s="58">
        <v>2505.15</v>
      </c>
      <c r="AF128" s="39"/>
      <c r="AG128" s="48"/>
      <c r="AJ128" s="3" t="s">
        <v>123</v>
      </c>
      <c r="AL128" s="48"/>
      <c r="AM128" s="82"/>
      <c r="AN128" s="85"/>
      <c r="AO128" s="85"/>
      <c r="AP128" s="85"/>
      <c r="AQ128" s="85"/>
      <c r="AR128" s="85"/>
      <c r="AS128" s="82"/>
      <c r="AT128" s="48"/>
      <c r="AV128" s="48"/>
      <c r="AW128" s="48"/>
    </row>
    <row r="129" spans="1:49" s="4" customFormat="1" ht="15" x14ac:dyDescent="0.25">
      <c r="A129" s="71"/>
      <c r="B129" s="72"/>
      <c r="C129" s="847" t="s">
        <v>81</v>
      </c>
      <c r="D129" s="847"/>
      <c r="E129" s="847"/>
      <c r="F129" s="42"/>
      <c r="G129" s="43"/>
      <c r="H129" s="43"/>
      <c r="I129" s="43"/>
      <c r="J129" s="46"/>
      <c r="K129" s="43"/>
      <c r="L129" s="131">
        <v>376.77</v>
      </c>
      <c r="M129" s="66"/>
      <c r="N129" s="47"/>
      <c r="AF129" s="39"/>
      <c r="AG129" s="48"/>
      <c r="AL129" s="48" t="s">
        <v>81</v>
      </c>
      <c r="AM129" s="82"/>
      <c r="AN129" s="85"/>
      <c r="AO129" s="85"/>
      <c r="AP129" s="85"/>
      <c r="AQ129" s="85"/>
      <c r="AR129" s="85"/>
      <c r="AS129" s="82"/>
      <c r="AT129" s="48"/>
      <c r="AV129" s="48"/>
      <c r="AW129" s="48"/>
    </row>
    <row r="130" spans="1:49" s="4" customFormat="1" ht="23.25" x14ac:dyDescent="0.25">
      <c r="A130" s="40" t="s">
        <v>127</v>
      </c>
      <c r="B130" s="41" t="s">
        <v>128</v>
      </c>
      <c r="C130" s="847" t="s">
        <v>129</v>
      </c>
      <c r="D130" s="847"/>
      <c r="E130" s="847"/>
      <c r="F130" s="42" t="s">
        <v>130</v>
      </c>
      <c r="G130" s="43">
        <v>103.6</v>
      </c>
      <c r="H130" s="44">
        <v>1</v>
      </c>
      <c r="I130" s="45">
        <v>103.6</v>
      </c>
      <c r="J130" s="131">
        <v>59.99</v>
      </c>
      <c r="K130" s="43"/>
      <c r="L130" s="73">
        <v>6214.96</v>
      </c>
      <c r="M130" s="43"/>
      <c r="N130" s="47"/>
      <c r="AF130" s="39"/>
      <c r="AG130" s="48" t="s">
        <v>129</v>
      </c>
      <c r="AL130" s="48"/>
      <c r="AM130" s="82"/>
      <c r="AN130" s="85"/>
      <c r="AO130" s="85"/>
      <c r="AP130" s="85"/>
      <c r="AQ130" s="85"/>
      <c r="AR130" s="85"/>
      <c r="AS130" s="82"/>
      <c r="AT130" s="48"/>
      <c r="AV130" s="48"/>
      <c r="AW130" s="48"/>
    </row>
    <row r="131" spans="1:49" s="4" customFormat="1" ht="15" x14ac:dyDescent="0.25">
      <c r="A131" s="71"/>
      <c r="B131" s="72"/>
      <c r="C131" s="847" t="s">
        <v>81</v>
      </c>
      <c r="D131" s="847"/>
      <c r="E131" s="847"/>
      <c r="F131" s="42"/>
      <c r="G131" s="43"/>
      <c r="H131" s="43"/>
      <c r="I131" s="43"/>
      <c r="J131" s="46"/>
      <c r="K131" s="43"/>
      <c r="L131" s="73">
        <v>6214.96</v>
      </c>
      <c r="M131" s="66"/>
      <c r="N131" s="47"/>
      <c r="AF131" s="39"/>
      <c r="AG131" s="48"/>
      <c r="AL131" s="48" t="s">
        <v>81</v>
      </c>
      <c r="AM131" s="82"/>
      <c r="AN131" s="85"/>
      <c r="AO131" s="85"/>
      <c r="AP131" s="85"/>
      <c r="AQ131" s="85"/>
      <c r="AR131" s="85"/>
      <c r="AS131" s="82"/>
      <c r="AT131" s="48"/>
      <c r="AV131" s="48"/>
      <c r="AW131" s="48"/>
    </row>
    <row r="132" spans="1:49" s="4" customFormat="1" ht="68.25" x14ac:dyDescent="0.25">
      <c r="A132" s="40" t="s">
        <v>131</v>
      </c>
      <c r="B132" s="41" t="s">
        <v>132</v>
      </c>
      <c r="C132" s="847" t="s">
        <v>133</v>
      </c>
      <c r="D132" s="847"/>
      <c r="E132" s="847"/>
      <c r="F132" s="42" t="s">
        <v>84</v>
      </c>
      <c r="G132" s="43">
        <v>0.2417</v>
      </c>
      <c r="H132" s="44">
        <v>1</v>
      </c>
      <c r="I132" s="135">
        <v>0.2417</v>
      </c>
      <c r="J132" s="46"/>
      <c r="K132" s="43"/>
      <c r="L132" s="46"/>
      <c r="M132" s="43"/>
      <c r="N132" s="47"/>
      <c r="AF132" s="39"/>
      <c r="AG132" s="48" t="s">
        <v>133</v>
      </c>
      <c r="AL132" s="48"/>
      <c r="AM132" s="82"/>
      <c r="AN132" s="85"/>
      <c r="AO132" s="85"/>
      <c r="AP132" s="85"/>
      <c r="AQ132" s="85"/>
      <c r="AR132" s="85"/>
      <c r="AS132" s="82"/>
      <c r="AT132" s="48"/>
      <c r="AV132" s="48"/>
      <c r="AW132" s="48"/>
    </row>
    <row r="133" spans="1:49" s="4" customFormat="1" ht="22.5" x14ac:dyDescent="0.25">
      <c r="A133" s="49"/>
      <c r="B133" s="50" t="s">
        <v>64</v>
      </c>
      <c r="C133" s="848" t="s">
        <v>65</v>
      </c>
      <c r="D133" s="848"/>
      <c r="E133" s="848"/>
      <c r="F133" s="848"/>
      <c r="G133" s="848"/>
      <c r="H133" s="848"/>
      <c r="I133" s="848"/>
      <c r="J133" s="848"/>
      <c r="K133" s="848"/>
      <c r="L133" s="848"/>
      <c r="M133" s="848"/>
      <c r="N133" s="849"/>
      <c r="AF133" s="39"/>
      <c r="AG133" s="48"/>
      <c r="AH133" s="3" t="s">
        <v>65</v>
      </c>
      <c r="AL133" s="48"/>
      <c r="AM133" s="82"/>
      <c r="AN133" s="85"/>
      <c r="AO133" s="85"/>
      <c r="AP133" s="85"/>
      <c r="AQ133" s="85"/>
      <c r="AR133" s="85"/>
      <c r="AS133" s="82"/>
      <c r="AT133" s="48"/>
      <c r="AV133" s="48"/>
      <c r="AW133" s="48"/>
    </row>
    <row r="134" spans="1:49" s="4" customFormat="1" ht="15" x14ac:dyDescent="0.25">
      <c r="A134" s="51"/>
      <c r="B134" s="50" t="s">
        <v>67</v>
      </c>
      <c r="C134" s="853" t="s">
        <v>68</v>
      </c>
      <c r="D134" s="853"/>
      <c r="E134" s="853"/>
      <c r="F134" s="53"/>
      <c r="G134" s="54"/>
      <c r="H134" s="54"/>
      <c r="I134" s="54"/>
      <c r="J134" s="57">
        <v>284.17</v>
      </c>
      <c r="K134" s="56">
        <v>1.1499999999999999</v>
      </c>
      <c r="L134" s="57">
        <v>78.989999999999995</v>
      </c>
      <c r="M134" s="54"/>
      <c r="N134" s="59"/>
      <c r="AF134" s="39"/>
      <c r="AG134" s="48"/>
      <c r="AI134" s="3" t="s">
        <v>68</v>
      </c>
      <c r="AL134" s="48"/>
      <c r="AM134" s="82"/>
      <c r="AN134" s="85"/>
      <c r="AO134" s="85"/>
      <c r="AP134" s="85"/>
      <c r="AQ134" s="85"/>
      <c r="AR134" s="85"/>
      <c r="AS134" s="82"/>
      <c r="AT134" s="48"/>
      <c r="AV134" s="48"/>
      <c r="AW134" s="48"/>
    </row>
    <row r="135" spans="1:49" s="4" customFormat="1" ht="15" x14ac:dyDescent="0.25">
      <c r="A135" s="51"/>
      <c r="B135" s="50" t="s">
        <v>69</v>
      </c>
      <c r="C135" s="853" t="s">
        <v>70</v>
      </c>
      <c r="D135" s="853"/>
      <c r="E135" s="853"/>
      <c r="F135" s="53"/>
      <c r="G135" s="54"/>
      <c r="H135" s="54"/>
      <c r="I135" s="54"/>
      <c r="J135" s="57">
        <v>28.89</v>
      </c>
      <c r="K135" s="56">
        <v>1.1499999999999999</v>
      </c>
      <c r="L135" s="57">
        <v>8.0299999999999994</v>
      </c>
      <c r="M135" s="56">
        <v>35.42</v>
      </c>
      <c r="N135" s="133">
        <v>284.42</v>
      </c>
      <c r="AF135" s="39"/>
      <c r="AG135" s="48"/>
      <c r="AI135" s="3" t="s">
        <v>70</v>
      </c>
      <c r="AL135" s="48"/>
      <c r="AM135" s="82"/>
      <c r="AN135" s="85"/>
      <c r="AO135" s="85"/>
      <c r="AP135" s="85"/>
      <c r="AQ135" s="85"/>
      <c r="AR135" s="85"/>
      <c r="AS135" s="82"/>
      <c r="AT135" s="48"/>
      <c r="AV135" s="48"/>
      <c r="AW135" s="48"/>
    </row>
    <row r="136" spans="1:49" s="4" customFormat="1" ht="15" x14ac:dyDescent="0.25">
      <c r="A136" s="60"/>
      <c r="B136" s="50"/>
      <c r="C136" s="853" t="s">
        <v>73</v>
      </c>
      <c r="D136" s="853"/>
      <c r="E136" s="853"/>
      <c r="F136" s="53" t="s">
        <v>72</v>
      </c>
      <c r="G136" s="56">
        <v>2.14</v>
      </c>
      <c r="H136" s="56">
        <v>1.1499999999999999</v>
      </c>
      <c r="I136" s="136">
        <v>0.59482369999999996</v>
      </c>
      <c r="J136" s="63"/>
      <c r="K136" s="54"/>
      <c r="L136" s="63"/>
      <c r="M136" s="54"/>
      <c r="N136" s="59"/>
      <c r="AF136" s="39"/>
      <c r="AG136" s="48"/>
      <c r="AJ136" s="3" t="s">
        <v>73</v>
      </c>
      <c r="AL136" s="48"/>
      <c r="AM136" s="82"/>
      <c r="AN136" s="85"/>
      <c r="AO136" s="85"/>
      <c r="AP136" s="85"/>
      <c r="AQ136" s="85"/>
      <c r="AR136" s="85"/>
      <c r="AS136" s="82"/>
      <c r="AT136" s="48"/>
      <c r="AV136" s="48"/>
      <c r="AW136" s="48"/>
    </row>
    <row r="137" spans="1:49" s="4" customFormat="1" ht="15" x14ac:dyDescent="0.25">
      <c r="A137" s="51"/>
      <c r="B137" s="50"/>
      <c r="C137" s="854" t="s">
        <v>74</v>
      </c>
      <c r="D137" s="854"/>
      <c r="E137" s="854"/>
      <c r="F137" s="65"/>
      <c r="G137" s="66"/>
      <c r="H137" s="66"/>
      <c r="I137" s="66"/>
      <c r="J137" s="68">
        <v>284.17</v>
      </c>
      <c r="K137" s="66"/>
      <c r="L137" s="68">
        <v>78.989999999999995</v>
      </c>
      <c r="M137" s="66"/>
      <c r="N137" s="69"/>
      <c r="AF137" s="39"/>
      <c r="AG137" s="48"/>
      <c r="AK137" s="3" t="s">
        <v>74</v>
      </c>
      <c r="AL137" s="48"/>
      <c r="AM137" s="82"/>
      <c r="AN137" s="85"/>
      <c r="AO137" s="85"/>
      <c r="AP137" s="85"/>
      <c r="AQ137" s="85"/>
      <c r="AR137" s="85"/>
      <c r="AS137" s="82"/>
      <c r="AT137" s="48"/>
      <c r="AV137" s="48"/>
      <c r="AW137" s="48"/>
    </row>
    <row r="138" spans="1:49" s="4" customFormat="1" ht="15" x14ac:dyDescent="0.25">
      <c r="A138" s="60"/>
      <c r="B138" s="50"/>
      <c r="C138" s="853" t="s">
        <v>75</v>
      </c>
      <c r="D138" s="853"/>
      <c r="E138" s="853"/>
      <c r="F138" s="53"/>
      <c r="G138" s="54"/>
      <c r="H138" s="54"/>
      <c r="I138" s="54"/>
      <c r="J138" s="63"/>
      <c r="K138" s="54"/>
      <c r="L138" s="57">
        <v>8.0299999999999994</v>
      </c>
      <c r="M138" s="54"/>
      <c r="N138" s="133">
        <v>284.42</v>
      </c>
      <c r="AF138" s="39"/>
      <c r="AG138" s="48"/>
      <c r="AJ138" s="3" t="s">
        <v>75</v>
      </c>
      <c r="AL138" s="48"/>
      <c r="AM138" s="82"/>
      <c r="AN138" s="85"/>
      <c r="AO138" s="85"/>
      <c r="AP138" s="85"/>
      <c r="AQ138" s="85"/>
      <c r="AR138" s="85"/>
      <c r="AS138" s="82"/>
      <c r="AT138" s="48"/>
      <c r="AV138" s="48"/>
      <c r="AW138" s="48"/>
    </row>
    <row r="139" spans="1:49" s="4" customFormat="1" ht="23.25" x14ac:dyDescent="0.25">
      <c r="A139" s="60"/>
      <c r="B139" s="50" t="s">
        <v>88</v>
      </c>
      <c r="C139" s="853" t="s">
        <v>89</v>
      </c>
      <c r="D139" s="853"/>
      <c r="E139" s="853"/>
      <c r="F139" s="53" t="s">
        <v>78</v>
      </c>
      <c r="G139" s="70">
        <v>92</v>
      </c>
      <c r="H139" s="54"/>
      <c r="I139" s="70">
        <v>92</v>
      </c>
      <c r="J139" s="63"/>
      <c r="K139" s="54"/>
      <c r="L139" s="57">
        <v>7.39</v>
      </c>
      <c r="M139" s="54"/>
      <c r="N139" s="133">
        <v>261.67</v>
      </c>
      <c r="AF139" s="39"/>
      <c r="AG139" s="48"/>
      <c r="AJ139" s="3" t="s">
        <v>89</v>
      </c>
      <c r="AL139" s="48"/>
      <c r="AM139" s="82"/>
      <c r="AN139" s="85"/>
      <c r="AO139" s="85"/>
      <c r="AP139" s="85"/>
      <c r="AQ139" s="85"/>
      <c r="AR139" s="85"/>
      <c r="AS139" s="82"/>
      <c r="AT139" s="48"/>
      <c r="AV139" s="48"/>
      <c r="AW139" s="48"/>
    </row>
    <row r="140" spans="1:49" s="4" customFormat="1" ht="23.25" x14ac:dyDescent="0.25">
      <c r="A140" s="60"/>
      <c r="B140" s="50" t="s">
        <v>90</v>
      </c>
      <c r="C140" s="853" t="s">
        <v>91</v>
      </c>
      <c r="D140" s="853"/>
      <c r="E140" s="853"/>
      <c r="F140" s="53" t="s">
        <v>78</v>
      </c>
      <c r="G140" s="70">
        <v>46</v>
      </c>
      <c r="H140" s="54"/>
      <c r="I140" s="70">
        <v>46</v>
      </c>
      <c r="J140" s="63"/>
      <c r="K140" s="54"/>
      <c r="L140" s="57">
        <v>3.69</v>
      </c>
      <c r="M140" s="54"/>
      <c r="N140" s="133">
        <v>130.83000000000001</v>
      </c>
      <c r="AF140" s="39"/>
      <c r="AG140" s="48"/>
      <c r="AJ140" s="3" t="s">
        <v>91</v>
      </c>
      <c r="AL140" s="48"/>
      <c r="AM140" s="82"/>
      <c r="AN140" s="85"/>
      <c r="AO140" s="85"/>
      <c r="AP140" s="85"/>
      <c r="AQ140" s="85"/>
      <c r="AR140" s="85"/>
      <c r="AS140" s="82"/>
      <c r="AT140" s="48"/>
      <c r="AV140" s="48"/>
      <c r="AW140" s="48"/>
    </row>
    <row r="141" spans="1:49" s="4" customFormat="1" ht="15" x14ac:dyDescent="0.25">
      <c r="A141" s="71"/>
      <c r="B141" s="72"/>
      <c r="C141" s="847" t="s">
        <v>81</v>
      </c>
      <c r="D141" s="847"/>
      <c r="E141" s="847"/>
      <c r="F141" s="42"/>
      <c r="G141" s="43"/>
      <c r="H141" s="43"/>
      <c r="I141" s="43"/>
      <c r="J141" s="46"/>
      <c r="K141" s="43"/>
      <c r="L141" s="131">
        <v>90.07</v>
      </c>
      <c r="M141" s="66"/>
      <c r="N141" s="47"/>
      <c r="AF141" s="39"/>
      <c r="AG141" s="48"/>
      <c r="AL141" s="48" t="s">
        <v>81</v>
      </c>
      <c r="AM141" s="82"/>
      <c r="AN141" s="85"/>
      <c r="AO141" s="85"/>
      <c r="AP141" s="85"/>
      <c r="AQ141" s="85"/>
      <c r="AR141" s="85"/>
      <c r="AS141" s="82"/>
      <c r="AT141" s="48"/>
      <c r="AV141" s="48"/>
      <c r="AW141" s="48"/>
    </row>
    <row r="142" spans="1:49" s="4" customFormat="1" ht="23.25" x14ac:dyDescent="0.25">
      <c r="A142" s="40" t="s">
        <v>134</v>
      </c>
      <c r="B142" s="41" t="s">
        <v>135</v>
      </c>
      <c r="C142" s="847" t="s">
        <v>136</v>
      </c>
      <c r="D142" s="847"/>
      <c r="E142" s="847"/>
      <c r="F142" s="42" t="s">
        <v>63</v>
      </c>
      <c r="G142" s="43">
        <v>2.4169999999999998</v>
      </c>
      <c r="H142" s="44">
        <v>1</v>
      </c>
      <c r="I142" s="129">
        <v>2.4169999999999998</v>
      </c>
      <c r="J142" s="46"/>
      <c r="K142" s="43"/>
      <c r="L142" s="46"/>
      <c r="M142" s="43"/>
      <c r="N142" s="47"/>
      <c r="AF142" s="39"/>
      <c r="AG142" s="48" t="s">
        <v>136</v>
      </c>
      <c r="AL142" s="48"/>
      <c r="AM142" s="82"/>
      <c r="AN142" s="85"/>
      <c r="AO142" s="85"/>
      <c r="AP142" s="85"/>
      <c r="AQ142" s="85"/>
      <c r="AR142" s="85"/>
      <c r="AS142" s="82"/>
      <c r="AT142" s="48"/>
      <c r="AV142" s="48"/>
      <c r="AW142" s="48"/>
    </row>
    <row r="143" spans="1:49" s="4" customFormat="1" ht="22.5" x14ac:dyDescent="0.25">
      <c r="A143" s="49"/>
      <c r="B143" s="50" t="s">
        <v>64</v>
      </c>
      <c r="C143" s="848" t="s">
        <v>65</v>
      </c>
      <c r="D143" s="848"/>
      <c r="E143" s="848"/>
      <c r="F143" s="848"/>
      <c r="G143" s="848"/>
      <c r="H143" s="848"/>
      <c r="I143" s="848"/>
      <c r="J143" s="848"/>
      <c r="K143" s="848"/>
      <c r="L143" s="848"/>
      <c r="M143" s="848"/>
      <c r="N143" s="849"/>
      <c r="AF143" s="39"/>
      <c r="AG143" s="48"/>
      <c r="AH143" s="3" t="s">
        <v>65</v>
      </c>
      <c r="AL143" s="48"/>
      <c r="AM143" s="82"/>
      <c r="AN143" s="85"/>
      <c r="AO143" s="85"/>
      <c r="AP143" s="85"/>
      <c r="AQ143" s="85"/>
      <c r="AR143" s="85"/>
      <c r="AS143" s="82"/>
      <c r="AT143" s="48"/>
      <c r="AV143" s="48"/>
      <c r="AW143" s="48"/>
    </row>
    <row r="144" spans="1:49" s="4" customFormat="1" ht="15" x14ac:dyDescent="0.25">
      <c r="A144" s="51"/>
      <c r="B144" s="50" t="s">
        <v>60</v>
      </c>
      <c r="C144" s="853" t="s">
        <v>66</v>
      </c>
      <c r="D144" s="853"/>
      <c r="E144" s="853"/>
      <c r="F144" s="53"/>
      <c r="G144" s="54"/>
      <c r="H144" s="54"/>
      <c r="I144" s="54"/>
      <c r="J144" s="57">
        <v>106.88</v>
      </c>
      <c r="K144" s="56">
        <v>1.1499999999999999</v>
      </c>
      <c r="L144" s="57">
        <v>297.08</v>
      </c>
      <c r="M144" s="56">
        <v>35.42</v>
      </c>
      <c r="N144" s="58">
        <v>10522.57</v>
      </c>
      <c r="AF144" s="39"/>
      <c r="AG144" s="48"/>
      <c r="AI144" s="3" t="s">
        <v>66</v>
      </c>
      <c r="AL144" s="48"/>
      <c r="AM144" s="82"/>
      <c r="AN144" s="85"/>
      <c r="AO144" s="85"/>
      <c r="AP144" s="85"/>
      <c r="AQ144" s="85"/>
      <c r="AR144" s="85"/>
      <c r="AS144" s="82"/>
      <c r="AT144" s="48"/>
      <c r="AV144" s="48"/>
      <c r="AW144" s="48"/>
    </row>
    <row r="145" spans="1:49" s="4" customFormat="1" ht="15" x14ac:dyDescent="0.25">
      <c r="A145" s="51"/>
      <c r="B145" s="50" t="s">
        <v>67</v>
      </c>
      <c r="C145" s="853" t="s">
        <v>68</v>
      </c>
      <c r="D145" s="853"/>
      <c r="E145" s="853"/>
      <c r="F145" s="53"/>
      <c r="G145" s="54"/>
      <c r="H145" s="54"/>
      <c r="I145" s="54"/>
      <c r="J145" s="57">
        <v>241.58</v>
      </c>
      <c r="K145" s="56">
        <v>1.1499999999999999</v>
      </c>
      <c r="L145" s="57">
        <v>671.48</v>
      </c>
      <c r="M145" s="54"/>
      <c r="N145" s="59"/>
      <c r="AF145" s="39"/>
      <c r="AG145" s="48"/>
      <c r="AI145" s="3" t="s">
        <v>68</v>
      </c>
      <c r="AL145" s="48"/>
      <c r="AM145" s="82"/>
      <c r="AN145" s="85"/>
      <c r="AO145" s="85"/>
      <c r="AP145" s="85"/>
      <c r="AQ145" s="85"/>
      <c r="AR145" s="85"/>
      <c r="AS145" s="82"/>
      <c r="AT145" s="48"/>
      <c r="AV145" s="48"/>
      <c r="AW145" s="48"/>
    </row>
    <row r="146" spans="1:49" s="4" customFormat="1" ht="15" x14ac:dyDescent="0.25">
      <c r="A146" s="51"/>
      <c r="B146" s="50" t="s">
        <v>69</v>
      </c>
      <c r="C146" s="853" t="s">
        <v>70</v>
      </c>
      <c r="D146" s="853"/>
      <c r="E146" s="853"/>
      <c r="F146" s="53"/>
      <c r="G146" s="54"/>
      <c r="H146" s="54"/>
      <c r="I146" s="54"/>
      <c r="J146" s="57">
        <v>26.36</v>
      </c>
      <c r="K146" s="56">
        <v>1.1499999999999999</v>
      </c>
      <c r="L146" s="57">
        <v>73.27</v>
      </c>
      <c r="M146" s="56">
        <v>35.42</v>
      </c>
      <c r="N146" s="58">
        <v>2595.2199999999998</v>
      </c>
      <c r="AF146" s="39"/>
      <c r="AG146" s="48"/>
      <c r="AI146" s="3" t="s">
        <v>70</v>
      </c>
      <c r="AL146" s="48"/>
      <c r="AM146" s="82"/>
      <c r="AN146" s="85"/>
      <c r="AO146" s="85"/>
      <c r="AP146" s="85"/>
      <c r="AQ146" s="85"/>
      <c r="AR146" s="85"/>
      <c r="AS146" s="82"/>
      <c r="AT146" s="48"/>
      <c r="AV146" s="48"/>
      <c r="AW146" s="48"/>
    </row>
    <row r="147" spans="1:49" s="4" customFormat="1" ht="15" x14ac:dyDescent="0.25">
      <c r="A147" s="60"/>
      <c r="B147" s="50"/>
      <c r="C147" s="853" t="s">
        <v>71</v>
      </c>
      <c r="D147" s="853"/>
      <c r="E147" s="853"/>
      <c r="F147" s="53" t="s">
        <v>72</v>
      </c>
      <c r="G147" s="56">
        <v>12.53</v>
      </c>
      <c r="H147" s="56">
        <v>1.1499999999999999</v>
      </c>
      <c r="I147" s="136">
        <v>34.827761500000001</v>
      </c>
      <c r="J147" s="63"/>
      <c r="K147" s="54"/>
      <c r="L147" s="63"/>
      <c r="M147" s="54"/>
      <c r="N147" s="59"/>
      <c r="AF147" s="39"/>
      <c r="AG147" s="48"/>
      <c r="AJ147" s="3" t="s">
        <v>71</v>
      </c>
      <c r="AL147" s="48"/>
      <c r="AM147" s="82"/>
      <c r="AN147" s="85"/>
      <c r="AO147" s="85"/>
      <c r="AP147" s="85"/>
      <c r="AQ147" s="85"/>
      <c r="AR147" s="85"/>
      <c r="AS147" s="82"/>
      <c r="AT147" s="48"/>
      <c r="AV147" s="48"/>
      <c r="AW147" s="48"/>
    </row>
    <row r="148" spans="1:49" s="4" customFormat="1" ht="15" x14ac:dyDescent="0.25">
      <c r="A148" s="60"/>
      <c r="B148" s="50"/>
      <c r="C148" s="853" t="s">
        <v>73</v>
      </c>
      <c r="D148" s="853"/>
      <c r="E148" s="853"/>
      <c r="F148" s="53" t="s">
        <v>72</v>
      </c>
      <c r="G148" s="56">
        <v>2.62</v>
      </c>
      <c r="H148" s="56">
        <v>1.1499999999999999</v>
      </c>
      <c r="I148" s="132">
        <v>7.2824210000000003</v>
      </c>
      <c r="J148" s="63"/>
      <c r="K148" s="54"/>
      <c r="L148" s="63"/>
      <c r="M148" s="54"/>
      <c r="N148" s="59"/>
      <c r="AF148" s="39"/>
      <c r="AG148" s="48"/>
      <c r="AJ148" s="3" t="s">
        <v>73</v>
      </c>
      <c r="AL148" s="48"/>
      <c r="AM148" s="82"/>
      <c r="AN148" s="85"/>
      <c r="AO148" s="85"/>
      <c r="AP148" s="85"/>
      <c r="AQ148" s="85"/>
      <c r="AR148" s="85"/>
      <c r="AS148" s="82"/>
      <c r="AT148" s="48"/>
      <c r="AV148" s="48"/>
      <c r="AW148" s="48"/>
    </row>
    <row r="149" spans="1:49" s="4" customFormat="1" ht="15" x14ac:dyDescent="0.25">
      <c r="A149" s="51"/>
      <c r="B149" s="50"/>
      <c r="C149" s="854" t="s">
        <v>74</v>
      </c>
      <c r="D149" s="854"/>
      <c r="E149" s="854"/>
      <c r="F149" s="65"/>
      <c r="G149" s="66"/>
      <c r="H149" s="66"/>
      <c r="I149" s="66"/>
      <c r="J149" s="68">
        <v>348.46</v>
      </c>
      <c r="K149" s="66"/>
      <c r="L149" s="68">
        <v>968.56</v>
      </c>
      <c r="M149" s="66"/>
      <c r="N149" s="69"/>
      <c r="AF149" s="39"/>
      <c r="AG149" s="48"/>
      <c r="AK149" s="3" t="s">
        <v>74</v>
      </c>
      <c r="AL149" s="48"/>
      <c r="AM149" s="82"/>
      <c r="AN149" s="85"/>
      <c r="AO149" s="85"/>
      <c r="AP149" s="85"/>
      <c r="AQ149" s="85"/>
      <c r="AR149" s="85"/>
      <c r="AS149" s="82"/>
      <c r="AT149" s="48"/>
      <c r="AV149" s="48"/>
      <c r="AW149" s="48"/>
    </row>
    <row r="150" spans="1:49" s="4" customFormat="1" ht="15" x14ac:dyDescent="0.25">
      <c r="A150" s="60"/>
      <c r="B150" s="50"/>
      <c r="C150" s="853" t="s">
        <v>75</v>
      </c>
      <c r="D150" s="853"/>
      <c r="E150" s="853"/>
      <c r="F150" s="53"/>
      <c r="G150" s="54"/>
      <c r="H150" s="54"/>
      <c r="I150" s="54"/>
      <c r="J150" s="63"/>
      <c r="K150" s="54"/>
      <c r="L150" s="57">
        <v>370.35</v>
      </c>
      <c r="M150" s="54"/>
      <c r="N150" s="58">
        <v>13117.79</v>
      </c>
      <c r="AF150" s="39"/>
      <c r="AG150" s="48"/>
      <c r="AJ150" s="3" t="s">
        <v>75</v>
      </c>
      <c r="AL150" s="48"/>
      <c r="AM150" s="82"/>
      <c r="AN150" s="85"/>
      <c r="AO150" s="85"/>
      <c r="AP150" s="85"/>
      <c r="AQ150" s="85"/>
      <c r="AR150" s="85"/>
      <c r="AS150" s="82"/>
      <c r="AT150" s="48"/>
      <c r="AV150" s="48"/>
      <c r="AW150" s="48"/>
    </row>
    <row r="151" spans="1:49" s="4" customFormat="1" ht="23.25" x14ac:dyDescent="0.25">
      <c r="A151" s="60"/>
      <c r="B151" s="50" t="s">
        <v>88</v>
      </c>
      <c r="C151" s="853" t="s">
        <v>89</v>
      </c>
      <c r="D151" s="853"/>
      <c r="E151" s="853"/>
      <c r="F151" s="53" t="s">
        <v>78</v>
      </c>
      <c r="G151" s="70">
        <v>92</v>
      </c>
      <c r="H151" s="54"/>
      <c r="I151" s="70">
        <v>92</v>
      </c>
      <c r="J151" s="63"/>
      <c r="K151" s="54"/>
      <c r="L151" s="57">
        <v>340.72</v>
      </c>
      <c r="M151" s="54"/>
      <c r="N151" s="58">
        <v>12068.37</v>
      </c>
      <c r="AF151" s="39"/>
      <c r="AG151" s="48"/>
      <c r="AJ151" s="3" t="s">
        <v>89</v>
      </c>
      <c r="AL151" s="48"/>
      <c r="AM151" s="82"/>
      <c r="AN151" s="85"/>
      <c r="AO151" s="85"/>
      <c r="AP151" s="85"/>
      <c r="AQ151" s="85"/>
      <c r="AR151" s="85"/>
      <c r="AS151" s="82"/>
      <c r="AT151" s="48"/>
      <c r="AV151" s="48"/>
      <c r="AW151" s="48"/>
    </row>
    <row r="152" spans="1:49" s="4" customFormat="1" ht="23.25" x14ac:dyDescent="0.25">
      <c r="A152" s="60"/>
      <c r="B152" s="50" t="s">
        <v>90</v>
      </c>
      <c r="C152" s="853" t="s">
        <v>91</v>
      </c>
      <c r="D152" s="853"/>
      <c r="E152" s="853"/>
      <c r="F152" s="53" t="s">
        <v>78</v>
      </c>
      <c r="G152" s="70">
        <v>46</v>
      </c>
      <c r="H152" s="54"/>
      <c r="I152" s="70">
        <v>46</v>
      </c>
      <c r="J152" s="63"/>
      <c r="K152" s="54"/>
      <c r="L152" s="57">
        <v>170.36</v>
      </c>
      <c r="M152" s="54"/>
      <c r="N152" s="58">
        <v>6034.18</v>
      </c>
      <c r="AF152" s="39"/>
      <c r="AG152" s="48"/>
      <c r="AJ152" s="3" t="s">
        <v>91</v>
      </c>
      <c r="AL152" s="48"/>
      <c r="AM152" s="82"/>
      <c r="AN152" s="85"/>
      <c r="AO152" s="85"/>
      <c r="AP152" s="85"/>
      <c r="AQ152" s="85"/>
      <c r="AR152" s="85"/>
      <c r="AS152" s="82"/>
      <c r="AT152" s="48"/>
      <c r="AV152" s="48"/>
      <c r="AW152" s="48"/>
    </row>
    <row r="153" spans="1:49" s="4" customFormat="1" ht="15" x14ac:dyDescent="0.25">
      <c r="A153" s="71"/>
      <c r="B153" s="72"/>
      <c r="C153" s="847" t="s">
        <v>81</v>
      </c>
      <c r="D153" s="847"/>
      <c r="E153" s="847"/>
      <c r="F153" s="42"/>
      <c r="G153" s="43"/>
      <c r="H153" s="43"/>
      <c r="I153" s="43"/>
      <c r="J153" s="46"/>
      <c r="K153" s="43"/>
      <c r="L153" s="73">
        <v>1479.64</v>
      </c>
      <c r="M153" s="66"/>
      <c r="N153" s="47"/>
      <c r="AF153" s="39"/>
      <c r="AG153" s="48"/>
      <c r="AL153" s="48" t="s">
        <v>81</v>
      </c>
      <c r="AM153" s="82"/>
      <c r="AN153" s="85"/>
      <c r="AO153" s="85"/>
      <c r="AP153" s="85"/>
      <c r="AQ153" s="85"/>
      <c r="AR153" s="85"/>
      <c r="AS153" s="82"/>
      <c r="AT153" s="48"/>
      <c r="AV153" s="48"/>
      <c r="AW153" s="48"/>
    </row>
    <row r="154" spans="1:49" s="4" customFormat="1" ht="0" hidden="1" customHeight="1" x14ac:dyDescent="0.25">
      <c r="A154" s="110"/>
      <c r="B154" s="111"/>
      <c r="C154" s="111"/>
      <c r="D154" s="111"/>
      <c r="E154" s="111"/>
      <c r="F154" s="112"/>
      <c r="G154" s="112"/>
      <c r="H154" s="112"/>
      <c r="I154" s="112"/>
      <c r="J154" s="113"/>
      <c r="K154" s="112"/>
      <c r="L154" s="113"/>
      <c r="M154" s="54"/>
      <c r="N154" s="113"/>
      <c r="AF154" s="39"/>
      <c r="AG154" s="48"/>
      <c r="AL154" s="48"/>
      <c r="AM154" s="82"/>
      <c r="AN154" s="85"/>
      <c r="AO154" s="85"/>
      <c r="AP154" s="85"/>
      <c r="AQ154" s="85"/>
      <c r="AR154" s="85"/>
      <c r="AS154" s="82"/>
      <c r="AT154" s="48"/>
      <c r="AV154" s="48"/>
      <c r="AW154" s="48"/>
    </row>
    <row r="155" spans="1:49" s="4" customFormat="1" ht="15" x14ac:dyDescent="0.25">
      <c r="A155" s="114"/>
      <c r="B155" s="115"/>
      <c r="C155" s="847" t="s">
        <v>137</v>
      </c>
      <c r="D155" s="847"/>
      <c r="E155" s="847"/>
      <c r="F155" s="847"/>
      <c r="G155" s="847"/>
      <c r="H155" s="847"/>
      <c r="I155" s="847"/>
      <c r="J155" s="847"/>
      <c r="K155" s="847"/>
      <c r="L155" s="116"/>
      <c r="M155" s="117"/>
      <c r="N155" s="118"/>
      <c r="AF155" s="39"/>
      <c r="AG155" s="48"/>
      <c r="AL155" s="48"/>
      <c r="AM155" s="82"/>
      <c r="AN155" s="85"/>
      <c r="AO155" s="85"/>
      <c r="AP155" s="85"/>
      <c r="AQ155" s="85"/>
      <c r="AR155" s="85"/>
      <c r="AS155" s="82"/>
      <c r="AT155" s="48" t="s">
        <v>137</v>
      </c>
      <c r="AV155" s="48"/>
      <c r="AW155" s="48"/>
    </row>
    <row r="156" spans="1:49" s="4" customFormat="1" ht="15" x14ac:dyDescent="0.25">
      <c r="A156" s="119"/>
      <c r="B156" s="50"/>
      <c r="C156" s="853" t="s">
        <v>99</v>
      </c>
      <c r="D156" s="853"/>
      <c r="E156" s="853"/>
      <c r="F156" s="853"/>
      <c r="G156" s="853"/>
      <c r="H156" s="853"/>
      <c r="I156" s="853"/>
      <c r="J156" s="853"/>
      <c r="K156" s="853"/>
      <c r="L156" s="120">
        <v>14371.38</v>
      </c>
      <c r="M156" s="121"/>
      <c r="N156" s="122"/>
      <c r="AF156" s="39"/>
      <c r="AG156" s="48"/>
      <c r="AL156" s="48"/>
      <c r="AM156" s="82"/>
      <c r="AN156" s="85"/>
      <c r="AO156" s="85"/>
      <c r="AP156" s="85"/>
      <c r="AQ156" s="85"/>
      <c r="AR156" s="85"/>
      <c r="AS156" s="82"/>
      <c r="AT156" s="48"/>
      <c r="AU156" s="3" t="s">
        <v>99</v>
      </c>
      <c r="AV156" s="48"/>
      <c r="AW156" s="48"/>
    </row>
    <row r="157" spans="1:49" s="4" customFormat="1" ht="15" x14ac:dyDescent="0.25">
      <c r="A157" s="119"/>
      <c r="B157" s="50"/>
      <c r="C157" s="853" t="s">
        <v>100</v>
      </c>
      <c r="D157" s="853"/>
      <c r="E157" s="853"/>
      <c r="F157" s="853"/>
      <c r="G157" s="853"/>
      <c r="H157" s="853"/>
      <c r="I157" s="853"/>
      <c r="J157" s="853"/>
      <c r="K157" s="853"/>
      <c r="L157" s="123"/>
      <c r="M157" s="121"/>
      <c r="N157" s="122"/>
      <c r="AF157" s="39"/>
      <c r="AG157" s="48"/>
      <c r="AL157" s="48"/>
      <c r="AM157" s="82"/>
      <c r="AN157" s="85"/>
      <c r="AO157" s="85"/>
      <c r="AP157" s="85"/>
      <c r="AQ157" s="85"/>
      <c r="AR157" s="85"/>
      <c r="AS157" s="82"/>
      <c r="AT157" s="48"/>
      <c r="AU157" s="3" t="s">
        <v>100</v>
      </c>
      <c r="AV157" s="48"/>
      <c r="AW157" s="48"/>
    </row>
    <row r="158" spans="1:49" s="4" customFormat="1" ht="15" x14ac:dyDescent="0.25">
      <c r="A158" s="119"/>
      <c r="B158" s="50"/>
      <c r="C158" s="853" t="s">
        <v>101</v>
      </c>
      <c r="D158" s="853"/>
      <c r="E158" s="853"/>
      <c r="F158" s="853"/>
      <c r="G158" s="853"/>
      <c r="H158" s="853"/>
      <c r="I158" s="853"/>
      <c r="J158" s="853"/>
      <c r="K158" s="853"/>
      <c r="L158" s="120">
        <v>5550.88</v>
      </c>
      <c r="M158" s="121"/>
      <c r="N158" s="122"/>
      <c r="AF158" s="39"/>
      <c r="AG158" s="48"/>
      <c r="AL158" s="48"/>
      <c r="AM158" s="82"/>
      <c r="AN158" s="85"/>
      <c r="AO158" s="85"/>
      <c r="AP158" s="85"/>
      <c r="AQ158" s="85"/>
      <c r="AR158" s="85"/>
      <c r="AS158" s="82"/>
      <c r="AT158" s="48"/>
      <c r="AU158" s="3" t="s">
        <v>101</v>
      </c>
      <c r="AV158" s="48"/>
      <c r="AW158" s="48"/>
    </row>
    <row r="159" spans="1:49" s="4" customFormat="1" ht="15" x14ac:dyDescent="0.25">
      <c r="A159" s="119"/>
      <c r="B159" s="50"/>
      <c r="C159" s="853" t="s">
        <v>102</v>
      </c>
      <c r="D159" s="853"/>
      <c r="E159" s="853"/>
      <c r="F159" s="853"/>
      <c r="G159" s="853"/>
      <c r="H159" s="853"/>
      <c r="I159" s="853"/>
      <c r="J159" s="853"/>
      <c r="K159" s="853"/>
      <c r="L159" s="120">
        <v>2597.13</v>
      </c>
      <c r="M159" s="121"/>
      <c r="N159" s="122"/>
      <c r="AF159" s="39"/>
      <c r="AG159" s="48"/>
      <c r="AL159" s="48"/>
      <c r="AM159" s="82"/>
      <c r="AN159" s="85"/>
      <c r="AO159" s="85"/>
      <c r="AP159" s="85"/>
      <c r="AQ159" s="85"/>
      <c r="AR159" s="85"/>
      <c r="AS159" s="82"/>
      <c r="AT159" s="48"/>
      <c r="AU159" s="3" t="s">
        <v>102</v>
      </c>
      <c r="AV159" s="48"/>
      <c r="AW159" s="48"/>
    </row>
    <row r="160" spans="1:49" s="4" customFormat="1" ht="15" x14ac:dyDescent="0.25">
      <c r="A160" s="119"/>
      <c r="B160" s="50"/>
      <c r="C160" s="853" t="s">
        <v>103</v>
      </c>
      <c r="D160" s="853"/>
      <c r="E160" s="853"/>
      <c r="F160" s="853"/>
      <c r="G160" s="853"/>
      <c r="H160" s="853"/>
      <c r="I160" s="853"/>
      <c r="J160" s="853"/>
      <c r="K160" s="853"/>
      <c r="L160" s="124">
        <v>407.31</v>
      </c>
      <c r="M160" s="121"/>
      <c r="N160" s="122"/>
      <c r="AF160" s="39"/>
      <c r="AG160" s="48"/>
      <c r="AL160" s="48"/>
      <c r="AM160" s="82"/>
      <c r="AN160" s="85"/>
      <c r="AO160" s="85"/>
      <c r="AP160" s="85"/>
      <c r="AQ160" s="85"/>
      <c r="AR160" s="85"/>
      <c r="AS160" s="82"/>
      <c r="AT160" s="48"/>
      <c r="AU160" s="3" t="s">
        <v>103</v>
      </c>
      <c r="AV160" s="48"/>
      <c r="AW160" s="48"/>
    </row>
    <row r="161" spans="1:49" s="4" customFormat="1" ht="15" x14ac:dyDescent="0.25">
      <c r="A161" s="119"/>
      <c r="B161" s="50"/>
      <c r="C161" s="853" t="s">
        <v>138</v>
      </c>
      <c r="D161" s="853"/>
      <c r="E161" s="853"/>
      <c r="F161" s="853"/>
      <c r="G161" s="853"/>
      <c r="H161" s="853"/>
      <c r="I161" s="853"/>
      <c r="J161" s="853"/>
      <c r="K161" s="853"/>
      <c r="L161" s="120">
        <v>6223.37</v>
      </c>
      <c r="M161" s="121"/>
      <c r="N161" s="122"/>
      <c r="AF161" s="39"/>
      <c r="AG161" s="48"/>
      <c r="AL161" s="48"/>
      <c r="AM161" s="82"/>
      <c r="AN161" s="85"/>
      <c r="AO161" s="85"/>
      <c r="AP161" s="85"/>
      <c r="AQ161" s="85"/>
      <c r="AR161" s="85"/>
      <c r="AS161" s="82"/>
      <c r="AT161" s="48"/>
      <c r="AU161" s="3" t="s">
        <v>138</v>
      </c>
      <c r="AV161" s="48"/>
      <c r="AW161" s="48"/>
    </row>
    <row r="162" spans="1:49" s="4" customFormat="1" ht="15" x14ac:dyDescent="0.25">
      <c r="A162" s="119"/>
      <c r="B162" s="50"/>
      <c r="C162" s="853" t="s">
        <v>104</v>
      </c>
      <c r="D162" s="853"/>
      <c r="E162" s="853"/>
      <c r="F162" s="853"/>
      <c r="G162" s="853"/>
      <c r="H162" s="853"/>
      <c r="I162" s="853"/>
      <c r="J162" s="853"/>
      <c r="K162" s="853"/>
      <c r="L162" s="120">
        <v>18707.759999999998</v>
      </c>
      <c r="M162" s="121"/>
      <c r="N162" s="122"/>
      <c r="AF162" s="39"/>
      <c r="AG162" s="48"/>
      <c r="AL162" s="48"/>
      <c r="AM162" s="82"/>
      <c r="AN162" s="85"/>
      <c r="AO162" s="85"/>
      <c r="AP162" s="85"/>
      <c r="AQ162" s="85"/>
      <c r="AR162" s="85"/>
      <c r="AS162" s="82"/>
      <c r="AT162" s="48"/>
      <c r="AU162" s="3" t="s">
        <v>104</v>
      </c>
      <c r="AV162" s="48"/>
      <c r="AW162" s="48"/>
    </row>
    <row r="163" spans="1:49" s="4" customFormat="1" ht="15" x14ac:dyDescent="0.25">
      <c r="A163" s="119"/>
      <c r="B163" s="50"/>
      <c r="C163" s="853" t="s">
        <v>100</v>
      </c>
      <c r="D163" s="853"/>
      <c r="E163" s="853"/>
      <c r="F163" s="853"/>
      <c r="G163" s="853"/>
      <c r="H163" s="853"/>
      <c r="I163" s="853"/>
      <c r="J163" s="853"/>
      <c r="K163" s="853"/>
      <c r="L163" s="123"/>
      <c r="M163" s="121"/>
      <c r="N163" s="122"/>
      <c r="AF163" s="39"/>
      <c r="AG163" s="48"/>
      <c r="AL163" s="48"/>
      <c r="AM163" s="82"/>
      <c r="AN163" s="85"/>
      <c r="AO163" s="85"/>
      <c r="AP163" s="85"/>
      <c r="AQ163" s="85"/>
      <c r="AR163" s="85"/>
      <c r="AS163" s="82"/>
      <c r="AT163" s="48"/>
      <c r="AU163" s="3" t="s">
        <v>100</v>
      </c>
      <c r="AV163" s="48"/>
      <c r="AW163" s="48"/>
    </row>
    <row r="164" spans="1:49" s="4" customFormat="1" ht="15" x14ac:dyDescent="0.25">
      <c r="A164" s="119"/>
      <c r="B164" s="50"/>
      <c r="C164" s="853" t="s">
        <v>105</v>
      </c>
      <c r="D164" s="853"/>
      <c r="E164" s="853"/>
      <c r="F164" s="853"/>
      <c r="G164" s="853"/>
      <c r="H164" s="853"/>
      <c r="I164" s="853"/>
      <c r="J164" s="853"/>
      <c r="K164" s="853"/>
      <c r="L164" s="120">
        <v>5066.99</v>
      </c>
      <c r="M164" s="121"/>
      <c r="N164" s="122"/>
      <c r="AF164" s="39"/>
      <c r="AG164" s="48"/>
      <c r="AL164" s="48"/>
      <c r="AM164" s="82"/>
      <c r="AN164" s="85"/>
      <c r="AO164" s="85"/>
      <c r="AP164" s="85"/>
      <c r="AQ164" s="85"/>
      <c r="AR164" s="85"/>
      <c r="AS164" s="82"/>
      <c r="AT164" s="48"/>
      <c r="AU164" s="3" t="s">
        <v>105</v>
      </c>
      <c r="AV164" s="48"/>
      <c r="AW164" s="48"/>
    </row>
    <row r="165" spans="1:49" s="4" customFormat="1" ht="15" x14ac:dyDescent="0.25">
      <c r="A165" s="119"/>
      <c r="B165" s="50"/>
      <c r="C165" s="853" t="s">
        <v>106</v>
      </c>
      <c r="D165" s="853"/>
      <c r="E165" s="853"/>
      <c r="F165" s="853"/>
      <c r="G165" s="853"/>
      <c r="H165" s="853"/>
      <c r="I165" s="853"/>
      <c r="J165" s="853"/>
      <c r="K165" s="853"/>
      <c r="L165" s="124">
        <v>750.47</v>
      </c>
      <c r="M165" s="121"/>
      <c r="N165" s="122"/>
      <c r="AF165" s="39"/>
      <c r="AG165" s="48"/>
      <c r="AL165" s="48"/>
      <c r="AM165" s="82"/>
      <c r="AN165" s="85"/>
      <c r="AO165" s="85"/>
      <c r="AP165" s="85"/>
      <c r="AQ165" s="85"/>
      <c r="AR165" s="85"/>
      <c r="AS165" s="82"/>
      <c r="AT165" s="48"/>
      <c r="AU165" s="3" t="s">
        <v>106</v>
      </c>
      <c r="AV165" s="48"/>
      <c r="AW165" s="48"/>
    </row>
    <row r="166" spans="1:49" s="4" customFormat="1" ht="15" x14ac:dyDescent="0.25">
      <c r="A166" s="119"/>
      <c r="B166" s="50"/>
      <c r="C166" s="853" t="s">
        <v>107</v>
      </c>
      <c r="D166" s="853"/>
      <c r="E166" s="853"/>
      <c r="F166" s="853"/>
      <c r="G166" s="853"/>
      <c r="H166" s="853"/>
      <c r="I166" s="853"/>
      <c r="J166" s="853"/>
      <c r="K166" s="853"/>
      <c r="L166" s="124">
        <v>81.3</v>
      </c>
      <c r="M166" s="121"/>
      <c r="N166" s="122"/>
      <c r="AF166" s="39"/>
      <c r="AG166" s="48"/>
      <c r="AL166" s="48"/>
      <c r="AM166" s="82"/>
      <c r="AN166" s="85"/>
      <c r="AO166" s="85"/>
      <c r="AP166" s="85"/>
      <c r="AQ166" s="85"/>
      <c r="AR166" s="85"/>
      <c r="AS166" s="82"/>
      <c r="AT166" s="48"/>
      <c r="AU166" s="3" t="s">
        <v>107</v>
      </c>
      <c r="AV166" s="48"/>
      <c r="AW166" s="48"/>
    </row>
    <row r="167" spans="1:49" s="4" customFormat="1" ht="15" x14ac:dyDescent="0.25">
      <c r="A167" s="119"/>
      <c r="B167" s="50"/>
      <c r="C167" s="853" t="s">
        <v>139</v>
      </c>
      <c r="D167" s="853"/>
      <c r="E167" s="853"/>
      <c r="F167" s="853"/>
      <c r="G167" s="853"/>
      <c r="H167" s="853"/>
      <c r="I167" s="853"/>
      <c r="J167" s="853"/>
      <c r="K167" s="853"/>
      <c r="L167" s="120">
        <v>6214.96</v>
      </c>
      <c r="M167" s="121"/>
      <c r="N167" s="122"/>
      <c r="AF167" s="39"/>
      <c r="AG167" s="48"/>
      <c r="AL167" s="48"/>
      <c r="AM167" s="82"/>
      <c r="AN167" s="85"/>
      <c r="AO167" s="85"/>
      <c r="AP167" s="85"/>
      <c r="AQ167" s="85"/>
      <c r="AR167" s="85"/>
      <c r="AS167" s="82"/>
      <c r="AT167" s="48"/>
      <c r="AU167" s="3" t="s">
        <v>139</v>
      </c>
      <c r="AV167" s="48"/>
      <c r="AW167" s="48"/>
    </row>
    <row r="168" spans="1:49" s="4" customFormat="1" ht="15" x14ac:dyDescent="0.25">
      <c r="A168" s="119"/>
      <c r="B168" s="50"/>
      <c r="C168" s="853" t="s">
        <v>108</v>
      </c>
      <c r="D168" s="853"/>
      <c r="E168" s="853"/>
      <c r="F168" s="853"/>
      <c r="G168" s="853"/>
      <c r="H168" s="853"/>
      <c r="I168" s="853"/>
      <c r="J168" s="853"/>
      <c r="K168" s="853"/>
      <c r="L168" s="120">
        <v>4593.33</v>
      </c>
      <c r="M168" s="121"/>
      <c r="N168" s="122"/>
      <c r="AF168" s="39"/>
      <c r="AG168" s="48"/>
      <c r="AL168" s="48"/>
      <c r="AM168" s="82"/>
      <c r="AN168" s="85"/>
      <c r="AO168" s="85"/>
      <c r="AP168" s="85"/>
      <c r="AQ168" s="85"/>
      <c r="AR168" s="85"/>
      <c r="AS168" s="82"/>
      <c r="AT168" s="48"/>
      <c r="AU168" s="3" t="s">
        <v>108</v>
      </c>
      <c r="AV168" s="48"/>
      <c r="AW168" s="48"/>
    </row>
    <row r="169" spans="1:49" s="4" customFormat="1" ht="15" x14ac:dyDescent="0.25">
      <c r="A169" s="119"/>
      <c r="B169" s="50"/>
      <c r="C169" s="853" t="s">
        <v>109</v>
      </c>
      <c r="D169" s="853"/>
      <c r="E169" s="853"/>
      <c r="F169" s="853"/>
      <c r="G169" s="853"/>
      <c r="H169" s="853"/>
      <c r="I169" s="853"/>
      <c r="J169" s="853"/>
      <c r="K169" s="853"/>
      <c r="L169" s="120">
        <v>2082.0100000000002</v>
      </c>
      <c r="M169" s="121"/>
      <c r="N169" s="122"/>
      <c r="AF169" s="39"/>
      <c r="AG169" s="48"/>
      <c r="AL169" s="48"/>
      <c r="AM169" s="82"/>
      <c r="AN169" s="85"/>
      <c r="AO169" s="85"/>
      <c r="AP169" s="85"/>
      <c r="AQ169" s="85"/>
      <c r="AR169" s="85"/>
      <c r="AS169" s="82"/>
      <c r="AT169" s="48"/>
      <c r="AU169" s="3" t="s">
        <v>109</v>
      </c>
      <c r="AV169" s="48"/>
      <c r="AW169" s="48"/>
    </row>
    <row r="170" spans="1:49" s="4" customFormat="1" ht="15" x14ac:dyDescent="0.25">
      <c r="A170" s="119"/>
      <c r="B170" s="50"/>
      <c r="C170" s="853" t="s">
        <v>140</v>
      </c>
      <c r="D170" s="853"/>
      <c r="E170" s="853"/>
      <c r="F170" s="853"/>
      <c r="G170" s="853"/>
      <c r="H170" s="853"/>
      <c r="I170" s="853"/>
      <c r="J170" s="853"/>
      <c r="K170" s="853"/>
      <c r="L170" s="120">
        <v>3537.61</v>
      </c>
      <c r="M170" s="121"/>
      <c r="N170" s="122"/>
      <c r="AF170" s="39"/>
      <c r="AG170" s="48"/>
      <c r="AL170" s="48"/>
      <c r="AM170" s="82"/>
      <c r="AN170" s="85"/>
      <c r="AO170" s="85"/>
      <c r="AP170" s="85"/>
      <c r="AQ170" s="85"/>
      <c r="AR170" s="85"/>
      <c r="AS170" s="82"/>
      <c r="AT170" s="48"/>
      <c r="AU170" s="3" t="s">
        <v>140</v>
      </c>
      <c r="AV170" s="48"/>
      <c r="AW170" s="48"/>
    </row>
    <row r="171" spans="1:49" s="4" customFormat="1" ht="15" x14ac:dyDescent="0.25">
      <c r="A171" s="119"/>
      <c r="B171" s="50"/>
      <c r="C171" s="853" t="s">
        <v>100</v>
      </c>
      <c r="D171" s="853"/>
      <c r="E171" s="853"/>
      <c r="F171" s="853"/>
      <c r="G171" s="853"/>
      <c r="H171" s="853"/>
      <c r="I171" s="853"/>
      <c r="J171" s="853"/>
      <c r="K171" s="853"/>
      <c r="L171" s="123"/>
      <c r="M171" s="121"/>
      <c r="N171" s="122"/>
      <c r="AF171" s="39"/>
      <c r="AG171" s="48"/>
      <c r="AL171" s="48"/>
      <c r="AM171" s="82"/>
      <c r="AN171" s="85"/>
      <c r="AO171" s="85"/>
      <c r="AP171" s="85"/>
      <c r="AQ171" s="85"/>
      <c r="AR171" s="85"/>
      <c r="AS171" s="82"/>
      <c r="AT171" s="48"/>
      <c r="AU171" s="3" t="s">
        <v>100</v>
      </c>
      <c r="AV171" s="48"/>
      <c r="AW171" s="48"/>
    </row>
    <row r="172" spans="1:49" s="4" customFormat="1" ht="15" x14ac:dyDescent="0.25">
      <c r="A172" s="119"/>
      <c r="B172" s="50"/>
      <c r="C172" s="853" t="s">
        <v>105</v>
      </c>
      <c r="D172" s="853"/>
      <c r="E172" s="853"/>
      <c r="F172" s="853"/>
      <c r="G172" s="853"/>
      <c r="H172" s="853"/>
      <c r="I172" s="853"/>
      <c r="J172" s="853"/>
      <c r="K172" s="853"/>
      <c r="L172" s="124">
        <v>483.89</v>
      </c>
      <c r="M172" s="121"/>
      <c r="N172" s="122"/>
      <c r="AF172" s="39"/>
      <c r="AG172" s="48"/>
      <c r="AL172" s="48"/>
      <c r="AM172" s="82"/>
      <c r="AN172" s="85"/>
      <c r="AO172" s="85"/>
      <c r="AP172" s="85"/>
      <c r="AQ172" s="85"/>
      <c r="AR172" s="85"/>
      <c r="AS172" s="82"/>
      <c r="AT172" s="48"/>
      <c r="AU172" s="3" t="s">
        <v>105</v>
      </c>
      <c r="AV172" s="48"/>
      <c r="AW172" s="48"/>
    </row>
    <row r="173" spans="1:49" s="4" customFormat="1" ht="15" x14ac:dyDescent="0.25">
      <c r="A173" s="119"/>
      <c r="B173" s="50"/>
      <c r="C173" s="853" t="s">
        <v>106</v>
      </c>
      <c r="D173" s="853"/>
      <c r="E173" s="853"/>
      <c r="F173" s="853"/>
      <c r="G173" s="853"/>
      <c r="H173" s="853"/>
      <c r="I173" s="853"/>
      <c r="J173" s="853"/>
      <c r="K173" s="853"/>
      <c r="L173" s="120">
        <v>1846.66</v>
      </c>
      <c r="M173" s="121"/>
      <c r="N173" s="122"/>
      <c r="AF173" s="39"/>
      <c r="AG173" s="48"/>
      <c r="AL173" s="48"/>
      <c r="AM173" s="82"/>
      <c r="AN173" s="85"/>
      <c r="AO173" s="85"/>
      <c r="AP173" s="85"/>
      <c r="AQ173" s="85"/>
      <c r="AR173" s="85"/>
      <c r="AS173" s="82"/>
      <c r="AT173" s="48"/>
      <c r="AU173" s="3" t="s">
        <v>106</v>
      </c>
      <c r="AV173" s="48"/>
      <c r="AW173" s="48"/>
    </row>
    <row r="174" spans="1:49" s="4" customFormat="1" ht="15" x14ac:dyDescent="0.25">
      <c r="A174" s="119"/>
      <c r="B174" s="50"/>
      <c r="C174" s="853" t="s">
        <v>107</v>
      </c>
      <c r="D174" s="853"/>
      <c r="E174" s="853"/>
      <c r="F174" s="853"/>
      <c r="G174" s="853"/>
      <c r="H174" s="853"/>
      <c r="I174" s="853"/>
      <c r="J174" s="853"/>
      <c r="K174" s="853"/>
      <c r="L174" s="124">
        <v>326.01</v>
      </c>
      <c r="M174" s="121"/>
      <c r="N174" s="122"/>
      <c r="AF174" s="39"/>
      <c r="AG174" s="48"/>
      <c r="AL174" s="48"/>
      <c r="AM174" s="82"/>
      <c r="AN174" s="85"/>
      <c r="AO174" s="85"/>
      <c r="AP174" s="85"/>
      <c r="AQ174" s="85"/>
      <c r="AR174" s="85"/>
      <c r="AS174" s="82"/>
      <c r="AT174" s="48"/>
      <c r="AU174" s="3" t="s">
        <v>107</v>
      </c>
      <c r="AV174" s="48"/>
      <c r="AW174" s="48"/>
    </row>
    <row r="175" spans="1:49" s="4" customFormat="1" ht="15" x14ac:dyDescent="0.25">
      <c r="A175" s="119"/>
      <c r="B175" s="50"/>
      <c r="C175" s="853" t="s">
        <v>139</v>
      </c>
      <c r="D175" s="853"/>
      <c r="E175" s="853"/>
      <c r="F175" s="853"/>
      <c r="G175" s="853"/>
      <c r="H175" s="853"/>
      <c r="I175" s="853"/>
      <c r="J175" s="853"/>
      <c r="K175" s="853"/>
      <c r="L175" s="124">
        <v>8.41</v>
      </c>
      <c r="M175" s="121"/>
      <c r="N175" s="122"/>
      <c r="AF175" s="39"/>
      <c r="AG175" s="48"/>
      <c r="AL175" s="48"/>
      <c r="AM175" s="82"/>
      <c r="AN175" s="85"/>
      <c r="AO175" s="85"/>
      <c r="AP175" s="85"/>
      <c r="AQ175" s="85"/>
      <c r="AR175" s="85"/>
      <c r="AS175" s="82"/>
      <c r="AT175" s="48"/>
      <c r="AU175" s="3" t="s">
        <v>139</v>
      </c>
      <c r="AV175" s="48"/>
      <c r="AW175" s="48"/>
    </row>
    <row r="176" spans="1:49" s="4" customFormat="1" ht="15" x14ac:dyDescent="0.25">
      <c r="A176" s="119"/>
      <c r="B176" s="50"/>
      <c r="C176" s="853" t="s">
        <v>108</v>
      </c>
      <c r="D176" s="853"/>
      <c r="E176" s="853"/>
      <c r="F176" s="853"/>
      <c r="G176" s="853"/>
      <c r="H176" s="853"/>
      <c r="I176" s="853"/>
      <c r="J176" s="853"/>
      <c r="K176" s="853"/>
      <c r="L176" s="124">
        <v>785.6</v>
      </c>
      <c r="M176" s="121"/>
      <c r="N176" s="122"/>
      <c r="AF176" s="39"/>
      <c r="AG176" s="48"/>
      <c r="AL176" s="48"/>
      <c r="AM176" s="82"/>
      <c r="AN176" s="85"/>
      <c r="AO176" s="85"/>
      <c r="AP176" s="85"/>
      <c r="AQ176" s="85"/>
      <c r="AR176" s="85"/>
      <c r="AS176" s="82"/>
      <c r="AT176" s="48"/>
      <c r="AU176" s="3" t="s">
        <v>108</v>
      </c>
      <c r="AV176" s="48"/>
      <c r="AW176" s="48"/>
    </row>
    <row r="177" spans="1:49" s="4" customFormat="1" ht="15" x14ac:dyDescent="0.25">
      <c r="A177" s="119"/>
      <c r="B177" s="50"/>
      <c r="C177" s="853" t="s">
        <v>109</v>
      </c>
      <c r="D177" s="853"/>
      <c r="E177" s="853"/>
      <c r="F177" s="853"/>
      <c r="G177" s="853"/>
      <c r="H177" s="853"/>
      <c r="I177" s="853"/>
      <c r="J177" s="853"/>
      <c r="K177" s="853"/>
      <c r="L177" s="124">
        <v>413.05</v>
      </c>
      <c r="M177" s="121"/>
      <c r="N177" s="122"/>
      <c r="AF177" s="39"/>
      <c r="AG177" s="48"/>
      <c r="AL177" s="48"/>
      <c r="AM177" s="82"/>
      <c r="AN177" s="85"/>
      <c r="AO177" s="85"/>
      <c r="AP177" s="85"/>
      <c r="AQ177" s="85"/>
      <c r="AR177" s="85"/>
      <c r="AS177" s="82"/>
      <c r="AT177" s="48"/>
      <c r="AU177" s="3" t="s">
        <v>109</v>
      </c>
      <c r="AV177" s="48"/>
      <c r="AW177" s="48"/>
    </row>
    <row r="178" spans="1:49" s="4" customFormat="1" ht="15" x14ac:dyDescent="0.25">
      <c r="A178" s="119"/>
      <c r="B178" s="50"/>
      <c r="C178" s="853" t="s">
        <v>110</v>
      </c>
      <c r="D178" s="853"/>
      <c r="E178" s="853"/>
      <c r="F178" s="853"/>
      <c r="G178" s="853"/>
      <c r="H178" s="853"/>
      <c r="I178" s="853"/>
      <c r="J178" s="853"/>
      <c r="K178" s="853"/>
      <c r="L178" s="120">
        <v>5958.19</v>
      </c>
      <c r="M178" s="121"/>
      <c r="N178" s="122"/>
      <c r="AF178" s="39"/>
      <c r="AG178" s="48"/>
      <c r="AL178" s="48"/>
      <c r="AM178" s="82"/>
      <c r="AN178" s="85"/>
      <c r="AO178" s="85"/>
      <c r="AP178" s="85"/>
      <c r="AQ178" s="85"/>
      <c r="AR178" s="85"/>
      <c r="AS178" s="82"/>
      <c r="AT178" s="48"/>
      <c r="AU178" s="3" t="s">
        <v>110</v>
      </c>
      <c r="AV178" s="48"/>
      <c r="AW178" s="48"/>
    </row>
    <row r="179" spans="1:49" s="4" customFormat="1" ht="15" x14ac:dyDescent="0.25">
      <c r="A179" s="119"/>
      <c r="B179" s="50"/>
      <c r="C179" s="853" t="s">
        <v>111</v>
      </c>
      <c r="D179" s="853"/>
      <c r="E179" s="853"/>
      <c r="F179" s="853"/>
      <c r="G179" s="853"/>
      <c r="H179" s="853"/>
      <c r="I179" s="853"/>
      <c r="J179" s="853"/>
      <c r="K179" s="853"/>
      <c r="L179" s="120">
        <v>5378.93</v>
      </c>
      <c r="M179" s="121"/>
      <c r="N179" s="122"/>
      <c r="AF179" s="39"/>
      <c r="AG179" s="48"/>
      <c r="AL179" s="48"/>
      <c r="AM179" s="82"/>
      <c r="AN179" s="85"/>
      <c r="AO179" s="85"/>
      <c r="AP179" s="85"/>
      <c r="AQ179" s="85"/>
      <c r="AR179" s="85"/>
      <c r="AS179" s="82"/>
      <c r="AT179" s="48"/>
      <c r="AU179" s="3" t="s">
        <v>111</v>
      </c>
      <c r="AV179" s="48"/>
      <c r="AW179" s="48"/>
    </row>
    <row r="180" spans="1:49" s="4" customFormat="1" ht="15" x14ac:dyDescent="0.25">
      <c r="A180" s="119"/>
      <c r="B180" s="50"/>
      <c r="C180" s="853" t="s">
        <v>112</v>
      </c>
      <c r="D180" s="853"/>
      <c r="E180" s="853"/>
      <c r="F180" s="853"/>
      <c r="G180" s="853"/>
      <c r="H180" s="853"/>
      <c r="I180" s="853"/>
      <c r="J180" s="853"/>
      <c r="K180" s="853"/>
      <c r="L180" s="120">
        <v>2495.06</v>
      </c>
      <c r="M180" s="121"/>
      <c r="N180" s="122"/>
      <c r="AF180" s="39"/>
      <c r="AG180" s="48"/>
      <c r="AL180" s="48"/>
      <c r="AM180" s="82"/>
      <c r="AN180" s="85"/>
      <c r="AO180" s="85"/>
      <c r="AP180" s="85"/>
      <c r="AQ180" s="85"/>
      <c r="AR180" s="85"/>
      <c r="AS180" s="82"/>
      <c r="AT180" s="48"/>
      <c r="AU180" s="3" t="s">
        <v>112</v>
      </c>
      <c r="AV180" s="48"/>
      <c r="AW180" s="48"/>
    </row>
    <row r="181" spans="1:49" s="4" customFormat="1" ht="15" x14ac:dyDescent="0.25">
      <c r="A181" s="119"/>
      <c r="B181" s="125"/>
      <c r="C181" s="861" t="s">
        <v>141</v>
      </c>
      <c r="D181" s="861"/>
      <c r="E181" s="861"/>
      <c r="F181" s="861"/>
      <c r="G181" s="861"/>
      <c r="H181" s="861"/>
      <c r="I181" s="861"/>
      <c r="J181" s="861"/>
      <c r="K181" s="861"/>
      <c r="L181" s="126">
        <v>22245.37</v>
      </c>
      <c r="M181" s="127"/>
      <c r="N181" s="128"/>
      <c r="AF181" s="39"/>
      <c r="AG181" s="48"/>
      <c r="AL181" s="48"/>
      <c r="AM181" s="82"/>
      <c r="AN181" s="85"/>
      <c r="AO181" s="85"/>
      <c r="AP181" s="85"/>
      <c r="AQ181" s="85"/>
      <c r="AR181" s="85"/>
      <c r="AS181" s="82"/>
      <c r="AT181" s="48"/>
      <c r="AV181" s="48" t="s">
        <v>141</v>
      </c>
      <c r="AW181" s="48"/>
    </row>
    <row r="182" spans="1:49" s="4" customFormat="1" ht="15" x14ac:dyDescent="0.25">
      <c r="A182" s="844" t="s">
        <v>142</v>
      </c>
      <c r="B182" s="845"/>
      <c r="C182" s="845"/>
      <c r="D182" s="845"/>
      <c r="E182" s="845"/>
      <c r="F182" s="845"/>
      <c r="G182" s="845"/>
      <c r="H182" s="845"/>
      <c r="I182" s="845"/>
      <c r="J182" s="845"/>
      <c r="K182" s="845"/>
      <c r="L182" s="845"/>
      <c r="M182" s="845"/>
      <c r="N182" s="846"/>
      <c r="AF182" s="39" t="s">
        <v>142</v>
      </c>
      <c r="AG182" s="48"/>
      <c r="AL182" s="48"/>
      <c r="AM182" s="82"/>
      <c r="AN182" s="85"/>
      <c r="AO182" s="85"/>
      <c r="AP182" s="85"/>
      <c r="AQ182" s="85"/>
      <c r="AR182" s="85"/>
      <c r="AS182" s="82"/>
      <c r="AT182" s="48"/>
      <c r="AV182" s="48"/>
      <c r="AW182" s="48"/>
    </row>
    <row r="183" spans="1:49" s="4" customFormat="1" ht="34.5" x14ac:dyDescent="0.25">
      <c r="A183" s="40" t="s">
        <v>143</v>
      </c>
      <c r="B183" s="41" t="s">
        <v>144</v>
      </c>
      <c r="C183" s="847" t="s">
        <v>145</v>
      </c>
      <c r="D183" s="847"/>
      <c r="E183" s="847"/>
      <c r="F183" s="42" t="s">
        <v>146</v>
      </c>
      <c r="G183" s="43">
        <v>247.27199999999999</v>
      </c>
      <c r="H183" s="44">
        <v>1</v>
      </c>
      <c r="I183" s="129">
        <v>247.27199999999999</v>
      </c>
      <c r="J183" s="131">
        <v>3.28</v>
      </c>
      <c r="K183" s="43"/>
      <c r="L183" s="131">
        <v>811.05</v>
      </c>
      <c r="M183" s="109">
        <v>12.22</v>
      </c>
      <c r="N183" s="134">
        <v>9911.0300000000007</v>
      </c>
      <c r="AF183" s="39"/>
      <c r="AG183" s="48" t="s">
        <v>145</v>
      </c>
      <c r="AL183" s="48"/>
      <c r="AM183" s="82"/>
      <c r="AN183" s="85"/>
      <c r="AO183" s="85"/>
      <c r="AP183" s="85"/>
      <c r="AQ183" s="85"/>
      <c r="AR183" s="85"/>
      <c r="AS183" s="82"/>
      <c r="AT183" s="48"/>
      <c r="AV183" s="48"/>
      <c r="AW183" s="48"/>
    </row>
    <row r="184" spans="1:49" s="4" customFormat="1" ht="15" x14ac:dyDescent="0.25">
      <c r="A184" s="71"/>
      <c r="B184" s="72"/>
      <c r="C184" s="847" t="s">
        <v>81</v>
      </c>
      <c r="D184" s="847"/>
      <c r="E184" s="847"/>
      <c r="F184" s="42"/>
      <c r="G184" s="43"/>
      <c r="H184" s="43"/>
      <c r="I184" s="43"/>
      <c r="J184" s="46"/>
      <c r="K184" s="43"/>
      <c r="L184" s="131">
        <v>811.05</v>
      </c>
      <c r="M184" s="66"/>
      <c r="N184" s="134">
        <v>9911.0300000000007</v>
      </c>
      <c r="AF184" s="39"/>
      <c r="AG184" s="48"/>
      <c r="AL184" s="48" t="s">
        <v>81</v>
      </c>
      <c r="AM184" s="82"/>
      <c r="AN184" s="85"/>
      <c r="AO184" s="85"/>
      <c r="AP184" s="85"/>
      <c r="AQ184" s="85"/>
      <c r="AR184" s="85"/>
      <c r="AS184" s="82"/>
      <c r="AT184" s="48"/>
      <c r="AV184" s="48"/>
      <c r="AW184" s="48"/>
    </row>
    <row r="185" spans="1:49" s="4" customFormat="1" ht="45.75" x14ac:dyDescent="0.25">
      <c r="A185" s="40" t="s">
        <v>147</v>
      </c>
      <c r="B185" s="41" t="s">
        <v>148</v>
      </c>
      <c r="C185" s="847" t="s">
        <v>149</v>
      </c>
      <c r="D185" s="847"/>
      <c r="E185" s="847"/>
      <c r="F185" s="42" t="s">
        <v>146</v>
      </c>
      <c r="G185" s="43">
        <v>247.27199999999999</v>
      </c>
      <c r="H185" s="44">
        <v>1</v>
      </c>
      <c r="I185" s="129">
        <v>247.27199999999999</v>
      </c>
      <c r="J185" s="131">
        <v>15.35</v>
      </c>
      <c r="K185" s="43"/>
      <c r="L185" s="73">
        <v>3795.63</v>
      </c>
      <c r="M185" s="109">
        <v>12.22</v>
      </c>
      <c r="N185" s="134">
        <v>46382.6</v>
      </c>
      <c r="AF185" s="39"/>
      <c r="AG185" s="48" t="s">
        <v>149</v>
      </c>
      <c r="AL185" s="48"/>
      <c r="AM185" s="82"/>
      <c r="AN185" s="85"/>
      <c r="AO185" s="85"/>
      <c r="AP185" s="85"/>
      <c r="AQ185" s="85"/>
      <c r="AR185" s="85"/>
      <c r="AS185" s="82"/>
      <c r="AT185" s="48"/>
      <c r="AV185" s="48"/>
      <c r="AW185" s="48"/>
    </row>
    <row r="186" spans="1:49" s="4" customFormat="1" ht="15" x14ac:dyDescent="0.25">
      <c r="A186" s="71"/>
      <c r="B186" s="72"/>
      <c r="C186" s="847" t="s">
        <v>81</v>
      </c>
      <c r="D186" s="847"/>
      <c r="E186" s="847"/>
      <c r="F186" s="42"/>
      <c r="G186" s="43"/>
      <c r="H186" s="43"/>
      <c r="I186" s="43"/>
      <c r="J186" s="46"/>
      <c r="K186" s="43"/>
      <c r="L186" s="73">
        <v>3795.63</v>
      </c>
      <c r="M186" s="66"/>
      <c r="N186" s="134">
        <v>46382.6</v>
      </c>
      <c r="AF186" s="39"/>
      <c r="AG186" s="48"/>
      <c r="AL186" s="48" t="s">
        <v>81</v>
      </c>
      <c r="AM186" s="82"/>
      <c r="AN186" s="85"/>
      <c r="AO186" s="85"/>
      <c r="AP186" s="85"/>
      <c r="AQ186" s="85"/>
      <c r="AR186" s="85"/>
      <c r="AS186" s="82"/>
      <c r="AT186" s="48"/>
      <c r="AV186" s="48"/>
      <c r="AW186" s="48"/>
    </row>
    <row r="187" spans="1:49" s="4" customFormat="1" ht="0" hidden="1" customHeight="1" x14ac:dyDescent="0.25">
      <c r="A187" s="110"/>
      <c r="B187" s="111"/>
      <c r="C187" s="111"/>
      <c r="D187" s="111"/>
      <c r="E187" s="111"/>
      <c r="F187" s="112"/>
      <c r="G187" s="112"/>
      <c r="H187" s="112"/>
      <c r="I187" s="112"/>
      <c r="J187" s="113"/>
      <c r="K187" s="112"/>
      <c r="L187" s="113"/>
      <c r="M187" s="54"/>
      <c r="N187" s="113"/>
      <c r="AF187" s="39"/>
      <c r="AG187" s="48"/>
      <c r="AL187" s="48"/>
      <c r="AM187" s="82"/>
      <c r="AN187" s="85"/>
      <c r="AO187" s="85"/>
      <c r="AP187" s="85"/>
      <c r="AQ187" s="85"/>
      <c r="AR187" s="85"/>
      <c r="AS187" s="82"/>
      <c r="AT187" s="48"/>
      <c r="AV187" s="48"/>
      <c r="AW187" s="48"/>
    </row>
    <row r="188" spans="1:49" s="4" customFormat="1" ht="15" x14ac:dyDescent="0.25">
      <c r="A188" s="114"/>
      <c r="B188" s="115"/>
      <c r="C188" s="847" t="s">
        <v>150</v>
      </c>
      <c r="D188" s="847"/>
      <c r="E188" s="847"/>
      <c r="F188" s="847"/>
      <c r="G188" s="847"/>
      <c r="H188" s="847"/>
      <c r="I188" s="847"/>
      <c r="J188" s="847"/>
      <c r="K188" s="847"/>
      <c r="L188" s="116"/>
      <c r="M188" s="117"/>
      <c r="N188" s="118"/>
      <c r="AF188" s="39"/>
      <c r="AG188" s="48"/>
      <c r="AL188" s="48"/>
      <c r="AM188" s="82"/>
      <c r="AN188" s="85"/>
      <c r="AO188" s="85"/>
      <c r="AP188" s="85"/>
      <c r="AQ188" s="85"/>
      <c r="AR188" s="85"/>
      <c r="AS188" s="82"/>
      <c r="AT188" s="48" t="s">
        <v>150</v>
      </c>
      <c r="AV188" s="48"/>
      <c r="AW188" s="48"/>
    </row>
    <row r="189" spans="1:49" s="4" customFormat="1" ht="15" x14ac:dyDescent="0.25">
      <c r="A189" s="119"/>
      <c r="B189" s="50"/>
      <c r="C189" s="853" t="s">
        <v>99</v>
      </c>
      <c r="D189" s="853"/>
      <c r="E189" s="853"/>
      <c r="F189" s="853"/>
      <c r="G189" s="853"/>
      <c r="H189" s="853"/>
      <c r="I189" s="853"/>
      <c r="J189" s="853"/>
      <c r="K189" s="853"/>
      <c r="L189" s="120">
        <v>4606.68</v>
      </c>
      <c r="M189" s="121"/>
      <c r="N189" s="122"/>
      <c r="AF189" s="39"/>
      <c r="AG189" s="48"/>
      <c r="AL189" s="48"/>
      <c r="AM189" s="82"/>
      <c r="AN189" s="85"/>
      <c r="AO189" s="85"/>
      <c r="AP189" s="85"/>
      <c r="AQ189" s="85"/>
      <c r="AR189" s="85"/>
      <c r="AS189" s="82"/>
      <c r="AT189" s="48"/>
      <c r="AU189" s="3" t="s">
        <v>99</v>
      </c>
      <c r="AV189" s="48"/>
      <c r="AW189" s="48"/>
    </row>
    <row r="190" spans="1:49" s="4" customFormat="1" ht="15" x14ac:dyDescent="0.25">
      <c r="A190" s="119"/>
      <c r="B190" s="50"/>
      <c r="C190" s="853" t="s">
        <v>100</v>
      </c>
      <c r="D190" s="853"/>
      <c r="E190" s="853"/>
      <c r="F190" s="853"/>
      <c r="G190" s="853"/>
      <c r="H190" s="853"/>
      <c r="I190" s="853"/>
      <c r="J190" s="853"/>
      <c r="K190" s="853"/>
      <c r="L190" s="123"/>
      <c r="M190" s="121"/>
      <c r="N190" s="122"/>
      <c r="AF190" s="39"/>
      <c r="AG190" s="48"/>
      <c r="AL190" s="48"/>
      <c r="AM190" s="82"/>
      <c r="AN190" s="85"/>
      <c r="AO190" s="85"/>
      <c r="AP190" s="85"/>
      <c r="AQ190" s="85"/>
      <c r="AR190" s="85"/>
      <c r="AS190" s="82"/>
      <c r="AT190" s="48"/>
      <c r="AU190" s="3" t="s">
        <v>100</v>
      </c>
      <c r="AV190" s="48"/>
      <c r="AW190" s="48"/>
    </row>
    <row r="191" spans="1:49" s="4" customFormat="1" ht="15" x14ac:dyDescent="0.25">
      <c r="A191" s="119"/>
      <c r="B191" s="50"/>
      <c r="C191" s="853" t="s">
        <v>151</v>
      </c>
      <c r="D191" s="853"/>
      <c r="E191" s="853"/>
      <c r="F191" s="853"/>
      <c r="G191" s="853"/>
      <c r="H191" s="853"/>
      <c r="I191" s="853"/>
      <c r="J191" s="853"/>
      <c r="K191" s="853"/>
      <c r="L191" s="120">
        <v>4606.68</v>
      </c>
      <c r="M191" s="121"/>
      <c r="N191" s="122"/>
      <c r="AF191" s="39"/>
      <c r="AG191" s="48"/>
      <c r="AL191" s="48"/>
      <c r="AM191" s="82"/>
      <c r="AN191" s="85"/>
      <c r="AO191" s="85"/>
      <c r="AP191" s="85"/>
      <c r="AQ191" s="85"/>
      <c r="AR191" s="85"/>
      <c r="AS191" s="82"/>
      <c r="AT191" s="48"/>
      <c r="AU191" s="3" t="s">
        <v>151</v>
      </c>
      <c r="AV191" s="48"/>
      <c r="AW191" s="48"/>
    </row>
    <row r="192" spans="1:49" s="4" customFormat="1" ht="15" x14ac:dyDescent="0.25">
      <c r="A192" s="119"/>
      <c r="B192" s="50"/>
      <c r="C192" s="853" t="s">
        <v>104</v>
      </c>
      <c r="D192" s="853"/>
      <c r="E192" s="853"/>
      <c r="F192" s="853"/>
      <c r="G192" s="853"/>
      <c r="H192" s="853"/>
      <c r="I192" s="853"/>
      <c r="J192" s="853"/>
      <c r="K192" s="853"/>
      <c r="L192" s="120">
        <v>4606.68</v>
      </c>
      <c r="M192" s="121"/>
      <c r="N192" s="122"/>
      <c r="AF192" s="39"/>
      <c r="AG192" s="48"/>
      <c r="AL192" s="48"/>
      <c r="AM192" s="82"/>
      <c r="AN192" s="85"/>
      <c r="AO192" s="85"/>
      <c r="AP192" s="85"/>
      <c r="AQ192" s="85"/>
      <c r="AR192" s="85"/>
      <c r="AS192" s="82"/>
      <c r="AT192" s="48"/>
      <c r="AU192" s="3" t="s">
        <v>104</v>
      </c>
      <c r="AV192" s="48"/>
      <c r="AW192" s="48"/>
    </row>
    <row r="193" spans="1:49" s="4" customFormat="1" ht="15" x14ac:dyDescent="0.25">
      <c r="A193" s="119"/>
      <c r="B193" s="50"/>
      <c r="C193" s="853" t="s">
        <v>152</v>
      </c>
      <c r="D193" s="853"/>
      <c r="E193" s="853"/>
      <c r="F193" s="853"/>
      <c r="G193" s="853"/>
      <c r="H193" s="853"/>
      <c r="I193" s="853"/>
      <c r="J193" s="853"/>
      <c r="K193" s="853"/>
      <c r="L193" s="120">
        <v>4606.68</v>
      </c>
      <c r="M193" s="121"/>
      <c r="N193" s="122"/>
      <c r="AF193" s="39"/>
      <c r="AG193" s="48"/>
      <c r="AL193" s="48"/>
      <c r="AM193" s="82"/>
      <c r="AN193" s="85"/>
      <c r="AO193" s="85"/>
      <c r="AP193" s="85"/>
      <c r="AQ193" s="85"/>
      <c r="AR193" s="85"/>
      <c r="AS193" s="82"/>
      <c r="AT193" s="48"/>
      <c r="AU193" s="3" t="s">
        <v>152</v>
      </c>
      <c r="AV193" s="48"/>
      <c r="AW193" s="48"/>
    </row>
    <row r="194" spans="1:49" s="4" customFormat="1" ht="15" x14ac:dyDescent="0.25">
      <c r="A194" s="119"/>
      <c r="B194" s="125"/>
      <c r="C194" s="861" t="s">
        <v>153</v>
      </c>
      <c r="D194" s="861"/>
      <c r="E194" s="861"/>
      <c r="F194" s="861"/>
      <c r="G194" s="861"/>
      <c r="H194" s="861"/>
      <c r="I194" s="861"/>
      <c r="J194" s="861"/>
      <c r="K194" s="861"/>
      <c r="L194" s="126">
        <v>4606.68</v>
      </c>
      <c r="M194" s="127"/>
      <c r="N194" s="128"/>
      <c r="AF194" s="39"/>
      <c r="AG194" s="48"/>
      <c r="AL194" s="48"/>
      <c r="AM194" s="82"/>
      <c r="AN194" s="85"/>
      <c r="AO194" s="85"/>
      <c r="AP194" s="85"/>
      <c r="AQ194" s="85"/>
      <c r="AR194" s="85"/>
      <c r="AS194" s="82"/>
      <c r="AT194" s="48"/>
      <c r="AV194" s="48" t="s">
        <v>153</v>
      </c>
      <c r="AW194" s="48"/>
    </row>
    <row r="195" spans="1:49" s="4" customFormat="1" ht="15" x14ac:dyDescent="0.25">
      <c r="A195" s="844" t="s">
        <v>154</v>
      </c>
      <c r="B195" s="845"/>
      <c r="C195" s="845"/>
      <c r="D195" s="845"/>
      <c r="E195" s="845"/>
      <c r="F195" s="845"/>
      <c r="G195" s="845"/>
      <c r="H195" s="845"/>
      <c r="I195" s="845"/>
      <c r="J195" s="845"/>
      <c r="K195" s="845"/>
      <c r="L195" s="845"/>
      <c r="M195" s="845"/>
      <c r="N195" s="846"/>
      <c r="AF195" s="39" t="s">
        <v>154</v>
      </c>
      <c r="AG195" s="48"/>
      <c r="AL195" s="48"/>
      <c r="AM195" s="82"/>
      <c r="AN195" s="85"/>
      <c r="AO195" s="85"/>
      <c r="AP195" s="85"/>
      <c r="AQ195" s="85"/>
      <c r="AR195" s="85"/>
      <c r="AS195" s="82"/>
      <c r="AT195" s="48"/>
      <c r="AV195" s="48"/>
      <c r="AW195" s="48"/>
    </row>
    <row r="196" spans="1:49" s="4" customFormat="1" ht="23.25" x14ac:dyDescent="0.25">
      <c r="A196" s="40" t="s">
        <v>155</v>
      </c>
      <c r="B196" s="41" t="s">
        <v>156</v>
      </c>
      <c r="C196" s="847" t="s">
        <v>157</v>
      </c>
      <c r="D196" s="847"/>
      <c r="E196" s="847"/>
      <c r="F196" s="42" t="s">
        <v>119</v>
      </c>
      <c r="G196" s="43">
        <v>0.51</v>
      </c>
      <c r="H196" s="44">
        <v>1</v>
      </c>
      <c r="I196" s="109">
        <v>0.51</v>
      </c>
      <c r="J196" s="46"/>
      <c r="K196" s="43"/>
      <c r="L196" s="46"/>
      <c r="M196" s="43"/>
      <c r="N196" s="47"/>
      <c r="AF196" s="39"/>
      <c r="AG196" s="48" t="s">
        <v>157</v>
      </c>
      <c r="AL196" s="48"/>
      <c r="AM196" s="82"/>
      <c r="AN196" s="85"/>
      <c r="AO196" s="85"/>
      <c r="AP196" s="85"/>
      <c r="AQ196" s="85"/>
      <c r="AR196" s="85"/>
      <c r="AS196" s="82"/>
      <c r="AT196" s="48"/>
      <c r="AV196" s="48"/>
      <c r="AW196" s="48"/>
    </row>
    <row r="197" spans="1:49" s="4" customFormat="1" ht="22.5" x14ac:dyDescent="0.25">
      <c r="A197" s="49"/>
      <c r="B197" s="50" t="s">
        <v>64</v>
      </c>
      <c r="C197" s="848" t="s">
        <v>65</v>
      </c>
      <c r="D197" s="848"/>
      <c r="E197" s="848"/>
      <c r="F197" s="848"/>
      <c r="G197" s="848"/>
      <c r="H197" s="848"/>
      <c r="I197" s="848"/>
      <c r="J197" s="848"/>
      <c r="K197" s="848"/>
      <c r="L197" s="848"/>
      <c r="M197" s="848"/>
      <c r="N197" s="849"/>
      <c r="AF197" s="39"/>
      <c r="AG197" s="48"/>
      <c r="AH197" s="3" t="s">
        <v>65</v>
      </c>
      <c r="AL197" s="48"/>
      <c r="AM197" s="82"/>
      <c r="AN197" s="85"/>
      <c r="AO197" s="85"/>
      <c r="AP197" s="85"/>
      <c r="AQ197" s="85"/>
      <c r="AR197" s="85"/>
      <c r="AS197" s="82"/>
      <c r="AT197" s="48"/>
      <c r="AV197" s="48"/>
      <c r="AW197" s="48"/>
    </row>
    <row r="198" spans="1:49" s="4" customFormat="1" ht="15" x14ac:dyDescent="0.25">
      <c r="A198" s="51"/>
      <c r="B198" s="50" t="s">
        <v>60</v>
      </c>
      <c r="C198" s="853" t="s">
        <v>66</v>
      </c>
      <c r="D198" s="853"/>
      <c r="E198" s="853"/>
      <c r="F198" s="53"/>
      <c r="G198" s="54"/>
      <c r="H198" s="54"/>
      <c r="I198" s="54"/>
      <c r="J198" s="57">
        <v>49.46</v>
      </c>
      <c r="K198" s="56">
        <v>1.1499999999999999</v>
      </c>
      <c r="L198" s="57">
        <v>29.01</v>
      </c>
      <c r="M198" s="56">
        <v>35.42</v>
      </c>
      <c r="N198" s="58">
        <v>1027.53</v>
      </c>
      <c r="AF198" s="39"/>
      <c r="AG198" s="48"/>
      <c r="AI198" s="3" t="s">
        <v>66</v>
      </c>
      <c r="AL198" s="48"/>
      <c r="AM198" s="82"/>
      <c r="AN198" s="85"/>
      <c r="AO198" s="85"/>
      <c r="AP198" s="85"/>
      <c r="AQ198" s="85"/>
      <c r="AR198" s="85"/>
      <c r="AS198" s="82"/>
      <c r="AT198" s="48"/>
      <c r="AV198" s="48"/>
      <c r="AW198" s="48"/>
    </row>
    <row r="199" spans="1:49" s="4" customFormat="1" ht="15" x14ac:dyDescent="0.25">
      <c r="A199" s="51"/>
      <c r="B199" s="50" t="s">
        <v>67</v>
      </c>
      <c r="C199" s="853" t="s">
        <v>68</v>
      </c>
      <c r="D199" s="853"/>
      <c r="E199" s="853"/>
      <c r="F199" s="53"/>
      <c r="G199" s="54"/>
      <c r="H199" s="54"/>
      <c r="I199" s="54"/>
      <c r="J199" s="57">
        <v>3.94</v>
      </c>
      <c r="K199" s="56">
        <v>1.1499999999999999</v>
      </c>
      <c r="L199" s="57">
        <v>2.31</v>
      </c>
      <c r="M199" s="54"/>
      <c r="N199" s="59"/>
      <c r="AF199" s="39"/>
      <c r="AG199" s="48"/>
      <c r="AI199" s="3" t="s">
        <v>68</v>
      </c>
      <c r="AL199" s="48"/>
      <c r="AM199" s="82"/>
      <c r="AN199" s="85"/>
      <c r="AO199" s="85"/>
      <c r="AP199" s="85"/>
      <c r="AQ199" s="85"/>
      <c r="AR199" s="85"/>
      <c r="AS199" s="82"/>
      <c r="AT199" s="48"/>
      <c r="AV199" s="48"/>
      <c r="AW199" s="48"/>
    </row>
    <row r="200" spans="1:49" s="4" customFormat="1" ht="15" x14ac:dyDescent="0.25">
      <c r="A200" s="51"/>
      <c r="B200" s="50" t="s">
        <v>69</v>
      </c>
      <c r="C200" s="853" t="s">
        <v>70</v>
      </c>
      <c r="D200" s="853"/>
      <c r="E200" s="853"/>
      <c r="F200" s="53"/>
      <c r="G200" s="54"/>
      <c r="H200" s="54"/>
      <c r="I200" s="54"/>
      <c r="J200" s="57">
        <v>0.7</v>
      </c>
      <c r="K200" s="56">
        <v>1.1499999999999999</v>
      </c>
      <c r="L200" s="57">
        <v>0.41</v>
      </c>
      <c r="M200" s="56">
        <v>35.42</v>
      </c>
      <c r="N200" s="133">
        <v>14.52</v>
      </c>
      <c r="AF200" s="39"/>
      <c r="AG200" s="48"/>
      <c r="AI200" s="3" t="s">
        <v>70</v>
      </c>
      <c r="AL200" s="48"/>
      <c r="AM200" s="82"/>
      <c r="AN200" s="85"/>
      <c r="AO200" s="85"/>
      <c r="AP200" s="85"/>
      <c r="AQ200" s="85"/>
      <c r="AR200" s="85"/>
      <c r="AS200" s="82"/>
      <c r="AT200" s="48"/>
      <c r="AV200" s="48"/>
      <c r="AW200" s="48"/>
    </row>
    <row r="201" spans="1:49" s="4" customFormat="1" ht="15" x14ac:dyDescent="0.25">
      <c r="A201" s="51"/>
      <c r="B201" s="50" t="s">
        <v>86</v>
      </c>
      <c r="C201" s="853" t="s">
        <v>87</v>
      </c>
      <c r="D201" s="853"/>
      <c r="E201" s="853"/>
      <c r="F201" s="53"/>
      <c r="G201" s="54"/>
      <c r="H201" s="54"/>
      <c r="I201" s="54"/>
      <c r="J201" s="57">
        <v>0.99</v>
      </c>
      <c r="K201" s="54"/>
      <c r="L201" s="57">
        <v>0.5</v>
      </c>
      <c r="M201" s="54"/>
      <c r="N201" s="59"/>
      <c r="AF201" s="39"/>
      <c r="AG201" s="48"/>
      <c r="AI201" s="3" t="s">
        <v>87</v>
      </c>
      <c r="AL201" s="48"/>
      <c r="AM201" s="82"/>
      <c r="AN201" s="85"/>
      <c r="AO201" s="85"/>
      <c r="AP201" s="85"/>
      <c r="AQ201" s="85"/>
      <c r="AR201" s="85"/>
      <c r="AS201" s="82"/>
      <c r="AT201" s="48"/>
      <c r="AV201" s="48"/>
      <c r="AW201" s="48"/>
    </row>
    <row r="202" spans="1:49" s="4" customFormat="1" ht="15" x14ac:dyDescent="0.25">
      <c r="A202" s="60"/>
      <c r="B202" s="50"/>
      <c r="C202" s="853" t="s">
        <v>71</v>
      </c>
      <c r="D202" s="853"/>
      <c r="E202" s="853"/>
      <c r="F202" s="53" t="s">
        <v>72</v>
      </c>
      <c r="G202" s="56">
        <v>6.44</v>
      </c>
      <c r="H202" s="56">
        <v>1.1499999999999999</v>
      </c>
      <c r="I202" s="64">
        <v>3.7770600000000001</v>
      </c>
      <c r="J202" s="63"/>
      <c r="K202" s="54"/>
      <c r="L202" s="63"/>
      <c r="M202" s="54"/>
      <c r="N202" s="59"/>
      <c r="AF202" s="39"/>
      <c r="AG202" s="48"/>
      <c r="AJ202" s="3" t="s">
        <v>71</v>
      </c>
      <c r="AL202" s="48"/>
      <c r="AM202" s="82"/>
      <c r="AN202" s="85"/>
      <c r="AO202" s="85"/>
      <c r="AP202" s="85"/>
      <c r="AQ202" s="85"/>
      <c r="AR202" s="85"/>
      <c r="AS202" s="82"/>
      <c r="AT202" s="48"/>
      <c r="AV202" s="48"/>
      <c r="AW202" s="48"/>
    </row>
    <row r="203" spans="1:49" s="4" customFormat="1" ht="15" x14ac:dyDescent="0.25">
      <c r="A203" s="60"/>
      <c r="B203" s="50"/>
      <c r="C203" s="853" t="s">
        <v>73</v>
      </c>
      <c r="D203" s="853"/>
      <c r="E203" s="853"/>
      <c r="F203" s="53" t="s">
        <v>72</v>
      </c>
      <c r="G203" s="56">
        <v>0.06</v>
      </c>
      <c r="H203" s="56">
        <v>1.1499999999999999</v>
      </c>
      <c r="I203" s="64">
        <v>3.5189999999999999E-2</v>
      </c>
      <c r="J203" s="63"/>
      <c r="K203" s="54"/>
      <c r="L203" s="63"/>
      <c r="M203" s="54"/>
      <c r="N203" s="59"/>
      <c r="AF203" s="39"/>
      <c r="AG203" s="48"/>
      <c r="AJ203" s="3" t="s">
        <v>73</v>
      </c>
      <c r="AL203" s="48"/>
      <c r="AM203" s="82"/>
      <c r="AN203" s="85"/>
      <c r="AO203" s="85"/>
      <c r="AP203" s="85"/>
      <c r="AQ203" s="85"/>
      <c r="AR203" s="85"/>
      <c r="AS203" s="82"/>
      <c r="AT203" s="48"/>
      <c r="AV203" s="48"/>
      <c r="AW203" s="48"/>
    </row>
    <row r="204" spans="1:49" s="4" customFormat="1" ht="15" x14ac:dyDescent="0.25">
      <c r="A204" s="51"/>
      <c r="B204" s="50"/>
      <c r="C204" s="854" t="s">
        <v>74</v>
      </c>
      <c r="D204" s="854"/>
      <c r="E204" s="854"/>
      <c r="F204" s="65"/>
      <c r="G204" s="66"/>
      <c r="H204" s="66"/>
      <c r="I204" s="66"/>
      <c r="J204" s="68">
        <v>54.39</v>
      </c>
      <c r="K204" s="66"/>
      <c r="L204" s="68">
        <v>31.82</v>
      </c>
      <c r="M204" s="66"/>
      <c r="N204" s="69"/>
      <c r="AF204" s="39"/>
      <c r="AG204" s="48"/>
      <c r="AK204" s="3" t="s">
        <v>74</v>
      </c>
      <c r="AL204" s="48"/>
      <c r="AM204" s="82"/>
      <c r="AN204" s="85"/>
      <c r="AO204" s="85"/>
      <c r="AP204" s="85"/>
      <c r="AQ204" s="85"/>
      <c r="AR204" s="85"/>
      <c r="AS204" s="82"/>
      <c r="AT204" s="48"/>
      <c r="AV204" s="48"/>
      <c r="AW204" s="48"/>
    </row>
    <row r="205" spans="1:49" s="4" customFormat="1" ht="15" x14ac:dyDescent="0.25">
      <c r="A205" s="60"/>
      <c r="B205" s="50"/>
      <c r="C205" s="853" t="s">
        <v>75</v>
      </c>
      <c r="D205" s="853"/>
      <c r="E205" s="853"/>
      <c r="F205" s="53"/>
      <c r="G205" s="54"/>
      <c r="H205" s="54"/>
      <c r="I205" s="54"/>
      <c r="J205" s="63"/>
      <c r="K205" s="54"/>
      <c r="L205" s="57">
        <v>29.42</v>
      </c>
      <c r="M205" s="54"/>
      <c r="N205" s="58">
        <v>1042.05</v>
      </c>
      <c r="AF205" s="39"/>
      <c r="AG205" s="48"/>
      <c r="AJ205" s="3" t="s">
        <v>75</v>
      </c>
      <c r="AL205" s="48"/>
      <c r="AM205" s="82"/>
      <c r="AN205" s="85"/>
      <c r="AO205" s="85"/>
      <c r="AP205" s="85"/>
      <c r="AQ205" s="85"/>
      <c r="AR205" s="85"/>
      <c r="AS205" s="82"/>
      <c r="AT205" s="48"/>
      <c r="AV205" s="48"/>
      <c r="AW205" s="48"/>
    </row>
    <row r="206" spans="1:49" s="4" customFormat="1" ht="23.25" x14ac:dyDescent="0.25">
      <c r="A206" s="60"/>
      <c r="B206" s="50" t="s">
        <v>120</v>
      </c>
      <c r="C206" s="853" t="s">
        <v>121</v>
      </c>
      <c r="D206" s="853"/>
      <c r="E206" s="853"/>
      <c r="F206" s="53" t="s">
        <v>78</v>
      </c>
      <c r="G206" s="70">
        <v>97</v>
      </c>
      <c r="H206" s="54"/>
      <c r="I206" s="70">
        <v>97</v>
      </c>
      <c r="J206" s="63"/>
      <c r="K206" s="54"/>
      <c r="L206" s="57">
        <v>28.54</v>
      </c>
      <c r="M206" s="54"/>
      <c r="N206" s="58">
        <v>1010.79</v>
      </c>
      <c r="AF206" s="39"/>
      <c r="AG206" s="48"/>
      <c r="AJ206" s="3" t="s">
        <v>121</v>
      </c>
      <c r="AL206" s="48"/>
      <c r="AM206" s="82"/>
      <c r="AN206" s="85"/>
      <c r="AO206" s="85"/>
      <c r="AP206" s="85"/>
      <c r="AQ206" s="85"/>
      <c r="AR206" s="85"/>
      <c r="AS206" s="82"/>
      <c r="AT206" s="48"/>
      <c r="AV206" s="48"/>
      <c r="AW206" s="48"/>
    </row>
    <row r="207" spans="1:49" s="4" customFormat="1" ht="23.25" x14ac:dyDescent="0.25">
      <c r="A207" s="60"/>
      <c r="B207" s="50" t="s">
        <v>122</v>
      </c>
      <c r="C207" s="853" t="s">
        <v>123</v>
      </c>
      <c r="D207" s="853"/>
      <c r="E207" s="853"/>
      <c r="F207" s="53" t="s">
        <v>78</v>
      </c>
      <c r="G207" s="70">
        <v>51</v>
      </c>
      <c r="H207" s="54"/>
      <c r="I207" s="70">
        <v>51</v>
      </c>
      <c r="J207" s="63"/>
      <c r="K207" s="54"/>
      <c r="L207" s="57">
        <v>15</v>
      </c>
      <c r="M207" s="54"/>
      <c r="N207" s="133">
        <v>531.45000000000005</v>
      </c>
      <c r="AF207" s="39"/>
      <c r="AG207" s="48"/>
      <c r="AJ207" s="3" t="s">
        <v>123</v>
      </c>
      <c r="AL207" s="48"/>
      <c r="AM207" s="82"/>
      <c r="AN207" s="85"/>
      <c r="AO207" s="85"/>
      <c r="AP207" s="85"/>
      <c r="AQ207" s="85"/>
      <c r="AR207" s="85"/>
      <c r="AS207" s="82"/>
      <c r="AT207" s="48"/>
      <c r="AV207" s="48"/>
      <c r="AW207" s="48"/>
    </row>
    <row r="208" spans="1:49" s="4" customFormat="1" ht="15" x14ac:dyDescent="0.25">
      <c r="A208" s="71"/>
      <c r="B208" s="72"/>
      <c r="C208" s="847" t="s">
        <v>81</v>
      </c>
      <c r="D208" s="847"/>
      <c r="E208" s="847"/>
      <c r="F208" s="42"/>
      <c r="G208" s="43"/>
      <c r="H208" s="43"/>
      <c r="I208" s="43"/>
      <c r="J208" s="46"/>
      <c r="K208" s="43"/>
      <c r="L208" s="131">
        <v>75.36</v>
      </c>
      <c r="M208" s="66"/>
      <c r="N208" s="47"/>
      <c r="AF208" s="39"/>
      <c r="AG208" s="48"/>
      <c r="AL208" s="48" t="s">
        <v>81</v>
      </c>
      <c r="AM208" s="82"/>
      <c r="AN208" s="85"/>
      <c r="AO208" s="85"/>
      <c r="AP208" s="85"/>
      <c r="AQ208" s="85"/>
      <c r="AR208" s="85"/>
      <c r="AS208" s="82"/>
      <c r="AT208" s="48"/>
      <c r="AV208" s="48"/>
      <c r="AW208" s="48"/>
    </row>
    <row r="209" spans="1:49" s="4" customFormat="1" ht="23.25" x14ac:dyDescent="0.25">
      <c r="A209" s="40" t="s">
        <v>158</v>
      </c>
      <c r="B209" s="41" t="s">
        <v>159</v>
      </c>
      <c r="C209" s="847" t="s">
        <v>160</v>
      </c>
      <c r="D209" s="847"/>
      <c r="E209" s="847"/>
      <c r="F209" s="42" t="s">
        <v>119</v>
      </c>
      <c r="G209" s="43">
        <v>0.51</v>
      </c>
      <c r="H209" s="44">
        <v>1</v>
      </c>
      <c r="I209" s="109">
        <v>0.51</v>
      </c>
      <c r="J209" s="46"/>
      <c r="K209" s="43"/>
      <c r="L209" s="46"/>
      <c r="M209" s="43"/>
      <c r="N209" s="47"/>
      <c r="AF209" s="39"/>
      <c r="AG209" s="48" t="s">
        <v>160</v>
      </c>
      <c r="AL209" s="48"/>
      <c r="AM209" s="82"/>
      <c r="AN209" s="85"/>
      <c r="AO209" s="85"/>
      <c r="AP209" s="85"/>
      <c r="AQ209" s="85"/>
      <c r="AR209" s="85"/>
      <c r="AS209" s="82"/>
      <c r="AT209" s="48"/>
      <c r="AV209" s="48"/>
      <c r="AW209" s="48"/>
    </row>
    <row r="210" spans="1:49" s="4" customFormat="1" ht="22.5" x14ac:dyDescent="0.25">
      <c r="A210" s="49"/>
      <c r="B210" s="50" t="s">
        <v>64</v>
      </c>
      <c r="C210" s="848" t="s">
        <v>65</v>
      </c>
      <c r="D210" s="848"/>
      <c r="E210" s="848"/>
      <c r="F210" s="848"/>
      <c r="G210" s="848"/>
      <c r="H210" s="848"/>
      <c r="I210" s="848"/>
      <c r="J210" s="848"/>
      <c r="K210" s="848"/>
      <c r="L210" s="848"/>
      <c r="M210" s="848"/>
      <c r="N210" s="849"/>
      <c r="AF210" s="39"/>
      <c r="AG210" s="48"/>
      <c r="AH210" s="3" t="s">
        <v>65</v>
      </c>
      <c r="AL210" s="48"/>
      <c r="AM210" s="82"/>
      <c r="AN210" s="85"/>
      <c r="AO210" s="85"/>
      <c r="AP210" s="85"/>
      <c r="AQ210" s="85"/>
      <c r="AR210" s="85"/>
      <c r="AS210" s="82"/>
      <c r="AT210" s="48"/>
      <c r="AV210" s="48"/>
      <c r="AW210" s="48"/>
    </row>
    <row r="211" spans="1:49" s="4" customFormat="1" ht="15" x14ac:dyDescent="0.25">
      <c r="A211" s="51"/>
      <c r="B211" s="50" t="s">
        <v>60</v>
      </c>
      <c r="C211" s="853" t="s">
        <v>66</v>
      </c>
      <c r="D211" s="853"/>
      <c r="E211" s="853"/>
      <c r="F211" s="53"/>
      <c r="G211" s="54"/>
      <c r="H211" s="54"/>
      <c r="I211" s="54"/>
      <c r="J211" s="57">
        <v>35.06</v>
      </c>
      <c r="K211" s="56">
        <v>1.1499999999999999</v>
      </c>
      <c r="L211" s="57">
        <v>20.56</v>
      </c>
      <c r="M211" s="56">
        <v>35.42</v>
      </c>
      <c r="N211" s="133">
        <v>728.24</v>
      </c>
      <c r="AF211" s="39"/>
      <c r="AG211" s="48"/>
      <c r="AI211" s="3" t="s">
        <v>66</v>
      </c>
      <c r="AL211" s="48"/>
      <c r="AM211" s="82"/>
      <c r="AN211" s="85"/>
      <c r="AO211" s="85"/>
      <c r="AP211" s="85"/>
      <c r="AQ211" s="85"/>
      <c r="AR211" s="85"/>
      <c r="AS211" s="82"/>
      <c r="AT211" s="48"/>
      <c r="AV211" s="48"/>
      <c r="AW211" s="48"/>
    </row>
    <row r="212" spans="1:49" s="4" customFormat="1" ht="15" x14ac:dyDescent="0.25">
      <c r="A212" s="51"/>
      <c r="B212" s="50" t="s">
        <v>67</v>
      </c>
      <c r="C212" s="853" t="s">
        <v>68</v>
      </c>
      <c r="D212" s="853"/>
      <c r="E212" s="853"/>
      <c r="F212" s="53"/>
      <c r="G212" s="54"/>
      <c r="H212" s="54"/>
      <c r="I212" s="54"/>
      <c r="J212" s="57">
        <v>3.94</v>
      </c>
      <c r="K212" s="56">
        <v>1.1499999999999999</v>
      </c>
      <c r="L212" s="57">
        <v>2.31</v>
      </c>
      <c r="M212" s="54"/>
      <c r="N212" s="59"/>
      <c r="AF212" s="39"/>
      <c r="AG212" s="48"/>
      <c r="AI212" s="3" t="s">
        <v>68</v>
      </c>
      <c r="AL212" s="48"/>
      <c r="AM212" s="82"/>
      <c r="AN212" s="85"/>
      <c r="AO212" s="85"/>
      <c r="AP212" s="85"/>
      <c r="AQ212" s="85"/>
      <c r="AR212" s="85"/>
      <c r="AS212" s="82"/>
      <c r="AT212" s="48"/>
      <c r="AV212" s="48"/>
      <c r="AW212" s="48"/>
    </row>
    <row r="213" spans="1:49" s="4" customFormat="1" ht="15" x14ac:dyDescent="0.25">
      <c r="A213" s="51"/>
      <c r="B213" s="50" t="s">
        <v>69</v>
      </c>
      <c r="C213" s="853" t="s">
        <v>70</v>
      </c>
      <c r="D213" s="853"/>
      <c r="E213" s="853"/>
      <c r="F213" s="53"/>
      <c r="G213" s="54"/>
      <c r="H213" s="54"/>
      <c r="I213" s="54"/>
      <c r="J213" s="57">
        <v>0.7</v>
      </c>
      <c r="K213" s="56">
        <v>1.1499999999999999</v>
      </c>
      <c r="L213" s="57">
        <v>0.41</v>
      </c>
      <c r="M213" s="56">
        <v>35.42</v>
      </c>
      <c r="N213" s="133">
        <v>14.52</v>
      </c>
      <c r="AF213" s="39"/>
      <c r="AG213" s="48"/>
      <c r="AI213" s="3" t="s">
        <v>70</v>
      </c>
      <c r="AL213" s="48"/>
      <c r="AM213" s="82"/>
      <c r="AN213" s="85"/>
      <c r="AO213" s="85"/>
      <c r="AP213" s="85"/>
      <c r="AQ213" s="85"/>
      <c r="AR213" s="85"/>
      <c r="AS213" s="82"/>
      <c r="AT213" s="48"/>
      <c r="AV213" s="48"/>
      <c r="AW213" s="48"/>
    </row>
    <row r="214" spans="1:49" s="4" customFormat="1" ht="15" x14ac:dyDescent="0.25">
      <c r="A214" s="51"/>
      <c r="B214" s="50" t="s">
        <v>86</v>
      </c>
      <c r="C214" s="853" t="s">
        <v>87</v>
      </c>
      <c r="D214" s="853"/>
      <c r="E214" s="853"/>
      <c r="F214" s="53"/>
      <c r="G214" s="54"/>
      <c r="H214" s="54"/>
      <c r="I214" s="54"/>
      <c r="J214" s="57">
        <v>0.7</v>
      </c>
      <c r="K214" s="54"/>
      <c r="L214" s="57">
        <v>0.36</v>
      </c>
      <c r="M214" s="54"/>
      <c r="N214" s="59"/>
      <c r="AF214" s="39"/>
      <c r="AG214" s="48"/>
      <c r="AI214" s="3" t="s">
        <v>87</v>
      </c>
      <c r="AL214" s="48"/>
      <c r="AM214" s="82"/>
      <c r="AN214" s="85"/>
      <c r="AO214" s="85"/>
      <c r="AP214" s="85"/>
      <c r="AQ214" s="85"/>
      <c r="AR214" s="85"/>
      <c r="AS214" s="82"/>
      <c r="AT214" s="48"/>
      <c r="AV214" s="48"/>
      <c r="AW214" s="48"/>
    </row>
    <row r="215" spans="1:49" s="4" customFormat="1" ht="15" x14ac:dyDescent="0.25">
      <c r="A215" s="60"/>
      <c r="B215" s="50"/>
      <c r="C215" s="853" t="s">
        <v>71</v>
      </c>
      <c r="D215" s="853"/>
      <c r="E215" s="853"/>
      <c r="F215" s="53" t="s">
        <v>72</v>
      </c>
      <c r="G215" s="56">
        <v>4.53</v>
      </c>
      <c r="H215" s="56">
        <v>1.1499999999999999</v>
      </c>
      <c r="I215" s="132">
        <v>2.6568450000000001</v>
      </c>
      <c r="J215" s="63"/>
      <c r="K215" s="54"/>
      <c r="L215" s="63"/>
      <c r="M215" s="54"/>
      <c r="N215" s="59"/>
      <c r="AF215" s="39"/>
      <c r="AG215" s="48"/>
      <c r="AJ215" s="3" t="s">
        <v>71</v>
      </c>
      <c r="AL215" s="48"/>
      <c r="AM215" s="82"/>
      <c r="AN215" s="85"/>
      <c r="AO215" s="85"/>
      <c r="AP215" s="85"/>
      <c r="AQ215" s="85"/>
      <c r="AR215" s="85"/>
      <c r="AS215" s="82"/>
      <c r="AT215" s="48"/>
      <c r="AV215" s="48"/>
      <c r="AW215" s="48"/>
    </row>
    <row r="216" spans="1:49" s="4" customFormat="1" ht="15" x14ac:dyDescent="0.25">
      <c r="A216" s="60"/>
      <c r="B216" s="50"/>
      <c r="C216" s="853" t="s">
        <v>73</v>
      </c>
      <c r="D216" s="853"/>
      <c r="E216" s="853"/>
      <c r="F216" s="53" t="s">
        <v>72</v>
      </c>
      <c r="G216" s="56">
        <v>0.06</v>
      </c>
      <c r="H216" s="56">
        <v>1.1499999999999999</v>
      </c>
      <c r="I216" s="64">
        <v>3.5189999999999999E-2</v>
      </c>
      <c r="J216" s="63"/>
      <c r="K216" s="54"/>
      <c r="L216" s="63"/>
      <c r="M216" s="54"/>
      <c r="N216" s="59"/>
      <c r="AF216" s="39"/>
      <c r="AG216" s="48"/>
      <c r="AJ216" s="3" t="s">
        <v>73</v>
      </c>
      <c r="AL216" s="48"/>
      <c r="AM216" s="82"/>
      <c r="AN216" s="85"/>
      <c r="AO216" s="85"/>
      <c r="AP216" s="85"/>
      <c r="AQ216" s="85"/>
      <c r="AR216" s="85"/>
      <c r="AS216" s="82"/>
      <c r="AT216" s="48"/>
      <c r="AV216" s="48"/>
      <c r="AW216" s="48"/>
    </row>
    <row r="217" spans="1:49" s="4" customFormat="1" ht="15" x14ac:dyDescent="0.25">
      <c r="A217" s="51"/>
      <c r="B217" s="50"/>
      <c r="C217" s="854" t="s">
        <v>74</v>
      </c>
      <c r="D217" s="854"/>
      <c r="E217" s="854"/>
      <c r="F217" s="65"/>
      <c r="G217" s="66"/>
      <c r="H217" s="66"/>
      <c r="I217" s="66"/>
      <c r="J217" s="68">
        <v>39.700000000000003</v>
      </c>
      <c r="K217" s="66"/>
      <c r="L217" s="68">
        <v>23.23</v>
      </c>
      <c r="M217" s="66"/>
      <c r="N217" s="69"/>
      <c r="AF217" s="39"/>
      <c r="AG217" s="48"/>
      <c r="AK217" s="3" t="s">
        <v>74</v>
      </c>
      <c r="AL217" s="48"/>
      <c r="AM217" s="82"/>
      <c r="AN217" s="85"/>
      <c r="AO217" s="85"/>
      <c r="AP217" s="85"/>
      <c r="AQ217" s="85"/>
      <c r="AR217" s="85"/>
      <c r="AS217" s="82"/>
      <c r="AT217" s="48"/>
      <c r="AV217" s="48"/>
      <c r="AW217" s="48"/>
    </row>
    <row r="218" spans="1:49" s="4" customFormat="1" ht="15" x14ac:dyDescent="0.25">
      <c r="A218" s="60"/>
      <c r="B218" s="50"/>
      <c r="C218" s="853" t="s">
        <v>75</v>
      </c>
      <c r="D218" s="853"/>
      <c r="E218" s="853"/>
      <c r="F218" s="53"/>
      <c r="G218" s="54"/>
      <c r="H218" s="54"/>
      <c r="I218" s="54"/>
      <c r="J218" s="63"/>
      <c r="K218" s="54"/>
      <c r="L218" s="57">
        <v>20.97</v>
      </c>
      <c r="M218" s="54"/>
      <c r="N218" s="133">
        <v>742.76</v>
      </c>
      <c r="AF218" s="39"/>
      <c r="AG218" s="48"/>
      <c r="AJ218" s="3" t="s">
        <v>75</v>
      </c>
      <c r="AL218" s="48"/>
      <c r="AM218" s="82"/>
      <c r="AN218" s="85"/>
      <c r="AO218" s="85"/>
      <c r="AP218" s="85"/>
      <c r="AQ218" s="85"/>
      <c r="AR218" s="85"/>
      <c r="AS218" s="82"/>
      <c r="AT218" s="48"/>
      <c r="AV218" s="48"/>
      <c r="AW218" s="48"/>
    </row>
    <row r="219" spans="1:49" s="4" customFormat="1" ht="23.25" x14ac:dyDescent="0.25">
      <c r="A219" s="60"/>
      <c r="B219" s="50" t="s">
        <v>120</v>
      </c>
      <c r="C219" s="853" t="s">
        <v>121</v>
      </c>
      <c r="D219" s="853"/>
      <c r="E219" s="853"/>
      <c r="F219" s="53" t="s">
        <v>78</v>
      </c>
      <c r="G219" s="70">
        <v>97</v>
      </c>
      <c r="H219" s="54"/>
      <c r="I219" s="70">
        <v>97</v>
      </c>
      <c r="J219" s="63"/>
      <c r="K219" s="54"/>
      <c r="L219" s="57">
        <v>20.34</v>
      </c>
      <c r="M219" s="54"/>
      <c r="N219" s="133">
        <v>720.48</v>
      </c>
      <c r="AF219" s="39"/>
      <c r="AG219" s="48"/>
      <c r="AJ219" s="3" t="s">
        <v>121</v>
      </c>
      <c r="AL219" s="48"/>
      <c r="AM219" s="82"/>
      <c r="AN219" s="85"/>
      <c r="AO219" s="85"/>
      <c r="AP219" s="85"/>
      <c r="AQ219" s="85"/>
      <c r="AR219" s="85"/>
      <c r="AS219" s="82"/>
      <c r="AT219" s="48"/>
      <c r="AV219" s="48"/>
      <c r="AW219" s="48"/>
    </row>
    <row r="220" spans="1:49" s="4" customFormat="1" ht="23.25" x14ac:dyDescent="0.25">
      <c r="A220" s="60"/>
      <c r="B220" s="50" t="s">
        <v>122</v>
      </c>
      <c r="C220" s="853" t="s">
        <v>123</v>
      </c>
      <c r="D220" s="853"/>
      <c r="E220" s="853"/>
      <c r="F220" s="53" t="s">
        <v>78</v>
      </c>
      <c r="G220" s="70">
        <v>51</v>
      </c>
      <c r="H220" s="54"/>
      <c r="I220" s="70">
        <v>51</v>
      </c>
      <c r="J220" s="63"/>
      <c r="K220" s="54"/>
      <c r="L220" s="57">
        <v>10.69</v>
      </c>
      <c r="M220" s="54"/>
      <c r="N220" s="133">
        <v>378.81</v>
      </c>
      <c r="AF220" s="39"/>
      <c r="AG220" s="48"/>
      <c r="AJ220" s="3" t="s">
        <v>123</v>
      </c>
      <c r="AL220" s="48"/>
      <c r="AM220" s="82"/>
      <c r="AN220" s="85"/>
      <c r="AO220" s="85"/>
      <c r="AP220" s="85"/>
      <c r="AQ220" s="85"/>
      <c r="AR220" s="85"/>
      <c r="AS220" s="82"/>
      <c r="AT220" s="48"/>
      <c r="AV220" s="48"/>
      <c r="AW220" s="48"/>
    </row>
    <row r="221" spans="1:49" s="4" customFormat="1" ht="15" x14ac:dyDescent="0.25">
      <c r="A221" s="71"/>
      <c r="B221" s="72"/>
      <c r="C221" s="847" t="s">
        <v>81</v>
      </c>
      <c r="D221" s="847"/>
      <c r="E221" s="847"/>
      <c r="F221" s="42"/>
      <c r="G221" s="43"/>
      <c r="H221" s="43"/>
      <c r="I221" s="43"/>
      <c r="J221" s="46"/>
      <c r="K221" s="43"/>
      <c r="L221" s="131">
        <v>54.26</v>
      </c>
      <c r="M221" s="66"/>
      <c r="N221" s="47"/>
      <c r="AF221" s="39"/>
      <c r="AG221" s="48"/>
      <c r="AL221" s="48" t="s">
        <v>81</v>
      </c>
      <c r="AM221" s="82"/>
      <c r="AN221" s="85"/>
      <c r="AO221" s="85"/>
      <c r="AP221" s="85"/>
      <c r="AQ221" s="85"/>
      <c r="AR221" s="85"/>
      <c r="AS221" s="82"/>
      <c r="AT221" s="48"/>
      <c r="AV221" s="48"/>
      <c r="AW221" s="48"/>
    </row>
    <row r="222" spans="1:49" s="4" customFormat="1" ht="23.25" x14ac:dyDescent="0.25">
      <c r="A222" s="40" t="s">
        <v>161</v>
      </c>
      <c r="B222" s="41" t="s">
        <v>162</v>
      </c>
      <c r="C222" s="847" t="s">
        <v>163</v>
      </c>
      <c r="D222" s="847"/>
      <c r="E222" s="847"/>
      <c r="F222" s="42" t="s">
        <v>164</v>
      </c>
      <c r="G222" s="43">
        <v>102</v>
      </c>
      <c r="H222" s="44">
        <v>1</v>
      </c>
      <c r="I222" s="44">
        <v>102</v>
      </c>
      <c r="J222" s="131">
        <v>739.5</v>
      </c>
      <c r="K222" s="43"/>
      <c r="L222" s="73">
        <v>8760.6299999999992</v>
      </c>
      <c r="M222" s="109">
        <v>8.61</v>
      </c>
      <c r="N222" s="134">
        <v>75429</v>
      </c>
      <c r="AF222" s="39"/>
      <c r="AG222" s="48" t="s">
        <v>163</v>
      </c>
      <c r="AL222" s="48"/>
      <c r="AM222" s="82"/>
      <c r="AN222" s="85"/>
      <c r="AO222" s="85"/>
      <c r="AP222" s="85"/>
      <c r="AQ222" s="85"/>
      <c r="AR222" s="85"/>
      <c r="AS222" s="82"/>
      <c r="AT222" s="48"/>
      <c r="AV222" s="48"/>
      <c r="AW222" s="48"/>
    </row>
    <row r="223" spans="1:49" s="4" customFormat="1" ht="15" x14ac:dyDescent="0.25">
      <c r="A223" s="71"/>
      <c r="B223" s="72"/>
      <c r="C223" s="847" t="s">
        <v>81</v>
      </c>
      <c r="D223" s="847"/>
      <c r="E223" s="847"/>
      <c r="F223" s="42"/>
      <c r="G223" s="43"/>
      <c r="H223" s="43"/>
      <c r="I223" s="43"/>
      <c r="J223" s="46"/>
      <c r="K223" s="43"/>
      <c r="L223" s="73">
        <v>8760.6299999999992</v>
      </c>
      <c r="M223" s="66"/>
      <c r="N223" s="134">
        <v>75429</v>
      </c>
      <c r="AF223" s="39"/>
      <c r="AG223" s="48"/>
      <c r="AL223" s="48" t="s">
        <v>81</v>
      </c>
      <c r="AM223" s="82"/>
      <c r="AN223" s="85"/>
      <c r="AO223" s="85"/>
      <c r="AP223" s="85"/>
      <c r="AQ223" s="85"/>
      <c r="AR223" s="85"/>
      <c r="AS223" s="82"/>
      <c r="AT223" s="48"/>
      <c r="AV223" s="48"/>
      <c r="AW223" s="48"/>
    </row>
    <row r="224" spans="1:49" s="4" customFormat="1" ht="23.25" x14ac:dyDescent="0.25">
      <c r="A224" s="40" t="s">
        <v>165</v>
      </c>
      <c r="B224" s="41" t="s">
        <v>166</v>
      </c>
      <c r="C224" s="847" t="s">
        <v>167</v>
      </c>
      <c r="D224" s="847"/>
      <c r="E224" s="847"/>
      <c r="F224" s="42" t="s">
        <v>119</v>
      </c>
      <c r="G224" s="43">
        <v>6.14</v>
      </c>
      <c r="H224" s="44">
        <v>1</v>
      </c>
      <c r="I224" s="109">
        <v>6.14</v>
      </c>
      <c r="J224" s="46"/>
      <c r="K224" s="43"/>
      <c r="L224" s="46"/>
      <c r="M224" s="43"/>
      <c r="N224" s="47"/>
      <c r="AF224" s="39"/>
      <c r="AG224" s="48" t="s">
        <v>167</v>
      </c>
      <c r="AL224" s="48"/>
      <c r="AM224" s="82"/>
      <c r="AN224" s="85"/>
      <c r="AO224" s="85"/>
      <c r="AP224" s="85"/>
      <c r="AQ224" s="85"/>
      <c r="AR224" s="85"/>
      <c r="AS224" s="82"/>
      <c r="AT224" s="48"/>
      <c r="AV224" s="48"/>
      <c r="AW224" s="48"/>
    </row>
    <row r="225" spans="1:49" s="4" customFormat="1" ht="22.5" x14ac:dyDescent="0.25">
      <c r="A225" s="49"/>
      <c r="B225" s="50" t="s">
        <v>64</v>
      </c>
      <c r="C225" s="848" t="s">
        <v>65</v>
      </c>
      <c r="D225" s="848"/>
      <c r="E225" s="848"/>
      <c r="F225" s="848"/>
      <c r="G225" s="848"/>
      <c r="H225" s="848"/>
      <c r="I225" s="848"/>
      <c r="J225" s="848"/>
      <c r="K225" s="848"/>
      <c r="L225" s="848"/>
      <c r="M225" s="848"/>
      <c r="N225" s="849"/>
      <c r="AF225" s="39"/>
      <c r="AG225" s="48"/>
      <c r="AH225" s="3" t="s">
        <v>65</v>
      </c>
      <c r="AL225" s="48"/>
      <c r="AM225" s="82"/>
      <c r="AN225" s="85"/>
      <c r="AO225" s="85"/>
      <c r="AP225" s="85"/>
      <c r="AQ225" s="85"/>
      <c r="AR225" s="85"/>
      <c r="AS225" s="82"/>
      <c r="AT225" s="48"/>
      <c r="AV225" s="48"/>
      <c r="AW225" s="48"/>
    </row>
    <row r="226" spans="1:49" s="4" customFormat="1" ht="15" x14ac:dyDescent="0.25">
      <c r="A226" s="51"/>
      <c r="B226" s="50" t="s">
        <v>60</v>
      </c>
      <c r="C226" s="853" t="s">
        <v>66</v>
      </c>
      <c r="D226" s="853"/>
      <c r="E226" s="853"/>
      <c r="F226" s="53"/>
      <c r="G226" s="54"/>
      <c r="H226" s="54"/>
      <c r="I226" s="54"/>
      <c r="J226" s="57">
        <v>53.96</v>
      </c>
      <c r="K226" s="56">
        <v>1.1499999999999999</v>
      </c>
      <c r="L226" s="57">
        <v>381.01</v>
      </c>
      <c r="M226" s="56">
        <v>35.42</v>
      </c>
      <c r="N226" s="58">
        <v>13495.37</v>
      </c>
      <c r="AF226" s="39"/>
      <c r="AG226" s="48"/>
      <c r="AI226" s="3" t="s">
        <v>66</v>
      </c>
      <c r="AL226" s="48"/>
      <c r="AM226" s="82"/>
      <c r="AN226" s="85"/>
      <c r="AO226" s="85"/>
      <c r="AP226" s="85"/>
      <c r="AQ226" s="85"/>
      <c r="AR226" s="85"/>
      <c r="AS226" s="82"/>
      <c r="AT226" s="48"/>
      <c r="AV226" s="48"/>
      <c r="AW226" s="48"/>
    </row>
    <row r="227" spans="1:49" s="4" customFormat="1" ht="15" x14ac:dyDescent="0.25">
      <c r="A227" s="51"/>
      <c r="B227" s="50" t="s">
        <v>67</v>
      </c>
      <c r="C227" s="853" t="s">
        <v>68</v>
      </c>
      <c r="D227" s="853"/>
      <c r="E227" s="853"/>
      <c r="F227" s="53"/>
      <c r="G227" s="54"/>
      <c r="H227" s="54"/>
      <c r="I227" s="54"/>
      <c r="J227" s="57">
        <v>347.73</v>
      </c>
      <c r="K227" s="56">
        <v>1.1499999999999999</v>
      </c>
      <c r="L227" s="55">
        <v>2455.3200000000002</v>
      </c>
      <c r="M227" s="54"/>
      <c r="N227" s="59"/>
      <c r="AF227" s="39"/>
      <c r="AG227" s="48"/>
      <c r="AI227" s="3" t="s">
        <v>68</v>
      </c>
      <c r="AL227" s="48"/>
      <c r="AM227" s="82"/>
      <c r="AN227" s="85"/>
      <c r="AO227" s="85"/>
      <c r="AP227" s="85"/>
      <c r="AQ227" s="85"/>
      <c r="AR227" s="85"/>
      <c r="AS227" s="82"/>
      <c r="AT227" s="48"/>
      <c r="AV227" s="48"/>
      <c r="AW227" s="48"/>
    </row>
    <row r="228" spans="1:49" s="4" customFormat="1" ht="15" x14ac:dyDescent="0.25">
      <c r="A228" s="51"/>
      <c r="B228" s="50" t="s">
        <v>69</v>
      </c>
      <c r="C228" s="853" t="s">
        <v>70</v>
      </c>
      <c r="D228" s="853"/>
      <c r="E228" s="853"/>
      <c r="F228" s="53"/>
      <c r="G228" s="54"/>
      <c r="H228" s="54"/>
      <c r="I228" s="54"/>
      <c r="J228" s="57">
        <v>48.19</v>
      </c>
      <c r="K228" s="56">
        <v>1.1499999999999999</v>
      </c>
      <c r="L228" s="57">
        <v>340.27</v>
      </c>
      <c r="M228" s="56">
        <v>35.42</v>
      </c>
      <c r="N228" s="58">
        <v>12052.36</v>
      </c>
      <c r="AF228" s="39"/>
      <c r="AG228" s="48"/>
      <c r="AI228" s="3" t="s">
        <v>70</v>
      </c>
      <c r="AL228" s="48"/>
      <c r="AM228" s="82"/>
      <c r="AN228" s="85"/>
      <c r="AO228" s="85"/>
      <c r="AP228" s="85"/>
      <c r="AQ228" s="85"/>
      <c r="AR228" s="85"/>
      <c r="AS228" s="82"/>
      <c r="AT228" s="48"/>
      <c r="AV228" s="48"/>
      <c r="AW228" s="48"/>
    </row>
    <row r="229" spans="1:49" s="4" customFormat="1" ht="15" x14ac:dyDescent="0.25">
      <c r="A229" s="51"/>
      <c r="B229" s="50" t="s">
        <v>86</v>
      </c>
      <c r="C229" s="853" t="s">
        <v>87</v>
      </c>
      <c r="D229" s="853"/>
      <c r="E229" s="853"/>
      <c r="F229" s="53"/>
      <c r="G229" s="54"/>
      <c r="H229" s="54"/>
      <c r="I229" s="54"/>
      <c r="J229" s="57">
        <v>1.08</v>
      </c>
      <c r="K229" s="54"/>
      <c r="L229" s="57">
        <v>6.63</v>
      </c>
      <c r="M229" s="54"/>
      <c r="N229" s="59"/>
      <c r="AF229" s="39"/>
      <c r="AG229" s="48"/>
      <c r="AI229" s="3" t="s">
        <v>87</v>
      </c>
      <c r="AL229" s="48"/>
      <c r="AM229" s="82"/>
      <c r="AN229" s="85"/>
      <c r="AO229" s="85"/>
      <c r="AP229" s="85"/>
      <c r="AQ229" s="85"/>
      <c r="AR229" s="85"/>
      <c r="AS229" s="82"/>
      <c r="AT229" s="48"/>
      <c r="AV229" s="48"/>
      <c r="AW229" s="48"/>
    </row>
    <row r="230" spans="1:49" s="4" customFormat="1" ht="15" x14ac:dyDescent="0.25">
      <c r="A230" s="60"/>
      <c r="B230" s="50"/>
      <c r="C230" s="853" t="s">
        <v>71</v>
      </c>
      <c r="D230" s="853"/>
      <c r="E230" s="853"/>
      <c r="F230" s="53" t="s">
        <v>72</v>
      </c>
      <c r="G230" s="56">
        <v>5.74</v>
      </c>
      <c r="H230" s="56">
        <v>1.1499999999999999</v>
      </c>
      <c r="I230" s="64">
        <v>40.530140000000003</v>
      </c>
      <c r="J230" s="63"/>
      <c r="K230" s="54"/>
      <c r="L230" s="63"/>
      <c r="M230" s="54"/>
      <c r="N230" s="59"/>
      <c r="AF230" s="39"/>
      <c r="AG230" s="48"/>
      <c r="AJ230" s="3" t="s">
        <v>71</v>
      </c>
      <c r="AL230" s="48"/>
      <c r="AM230" s="82"/>
      <c r="AN230" s="85"/>
      <c r="AO230" s="85"/>
      <c r="AP230" s="85"/>
      <c r="AQ230" s="85"/>
      <c r="AR230" s="85"/>
      <c r="AS230" s="82"/>
      <c r="AT230" s="48"/>
      <c r="AV230" s="48"/>
      <c r="AW230" s="48"/>
    </row>
    <row r="231" spans="1:49" s="4" customFormat="1" ht="15" x14ac:dyDescent="0.25">
      <c r="A231" s="60"/>
      <c r="B231" s="50"/>
      <c r="C231" s="853" t="s">
        <v>73</v>
      </c>
      <c r="D231" s="853"/>
      <c r="E231" s="853"/>
      <c r="F231" s="53" t="s">
        <v>72</v>
      </c>
      <c r="G231" s="56">
        <v>3.84</v>
      </c>
      <c r="H231" s="56">
        <v>1.1499999999999999</v>
      </c>
      <c r="I231" s="64">
        <v>27.114239999999999</v>
      </c>
      <c r="J231" s="63"/>
      <c r="K231" s="54"/>
      <c r="L231" s="63"/>
      <c r="M231" s="54"/>
      <c r="N231" s="59"/>
      <c r="AF231" s="39"/>
      <c r="AG231" s="48"/>
      <c r="AJ231" s="3" t="s">
        <v>73</v>
      </c>
      <c r="AL231" s="48"/>
      <c r="AM231" s="82"/>
      <c r="AN231" s="85"/>
      <c r="AO231" s="85"/>
      <c r="AP231" s="85"/>
      <c r="AQ231" s="85"/>
      <c r="AR231" s="85"/>
      <c r="AS231" s="82"/>
      <c r="AT231" s="48"/>
      <c r="AV231" s="48"/>
      <c r="AW231" s="48"/>
    </row>
    <row r="232" spans="1:49" s="4" customFormat="1" ht="15" x14ac:dyDescent="0.25">
      <c r="A232" s="51"/>
      <c r="B232" s="50"/>
      <c r="C232" s="854" t="s">
        <v>74</v>
      </c>
      <c r="D232" s="854"/>
      <c r="E232" s="854"/>
      <c r="F232" s="65"/>
      <c r="G232" s="66"/>
      <c r="H232" s="66"/>
      <c r="I232" s="66"/>
      <c r="J232" s="68">
        <v>402.77</v>
      </c>
      <c r="K232" s="66"/>
      <c r="L232" s="67">
        <v>2842.96</v>
      </c>
      <c r="M232" s="66"/>
      <c r="N232" s="69"/>
      <c r="AF232" s="39"/>
      <c r="AG232" s="48"/>
      <c r="AK232" s="3" t="s">
        <v>74</v>
      </c>
      <c r="AL232" s="48"/>
      <c r="AM232" s="82"/>
      <c r="AN232" s="85"/>
      <c r="AO232" s="85"/>
      <c r="AP232" s="85"/>
      <c r="AQ232" s="85"/>
      <c r="AR232" s="85"/>
      <c r="AS232" s="82"/>
      <c r="AT232" s="48"/>
      <c r="AV232" s="48"/>
      <c r="AW232" s="48"/>
    </row>
    <row r="233" spans="1:49" s="4" customFormat="1" ht="15" x14ac:dyDescent="0.25">
      <c r="A233" s="60"/>
      <c r="B233" s="50"/>
      <c r="C233" s="853" t="s">
        <v>75</v>
      </c>
      <c r="D233" s="853"/>
      <c r="E233" s="853"/>
      <c r="F233" s="53"/>
      <c r="G233" s="54"/>
      <c r="H233" s="54"/>
      <c r="I233" s="54"/>
      <c r="J233" s="63"/>
      <c r="K233" s="54"/>
      <c r="L233" s="57">
        <v>721.28</v>
      </c>
      <c r="M233" s="54"/>
      <c r="N233" s="58">
        <v>25547.73</v>
      </c>
      <c r="AF233" s="39"/>
      <c r="AG233" s="48"/>
      <c r="AJ233" s="3" t="s">
        <v>75</v>
      </c>
      <c r="AL233" s="48"/>
      <c r="AM233" s="82"/>
      <c r="AN233" s="85"/>
      <c r="AO233" s="85"/>
      <c r="AP233" s="85"/>
      <c r="AQ233" s="85"/>
      <c r="AR233" s="85"/>
      <c r="AS233" s="82"/>
      <c r="AT233" s="48"/>
      <c r="AV233" s="48"/>
      <c r="AW233" s="48"/>
    </row>
    <row r="234" spans="1:49" s="4" customFormat="1" ht="23.25" x14ac:dyDescent="0.25">
      <c r="A234" s="60"/>
      <c r="B234" s="50" t="s">
        <v>120</v>
      </c>
      <c r="C234" s="853" t="s">
        <v>121</v>
      </c>
      <c r="D234" s="853"/>
      <c r="E234" s="853"/>
      <c r="F234" s="53" t="s">
        <v>78</v>
      </c>
      <c r="G234" s="70">
        <v>97</v>
      </c>
      <c r="H234" s="54"/>
      <c r="I234" s="70">
        <v>97</v>
      </c>
      <c r="J234" s="63"/>
      <c r="K234" s="54"/>
      <c r="L234" s="57">
        <v>699.64</v>
      </c>
      <c r="M234" s="54"/>
      <c r="N234" s="58">
        <v>24781.3</v>
      </c>
      <c r="AF234" s="39"/>
      <c r="AG234" s="48"/>
      <c r="AJ234" s="3" t="s">
        <v>121</v>
      </c>
      <c r="AL234" s="48"/>
      <c r="AM234" s="82"/>
      <c r="AN234" s="85"/>
      <c r="AO234" s="85"/>
      <c r="AP234" s="85"/>
      <c r="AQ234" s="85"/>
      <c r="AR234" s="85"/>
      <c r="AS234" s="82"/>
      <c r="AT234" s="48"/>
      <c r="AV234" s="48"/>
      <c r="AW234" s="48"/>
    </row>
    <row r="235" spans="1:49" s="4" customFormat="1" ht="23.25" x14ac:dyDescent="0.25">
      <c r="A235" s="60"/>
      <c r="B235" s="50" t="s">
        <v>122</v>
      </c>
      <c r="C235" s="853" t="s">
        <v>123</v>
      </c>
      <c r="D235" s="853"/>
      <c r="E235" s="853"/>
      <c r="F235" s="53" t="s">
        <v>78</v>
      </c>
      <c r="G235" s="70">
        <v>51</v>
      </c>
      <c r="H235" s="54"/>
      <c r="I235" s="70">
        <v>51</v>
      </c>
      <c r="J235" s="63"/>
      <c r="K235" s="54"/>
      <c r="L235" s="57">
        <v>367.85</v>
      </c>
      <c r="M235" s="54"/>
      <c r="N235" s="58">
        <v>13029.34</v>
      </c>
      <c r="AF235" s="39"/>
      <c r="AG235" s="48"/>
      <c r="AJ235" s="3" t="s">
        <v>123</v>
      </c>
      <c r="AL235" s="48"/>
      <c r="AM235" s="82"/>
      <c r="AN235" s="85"/>
      <c r="AO235" s="85"/>
      <c r="AP235" s="85"/>
      <c r="AQ235" s="85"/>
      <c r="AR235" s="85"/>
      <c r="AS235" s="82"/>
      <c r="AT235" s="48"/>
      <c r="AV235" s="48"/>
      <c r="AW235" s="48"/>
    </row>
    <row r="236" spans="1:49" s="4" customFormat="1" ht="15" x14ac:dyDescent="0.25">
      <c r="A236" s="71"/>
      <c r="B236" s="72"/>
      <c r="C236" s="847" t="s">
        <v>81</v>
      </c>
      <c r="D236" s="847"/>
      <c r="E236" s="847"/>
      <c r="F236" s="42"/>
      <c r="G236" s="43"/>
      <c r="H236" s="43"/>
      <c r="I236" s="43"/>
      <c r="J236" s="46"/>
      <c r="K236" s="43"/>
      <c r="L236" s="73">
        <v>3910.45</v>
      </c>
      <c r="M236" s="66"/>
      <c r="N236" s="47"/>
      <c r="AF236" s="39"/>
      <c r="AG236" s="48"/>
      <c r="AL236" s="48" t="s">
        <v>81</v>
      </c>
      <c r="AM236" s="82"/>
      <c r="AN236" s="85"/>
      <c r="AO236" s="85"/>
      <c r="AP236" s="85"/>
      <c r="AQ236" s="85"/>
      <c r="AR236" s="85"/>
      <c r="AS236" s="82"/>
      <c r="AT236" s="48"/>
      <c r="AV236" s="48"/>
      <c r="AW236" s="48"/>
    </row>
    <row r="237" spans="1:49" s="4" customFormat="1" ht="34.5" x14ac:dyDescent="0.25">
      <c r="A237" s="40" t="s">
        <v>168</v>
      </c>
      <c r="B237" s="41" t="s">
        <v>169</v>
      </c>
      <c r="C237" s="847" t="s">
        <v>170</v>
      </c>
      <c r="D237" s="847"/>
      <c r="E237" s="847"/>
      <c r="F237" s="42" t="s">
        <v>119</v>
      </c>
      <c r="G237" s="43">
        <v>6.14</v>
      </c>
      <c r="H237" s="44">
        <v>1</v>
      </c>
      <c r="I237" s="109">
        <v>6.14</v>
      </c>
      <c r="J237" s="46"/>
      <c r="K237" s="43"/>
      <c r="L237" s="46"/>
      <c r="M237" s="43"/>
      <c r="N237" s="47"/>
      <c r="AF237" s="39"/>
      <c r="AG237" s="48" t="s">
        <v>170</v>
      </c>
      <c r="AL237" s="48"/>
      <c r="AM237" s="82"/>
      <c r="AN237" s="85"/>
      <c r="AO237" s="85"/>
      <c r="AP237" s="85"/>
      <c r="AQ237" s="85"/>
      <c r="AR237" s="85"/>
      <c r="AS237" s="82"/>
      <c r="AT237" s="48"/>
      <c r="AV237" s="48"/>
      <c r="AW237" s="48"/>
    </row>
    <row r="238" spans="1:49" s="4" customFormat="1" ht="22.5" x14ac:dyDescent="0.25">
      <c r="A238" s="49"/>
      <c r="B238" s="50" t="s">
        <v>64</v>
      </c>
      <c r="C238" s="848" t="s">
        <v>65</v>
      </c>
      <c r="D238" s="848"/>
      <c r="E238" s="848"/>
      <c r="F238" s="848"/>
      <c r="G238" s="848"/>
      <c r="H238" s="848"/>
      <c r="I238" s="848"/>
      <c r="J238" s="848"/>
      <c r="K238" s="848"/>
      <c r="L238" s="848"/>
      <c r="M238" s="848"/>
      <c r="N238" s="849"/>
      <c r="AF238" s="39"/>
      <c r="AG238" s="48"/>
      <c r="AH238" s="3" t="s">
        <v>65</v>
      </c>
      <c r="AL238" s="48"/>
      <c r="AM238" s="82"/>
      <c r="AN238" s="85"/>
      <c r="AO238" s="85"/>
      <c r="AP238" s="85"/>
      <c r="AQ238" s="85"/>
      <c r="AR238" s="85"/>
      <c r="AS238" s="82"/>
      <c r="AT238" s="48"/>
      <c r="AV238" s="48"/>
      <c r="AW238" s="48"/>
    </row>
    <row r="239" spans="1:49" s="4" customFormat="1" ht="15" x14ac:dyDescent="0.25">
      <c r="A239" s="51"/>
      <c r="B239" s="50" t="s">
        <v>60</v>
      </c>
      <c r="C239" s="853" t="s">
        <v>66</v>
      </c>
      <c r="D239" s="853"/>
      <c r="E239" s="853"/>
      <c r="F239" s="53"/>
      <c r="G239" s="54"/>
      <c r="H239" s="54"/>
      <c r="I239" s="54"/>
      <c r="J239" s="57">
        <v>26.13</v>
      </c>
      <c r="K239" s="56">
        <v>1.1499999999999999</v>
      </c>
      <c r="L239" s="57">
        <v>184.5</v>
      </c>
      <c r="M239" s="56">
        <v>35.42</v>
      </c>
      <c r="N239" s="58">
        <v>6534.99</v>
      </c>
      <c r="AF239" s="39"/>
      <c r="AG239" s="48"/>
      <c r="AI239" s="3" t="s">
        <v>66</v>
      </c>
      <c r="AL239" s="48"/>
      <c r="AM239" s="82"/>
      <c r="AN239" s="85"/>
      <c r="AO239" s="85"/>
      <c r="AP239" s="85"/>
      <c r="AQ239" s="85"/>
      <c r="AR239" s="85"/>
      <c r="AS239" s="82"/>
      <c r="AT239" s="48"/>
      <c r="AV239" s="48"/>
      <c r="AW239" s="48"/>
    </row>
    <row r="240" spans="1:49" s="4" customFormat="1" ht="15" x14ac:dyDescent="0.25">
      <c r="A240" s="51"/>
      <c r="B240" s="50" t="s">
        <v>67</v>
      </c>
      <c r="C240" s="853" t="s">
        <v>68</v>
      </c>
      <c r="D240" s="853"/>
      <c r="E240" s="853"/>
      <c r="F240" s="53"/>
      <c r="G240" s="54"/>
      <c r="H240" s="54"/>
      <c r="I240" s="54"/>
      <c r="J240" s="57">
        <v>166.62</v>
      </c>
      <c r="K240" s="56">
        <v>1.1499999999999999</v>
      </c>
      <c r="L240" s="55">
        <v>1176.5</v>
      </c>
      <c r="M240" s="54"/>
      <c r="N240" s="59"/>
      <c r="AF240" s="39"/>
      <c r="AG240" s="48"/>
      <c r="AI240" s="3" t="s">
        <v>68</v>
      </c>
      <c r="AL240" s="48"/>
      <c r="AM240" s="82"/>
      <c r="AN240" s="85"/>
      <c r="AO240" s="85"/>
      <c r="AP240" s="85"/>
      <c r="AQ240" s="85"/>
      <c r="AR240" s="85"/>
      <c r="AS240" s="82"/>
      <c r="AT240" s="48"/>
      <c r="AV240" s="48"/>
      <c r="AW240" s="48"/>
    </row>
    <row r="241" spans="1:49" s="4" customFormat="1" ht="15" x14ac:dyDescent="0.25">
      <c r="A241" s="51"/>
      <c r="B241" s="50" t="s">
        <v>69</v>
      </c>
      <c r="C241" s="853" t="s">
        <v>70</v>
      </c>
      <c r="D241" s="853"/>
      <c r="E241" s="853"/>
      <c r="F241" s="53"/>
      <c r="G241" s="54"/>
      <c r="H241" s="54"/>
      <c r="I241" s="54"/>
      <c r="J241" s="57">
        <v>23.09</v>
      </c>
      <c r="K241" s="56">
        <v>1.1499999999999999</v>
      </c>
      <c r="L241" s="57">
        <v>163.04</v>
      </c>
      <c r="M241" s="56">
        <v>35.42</v>
      </c>
      <c r="N241" s="58">
        <v>5774.88</v>
      </c>
      <c r="AF241" s="39"/>
      <c r="AG241" s="48"/>
      <c r="AI241" s="3" t="s">
        <v>70</v>
      </c>
      <c r="AL241" s="48"/>
      <c r="AM241" s="82"/>
      <c r="AN241" s="85"/>
      <c r="AO241" s="85"/>
      <c r="AP241" s="85"/>
      <c r="AQ241" s="85"/>
      <c r="AR241" s="85"/>
      <c r="AS241" s="82"/>
      <c r="AT241" s="48"/>
      <c r="AV241" s="48"/>
      <c r="AW241" s="48"/>
    </row>
    <row r="242" spans="1:49" s="4" customFormat="1" ht="15" x14ac:dyDescent="0.25">
      <c r="A242" s="51"/>
      <c r="B242" s="50" t="s">
        <v>86</v>
      </c>
      <c r="C242" s="853" t="s">
        <v>87</v>
      </c>
      <c r="D242" s="853"/>
      <c r="E242" s="853"/>
      <c r="F242" s="53"/>
      <c r="G242" s="54"/>
      <c r="H242" s="54"/>
      <c r="I242" s="54"/>
      <c r="J242" s="57">
        <v>0.52</v>
      </c>
      <c r="K242" s="54"/>
      <c r="L242" s="57">
        <v>3.19</v>
      </c>
      <c r="M242" s="54"/>
      <c r="N242" s="59"/>
      <c r="AF242" s="39"/>
      <c r="AG242" s="48"/>
      <c r="AI242" s="3" t="s">
        <v>87</v>
      </c>
      <c r="AL242" s="48"/>
      <c r="AM242" s="82"/>
      <c r="AN242" s="85"/>
      <c r="AO242" s="85"/>
      <c r="AP242" s="85"/>
      <c r="AQ242" s="85"/>
      <c r="AR242" s="85"/>
      <c r="AS242" s="82"/>
      <c r="AT242" s="48"/>
      <c r="AV242" s="48"/>
      <c r="AW242" s="48"/>
    </row>
    <row r="243" spans="1:49" s="4" customFormat="1" ht="15" x14ac:dyDescent="0.25">
      <c r="A243" s="60"/>
      <c r="B243" s="50"/>
      <c r="C243" s="853" t="s">
        <v>71</v>
      </c>
      <c r="D243" s="853"/>
      <c r="E243" s="853"/>
      <c r="F243" s="53" t="s">
        <v>72</v>
      </c>
      <c r="G243" s="56">
        <v>2.78</v>
      </c>
      <c r="H243" s="56">
        <v>1.1499999999999999</v>
      </c>
      <c r="I243" s="64">
        <v>19.629580000000001</v>
      </c>
      <c r="J243" s="63"/>
      <c r="K243" s="54"/>
      <c r="L243" s="63"/>
      <c r="M243" s="54"/>
      <c r="N243" s="59"/>
      <c r="AF243" s="39"/>
      <c r="AG243" s="48"/>
      <c r="AJ243" s="3" t="s">
        <v>71</v>
      </c>
      <c r="AL243" s="48"/>
      <c r="AM243" s="82"/>
      <c r="AN243" s="85"/>
      <c r="AO243" s="85"/>
      <c r="AP243" s="85"/>
      <c r="AQ243" s="85"/>
      <c r="AR243" s="85"/>
      <c r="AS243" s="82"/>
      <c r="AT243" s="48"/>
      <c r="AV243" s="48"/>
      <c r="AW243" s="48"/>
    </row>
    <row r="244" spans="1:49" s="4" customFormat="1" ht="15" x14ac:dyDescent="0.25">
      <c r="A244" s="60"/>
      <c r="B244" s="50"/>
      <c r="C244" s="853" t="s">
        <v>73</v>
      </c>
      <c r="D244" s="853"/>
      <c r="E244" s="853"/>
      <c r="F244" s="53" t="s">
        <v>72</v>
      </c>
      <c r="G244" s="56">
        <v>1.84</v>
      </c>
      <c r="H244" s="56">
        <v>1.1499999999999999</v>
      </c>
      <c r="I244" s="64">
        <v>12.992240000000001</v>
      </c>
      <c r="J244" s="63"/>
      <c r="K244" s="54"/>
      <c r="L244" s="63"/>
      <c r="M244" s="54"/>
      <c r="N244" s="59"/>
      <c r="AF244" s="39"/>
      <c r="AG244" s="48"/>
      <c r="AJ244" s="3" t="s">
        <v>73</v>
      </c>
      <c r="AL244" s="48"/>
      <c r="AM244" s="82"/>
      <c r="AN244" s="85"/>
      <c r="AO244" s="85"/>
      <c r="AP244" s="85"/>
      <c r="AQ244" s="85"/>
      <c r="AR244" s="85"/>
      <c r="AS244" s="82"/>
      <c r="AT244" s="48"/>
      <c r="AV244" s="48"/>
      <c r="AW244" s="48"/>
    </row>
    <row r="245" spans="1:49" s="4" customFormat="1" ht="15" x14ac:dyDescent="0.25">
      <c r="A245" s="51"/>
      <c r="B245" s="50"/>
      <c r="C245" s="854" t="s">
        <v>74</v>
      </c>
      <c r="D245" s="854"/>
      <c r="E245" s="854"/>
      <c r="F245" s="65"/>
      <c r="G245" s="66"/>
      <c r="H245" s="66"/>
      <c r="I245" s="66"/>
      <c r="J245" s="68">
        <v>193.27</v>
      </c>
      <c r="K245" s="66"/>
      <c r="L245" s="67">
        <v>1364.19</v>
      </c>
      <c r="M245" s="66"/>
      <c r="N245" s="69"/>
      <c r="AF245" s="39"/>
      <c r="AG245" s="48"/>
      <c r="AK245" s="3" t="s">
        <v>74</v>
      </c>
      <c r="AL245" s="48"/>
      <c r="AM245" s="82"/>
      <c r="AN245" s="85"/>
      <c r="AO245" s="85"/>
      <c r="AP245" s="85"/>
      <c r="AQ245" s="85"/>
      <c r="AR245" s="85"/>
      <c r="AS245" s="82"/>
      <c r="AT245" s="48"/>
      <c r="AV245" s="48"/>
      <c r="AW245" s="48"/>
    </row>
    <row r="246" spans="1:49" s="4" customFormat="1" ht="15" x14ac:dyDescent="0.25">
      <c r="A246" s="60"/>
      <c r="B246" s="50"/>
      <c r="C246" s="853" t="s">
        <v>75</v>
      </c>
      <c r="D246" s="853"/>
      <c r="E246" s="853"/>
      <c r="F246" s="53"/>
      <c r="G246" s="54"/>
      <c r="H246" s="54"/>
      <c r="I246" s="54"/>
      <c r="J246" s="63"/>
      <c r="K246" s="54"/>
      <c r="L246" s="57">
        <v>347.54</v>
      </c>
      <c r="M246" s="54"/>
      <c r="N246" s="58">
        <v>12309.87</v>
      </c>
      <c r="AF246" s="39"/>
      <c r="AG246" s="48"/>
      <c r="AJ246" s="3" t="s">
        <v>75</v>
      </c>
      <c r="AL246" s="48"/>
      <c r="AM246" s="82"/>
      <c r="AN246" s="85"/>
      <c r="AO246" s="85"/>
      <c r="AP246" s="85"/>
      <c r="AQ246" s="85"/>
      <c r="AR246" s="85"/>
      <c r="AS246" s="82"/>
      <c r="AT246" s="48"/>
      <c r="AV246" s="48"/>
      <c r="AW246" s="48"/>
    </row>
    <row r="247" spans="1:49" s="4" customFormat="1" ht="23.25" x14ac:dyDescent="0.25">
      <c r="A247" s="60"/>
      <c r="B247" s="50" t="s">
        <v>120</v>
      </c>
      <c r="C247" s="853" t="s">
        <v>121</v>
      </c>
      <c r="D247" s="853"/>
      <c r="E247" s="853"/>
      <c r="F247" s="53" t="s">
        <v>78</v>
      </c>
      <c r="G247" s="70">
        <v>97</v>
      </c>
      <c r="H247" s="54"/>
      <c r="I247" s="70">
        <v>97</v>
      </c>
      <c r="J247" s="63"/>
      <c r="K247" s="54"/>
      <c r="L247" s="57">
        <v>337.11</v>
      </c>
      <c r="M247" s="54"/>
      <c r="N247" s="58">
        <v>11940.57</v>
      </c>
      <c r="AF247" s="39"/>
      <c r="AG247" s="48"/>
      <c r="AJ247" s="3" t="s">
        <v>121</v>
      </c>
      <c r="AL247" s="48"/>
      <c r="AM247" s="82"/>
      <c r="AN247" s="85"/>
      <c r="AO247" s="85"/>
      <c r="AP247" s="85"/>
      <c r="AQ247" s="85"/>
      <c r="AR247" s="85"/>
      <c r="AS247" s="82"/>
      <c r="AT247" s="48"/>
      <c r="AV247" s="48"/>
      <c r="AW247" s="48"/>
    </row>
    <row r="248" spans="1:49" s="4" customFormat="1" ht="23.25" x14ac:dyDescent="0.25">
      <c r="A248" s="60"/>
      <c r="B248" s="50" t="s">
        <v>122</v>
      </c>
      <c r="C248" s="853" t="s">
        <v>123</v>
      </c>
      <c r="D248" s="853"/>
      <c r="E248" s="853"/>
      <c r="F248" s="53" t="s">
        <v>78</v>
      </c>
      <c r="G248" s="70">
        <v>51</v>
      </c>
      <c r="H248" s="54"/>
      <c r="I248" s="70">
        <v>51</v>
      </c>
      <c r="J248" s="63"/>
      <c r="K248" s="54"/>
      <c r="L248" s="57">
        <v>177.25</v>
      </c>
      <c r="M248" s="54"/>
      <c r="N248" s="58">
        <v>6278.03</v>
      </c>
      <c r="AF248" s="39"/>
      <c r="AG248" s="48"/>
      <c r="AJ248" s="3" t="s">
        <v>123</v>
      </c>
      <c r="AL248" s="48"/>
      <c r="AM248" s="82"/>
      <c r="AN248" s="85"/>
      <c r="AO248" s="85"/>
      <c r="AP248" s="85"/>
      <c r="AQ248" s="85"/>
      <c r="AR248" s="85"/>
      <c r="AS248" s="82"/>
      <c r="AT248" s="48"/>
      <c r="AV248" s="48"/>
      <c r="AW248" s="48"/>
    </row>
    <row r="249" spans="1:49" s="4" customFormat="1" ht="15" x14ac:dyDescent="0.25">
      <c r="A249" s="71"/>
      <c r="B249" s="72"/>
      <c r="C249" s="847" t="s">
        <v>81</v>
      </c>
      <c r="D249" s="847"/>
      <c r="E249" s="847"/>
      <c r="F249" s="42"/>
      <c r="G249" s="43"/>
      <c r="H249" s="43"/>
      <c r="I249" s="43"/>
      <c r="J249" s="46"/>
      <c r="K249" s="43"/>
      <c r="L249" s="73">
        <v>1878.55</v>
      </c>
      <c r="M249" s="66"/>
      <c r="N249" s="47"/>
      <c r="AF249" s="39"/>
      <c r="AG249" s="48"/>
      <c r="AL249" s="48" t="s">
        <v>81</v>
      </c>
      <c r="AM249" s="82"/>
      <c r="AN249" s="85"/>
      <c r="AO249" s="85"/>
      <c r="AP249" s="85"/>
      <c r="AQ249" s="85"/>
      <c r="AR249" s="85"/>
      <c r="AS249" s="82"/>
      <c r="AT249" s="48"/>
      <c r="AV249" s="48"/>
      <c r="AW249" s="48"/>
    </row>
    <row r="250" spans="1:49" s="4" customFormat="1" ht="22.5" x14ac:dyDescent="0.25">
      <c r="A250" s="40" t="s">
        <v>171</v>
      </c>
      <c r="B250" s="41" t="s">
        <v>172</v>
      </c>
      <c r="C250" s="847" t="s">
        <v>173</v>
      </c>
      <c r="D250" s="847"/>
      <c r="E250" s="847"/>
      <c r="F250" s="42" t="s">
        <v>174</v>
      </c>
      <c r="G250" s="43">
        <v>2560</v>
      </c>
      <c r="H250" s="44">
        <v>1</v>
      </c>
      <c r="I250" s="44">
        <v>2560</v>
      </c>
      <c r="J250" s="131">
        <v>127.5</v>
      </c>
      <c r="K250" s="43"/>
      <c r="L250" s="73">
        <v>37909.410000000003</v>
      </c>
      <c r="M250" s="109">
        <v>8.61</v>
      </c>
      <c r="N250" s="134">
        <v>326400</v>
      </c>
      <c r="AF250" s="39"/>
      <c r="AG250" s="48" t="s">
        <v>173</v>
      </c>
      <c r="AL250" s="48"/>
      <c r="AM250" s="82"/>
      <c r="AN250" s="85"/>
      <c r="AO250" s="85"/>
      <c r="AP250" s="85"/>
      <c r="AQ250" s="85"/>
      <c r="AR250" s="85"/>
      <c r="AS250" s="82"/>
      <c r="AT250" s="48"/>
      <c r="AV250" s="48"/>
      <c r="AW250" s="48"/>
    </row>
    <row r="251" spans="1:49" s="4" customFormat="1" ht="15" x14ac:dyDescent="0.25">
      <c r="A251" s="71"/>
      <c r="B251" s="72"/>
      <c r="C251" s="847" t="s">
        <v>81</v>
      </c>
      <c r="D251" s="847"/>
      <c r="E251" s="847"/>
      <c r="F251" s="42"/>
      <c r="G251" s="43"/>
      <c r="H251" s="43"/>
      <c r="I251" s="43"/>
      <c r="J251" s="46"/>
      <c r="K251" s="43"/>
      <c r="L251" s="73">
        <v>37909.410000000003</v>
      </c>
      <c r="M251" s="66"/>
      <c r="N251" s="134">
        <v>326400</v>
      </c>
      <c r="AF251" s="39"/>
      <c r="AG251" s="48"/>
      <c r="AL251" s="48" t="s">
        <v>81</v>
      </c>
      <c r="AM251" s="82"/>
      <c r="AN251" s="85"/>
      <c r="AO251" s="85"/>
      <c r="AP251" s="85"/>
      <c r="AQ251" s="85"/>
      <c r="AR251" s="85"/>
      <c r="AS251" s="82"/>
      <c r="AT251" s="48"/>
      <c r="AV251" s="48"/>
      <c r="AW251" s="48"/>
    </row>
    <row r="252" spans="1:49" s="4" customFormat="1" ht="0" hidden="1" customHeight="1" x14ac:dyDescent="0.25">
      <c r="A252" s="110"/>
      <c r="B252" s="111"/>
      <c r="C252" s="111"/>
      <c r="D252" s="111"/>
      <c r="E252" s="111"/>
      <c r="F252" s="112"/>
      <c r="G252" s="112"/>
      <c r="H252" s="112"/>
      <c r="I252" s="112"/>
      <c r="J252" s="113"/>
      <c r="K252" s="112"/>
      <c r="L252" s="113"/>
      <c r="M252" s="54"/>
      <c r="N252" s="113"/>
      <c r="AF252" s="39"/>
      <c r="AG252" s="48"/>
      <c r="AL252" s="48"/>
      <c r="AM252" s="82"/>
      <c r="AN252" s="85"/>
      <c r="AO252" s="85"/>
      <c r="AP252" s="85"/>
      <c r="AQ252" s="85"/>
      <c r="AR252" s="85"/>
      <c r="AS252" s="82"/>
      <c r="AT252" s="48"/>
      <c r="AV252" s="48"/>
      <c r="AW252" s="48"/>
    </row>
    <row r="253" spans="1:49" s="4" customFormat="1" ht="15" x14ac:dyDescent="0.25">
      <c r="A253" s="114"/>
      <c r="B253" s="115"/>
      <c r="C253" s="847" t="s">
        <v>175</v>
      </c>
      <c r="D253" s="847"/>
      <c r="E253" s="847"/>
      <c r="F253" s="847"/>
      <c r="G253" s="847"/>
      <c r="H253" s="847"/>
      <c r="I253" s="847"/>
      <c r="J253" s="847"/>
      <c r="K253" s="847"/>
      <c r="L253" s="116"/>
      <c r="M253" s="117"/>
      <c r="N253" s="118"/>
      <c r="AF253" s="39"/>
      <c r="AG253" s="48"/>
      <c r="AL253" s="48"/>
      <c r="AM253" s="82"/>
      <c r="AN253" s="85"/>
      <c r="AO253" s="85"/>
      <c r="AP253" s="85"/>
      <c r="AQ253" s="85"/>
      <c r="AR253" s="85"/>
      <c r="AS253" s="82"/>
      <c r="AT253" s="48" t="s">
        <v>175</v>
      </c>
      <c r="AV253" s="48"/>
      <c r="AW253" s="48"/>
    </row>
    <row r="254" spans="1:49" s="4" customFormat="1" ht="15" x14ac:dyDescent="0.25">
      <c r="A254" s="119"/>
      <c r="B254" s="50"/>
      <c r="C254" s="853" t="s">
        <v>99</v>
      </c>
      <c r="D254" s="853"/>
      <c r="E254" s="853"/>
      <c r="F254" s="853"/>
      <c r="G254" s="853"/>
      <c r="H254" s="853"/>
      <c r="I254" s="853"/>
      <c r="J254" s="853"/>
      <c r="K254" s="853"/>
      <c r="L254" s="120">
        <v>50932.24</v>
      </c>
      <c r="M254" s="121"/>
      <c r="N254" s="122"/>
      <c r="AF254" s="39"/>
      <c r="AG254" s="48"/>
      <c r="AL254" s="48"/>
      <c r="AM254" s="82"/>
      <c r="AN254" s="85"/>
      <c r="AO254" s="85"/>
      <c r="AP254" s="85"/>
      <c r="AQ254" s="85"/>
      <c r="AR254" s="85"/>
      <c r="AS254" s="82"/>
      <c r="AT254" s="48"/>
      <c r="AU254" s="3" t="s">
        <v>99</v>
      </c>
      <c r="AV254" s="48"/>
      <c r="AW254" s="48"/>
    </row>
    <row r="255" spans="1:49" s="4" customFormat="1" ht="15" x14ac:dyDescent="0.25">
      <c r="A255" s="119"/>
      <c r="B255" s="50"/>
      <c r="C255" s="853" t="s">
        <v>100</v>
      </c>
      <c r="D255" s="853"/>
      <c r="E255" s="853"/>
      <c r="F255" s="853"/>
      <c r="G255" s="853"/>
      <c r="H255" s="853"/>
      <c r="I255" s="853"/>
      <c r="J255" s="853"/>
      <c r="K255" s="853"/>
      <c r="L255" s="123"/>
      <c r="M255" s="121"/>
      <c r="N255" s="122"/>
      <c r="AF255" s="39"/>
      <c r="AG255" s="48"/>
      <c r="AL255" s="48"/>
      <c r="AM255" s="82"/>
      <c r="AN255" s="85"/>
      <c r="AO255" s="85"/>
      <c r="AP255" s="85"/>
      <c r="AQ255" s="85"/>
      <c r="AR255" s="85"/>
      <c r="AS255" s="82"/>
      <c r="AT255" s="48"/>
      <c r="AU255" s="3" t="s">
        <v>100</v>
      </c>
      <c r="AV255" s="48"/>
      <c r="AW255" s="48"/>
    </row>
    <row r="256" spans="1:49" s="4" customFormat="1" ht="15" x14ac:dyDescent="0.25">
      <c r="A256" s="119"/>
      <c r="B256" s="50"/>
      <c r="C256" s="853" t="s">
        <v>101</v>
      </c>
      <c r="D256" s="853"/>
      <c r="E256" s="853"/>
      <c r="F256" s="853"/>
      <c r="G256" s="853"/>
      <c r="H256" s="853"/>
      <c r="I256" s="853"/>
      <c r="J256" s="853"/>
      <c r="K256" s="853"/>
      <c r="L256" s="124">
        <v>615.08000000000004</v>
      </c>
      <c r="M256" s="121"/>
      <c r="N256" s="122"/>
      <c r="AF256" s="39"/>
      <c r="AG256" s="48"/>
      <c r="AL256" s="48"/>
      <c r="AM256" s="82"/>
      <c r="AN256" s="85"/>
      <c r="AO256" s="85"/>
      <c r="AP256" s="85"/>
      <c r="AQ256" s="85"/>
      <c r="AR256" s="85"/>
      <c r="AS256" s="82"/>
      <c r="AT256" s="48"/>
      <c r="AU256" s="3" t="s">
        <v>101</v>
      </c>
      <c r="AV256" s="48"/>
      <c r="AW256" s="48"/>
    </row>
    <row r="257" spans="1:49" s="4" customFormat="1" ht="15" x14ac:dyDescent="0.25">
      <c r="A257" s="119"/>
      <c r="B257" s="50"/>
      <c r="C257" s="853" t="s">
        <v>102</v>
      </c>
      <c r="D257" s="853"/>
      <c r="E257" s="853"/>
      <c r="F257" s="853"/>
      <c r="G257" s="853"/>
      <c r="H257" s="853"/>
      <c r="I257" s="853"/>
      <c r="J257" s="853"/>
      <c r="K257" s="853"/>
      <c r="L257" s="120">
        <v>3636.44</v>
      </c>
      <c r="M257" s="121"/>
      <c r="N257" s="122"/>
      <c r="AF257" s="39"/>
      <c r="AG257" s="48"/>
      <c r="AL257" s="48"/>
      <c r="AM257" s="82"/>
      <c r="AN257" s="85"/>
      <c r="AO257" s="85"/>
      <c r="AP257" s="85"/>
      <c r="AQ257" s="85"/>
      <c r="AR257" s="85"/>
      <c r="AS257" s="82"/>
      <c r="AT257" s="48"/>
      <c r="AU257" s="3" t="s">
        <v>102</v>
      </c>
      <c r="AV257" s="48"/>
      <c r="AW257" s="48"/>
    </row>
    <row r="258" spans="1:49" s="4" customFormat="1" ht="15" x14ac:dyDescent="0.25">
      <c r="A258" s="119"/>
      <c r="B258" s="50"/>
      <c r="C258" s="853" t="s">
        <v>103</v>
      </c>
      <c r="D258" s="853"/>
      <c r="E258" s="853"/>
      <c r="F258" s="853"/>
      <c r="G258" s="853"/>
      <c r="H258" s="853"/>
      <c r="I258" s="853"/>
      <c r="J258" s="853"/>
      <c r="K258" s="853"/>
      <c r="L258" s="124">
        <v>504.13</v>
      </c>
      <c r="M258" s="121"/>
      <c r="N258" s="122"/>
      <c r="AF258" s="39"/>
      <c r="AG258" s="48"/>
      <c r="AL258" s="48"/>
      <c r="AM258" s="82"/>
      <c r="AN258" s="85"/>
      <c r="AO258" s="85"/>
      <c r="AP258" s="85"/>
      <c r="AQ258" s="85"/>
      <c r="AR258" s="85"/>
      <c r="AS258" s="82"/>
      <c r="AT258" s="48"/>
      <c r="AU258" s="3" t="s">
        <v>103</v>
      </c>
      <c r="AV258" s="48"/>
      <c r="AW258" s="48"/>
    </row>
    <row r="259" spans="1:49" s="4" customFormat="1" ht="15" x14ac:dyDescent="0.25">
      <c r="A259" s="119"/>
      <c r="B259" s="50"/>
      <c r="C259" s="853" t="s">
        <v>138</v>
      </c>
      <c r="D259" s="853"/>
      <c r="E259" s="853"/>
      <c r="F259" s="853"/>
      <c r="G259" s="853"/>
      <c r="H259" s="853"/>
      <c r="I259" s="853"/>
      <c r="J259" s="853"/>
      <c r="K259" s="853"/>
      <c r="L259" s="120">
        <v>46680.72</v>
      </c>
      <c r="M259" s="121"/>
      <c r="N259" s="122"/>
      <c r="AF259" s="39"/>
      <c r="AG259" s="48"/>
      <c r="AL259" s="48"/>
      <c r="AM259" s="82"/>
      <c r="AN259" s="85"/>
      <c r="AO259" s="85"/>
      <c r="AP259" s="85"/>
      <c r="AQ259" s="85"/>
      <c r="AR259" s="85"/>
      <c r="AS259" s="82"/>
      <c r="AT259" s="48"/>
      <c r="AU259" s="3" t="s">
        <v>138</v>
      </c>
      <c r="AV259" s="48"/>
      <c r="AW259" s="48"/>
    </row>
    <row r="260" spans="1:49" s="4" customFormat="1" ht="15" x14ac:dyDescent="0.25">
      <c r="A260" s="119"/>
      <c r="B260" s="50"/>
      <c r="C260" s="853" t="s">
        <v>104</v>
      </c>
      <c r="D260" s="853"/>
      <c r="E260" s="853"/>
      <c r="F260" s="853"/>
      <c r="G260" s="853"/>
      <c r="H260" s="853"/>
      <c r="I260" s="853"/>
      <c r="J260" s="853"/>
      <c r="K260" s="853"/>
      <c r="L260" s="120">
        <v>8760.6299999999992</v>
      </c>
      <c r="M260" s="121"/>
      <c r="N260" s="122"/>
      <c r="AF260" s="39"/>
      <c r="AG260" s="48"/>
      <c r="AL260" s="48"/>
      <c r="AM260" s="82"/>
      <c r="AN260" s="85"/>
      <c r="AO260" s="85"/>
      <c r="AP260" s="85"/>
      <c r="AQ260" s="85"/>
      <c r="AR260" s="85"/>
      <c r="AS260" s="82"/>
      <c r="AT260" s="48"/>
      <c r="AU260" s="3" t="s">
        <v>104</v>
      </c>
      <c r="AV260" s="48"/>
      <c r="AW260" s="48"/>
    </row>
    <row r="261" spans="1:49" s="4" customFormat="1" ht="15" x14ac:dyDescent="0.25">
      <c r="A261" s="119"/>
      <c r="B261" s="50"/>
      <c r="C261" s="853" t="s">
        <v>100</v>
      </c>
      <c r="D261" s="853"/>
      <c r="E261" s="853"/>
      <c r="F261" s="853"/>
      <c r="G261" s="853"/>
      <c r="H261" s="853"/>
      <c r="I261" s="853"/>
      <c r="J261" s="853"/>
      <c r="K261" s="853"/>
      <c r="L261" s="123"/>
      <c r="M261" s="121"/>
      <c r="N261" s="122"/>
      <c r="AF261" s="39"/>
      <c r="AG261" s="48"/>
      <c r="AL261" s="48"/>
      <c r="AM261" s="82"/>
      <c r="AN261" s="85"/>
      <c r="AO261" s="85"/>
      <c r="AP261" s="85"/>
      <c r="AQ261" s="85"/>
      <c r="AR261" s="85"/>
      <c r="AS261" s="82"/>
      <c r="AT261" s="48"/>
      <c r="AU261" s="3" t="s">
        <v>100</v>
      </c>
      <c r="AV261" s="48"/>
      <c r="AW261" s="48"/>
    </row>
    <row r="262" spans="1:49" s="4" customFormat="1" ht="15" x14ac:dyDescent="0.25">
      <c r="A262" s="119"/>
      <c r="B262" s="50"/>
      <c r="C262" s="853" t="s">
        <v>139</v>
      </c>
      <c r="D262" s="853"/>
      <c r="E262" s="853"/>
      <c r="F262" s="853"/>
      <c r="G262" s="853"/>
      <c r="H262" s="853"/>
      <c r="I262" s="853"/>
      <c r="J262" s="853"/>
      <c r="K262" s="853"/>
      <c r="L262" s="120">
        <v>8760.6299999999992</v>
      </c>
      <c r="M262" s="121"/>
      <c r="N262" s="122"/>
      <c r="AF262" s="39"/>
      <c r="AG262" s="48"/>
      <c r="AL262" s="48"/>
      <c r="AM262" s="82"/>
      <c r="AN262" s="85"/>
      <c r="AO262" s="85"/>
      <c r="AP262" s="85"/>
      <c r="AQ262" s="85"/>
      <c r="AR262" s="85"/>
      <c r="AS262" s="82"/>
      <c r="AT262" s="48"/>
      <c r="AU262" s="3" t="s">
        <v>139</v>
      </c>
      <c r="AV262" s="48"/>
      <c r="AW262" s="48"/>
    </row>
    <row r="263" spans="1:49" s="4" customFormat="1" ht="15" x14ac:dyDescent="0.25">
      <c r="A263" s="119"/>
      <c r="B263" s="50"/>
      <c r="C263" s="853" t="s">
        <v>140</v>
      </c>
      <c r="D263" s="853"/>
      <c r="E263" s="853"/>
      <c r="F263" s="853"/>
      <c r="G263" s="853"/>
      <c r="H263" s="853"/>
      <c r="I263" s="853"/>
      <c r="J263" s="853"/>
      <c r="K263" s="853"/>
      <c r="L263" s="120">
        <v>43828.03</v>
      </c>
      <c r="M263" s="121"/>
      <c r="N263" s="122"/>
      <c r="AF263" s="39"/>
      <c r="AG263" s="48"/>
      <c r="AL263" s="48"/>
      <c r="AM263" s="82"/>
      <c r="AN263" s="85"/>
      <c r="AO263" s="85"/>
      <c r="AP263" s="85"/>
      <c r="AQ263" s="85"/>
      <c r="AR263" s="85"/>
      <c r="AS263" s="82"/>
      <c r="AT263" s="48"/>
      <c r="AU263" s="3" t="s">
        <v>140</v>
      </c>
      <c r="AV263" s="48"/>
      <c r="AW263" s="48"/>
    </row>
    <row r="264" spans="1:49" s="4" customFormat="1" ht="15" x14ac:dyDescent="0.25">
      <c r="A264" s="119"/>
      <c r="B264" s="50"/>
      <c r="C264" s="853" t="s">
        <v>100</v>
      </c>
      <c r="D264" s="853"/>
      <c r="E264" s="853"/>
      <c r="F264" s="853"/>
      <c r="G264" s="853"/>
      <c r="H264" s="853"/>
      <c r="I264" s="853"/>
      <c r="J264" s="853"/>
      <c r="K264" s="853"/>
      <c r="L264" s="123"/>
      <c r="M264" s="121"/>
      <c r="N264" s="122"/>
      <c r="AF264" s="39"/>
      <c r="AG264" s="48"/>
      <c r="AL264" s="48"/>
      <c r="AM264" s="82"/>
      <c r="AN264" s="85"/>
      <c r="AO264" s="85"/>
      <c r="AP264" s="85"/>
      <c r="AQ264" s="85"/>
      <c r="AR264" s="85"/>
      <c r="AS264" s="82"/>
      <c r="AT264" s="48"/>
      <c r="AU264" s="3" t="s">
        <v>100</v>
      </c>
      <c r="AV264" s="48"/>
      <c r="AW264" s="48"/>
    </row>
    <row r="265" spans="1:49" s="4" customFormat="1" ht="15" x14ac:dyDescent="0.25">
      <c r="A265" s="119"/>
      <c r="B265" s="50"/>
      <c r="C265" s="853" t="s">
        <v>105</v>
      </c>
      <c r="D265" s="853"/>
      <c r="E265" s="853"/>
      <c r="F265" s="853"/>
      <c r="G265" s="853"/>
      <c r="H265" s="853"/>
      <c r="I265" s="853"/>
      <c r="J265" s="853"/>
      <c r="K265" s="853"/>
      <c r="L265" s="124">
        <v>615.08000000000004</v>
      </c>
      <c r="M265" s="121"/>
      <c r="N265" s="122"/>
      <c r="AF265" s="39"/>
      <c r="AG265" s="48"/>
      <c r="AL265" s="48"/>
      <c r="AM265" s="82"/>
      <c r="AN265" s="85"/>
      <c r="AO265" s="85"/>
      <c r="AP265" s="85"/>
      <c r="AQ265" s="85"/>
      <c r="AR265" s="85"/>
      <c r="AS265" s="82"/>
      <c r="AT265" s="48"/>
      <c r="AU265" s="3" t="s">
        <v>105</v>
      </c>
      <c r="AV265" s="48"/>
      <c r="AW265" s="48"/>
    </row>
    <row r="266" spans="1:49" s="4" customFormat="1" ht="15" x14ac:dyDescent="0.25">
      <c r="A266" s="119"/>
      <c r="B266" s="50"/>
      <c r="C266" s="853" t="s">
        <v>106</v>
      </c>
      <c r="D266" s="853"/>
      <c r="E266" s="853"/>
      <c r="F266" s="853"/>
      <c r="G266" s="853"/>
      <c r="H266" s="853"/>
      <c r="I266" s="853"/>
      <c r="J266" s="853"/>
      <c r="K266" s="853"/>
      <c r="L266" s="120">
        <v>3636.44</v>
      </c>
      <c r="M266" s="121"/>
      <c r="N266" s="122"/>
      <c r="AF266" s="39"/>
      <c r="AG266" s="48"/>
      <c r="AL266" s="48"/>
      <c r="AM266" s="82"/>
      <c r="AN266" s="85"/>
      <c r="AO266" s="85"/>
      <c r="AP266" s="85"/>
      <c r="AQ266" s="85"/>
      <c r="AR266" s="85"/>
      <c r="AS266" s="82"/>
      <c r="AT266" s="48"/>
      <c r="AU266" s="3" t="s">
        <v>106</v>
      </c>
      <c r="AV266" s="48"/>
      <c r="AW266" s="48"/>
    </row>
    <row r="267" spans="1:49" s="4" customFormat="1" ht="15" x14ac:dyDescent="0.25">
      <c r="A267" s="119"/>
      <c r="B267" s="50"/>
      <c r="C267" s="853" t="s">
        <v>107</v>
      </c>
      <c r="D267" s="853"/>
      <c r="E267" s="853"/>
      <c r="F267" s="853"/>
      <c r="G267" s="853"/>
      <c r="H267" s="853"/>
      <c r="I267" s="853"/>
      <c r="J267" s="853"/>
      <c r="K267" s="853"/>
      <c r="L267" s="124">
        <v>504.13</v>
      </c>
      <c r="M267" s="121"/>
      <c r="N267" s="122"/>
      <c r="AF267" s="39"/>
      <c r="AG267" s="48"/>
      <c r="AL267" s="48"/>
      <c r="AM267" s="82"/>
      <c r="AN267" s="85"/>
      <c r="AO267" s="85"/>
      <c r="AP267" s="85"/>
      <c r="AQ267" s="85"/>
      <c r="AR267" s="85"/>
      <c r="AS267" s="82"/>
      <c r="AT267" s="48"/>
      <c r="AU267" s="3" t="s">
        <v>107</v>
      </c>
      <c r="AV267" s="48"/>
      <c r="AW267" s="48"/>
    </row>
    <row r="268" spans="1:49" s="4" customFormat="1" ht="15" x14ac:dyDescent="0.25">
      <c r="A268" s="119"/>
      <c r="B268" s="50"/>
      <c r="C268" s="853" t="s">
        <v>139</v>
      </c>
      <c r="D268" s="853"/>
      <c r="E268" s="853"/>
      <c r="F268" s="853"/>
      <c r="G268" s="853"/>
      <c r="H268" s="853"/>
      <c r="I268" s="853"/>
      <c r="J268" s="853"/>
      <c r="K268" s="853"/>
      <c r="L268" s="120">
        <v>37920.089999999997</v>
      </c>
      <c r="M268" s="121"/>
      <c r="N268" s="122"/>
      <c r="AF268" s="39"/>
      <c r="AG268" s="48"/>
      <c r="AL268" s="48"/>
      <c r="AM268" s="82"/>
      <c r="AN268" s="85"/>
      <c r="AO268" s="85"/>
      <c r="AP268" s="85"/>
      <c r="AQ268" s="85"/>
      <c r="AR268" s="85"/>
      <c r="AS268" s="82"/>
      <c r="AT268" s="48"/>
      <c r="AU268" s="3" t="s">
        <v>139</v>
      </c>
      <c r="AV268" s="48"/>
      <c r="AW268" s="48"/>
    </row>
    <row r="269" spans="1:49" s="4" customFormat="1" ht="15" x14ac:dyDescent="0.25">
      <c r="A269" s="119"/>
      <c r="B269" s="50"/>
      <c r="C269" s="853" t="s">
        <v>108</v>
      </c>
      <c r="D269" s="853"/>
      <c r="E269" s="853"/>
      <c r="F269" s="853"/>
      <c r="G269" s="853"/>
      <c r="H269" s="853"/>
      <c r="I269" s="853"/>
      <c r="J269" s="853"/>
      <c r="K269" s="853"/>
      <c r="L269" s="120">
        <v>1085.6300000000001</v>
      </c>
      <c r="M269" s="121"/>
      <c r="N269" s="122"/>
      <c r="AF269" s="39"/>
      <c r="AG269" s="48"/>
      <c r="AL269" s="48"/>
      <c r="AM269" s="82"/>
      <c r="AN269" s="85"/>
      <c r="AO269" s="85"/>
      <c r="AP269" s="85"/>
      <c r="AQ269" s="85"/>
      <c r="AR269" s="85"/>
      <c r="AS269" s="82"/>
      <c r="AT269" s="48"/>
      <c r="AU269" s="3" t="s">
        <v>108</v>
      </c>
      <c r="AV269" s="48"/>
      <c r="AW269" s="48"/>
    </row>
    <row r="270" spans="1:49" s="4" customFormat="1" ht="15" x14ac:dyDescent="0.25">
      <c r="A270" s="119"/>
      <c r="B270" s="50"/>
      <c r="C270" s="853" t="s">
        <v>109</v>
      </c>
      <c r="D270" s="853"/>
      <c r="E270" s="853"/>
      <c r="F270" s="853"/>
      <c r="G270" s="853"/>
      <c r="H270" s="853"/>
      <c r="I270" s="853"/>
      <c r="J270" s="853"/>
      <c r="K270" s="853"/>
      <c r="L270" s="124">
        <v>570.79</v>
      </c>
      <c r="M270" s="121"/>
      <c r="N270" s="122"/>
      <c r="AF270" s="39"/>
      <c r="AG270" s="48"/>
      <c r="AL270" s="48"/>
      <c r="AM270" s="82"/>
      <c r="AN270" s="85"/>
      <c r="AO270" s="85"/>
      <c r="AP270" s="85"/>
      <c r="AQ270" s="85"/>
      <c r="AR270" s="85"/>
      <c r="AS270" s="82"/>
      <c r="AT270" s="48"/>
      <c r="AU270" s="3" t="s">
        <v>109</v>
      </c>
      <c r="AV270" s="48"/>
      <c r="AW270" s="48"/>
    </row>
    <row r="271" spans="1:49" s="4" customFormat="1" ht="15" x14ac:dyDescent="0.25">
      <c r="A271" s="119"/>
      <c r="B271" s="50"/>
      <c r="C271" s="853" t="s">
        <v>110</v>
      </c>
      <c r="D271" s="853"/>
      <c r="E271" s="853"/>
      <c r="F271" s="853"/>
      <c r="G271" s="853"/>
      <c r="H271" s="853"/>
      <c r="I271" s="853"/>
      <c r="J271" s="853"/>
      <c r="K271" s="853"/>
      <c r="L271" s="120">
        <v>1119.21</v>
      </c>
      <c r="M271" s="121"/>
      <c r="N271" s="122"/>
      <c r="AF271" s="39"/>
      <c r="AG271" s="48"/>
      <c r="AL271" s="48"/>
      <c r="AM271" s="82"/>
      <c r="AN271" s="85"/>
      <c r="AO271" s="85"/>
      <c r="AP271" s="85"/>
      <c r="AQ271" s="85"/>
      <c r="AR271" s="85"/>
      <c r="AS271" s="82"/>
      <c r="AT271" s="48"/>
      <c r="AU271" s="3" t="s">
        <v>110</v>
      </c>
      <c r="AV271" s="48"/>
      <c r="AW271" s="48"/>
    </row>
    <row r="272" spans="1:49" s="4" customFormat="1" ht="15" x14ac:dyDescent="0.25">
      <c r="A272" s="119"/>
      <c r="B272" s="50"/>
      <c r="C272" s="853" t="s">
        <v>111</v>
      </c>
      <c r="D272" s="853"/>
      <c r="E272" s="853"/>
      <c r="F272" s="853"/>
      <c r="G272" s="853"/>
      <c r="H272" s="853"/>
      <c r="I272" s="853"/>
      <c r="J272" s="853"/>
      <c r="K272" s="853"/>
      <c r="L272" s="120">
        <v>1085.6300000000001</v>
      </c>
      <c r="M272" s="121"/>
      <c r="N272" s="122"/>
      <c r="AF272" s="39"/>
      <c r="AG272" s="48"/>
      <c r="AL272" s="48"/>
      <c r="AM272" s="82"/>
      <c r="AN272" s="85"/>
      <c r="AO272" s="85"/>
      <c r="AP272" s="85"/>
      <c r="AQ272" s="85"/>
      <c r="AR272" s="85"/>
      <c r="AS272" s="82"/>
      <c r="AT272" s="48"/>
      <c r="AU272" s="3" t="s">
        <v>111</v>
      </c>
      <c r="AV272" s="48"/>
      <c r="AW272" s="48"/>
    </row>
    <row r="273" spans="1:50" s="4" customFormat="1" ht="15" x14ac:dyDescent="0.25">
      <c r="A273" s="119"/>
      <c r="B273" s="50"/>
      <c r="C273" s="853" t="s">
        <v>112</v>
      </c>
      <c r="D273" s="853"/>
      <c r="E273" s="853"/>
      <c r="F273" s="853"/>
      <c r="G273" s="853"/>
      <c r="H273" s="853"/>
      <c r="I273" s="853"/>
      <c r="J273" s="853"/>
      <c r="K273" s="853"/>
      <c r="L273" s="124">
        <v>570.79</v>
      </c>
      <c r="M273" s="121"/>
      <c r="N273" s="122"/>
      <c r="AF273" s="39"/>
      <c r="AG273" s="48"/>
      <c r="AL273" s="48"/>
      <c r="AM273" s="82"/>
      <c r="AN273" s="85"/>
      <c r="AO273" s="85"/>
      <c r="AP273" s="85"/>
      <c r="AQ273" s="85"/>
      <c r="AR273" s="85"/>
      <c r="AS273" s="82"/>
      <c r="AT273" s="48"/>
      <c r="AU273" s="3" t="s">
        <v>112</v>
      </c>
      <c r="AV273" s="48"/>
      <c r="AW273" s="48"/>
    </row>
    <row r="274" spans="1:50" s="4" customFormat="1" ht="15" x14ac:dyDescent="0.25">
      <c r="A274" s="119"/>
      <c r="B274" s="125"/>
      <c r="C274" s="861" t="s">
        <v>176</v>
      </c>
      <c r="D274" s="861"/>
      <c r="E274" s="861"/>
      <c r="F274" s="861"/>
      <c r="G274" s="861"/>
      <c r="H274" s="861"/>
      <c r="I274" s="861"/>
      <c r="J274" s="861"/>
      <c r="K274" s="861"/>
      <c r="L274" s="126">
        <v>52588.66</v>
      </c>
      <c r="M274" s="127"/>
      <c r="N274" s="128"/>
      <c r="AF274" s="39"/>
      <c r="AG274" s="48"/>
      <c r="AL274" s="48"/>
      <c r="AM274" s="82"/>
      <c r="AN274" s="85"/>
      <c r="AO274" s="85"/>
      <c r="AP274" s="85"/>
      <c r="AQ274" s="85"/>
      <c r="AR274" s="85"/>
      <c r="AS274" s="82"/>
      <c r="AT274" s="48"/>
      <c r="AV274" s="48" t="s">
        <v>176</v>
      </c>
      <c r="AW274" s="48"/>
    </row>
    <row r="275" spans="1:50" s="4" customFormat="1" ht="15" x14ac:dyDescent="0.25">
      <c r="A275" s="119"/>
      <c r="B275" s="50"/>
      <c r="C275" s="853" t="s">
        <v>100</v>
      </c>
      <c r="D275" s="853"/>
      <c r="E275" s="853"/>
      <c r="F275" s="853"/>
      <c r="G275" s="853"/>
      <c r="H275" s="853"/>
      <c r="I275" s="853"/>
      <c r="J275" s="853"/>
      <c r="K275" s="853"/>
      <c r="L275" s="123"/>
      <c r="M275" s="121"/>
      <c r="N275" s="122"/>
      <c r="AF275" s="39"/>
      <c r="AG275" s="48"/>
      <c r="AL275" s="48"/>
      <c r="AM275" s="82"/>
      <c r="AN275" s="85"/>
      <c r="AO275" s="85"/>
      <c r="AP275" s="85"/>
      <c r="AQ275" s="85"/>
      <c r="AR275" s="85"/>
      <c r="AS275" s="82"/>
      <c r="AT275" s="48"/>
      <c r="AU275" s="3" t="s">
        <v>100</v>
      </c>
      <c r="AV275" s="48"/>
      <c r="AW275" s="48"/>
    </row>
    <row r="276" spans="1:50" s="4" customFormat="1" ht="15" x14ac:dyDescent="0.25">
      <c r="A276" s="119"/>
      <c r="B276" s="50"/>
      <c r="C276" s="853" t="s">
        <v>177</v>
      </c>
      <c r="D276" s="853"/>
      <c r="E276" s="853"/>
      <c r="F276" s="853"/>
      <c r="G276" s="853"/>
      <c r="H276" s="853"/>
      <c r="I276" s="853"/>
      <c r="J276" s="853"/>
      <c r="K276" s="853"/>
      <c r="L276" s="120">
        <v>46670.04</v>
      </c>
      <c r="M276" s="121"/>
      <c r="N276" s="122"/>
      <c r="AF276" s="39"/>
      <c r="AG276" s="48"/>
      <c r="AL276" s="48"/>
      <c r="AM276" s="82"/>
      <c r="AN276" s="85"/>
      <c r="AO276" s="85"/>
      <c r="AP276" s="85"/>
      <c r="AQ276" s="85"/>
      <c r="AR276" s="85"/>
      <c r="AS276" s="82"/>
      <c r="AT276" s="48"/>
      <c r="AU276" s="3" t="s">
        <v>177</v>
      </c>
      <c r="AV276" s="48"/>
      <c r="AW276" s="48"/>
    </row>
    <row r="277" spans="1:50" s="4" customFormat="1" ht="15" x14ac:dyDescent="0.25">
      <c r="A277" s="844" t="s">
        <v>178</v>
      </c>
      <c r="B277" s="845"/>
      <c r="C277" s="845"/>
      <c r="D277" s="845"/>
      <c r="E277" s="845"/>
      <c r="F277" s="845"/>
      <c r="G277" s="845"/>
      <c r="H277" s="845"/>
      <c r="I277" s="845"/>
      <c r="J277" s="845"/>
      <c r="K277" s="845"/>
      <c r="L277" s="845"/>
      <c r="M277" s="845"/>
      <c r="N277" s="846"/>
      <c r="AF277" s="39" t="s">
        <v>178</v>
      </c>
      <c r="AG277" s="48"/>
      <c r="AL277" s="48"/>
      <c r="AM277" s="82"/>
      <c r="AN277" s="85"/>
      <c r="AO277" s="85"/>
      <c r="AP277" s="85"/>
      <c r="AQ277" s="85"/>
      <c r="AR277" s="85"/>
      <c r="AS277" s="82"/>
      <c r="AT277" s="48"/>
      <c r="AV277" s="48"/>
      <c r="AW277" s="48"/>
    </row>
    <row r="278" spans="1:50" s="4" customFormat="1" ht="15" x14ac:dyDescent="0.25">
      <c r="A278" s="882" t="s">
        <v>179</v>
      </c>
      <c r="B278" s="883"/>
      <c r="C278" s="883"/>
      <c r="D278" s="883"/>
      <c r="E278" s="883"/>
      <c r="F278" s="883"/>
      <c r="G278" s="883"/>
      <c r="H278" s="883"/>
      <c r="I278" s="883"/>
      <c r="J278" s="883"/>
      <c r="K278" s="883"/>
      <c r="L278" s="883"/>
      <c r="M278" s="883"/>
      <c r="N278" s="884"/>
      <c r="AF278" s="39"/>
      <c r="AG278" s="48"/>
      <c r="AL278" s="48"/>
      <c r="AM278" s="82"/>
      <c r="AN278" s="85"/>
      <c r="AO278" s="85"/>
      <c r="AP278" s="85"/>
      <c r="AQ278" s="85"/>
      <c r="AR278" s="85"/>
      <c r="AS278" s="82"/>
      <c r="AT278" s="48"/>
      <c r="AV278" s="48"/>
      <c r="AW278" s="48"/>
      <c r="AX278" s="3" t="s">
        <v>179</v>
      </c>
    </row>
    <row r="279" spans="1:50" s="4" customFormat="1" ht="34.5" x14ac:dyDescent="0.25">
      <c r="A279" s="40" t="s">
        <v>180</v>
      </c>
      <c r="B279" s="41" t="s">
        <v>181</v>
      </c>
      <c r="C279" s="847" t="s">
        <v>182</v>
      </c>
      <c r="D279" s="847"/>
      <c r="E279" s="847"/>
      <c r="F279" s="42" t="s">
        <v>63</v>
      </c>
      <c r="G279" s="43">
        <v>0.4</v>
      </c>
      <c r="H279" s="44">
        <v>1</v>
      </c>
      <c r="I279" s="45">
        <v>0.4</v>
      </c>
      <c r="J279" s="46"/>
      <c r="K279" s="43"/>
      <c r="L279" s="46"/>
      <c r="M279" s="43"/>
      <c r="N279" s="47"/>
      <c r="AF279" s="39"/>
      <c r="AG279" s="48" t="s">
        <v>182</v>
      </c>
      <c r="AL279" s="48"/>
      <c r="AM279" s="82"/>
      <c r="AN279" s="85"/>
      <c r="AO279" s="85"/>
      <c r="AP279" s="85"/>
      <c r="AQ279" s="85"/>
      <c r="AR279" s="85"/>
      <c r="AS279" s="82"/>
      <c r="AT279" s="48"/>
      <c r="AV279" s="48"/>
      <c r="AW279" s="48"/>
    </row>
    <row r="280" spans="1:50" s="4" customFormat="1" ht="22.5" x14ac:dyDescent="0.25">
      <c r="A280" s="49"/>
      <c r="B280" s="50" t="s">
        <v>64</v>
      </c>
      <c r="C280" s="848" t="s">
        <v>65</v>
      </c>
      <c r="D280" s="848"/>
      <c r="E280" s="848"/>
      <c r="F280" s="848"/>
      <c r="G280" s="848"/>
      <c r="H280" s="848"/>
      <c r="I280" s="848"/>
      <c r="J280" s="848"/>
      <c r="K280" s="848"/>
      <c r="L280" s="848"/>
      <c r="M280" s="848"/>
      <c r="N280" s="849"/>
      <c r="AF280" s="39"/>
      <c r="AG280" s="48"/>
      <c r="AH280" s="3" t="s">
        <v>65</v>
      </c>
      <c r="AL280" s="48"/>
      <c r="AM280" s="82"/>
      <c r="AN280" s="85"/>
      <c r="AO280" s="85"/>
      <c r="AP280" s="85"/>
      <c r="AQ280" s="85"/>
      <c r="AR280" s="85"/>
      <c r="AS280" s="82"/>
      <c r="AT280" s="48"/>
      <c r="AV280" s="48"/>
      <c r="AW280" s="48"/>
    </row>
    <row r="281" spans="1:50" s="4" customFormat="1" ht="15" x14ac:dyDescent="0.25">
      <c r="A281" s="51"/>
      <c r="B281" s="50" t="s">
        <v>60</v>
      </c>
      <c r="C281" s="853" t="s">
        <v>66</v>
      </c>
      <c r="D281" s="853"/>
      <c r="E281" s="853"/>
      <c r="F281" s="53"/>
      <c r="G281" s="54"/>
      <c r="H281" s="54"/>
      <c r="I281" s="54"/>
      <c r="J281" s="55">
        <v>1583.82</v>
      </c>
      <c r="K281" s="56">
        <v>1.1499999999999999</v>
      </c>
      <c r="L281" s="57">
        <v>728.56</v>
      </c>
      <c r="M281" s="56">
        <v>35.42</v>
      </c>
      <c r="N281" s="58">
        <v>25805.599999999999</v>
      </c>
      <c r="AF281" s="39"/>
      <c r="AG281" s="48"/>
      <c r="AI281" s="3" t="s">
        <v>66</v>
      </c>
      <c r="AL281" s="48"/>
      <c r="AM281" s="82"/>
      <c r="AN281" s="85"/>
      <c r="AO281" s="85"/>
      <c r="AP281" s="85"/>
      <c r="AQ281" s="85"/>
      <c r="AR281" s="85"/>
      <c r="AS281" s="82"/>
      <c r="AT281" s="48"/>
      <c r="AV281" s="48"/>
      <c r="AW281" s="48"/>
    </row>
    <row r="282" spans="1:50" s="4" customFormat="1" ht="15" x14ac:dyDescent="0.25">
      <c r="A282" s="60"/>
      <c r="B282" s="50"/>
      <c r="C282" s="853" t="s">
        <v>71</v>
      </c>
      <c r="D282" s="853"/>
      <c r="E282" s="853"/>
      <c r="F282" s="53" t="s">
        <v>72</v>
      </c>
      <c r="G282" s="70">
        <v>189</v>
      </c>
      <c r="H282" s="56">
        <v>1.1499999999999999</v>
      </c>
      <c r="I282" s="56">
        <v>86.94</v>
      </c>
      <c r="J282" s="63"/>
      <c r="K282" s="54"/>
      <c r="L282" s="63"/>
      <c r="M282" s="54"/>
      <c r="N282" s="59"/>
      <c r="AF282" s="39"/>
      <c r="AG282" s="48"/>
      <c r="AJ282" s="3" t="s">
        <v>71</v>
      </c>
      <c r="AL282" s="48"/>
      <c r="AM282" s="82"/>
      <c r="AN282" s="85"/>
      <c r="AO282" s="85"/>
      <c r="AP282" s="85"/>
      <c r="AQ282" s="85"/>
      <c r="AR282" s="85"/>
      <c r="AS282" s="82"/>
      <c r="AT282" s="48"/>
      <c r="AV282" s="48"/>
      <c r="AW282" s="48"/>
    </row>
    <row r="283" spans="1:50" s="4" customFormat="1" ht="15" x14ac:dyDescent="0.25">
      <c r="A283" s="51"/>
      <c r="B283" s="50"/>
      <c r="C283" s="854" t="s">
        <v>74</v>
      </c>
      <c r="D283" s="854"/>
      <c r="E283" s="854"/>
      <c r="F283" s="65"/>
      <c r="G283" s="66"/>
      <c r="H283" s="66"/>
      <c r="I283" s="66"/>
      <c r="J283" s="67">
        <v>1583.82</v>
      </c>
      <c r="K283" s="66"/>
      <c r="L283" s="68">
        <v>728.56</v>
      </c>
      <c r="M283" s="66"/>
      <c r="N283" s="69"/>
      <c r="AF283" s="39"/>
      <c r="AG283" s="48"/>
      <c r="AK283" s="3" t="s">
        <v>74</v>
      </c>
      <c r="AL283" s="48"/>
      <c r="AM283" s="82"/>
      <c r="AN283" s="85"/>
      <c r="AO283" s="85"/>
      <c r="AP283" s="85"/>
      <c r="AQ283" s="85"/>
      <c r="AR283" s="85"/>
      <c r="AS283" s="82"/>
      <c r="AT283" s="48"/>
      <c r="AV283" s="48"/>
      <c r="AW283" s="48"/>
    </row>
    <row r="284" spans="1:50" s="4" customFormat="1" ht="15" x14ac:dyDescent="0.25">
      <c r="A284" s="60"/>
      <c r="B284" s="50"/>
      <c r="C284" s="853" t="s">
        <v>75</v>
      </c>
      <c r="D284" s="853"/>
      <c r="E284" s="853"/>
      <c r="F284" s="53"/>
      <c r="G284" s="54"/>
      <c r="H284" s="54"/>
      <c r="I284" s="54"/>
      <c r="J284" s="63"/>
      <c r="K284" s="54"/>
      <c r="L284" s="57">
        <v>728.56</v>
      </c>
      <c r="M284" s="54"/>
      <c r="N284" s="58">
        <v>25805.599999999999</v>
      </c>
      <c r="AF284" s="39"/>
      <c r="AG284" s="48"/>
      <c r="AJ284" s="3" t="s">
        <v>75</v>
      </c>
      <c r="AL284" s="48"/>
      <c r="AM284" s="82"/>
      <c r="AN284" s="85"/>
      <c r="AO284" s="85"/>
      <c r="AP284" s="85"/>
      <c r="AQ284" s="85"/>
      <c r="AR284" s="85"/>
      <c r="AS284" s="82"/>
      <c r="AT284" s="48"/>
      <c r="AV284" s="48"/>
      <c r="AW284" s="48"/>
    </row>
    <row r="285" spans="1:50" s="4" customFormat="1" ht="23.25" x14ac:dyDescent="0.25">
      <c r="A285" s="60"/>
      <c r="B285" s="50" t="s">
        <v>94</v>
      </c>
      <c r="C285" s="853" t="s">
        <v>95</v>
      </c>
      <c r="D285" s="853"/>
      <c r="E285" s="853"/>
      <c r="F285" s="53" t="s">
        <v>78</v>
      </c>
      <c r="G285" s="70">
        <v>89</v>
      </c>
      <c r="H285" s="54"/>
      <c r="I285" s="70">
        <v>89</v>
      </c>
      <c r="J285" s="63"/>
      <c r="K285" s="54"/>
      <c r="L285" s="57">
        <v>648.41999999999996</v>
      </c>
      <c r="M285" s="54"/>
      <c r="N285" s="58">
        <v>22966.98</v>
      </c>
      <c r="AF285" s="39"/>
      <c r="AG285" s="48"/>
      <c r="AJ285" s="3" t="s">
        <v>95</v>
      </c>
      <c r="AL285" s="48"/>
      <c r="AM285" s="82"/>
      <c r="AN285" s="85"/>
      <c r="AO285" s="85"/>
      <c r="AP285" s="85"/>
      <c r="AQ285" s="85"/>
      <c r="AR285" s="85"/>
      <c r="AS285" s="82"/>
      <c r="AT285" s="48"/>
      <c r="AV285" s="48"/>
      <c r="AW285" s="48"/>
    </row>
    <row r="286" spans="1:50" s="4" customFormat="1" ht="23.25" x14ac:dyDescent="0.25">
      <c r="A286" s="60"/>
      <c r="B286" s="50" t="s">
        <v>96</v>
      </c>
      <c r="C286" s="853" t="s">
        <v>97</v>
      </c>
      <c r="D286" s="853"/>
      <c r="E286" s="853"/>
      <c r="F286" s="53" t="s">
        <v>78</v>
      </c>
      <c r="G286" s="70">
        <v>40</v>
      </c>
      <c r="H286" s="54"/>
      <c r="I286" s="70">
        <v>40</v>
      </c>
      <c r="J286" s="63"/>
      <c r="K286" s="54"/>
      <c r="L286" s="57">
        <v>291.42</v>
      </c>
      <c r="M286" s="54"/>
      <c r="N286" s="58">
        <v>10322.24</v>
      </c>
      <c r="AF286" s="39"/>
      <c r="AG286" s="48"/>
      <c r="AJ286" s="3" t="s">
        <v>97</v>
      </c>
      <c r="AL286" s="48"/>
      <c r="AM286" s="82"/>
      <c r="AN286" s="85"/>
      <c r="AO286" s="85"/>
      <c r="AP286" s="85"/>
      <c r="AQ286" s="85"/>
      <c r="AR286" s="85"/>
      <c r="AS286" s="82"/>
      <c r="AT286" s="48"/>
      <c r="AV286" s="48"/>
      <c r="AW286" s="48"/>
    </row>
    <row r="287" spans="1:50" s="4" customFormat="1" ht="15" x14ac:dyDescent="0.25">
      <c r="A287" s="71"/>
      <c r="B287" s="72"/>
      <c r="C287" s="847" t="s">
        <v>81</v>
      </c>
      <c r="D287" s="847"/>
      <c r="E287" s="847"/>
      <c r="F287" s="42"/>
      <c r="G287" s="43"/>
      <c r="H287" s="43"/>
      <c r="I287" s="43"/>
      <c r="J287" s="46"/>
      <c r="K287" s="43"/>
      <c r="L287" s="73">
        <v>1668.4</v>
      </c>
      <c r="M287" s="66"/>
      <c r="N287" s="47"/>
      <c r="AF287" s="39"/>
      <c r="AG287" s="48"/>
      <c r="AL287" s="48" t="s">
        <v>81</v>
      </c>
      <c r="AM287" s="82"/>
      <c r="AN287" s="85"/>
      <c r="AO287" s="85"/>
      <c r="AP287" s="85"/>
      <c r="AQ287" s="85"/>
      <c r="AR287" s="85"/>
      <c r="AS287" s="82"/>
      <c r="AT287" s="48"/>
      <c r="AV287" s="48"/>
      <c r="AW287" s="48"/>
    </row>
    <row r="288" spans="1:50" s="4" customFormat="1" ht="34.5" x14ac:dyDescent="0.25">
      <c r="A288" s="40" t="s">
        <v>183</v>
      </c>
      <c r="B288" s="41" t="s">
        <v>184</v>
      </c>
      <c r="C288" s="847" t="s">
        <v>1294</v>
      </c>
      <c r="D288" s="847"/>
      <c r="E288" s="847"/>
      <c r="F288" s="42" t="s">
        <v>63</v>
      </c>
      <c r="G288" s="43">
        <v>0.13200000000000001</v>
      </c>
      <c r="H288" s="44">
        <v>1</v>
      </c>
      <c r="I288" s="129">
        <v>0.13200000000000001</v>
      </c>
      <c r="J288" s="46"/>
      <c r="K288" s="43"/>
      <c r="L288" s="46"/>
      <c r="M288" s="43"/>
      <c r="N288" s="47"/>
      <c r="AF288" s="39"/>
      <c r="AG288" s="48" t="s">
        <v>1294</v>
      </c>
      <c r="AL288" s="48"/>
      <c r="AM288" s="82"/>
      <c r="AN288" s="85"/>
      <c r="AO288" s="85"/>
      <c r="AP288" s="85"/>
      <c r="AQ288" s="85"/>
      <c r="AR288" s="85"/>
      <c r="AS288" s="82"/>
      <c r="AT288" s="48"/>
      <c r="AV288" s="48"/>
      <c r="AW288" s="48"/>
    </row>
    <row r="289" spans="1:49" s="4" customFormat="1" ht="22.5" x14ac:dyDescent="0.25">
      <c r="A289" s="49"/>
      <c r="B289" s="50" t="s">
        <v>64</v>
      </c>
      <c r="C289" s="848" t="s">
        <v>65</v>
      </c>
      <c r="D289" s="848"/>
      <c r="E289" s="848"/>
      <c r="F289" s="848"/>
      <c r="G289" s="848"/>
      <c r="H289" s="848"/>
      <c r="I289" s="848"/>
      <c r="J289" s="848"/>
      <c r="K289" s="848"/>
      <c r="L289" s="848"/>
      <c r="M289" s="848"/>
      <c r="N289" s="849"/>
      <c r="AF289" s="39"/>
      <c r="AG289" s="48"/>
      <c r="AH289" s="3" t="s">
        <v>65</v>
      </c>
      <c r="AL289" s="48"/>
      <c r="AM289" s="82"/>
      <c r="AN289" s="85"/>
      <c r="AO289" s="85"/>
      <c r="AP289" s="85"/>
      <c r="AQ289" s="85"/>
      <c r="AR289" s="85"/>
      <c r="AS289" s="82"/>
      <c r="AT289" s="48"/>
      <c r="AV289" s="48"/>
      <c r="AW289" s="48"/>
    </row>
    <row r="290" spans="1:49" s="4" customFormat="1" ht="15" x14ac:dyDescent="0.25">
      <c r="A290" s="51"/>
      <c r="B290" s="50" t="s">
        <v>60</v>
      </c>
      <c r="C290" s="853" t="s">
        <v>66</v>
      </c>
      <c r="D290" s="853"/>
      <c r="E290" s="853"/>
      <c r="F290" s="53"/>
      <c r="G290" s="54"/>
      <c r="H290" s="54"/>
      <c r="I290" s="54"/>
      <c r="J290" s="57">
        <v>663.75</v>
      </c>
      <c r="K290" s="56">
        <v>1.1499999999999999</v>
      </c>
      <c r="L290" s="57">
        <v>100.76</v>
      </c>
      <c r="M290" s="56">
        <v>35.42</v>
      </c>
      <c r="N290" s="58">
        <v>3568.92</v>
      </c>
      <c r="AF290" s="39"/>
      <c r="AG290" s="48"/>
      <c r="AI290" s="3" t="s">
        <v>66</v>
      </c>
      <c r="AL290" s="48"/>
      <c r="AM290" s="82"/>
      <c r="AN290" s="85"/>
      <c r="AO290" s="85"/>
      <c r="AP290" s="85"/>
      <c r="AQ290" s="85"/>
      <c r="AR290" s="85"/>
      <c r="AS290" s="82"/>
      <c r="AT290" s="48"/>
      <c r="AV290" s="48"/>
      <c r="AW290" s="48"/>
    </row>
    <row r="291" spans="1:49" s="4" customFormat="1" ht="15" x14ac:dyDescent="0.25">
      <c r="A291" s="60"/>
      <c r="B291" s="50"/>
      <c r="C291" s="853" t="s">
        <v>71</v>
      </c>
      <c r="D291" s="853"/>
      <c r="E291" s="853"/>
      <c r="F291" s="53" t="s">
        <v>72</v>
      </c>
      <c r="G291" s="61">
        <v>88.5</v>
      </c>
      <c r="H291" s="56">
        <v>1.1499999999999999</v>
      </c>
      <c r="I291" s="130">
        <v>13.4343</v>
      </c>
      <c r="J291" s="63"/>
      <c r="K291" s="54"/>
      <c r="L291" s="63"/>
      <c r="M291" s="54"/>
      <c r="N291" s="59"/>
      <c r="AF291" s="39"/>
      <c r="AG291" s="48"/>
      <c r="AJ291" s="3" t="s">
        <v>71</v>
      </c>
      <c r="AL291" s="48"/>
      <c r="AM291" s="82"/>
      <c r="AN291" s="85"/>
      <c r="AO291" s="85"/>
      <c r="AP291" s="85"/>
      <c r="AQ291" s="85"/>
      <c r="AR291" s="85"/>
      <c r="AS291" s="82"/>
      <c r="AT291" s="48"/>
      <c r="AV291" s="48"/>
      <c r="AW291" s="48"/>
    </row>
    <row r="292" spans="1:49" s="4" customFormat="1" ht="15" x14ac:dyDescent="0.25">
      <c r="A292" s="51"/>
      <c r="B292" s="50"/>
      <c r="C292" s="854" t="s">
        <v>74</v>
      </c>
      <c r="D292" s="854"/>
      <c r="E292" s="854"/>
      <c r="F292" s="65"/>
      <c r="G292" s="66"/>
      <c r="H292" s="66"/>
      <c r="I292" s="66"/>
      <c r="J292" s="68">
        <v>663.75</v>
      </c>
      <c r="K292" s="66"/>
      <c r="L292" s="68">
        <v>100.76</v>
      </c>
      <c r="M292" s="66"/>
      <c r="N292" s="69"/>
      <c r="AF292" s="39"/>
      <c r="AG292" s="48"/>
      <c r="AK292" s="3" t="s">
        <v>74</v>
      </c>
      <c r="AL292" s="48"/>
      <c r="AM292" s="82"/>
      <c r="AN292" s="85"/>
      <c r="AO292" s="85"/>
      <c r="AP292" s="85"/>
      <c r="AQ292" s="85"/>
      <c r="AR292" s="85"/>
      <c r="AS292" s="82"/>
      <c r="AT292" s="48"/>
      <c r="AV292" s="48"/>
      <c r="AW292" s="48"/>
    </row>
    <row r="293" spans="1:49" s="4" customFormat="1" ht="15" x14ac:dyDescent="0.25">
      <c r="A293" s="60"/>
      <c r="B293" s="50"/>
      <c r="C293" s="853" t="s">
        <v>75</v>
      </c>
      <c r="D293" s="853"/>
      <c r="E293" s="853"/>
      <c r="F293" s="53"/>
      <c r="G293" s="54"/>
      <c r="H293" s="54"/>
      <c r="I293" s="54"/>
      <c r="J293" s="63"/>
      <c r="K293" s="54"/>
      <c r="L293" s="57">
        <v>100.76</v>
      </c>
      <c r="M293" s="54"/>
      <c r="N293" s="58">
        <v>3568.92</v>
      </c>
      <c r="AF293" s="39"/>
      <c r="AG293" s="48"/>
      <c r="AJ293" s="3" t="s">
        <v>75</v>
      </c>
      <c r="AL293" s="48"/>
      <c r="AM293" s="82"/>
      <c r="AN293" s="85"/>
      <c r="AO293" s="85"/>
      <c r="AP293" s="85"/>
      <c r="AQ293" s="85"/>
      <c r="AR293" s="85"/>
      <c r="AS293" s="82"/>
      <c r="AT293" s="48"/>
      <c r="AV293" s="48"/>
      <c r="AW293" s="48"/>
    </row>
    <row r="294" spans="1:49" s="4" customFormat="1" ht="23.25" x14ac:dyDescent="0.25">
      <c r="A294" s="60"/>
      <c r="B294" s="50" t="s">
        <v>94</v>
      </c>
      <c r="C294" s="853" t="s">
        <v>95</v>
      </c>
      <c r="D294" s="853"/>
      <c r="E294" s="853"/>
      <c r="F294" s="53" t="s">
        <v>78</v>
      </c>
      <c r="G294" s="70">
        <v>89</v>
      </c>
      <c r="H294" s="54"/>
      <c r="I294" s="70">
        <v>89</v>
      </c>
      <c r="J294" s="63"/>
      <c r="K294" s="54"/>
      <c r="L294" s="57">
        <v>89.68</v>
      </c>
      <c r="M294" s="54"/>
      <c r="N294" s="58">
        <v>3176.34</v>
      </c>
      <c r="AF294" s="39"/>
      <c r="AG294" s="48"/>
      <c r="AJ294" s="3" t="s">
        <v>95</v>
      </c>
      <c r="AL294" s="48"/>
      <c r="AM294" s="82"/>
      <c r="AN294" s="85"/>
      <c r="AO294" s="85"/>
      <c r="AP294" s="85"/>
      <c r="AQ294" s="85"/>
      <c r="AR294" s="85"/>
      <c r="AS294" s="82"/>
      <c r="AT294" s="48"/>
      <c r="AV294" s="48"/>
      <c r="AW294" s="48"/>
    </row>
    <row r="295" spans="1:49" s="4" customFormat="1" ht="23.25" x14ac:dyDescent="0.25">
      <c r="A295" s="60"/>
      <c r="B295" s="50" t="s">
        <v>96</v>
      </c>
      <c r="C295" s="853" t="s">
        <v>97</v>
      </c>
      <c r="D295" s="853"/>
      <c r="E295" s="853"/>
      <c r="F295" s="53" t="s">
        <v>78</v>
      </c>
      <c r="G295" s="70">
        <v>40</v>
      </c>
      <c r="H295" s="54"/>
      <c r="I295" s="70">
        <v>40</v>
      </c>
      <c r="J295" s="63"/>
      <c r="K295" s="54"/>
      <c r="L295" s="57">
        <v>40.299999999999997</v>
      </c>
      <c r="M295" s="54"/>
      <c r="N295" s="58">
        <v>1427.57</v>
      </c>
      <c r="AF295" s="39"/>
      <c r="AG295" s="48"/>
      <c r="AJ295" s="3" t="s">
        <v>97</v>
      </c>
      <c r="AL295" s="48"/>
      <c r="AM295" s="82"/>
      <c r="AN295" s="85"/>
      <c r="AO295" s="85"/>
      <c r="AP295" s="85"/>
      <c r="AQ295" s="85"/>
      <c r="AR295" s="85"/>
      <c r="AS295" s="82"/>
      <c r="AT295" s="48"/>
      <c r="AV295" s="48"/>
      <c r="AW295" s="48"/>
    </row>
    <row r="296" spans="1:49" s="4" customFormat="1" ht="15" x14ac:dyDescent="0.25">
      <c r="A296" s="71"/>
      <c r="B296" s="72"/>
      <c r="C296" s="847" t="s">
        <v>81</v>
      </c>
      <c r="D296" s="847"/>
      <c r="E296" s="847"/>
      <c r="F296" s="42"/>
      <c r="G296" s="43"/>
      <c r="H296" s="43"/>
      <c r="I296" s="43"/>
      <c r="J296" s="46"/>
      <c r="K296" s="43"/>
      <c r="L296" s="131">
        <v>230.74</v>
      </c>
      <c r="M296" s="66"/>
      <c r="N296" s="47"/>
      <c r="AF296" s="39"/>
      <c r="AG296" s="48"/>
      <c r="AL296" s="48" t="s">
        <v>81</v>
      </c>
      <c r="AM296" s="82"/>
      <c r="AN296" s="85"/>
      <c r="AO296" s="85"/>
      <c r="AP296" s="85"/>
      <c r="AQ296" s="85"/>
      <c r="AR296" s="85"/>
      <c r="AS296" s="82"/>
      <c r="AT296" s="48"/>
      <c r="AV296" s="48"/>
      <c r="AW296" s="48"/>
    </row>
    <row r="297" spans="1:49" s="4" customFormat="1" ht="23.25" x14ac:dyDescent="0.25">
      <c r="A297" s="40" t="s">
        <v>186</v>
      </c>
      <c r="B297" s="41" t="s">
        <v>128</v>
      </c>
      <c r="C297" s="847" t="s">
        <v>129</v>
      </c>
      <c r="D297" s="847"/>
      <c r="E297" s="847"/>
      <c r="F297" s="42" t="s">
        <v>130</v>
      </c>
      <c r="G297" s="43">
        <v>13.2</v>
      </c>
      <c r="H297" s="44">
        <v>1</v>
      </c>
      <c r="I297" s="45">
        <v>13.2</v>
      </c>
      <c r="J297" s="131">
        <v>59.99</v>
      </c>
      <c r="K297" s="43"/>
      <c r="L297" s="131">
        <v>791.87</v>
      </c>
      <c r="M297" s="43"/>
      <c r="N297" s="47"/>
      <c r="AF297" s="39"/>
      <c r="AG297" s="48" t="s">
        <v>129</v>
      </c>
      <c r="AL297" s="48"/>
      <c r="AM297" s="82"/>
      <c r="AN297" s="85"/>
      <c r="AO297" s="85"/>
      <c r="AP297" s="85"/>
      <c r="AQ297" s="85"/>
      <c r="AR297" s="85"/>
      <c r="AS297" s="82"/>
      <c r="AT297" s="48"/>
      <c r="AV297" s="48"/>
      <c r="AW297" s="48"/>
    </row>
    <row r="298" spans="1:49" s="4" customFormat="1" ht="15" x14ac:dyDescent="0.25">
      <c r="A298" s="71"/>
      <c r="B298" s="72"/>
      <c r="C298" s="847" t="s">
        <v>81</v>
      </c>
      <c r="D298" s="847"/>
      <c r="E298" s="847"/>
      <c r="F298" s="42"/>
      <c r="G298" s="43"/>
      <c r="H298" s="43"/>
      <c r="I298" s="43"/>
      <c r="J298" s="46"/>
      <c r="K298" s="43"/>
      <c r="L298" s="131">
        <v>791.87</v>
      </c>
      <c r="M298" s="66"/>
      <c r="N298" s="47"/>
      <c r="AF298" s="39"/>
      <c r="AG298" s="48"/>
      <c r="AL298" s="48" t="s">
        <v>81</v>
      </c>
      <c r="AM298" s="82"/>
      <c r="AN298" s="85"/>
      <c r="AO298" s="85"/>
      <c r="AP298" s="85"/>
      <c r="AQ298" s="85"/>
      <c r="AR298" s="85"/>
      <c r="AS298" s="82"/>
      <c r="AT298" s="48"/>
      <c r="AV298" s="48"/>
      <c r="AW298" s="48"/>
    </row>
    <row r="299" spans="1:49" s="4" customFormat="1" ht="57" x14ac:dyDescent="0.25">
      <c r="A299" s="40" t="s">
        <v>187</v>
      </c>
      <c r="B299" s="41" t="s">
        <v>132</v>
      </c>
      <c r="C299" s="847" t="s">
        <v>188</v>
      </c>
      <c r="D299" s="847"/>
      <c r="E299" s="847"/>
      <c r="F299" s="42" t="s">
        <v>84</v>
      </c>
      <c r="G299" s="43">
        <v>2.8000000000000001E-2</v>
      </c>
      <c r="H299" s="44">
        <v>1</v>
      </c>
      <c r="I299" s="129">
        <v>2.8000000000000001E-2</v>
      </c>
      <c r="J299" s="46"/>
      <c r="K299" s="43"/>
      <c r="L299" s="46"/>
      <c r="M299" s="43"/>
      <c r="N299" s="47"/>
      <c r="AF299" s="39"/>
      <c r="AG299" s="48" t="s">
        <v>188</v>
      </c>
      <c r="AL299" s="48"/>
      <c r="AM299" s="82"/>
      <c r="AN299" s="85"/>
      <c r="AO299" s="85"/>
      <c r="AP299" s="85"/>
      <c r="AQ299" s="85"/>
      <c r="AR299" s="85"/>
      <c r="AS299" s="82"/>
      <c r="AT299" s="48"/>
      <c r="AV299" s="48"/>
      <c r="AW299" s="48"/>
    </row>
    <row r="300" spans="1:49" s="4" customFormat="1" ht="22.5" x14ac:dyDescent="0.25">
      <c r="A300" s="49"/>
      <c r="B300" s="50" t="s">
        <v>64</v>
      </c>
      <c r="C300" s="848" t="s">
        <v>65</v>
      </c>
      <c r="D300" s="848"/>
      <c r="E300" s="848"/>
      <c r="F300" s="848"/>
      <c r="G300" s="848"/>
      <c r="H300" s="848"/>
      <c r="I300" s="848"/>
      <c r="J300" s="848"/>
      <c r="K300" s="848"/>
      <c r="L300" s="848"/>
      <c r="M300" s="848"/>
      <c r="N300" s="849"/>
      <c r="AF300" s="39"/>
      <c r="AG300" s="48"/>
      <c r="AH300" s="3" t="s">
        <v>65</v>
      </c>
      <c r="AL300" s="48"/>
      <c r="AM300" s="82"/>
      <c r="AN300" s="85"/>
      <c r="AO300" s="85"/>
      <c r="AP300" s="85"/>
      <c r="AQ300" s="85"/>
      <c r="AR300" s="85"/>
      <c r="AS300" s="82"/>
      <c r="AT300" s="48"/>
      <c r="AV300" s="48"/>
      <c r="AW300" s="48"/>
    </row>
    <row r="301" spans="1:49" s="4" customFormat="1" ht="15" x14ac:dyDescent="0.25">
      <c r="A301" s="51"/>
      <c r="B301" s="50" t="s">
        <v>67</v>
      </c>
      <c r="C301" s="853" t="s">
        <v>68</v>
      </c>
      <c r="D301" s="853"/>
      <c r="E301" s="853"/>
      <c r="F301" s="53"/>
      <c r="G301" s="54"/>
      <c r="H301" s="54"/>
      <c r="I301" s="54"/>
      <c r="J301" s="57">
        <v>284.17</v>
      </c>
      <c r="K301" s="56">
        <v>1.1499999999999999</v>
      </c>
      <c r="L301" s="57">
        <v>9.15</v>
      </c>
      <c r="M301" s="54"/>
      <c r="N301" s="59"/>
      <c r="AF301" s="39"/>
      <c r="AG301" s="48"/>
      <c r="AI301" s="3" t="s">
        <v>68</v>
      </c>
      <c r="AL301" s="48"/>
      <c r="AM301" s="82"/>
      <c r="AN301" s="85"/>
      <c r="AO301" s="85"/>
      <c r="AP301" s="85"/>
      <c r="AQ301" s="85"/>
      <c r="AR301" s="85"/>
      <c r="AS301" s="82"/>
      <c r="AT301" s="48"/>
      <c r="AV301" s="48"/>
      <c r="AW301" s="48"/>
    </row>
    <row r="302" spans="1:49" s="4" customFormat="1" ht="15" x14ac:dyDescent="0.25">
      <c r="A302" s="51"/>
      <c r="B302" s="50" t="s">
        <v>69</v>
      </c>
      <c r="C302" s="853" t="s">
        <v>70</v>
      </c>
      <c r="D302" s="853"/>
      <c r="E302" s="853"/>
      <c r="F302" s="53"/>
      <c r="G302" s="54"/>
      <c r="H302" s="54"/>
      <c r="I302" s="54"/>
      <c r="J302" s="57">
        <v>28.89</v>
      </c>
      <c r="K302" s="56">
        <v>1.1499999999999999</v>
      </c>
      <c r="L302" s="57">
        <v>0.93</v>
      </c>
      <c r="M302" s="56">
        <v>35.42</v>
      </c>
      <c r="N302" s="133">
        <v>32.94</v>
      </c>
      <c r="AF302" s="39"/>
      <c r="AG302" s="48"/>
      <c r="AI302" s="3" t="s">
        <v>70</v>
      </c>
      <c r="AL302" s="48"/>
      <c r="AM302" s="82"/>
      <c r="AN302" s="85"/>
      <c r="AO302" s="85"/>
      <c r="AP302" s="85"/>
      <c r="AQ302" s="85"/>
      <c r="AR302" s="85"/>
      <c r="AS302" s="82"/>
      <c r="AT302" s="48"/>
      <c r="AV302" s="48"/>
      <c r="AW302" s="48"/>
    </row>
    <row r="303" spans="1:49" s="4" customFormat="1" ht="15" x14ac:dyDescent="0.25">
      <c r="A303" s="60"/>
      <c r="B303" s="50"/>
      <c r="C303" s="853" t="s">
        <v>73</v>
      </c>
      <c r="D303" s="853"/>
      <c r="E303" s="853"/>
      <c r="F303" s="53" t="s">
        <v>72</v>
      </c>
      <c r="G303" s="56">
        <v>2.14</v>
      </c>
      <c r="H303" s="56">
        <v>1.1499999999999999</v>
      </c>
      <c r="I303" s="132">
        <v>6.8907999999999997E-2</v>
      </c>
      <c r="J303" s="63"/>
      <c r="K303" s="54"/>
      <c r="L303" s="63"/>
      <c r="M303" s="54"/>
      <c r="N303" s="59"/>
      <c r="AF303" s="39"/>
      <c r="AG303" s="48"/>
      <c r="AJ303" s="3" t="s">
        <v>73</v>
      </c>
      <c r="AL303" s="48"/>
      <c r="AM303" s="82"/>
      <c r="AN303" s="85"/>
      <c r="AO303" s="85"/>
      <c r="AP303" s="85"/>
      <c r="AQ303" s="85"/>
      <c r="AR303" s="85"/>
      <c r="AS303" s="82"/>
      <c r="AT303" s="48"/>
      <c r="AV303" s="48"/>
      <c r="AW303" s="48"/>
    </row>
    <row r="304" spans="1:49" s="4" customFormat="1" ht="15" x14ac:dyDescent="0.25">
      <c r="A304" s="51"/>
      <c r="B304" s="50"/>
      <c r="C304" s="854" t="s">
        <v>74</v>
      </c>
      <c r="D304" s="854"/>
      <c r="E304" s="854"/>
      <c r="F304" s="65"/>
      <c r="G304" s="66"/>
      <c r="H304" s="66"/>
      <c r="I304" s="66"/>
      <c r="J304" s="68">
        <v>284.17</v>
      </c>
      <c r="K304" s="66"/>
      <c r="L304" s="68">
        <v>9.15</v>
      </c>
      <c r="M304" s="66"/>
      <c r="N304" s="69"/>
      <c r="AF304" s="39"/>
      <c r="AG304" s="48"/>
      <c r="AK304" s="3" t="s">
        <v>74</v>
      </c>
      <c r="AL304" s="48"/>
      <c r="AM304" s="82"/>
      <c r="AN304" s="85"/>
      <c r="AO304" s="85"/>
      <c r="AP304" s="85"/>
      <c r="AQ304" s="85"/>
      <c r="AR304" s="85"/>
      <c r="AS304" s="82"/>
      <c r="AT304" s="48"/>
      <c r="AV304" s="48"/>
      <c r="AW304" s="48"/>
    </row>
    <row r="305" spans="1:49" s="4" customFormat="1" ht="15" x14ac:dyDescent="0.25">
      <c r="A305" s="60"/>
      <c r="B305" s="50"/>
      <c r="C305" s="853" t="s">
        <v>75</v>
      </c>
      <c r="D305" s="853"/>
      <c r="E305" s="853"/>
      <c r="F305" s="53"/>
      <c r="G305" s="54"/>
      <c r="H305" s="54"/>
      <c r="I305" s="54"/>
      <c r="J305" s="63"/>
      <c r="K305" s="54"/>
      <c r="L305" s="57">
        <v>0.93</v>
      </c>
      <c r="M305" s="54"/>
      <c r="N305" s="133">
        <v>32.94</v>
      </c>
      <c r="AF305" s="39"/>
      <c r="AG305" s="48"/>
      <c r="AJ305" s="3" t="s">
        <v>75</v>
      </c>
      <c r="AL305" s="48"/>
      <c r="AM305" s="82"/>
      <c r="AN305" s="85"/>
      <c r="AO305" s="85"/>
      <c r="AP305" s="85"/>
      <c r="AQ305" s="85"/>
      <c r="AR305" s="85"/>
      <c r="AS305" s="82"/>
      <c r="AT305" s="48"/>
      <c r="AV305" s="48"/>
      <c r="AW305" s="48"/>
    </row>
    <row r="306" spans="1:49" s="4" customFormat="1" ht="23.25" x14ac:dyDescent="0.25">
      <c r="A306" s="60"/>
      <c r="B306" s="50" t="s">
        <v>88</v>
      </c>
      <c r="C306" s="853" t="s">
        <v>89</v>
      </c>
      <c r="D306" s="853"/>
      <c r="E306" s="853"/>
      <c r="F306" s="53" t="s">
        <v>78</v>
      </c>
      <c r="G306" s="70">
        <v>92</v>
      </c>
      <c r="H306" s="54"/>
      <c r="I306" s="70">
        <v>92</v>
      </c>
      <c r="J306" s="63"/>
      <c r="K306" s="54"/>
      <c r="L306" s="57">
        <v>0.86</v>
      </c>
      <c r="M306" s="54"/>
      <c r="N306" s="133">
        <v>30.3</v>
      </c>
      <c r="AF306" s="39"/>
      <c r="AG306" s="48"/>
      <c r="AJ306" s="3" t="s">
        <v>89</v>
      </c>
      <c r="AL306" s="48"/>
      <c r="AM306" s="82"/>
      <c r="AN306" s="85"/>
      <c r="AO306" s="85"/>
      <c r="AP306" s="85"/>
      <c r="AQ306" s="85"/>
      <c r="AR306" s="85"/>
      <c r="AS306" s="82"/>
      <c r="AT306" s="48"/>
      <c r="AV306" s="48"/>
      <c r="AW306" s="48"/>
    </row>
    <row r="307" spans="1:49" s="4" customFormat="1" ht="23.25" x14ac:dyDescent="0.25">
      <c r="A307" s="60"/>
      <c r="B307" s="50" t="s">
        <v>90</v>
      </c>
      <c r="C307" s="853" t="s">
        <v>91</v>
      </c>
      <c r="D307" s="853"/>
      <c r="E307" s="853"/>
      <c r="F307" s="53" t="s">
        <v>78</v>
      </c>
      <c r="G307" s="70">
        <v>46</v>
      </c>
      <c r="H307" s="54"/>
      <c r="I307" s="70">
        <v>46</v>
      </c>
      <c r="J307" s="63"/>
      <c r="K307" s="54"/>
      <c r="L307" s="57">
        <v>0.43</v>
      </c>
      <c r="M307" s="54"/>
      <c r="N307" s="133">
        <v>15.15</v>
      </c>
      <c r="AF307" s="39"/>
      <c r="AG307" s="48"/>
      <c r="AJ307" s="3" t="s">
        <v>91</v>
      </c>
      <c r="AL307" s="48"/>
      <c r="AM307" s="82"/>
      <c r="AN307" s="85"/>
      <c r="AO307" s="85"/>
      <c r="AP307" s="85"/>
      <c r="AQ307" s="85"/>
      <c r="AR307" s="85"/>
      <c r="AS307" s="82"/>
      <c r="AT307" s="48"/>
      <c r="AV307" s="48"/>
      <c r="AW307" s="48"/>
    </row>
    <row r="308" spans="1:49" s="4" customFormat="1" ht="15" x14ac:dyDescent="0.25">
      <c r="A308" s="71"/>
      <c r="B308" s="72"/>
      <c r="C308" s="847" t="s">
        <v>81</v>
      </c>
      <c r="D308" s="847"/>
      <c r="E308" s="847"/>
      <c r="F308" s="42"/>
      <c r="G308" s="43"/>
      <c r="H308" s="43"/>
      <c r="I308" s="43"/>
      <c r="J308" s="46"/>
      <c r="K308" s="43"/>
      <c r="L308" s="131">
        <v>10.44</v>
      </c>
      <c r="M308" s="66"/>
      <c r="N308" s="47"/>
      <c r="AF308" s="39"/>
      <c r="AG308" s="48"/>
      <c r="AL308" s="48" t="s">
        <v>81</v>
      </c>
      <c r="AM308" s="82"/>
      <c r="AN308" s="85"/>
      <c r="AO308" s="85"/>
      <c r="AP308" s="85"/>
      <c r="AQ308" s="85"/>
      <c r="AR308" s="85"/>
      <c r="AS308" s="82"/>
      <c r="AT308" s="48"/>
      <c r="AV308" s="48"/>
      <c r="AW308" s="48"/>
    </row>
    <row r="309" spans="1:49" s="4" customFormat="1" ht="23.25" x14ac:dyDescent="0.25">
      <c r="A309" s="40" t="s">
        <v>189</v>
      </c>
      <c r="B309" s="41" t="s">
        <v>135</v>
      </c>
      <c r="C309" s="847" t="s">
        <v>136</v>
      </c>
      <c r="D309" s="847"/>
      <c r="E309" s="847"/>
      <c r="F309" s="42" t="s">
        <v>63</v>
      </c>
      <c r="G309" s="43">
        <v>0.28000000000000003</v>
      </c>
      <c r="H309" s="44">
        <v>1</v>
      </c>
      <c r="I309" s="109">
        <v>0.28000000000000003</v>
      </c>
      <c r="J309" s="46"/>
      <c r="K309" s="43"/>
      <c r="L309" s="46"/>
      <c r="M309" s="43"/>
      <c r="N309" s="47"/>
      <c r="AF309" s="39"/>
      <c r="AG309" s="48" t="s">
        <v>136</v>
      </c>
      <c r="AL309" s="48"/>
      <c r="AM309" s="82"/>
      <c r="AN309" s="85"/>
      <c r="AO309" s="85"/>
      <c r="AP309" s="85"/>
      <c r="AQ309" s="85"/>
      <c r="AR309" s="85"/>
      <c r="AS309" s="82"/>
      <c r="AT309" s="48"/>
      <c r="AV309" s="48"/>
      <c r="AW309" s="48"/>
    </row>
    <row r="310" spans="1:49" s="4" customFormat="1" ht="22.5" x14ac:dyDescent="0.25">
      <c r="A310" s="49"/>
      <c r="B310" s="50" t="s">
        <v>64</v>
      </c>
      <c r="C310" s="848" t="s">
        <v>65</v>
      </c>
      <c r="D310" s="848"/>
      <c r="E310" s="848"/>
      <c r="F310" s="848"/>
      <c r="G310" s="848"/>
      <c r="H310" s="848"/>
      <c r="I310" s="848"/>
      <c r="J310" s="848"/>
      <c r="K310" s="848"/>
      <c r="L310" s="848"/>
      <c r="M310" s="848"/>
      <c r="N310" s="849"/>
      <c r="AF310" s="39"/>
      <c r="AG310" s="48"/>
      <c r="AH310" s="3" t="s">
        <v>65</v>
      </c>
      <c r="AL310" s="48"/>
      <c r="AM310" s="82"/>
      <c r="AN310" s="85"/>
      <c r="AO310" s="85"/>
      <c r="AP310" s="85"/>
      <c r="AQ310" s="85"/>
      <c r="AR310" s="85"/>
      <c r="AS310" s="82"/>
      <c r="AT310" s="48"/>
      <c r="AV310" s="48"/>
      <c r="AW310" s="48"/>
    </row>
    <row r="311" spans="1:49" s="4" customFormat="1" ht="15" x14ac:dyDescent="0.25">
      <c r="A311" s="51"/>
      <c r="B311" s="50" t="s">
        <v>60</v>
      </c>
      <c r="C311" s="853" t="s">
        <v>66</v>
      </c>
      <c r="D311" s="853"/>
      <c r="E311" s="853"/>
      <c r="F311" s="53"/>
      <c r="G311" s="54"/>
      <c r="H311" s="54"/>
      <c r="I311" s="54"/>
      <c r="J311" s="57">
        <v>106.88</v>
      </c>
      <c r="K311" s="56">
        <v>1.1499999999999999</v>
      </c>
      <c r="L311" s="57">
        <v>34.42</v>
      </c>
      <c r="M311" s="56">
        <v>35.42</v>
      </c>
      <c r="N311" s="58">
        <v>1219.1600000000001</v>
      </c>
      <c r="AF311" s="39"/>
      <c r="AG311" s="48"/>
      <c r="AI311" s="3" t="s">
        <v>66</v>
      </c>
      <c r="AL311" s="48"/>
      <c r="AM311" s="82"/>
      <c r="AN311" s="85"/>
      <c r="AO311" s="85"/>
      <c r="AP311" s="85"/>
      <c r="AQ311" s="85"/>
      <c r="AR311" s="85"/>
      <c r="AS311" s="82"/>
      <c r="AT311" s="48"/>
      <c r="AV311" s="48"/>
      <c r="AW311" s="48"/>
    </row>
    <row r="312" spans="1:49" s="4" customFormat="1" ht="15" x14ac:dyDescent="0.25">
      <c r="A312" s="51"/>
      <c r="B312" s="50" t="s">
        <v>67</v>
      </c>
      <c r="C312" s="853" t="s">
        <v>68</v>
      </c>
      <c r="D312" s="853"/>
      <c r="E312" s="853"/>
      <c r="F312" s="53"/>
      <c r="G312" s="54"/>
      <c r="H312" s="54"/>
      <c r="I312" s="54"/>
      <c r="J312" s="57">
        <v>241.58</v>
      </c>
      <c r="K312" s="56">
        <v>1.1499999999999999</v>
      </c>
      <c r="L312" s="57">
        <v>77.790000000000006</v>
      </c>
      <c r="M312" s="54"/>
      <c r="N312" s="59"/>
      <c r="AF312" s="39"/>
      <c r="AG312" s="48"/>
      <c r="AI312" s="3" t="s">
        <v>68</v>
      </c>
      <c r="AL312" s="48"/>
      <c r="AM312" s="82"/>
      <c r="AN312" s="85"/>
      <c r="AO312" s="85"/>
      <c r="AP312" s="85"/>
      <c r="AQ312" s="85"/>
      <c r="AR312" s="85"/>
      <c r="AS312" s="82"/>
      <c r="AT312" s="48"/>
      <c r="AV312" s="48"/>
      <c r="AW312" s="48"/>
    </row>
    <row r="313" spans="1:49" s="4" customFormat="1" ht="15" x14ac:dyDescent="0.25">
      <c r="A313" s="51"/>
      <c r="B313" s="50" t="s">
        <v>69</v>
      </c>
      <c r="C313" s="853" t="s">
        <v>70</v>
      </c>
      <c r="D313" s="853"/>
      <c r="E313" s="853"/>
      <c r="F313" s="53"/>
      <c r="G313" s="54"/>
      <c r="H313" s="54"/>
      <c r="I313" s="54"/>
      <c r="J313" s="57">
        <v>26.36</v>
      </c>
      <c r="K313" s="56">
        <v>1.1499999999999999</v>
      </c>
      <c r="L313" s="57">
        <v>8.49</v>
      </c>
      <c r="M313" s="56">
        <v>35.42</v>
      </c>
      <c r="N313" s="133">
        <v>300.72000000000003</v>
      </c>
      <c r="AF313" s="39"/>
      <c r="AG313" s="48"/>
      <c r="AI313" s="3" t="s">
        <v>70</v>
      </c>
      <c r="AL313" s="48"/>
      <c r="AM313" s="82"/>
      <c r="AN313" s="85"/>
      <c r="AO313" s="85"/>
      <c r="AP313" s="85"/>
      <c r="AQ313" s="85"/>
      <c r="AR313" s="85"/>
      <c r="AS313" s="82"/>
      <c r="AT313" s="48"/>
      <c r="AV313" s="48"/>
      <c r="AW313" s="48"/>
    </row>
    <row r="314" spans="1:49" s="4" customFormat="1" ht="15" x14ac:dyDescent="0.25">
      <c r="A314" s="60"/>
      <c r="B314" s="50"/>
      <c r="C314" s="853" t="s">
        <v>71</v>
      </c>
      <c r="D314" s="853"/>
      <c r="E314" s="853"/>
      <c r="F314" s="53" t="s">
        <v>72</v>
      </c>
      <c r="G314" s="56">
        <v>12.53</v>
      </c>
      <c r="H314" s="56">
        <v>1.1499999999999999</v>
      </c>
      <c r="I314" s="64">
        <v>4.0346599999999997</v>
      </c>
      <c r="J314" s="63"/>
      <c r="K314" s="54"/>
      <c r="L314" s="63"/>
      <c r="M314" s="54"/>
      <c r="N314" s="59"/>
      <c r="AF314" s="39"/>
      <c r="AG314" s="48"/>
      <c r="AJ314" s="3" t="s">
        <v>71</v>
      </c>
      <c r="AL314" s="48"/>
      <c r="AM314" s="82"/>
      <c r="AN314" s="85"/>
      <c r="AO314" s="85"/>
      <c r="AP314" s="85"/>
      <c r="AQ314" s="85"/>
      <c r="AR314" s="85"/>
      <c r="AS314" s="82"/>
      <c r="AT314" s="48"/>
      <c r="AV314" s="48"/>
      <c r="AW314" s="48"/>
    </row>
    <row r="315" spans="1:49" s="4" customFormat="1" ht="15" x14ac:dyDescent="0.25">
      <c r="A315" s="60"/>
      <c r="B315" s="50"/>
      <c r="C315" s="853" t="s">
        <v>73</v>
      </c>
      <c r="D315" s="853"/>
      <c r="E315" s="853"/>
      <c r="F315" s="53" t="s">
        <v>72</v>
      </c>
      <c r="G315" s="56">
        <v>2.62</v>
      </c>
      <c r="H315" s="56">
        <v>1.1499999999999999</v>
      </c>
      <c r="I315" s="64">
        <v>0.84363999999999995</v>
      </c>
      <c r="J315" s="63"/>
      <c r="K315" s="54"/>
      <c r="L315" s="63"/>
      <c r="M315" s="54"/>
      <c r="N315" s="59"/>
      <c r="AF315" s="39"/>
      <c r="AG315" s="48"/>
      <c r="AJ315" s="3" t="s">
        <v>73</v>
      </c>
      <c r="AL315" s="48"/>
      <c r="AM315" s="82"/>
      <c r="AN315" s="85"/>
      <c r="AO315" s="85"/>
      <c r="AP315" s="85"/>
      <c r="AQ315" s="85"/>
      <c r="AR315" s="85"/>
      <c r="AS315" s="82"/>
      <c r="AT315" s="48"/>
      <c r="AV315" s="48"/>
      <c r="AW315" s="48"/>
    </row>
    <row r="316" spans="1:49" s="4" customFormat="1" ht="15" x14ac:dyDescent="0.25">
      <c r="A316" s="51"/>
      <c r="B316" s="50"/>
      <c r="C316" s="854" t="s">
        <v>74</v>
      </c>
      <c r="D316" s="854"/>
      <c r="E316" s="854"/>
      <c r="F316" s="65"/>
      <c r="G316" s="66"/>
      <c r="H316" s="66"/>
      <c r="I316" s="66"/>
      <c r="J316" s="68">
        <v>348.46</v>
      </c>
      <c r="K316" s="66"/>
      <c r="L316" s="68">
        <v>112.21</v>
      </c>
      <c r="M316" s="66"/>
      <c r="N316" s="69"/>
      <c r="AF316" s="39"/>
      <c r="AG316" s="48"/>
      <c r="AK316" s="3" t="s">
        <v>74</v>
      </c>
      <c r="AL316" s="48"/>
      <c r="AM316" s="82"/>
      <c r="AN316" s="85"/>
      <c r="AO316" s="85"/>
      <c r="AP316" s="85"/>
      <c r="AQ316" s="85"/>
      <c r="AR316" s="85"/>
      <c r="AS316" s="82"/>
      <c r="AT316" s="48"/>
      <c r="AV316" s="48"/>
      <c r="AW316" s="48"/>
    </row>
    <row r="317" spans="1:49" s="4" customFormat="1" ht="15" x14ac:dyDescent="0.25">
      <c r="A317" s="60"/>
      <c r="B317" s="50"/>
      <c r="C317" s="853" t="s">
        <v>75</v>
      </c>
      <c r="D317" s="853"/>
      <c r="E317" s="853"/>
      <c r="F317" s="53"/>
      <c r="G317" s="54"/>
      <c r="H317" s="54"/>
      <c r="I317" s="54"/>
      <c r="J317" s="63"/>
      <c r="K317" s="54"/>
      <c r="L317" s="57">
        <v>42.91</v>
      </c>
      <c r="M317" s="54"/>
      <c r="N317" s="58">
        <v>1519.88</v>
      </c>
      <c r="AF317" s="39"/>
      <c r="AG317" s="48"/>
      <c r="AJ317" s="3" t="s">
        <v>75</v>
      </c>
      <c r="AL317" s="48"/>
      <c r="AM317" s="82"/>
      <c r="AN317" s="85"/>
      <c r="AO317" s="85"/>
      <c r="AP317" s="85"/>
      <c r="AQ317" s="85"/>
      <c r="AR317" s="85"/>
      <c r="AS317" s="82"/>
      <c r="AT317" s="48"/>
      <c r="AV317" s="48"/>
      <c r="AW317" s="48"/>
    </row>
    <row r="318" spans="1:49" s="4" customFormat="1" ht="23.25" x14ac:dyDescent="0.25">
      <c r="A318" s="60"/>
      <c r="B318" s="50" t="s">
        <v>88</v>
      </c>
      <c r="C318" s="853" t="s">
        <v>89</v>
      </c>
      <c r="D318" s="853"/>
      <c r="E318" s="853"/>
      <c r="F318" s="53" t="s">
        <v>78</v>
      </c>
      <c r="G318" s="70">
        <v>92</v>
      </c>
      <c r="H318" s="54"/>
      <c r="I318" s="70">
        <v>92</v>
      </c>
      <c r="J318" s="63"/>
      <c r="K318" s="54"/>
      <c r="L318" s="57">
        <v>39.479999999999997</v>
      </c>
      <c r="M318" s="54"/>
      <c r="N318" s="58">
        <v>1398.29</v>
      </c>
      <c r="AF318" s="39"/>
      <c r="AG318" s="48"/>
      <c r="AJ318" s="3" t="s">
        <v>89</v>
      </c>
      <c r="AL318" s="48"/>
      <c r="AM318" s="82"/>
      <c r="AN318" s="85"/>
      <c r="AO318" s="85"/>
      <c r="AP318" s="85"/>
      <c r="AQ318" s="85"/>
      <c r="AR318" s="85"/>
      <c r="AS318" s="82"/>
      <c r="AT318" s="48"/>
      <c r="AV318" s="48"/>
      <c r="AW318" s="48"/>
    </row>
    <row r="319" spans="1:49" s="4" customFormat="1" ht="23.25" x14ac:dyDescent="0.25">
      <c r="A319" s="60"/>
      <c r="B319" s="50" t="s">
        <v>90</v>
      </c>
      <c r="C319" s="853" t="s">
        <v>91</v>
      </c>
      <c r="D319" s="853"/>
      <c r="E319" s="853"/>
      <c r="F319" s="53" t="s">
        <v>78</v>
      </c>
      <c r="G319" s="70">
        <v>46</v>
      </c>
      <c r="H319" s="54"/>
      <c r="I319" s="70">
        <v>46</v>
      </c>
      <c r="J319" s="63"/>
      <c r="K319" s="54"/>
      <c r="L319" s="57">
        <v>19.739999999999998</v>
      </c>
      <c r="M319" s="54"/>
      <c r="N319" s="133">
        <v>699.14</v>
      </c>
      <c r="AF319" s="39"/>
      <c r="AG319" s="48"/>
      <c r="AJ319" s="3" t="s">
        <v>91</v>
      </c>
      <c r="AL319" s="48"/>
      <c r="AM319" s="82"/>
      <c r="AN319" s="85"/>
      <c r="AO319" s="85"/>
      <c r="AP319" s="85"/>
      <c r="AQ319" s="85"/>
      <c r="AR319" s="85"/>
      <c r="AS319" s="82"/>
      <c r="AT319" s="48"/>
      <c r="AV319" s="48"/>
      <c r="AW319" s="48"/>
    </row>
    <row r="320" spans="1:49" s="4" customFormat="1" ht="15" x14ac:dyDescent="0.25">
      <c r="A320" s="71"/>
      <c r="B320" s="72"/>
      <c r="C320" s="847" t="s">
        <v>81</v>
      </c>
      <c r="D320" s="847"/>
      <c r="E320" s="847"/>
      <c r="F320" s="42"/>
      <c r="G320" s="43"/>
      <c r="H320" s="43"/>
      <c r="I320" s="43"/>
      <c r="J320" s="46"/>
      <c r="K320" s="43"/>
      <c r="L320" s="131">
        <v>171.43</v>
      </c>
      <c r="M320" s="66"/>
      <c r="N320" s="47"/>
      <c r="AF320" s="39"/>
      <c r="AG320" s="48"/>
      <c r="AL320" s="48" t="s">
        <v>81</v>
      </c>
      <c r="AM320" s="82"/>
      <c r="AN320" s="85"/>
      <c r="AO320" s="85"/>
      <c r="AP320" s="85"/>
      <c r="AQ320" s="85"/>
      <c r="AR320" s="85"/>
      <c r="AS320" s="82"/>
      <c r="AT320" s="48"/>
      <c r="AV320" s="48"/>
      <c r="AW320" s="48"/>
    </row>
    <row r="321" spans="1:50" s="4" customFormat="1" ht="15" x14ac:dyDescent="0.25">
      <c r="A321" s="882" t="s">
        <v>190</v>
      </c>
      <c r="B321" s="883"/>
      <c r="C321" s="883"/>
      <c r="D321" s="883"/>
      <c r="E321" s="883"/>
      <c r="F321" s="883"/>
      <c r="G321" s="883"/>
      <c r="H321" s="883"/>
      <c r="I321" s="883"/>
      <c r="J321" s="883"/>
      <c r="K321" s="883"/>
      <c r="L321" s="883"/>
      <c r="M321" s="883"/>
      <c r="N321" s="884"/>
      <c r="AF321" s="39"/>
      <c r="AG321" s="48"/>
      <c r="AL321" s="48"/>
      <c r="AM321" s="82"/>
      <c r="AN321" s="85"/>
      <c r="AO321" s="85"/>
      <c r="AP321" s="85"/>
      <c r="AQ321" s="85"/>
      <c r="AR321" s="85"/>
      <c r="AS321" s="82"/>
      <c r="AT321" s="48"/>
      <c r="AV321" s="48"/>
      <c r="AW321" s="48"/>
      <c r="AX321" s="3" t="s">
        <v>190</v>
      </c>
    </row>
    <row r="322" spans="1:50" s="4" customFormat="1" ht="23.25" x14ac:dyDescent="0.25">
      <c r="A322" s="40" t="s">
        <v>191</v>
      </c>
      <c r="B322" s="41" t="s">
        <v>192</v>
      </c>
      <c r="C322" s="847" t="s">
        <v>193</v>
      </c>
      <c r="D322" s="847"/>
      <c r="E322" s="847"/>
      <c r="F322" s="42" t="s">
        <v>174</v>
      </c>
      <c r="G322" s="43">
        <v>5</v>
      </c>
      <c r="H322" s="44">
        <v>1</v>
      </c>
      <c r="I322" s="44">
        <v>5</v>
      </c>
      <c r="J322" s="46"/>
      <c r="K322" s="43"/>
      <c r="L322" s="46"/>
      <c r="M322" s="43"/>
      <c r="N322" s="47"/>
      <c r="AF322" s="39"/>
      <c r="AG322" s="48" t="s">
        <v>193</v>
      </c>
      <c r="AL322" s="48"/>
      <c r="AM322" s="82"/>
      <c r="AN322" s="85"/>
      <c r="AO322" s="85"/>
      <c r="AP322" s="85"/>
      <c r="AQ322" s="85"/>
      <c r="AR322" s="85"/>
      <c r="AS322" s="82"/>
      <c r="AT322" s="48"/>
      <c r="AV322" s="48"/>
      <c r="AW322" s="48"/>
    </row>
    <row r="323" spans="1:50" s="4" customFormat="1" ht="22.5" x14ac:dyDescent="0.25">
      <c r="A323" s="49"/>
      <c r="B323" s="50" t="s">
        <v>64</v>
      </c>
      <c r="C323" s="848" t="s">
        <v>65</v>
      </c>
      <c r="D323" s="848"/>
      <c r="E323" s="848"/>
      <c r="F323" s="848"/>
      <c r="G323" s="848"/>
      <c r="H323" s="848"/>
      <c r="I323" s="848"/>
      <c r="J323" s="848"/>
      <c r="K323" s="848"/>
      <c r="L323" s="848"/>
      <c r="M323" s="848"/>
      <c r="N323" s="849"/>
      <c r="AF323" s="39"/>
      <c r="AG323" s="48"/>
      <c r="AH323" s="3" t="s">
        <v>65</v>
      </c>
      <c r="AL323" s="48"/>
      <c r="AM323" s="82"/>
      <c r="AN323" s="85"/>
      <c r="AO323" s="85"/>
      <c r="AP323" s="85"/>
      <c r="AQ323" s="85"/>
      <c r="AR323" s="85"/>
      <c r="AS323" s="82"/>
      <c r="AT323" s="48"/>
      <c r="AV323" s="48"/>
      <c r="AW323" s="48"/>
    </row>
    <row r="324" spans="1:50" s="4" customFormat="1" ht="15" x14ac:dyDescent="0.25">
      <c r="A324" s="51"/>
      <c r="B324" s="50" t="s">
        <v>60</v>
      </c>
      <c r="C324" s="853" t="s">
        <v>66</v>
      </c>
      <c r="D324" s="853"/>
      <c r="E324" s="853"/>
      <c r="F324" s="53"/>
      <c r="G324" s="54"/>
      <c r="H324" s="54"/>
      <c r="I324" s="54"/>
      <c r="J324" s="57">
        <v>266.69</v>
      </c>
      <c r="K324" s="56">
        <v>1.1499999999999999</v>
      </c>
      <c r="L324" s="55">
        <v>1533.47</v>
      </c>
      <c r="M324" s="56">
        <v>35.42</v>
      </c>
      <c r="N324" s="58">
        <v>54315.51</v>
      </c>
      <c r="AF324" s="39"/>
      <c r="AG324" s="48"/>
      <c r="AI324" s="3" t="s">
        <v>66</v>
      </c>
      <c r="AL324" s="48"/>
      <c r="AM324" s="82"/>
      <c r="AN324" s="85"/>
      <c r="AO324" s="85"/>
      <c r="AP324" s="85"/>
      <c r="AQ324" s="85"/>
      <c r="AR324" s="85"/>
      <c r="AS324" s="82"/>
      <c r="AT324" s="48"/>
      <c r="AV324" s="48"/>
      <c r="AW324" s="48"/>
    </row>
    <row r="325" spans="1:50" s="4" customFormat="1" ht="15" x14ac:dyDescent="0.25">
      <c r="A325" s="51"/>
      <c r="B325" s="50" t="s">
        <v>67</v>
      </c>
      <c r="C325" s="853" t="s">
        <v>68</v>
      </c>
      <c r="D325" s="853"/>
      <c r="E325" s="853"/>
      <c r="F325" s="53"/>
      <c r="G325" s="54"/>
      <c r="H325" s="54"/>
      <c r="I325" s="54"/>
      <c r="J325" s="57">
        <v>854.61</v>
      </c>
      <c r="K325" s="56">
        <v>1.1499999999999999</v>
      </c>
      <c r="L325" s="55">
        <v>4914.01</v>
      </c>
      <c r="M325" s="54"/>
      <c r="N325" s="59"/>
      <c r="AF325" s="39"/>
      <c r="AG325" s="48"/>
      <c r="AI325" s="3" t="s">
        <v>68</v>
      </c>
      <c r="AL325" s="48"/>
      <c r="AM325" s="82"/>
      <c r="AN325" s="85"/>
      <c r="AO325" s="85"/>
      <c r="AP325" s="85"/>
      <c r="AQ325" s="85"/>
      <c r="AR325" s="85"/>
      <c r="AS325" s="82"/>
      <c r="AT325" s="48"/>
      <c r="AV325" s="48"/>
      <c r="AW325" s="48"/>
    </row>
    <row r="326" spans="1:50" s="4" customFormat="1" ht="15" x14ac:dyDescent="0.25">
      <c r="A326" s="51"/>
      <c r="B326" s="50" t="s">
        <v>69</v>
      </c>
      <c r="C326" s="853" t="s">
        <v>70</v>
      </c>
      <c r="D326" s="853"/>
      <c r="E326" s="853"/>
      <c r="F326" s="53"/>
      <c r="G326" s="54"/>
      <c r="H326" s="54"/>
      <c r="I326" s="54"/>
      <c r="J326" s="57">
        <v>100.31</v>
      </c>
      <c r="K326" s="56">
        <v>1.1499999999999999</v>
      </c>
      <c r="L326" s="57">
        <v>576.78</v>
      </c>
      <c r="M326" s="56">
        <v>35.42</v>
      </c>
      <c r="N326" s="58">
        <v>20429.55</v>
      </c>
      <c r="AF326" s="39"/>
      <c r="AG326" s="48"/>
      <c r="AI326" s="3" t="s">
        <v>70</v>
      </c>
      <c r="AL326" s="48"/>
      <c r="AM326" s="82"/>
      <c r="AN326" s="85"/>
      <c r="AO326" s="85"/>
      <c r="AP326" s="85"/>
      <c r="AQ326" s="85"/>
      <c r="AR326" s="85"/>
      <c r="AS326" s="82"/>
      <c r="AT326" s="48"/>
      <c r="AV326" s="48"/>
      <c r="AW326" s="48"/>
    </row>
    <row r="327" spans="1:50" s="4" customFormat="1" ht="15" x14ac:dyDescent="0.25">
      <c r="A327" s="60"/>
      <c r="B327" s="50"/>
      <c r="C327" s="853" t="s">
        <v>71</v>
      </c>
      <c r="D327" s="853"/>
      <c r="E327" s="853"/>
      <c r="F327" s="53" t="s">
        <v>72</v>
      </c>
      <c r="G327" s="56">
        <v>26.51</v>
      </c>
      <c r="H327" s="56">
        <v>1.1499999999999999</v>
      </c>
      <c r="I327" s="130">
        <v>152.4325</v>
      </c>
      <c r="J327" s="63"/>
      <c r="K327" s="54"/>
      <c r="L327" s="63"/>
      <c r="M327" s="54"/>
      <c r="N327" s="59"/>
      <c r="AF327" s="39"/>
      <c r="AG327" s="48"/>
      <c r="AJ327" s="3" t="s">
        <v>71</v>
      </c>
      <c r="AL327" s="48"/>
      <c r="AM327" s="82"/>
      <c r="AN327" s="85"/>
      <c r="AO327" s="85"/>
      <c r="AP327" s="85"/>
      <c r="AQ327" s="85"/>
      <c r="AR327" s="85"/>
      <c r="AS327" s="82"/>
      <c r="AT327" s="48"/>
      <c r="AV327" s="48"/>
      <c r="AW327" s="48"/>
    </row>
    <row r="328" spans="1:50" s="4" customFormat="1" ht="15" x14ac:dyDescent="0.25">
      <c r="A328" s="60"/>
      <c r="B328" s="50"/>
      <c r="C328" s="853" t="s">
        <v>73</v>
      </c>
      <c r="D328" s="853"/>
      <c r="E328" s="853"/>
      <c r="F328" s="53" t="s">
        <v>72</v>
      </c>
      <c r="G328" s="56">
        <v>7.43</v>
      </c>
      <c r="H328" s="56">
        <v>1.1499999999999999</v>
      </c>
      <c r="I328" s="130">
        <v>42.722499999999997</v>
      </c>
      <c r="J328" s="63"/>
      <c r="K328" s="54"/>
      <c r="L328" s="63"/>
      <c r="M328" s="54"/>
      <c r="N328" s="59"/>
      <c r="AF328" s="39"/>
      <c r="AG328" s="48"/>
      <c r="AJ328" s="3" t="s">
        <v>73</v>
      </c>
      <c r="AL328" s="48"/>
      <c r="AM328" s="82"/>
      <c r="AN328" s="85"/>
      <c r="AO328" s="85"/>
      <c r="AP328" s="85"/>
      <c r="AQ328" s="85"/>
      <c r="AR328" s="85"/>
      <c r="AS328" s="82"/>
      <c r="AT328" s="48"/>
      <c r="AV328" s="48"/>
      <c r="AW328" s="48"/>
    </row>
    <row r="329" spans="1:50" s="4" customFormat="1" ht="15" x14ac:dyDescent="0.25">
      <c r="A329" s="51"/>
      <c r="B329" s="50"/>
      <c r="C329" s="854" t="s">
        <v>74</v>
      </c>
      <c r="D329" s="854"/>
      <c r="E329" s="854"/>
      <c r="F329" s="65"/>
      <c r="G329" s="66"/>
      <c r="H329" s="66"/>
      <c r="I329" s="66"/>
      <c r="J329" s="67">
        <v>1121.3</v>
      </c>
      <c r="K329" s="66"/>
      <c r="L329" s="67">
        <v>6447.48</v>
      </c>
      <c r="M329" s="66"/>
      <c r="N329" s="69"/>
      <c r="AF329" s="39"/>
      <c r="AG329" s="48"/>
      <c r="AK329" s="3" t="s">
        <v>74</v>
      </c>
      <c r="AL329" s="48"/>
      <c r="AM329" s="82"/>
      <c r="AN329" s="85"/>
      <c r="AO329" s="85"/>
      <c r="AP329" s="85"/>
      <c r="AQ329" s="85"/>
      <c r="AR329" s="85"/>
      <c r="AS329" s="82"/>
      <c r="AT329" s="48"/>
      <c r="AV329" s="48"/>
      <c r="AW329" s="48"/>
    </row>
    <row r="330" spans="1:50" s="4" customFormat="1" ht="15" x14ac:dyDescent="0.25">
      <c r="A330" s="60"/>
      <c r="B330" s="50"/>
      <c r="C330" s="853" t="s">
        <v>75</v>
      </c>
      <c r="D330" s="853"/>
      <c r="E330" s="853"/>
      <c r="F330" s="53"/>
      <c r="G330" s="54"/>
      <c r="H330" s="54"/>
      <c r="I330" s="54"/>
      <c r="J330" s="63"/>
      <c r="K330" s="54"/>
      <c r="L330" s="55">
        <v>2110.25</v>
      </c>
      <c r="M330" s="54"/>
      <c r="N330" s="58">
        <v>74745.06</v>
      </c>
      <c r="AF330" s="39"/>
      <c r="AG330" s="48"/>
      <c r="AJ330" s="3" t="s">
        <v>75</v>
      </c>
      <c r="AL330" s="48"/>
      <c r="AM330" s="82"/>
      <c r="AN330" s="85"/>
      <c r="AO330" s="85"/>
      <c r="AP330" s="85"/>
      <c r="AQ330" s="85"/>
      <c r="AR330" s="85"/>
      <c r="AS330" s="82"/>
      <c r="AT330" s="48"/>
      <c r="AV330" s="48"/>
      <c r="AW330" s="48"/>
    </row>
    <row r="331" spans="1:50" s="4" customFormat="1" ht="15" x14ac:dyDescent="0.25">
      <c r="A331" s="60"/>
      <c r="B331" s="50" t="s">
        <v>194</v>
      </c>
      <c r="C331" s="853" t="s">
        <v>195</v>
      </c>
      <c r="D331" s="853"/>
      <c r="E331" s="853"/>
      <c r="F331" s="53" t="s">
        <v>78</v>
      </c>
      <c r="G331" s="70">
        <v>106</v>
      </c>
      <c r="H331" s="54"/>
      <c r="I331" s="70">
        <v>106</v>
      </c>
      <c r="J331" s="63"/>
      <c r="K331" s="54"/>
      <c r="L331" s="55">
        <v>2236.87</v>
      </c>
      <c r="M331" s="54"/>
      <c r="N331" s="58">
        <v>79229.759999999995</v>
      </c>
      <c r="AF331" s="39"/>
      <c r="AG331" s="48"/>
      <c r="AJ331" s="3" t="s">
        <v>195</v>
      </c>
      <c r="AL331" s="48"/>
      <c r="AM331" s="82"/>
      <c r="AN331" s="85"/>
      <c r="AO331" s="85"/>
      <c r="AP331" s="85"/>
      <c r="AQ331" s="85"/>
      <c r="AR331" s="85"/>
      <c r="AS331" s="82"/>
      <c r="AT331" s="48"/>
      <c r="AV331" s="48"/>
      <c r="AW331" s="48"/>
    </row>
    <row r="332" spans="1:50" s="4" customFormat="1" ht="15" x14ac:dyDescent="0.25">
      <c r="A332" s="60"/>
      <c r="B332" s="50" t="s">
        <v>196</v>
      </c>
      <c r="C332" s="853" t="s">
        <v>197</v>
      </c>
      <c r="D332" s="853"/>
      <c r="E332" s="853"/>
      <c r="F332" s="53" t="s">
        <v>78</v>
      </c>
      <c r="G332" s="70">
        <v>45</v>
      </c>
      <c r="H332" s="54"/>
      <c r="I332" s="70">
        <v>45</v>
      </c>
      <c r="J332" s="63"/>
      <c r="K332" s="54"/>
      <c r="L332" s="57">
        <v>949.61</v>
      </c>
      <c r="M332" s="54"/>
      <c r="N332" s="58">
        <v>33635.279999999999</v>
      </c>
      <c r="AF332" s="39"/>
      <c r="AG332" s="48"/>
      <c r="AJ332" s="3" t="s">
        <v>197</v>
      </c>
      <c r="AL332" s="48"/>
      <c r="AM332" s="82"/>
      <c r="AN332" s="85"/>
      <c r="AO332" s="85"/>
      <c r="AP332" s="85"/>
      <c r="AQ332" s="85"/>
      <c r="AR332" s="85"/>
      <c r="AS332" s="82"/>
      <c r="AT332" s="48"/>
      <c r="AV332" s="48"/>
      <c r="AW332" s="48"/>
    </row>
    <row r="333" spans="1:50" s="4" customFormat="1" ht="15" x14ac:dyDescent="0.25">
      <c r="A333" s="71"/>
      <c r="B333" s="72"/>
      <c r="C333" s="847" t="s">
        <v>81</v>
      </c>
      <c r="D333" s="847"/>
      <c r="E333" s="847"/>
      <c r="F333" s="42"/>
      <c r="G333" s="43"/>
      <c r="H333" s="43"/>
      <c r="I333" s="43"/>
      <c r="J333" s="46"/>
      <c r="K333" s="43"/>
      <c r="L333" s="73">
        <v>9633.9599999999991</v>
      </c>
      <c r="M333" s="66"/>
      <c r="N333" s="47"/>
      <c r="AF333" s="39"/>
      <c r="AG333" s="48"/>
      <c r="AL333" s="48" t="s">
        <v>81</v>
      </c>
      <c r="AM333" s="82"/>
      <c r="AN333" s="85"/>
      <c r="AO333" s="85"/>
      <c r="AP333" s="85"/>
      <c r="AQ333" s="85"/>
      <c r="AR333" s="85"/>
      <c r="AS333" s="82"/>
      <c r="AT333" s="48"/>
      <c r="AV333" s="48"/>
      <c r="AW333" s="48"/>
    </row>
    <row r="334" spans="1:50" s="4" customFormat="1" ht="23.25" x14ac:dyDescent="0.25">
      <c r="A334" s="40" t="s">
        <v>198</v>
      </c>
      <c r="B334" s="41" t="s">
        <v>199</v>
      </c>
      <c r="C334" s="847" t="s">
        <v>200</v>
      </c>
      <c r="D334" s="847"/>
      <c r="E334" s="847"/>
      <c r="F334" s="42" t="s">
        <v>174</v>
      </c>
      <c r="G334" s="43">
        <v>5</v>
      </c>
      <c r="H334" s="44">
        <v>1</v>
      </c>
      <c r="I334" s="44">
        <v>5</v>
      </c>
      <c r="J334" s="46"/>
      <c r="K334" s="43"/>
      <c r="L334" s="46"/>
      <c r="M334" s="43"/>
      <c r="N334" s="47"/>
      <c r="AF334" s="39"/>
      <c r="AG334" s="48" t="s">
        <v>200</v>
      </c>
      <c r="AL334" s="48"/>
      <c r="AM334" s="82"/>
      <c r="AN334" s="85"/>
      <c r="AO334" s="85"/>
      <c r="AP334" s="85"/>
      <c r="AQ334" s="85"/>
      <c r="AR334" s="85"/>
      <c r="AS334" s="82"/>
      <c r="AT334" s="48"/>
      <c r="AV334" s="48"/>
      <c r="AW334" s="48"/>
    </row>
    <row r="335" spans="1:50" s="4" customFormat="1" ht="22.5" x14ac:dyDescent="0.25">
      <c r="A335" s="49"/>
      <c r="B335" s="50" t="s">
        <v>64</v>
      </c>
      <c r="C335" s="848" t="s">
        <v>65</v>
      </c>
      <c r="D335" s="848"/>
      <c r="E335" s="848"/>
      <c r="F335" s="848"/>
      <c r="G335" s="848"/>
      <c r="H335" s="848"/>
      <c r="I335" s="848"/>
      <c r="J335" s="848"/>
      <c r="K335" s="848"/>
      <c r="L335" s="848"/>
      <c r="M335" s="848"/>
      <c r="N335" s="849"/>
      <c r="AF335" s="39"/>
      <c r="AG335" s="48"/>
      <c r="AH335" s="3" t="s">
        <v>65</v>
      </c>
      <c r="AL335" s="48"/>
      <c r="AM335" s="82"/>
      <c r="AN335" s="85"/>
      <c r="AO335" s="85"/>
      <c r="AP335" s="85"/>
      <c r="AQ335" s="85"/>
      <c r="AR335" s="85"/>
      <c r="AS335" s="82"/>
      <c r="AT335" s="48"/>
      <c r="AV335" s="48"/>
      <c r="AW335" s="48"/>
    </row>
    <row r="336" spans="1:50" s="4" customFormat="1" ht="15" x14ac:dyDescent="0.25">
      <c r="A336" s="51"/>
      <c r="B336" s="50" t="s">
        <v>60</v>
      </c>
      <c r="C336" s="853" t="s">
        <v>66</v>
      </c>
      <c r="D336" s="853"/>
      <c r="E336" s="853"/>
      <c r="F336" s="53"/>
      <c r="G336" s="54"/>
      <c r="H336" s="54"/>
      <c r="I336" s="54"/>
      <c r="J336" s="57">
        <v>139.47999999999999</v>
      </c>
      <c r="K336" s="56">
        <v>1.1499999999999999</v>
      </c>
      <c r="L336" s="57">
        <v>802.01</v>
      </c>
      <c r="M336" s="56">
        <v>35.42</v>
      </c>
      <c r="N336" s="58">
        <v>28407.19</v>
      </c>
      <c r="AF336" s="39"/>
      <c r="AG336" s="48"/>
      <c r="AI336" s="3" t="s">
        <v>66</v>
      </c>
      <c r="AL336" s="48"/>
      <c r="AM336" s="82"/>
      <c r="AN336" s="85"/>
      <c r="AO336" s="85"/>
      <c r="AP336" s="85"/>
      <c r="AQ336" s="85"/>
      <c r="AR336" s="85"/>
      <c r="AS336" s="82"/>
      <c r="AT336" s="48"/>
      <c r="AV336" s="48"/>
      <c r="AW336" s="48"/>
    </row>
    <row r="337" spans="1:49" s="4" customFormat="1" ht="15" x14ac:dyDescent="0.25">
      <c r="A337" s="51"/>
      <c r="B337" s="50" t="s">
        <v>67</v>
      </c>
      <c r="C337" s="853" t="s">
        <v>68</v>
      </c>
      <c r="D337" s="853"/>
      <c r="E337" s="853"/>
      <c r="F337" s="53"/>
      <c r="G337" s="54"/>
      <c r="H337" s="54"/>
      <c r="I337" s="54"/>
      <c r="J337" s="57">
        <v>516.88</v>
      </c>
      <c r="K337" s="56">
        <v>1.1499999999999999</v>
      </c>
      <c r="L337" s="55">
        <v>2972.06</v>
      </c>
      <c r="M337" s="54"/>
      <c r="N337" s="59"/>
      <c r="AF337" s="39"/>
      <c r="AG337" s="48"/>
      <c r="AI337" s="3" t="s">
        <v>68</v>
      </c>
      <c r="AL337" s="48"/>
      <c r="AM337" s="82"/>
      <c r="AN337" s="85"/>
      <c r="AO337" s="85"/>
      <c r="AP337" s="85"/>
      <c r="AQ337" s="85"/>
      <c r="AR337" s="85"/>
      <c r="AS337" s="82"/>
      <c r="AT337" s="48"/>
      <c r="AV337" s="48"/>
      <c r="AW337" s="48"/>
    </row>
    <row r="338" spans="1:49" s="4" customFormat="1" ht="15" x14ac:dyDescent="0.25">
      <c r="A338" s="51"/>
      <c r="B338" s="50" t="s">
        <v>69</v>
      </c>
      <c r="C338" s="853" t="s">
        <v>70</v>
      </c>
      <c r="D338" s="853"/>
      <c r="E338" s="853"/>
      <c r="F338" s="53"/>
      <c r="G338" s="54"/>
      <c r="H338" s="54"/>
      <c r="I338" s="54"/>
      <c r="J338" s="57">
        <v>60.75</v>
      </c>
      <c r="K338" s="56">
        <v>1.1499999999999999</v>
      </c>
      <c r="L338" s="57">
        <v>349.31</v>
      </c>
      <c r="M338" s="56">
        <v>35.42</v>
      </c>
      <c r="N338" s="58">
        <v>12372.56</v>
      </c>
      <c r="AF338" s="39"/>
      <c r="AG338" s="48"/>
      <c r="AI338" s="3" t="s">
        <v>70</v>
      </c>
      <c r="AL338" s="48"/>
      <c r="AM338" s="82"/>
      <c r="AN338" s="85"/>
      <c r="AO338" s="85"/>
      <c r="AP338" s="85"/>
      <c r="AQ338" s="85"/>
      <c r="AR338" s="85"/>
      <c r="AS338" s="82"/>
      <c r="AT338" s="48"/>
      <c r="AV338" s="48"/>
      <c r="AW338" s="48"/>
    </row>
    <row r="339" spans="1:49" s="4" customFormat="1" ht="15" x14ac:dyDescent="0.25">
      <c r="A339" s="60"/>
      <c r="B339" s="50"/>
      <c r="C339" s="853" t="s">
        <v>71</v>
      </c>
      <c r="D339" s="853"/>
      <c r="E339" s="853"/>
      <c r="F339" s="53" t="s">
        <v>72</v>
      </c>
      <c r="G339" s="56">
        <v>14.06</v>
      </c>
      <c r="H339" s="56">
        <v>1.1499999999999999</v>
      </c>
      <c r="I339" s="62">
        <v>80.844999999999999</v>
      </c>
      <c r="J339" s="63"/>
      <c r="K339" s="54"/>
      <c r="L339" s="63"/>
      <c r="M339" s="54"/>
      <c r="N339" s="59"/>
      <c r="AF339" s="39"/>
      <c r="AG339" s="48"/>
      <c r="AJ339" s="3" t="s">
        <v>71</v>
      </c>
      <c r="AL339" s="48"/>
      <c r="AM339" s="82"/>
      <c r="AN339" s="85"/>
      <c r="AO339" s="85"/>
      <c r="AP339" s="85"/>
      <c r="AQ339" s="85"/>
      <c r="AR339" s="85"/>
      <c r="AS339" s="82"/>
      <c r="AT339" s="48"/>
      <c r="AV339" s="48"/>
      <c r="AW339" s="48"/>
    </row>
    <row r="340" spans="1:49" s="4" customFormat="1" ht="15" x14ac:dyDescent="0.25">
      <c r="A340" s="60"/>
      <c r="B340" s="50"/>
      <c r="C340" s="853" t="s">
        <v>73</v>
      </c>
      <c r="D340" s="853"/>
      <c r="E340" s="853"/>
      <c r="F340" s="53" t="s">
        <v>72</v>
      </c>
      <c r="G340" s="61">
        <v>4.5</v>
      </c>
      <c r="H340" s="56">
        <v>1.1499999999999999</v>
      </c>
      <c r="I340" s="62">
        <v>25.875</v>
      </c>
      <c r="J340" s="63"/>
      <c r="K340" s="54"/>
      <c r="L340" s="63"/>
      <c r="M340" s="54"/>
      <c r="N340" s="59"/>
      <c r="AF340" s="39"/>
      <c r="AG340" s="48"/>
      <c r="AJ340" s="3" t="s">
        <v>73</v>
      </c>
      <c r="AL340" s="48"/>
      <c r="AM340" s="82"/>
      <c r="AN340" s="85"/>
      <c r="AO340" s="85"/>
      <c r="AP340" s="85"/>
      <c r="AQ340" s="85"/>
      <c r="AR340" s="85"/>
      <c r="AS340" s="82"/>
      <c r="AT340" s="48"/>
      <c r="AV340" s="48"/>
      <c r="AW340" s="48"/>
    </row>
    <row r="341" spans="1:49" s="4" customFormat="1" ht="15" x14ac:dyDescent="0.25">
      <c r="A341" s="51"/>
      <c r="B341" s="50"/>
      <c r="C341" s="854" t="s">
        <v>74</v>
      </c>
      <c r="D341" s="854"/>
      <c r="E341" s="854"/>
      <c r="F341" s="65"/>
      <c r="G341" s="66"/>
      <c r="H341" s="66"/>
      <c r="I341" s="66"/>
      <c r="J341" s="68">
        <v>656.36</v>
      </c>
      <c r="K341" s="66"/>
      <c r="L341" s="67">
        <v>3774.07</v>
      </c>
      <c r="M341" s="66"/>
      <c r="N341" s="69"/>
      <c r="AF341" s="39"/>
      <c r="AG341" s="48"/>
      <c r="AK341" s="3" t="s">
        <v>74</v>
      </c>
      <c r="AL341" s="48"/>
      <c r="AM341" s="82"/>
      <c r="AN341" s="85"/>
      <c r="AO341" s="85"/>
      <c r="AP341" s="85"/>
      <c r="AQ341" s="85"/>
      <c r="AR341" s="85"/>
      <c r="AS341" s="82"/>
      <c r="AT341" s="48"/>
      <c r="AV341" s="48"/>
      <c r="AW341" s="48"/>
    </row>
    <row r="342" spans="1:49" s="4" customFormat="1" ht="15" x14ac:dyDescent="0.25">
      <c r="A342" s="60"/>
      <c r="B342" s="50"/>
      <c r="C342" s="853" t="s">
        <v>75</v>
      </c>
      <c r="D342" s="853"/>
      <c r="E342" s="853"/>
      <c r="F342" s="53"/>
      <c r="G342" s="54"/>
      <c r="H342" s="54"/>
      <c r="I342" s="54"/>
      <c r="J342" s="63"/>
      <c r="K342" s="54"/>
      <c r="L342" s="55">
        <v>1151.32</v>
      </c>
      <c r="M342" s="54"/>
      <c r="N342" s="58">
        <v>40779.75</v>
      </c>
      <c r="AF342" s="39"/>
      <c r="AG342" s="48"/>
      <c r="AJ342" s="3" t="s">
        <v>75</v>
      </c>
      <c r="AL342" s="48"/>
      <c r="AM342" s="82"/>
      <c r="AN342" s="85"/>
      <c r="AO342" s="85"/>
      <c r="AP342" s="85"/>
      <c r="AQ342" s="85"/>
      <c r="AR342" s="85"/>
      <c r="AS342" s="82"/>
      <c r="AT342" s="48"/>
      <c r="AV342" s="48"/>
      <c r="AW342" s="48"/>
    </row>
    <row r="343" spans="1:49" s="4" customFormat="1" ht="15" x14ac:dyDescent="0.25">
      <c r="A343" s="60"/>
      <c r="B343" s="50" t="s">
        <v>194</v>
      </c>
      <c r="C343" s="853" t="s">
        <v>195</v>
      </c>
      <c r="D343" s="853"/>
      <c r="E343" s="853"/>
      <c r="F343" s="53" t="s">
        <v>78</v>
      </c>
      <c r="G343" s="70">
        <v>106</v>
      </c>
      <c r="H343" s="54"/>
      <c r="I343" s="70">
        <v>106</v>
      </c>
      <c r="J343" s="63"/>
      <c r="K343" s="54"/>
      <c r="L343" s="55">
        <v>1220.4000000000001</v>
      </c>
      <c r="M343" s="54"/>
      <c r="N343" s="58">
        <v>43226.54</v>
      </c>
      <c r="AF343" s="39"/>
      <c r="AG343" s="48"/>
      <c r="AJ343" s="3" t="s">
        <v>195</v>
      </c>
      <c r="AL343" s="48"/>
      <c r="AM343" s="82"/>
      <c r="AN343" s="85"/>
      <c r="AO343" s="85"/>
      <c r="AP343" s="85"/>
      <c r="AQ343" s="85"/>
      <c r="AR343" s="85"/>
      <c r="AS343" s="82"/>
      <c r="AT343" s="48"/>
      <c r="AV343" s="48"/>
      <c r="AW343" s="48"/>
    </row>
    <row r="344" spans="1:49" s="4" customFormat="1" ht="15" x14ac:dyDescent="0.25">
      <c r="A344" s="60"/>
      <c r="B344" s="50" t="s">
        <v>196</v>
      </c>
      <c r="C344" s="853" t="s">
        <v>197</v>
      </c>
      <c r="D344" s="853"/>
      <c r="E344" s="853"/>
      <c r="F344" s="53" t="s">
        <v>78</v>
      </c>
      <c r="G344" s="70">
        <v>45</v>
      </c>
      <c r="H344" s="54"/>
      <c r="I344" s="70">
        <v>45</v>
      </c>
      <c r="J344" s="63"/>
      <c r="K344" s="54"/>
      <c r="L344" s="57">
        <v>518.09</v>
      </c>
      <c r="M344" s="54"/>
      <c r="N344" s="58">
        <v>18350.89</v>
      </c>
      <c r="AF344" s="39"/>
      <c r="AG344" s="48"/>
      <c r="AJ344" s="3" t="s">
        <v>197</v>
      </c>
      <c r="AL344" s="48"/>
      <c r="AM344" s="82"/>
      <c r="AN344" s="85"/>
      <c r="AO344" s="85"/>
      <c r="AP344" s="85"/>
      <c r="AQ344" s="85"/>
      <c r="AR344" s="85"/>
      <c r="AS344" s="82"/>
      <c r="AT344" s="48"/>
      <c r="AV344" s="48"/>
      <c r="AW344" s="48"/>
    </row>
    <row r="345" spans="1:49" s="4" customFormat="1" ht="15" x14ac:dyDescent="0.25">
      <c r="A345" s="71"/>
      <c r="B345" s="72"/>
      <c r="C345" s="847" t="s">
        <v>81</v>
      </c>
      <c r="D345" s="847"/>
      <c r="E345" s="847"/>
      <c r="F345" s="42"/>
      <c r="G345" s="43"/>
      <c r="H345" s="43"/>
      <c r="I345" s="43"/>
      <c r="J345" s="46"/>
      <c r="K345" s="43"/>
      <c r="L345" s="73">
        <v>5512.56</v>
      </c>
      <c r="M345" s="66"/>
      <c r="N345" s="47"/>
      <c r="AF345" s="39"/>
      <c r="AG345" s="48"/>
      <c r="AL345" s="48" t="s">
        <v>81</v>
      </c>
      <c r="AM345" s="82"/>
      <c r="AN345" s="85"/>
      <c r="AO345" s="85"/>
      <c r="AP345" s="85"/>
      <c r="AQ345" s="85"/>
      <c r="AR345" s="85"/>
      <c r="AS345" s="82"/>
      <c r="AT345" s="48"/>
      <c r="AV345" s="48"/>
      <c r="AW345" s="48"/>
    </row>
    <row r="346" spans="1:49" s="4" customFormat="1" ht="68.25" x14ac:dyDescent="0.25">
      <c r="A346" s="40" t="s">
        <v>201</v>
      </c>
      <c r="B346" s="41" t="s">
        <v>202</v>
      </c>
      <c r="C346" s="847" t="s">
        <v>203</v>
      </c>
      <c r="D346" s="847"/>
      <c r="E346" s="847"/>
      <c r="F346" s="42" t="s">
        <v>164</v>
      </c>
      <c r="G346" s="43">
        <v>872</v>
      </c>
      <c r="H346" s="44">
        <v>1</v>
      </c>
      <c r="I346" s="44">
        <v>872</v>
      </c>
      <c r="J346" s="46"/>
      <c r="K346" s="43"/>
      <c r="L346" s="46"/>
      <c r="M346" s="43"/>
      <c r="N346" s="47"/>
      <c r="AF346" s="39"/>
      <c r="AG346" s="48" t="s">
        <v>203</v>
      </c>
      <c r="AL346" s="48"/>
      <c r="AM346" s="82"/>
      <c r="AN346" s="85"/>
      <c r="AO346" s="85"/>
      <c r="AP346" s="85"/>
      <c r="AQ346" s="85"/>
      <c r="AR346" s="85"/>
      <c r="AS346" s="82"/>
      <c r="AT346" s="48"/>
      <c r="AV346" s="48"/>
      <c r="AW346" s="48"/>
    </row>
    <row r="347" spans="1:49" s="4" customFormat="1" ht="22.5" x14ac:dyDescent="0.25">
      <c r="A347" s="49"/>
      <c r="B347" s="50" t="s">
        <v>64</v>
      </c>
      <c r="C347" s="848" t="s">
        <v>65</v>
      </c>
      <c r="D347" s="848"/>
      <c r="E347" s="848"/>
      <c r="F347" s="848"/>
      <c r="G347" s="848"/>
      <c r="H347" s="848"/>
      <c r="I347" s="848"/>
      <c r="J347" s="848"/>
      <c r="K347" s="848"/>
      <c r="L347" s="848"/>
      <c r="M347" s="848"/>
      <c r="N347" s="849"/>
      <c r="AF347" s="39"/>
      <c r="AG347" s="48"/>
      <c r="AH347" s="3" t="s">
        <v>65</v>
      </c>
      <c r="AL347" s="48"/>
      <c r="AM347" s="82"/>
      <c r="AN347" s="85"/>
      <c r="AO347" s="85"/>
      <c r="AP347" s="85"/>
      <c r="AQ347" s="85"/>
      <c r="AR347" s="85"/>
      <c r="AS347" s="82"/>
      <c r="AT347" s="48"/>
      <c r="AV347" s="48"/>
      <c r="AW347" s="48"/>
    </row>
    <row r="348" spans="1:49" s="4" customFormat="1" ht="15" x14ac:dyDescent="0.25">
      <c r="A348" s="51"/>
      <c r="B348" s="50" t="s">
        <v>60</v>
      </c>
      <c r="C348" s="853" t="s">
        <v>66</v>
      </c>
      <c r="D348" s="853"/>
      <c r="E348" s="853"/>
      <c r="F348" s="53"/>
      <c r="G348" s="54"/>
      <c r="H348" s="54"/>
      <c r="I348" s="54"/>
      <c r="J348" s="57">
        <v>14.06</v>
      </c>
      <c r="K348" s="56">
        <v>1.1499999999999999</v>
      </c>
      <c r="L348" s="55">
        <v>14099.37</v>
      </c>
      <c r="M348" s="56">
        <v>35.42</v>
      </c>
      <c r="N348" s="58">
        <v>499399.69</v>
      </c>
      <c r="AF348" s="39"/>
      <c r="AG348" s="48"/>
      <c r="AI348" s="3" t="s">
        <v>66</v>
      </c>
      <c r="AL348" s="48"/>
      <c r="AM348" s="82"/>
      <c r="AN348" s="85"/>
      <c r="AO348" s="85"/>
      <c r="AP348" s="85"/>
      <c r="AQ348" s="85"/>
      <c r="AR348" s="85"/>
      <c r="AS348" s="82"/>
      <c r="AT348" s="48"/>
      <c r="AV348" s="48"/>
      <c r="AW348" s="48"/>
    </row>
    <row r="349" spans="1:49" s="4" customFormat="1" ht="15" x14ac:dyDescent="0.25">
      <c r="A349" s="51"/>
      <c r="B349" s="50" t="s">
        <v>67</v>
      </c>
      <c r="C349" s="853" t="s">
        <v>68</v>
      </c>
      <c r="D349" s="853"/>
      <c r="E349" s="853"/>
      <c r="F349" s="53"/>
      <c r="G349" s="54"/>
      <c r="H349" s="54"/>
      <c r="I349" s="54"/>
      <c r="J349" s="57">
        <v>813.09</v>
      </c>
      <c r="K349" s="56">
        <v>1.1499999999999999</v>
      </c>
      <c r="L349" s="55">
        <v>815366.65</v>
      </c>
      <c r="M349" s="54"/>
      <c r="N349" s="59"/>
      <c r="AF349" s="39"/>
      <c r="AG349" s="48"/>
      <c r="AI349" s="3" t="s">
        <v>68</v>
      </c>
      <c r="AL349" s="48"/>
      <c r="AM349" s="82"/>
      <c r="AN349" s="85"/>
      <c r="AO349" s="85"/>
      <c r="AP349" s="85"/>
      <c r="AQ349" s="85"/>
      <c r="AR349" s="85"/>
      <c r="AS349" s="82"/>
      <c r="AT349" s="48"/>
      <c r="AV349" s="48"/>
      <c r="AW349" s="48"/>
    </row>
    <row r="350" spans="1:49" s="4" customFormat="1" ht="15" x14ac:dyDescent="0.25">
      <c r="A350" s="51"/>
      <c r="B350" s="50" t="s">
        <v>69</v>
      </c>
      <c r="C350" s="853" t="s">
        <v>70</v>
      </c>
      <c r="D350" s="853"/>
      <c r="E350" s="853"/>
      <c r="F350" s="53"/>
      <c r="G350" s="54"/>
      <c r="H350" s="54"/>
      <c r="I350" s="54"/>
      <c r="J350" s="57">
        <v>21.29</v>
      </c>
      <c r="K350" s="56">
        <v>1.1499999999999999</v>
      </c>
      <c r="L350" s="55">
        <v>21349.61</v>
      </c>
      <c r="M350" s="56">
        <v>35.42</v>
      </c>
      <c r="N350" s="58">
        <v>756203.19</v>
      </c>
      <c r="AF350" s="39"/>
      <c r="AG350" s="48"/>
      <c r="AI350" s="3" t="s">
        <v>70</v>
      </c>
      <c r="AL350" s="48"/>
      <c r="AM350" s="82"/>
      <c r="AN350" s="85"/>
      <c r="AO350" s="85"/>
      <c r="AP350" s="85"/>
      <c r="AQ350" s="85"/>
      <c r="AR350" s="85"/>
      <c r="AS350" s="82"/>
      <c r="AT350" s="48"/>
      <c r="AV350" s="48"/>
      <c r="AW350" s="48"/>
    </row>
    <row r="351" spans="1:49" s="4" customFormat="1" ht="15" x14ac:dyDescent="0.25">
      <c r="A351" s="51"/>
      <c r="B351" s="50" t="s">
        <v>86</v>
      </c>
      <c r="C351" s="853" t="s">
        <v>87</v>
      </c>
      <c r="D351" s="853"/>
      <c r="E351" s="853"/>
      <c r="F351" s="53"/>
      <c r="G351" s="54"/>
      <c r="H351" s="54"/>
      <c r="I351" s="54"/>
      <c r="J351" s="57">
        <v>3.18</v>
      </c>
      <c r="K351" s="54"/>
      <c r="L351" s="55">
        <v>2772.96</v>
      </c>
      <c r="M351" s="54"/>
      <c r="N351" s="59"/>
      <c r="AF351" s="39"/>
      <c r="AG351" s="48"/>
      <c r="AI351" s="3" t="s">
        <v>87</v>
      </c>
      <c r="AL351" s="48"/>
      <c r="AM351" s="82"/>
      <c r="AN351" s="85"/>
      <c r="AO351" s="85"/>
      <c r="AP351" s="85"/>
      <c r="AQ351" s="85"/>
      <c r="AR351" s="85"/>
      <c r="AS351" s="82"/>
      <c r="AT351" s="48"/>
      <c r="AV351" s="48"/>
      <c r="AW351" s="48"/>
    </row>
    <row r="352" spans="1:49" s="4" customFormat="1" ht="15" x14ac:dyDescent="0.25">
      <c r="A352" s="60"/>
      <c r="B352" s="50"/>
      <c r="C352" s="853" t="s">
        <v>71</v>
      </c>
      <c r="D352" s="853"/>
      <c r="E352" s="853"/>
      <c r="F352" s="53" t="s">
        <v>72</v>
      </c>
      <c r="G352" s="56">
        <v>1.32</v>
      </c>
      <c r="H352" s="56">
        <v>1.1499999999999999</v>
      </c>
      <c r="I352" s="62">
        <v>1323.6959999999999</v>
      </c>
      <c r="J352" s="63"/>
      <c r="K352" s="54"/>
      <c r="L352" s="63"/>
      <c r="M352" s="54"/>
      <c r="N352" s="59"/>
      <c r="AF352" s="39"/>
      <c r="AG352" s="48"/>
      <c r="AJ352" s="3" t="s">
        <v>71</v>
      </c>
      <c r="AL352" s="48"/>
      <c r="AM352" s="82"/>
      <c r="AN352" s="85"/>
      <c r="AO352" s="85"/>
      <c r="AP352" s="85"/>
      <c r="AQ352" s="85"/>
      <c r="AR352" s="85"/>
      <c r="AS352" s="82"/>
      <c r="AT352" s="48"/>
      <c r="AV352" s="48"/>
      <c r="AW352" s="48"/>
    </row>
    <row r="353" spans="1:49" s="4" customFormat="1" ht="15" x14ac:dyDescent="0.25">
      <c r="A353" s="60"/>
      <c r="B353" s="50"/>
      <c r="C353" s="853" t="s">
        <v>73</v>
      </c>
      <c r="D353" s="853"/>
      <c r="E353" s="853"/>
      <c r="F353" s="53" t="s">
        <v>72</v>
      </c>
      <c r="G353" s="56">
        <v>1.56</v>
      </c>
      <c r="H353" s="56">
        <v>1.1499999999999999</v>
      </c>
      <c r="I353" s="62">
        <v>1564.3679999999999</v>
      </c>
      <c r="J353" s="63"/>
      <c r="K353" s="54"/>
      <c r="L353" s="63"/>
      <c r="M353" s="54"/>
      <c r="N353" s="59"/>
      <c r="AF353" s="39"/>
      <c r="AG353" s="48"/>
      <c r="AJ353" s="3" t="s">
        <v>73</v>
      </c>
      <c r="AL353" s="48"/>
      <c r="AM353" s="82"/>
      <c r="AN353" s="85"/>
      <c r="AO353" s="85"/>
      <c r="AP353" s="85"/>
      <c r="AQ353" s="85"/>
      <c r="AR353" s="85"/>
      <c r="AS353" s="82"/>
      <c r="AT353" s="48"/>
      <c r="AV353" s="48"/>
      <c r="AW353" s="48"/>
    </row>
    <row r="354" spans="1:49" s="4" customFormat="1" ht="15" x14ac:dyDescent="0.25">
      <c r="A354" s="51"/>
      <c r="B354" s="50"/>
      <c r="C354" s="854" t="s">
        <v>74</v>
      </c>
      <c r="D354" s="854"/>
      <c r="E354" s="854"/>
      <c r="F354" s="65"/>
      <c r="G354" s="66"/>
      <c r="H354" s="66"/>
      <c r="I354" s="66"/>
      <c r="J354" s="68">
        <v>830.33</v>
      </c>
      <c r="K354" s="66"/>
      <c r="L354" s="67">
        <v>832238.98</v>
      </c>
      <c r="M354" s="66"/>
      <c r="N354" s="69"/>
      <c r="AF354" s="39"/>
      <c r="AG354" s="48"/>
      <c r="AK354" s="3" t="s">
        <v>74</v>
      </c>
      <c r="AL354" s="48"/>
      <c r="AM354" s="82"/>
      <c r="AN354" s="85"/>
      <c r="AO354" s="85"/>
      <c r="AP354" s="85"/>
      <c r="AQ354" s="85"/>
      <c r="AR354" s="85"/>
      <c r="AS354" s="82"/>
      <c r="AT354" s="48"/>
      <c r="AV354" s="48"/>
      <c r="AW354" s="48"/>
    </row>
    <row r="355" spans="1:49" s="4" customFormat="1" ht="15" x14ac:dyDescent="0.25">
      <c r="A355" s="60"/>
      <c r="B355" s="50"/>
      <c r="C355" s="853" t="s">
        <v>75</v>
      </c>
      <c r="D355" s="853"/>
      <c r="E355" s="853"/>
      <c r="F355" s="53"/>
      <c r="G355" s="54"/>
      <c r="H355" s="54"/>
      <c r="I355" s="54"/>
      <c r="J355" s="63"/>
      <c r="K355" s="54"/>
      <c r="L355" s="55">
        <v>35448.980000000003</v>
      </c>
      <c r="M355" s="54"/>
      <c r="N355" s="58">
        <v>1255602.8799999999</v>
      </c>
      <c r="AF355" s="39"/>
      <c r="AG355" s="48"/>
      <c r="AJ355" s="3" t="s">
        <v>75</v>
      </c>
      <c r="AL355" s="48"/>
      <c r="AM355" s="82"/>
      <c r="AN355" s="85"/>
      <c r="AO355" s="85"/>
      <c r="AP355" s="85"/>
      <c r="AQ355" s="85"/>
      <c r="AR355" s="85"/>
      <c r="AS355" s="82"/>
      <c r="AT355" s="48"/>
      <c r="AV355" s="48"/>
      <c r="AW355" s="48"/>
    </row>
    <row r="356" spans="1:49" s="4" customFormat="1" ht="15" x14ac:dyDescent="0.25">
      <c r="A356" s="60"/>
      <c r="B356" s="50" t="s">
        <v>194</v>
      </c>
      <c r="C356" s="853" t="s">
        <v>195</v>
      </c>
      <c r="D356" s="853"/>
      <c r="E356" s="853"/>
      <c r="F356" s="53" t="s">
        <v>78</v>
      </c>
      <c r="G356" s="70">
        <v>106</v>
      </c>
      <c r="H356" s="54"/>
      <c r="I356" s="70">
        <v>106</v>
      </c>
      <c r="J356" s="63"/>
      <c r="K356" s="54"/>
      <c r="L356" s="55">
        <v>37575.919999999998</v>
      </c>
      <c r="M356" s="54"/>
      <c r="N356" s="58">
        <v>1330939.05</v>
      </c>
      <c r="AF356" s="39"/>
      <c r="AG356" s="48"/>
      <c r="AJ356" s="3" t="s">
        <v>195</v>
      </c>
      <c r="AL356" s="48"/>
      <c r="AM356" s="82"/>
      <c r="AN356" s="85"/>
      <c r="AO356" s="85"/>
      <c r="AP356" s="85"/>
      <c r="AQ356" s="85"/>
      <c r="AR356" s="85"/>
      <c r="AS356" s="82"/>
      <c r="AT356" s="48"/>
      <c r="AV356" s="48"/>
      <c r="AW356" s="48"/>
    </row>
    <row r="357" spans="1:49" s="4" customFormat="1" ht="15" x14ac:dyDescent="0.25">
      <c r="A357" s="60"/>
      <c r="B357" s="50" t="s">
        <v>196</v>
      </c>
      <c r="C357" s="853" t="s">
        <v>197</v>
      </c>
      <c r="D357" s="853"/>
      <c r="E357" s="853"/>
      <c r="F357" s="53" t="s">
        <v>78</v>
      </c>
      <c r="G357" s="70">
        <v>45</v>
      </c>
      <c r="H357" s="54"/>
      <c r="I357" s="70">
        <v>45</v>
      </c>
      <c r="J357" s="63"/>
      <c r="K357" s="54"/>
      <c r="L357" s="55">
        <v>15952.04</v>
      </c>
      <c r="M357" s="54"/>
      <c r="N357" s="58">
        <v>565021.30000000005</v>
      </c>
      <c r="AF357" s="39"/>
      <c r="AG357" s="48"/>
      <c r="AJ357" s="3" t="s">
        <v>197</v>
      </c>
      <c r="AL357" s="48"/>
      <c r="AM357" s="82"/>
      <c r="AN357" s="85"/>
      <c r="AO357" s="85"/>
      <c r="AP357" s="85"/>
      <c r="AQ357" s="85"/>
      <c r="AR357" s="85"/>
      <c r="AS357" s="82"/>
      <c r="AT357" s="48"/>
      <c r="AV357" s="48"/>
      <c r="AW357" s="48"/>
    </row>
    <row r="358" spans="1:49" s="4" customFormat="1" ht="15" x14ac:dyDescent="0.25">
      <c r="A358" s="71"/>
      <c r="B358" s="72"/>
      <c r="C358" s="847" t="s">
        <v>81</v>
      </c>
      <c r="D358" s="847"/>
      <c r="E358" s="847"/>
      <c r="F358" s="42"/>
      <c r="G358" s="43"/>
      <c r="H358" s="43"/>
      <c r="I358" s="43"/>
      <c r="J358" s="46"/>
      <c r="K358" s="43"/>
      <c r="L358" s="73">
        <v>885766.94</v>
      </c>
      <c r="M358" s="66"/>
      <c r="N358" s="47"/>
      <c r="AF358" s="39"/>
      <c r="AG358" s="48"/>
      <c r="AL358" s="48" t="s">
        <v>81</v>
      </c>
      <c r="AM358" s="82"/>
      <c r="AN358" s="85"/>
      <c r="AO358" s="85"/>
      <c r="AP358" s="85"/>
      <c r="AQ358" s="85"/>
      <c r="AR358" s="85"/>
      <c r="AS358" s="82"/>
      <c r="AT358" s="48"/>
      <c r="AV358" s="48"/>
      <c r="AW358" s="48"/>
    </row>
    <row r="359" spans="1:49" s="4" customFormat="1" ht="57" x14ac:dyDescent="0.25">
      <c r="A359" s="40" t="s">
        <v>204</v>
      </c>
      <c r="B359" s="41" t="s">
        <v>205</v>
      </c>
      <c r="C359" s="847" t="s">
        <v>1311</v>
      </c>
      <c r="D359" s="847"/>
      <c r="E359" s="847"/>
      <c r="F359" s="42" t="s">
        <v>207</v>
      </c>
      <c r="G359" s="43">
        <v>0.2039</v>
      </c>
      <c r="H359" s="44">
        <v>1</v>
      </c>
      <c r="I359" s="135">
        <v>0.2039</v>
      </c>
      <c r="J359" s="73">
        <v>30599.52</v>
      </c>
      <c r="K359" s="43"/>
      <c r="L359" s="73">
        <v>6239.24</v>
      </c>
      <c r="M359" s="43"/>
      <c r="N359" s="47"/>
      <c r="AF359" s="39"/>
      <c r="AG359" s="48" t="s">
        <v>1311</v>
      </c>
      <c r="AL359" s="48"/>
      <c r="AM359" s="82"/>
      <c r="AN359" s="85"/>
      <c r="AO359" s="85"/>
      <c r="AP359" s="85"/>
      <c r="AQ359" s="85"/>
      <c r="AR359" s="85"/>
      <c r="AS359" s="82"/>
      <c r="AT359" s="48"/>
      <c r="AV359" s="48"/>
      <c r="AW359" s="48"/>
    </row>
    <row r="360" spans="1:49" s="4" customFormat="1" ht="15" x14ac:dyDescent="0.25">
      <c r="A360" s="71"/>
      <c r="B360" s="72"/>
      <c r="C360" s="847" t="s">
        <v>81</v>
      </c>
      <c r="D360" s="847"/>
      <c r="E360" s="847"/>
      <c r="F360" s="42"/>
      <c r="G360" s="43"/>
      <c r="H360" s="43"/>
      <c r="I360" s="43"/>
      <c r="J360" s="46"/>
      <c r="K360" s="43"/>
      <c r="L360" s="73">
        <v>6239.24</v>
      </c>
      <c r="M360" s="66"/>
      <c r="N360" s="47"/>
      <c r="AF360" s="39"/>
      <c r="AG360" s="48"/>
      <c r="AL360" s="48" t="s">
        <v>81</v>
      </c>
      <c r="AM360" s="82"/>
      <c r="AN360" s="85"/>
      <c r="AO360" s="85"/>
      <c r="AP360" s="85"/>
      <c r="AQ360" s="85"/>
      <c r="AR360" s="85"/>
      <c r="AS360" s="82"/>
      <c r="AT360" s="48"/>
      <c r="AV360" s="48"/>
      <c r="AW360" s="48"/>
    </row>
    <row r="361" spans="1:49" s="4" customFormat="1" ht="23.25" x14ac:dyDescent="0.25">
      <c r="A361" s="40" t="s">
        <v>208</v>
      </c>
      <c r="B361" s="41" t="s">
        <v>209</v>
      </c>
      <c r="C361" s="847" t="s">
        <v>1312</v>
      </c>
      <c r="D361" s="847"/>
      <c r="E361" s="847"/>
      <c r="F361" s="42" t="s">
        <v>207</v>
      </c>
      <c r="G361" s="43">
        <v>5</v>
      </c>
      <c r="H361" s="44">
        <v>1</v>
      </c>
      <c r="I361" s="44">
        <v>5</v>
      </c>
      <c r="J361" s="73">
        <v>4848.1499999999996</v>
      </c>
      <c r="K361" s="43"/>
      <c r="L361" s="73">
        <v>24240.75</v>
      </c>
      <c r="M361" s="43"/>
      <c r="N361" s="47"/>
      <c r="AF361" s="39"/>
      <c r="AG361" s="48" t="s">
        <v>1312</v>
      </c>
      <c r="AL361" s="48"/>
      <c r="AM361" s="82"/>
      <c r="AN361" s="85"/>
      <c r="AO361" s="85"/>
      <c r="AP361" s="85"/>
      <c r="AQ361" s="85"/>
      <c r="AR361" s="85"/>
      <c r="AS361" s="82"/>
      <c r="AT361" s="48"/>
      <c r="AV361" s="48"/>
      <c r="AW361" s="48"/>
    </row>
    <row r="362" spans="1:49" s="4" customFormat="1" ht="15" x14ac:dyDescent="0.25">
      <c r="A362" s="71"/>
      <c r="B362" s="72"/>
      <c r="C362" s="847" t="s">
        <v>81</v>
      </c>
      <c r="D362" s="847"/>
      <c r="E362" s="847"/>
      <c r="F362" s="42"/>
      <c r="G362" s="43"/>
      <c r="H362" s="43"/>
      <c r="I362" s="43"/>
      <c r="J362" s="46"/>
      <c r="K362" s="43"/>
      <c r="L362" s="73">
        <v>24240.75</v>
      </c>
      <c r="M362" s="66"/>
      <c r="N362" s="47"/>
      <c r="AF362" s="39"/>
      <c r="AG362" s="48"/>
      <c r="AL362" s="48" t="s">
        <v>81</v>
      </c>
      <c r="AM362" s="82"/>
      <c r="AN362" s="85"/>
      <c r="AO362" s="85"/>
      <c r="AP362" s="85"/>
      <c r="AQ362" s="85"/>
      <c r="AR362" s="85"/>
      <c r="AS362" s="82"/>
      <c r="AT362" s="48"/>
      <c r="AV362" s="48"/>
      <c r="AW362" s="48"/>
    </row>
    <row r="363" spans="1:49" s="4" customFormat="1" ht="56.25" x14ac:dyDescent="0.25">
      <c r="A363" s="40" t="s">
        <v>211</v>
      </c>
      <c r="B363" s="41" t="s">
        <v>212</v>
      </c>
      <c r="C363" s="847" t="s">
        <v>213</v>
      </c>
      <c r="D363" s="847"/>
      <c r="E363" s="847"/>
      <c r="F363" s="42" t="s">
        <v>214</v>
      </c>
      <c r="G363" s="43">
        <v>8.7200000000000006</v>
      </c>
      <c r="H363" s="44">
        <v>1</v>
      </c>
      <c r="I363" s="109">
        <v>8.7200000000000006</v>
      </c>
      <c r="J363" s="46"/>
      <c r="K363" s="43"/>
      <c r="L363" s="46"/>
      <c r="M363" s="43"/>
      <c r="N363" s="47"/>
      <c r="AF363" s="39"/>
      <c r="AG363" s="48" t="s">
        <v>213</v>
      </c>
      <c r="AL363" s="48"/>
      <c r="AM363" s="82"/>
      <c r="AN363" s="85"/>
      <c r="AO363" s="85"/>
      <c r="AP363" s="85"/>
      <c r="AQ363" s="85"/>
      <c r="AR363" s="85"/>
      <c r="AS363" s="82"/>
      <c r="AT363" s="48"/>
      <c r="AV363" s="48"/>
      <c r="AW363" s="48"/>
    </row>
    <row r="364" spans="1:49" s="4" customFormat="1" ht="22.5" x14ac:dyDescent="0.25">
      <c r="A364" s="49"/>
      <c r="B364" s="50" t="s">
        <v>64</v>
      </c>
      <c r="C364" s="848" t="s">
        <v>65</v>
      </c>
      <c r="D364" s="848"/>
      <c r="E364" s="848"/>
      <c r="F364" s="848"/>
      <c r="G364" s="848"/>
      <c r="H364" s="848"/>
      <c r="I364" s="848"/>
      <c r="J364" s="848"/>
      <c r="K364" s="848"/>
      <c r="L364" s="848"/>
      <c r="M364" s="848"/>
      <c r="N364" s="849"/>
      <c r="AF364" s="39"/>
      <c r="AG364" s="48"/>
      <c r="AH364" s="3" t="s">
        <v>65</v>
      </c>
      <c r="AL364" s="48"/>
      <c r="AM364" s="82"/>
      <c r="AN364" s="85"/>
      <c r="AO364" s="85"/>
      <c r="AP364" s="85"/>
      <c r="AQ364" s="85"/>
      <c r="AR364" s="85"/>
      <c r="AS364" s="82"/>
      <c r="AT364" s="48"/>
      <c r="AV364" s="48"/>
      <c r="AW364" s="48"/>
    </row>
    <row r="365" spans="1:49" s="4" customFormat="1" ht="15" x14ac:dyDescent="0.25">
      <c r="A365" s="51"/>
      <c r="B365" s="50" t="s">
        <v>60</v>
      </c>
      <c r="C365" s="853" t="s">
        <v>66</v>
      </c>
      <c r="D365" s="853"/>
      <c r="E365" s="853"/>
      <c r="F365" s="53"/>
      <c r="G365" s="54"/>
      <c r="H365" s="54"/>
      <c r="I365" s="54"/>
      <c r="J365" s="57">
        <v>731.31</v>
      </c>
      <c r="K365" s="56">
        <v>1.1499999999999999</v>
      </c>
      <c r="L365" s="55">
        <v>7333.58</v>
      </c>
      <c r="M365" s="56">
        <v>35.42</v>
      </c>
      <c r="N365" s="58">
        <v>259755.4</v>
      </c>
      <c r="AF365" s="39"/>
      <c r="AG365" s="48"/>
      <c r="AI365" s="3" t="s">
        <v>66</v>
      </c>
      <c r="AL365" s="48"/>
      <c r="AM365" s="82"/>
      <c r="AN365" s="85"/>
      <c r="AO365" s="85"/>
      <c r="AP365" s="85"/>
      <c r="AQ365" s="85"/>
      <c r="AR365" s="85"/>
      <c r="AS365" s="82"/>
      <c r="AT365" s="48"/>
      <c r="AV365" s="48"/>
      <c r="AW365" s="48"/>
    </row>
    <row r="366" spans="1:49" s="4" customFormat="1" ht="15" x14ac:dyDescent="0.25">
      <c r="A366" s="51"/>
      <c r="B366" s="50" t="s">
        <v>67</v>
      </c>
      <c r="C366" s="853" t="s">
        <v>68</v>
      </c>
      <c r="D366" s="853"/>
      <c r="E366" s="853"/>
      <c r="F366" s="53"/>
      <c r="G366" s="54"/>
      <c r="H366" s="54"/>
      <c r="I366" s="54"/>
      <c r="J366" s="57">
        <v>78.42</v>
      </c>
      <c r="K366" s="56">
        <v>1.1499999999999999</v>
      </c>
      <c r="L366" s="57">
        <v>786.4</v>
      </c>
      <c r="M366" s="54"/>
      <c r="N366" s="59"/>
      <c r="AF366" s="39"/>
      <c r="AG366" s="48"/>
      <c r="AI366" s="3" t="s">
        <v>68</v>
      </c>
      <c r="AL366" s="48"/>
      <c r="AM366" s="82"/>
      <c r="AN366" s="85"/>
      <c r="AO366" s="85"/>
      <c r="AP366" s="85"/>
      <c r="AQ366" s="85"/>
      <c r="AR366" s="85"/>
      <c r="AS366" s="82"/>
      <c r="AT366" s="48"/>
      <c r="AV366" s="48"/>
      <c r="AW366" s="48"/>
    </row>
    <row r="367" spans="1:49" s="4" customFormat="1" ht="15" x14ac:dyDescent="0.25">
      <c r="A367" s="51"/>
      <c r="B367" s="50" t="s">
        <v>69</v>
      </c>
      <c r="C367" s="853" t="s">
        <v>70</v>
      </c>
      <c r="D367" s="853"/>
      <c r="E367" s="853"/>
      <c r="F367" s="53"/>
      <c r="G367" s="54"/>
      <c r="H367" s="54"/>
      <c r="I367" s="54"/>
      <c r="J367" s="57">
        <v>0.54</v>
      </c>
      <c r="K367" s="56">
        <v>1.1499999999999999</v>
      </c>
      <c r="L367" s="57">
        <v>5.42</v>
      </c>
      <c r="M367" s="56">
        <v>35.42</v>
      </c>
      <c r="N367" s="133">
        <v>191.98</v>
      </c>
      <c r="AF367" s="39"/>
      <c r="AG367" s="48"/>
      <c r="AI367" s="3" t="s">
        <v>70</v>
      </c>
      <c r="AL367" s="48"/>
      <c r="AM367" s="82"/>
      <c r="AN367" s="85"/>
      <c r="AO367" s="85"/>
      <c r="AP367" s="85"/>
      <c r="AQ367" s="85"/>
      <c r="AR367" s="85"/>
      <c r="AS367" s="82"/>
      <c r="AT367" s="48"/>
      <c r="AV367" s="48"/>
      <c r="AW367" s="48"/>
    </row>
    <row r="368" spans="1:49" s="4" customFormat="1" ht="15" x14ac:dyDescent="0.25">
      <c r="A368" s="51"/>
      <c r="B368" s="50" t="s">
        <v>86</v>
      </c>
      <c r="C368" s="853" t="s">
        <v>87</v>
      </c>
      <c r="D368" s="853"/>
      <c r="E368" s="853"/>
      <c r="F368" s="53"/>
      <c r="G368" s="54"/>
      <c r="H368" s="54"/>
      <c r="I368" s="54"/>
      <c r="J368" s="57">
        <v>606.88</v>
      </c>
      <c r="K368" s="54"/>
      <c r="L368" s="55">
        <v>5291.99</v>
      </c>
      <c r="M368" s="54"/>
      <c r="N368" s="59"/>
      <c r="AF368" s="39"/>
      <c r="AG368" s="48"/>
      <c r="AI368" s="3" t="s">
        <v>87</v>
      </c>
      <c r="AL368" s="48"/>
      <c r="AM368" s="82"/>
      <c r="AN368" s="85"/>
      <c r="AO368" s="85"/>
      <c r="AP368" s="85"/>
      <c r="AQ368" s="85"/>
      <c r="AR368" s="85"/>
      <c r="AS368" s="82"/>
      <c r="AT368" s="48"/>
      <c r="AV368" s="48"/>
      <c r="AW368" s="48"/>
    </row>
    <row r="369" spans="1:49" s="4" customFormat="1" ht="15" x14ac:dyDescent="0.25">
      <c r="A369" s="60"/>
      <c r="B369" s="50"/>
      <c r="C369" s="853" t="s">
        <v>71</v>
      </c>
      <c r="D369" s="853"/>
      <c r="E369" s="853"/>
      <c r="F369" s="53" t="s">
        <v>72</v>
      </c>
      <c r="G369" s="56">
        <v>76.02</v>
      </c>
      <c r="H369" s="56">
        <v>1.1499999999999999</v>
      </c>
      <c r="I369" s="64">
        <v>762.32856000000004</v>
      </c>
      <c r="J369" s="63"/>
      <c r="K369" s="54"/>
      <c r="L369" s="63"/>
      <c r="M369" s="54"/>
      <c r="N369" s="59"/>
      <c r="AF369" s="39"/>
      <c r="AG369" s="48"/>
      <c r="AJ369" s="3" t="s">
        <v>71</v>
      </c>
      <c r="AL369" s="48"/>
      <c r="AM369" s="82"/>
      <c r="AN369" s="85"/>
      <c r="AO369" s="85"/>
      <c r="AP369" s="85"/>
      <c r="AQ369" s="85"/>
      <c r="AR369" s="85"/>
      <c r="AS369" s="82"/>
      <c r="AT369" s="48"/>
      <c r="AV369" s="48"/>
      <c r="AW369" s="48"/>
    </row>
    <row r="370" spans="1:49" s="4" customFormat="1" ht="15" x14ac:dyDescent="0.25">
      <c r="A370" s="60"/>
      <c r="B370" s="50"/>
      <c r="C370" s="853" t="s">
        <v>73</v>
      </c>
      <c r="D370" s="853"/>
      <c r="E370" s="853"/>
      <c r="F370" s="53" t="s">
        <v>72</v>
      </c>
      <c r="G370" s="56">
        <v>0.04</v>
      </c>
      <c r="H370" s="56">
        <v>1.1499999999999999</v>
      </c>
      <c r="I370" s="64">
        <v>0.40111999999999998</v>
      </c>
      <c r="J370" s="63"/>
      <c r="K370" s="54"/>
      <c r="L370" s="63"/>
      <c r="M370" s="54"/>
      <c r="N370" s="59"/>
      <c r="AF370" s="39"/>
      <c r="AG370" s="48"/>
      <c r="AJ370" s="3" t="s">
        <v>73</v>
      </c>
      <c r="AL370" s="48"/>
      <c r="AM370" s="82"/>
      <c r="AN370" s="85"/>
      <c r="AO370" s="85"/>
      <c r="AP370" s="85"/>
      <c r="AQ370" s="85"/>
      <c r="AR370" s="85"/>
      <c r="AS370" s="82"/>
      <c r="AT370" s="48"/>
      <c r="AV370" s="48"/>
      <c r="AW370" s="48"/>
    </row>
    <row r="371" spans="1:49" s="4" customFormat="1" ht="15" x14ac:dyDescent="0.25">
      <c r="A371" s="51"/>
      <c r="B371" s="50"/>
      <c r="C371" s="854" t="s">
        <v>74</v>
      </c>
      <c r="D371" s="854"/>
      <c r="E371" s="854"/>
      <c r="F371" s="65"/>
      <c r="G371" s="66"/>
      <c r="H371" s="66"/>
      <c r="I371" s="66"/>
      <c r="J371" s="67">
        <v>1416.61</v>
      </c>
      <c r="K371" s="66"/>
      <c r="L371" s="67">
        <v>13411.97</v>
      </c>
      <c r="M371" s="66"/>
      <c r="N371" s="69"/>
      <c r="AF371" s="39"/>
      <c r="AG371" s="48"/>
      <c r="AK371" s="3" t="s">
        <v>74</v>
      </c>
      <c r="AL371" s="48"/>
      <c r="AM371" s="82"/>
      <c r="AN371" s="85"/>
      <c r="AO371" s="85"/>
      <c r="AP371" s="85"/>
      <c r="AQ371" s="85"/>
      <c r="AR371" s="85"/>
      <c r="AS371" s="82"/>
      <c r="AT371" s="48"/>
      <c r="AV371" s="48"/>
      <c r="AW371" s="48"/>
    </row>
    <row r="372" spans="1:49" s="4" customFormat="1" ht="15" x14ac:dyDescent="0.25">
      <c r="A372" s="60"/>
      <c r="B372" s="50"/>
      <c r="C372" s="853" t="s">
        <v>75</v>
      </c>
      <c r="D372" s="853"/>
      <c r="E372" s="853"/>
      <c r="F372" s="53"/>
      <c r="G372" s="54"/>
      <c r="H372" s="54"/>
      <c r="I372" s="54"/>
      <c r="J372" s="63"/>
      <c r="K372" s="54"/>
      <c r="L372" s="55">
        <v>7339</v>
      </c>
      <c r="M372" s="54"/>
      <c r="N372" s="58">
        <v>259947.38</v>
      </c>
      <c r="AF372" s="39"/>
      <c r="AG372" s="48"/>
      <c r="AJ372" s="3" t="s">
        <v>75</v>
      </c>
      <c r="AL372" s="48"/>
      <c r="AM372" s="82"/>
      <c r="AN372" s="85"/>
      <c r="AO372" s="85"/>
      <c r="AP372" s="85"/>
      <c r="AQ372" s="85"/>
      <c r="AR372" s="85"/>
      <c r="AS372" s="82"/>
      <c r="AT372" s="48"/>
      <c r="AV372" s="48"/>
      <c r="AW372" s="48"/>
    </row>
    <row r="373" spans="1:49" s="4" customFormat="1" ht="23.25" x14ac:dyDescent="0.25">
      <c r="A373" s="60"/>
      <c r="B373" s="50" t="s">
        <v>215</v>
      </c>
      <c r="C373" s="853" t="s">
        <v>216</v>
      </c>
      <c r="D373" s="853"/>
      <c r="E373" s="853"/>
      <c r="F373" s="53" t="s">
        <v>78</v>
      </c>
      <c r="G373" s="70">
        <v>117</v>
      </c>
      <c r="H373" s="54"/>
      <c r="I373" s="70">
        <v>117</v>
      </c>
      <c r="J373" s="63"/>
      <c r="K373" s="54"/>
      <c r="L373" s="55">
        <v>8586.6299999999992</v>
      </c>
      <c r="M373" s="54"/>
      <c r="N373" s="58">
        <v>304138.43</v>
      </c>
      <c r="AF373" s="39"/>
      <c r="AG373" s="48"/>
      <c r="AJ373" s="3" t="s">
        <v>216</v>
      </c>
      <c r="AL373" s="48"/>
      <c r="AM373" s="82"/>
      <c r="AN373" s="85"/>
      <c r="AO373" s="85"/>
      <c r="AP373" s="85"/>
      <c r="AQ373" s="85"/>
      <c r="AR373" s="85"/>
      <c r="AS373" s="82"/>
      <c r="AT373" s="48"/>
      <c r="AV373" s="48"/>
      <c r="AW373" s="48"/>
    </row>
    <row r="374" spans="1:49" s="4" customFormat="1" ht="23.25" x14ac:dyDescent="0.25">
      <c r="A374" s="60"/>
      <c r="B374" s="50" t="s">
        <v>217</v>
      </c>
      <c r="C374" s="853" t="s">
        <v>218</v>
      </c>
      <c r="D374" s="853"/>
      <c r="E374" s="853"/>
      <c r="F374" s="53" t="s">
        <v>78</v>
      </c>
      <c r="G374" s="70">
        <v>74</v>
      </c>
      <c r="H374" s="54"/>
      <c r="I374" s="70">
        <v>74</v>
      </c>
      <c r="J374" s="63"/>
      <c r="K374" s="54"/>
      <c r="L374" s="55">
        <v>5430.86</v>
      </c>
      <c r="M374" s="54"/>
      <c r="N374" s="58">
        <v>192361.06</v>
      </c>
      <c r="AF374" s="39"/>
      <c r="AG374" s="48"/>
      <c r="AJ374" s="3" t="s">
        <v>218</v>
      </c>
      <c r="AL374" s="48"/>
      <c r="AM374" s="82"/>
      <c r="AN374" s="85"/>
      <c r="AO374" s="85"/>
      <c r="AP374" s="85"/>
      <c r="AQ374" s="85"/>
      <c r="AR374" s="85"/>
      <c r="AS374" s="82"/>
      <c r="AT374" s="48"/>
      <c r="AV374" s="48"/>
      <c r="AW374" s="48"/>
    </row>
    <row r="375" spans="1:49" s="4" customFormat="1" ht="15" x14ac:dyDescent="0.25">
      <c r="A375" s="71"/>
      <c r="B375" s="72"/>
      <c r="C375" s="847" t="s">
        <v>81</v>
      </c>
      <c r="D375" s="847"/>
      <c r="E375" s="847"/>
      <c r="F375" s="42"/>
      <c r="G375" s="43"/>
      <c r="H375" s="43"/>
      <c r="I375" s="43"/>
      <c r="J375" s="46"/>
      <c r="K375" s="43"/>
      <c r="L375" s="73">
        <v>27429.46</v>
      </c>
      <c r="M375" s="66"/>
      <c r="N375" s="47"/>
      <c r="AF375" s="39"/>
      <c r="AG375" s="48"/>
      <c r="AL375" s="48" t="s">
        <v>81</v>
      </c>
      <c r="AM375" s="82"/>
      <c r="AN375" s="85"/>
      <c r="AO375" s="85"/>
      <c r="AP375" s="85"/>
      <c r="AQ375" s="85"/>
      <c r="AR375" s="85"/>
      <c r="AS375" s="82"/>
      <c r="AT375" s="48"/>
      <c r="AV375" s="48"/>
      <c r="AW375" s="48"/>
    </row>
    <row r="376" spans="1:49" s="4" customFormat="1" ht="23.25" x14ac:dyDescent="0.25">
      <c r="A376" s="40" t="s">
        <v>219</v>
      </c>
      <c r="B376" s="41" t="s">
        <v>220</v>
      </c>
      <c r="C376" s="847" t="s">
        <v>221</v>
      </c>
      <c r="D376" s="847"/>
      <c r="E376" s="847"/>
      <c r="F376" s="42" t="s">
        <v>164</v>
      </c>
      <c r="G376" s="43">
        <v>1744</v>
      </c>
      <c r="H376" s="44">
        <v>1</v>
      </c>
      <c r="I376" s="44">
        <v>1744</v>
      </c>
      <c r="J376" s="73">
        <v>1564</v>
      </c>
      <c r="K376" s="43"/>
      <c r="L376" s="73">
        <v>316796.28000000003</v>
      </c>
      <c r="M376" s="109">
        <v>8.61</v>
      </c>
      <c r="N376" s="134">
        <v>2727616</v>
      </c>
      <c r="AF376" s="39"/>
      <c r="AG376" s="48" t="s">
        <v>221</v>
      </c>
      <c r="AL376" s="48"/>
      <c r="AM376" s="82"/>
      <c r="AN376" s="85"/>
      <c r="AO376" s="85"/>
      <c r="AP376" s="85"/>
      <c r="AQ376" s="85"/>
      <c r="AR376" s="85"/>
      <c r="AS376" s="82"/>
      <c r="AT376" s="48"/>
      <c r="AV376" s="48"/>
      <c r="AW376" s="48"/>
    </row>
    <row r="377" spans="1:49" s="4" customFormat="1" ht="15" x14ac:dyDescent="0.25">
      <c r="A377" s="71"/>
      <c r="B377" s="72"/>
      <c r="C377" s="847" t="s">
        <v>81</v>
      </c>
      <c r="D377" s="847"/>
      <c r="E377" s="847"/>
      <c r="F377" s="42"/>
      <c r="G377" s="43"/>
      <c r="H377" s="43"/>
      <c r="I377" s="43"/>
      <c r="J377" s="46"/>
      <c r="K377" s="43"/>
      <c r="L377" s="73">
        <v>316796.28000000003</v>
      </c>
      <c r="M377" s="66"/>
      <c r="N377" s="134">
        <v>2727616</v>
      </c>
      <c r="AF377" s="39"/>
      <c r="AG377" s="48"/>
      <c r="AL377" s="48" t="s">
        <v>81</v>
      </c>
      <c r="AM377" s="82"/>
      <c r="AN377" s="85"/>
      <c r="AO377" s="85"/>
      <c r="AP377" s="85"/>
      <c r="AQ377" s="85"/>
      <c r="AR377" s="85"/>
      <c r="AS377" s="82"/>
      <c r="AT377" s="48"/>
      <c r="AV377" s="48"/>
      <c r="AW377" s="48"/>
    </row>
    <row r="378" spans="1:49" s="4" customFormat="1" ht="15" x14ac:dyDescent="0.25">
      <c r="A378" s="855" t="s">
        <v>395</v>
      </c>
      <c r="B378" s="856"/>
      <c r="C378" s="856"/>
      <c r="D378" s="856"/>
      <c r="E378" s="856"/>
      <c r="F378" s="856"/>
      <c r="G378" s="856"/>
      <c r="H378" s="856"/>
      <c r="I378" s="856"/>
      <c r="J378" s="856"/>
      <c r="K378" s="856"/>
      <c r="L378" s="856"/>
      <c r="M378" s="856"/>
      <c r="N378" s="857"/>
      <c r="AF378" s="39"/>
      <c r="AG378" s="48"/>
      <c r="AL378" s="48"/>
      <c r="AM378" s="82"/>
      <c r="AN378" s="85"/>
      <c r="AO378" s="85"/>
      <c r="AP378" s="85"/>
      <c r="AQ378" s="85"/>
      <c r="AR378" s="85"/>
      <c r="AS378" s="82"/>
      <c r="AT378" s="48"/>
      <c r="AV378" s="48"/>
      <c r="AW378" s="48" t="s">
        <v>395</v>
      </c>
    </row>
    <row r="379" spans="1:49" s="4" customFormat="1" ht="34.5" x14ac:dyDescent="0.25">
      <c r="A379" s="40" t="s">
        <v>223</v>
      </c>
      <c r="B379" s="41" t="s">
        <v>224</v>
      </c>
      <c r="C379" s="847" t="s">
        <v>1313</v>
      </c>
      <c r="D379" s="847"/>
      <c r="E379" s="847"/>
      <c r="F379" s="42" t="s">
        <v>146</v>
      </c>
      <c r="G379" s="43">
        <v>169.47800000000001</v>
      </c>
      <c r="H379" s="44">
        <v>1</v>
      </c>
      <c r="I379" s="129">
        <v>169.47800000000001</v>
      </c>
      <c r="J379" s="131">
        <v>3.96</v>
      </c>
      <c r="K379" s="43"/>
      <c r="L379" s="131">
        <v>671.13</v>
      </c>
      <c r="M379" s="109">
        <v>8.61</v>
      </c>
      <c r="N379" s="134">
        <v>5778.43</v>
      </c>
      <c r="AF379" s="39"/>
      <c r="AG379" s="48" t="s">
        <v>1313</v>
      </c>
      <c r="AL379" s="48"/>
      <c r="AM379" s="82"/>
      <c r="AN379" s="85"/>
      <c r="AO379" s="85"/>
      <c r="AP379" s="85"/>
      <c r="AQ379" s="85"/>
      <c r="AR379" s="85"/>
      <c r="AS379" s="82"/>
      <c r="AT379" s="48"/>
      <c r="AV379" s="48"/>
      <c r="AW379" s="48"/>
    </row>
    <row r="380" spans="1:49" s="4" customFormat="1" ht="15" x14ac:dyDescent="0.25">
      <c r="A380" s="71"/>
      <c r="B380" s="72"/>
      <c r="C380" s="847" t="s">
        <v>81</v>
      </c>
      <c r="D380" s="847"/>
      <c r="E380" s="847"/>
      <c r="F380" s="42"/>
      <c r="G380" s="43"/>
      <c r="H380" s="43"/>
      <c r="I380" s="43"/>
      <c r="J380" s="46"/>
      <c r="K380" s="43"/>
      <c r="L380" s="131">
        <v>671.13</v>
      </c>
      <c r="M380" s="66"/>
      <c r="N380" s="134">
        <v>5778.43</v>
      </c>
      <c r="AF380" s="39"/>
      <c r="AG380" s="48"/>
      <c r="AL380" s="48" t="s">
        <v>81</v>
      </c>
      <c r="AM380" s="82"/>
      <c r="AN380" s="85"/>
      <c r="AO380" s="85"/>
      <c r="AP380" s="85"/>
      <c r="AQ380" s="85"/>
      <c r="AR380" s="85"/>
      <c r="AS380" s="82"/>
      <c r="AT380" s="48"/>
      <c r="AV380" s="48"/>
      <c r="AW380" s="48"/>
    </row>
    <row r="381" spans="1:49" s="4" customFormat="1" ht="45.75" x14ac:dyDescent="0.25">
      <c r="A381" s="40" t="s">
        <v>226</v>
      </c>
      <c r="B381" s="41" t="s">
        <v>148</v>
      </c>
      <c r="C381" s="847" t="s">
        <v>149</v>
      </c>
      <c r="D381" s="847"/>
      <c r="E381" s="847"/>
      <c r="F381" s="42" t="s">
        <v>146</v>
      </c>
      <c r="G381" s="43">
        <v>169.47800000000001</v>
      </c>
      <c r="H381" s="44">
        <v>1</v>
      </c>
      <c r="I381" s="129">
        <v>169.47800000000001</v>
      </c>
      <c r="J381" s="131">
        <v>15.35</v>
      </c>
      <c r="K381" s="43"/>
      <c r="L381" s="73">
        <v>2601.4899999999998</v>
      </c>
      <c r="M381" s="109">
        <v>12.22</v>
      </c>
      <c r="N381" s="134">
        <v>31790.21</v>
      </c>
      <c r="AF381" s="39"/>
      <c r="AG381" s="48" t="s">
        <v>149</v>
      </c>
      <c r="AL381" s="48"/>
      <c r="AM381" s="82"/>
      <c r="AN381" s="85"/>
      <c r="AO381" s="85"/>
      <c r="AP381" s="85"/>
      <c r="AQ381" s="85"/>
      <c r="AR381" s="85"/>
      <c r="AS381" s="82"/>
      <c r="AT381" s="48"/>
      <c r="AV381" s="48"/>
      <c r="AW381" s="48"/>
    </row>
    <row r="382" spans="1:49" s="4" customFormat="1" ht="15" x14ac:dyDescent="0.25">
      <c r="A382" s="71"/>
      <c r="B382" s="72"/>
      <c r="C382" s="847" t="s">
        <v>81</v>
      </c>
      <c r="D382" s="847"/>
      <c r="E382" s="847"/>
      <c r="F382" s="42"/>
      <c r="G382" s="43"/>
      <c r="H382" s="43"/>
      <c r="I382" s="43"/>
      <c r="J382" s="46"/>
      <c r="K382" s="43"/>
      <c r="L382" s="73">
        <v>2601.4899999999998</v>
      </c>
      <c r="M382" s="66"/>
      <c r="N382" s="134">
        <v>31790.21</v>
      </c>
      <c r="AF382" s="39"/>
      <c r="AG382" s="48"/>
      <c r="AL382" s="48" t="s">
        <v>81</v>
      </c>
      <c r="AM382" s="82"/>
      <c r="AN382" s="85"/>
      <c r="AO382" s="85"/>
      <c r="AP382" s="85"/>
      <c r="AQ382" s="85"/>
      <c r="AR382" s="85"/>
      <c r="AS382" s="82"/>
      <c r="AT382" s="48"/>
      <c r="AV382" s="48"/>
      <c r="AW382" s="48"/>
    </row>
    <row r="383" spans="1:49" s="4" customFormat="1" ht="0" hidden="1" customHeight="1" x14ac:dyDescent="0.25">
      <c r="A383" s="110"/>
      <c r="B383" s="111"/>
      <c r="C383" s="111"/>
      <c r="D383" s="111"/>
      <c r="E383" s="111"/>
      <c r="F383" s="112"/>
      <c r="G383" s="112"/>
      <c r="H383" s="112"/>
      <c r="I383" s="112"/>
      <c r="J383" s="113"/>
      <c r="K383" s="112"/>
      <c r="L383" s="113"/>
      <c r="M383" s="54"/>
      <c r="N383" s="113"/>
      <c r="AF383" s="39"/>
      <c r="AG383" s="48"/>
      <c r="AL383" s="48"/>
      <c r="AM383" s="82"/>
      <c r="AN383" s="85"/>
      <c r="AO383" s="85"/>
      <c r="AP383" s="85"/>
      <c r="AQ383" s="85"/>
      <c r="AR383" s="85"/>
      <c r="AS383" s="82"/>
      <c r="AT383" s="48"/>
      <c r="AV383" s="48"/>
      <c r="AW383" s="48"/>
    </row>
    <row r="384" spans="1:49" s="4" customFormat="1" ht="15" x14ac:dyDescent="0.25">
      <c r="A384" s="114"/>
      <c r="B384" s="115"/>
      <c r="C384" s="847" t="s">
        <v>227</v>
      </c>
      <c r="D384" s="847"/>
      <c r="E384" s="847"/>
      <c r="F384" s="847"/>
      <c r="G384" s="847"/>
      <c r="H384" s="847"/>
      <c r="I384" s="847"/>
      <c r="J384" s="847"/>
      <c r="K384" s="847"/>
      <c r="L384" s="116"/>
      <c r="M384" s="117"/>
      <c r="N384" s="118"/>
      <c r="AF384" s="39"/>
      <c r="AG384" s="48"/>
      <c r="AL384" s="48"/>
      <c r="AM384" s="82"/>
      <c r="AN384" s="85"/>
      <c r="AO384" s="85"/>
      <c r="AP384" s="85"/>
      <c r="AQ384" s="85"/>
      <c r="AR384" s="85"/>
      <c r="AS384" s="82"/>
      <c r="AT384" s="48" t="s">
        <v>227</v>
      </c>
      <c r="AV384" s="48"/>
      <c r="AW384" s="48"/>
    </row>
    <row r="385" spans="1:49" s="4" customFormat="1" ht="15" x14ac:dyDescent="0.25">
      <c r="A385" s="119"/>
      <c r="B385" s="50"/>
      <c r="C385" s="853" t="s">
        <v>99</v>
      </c>
      <c r="D385" s="853"/>
      <c r="E385" s="853"/>
      <c r="F385" s="853"/>
      <c r="G385" s="853"/>
      <c r="H385" s="853"/>
      <c r="I385" s="853"/>
      <c r="J385" s="853"/>
      <c r="K385" s="853"/>
      <c r="L385" s="120">
        <v>1208163.94</v>
      </c>
      <c r="M385" s="121"/>
      <c r="N385" s="122"/>
      <c r="AF385" s="39"/>
      <c r="AG385" s="48"/>
      <c r="AL385" s="48"/>
      <c r="AM385" s="82"/>
      <c r="AN385" s="85"/>
      <c r="AO385" s="85"/>
      <c r="AP385" s="85"/>
      <c r="AQ385" s="85"/>
      <c r="AR385" s="85"/>
      <c r="AS385" s="82"/>
      <c r="AT385" s="48"/>
      <c r="AU385" s="3" t="s">
        <v>99</v>
      </c>
      <c r="AV385" s="48"/>
      <c r="AW385" s="48"/>
    </row>
    <row r="386" spans="1:49" s="4" customFormat="1" ht="15" x14ac:dyDescent="0.25">
      <c r="A386" s="119"/>
      <c r="B386" s="50"/>
      <c r="C386" s="853" t="s">
        <v>100</v>
      </c>
      <c r="D386" s="853"/>
      <c r="E386" s="853"/>
      <c r="F386" s="853"/>
      <c r="G386" s="853"/>
      <c r="H386" s="853"/>
      <c r="I386" s="853"/>
      <c r="J386" s="853"/>
      <c r="K386" s="853"/>
      <c r="L386" s="123"/>
      <c r="M386" s="121"/>
      <c r="N386" s="122"/>
      <c r="AF386" s="39"/>
      <c r="AG386" s="48"/>
      <c r="AL386" s="48"/>
      <c r="AM386" s="82"/>
      <c r="AN386" s="85"/>
      <c r="AO386" s="85"/>
      <c r="AP386" s="85"/>
      <c r="AQ386" s="85"/>
      <c r="AR386" s="85"/>
      <c r="AS386" s="82"/>
      <c r="AT386" s="48"/>
      <c r="AU386" s="3" t="s">
        <v>100</v>
      </c>
      <c r="AV386" s="48"/>
      <c r="AW386" s="48"/>
    </row>
    <row r="387" spans="1:49" s="4" customFormat="1" ht="15" x14ac:dyDescent="0.25">
      <c r="A387" s="119"/>
      <c r="B387" s="50"/>
      <c r="C387" s="853" t="s">
        <v>101</v>
      </c>
      <c r="D387" s="853"/>
      <c r="E387" s="853"/>
      <c r="F387" s="853"/>
      <c r="G387" s="853"/>
      <c r="H387" s="853"/>
      <c r="I387" s="853"/>
      <c r="J387" s="853"/>
      <c r="K387" s="853"/>
      <c r="L387" s="120">
        <v>24632.17</v>
      </c>
      <c r="M387" s="121"/>
      <c r="N387" s="122"/>
      <c r="AF387" s="39"/>
      <c r="AG387" s="48"/>
      <c r="AL387" s="48"/>
      <c r="AM387" s="82"/>
      <c r="AN387" s="85"/>
      <c r="AO387" s="85"/>
      <c r="AP387" s="85"/>
      <c r="AQ387" s="85"/>
      <c r="AR387" s="85"/>
      <c r="AS387" s="82"/>
      <c r="AT387" s="48"/>
      <c r="AU387" s="3" t="s">
        <v>101</v>
      </c>
      <c r="AV387" s="48"/>
      <c r="AW387" s="48"/>
    </row>
    <row r="388" spans="1:49" s="4" customFormat="1" ht="15" x14ac:dyDescent="0.25">
      <c r="A388" s="119"/>
      <c r="B388" s="50"/>
      <c r="C388" s="853" t="s">
        <v>102</v>
      </c>
      <c r="D388" s="853"/>
      <c r="E388" s="853"/>
      <c r="F388" s="853"/>
      <c r="G388" s="853"/>
      <c r="H388" s="853"/>
      <c r="I388" s="853"/>
      <c r="J388" s="853"/>
      <c r="K388" s="853"/>
      <c r="L388" s="120">
        <v>824126.06</v>
      </c>
      <c r="M388" s="121"/>
      <c r="N388" s="122"/>
      <c r="AF388" s="39"/>
      <c r="AG388" s="48"/>
      <c r="AL388" s="48"/>
      <c r="AM388" s="82"/>
      <c r="AN388" s="85"/>
      <c r="AO388" s="85"/>
      <c r="AP388" s="85"/>
      <c r="AQ388" s="85"/>
      <c r="AR388" s="85"/>
      <c r="AS388" s="82"/>
      <c r="AT388" s="48"/>
      <c r="AU388" s="3" t="s">
        <v>102</v>
      </c>
      <c r="AV388" s="48"/>
      <c r="AW388" s="48"/>
    </row>
    <row r="389" spans="1:49" s="4" customFormat="1" ht="15" x14ac:dyDescent="0.25">
      <c r="A389" s="119"/>
      <c r="B389" s="50"/>
      <c r="C389" s="853" t="s">
        <v>103</v>
      </c>
      <c r="D389" s="853"/>
      <c r="E389" s="853"/>
      <c r="F389" s="853"/>
      <c r="G389" s="853"/>
      <c r="H389" s="853"/>
      <c r="I389" s="853"/>
      <c r="J389" s="853"/>
      <c r="K389" s="853"/>
      <c r="L389" s="120">
        <v>22290.54</v>
      </c>
      <c r="M389" s="121"/>
      <c r="N389" s="122"/>
      <c r="AF389" s="39"/>
      <c r="AG389" s="48"/>
      <c r="AL389" s="48"/>
      <c r="AM389" s="82"/>
      <c r="AN389" s="85"/>
      <c r="AO389" s="85"/>
      <c r="AP389" s="85"/>
      <c r="AQ389" s="85"/>
      <c r="AR389" s="85"/>
      <c r="AS389" s="82"/>
      <c r="AT389" s="48"/>
      <c r="AU389" s="3" t="s">
        <v>103</v>
      </c>
      <c r="AV389" s="48"/>
      <c r="AW389" s="48"/>
    </row>
    <row r="390" spans="1:49" s="4" customFormat="1" ht="15" x14ac:dyDescent="0.25">
      <c r="A390" s="119"/>
      <c r="B390" s="50"/>
      <c r="C390" s="853" t="s">
        <v>138</v>
      </c>
      <c r="D390" s="853"/>
      <c r="E390" s="853"/>
      <c r="F390" s="853"/>
      <c r="G390" s="853"/>
      <c r="H390" s="853"/>
      <c r="I390" s="853"/>
      <c r="J390" s="853"/>
      <c r="K390" s="853"/>
      <c r="L390" s="120">
        <v>356133.09</v>
      </c>
      <c r="M390" s="121"/>
      <c r="N390" s="122"/>
      <c r="AF390" s="39"/>
      <c r="AG390" s="48"/>
      <c r="AL390" s="48"/>
      <c r="AM390" s="82"/>
      <c r="AN390" s="85"/>
      <c r="AO390" s="85"/>
      <c r="AP390" s="85"/>
      <c r="AQ390" s="85"/>
      <c r="AR390" s="85"/>
      <c r="AS390" s="82"/>
      <c r="AT390" s="48"/>
      <c r="AU390" s="3" t="s">
        <v>138</v>
      </c>
      <c r="AV390" s="48"/>
      <c r="AW390" s="48"/>
    </row>
    <row r="391" spans="1:49" s="4" customFormat="1" ht="15" x14ac:dyDescent="0.25">
      <c r="A391" s="119"/>
      <c r="B391" s="50"/>
      <c r="C391" s="853" t="s">
        <v>151</v>
      </c>
      <c r="D391" s="853"/>
      <c r="E391" s="853"/>
      <c r="F391" s="853"/>
      <c r="G391" s="853"/>
      <c r="H391" s="853"/>
      <c r="I391" s="853"/>
      <c r="J391" s="853"/>
      <c r="K391" s="853"/>
      <c r="L391" s="120">
        <v>3272.62</v>
      </c>
      <c r="M391" s="121"/>
      <c r="N391" s="122"/>
      <c r="AF391" s="39"/>
      <c r="AG391" s="48"/>
      <c r="AL391" s="48"/>
      <c r="AM391" s="82"/>
      <c r="AN391" s="85"/>
      <c r="AO391" s="85"/>
      <c r="AP391" s="85"/>
      <c r="AQ391" s="85"/>
      <c r="AR391" s="85"/>
      <c r="AS391" s="82"/>
      <c r="AT391" s="48"/>
      <c r="AU391" s="3" t="s">
        <v>151</v>
      </c>
      <c r="AV391" s="48"/>
      <c r="AW391" s="48"/>
    </row>
    <row r="392" spans="1:49" s="4" customFormat="1" ht="15" x14ac:dyDescent="0.25">
      <c r="A392" s="119"/>
      <c r="B392" s="50"/>
      <c r="C392" s="853" t="s">
        <v>104</v>
      </c>
      <c r="D392" s="853"/>
      <c r="E392" s="853"/>
      <c r="F392" s="853"/>
      <c r="G392" s="853"/>
      <c r="H392" s="853"/>
      <c r="I392" s="853"/>
      <c r="J392" s="853"/>
      <c r="K392" s="853"/>
      <c r="L392" s="120">
        <v>1281764.69</v>
      </c>
      <c r="M392" s="121"/>
      <c r="N392" s="122"/>
      <c r="AF392" s="39"/>
      <c r="AG392" s="48"/>
      <c r="AL392" s="48"/>
      <c r="AM392" s="82"/>
      <c r="AN392" s="85"/>
      <c r="AO392" s="85"/>
      <c r="AP392" s="85"/>
      <c r="AQ392" s="85"/>
      <c r="AR392" s="85"/>
      <c r="AS392" s="82"/>
      <c r="AT392" s="48"/>
      <c r="AU392" s="3" t="s">
        <v>104</v>
      </c>
      <c r="AV392" s="48"/>
      <c r="AW392" s="48"/>
    </row>
    <row r="393" spans="1:49" s="4" customFormat="1" ht="15" x14ac:dyDescent="0.25">
      <c r="A393" s="119"/>
      <c r="B393" s="50"/>
      <c r="C393" s="853" t="s">
        <v>228</v>
      </c>
      <c r="D393" s="853"/>
      <c r="E393" s="853"/>
      <c r="F393" s="853"/>
      <c r="G393" s="853"/>
      <c r="H393" s="853"/>
      <c r="I393" s="853"/>
      <c r="J393" s="853"/>
      <c r="K393" s="853"/>
      <c r="L393" s="120">
        <v>1278492.07</v>
      </c>
      <c r="M393" s="121"/>
      <c r="N393" s="122"/>
      <c r="AF393" s="39"/>
      <c r="AG393" s="48"/>
      <c r="AL393" s="48"/>
      <c r="AM393" s="82"/>
      <c r="AN393" s="85"/>
      <c r="AO393" s="85"/>
      <c r="AP393" s="85"/>
      <c r="AQ393" s="85"/>
      <c r="AR393" s="85"/>
      <c r="AS393" s="82"/>
      <c r="AT393" s="48"/>
      <c r="AU393" s="3" t="s">
        <v>228</v>
      </c>
      <c r="AV393" s="48"/>
      <c r="AW393" s="48"/>
    </row>
    <row r="394" spans="1:49" s="4" customFormat="1" ht="15" x14ac:dyDescent="0.25">
      <c r="A394" s="119"/>
      <c r="B394" s="50"/>
      <c r="C394" s="853" t="s">
        <v>229</v>
      </c>
      <c r="D394" s="853"/>
      <c r="E394" s="853"/>
      <c r="F394" s="853"/>
      <c r="G394" s="853"/>
      <c r="H394" s="853"/>
      <c r="I394" s="853"/>
      <c r="J394" s="853"/>
      <c r="K394" s="853"/>
      <c r="L394" s="123"/>
      <c r="M394" s="121"/>
      <c r="N394" s="122"/>
      <c r="AF394" s="39"/>
      <c r="AG394" s="48"/>
      <c r="AL394" s="48"/>
      <c r="AM394" s="82"/>
      <c r="AN394" s="85"/>
      <c r="AO394" s="85"/>
      <c r="AP394" s="85"/>
      <c r="AQ394" s="85"/>
      <c r="AR394" s="85"/>
      <c r="AS394" s="82"/>
      <c r="AT394" s="48"/>
      <c r="AU394" s="3" t="s">
        <v>229</v>
      </c>
      <c r="AV394" s="48"/>
      <c r="AW394" s="48"/>
    </row>
    <row r="395" spans="1:49" s="4" customFormat="1" ht="15" x14ac:dyDescent="0.25">
      <c r="A395" s="119"/>
      <c r="B395" s="50"/>
      <c r="C395" s="853" t="s">
        <v>230</v>
      </c>
      <c r="D395" s="853"/>
      <c r="E395" s="853"/>
      <c r="F395" s="853"/>
      <c r="G395" s="853"/>
      <c r="H395" s="853"/>
      <c r="I395" s="853"/>
      <c r="J395" s="853"/>
      <c r="K395" s="853"/>
      <c r="L395" s="120">
        <v>24632.17</v>
      </c>
      <c r="M395" s="121"/>
      <c r="N395" s="122"/>
      <c r="AF395" s="39"/>
      <c r="AG395" s="48"/>
      <c r="AL395" s="48"/>
      <c r="AM395" s="82"/>
      <c r="AN395" s="85"/>
      <c r="AO395" s="85"/>
      <c r="AP395" s="85"/>
      <c r="AQ395" s="85"/>
      <c r="AR395" s="85"/>
      <c r="AS395" s="82"/>
      <c r="AT395" s="48"/>
      <c r="AU395" s="3" t="s">
        <v>230</v>
      </c>
      <c r="AV395" s="48"/>
      <c r="AW395" s="48"/>
    </row>
    <row r="396" spans="1:49" s="4" customFormat="1" ht="15" x14ac:dyDescent="0.25">
      <c r="A396" s="119"/>
      <c r="B396" s="50"/>
      <c r="C396" s="853" t="s">
        <v>231</v>
      </c>
      <c r="D396" s="853"/>
      <c r="E396" s="853"/>
      <c r="F396" s="853"/>
      <c r="G396" s="853"/>
      <c r="H396" s="853"/>
      <c r="I396" s="853"/>
      <c r="J396" s="853"/>
      <c r="K396" s="853"/>
      <c r="L396" s="120">
        <v>824126.06</v>
      </c>
      <c r="M396" s="121"/>
      <c r="N396" s="122"/>
      <c r="AF396" s="39"/>
      <c r="AG396" s="48"/>
      <c r="AL396" s="48"/>
      <c r="AM396" s="82"/>
      <c r="AN396" s="85"/>
      <c r="AO396" s="85"/>
      <c r="AP396" s="85"/>
      <c r="AQ396" s="85"/>
      <c r="AR396" s="85"/>
      <c r="AS396" s="82"/>
      <c r="AT396" s="48"/>
      <c r="AU396" s="3" t="s">
        <v>231</v>
      </c>
      <c r="AV396" s="48"/>
      <c r="AW396" s="48"/>
    </row>
    <row r="397" spans="1:49" s="4" customFormat="1" ht="15" x14ac:dyDescent="0.25">
      <c r="A397" s="119"/>
      <c r="B397" s="50"/>
      <c r="C397" s="853" t="s">
        <v>232</v>
      </c>
      <c r="D397" s="853"/>
      <c r="E397" s="853"/>
      <c r="F397" s="853"/>
      <c r="G397" s="853"/>
      <c r="H397" s="853"/>
      <c r="I397" s="853"/>
      <c r="J397" s="853"/>
      <c r="K397" s="853"/>
      <c r="L397" s="120">
        <v>22290.54</v>
      </c>
      <c r="M397" s="121"/>
      <c r="N397" s="122"/>
      <c r="AF397" s="39"/>
      <c r="AG397" s="48"/>
      <c r="AL397" s="48"/>
      <c r="AM397" s="82"/>
      <c r="AN397" s="85"/>
      <c r="AO397" s="85"/>
      <c r="AP397" s="85"/>
      <c r="AQ397" s="85"/>
      <c r="AR397" s="85"/>
      <c r="AS397" s="82"/>
      <c r="AT397" s="48"/>
      <c r="AU397" s="3" t="s">
        <v>232</v>
      </c>
      <c r="AV397" s="48"/>
      <c r="AW397" s="48"/>
    </row>
    <row r="398" spans="1:49" s="4" customFormat="1" ht="15" x14ac:dyDescent="0.25">
      <c r="A398" s="119"/>
      <c r="B398" s="50"/>
      <c r="C398" s="853" t="s">
        <v>233</v>
      </c>
      <c r="D398" s="853"/>
      <c r="E398" s="853"/>
      <c r="F398" s="853"/>
      <c r="G398" s="853"/>
      <c r="H398" s="853"/>
      <c r="I398" s="853"/>
      <c r="J398" s="853"/>
      <c r="K398" s="853"/>
      <c r="L398" s="120">
        <v>356133.09</v>
      </c>
      <c r="M398" s="121"/>
      <c r="N398" s="122"/>
      <c r="AF398" s="39"/>
      <c r="AG398" s="48"/>
      <c r="AL398" s="48"/>
      <c r="AM398" s="82"/>
      <c r="AN398" s="85"/>
      <c r="AO398" s="85"/>
      <c r="AP398" s="85"/>
      <c r="AQ398" s="85"/>
      <c r="AR398" s="85"/>
      <c r="AS398" s="82"/>
      <c r="AT398" s="48"/>
      <c r="AU398" s="3" t="s">
        <v>233</v>
      </c>
      <c r="AV398" s="48"/>
      <c r="AW398" s="48"/>
    </row>
    <row r="399" spans="1:49" s="4" customFormat="1" ht="15" x14ac:dyDescent="0.25">
      <c r="A399" s="119"/>
      <c r="B399" s="50"/>
      <c r="C399" s="853" t="s">
        <v>234</v>
      </c>
      <c r="D399" s="853"/>
      <c r="E399" s="853"/>
      <c r="F399" s="853"/>
      <c r="G399" s="853"/>
      <c r="H399" s="853"/>
      <c r="I399" s="853"/>
      <c r="J399" s="853"/>
      <c r="K399" s="853"/>
      <c r="L399" s="120">
        <v>50398.26</v>
      </c>
      <c r="M399" s="121"/>
      <c r="N399" s="122"/>
      <c r="AF399" s="39"/>
      <c r="AG399" s="48"/>
      <c r="AL399" s="48"/>
      <c r="AM399" s="82"/>
      <c r="AN399" s="85"/>
      <c r="AO399" s="85"/>
      <c r="AP399" s="85"/>
      <c r="AQ399" s="85"/>
      <c r="AR399" s="85"/>
      <c r="AS399" s="82"/>
      <c r="AT399" s="48"/>
      <c r="AU399" s="3" t="s">
        <v>234</v>
      </c>
      <c r="AV399" s="48"/>
      <c r="AW399" s="48"/>
    </row>
    <row r="400" spans="1:49" s="4" customFormat="1" ht="15" x14ac:dyDescent="0.25">
      <c r="A400" s="119"/>
      <c r="B400" s="50"/>
      <c r="C400" s="853" t="s">
        <v>235</v>
      </c>
      <c r="D400" s="853"/>
      <c r="E400" s="853"/>
      <c r="F400" s="853"/>
      <c r="G400" s="853"/>
      <c r="H400" s="853"/>
      <c r="I400" s="853"/>
      <c r="J400" s="853"/>
      <c r="K400" s="853"/>
      <c r="L400" s="120">
        <v>23202.49</v>
      </c>
      <c r="M400" s="121"/>
      <c r="N400" s="122"/>
      <c r="AF400" s="39"/>
      <c r="AG400" s="48"/>
      <c r="AL400" s="48"/>
      <c r="AM400" s="82"/>
      <c r="AN400" s="85"/>
      <c r="AO400" s="85"/>
      <c r="AP400" s="85"/>
      <c r="AQ400" s="85"/>
      <c r="AR400" s="85"/>
      <c r="AS400" s="82"/>
      <c r="AT400" s="48"/>
      <c r="AU400" s="3" t="s">
        <v>235</v>
      </c>
      <c r="AV400" s="48"/>
      <c r="AW400" s="48"/>
    </row>
    <row r="401" spans="1:49" s="4" customFormat="1" ht="15" x14ac:dyDescent="0.25">
      <c r="A401" s="119"/>
      <c r="B401" s="50"/>
      <c r="C401" s="853" t="s">
        <v>152</v>
      </c>
      <c r="D401" s="853"/>
      <c r="E401" s="853"/>
      <c r="F401" s="853"/>
      <c r="G401" s="853"/>
      <c r="H401" s="853"/>
      <c r="I401" s="853"/>
      <c r="J401" s="853"/>
      <c r="K401" s="853"/>
      <c r="L401" s="120">
        <v>3272.62</v>
      </c>
      <c r="M401" s="121"/>
      <c r="N401" s="122"/>
      <c r="AF401" s="39"/>
      <c r="AG401" s="48"/>
      <c r="AL401" s="48"/>
      <c r="AM401" s="82"/>
      <c r="AN401" s="85"/>
      <c r="AO401" s="85"/>
      <c r="AP401" s="85"/>
      <c r="AQ401" s="85"/>
      <c r="AR401" s="85"/>
      <c r="AS401" s="82"/>
      <c r="AT401" s="48"/>
      <c r="AU401" s="3" t="s">
        <v>152</v>
      </c>
      <c r="AV401" s="48"/>
      <c r="AW401" s="48"/>
    </row>
    <row r="402" spans="1:49" s="4" customFormat="1" ht="15" x14ac:dyDescent="0.25">
      <c r="A402" s="119"/>
      <c r="B402" s="50"/>
      <c r="C402" s="853" t="s">
        <v>110</v>
      </c>
      <c r="D402" s="853"/>
      <c r="E402" s="853"/>
      <c r="F402" s="853"/>
      <c r="G402" s="853"/>
      <c r="H402" s="853"/>
      <c r="I402" s="853"/>
      <c r="J402" s="853"/>
      <c r="K402" s="853"/>
      <c r="L402" s="120">
        <v>46922.71</v>
      </c>
      <c r="M402" s="121"/>
      <c r="N402" s="122"/>
      <c r="AF402" s="39"/>
      <c r="AG402" s="48"/>
      <c r="AL402" s="48"/>
      <c r="AM402" s="82"/>
      <c r="AN402" s="85"/>
      <c r="AO402" s="85"/>
      <c r="AP402" s="85"/>
      <c r="AQ402" s="85"/>
      <c r="AR402" s="85"/>
      <c r="AS402" s="82"/>
      <c r="AT402" s="48"/>
      <c r="AU402" s="3" t="s">
        <v>110</v>
      </c>
      <c r="AV402" s="48"/>
      <c r="AW402" s="48"/>
    </row>
    <row r="403" spans="1:49" s="4" customFormat="1" ht="15" x14ac:dyDescent="0.25">
      <c r="A403" s="119"/>
      <c r="B403" s="50"/>
      <c r="C403" s="853" t="s">
        <v>111</v>
      </c>
      <c r="D403" s="853"/>
      <c r="E403" s="853"/>
      <c r="F403" s="853"/>
      <c r="G403" s="853"/>
      <c r="H403" s="853"/>
      <c r="I403" s="853"/>
      <c r="J403" s="853"/>
      <c r="K403" s="853"/>
      <c r="L403" s="120">
        <v>50398.26</v>
      </c>
      <c r="M403" s="121"/>
      <c r="N403" s="122"/>
      <c r="AF403" s="39"/>
      <c r="AG403" s="48"/>
      <c r="AL403" s="48"/>
      <c r="AM403" s="82"/>
      <c r="AN403" s="85"/>
      <c r="AO403" s="85"/>
      <c r="AP403" s="85"/>
      <c r="AQ403" s="85"/>
      <c r="AR403" s="85"/>
      <c r="AS403" s="82"/>
      <c r="AT403" s="48"/>
      <c r="AU403" s="3" t="s">
        <v>111</v>
      </c>
      <c r="AV403" s="48"/>
      <c r="AW403" s="48"/>
    </row>
    <row r="404" spans="1:49" s="4" customFormat="1" ht="15" x14ac:dyDescent="0.25">
      <c r="A404" s="119"/>
      <c r="B404" s="50"/>
      <c r="C404" s="853" t="s">
        <v>112</v>
      </c>
      <c r="D404" s="853"/>
      <c r="E404" s="853"/>
      <c r="F404" s="853"/>
      <c r="G404" s="853"/>
      <c r="H404" s="853"/>
      <c r="I404" s="853"/>
      <c r="J404" s="853"/>
      <c r="K404" s="853"/>
      <c r="L404" s="120">
        <v>23202.49</v>
      </c>
      <c r="M404" s="121"/>
      <c r="N404" s="122"/>
      <c r="AF404" s="39"/>
      <c r="AG404" s="48"/>
      <c r="AL404" s="48"/>
      <c r="AM404" s="82"/>
      <c r="AN404" s="85"/>
      <c r="AO404" s="85"/>
      <c r="AP404" s="85"/>
      <c r="AQ404" s="85"/>
      <c r="AR404" s="85"/>
      <c r="AS404" s="82"/>
      <c r="AT404" s="48"/>
      <c r="AU404" s="3" t="s">
        <v>112</v>
      </c>
      <c r="AV404" s="48"/>
      <c r="AW404" s="48"/>
    </row>
    <row r="405" spans="1:49" s="4" customFormat="1" ht="15" x14ac:dyDescent="0.25">
      <c r="A405" s="119"/>
      <c r="B405" s="125"/>
      <c r="C405" s="861" t="s">
        <v>236</v>
      </c>
      <c r="D405" s="861"/>
      <c r="E405" s="861"/>
      <c r="F405" s="861"/>
      <c r="G405" s="861"/>
      <c r="H405" s="861"/>
      <c r="I405" s="861"/>
      <c r="J405" s="861"/>
      <c r="K405" s="861"/>
      <c r="L405" s="126">
        <v>1281764.69</v>
      </c>
      <c r="M405" s="127"/>
      <c r="N405" s="128"/>
      <c r="AF405" s="39"/>
      <c r="AG405" s="48"/>
      <c r="AL405" s="48"/>
      <c r="AM405" s="82"/>
      <c r="AN405" s="85"/>
      <c r="AO405" s="85"/>
      <c r="AP405" s="85"/>
      <c r="AQ405" s="85"/>
      <c r="AR405" s="85"/>
      <c r="AS405" s="82"/>
      <c r="AT405" s="48"/>
      <c r="AV405" s="48" t="s">
        <v>236</v>
      </c>
      <c r="AW405" s="48"/>
    </row>
    <row r="406" spans="1:49" s="4" customFormat="1" ht="15" x14ac:dyDescent="0.25">
      <c r="A406" s="119"/>
      <c r="B406" s="50"/>
      <c r="C406" s="853" t="s">
        <v>100</v>
      </c>
      <c r="D406" s="853"/>
      <c r="E406" s="853"/>
      <c r="F406" s="853"/>
      <c r="G406" s="853"/>
      <c r="H406" s="853"/>
      <c r="I406" s="853"/>
      <c r="J406" s="853"/>
      <c r="K406" s="853"/>
      <c r="L406" s="123"/>
      <c r="M406" s="121"/>
      <c r="N406" s="122"/>
      <c r="AF406" s="39"/>
      <c r="AG406" s="48"/>
      <c r="AL406" s="48"/>
      <c r="AM406" s="82"/>
      <c r="AN406" s="85"/>
      <c r="AO406" s="85"/>
      <c r="AP406" s="85"/>
      <c r="AQ406" s="85"/>
      <c r="AR406" s="85"/>
      <c r="AS406" s="82"/>
      <c r="AT406" s="48"/>
      <c r="AU406" s="3" t="s">
        <v>100</v>
      </c>
      <c r="AV406" s="48"/>
      <c r="AW406" s="48"/>
    </row>
    <row r="407" spans="1:49" s="4" customFormat="1" ht="15" x14ac:dyDescent="0.25">
      <c r="A407" s="119"/>
      <c r="B407" s="50"/>
      <c r="C407" s="853" t="s">
        <v>177</v>
      </c>
      <c r="D407" s="853"/>
      <c r="E407" s="853"/>
      <c r="F407" s="853"/>
      <c r="G407" s="853"/>
      <c r="H407" s="853"/>
      <c r="I407" s="853"/>
      <c r="J407" s="853"/>
      <c r="K407" s="853"/>
      <c r="L407" s="120">
        <v>316796.28000000003</v>
      </c>
      <c r="M407" s="121"/>
      <c r="N407" s="122"/>
      <c r="AF407" s="39"/>
      <c r="AG407" s="48"/>
      <c r="AL407" s="48"/>
      <c r="AM407" s="82"/>
      <c r="AN407" s="85"/>
      <c r="AO407" s="85"/>
      <c r="AP407" s="85"/>
      <c r="AQ407" s="85"/>
      <c r="AR407" s="85"/>
      <c r="AS407" s="82"/>
      <c r="AT407" s="48"/>
      <c r="AU407" s="3" t="s">
        <v>177</v>
      </c>
      <c r="AV407" s="48"/>
      <c r="AW407" s="48"/>
    </row>
    <row r="408" spans="1:49" s="4" customFormat="1" ht="15" x14ac:dyDescent="0.25">
      <c r="A408" s="844" t="s">
        <v>237</v>
      </c>
      <c r="B408" s="845"/>
      <c r="C408" s="845"/>
      <c r="D408" s="845"/>
      <c r="E408" s="845"/>
      <c r="F408" s="845"/>
      <c r="G408" s="845"/>
      <c r="H408" s="845"/>
      <c r="I408" s="845"/>
      <c r="J408" s="845"/>
      <c r="K408" s="845"/>
      <c r="L408" s="845"/>
      <c r="M408" s="845"/>
      <c r="N408" s="846"/>
      <c r="AF408" s="39" t="s">
        <v>237</v>
      </c>
      <c r="AG408" s="48"/>
      <c r="AL408" s="48"/>
      <c r="AM408" s="82"/>
      <c r="AN408" s="85"/>
      <c r="AO408" s="85"/>
      <c r="AP408" s="85"/>
      <c r="AQ408" s="85"/>
      <c r="AR408" s="85"/>
      <c r="AS408" s="82"/>
      <c r="AT408" s="48"/>
      <c r="AV408" s="48"/>
      <c r="AW408" s="48"/>
    </row>
    <row r="409" spans="1:49" s="4" customFormat="1" ht="15" x14ac:dyDescent="0.25">
      <c r="A409" s="855" t="s">
        <v>238</v>
      </c>
      <c r="B409" s="856"/>
      <c r="C409" s="856"/>
      <c r="D409" s="856"/>
      <c r="E409" s="856"/>
      <c r="F409" s="856"/>
      <c r="G409" s="856"/>
      <c r="H409" s="856"/>
      <c r="I409" s="856"/>
      <c r="J409" s="856"/>
      <c r="K409" s="856"/>
      <c r="L409" s="856"/>
      <c r="M409" s="856"/>
      <c r="N409" s="857"/>
      <c r="AF409" s="39"/>
      <c r="AG409" s="48"/>
      <c r="AL409" s="48"/>
      <c r="AM409" s="82"/>
      <c r="AN409" s="85"/>
      <c r="AO409" s="85"/>
      <c r="AP409" s="85"/>
      <c r="AQ409" s="85"/>
      <c r="AR409" s="85"/>
      <c r="AS409" s="82"/>
      <c r="AT409" s="48"/>
      <c r="AV409" s="48"/>
      <c r="AW409" s="48" t="s">
        <v>238</v>
      </c>
    </row>
    <row r="410" spans="1:49" s="4" customFormat="1" ht="45.75" x14ac:dyDescent="0.25">
      <c r="A410" s="40" t="s">
        <v>239</v>
      </c>
      <c r="B410" s="41" t="s">
        <v>240</v>
      </c>
      <c r="C410" s="847" t="s">
        <v>1314</v>
      </c>
      <c r="D410" s="847"/>
      <c r="E410" s="847"/>
      <c r="F410" s="42" t="s">
        <v>119</v>
      </c>
      <c r="G410" s="43">
        <v>9.74</v>
      </c>
      <c r="H410" s="44">
        <v>1</v>
      </c>
      <c r="I410" s="109">
        <v>9.74</v>
      </c>
      <c r="J410" s="46"/>
      <c r="K410" s="43"/>
      <c r="L410" s="46"/>
      <c r="M410" s="43"/>
      <c r="N410" s="47"/>
      <c r="AF410" s="39"/>
      <c r="AG410" s="48" t="s">
        <v>1314</v>
      </c>
      <c r="AL410" s="48"/>
      <c r="AM410" s="82"/>
      <c r="AN410" s="85"/>
      <c r="AO410" s="85"/>
      <c r="AP410" s="85"/>
      <c r="AQ410" s="85"/>
      <c r="AR410" s="85"/>
      <c r="AS410" s="82"/>
      <c r="AT410" s="48"/>
      <c r="AV410" s="48"/>
      <c r="AW410" s="48"/>
    </row>
    <row r="411" spans="1:49" s="4" customFormat="1" ht="22.5" x14ac:dyDescent="0.25">
      <c r="A411" s="49"/>
      <c r="B411" s="50" t="s">
        <v>64</v>
      </c>
      <c r="C411" s="848" t="s">
        <v>65</v>
      </c>
      <c r="D411" s="848"/>
      <c r="E411" s="848"/>
      <c r="F411" s="848"/>
      <c r="G411" s="848"/>
      <c r="H411" s="848"/>
      <c r="I411" s="848"/>
      <c r="J411" s="848"/>
      <c r="K411" s="848"/>
      <c r="L411" s="848"/>
      <c r="M411" s="848"/>
      <c r="N411" s="849"/>
      <c r="AF411" s="39"/>
      <c r="AG411" s="48"/>
      <c r="AH411" s="3" t="s">
        <v>65</v>
      </c>
      <c r="AL411" s="48"/>
      <c r="AM411" s="82"/>
      <c r="AN411" s="85"/>
      <c r="AO411" s="85"/>
      <c r="AP411" s="85"/>
      <c r="AQ411" s="85"/>
      <c r="AR411" s="85"/>
      <c r="AS411" s="82"/>
      <c r="AT411" s="48"/>
      <c r="AV411" s="48"/>
      <c r="AW411" s="48"/>
    </row>
    <row r="412" spans="1:49" s="4" customFormat="1" ht="15" x14ac:dyDescent="0.25">
      <c r="A412" s="51"/>
      <c r="B412" s="50" t="s">
        <v>60</v>
      </c>
      <c r="C412" s="853" t="s">
        <v>66</v>
      </c>
      <c r="D412" s="853"/>
      <c r="E412" s="853"/>
      <c r="F412" s="53"/>
      <c r="G412" s="54"/>
      <c r="H412" s="54"/>
      <c r="I412" s="54"/>
      <c r="J412" s="57">
        <v>216.58</v>
      </c>
      <c r="K412" s="56">
        <v>1.1499999999999999</v>
      </c>
      <c r="L412" s="55">
        <v>2425.91</v>
      </c>
      <c r="M412" s="56">
        <v>35.42</v>
      </c>
      <c r="N412" s="58">
        <v>85925.73</v>
      </c>
      <c r="AF412" s="39"/>
      <c r="AG412" s="48"/>
      <c r="AI412" s="3" t="s">
        <v>66</v>
      </c>
      <c r="AL412" s="48"/>
      <c r="AM412" s="82"/>
      <c r="AN412" s="85"/>
      <c r="AO412" s="85"/>
      <c r="AP412" s="85"/>
      <c r="AQ412" s="85"/>
      <c r="AR412" s="85"/>
      <c r="AS412" s="82"/>
      <c r="AT412" s="48"/>
      <c r="AV412" s="48"/>
      <c r="AW412" s="48"/>
    </row>
    <row r="413" spans="1:49" s="4" customFormat="1" ht="15" x14ac:dyDescent="0.25">
      <c r="A413" s="51"/>
      <c r="B413" s="50" t="s">
        <v>67</v>
      </c>
      <c r="C413" s="853" t="s">
        <v>68</v>
      </c>
      <c r="D413" s="853"/>
      <c r="E413" s="853"/>
      <c r="F413" s="53"/>
      <c r="G413" s="54"/>
      <c r="H413" s="54"/>
      <c r="I413" s="54"/>
      <c r="J413" s="57">
        <v>76.319999999999993</v>
      </c>
      <c r="K413" s="56">
        <v>1.1499999999999999</v>
      </c>
      <c r="L413" s="57">
        <v>854.86</v>
      </c>
      <c r="M413" s="54"/>
      <c r="N413" s="59"/>
      <c r="AF413" s="39"/>
      <c r="AG413" s="48"/>
      <c r="AI413" s="3" t="s">
        <v>68</v>
      </c>
      <c r="AL413" s="48"/>
      <c r="AM413" s="82"/>
      <c r="AN413" s="85"/>
      <c r="AO413" s="85"/>
      <c r="AP413" s="85"/>
      <c r="AQ413" s="85"/>
      <c r="AR413" s="85"/>
      <c r="AS413" s="82"/>
      <c r="AT413" s="48"/>
      <c r="AV413" s="48"/>
      <c r="AW413" s="48"/>
    </row>
    <row r="414" spans="1:49" s="4" customFormat="1" ht="15" x14ac:dyDescent="0.25">
      <c r="A414" s="51"/>
      <c r="B414" s="50" t="s">
        <v>69</v>
      </c>
      <c r="C414" s="853" t="s">
        <v>70</v>
      </c>
      <c r="D414" s="853"/>
      <c r="E414" s="853"/>
      <c r="F414" s="53"/>
      <c r="G414" s="54"/>
      <c r="H414" s="54"/>
      <c r="I414" s="54"/>
      <c r="J414" s="57">
        <v>5.0199999999999996</v>
      </c>
      <c r="K414" s="56">
        <v>1.1499999999999999</v>
      </c>
      <c r="L414" s="57">
        <v>56.23</v>
      </c>
      <c r="M414" s="56">
        <v>35.42</v>
      </c>
      <c r="N414" s="58">
        <v>1991.67</v>
      </c>
      <c r="AF414" s="39"/>
      <c r="AG414" s="48"/>
      <c r="AI414" s="3" t="s">
        <v>70</v>
      </c>
      <c r="AL414" s="48"/>
      <c r="AM414" s="82"/>
      <c r="AN414" s="85"/>
      <c r="AO414" s="85"/>
      <c r="AP414" s="85"/>
      <c r="AQ414" s="85"/>
      <c r="AR414" s="85"/>
      <c r="AS414" s="82"/>
      <c r="AT414" s="48"/>
      <c r="AV414" s="48"/>
      <c r="AW414" s="48"/>
    </row>
    <row r="415" spans="1:49" s="4" customFormat="1" ht="15" x14ac:dyDescent="0.25">
      <c r="A415" s="51"/>
      <c r="B415" s="50" t="s">
        <v>86</v>
      </c>
      <c r="C415" s="853" t="s">
        <v>87</v>
      </c>
      <c r="D415" s="853"/>
      <c r="E415" s="853"/>
      <c r="F415" s="53"/>
      <c r="G415" s="54"/>
      <c r="H415" s="54"/>
      <c r="I415" s="54"/>
      <c r="J415" s="57">
        <v>39.49</v>
      </c>
      <c r="K415" s="54"/>
      <c r="L415" s="57">
        <v>384.63</v>
      </c>
      <c r="M415" s="54"/>
      <c r="N415" s="59"/>
      <c r="AF415" s="39"/>
      <c r="AG415" s="48"/>
      <c r="AI415" s="3" t="s">
        <v>87</v>
      </c>
      <c r="AL415" s="48"/>
      <c r="AM415" s="82"/>
      <c r="AN415" s="85"/>
      <c r="AO415" s="85"/>
      <c r="AP415" s="85"/>
      <c r="AQ415" s="85"/>
      <c r="AR415" s="85"/>
      <c r="AS415" s="82"/>
      <c r="AT415" s="48"/>
      <c r="AV415" s="48"/>
      <c r="AW415" s="48"/>
    </row>
    <row r="416" spans="1:49" s="4" customFormat="1" ht="15" x14ac:dyDescent="0.25">
      <c r="A416" s="60"/>
      <c r="B416" s="50"/>
      <c r="C416" s="853" t="s">
        <v>71</v>
      </c>
      <c r="D416" s="853"/>
      <c r="E416" s="853"/>
      <c r="F416" s="53" t="s">
        <v>72</v>
      </c>
      <c r="G416" s="56">
        <v>23.04</v>
      </c>
      <c r="H416" s="56">
        <v>1.1499999999999999</v>
      </c>
      <c r="I416" s="64">
        <v>258.07103999999998</v>
      </c>
      <c r="J416" s="63"/>
      <c r="K416" s="54"/>
      <c r="L416" s="63"/>
      <c r="M416" s="54"/>
      <c r="N416" s="59"/>
      <c r="AF416" s="39"/>
      <c r="AG416" s="48"/>
      <c r="AJ416" s="3" t="s">
        <v>71</v>
      </c>
      <c r="AL416" s="48"/>
      <c r="AM416" s="82"/>
      <c r="AN416" s="85"/>
      <c r="AO416" s="85"/>
      <c r="AP416" s="85"/>
      <c r="AQ416" s="85"/>
      <c r="AR416" s="85"/>
      <c r="AS416" s="82"/>
      <c r="AT416" s="48"/>
      <c r="AV416" s="48"/>
      <c r="AW416" s="48"/>
    </row>
    <row r="417" spans="1:49" s="4" customFormat="1" ht="15" x14ac:dyDescent="0.25">
      <c r="A417" s="60"/>
      <c r="B417" s="50"/>
      <c r="C417" s="853" t="s">
        <v>73</v>
      </c>
      <c r="D417" s="853"/>
      <c r="E417" s="853"/>
      <c r="F417" s="53" t="s">
        <v>72</v>
      </c>
      <c r="G417" s="61">
        <v>0.4</v>
      </c>
      <c r="H417" s="56">
        <v>1.1499999999999999</v>
      </c>
      <c r="I417" s="130">
        <v>4.4804000000000004</v>
      </c>
      <c r="J417" s="63"/>
      <c r="K417" s="54"/>
      <c r="L417" s="63"/>
      <c r="M417" s="54"/>
      <c r="N417" s="59"/>
      <c r="AF417" s="39"/>
      <c r="AG417" s="48"/>
      <c r="AJ417" s="3" t="s">
        <v>73</v>
      </c>
      <c r="AL417" s="48"/>
      <c r="AM417" s="82"/>
      <c r="AN417" s="85"/>
      <c r="AO417" s="85"/>
      <c r="AP417" s="85"/>
      <c r="AQ417" s="85"/>
      <c r="AR417" s="85"/>
      <c r="AS417" s="82"/>
      <c r="AT417" s="48"/>
      <c r="AV417" s="48"/>
      <c r="AW417" s="48"/>
    </row>
    <row r="418" spans="1:49" s="4" customFormat="1" ht="15" x14ac:dyDescent="0.25">
      <c r="A418" s="51"/>
      <c r="B418" s="50"/>
      <c r="C418" s="854" t="s">
        <v>74</v>
      </c>
      <c r="D418" s="854"/>
      <c r="E418" s="854"/>
      <c r="F418" s="65"/>
      <c r="G418" s="66"/>
      <c r="H418" s="66"/>
      <c r="I418" s="66"/>
      <c r="J418" s="68">
        <v>332.39</v>
      </c>
      <c r="K418" s="66"/>
      <c r="L418" s="67">
        <v>3665.4</v>
      </c>
      <c r="M418" s="66"/>
      <c r="N418" s="69"/>
      <c r="AF418" s="39"/>
      <c r="AG418" s="48"/>
      <c r="AK418" s="3" t="s">
        <v>74</v>
      </c>
      <c r="AL418" s="48"/>
      <c r="AM418" s="82"/>
      <c r="AN418" s="85"/>
      <c r="AO418" s="85"/>
      <c r="AP418" s="85"/>
      <c r="AQ418" s="85"/>
      <c r="AR418" s="85"/>
      <c r="AS418" s="82"/>
      <c r="AT418" s="48"/>
      <c r="AV418" s="48"/>
      <c r="AW418" s="48"/>
    </row>
    <row r="419" spans="1:49" s="4" customFormat="1" ht="15" x14ac:dyDescent="0.25">
      <c r="A419" s="60"/>
      <c r="B419" s="50"/>
      <c r="C419" s="853" t="s">
        <v>75</v>
      </c>
      <c r="D419" s="853"/>
      <c r="E419" s="853"/>
      <c r="F419" s="53"/>
      <c r="G419" s="54"/>
      <c r="H419" s="54"/>
      <c r="I419" s="54"/>
      <c r="J419" s="63"/>
      <c r="K419" s="54"/>
      <c r="L419" s="55">
        <v>2482.14</v>
      </c>
      <c r="M419" s="54"/>
      <c r="N419" s="58">
        <v>87917.4</v>
      </c>
      <c r="AF419" s="39"/>
      <c r="AG419" s="48"/>
      <c r="AJ419" s="3" t="s">
        <v>75</v>
      </c>
      <c r="AL419" s="48"/>
      <c r="AM419" s="82"/>
      <c r="AN419" s="85"/>
      <c r="AO419" s="85"/>
      <c r="AP419" s="85"/>
      <c r="AQ419" s="85"/>
      <c r="AR419" s="85"/>
      <c r="AS419" s="82"/>
      <c r="AT419" s="48"/>
      <c r="AV419" s="48"/>
      <c r="AW419" s="48"/>
    </row>
    <row r="420" spans="1:49" s="4" customFormat="1" ht="23.25" x14ac:dyDescent="0.25">
      <c r="A420" s="60"/>
      <c r="B420" s="50" t="s">
        <v>120</v>
      </c>
      <c r="C420" s="853" t="s">
        <v>121</v>
      </c>
      <c r="D420" s="853"/>
      <c r="E420" s="853"/>
      <c r="F420" s="53" t="s">
        <v>78</v>
      </c>
      <c r="G420" s="70">
        <v>97</v>
      </c>
      <c r="H420" s="54"/>
      <c r="I420" s="70">
        <v>97</v>
      </c>
      <c r="J420" s="63"/>
      <c r="K420" s="54"/>
      <c r="L420" s="55">
        <v>2407.6799999999998</v>
      </c>
      <c r="M420" s="54"/>
      <c r="N420" s="58">
        <v>85279.88</v>
      </c>
      <c r="AF420" s="39"/>
      <c r="AG420" s="48"/>
      <c r="AJ420" s="3" t="s">
        <v>121</v>
      </c>
      <c r="AL420" s="48"/>
      <c r="AM420" s="82"/>
      <c r="AN420" s="85"/>
      <c r="AO420" s="85"/>
      <c r="AP420" s="85"/>
      <c r="AQ420" s="85"/>
      <c r="AR420" s="85"/>
      <c r="AS420" s="82"/>
      <c r="AT420" s="48"/>
      <c r="AV420" s="48"/>
      <c r="AW420" s="48"/>
    </row>
    <row r="421" spans="1:49" s="4" customFormat="1" ht="23.25" x14ac:dyDescent="0.25">
      <c r="A421" s="60"/>
      <c r="B421" s="50" t="s">
        <v>122</v>
      </c>
      <c r="C421" s="853" t="s">
        <v>123</v>
      </c>
      <c r="D421" s="853"/>
      <c r="E421" s="853"/>
      <c r="F421" s="53" t="s">
        <v>78</v>
      </c>
      <c r="G421" s="70">
        <v>51</v>
      </c>
      <c r="H421" s="54"/>
      <c r="I421" s="70">
        <v>51</v>
      </c>
      <c r="J421" s="63"/>
      <c r="K421" s="54"/>
      <c r="L421" s="55">
        <v>1265.8900000000001</v>
      </c>
      <c r="M421" s="54"/>
      <c r="N421" s="58">
        <v>44837.87</v>
      </c>
      <c r="AF421" s="39"/>
      <c r="AG421" s="48"/>
      <c r="AJ421" s="3" t="s">
        <v>123</v>
      </c>
      <c r="AL421" s="48"/>
      <c r="AM421" s="82"/>
      <c r="AN421" s="85"/>
      <c r="AO421" s="85"/>
      <c r="AP421" s="85"/>
      <c r="AQ421" s="85"/>
      <c r="AR421" s="85"/>
      <c r="AS421" s="82"/>
      <c r="AT421" s="48"/>
      <c r="AV421" s="48"/>
      <c r="AW421" s="48"/>
    </row>
    <row r="422" spans="1:49" s="4" customFormat="1" ht="15" x14ac:dyDescent="0.25">
      <c r="A422" s="71"/>
      <c r="B422" s="72"/>
      <c r="C422" s="847" t="s">
        <v>81</v>
      </c>
      <c r="D422" s="847"/>
      <c r="E422" s="847"/>
      <c r="F422" s="42"/>
      <c r="G422" s="43"/>
      <c r="H422" s="43"/>
      <c r="I422" s="43"/>
      <c r="J422" s="46"/>
      <c r="K422" s="43"/>
      <c r="L422" s="73">
        <v>7338.97</v>
      </c>
      <c r="M422" s="66"/>
      <c r="N422" s="47"/>
      <c r="AF422" s="39"/>
      <c r="AG422" s="48"/>
      <c r="AL422" s="48" t="s">
        <v>81</v>
      </c>
      <c r="AM422" s="82"/>
      <c r="AN422" s="85"/>
      <c r="AO422" s="85"/>
      <c r="AP422" s="85"/>
      <c r="AQ422" s="85"/>
      <c r="AR422" s="85"/>
      <c r="AS422" s="82"/>
      <c r="AT422" s="48"/>
      <c r="AV422" s="48"/>
      <c r="AW422" s="48"/>
    </row>
    <row r="423" spans="1:49" s="4" customFormat="1" ht="23.25" x14ac:dyDescent="0.25">
      <c r="A423" s="40" t="s">
        <v>242</v>
      </c>
      <c r="B423" s="41" t="s">
        <v>243</v>
      </c>
      <c r="C423" s="847" t="s">
        <v>244</v>
      </c>
      <c r="D423" s="847"/>
      <c r="E423" s="847"/>
      <c r="F423" s="42" t="s">
        <v>119</v>
      </c>
      <c r="G423" s="43">
        <v>12.62</v>
      </c>
      <c r="H423" s="44">
        <v>1</v>
      </c>
      <c r="I423" s="109">
        <v>12.62</v>
      </c>
      <c r="J423" s="46"/>
      <c r="K423" s="43"/>
      <c r="L423" s="46"/>
      <c r="M423" s="43"/>
      <c r="N423" s="47"/>
      <c r="AF423" s="39"/>
      <c r="AG423" s="48" t="s">
        <v>244</v>
      </c>
      <c r="AL423" s="48"/>
      <c r="AM423" s="82"/>
      <c r="AN423" s="85"/>
      <c r="AO423" s="85"/>
      <c r="AP423" s="85"/>
      <c r="AQ423" s="85"/>
      <c r="AR423" s="85"/>
      <c r="AS423" s="82"/>
      <c r="AT423" s="48"/>
      <c r="AV423" s="48"/>
      <c r="AW423" s="48"/>
    </row>
    <row r="424" spans="1:49" s="4" customFormat="1" ht="22.5" x14ac:dyDescent="0.25">
      <c r="A424" s="49"/>
      <c r="B424" s="50" t="s">
        <v>64</v>
      </c>
      <c r="C424" s="848" t="s">
        <v>65</v>
      </c>
      <c r="D424" s="848"/>
      <c r="E424" s="848"/>
      <c r="F424" s="848"/>
      <c r="G424" s="848"/>
      <c r="H424" s="848"/>
      <c r="I424" s="848"/>
      <c r="J424" s="848"/>
      <c r="K424" s="848"/>
      <c r="L424" s="848"/>
      <c r="M424" s="848"/>
      <c r="N424" s="849"/>
      <c r="AF424" s="39"/>
      <c r="AG424" s="48"/>
      <c r="AH424" s="3" t="s">
        <v>65</v>
      </c>
      <c r="AL424" s="48"/>
      <c r="AM424" s="82"/>
      <c r="AN424" s="85"/>
      <c r="AO424" s="85"/>
      <c r="AP424" s="85"/>
      <c r="AQ424" s="85"/>
      <c r="AR424" s="85"/>
      <c r="AS424" s="82"/>
      <c r="AT424" s="48"/>
      <c r="AV424" s="48"/>
      <c r="AW424" s="48"/>
    </row>
    <row r="425" spans="1:49" s="4" customFormat="1" ht="15" x14ac:dyDescent="0.25">
      <c r="A425" s="51"/>
      <c r="B425" s="50" t="s">
        <v>60</v>
      </c>
      <c r="C425" s="853" t="s">
        <v>66</v>
      </c>
      <c r="D425" s="853"/>
      <c r="E425" s="853"/>
      <c r="F425" s="53"/>
      <c r="G425" s="54"/>
      <c r="H425" s="54"/>
      <c r="I425" s="54"/>
      <c r="J425" s="57">
        <v>163.94</v>
      </c>
      <c r="K425" s="56">
        <v>1.1499999999999999</v>
      </c>
      <c r="L425" s="55">
        <v>2379.2600000000002</v>
      </c>
      <c r="M425" s="56">
        <v>35.42</v>
      </c>
      <c r="N425" s="58">
        <v>84273.39</v>
      </c>
      <c r="AF425" s="39"/>
      <c r="AG425" s="48"/>
      <c r="AI425" s="3" t="s">
        <v>66</v>
      </c>
      <c r="AL425" s="48"/>
      <c r="AM425" s="82"/>
      <c r="AN425" s="85"/>
      <c r="AO425" s="85"/>
      <c r="AP425" s="85"/>
      <c r="AQ425" s="85"/>
      <c r="AR425" s="85"/>
      <c r="AS425" s="82"/>
      <c r="AT425" s="48"/>
      <c r="AV425" s="48"/>
      <c r="AW425" s="48"/>
    </row>
    <row r="426" spans="1:49" s="4" customFormat="1" ht="15" x14ac:dyDescent="0.25">
      <c r="A426" s="51"/>
      <c r="B426" s="50" t="s">
        <v>67</v>
      </c>
      <c r="C426" s="853" t="s">
        <v>68</v>
      </c>
      <c r="D426" s="853"/>
      <c r="E426" s="853"/>
      <c r="F426" s="53"/>
      <c r="G426" s="54"/>
      <c r="H426" s="54"/>
      <c r="I426" s="54"/>
      <c r="J426" s="57">
        <v>270.02999999999997</v>
      </c>
      <c r="K426" s="56">
        <v>1.1499999999999999</v>
      </c>
      <c r="L426" s="55">
        <v>3918.95</v>
      </c>
      <c r="M426" s="54"/>
      <c r="N426" s="59"/>
      <c r="AF426" s="39"/>
      <c r="AG426" s="48"/>
      <c r="AI426" s="3" t="s">
        <v>68</v>
      </c>
      <c r="AL426" s="48"/>
      <c r="AM426" s="82"/>
      <c r="AN426" s="85"/>
      <c r="AO426" s="85"/>
      <c r="AP426" s="85"/>
      <c r="AQ426" s="85"/>
      <c r="AR426" s="85"/>
      <c r="AS426" s="82"/>
      <c r="AT426" s="48"/>
      <c r="AV426" s="48"/>
      <c r="AW426" s="48"/>
    </row>
    <row r="427" spans="1:49" s="4" customFormat="1" ht="15" x14ac:dyDescent="0.25">
      <c r="A427" s="51"/>
      <c r="B427" s="50" t="s">
        <v>69</v>
      </c>
      <c r="C427" s="853" t="s">
        <v>70</v>
      </c>
      <c r="D427" s="853"/>
      <c r="E427" s="853"/>
      <c r="F427" s="53"/>
      <c r="G427" s="54"/>
      <c r="H427" s="54"/>
      <c r="I427" s="54"/>
      <c r="J427" s="57">
        <v>33.130000000000003</v>
      </c>
      <c r="K427" s="56">
        <v>1.1499999999999999</v>
      </c>
      <c r="L427" s="57">
        <v>480.82</v>
      </c>
      <c r="M427" s="56">
        <v>35.42</v>
      </c>
      <c r="N427" s="58">
        <v>17030.64</v>
      </c>
      <c r="AF427" s="39"/>
      <c r="AG427" s="48"/>
      <c r="AI427" s="3" t="s">
        <v>70</v>
      </c>
      <c r="AL427" s="48"/>
      <c r="AM427" s="82"/>
      <c r="AN427" s="85"/>
      <c r="AO427" s="85"/>
      <c r="AP427" s="85"/>
      <c r="AQ427" s="85"/>
      <c r="AR427" s="85"/>
      <c r="AS427" s="82"/>
      <c r="AT427" s="48"/>
      <c r="AV427" s="48"/>
      <c r="AW427" s="48"/>
    </row>
    <row r="428" spans="1:49" s="4" customFormat="1" ht="15" x14ac:dyDescent="0.25">
      <c r="A428" s="51"/>
      <c r="B428" s="50" t="s">
        <v>86</v>
      </c>
      <c r="C428" s="853" t="s">
        <v>87</v>
      </c>
      <c r="D428" s="853"/>
      <c r="E428" s="853"/>
      <c r="F428" s="53"/>
      <c r="G428" s="54"/>
      <c r="H428" s="54"/>
      <c r="I428" s="54"/>
      <c r="J428" s="57">
        <v>74.19</v>
      </c>
      <c r="K428" s="54"/>
      <c r="L428" s="57">
        <v>936.28</v>
      </c>
      <c r="M428" s="54"/>
      <c r="N428" s="59"/>
      <c r="AF428" s="39"/>
      <c r="AG428" s="48"/>
      <c r="AI428" s="3" t="s">
        <v>87</v>
      </c>
      <c r="AL428" s="48"/>
      <c r="AM428" s="82"/>
      <c r="AN428" s="85"/>
      <c r="AO428" s="85"/>
      <c r="AP428" s="85"/>
      <c r="AQ428" s="85"/>
      <c r="AR428" s="85"/>
      <c r="AS428" s="82"/>
      <c r="AT428" s="48"/>
      <c r="AV428" s="48"/>
      <c r="AW428" s="48"/>
    </row>
    <row r="429" spans="1:49" s="4" customFormat="1" ht="15" x14ac:dyDescent="0.25">
      <c r="A429" s="60"/>
      <c r="B429" s="50"/>
      <c r="C429" s="853" t="s">
        <v>71</v>
      </c>
      <c r="D429" s="853"/>
      <c r="E429" s="853"/>
      <c r="F429" s="53" t="s">
        <v>72</v>
      </c>
      <c r="G429" s="56">
        <v>17.440000000000001</v>
      </c>
      <c r="H429" s="56">
        <v>1.1499999999999999</v>
      </c>
      <c r="I429" s="64">
        <v>253.10672</v>
      </c>
      <c r="J429" s="63"/>
      <c r="K429" s="54"/>
      <c r="L429" s="63"/>
      <c r="M429" s="54"/>
      <c r="N429" s="59"/>
      <c r="AF429" s="39"/>
      <c r="AG429" s="48"/>
      <c r="AJ429" s="3" t="s">
        <v>71</v>
      </c>
      <c r="AL429" s="48"/>
      <c r="AM429" s="82"/>
      <c r="AN429" s="85"/>
      <c r="AO429" s="85"/>
      <c r="AP429" s="85"/>
      <c r="AQ429" s="85"/>
      <c r="AR429" s="85"/>
      <c r="AS429" s="82"/>
      <c r="AT429" s="48"/>
      <c r="AV429" s="48"/>
      <c r="AW429" s="48"/>
    </row>
    <row r="430" spans="1:49" s="4" customFormat="1" ht="15" x14ac:dyDescent="0.25">
      <c r="A430" s="60"/>
      <c r="B430" s="50"/>
      <c r="C430" s="853" t="s">
        <v>73</v>
      </c>
      <c r="D430" s="853"/>
      <c r="E430" s="853"/>
      <c r="F430" s="53" t="s">
        <v>72</v>
      </c>
      <c r="G430" s="56">
        <v>2.64</v>
      </c>
      <c r="H430" s="56">
        <v>1.1499999999999999</v>
      </c>
      <c r="I430" s="64">
        <v>38.314320000000002</v>
      </c>
      <c r="J430" s="63"/>
      <c r="K430" s="54"/>
      <c r="L430" s="63"/>
      <c r="M430" s="54"/>
      <c r="N430" s="59"/>
      <c r="AF430" s="39"/>
      <c r="AG430" s="48"/>
      <c r="AJ430" s="3" t="s">
        <v>73</v>
      </c>
      <c r="AL430" s="48"/>
      <c r="AM430" s="82"/>
      <c r="AN430" s="85"/>
      <c r="AO430" s="85"/>
      <c r="AP430" s="85"/>
      <c r="AQ430" s="85"/>
      <c r="AR430" s="85"/>
      <c r="AS430" s="82"/>
      <c r="AT430" s="48"/>
      <c r="AV430" s="48"/>
      <c r="AW430" s="48"/>
    </row>
    <row r="431" spans="1:49" s="4" customFormat="1" ht="15" x14ac:dyDescent="0.25">
      <c r="A431" s="51"/>
      <c r="B431" s="50"/>
      <c r="C431" s="854" t="s">
        <v>74</v>
      </c>
      <c r="D431" s="854"/>
      <c r="E431" s="854"/>
      <c r="F431" s="65"/>
      <c r="G431" s="66"/>
      <c r="H431" s="66"/>
      <c r="I431" s="66"/>
      <c r="J431" s="68">
        <v>508.16</v>
      </c>
      <c r="K431" s="66"/>
      <c r="L431" s="67">
        <v>7234.49</v>
      </c>
      <c r="M431" s="66"/>
      <c r="N431" s="69"/>
      <c r="AF431" s="39"/>
      <c r="AG431" s="48"/>
      <c r="AK431" s="3" t="s">
        <v>74</v>
      </c>
      <c r="AL431" s="48"/>
      <c r="AM431" s="82"/>
      <c r="AN431" s="85"/>
      <c r="AO431" s="85"/>
      <c r="AP431" s="85"/>
      <c r="AQ431" s="85"/>
      <c r="AR431" s="85"/>
      <c r="AS431" s="82"/>
      <c r="AT431" s="48"/>
      <c r="AV431" s="48"/>
      <c r="AW431" s="48"/>
    </row>
    <row r="432" spans="1:49" s="4" customFormat="1" ht="15" x14ac:dyDescent="0.25">
      <c r="A432" s="60"/>
      <c r="B432" s="50"/>
      <c r="C432" s="853" t="s">
        <v>75</v>
      </c>
      <c r="D432" s="853"/>
      <c r="E432" s="853"/>
      <c r="F432" s="53"/>
      <c r="G432" s="54"/>
      <c r="H432" s="54"/>
      <c r="I432" s="54"/>
      <c r="J432" s="63"/>
      <c r="K432" s="54"/>
      <c r="L432" s="55">
        <v>2860.08</v>
      </c>
      <c r="M432" s="54"/>
      <c r="N432" s="58">
        <v>101304.03</v>
      </c>
      <c r="AF432" s="39"/>
      <c r="AG432" s="48"/>
      <c r="AJ432" s="3" t="s">
        <v>75</v>
      </c>
      <c r="AL432" s="48"/>
      <c r="AM432" s="82"/>
      <c r="AN432" s="85"/>
      <c r="AO432" s="85"/>
      <c r="AP432" s="85"/>
      <c r="AQ432" s="85"/>
      <c r="AR432" s="85"/>
      <c r="AS432" s="82"/>
      <c r="AT432" s="48"/>
      <c r="AV432" s="48"/>
      <c r="AW432" s="48"/>
    </row>
    <row r="433" spans="1:49" s="4" customFormat="1" ht="23.25" x14ac:dyDescent="0.25">
      <c r="A433" s="60"/>
      <c r="B433" s="50" t="s">
        <v>120</v>
      </c>
      <c r="C433" s="853" t="s">
        <v>121</v>
      </c>
      <c r="D433" s="853"/>
      <c r="E433" s="853"/>
      <c r="F433" s="53" t="s">
        <v>78</v>
      </c>
      <c r="G433" s="70">
        <v>97</v>
      </c>
      <c r="H433" s="54"/>
      <c r="I433" s="70">
        <v>97</v>
      </c>
      <c r="J433" s="63"/>
      <c r="K433" s="54"/>
      <c r="L433" s="55">
        <v>2774.28</v>
      </c>
      <c r="M433" s="54"/>
      <c r="N433" s="58">
        <v>98264.91</v>
      </c>
      <c r="AF433" s="39"/>
      <c r="AG433" s="48"/>
      <c r="AJ433" s="3" t="s">
        <v>121</v>
      </c>
      <c r="AL433" s="48"/>
      <c r="AM433" s="82"/>
      <c r="AN433" s="85"/>
      <c r="AO433" s="85"/>
      <c r="AP433" s="85"/>
      <c r="AQ433" s="85"/>
      <c r="AR433" s="85"/>
      <c r="AS433" s="82"/>
      <c r="AT433" s="48"/>
      <c r="AV433" s="48"/>
      <c r="AW433" s="48"/>
    </row>
    <row r="434" spans="1:49" s="4" customFormat="1" ht="23.25" x14ac:dyDescent="0.25">
      <c r="A434" s="60"/>
      <c r="B434" s="50" t="s">
        <v>122</v>
      </c>
      <c r="C434" s="853" t="s">
        <v>123</v>
      </c>
      <c r="D434" s="853"/>
      <c r="E434" s="853"/>
      <c r="F434" s="53" t="s">
        <v>78</v>
      </c>
      <c r="G434" s="70">
        <v>51</v>
      </c>
      <c r="H434" s="54"/>
      <c r="I434" s="70">
        <v>51</v>
      </c>
      <c r="J434" s="63"/>
      <c r="K434" s="54"/>
      <c r="L434" s="55">
        <v>1458.64</v>
      </c>
      <c r="M434" s="54"/>
      <c r="N434" s="58">
        <v>51665.06</v>
      </c>
      <c r="AF434" s="39"/>
      <c r="AG434" s="48"/>
      <c r="AJ434" s="3" t="s">
        <v>123</v>
      </c>
      <c r="AL434" s="48"/>
      <c r="AM434" s="82"/>
      <c r="AN434" s="85"/>
      <c r="AO434" s="85"/>
      <c r="AP434" s="85"/>
      <c r="AQ434" s="85"/>
      <c r="AR434" s="85"/>
      <c r="AS434" s="82"/>
      <c r="AT434" s="48"/>
      <c r="AV434" s="48"/>
      <c r="AW434" s="48"/>
    </row>
    <row r="435" spans="1:49" s="4" customFormat="1" ht="15" x14ac:dyDescent="0.25">
      <c r="A435" s="71"/>
      <c r="B435" s="72"/>
      <c r="C435" s="847" t="s">
        <v>81</v>
      </c>
      <c r="D435" s="847"/>
      <c r="E435" s="847"/>
      <c r="F435" s="42"/>
      <c r="G435" s="43"/>
      <c r="H435" s="43"/>
      <c r="I435" s="43"/>
      <c r="J435" s="46"/>
      <c r="K435" s="43"/>
      <c r="L435" s="73">
        <v>11467.41</v>
      </c>
      <c r="M435" s="66"/>
      <c r="N435" s="47"/>
      <c r="AF435" s="39"/>
      <c r="AG435" s="48"/>
      <c r="AL435" s="48" t="s">
        <v>81</v>
      </c>
      <c r="AM435" s="82"/>
      <c r="AN435" s="85"/>
      <c r="AO435" s="85"/>
      <c r="AP435" s="85"/>
      <c r="AQ435" s="85"/>
      <c r="AR435" s="85"/>
      <c r="AS435" s="82"/>
      <c r="AT435" s="48"/>
      <c r="AV435" s="48"/>
      <c r="AW435" s="48"/>
    </row>
    <row r="436" spans="1:49" s="4" customFormat="1" ht="45.75" x14ac:dyDescent="0.25">
      <c r="A436" s="40" t="s">
        <v>245</v>
      </c>
      <c r="B436" s="41" t="s">
        <v>246</v>
      </c>
      <c r="C436" s="847" t="s">
        <v>556</v>
      </c>
      <c r="D436" s="847"/>
      <c r="E436" s="847"/>
      <c r="F436" s="42" t="s">
        <v>119</v>
      </c>
      <c r="G436" s="43">
        <v>0.44</v>
      </c>
      <c r="H436" s="44">
        <v>1</v>
      </c>
      <c r="I436" s="109">
        <v>0.44</v>
      </c>
      <c r="J436" s="46"/>
      <c r="K436" s="43"/>
      <c r="L436" s="46"/>
      <c r="M436" s="43"/>
      <c r="N436" s="47"/>
      <c r="AF436" s="39"/>
      <c r="AG436" s="48" t="s">
        <v>556</v>
      </c>
      <c r="AL436" s="48"/>
      <c r="AM436" s="82"/>
      <c r="AN436" s="85"/>
      <c r="AO436" s="85"/>
      <c r="AP436" s="85"/>
      <c r="AQ436" s="85"/>
      <c r="AR436" s="85"/>
      <c r="AS436" s="82"/>
      <c r="AT436" s="48"/>
      <c r="AV436" s="48"/>
      <c r="AW436" s="48"/>
    </row>
    <row r="437" spans="1:49" s="4" customFormat="1" ht="22.5" x14ac:dyDescent="0.25">
      <c r="A437" s="49"/>
      <c r="B437" s="50" t="s">
        <v>64</v>
      </c>
      <c r="C437" s="848" t="s">
        <v>65</v>
      </c>
      <c r="D437" s="848"/>
      <c r="E437" s="848"/>
      <c r="F437" s="848"/>
      <c r="G437" s="848"/>
      <c r="H437" s="848"/>
      <c r="I437" s="848"/>
      <c r="J437" s="848"/>
      <c r="K437" s="848"/>
      <c r="L437" s="848"/>
      <c r="M437" s="848"/>
      <c r="N437" s="849"/>
      <c r="AF437" s="39"/>
      <c r="AG437" s="48"/>
      <c r="AH437" s="3" t="s">
        <v>65</v>
      </c>
      <c r="AL437" s="48"/>
      <c r="AM437" s="82"/>
      <c r="AN437" s="85"/>
      <c r="AO437" s="85"/>
      <c r="AP437" s="85"/>
      <c r="AQ437" s="85"/>
      <c r="AR437" s="85"/>
      <c r="AS437" s="82"/>
      <c r="AT437" s="48"/>
      <c r="AV437" s="48"/>
      <c r="AW437" s="48"/>
    </row>
    <row r="438" spans="1:49" s="4" customFormat="1" ht="15" x14ac:dyDescent="0.25">
      <c r="A438" s="51"/>
      <c r="B438" s="50" t="s">
        <v>60</v>
      </c>
      <c r="C438" s="853" t="s">
        <v>66</v>
      </c>
      <c r="D438" s="853"/>
      <c r="E438" s="853"/>
      <c r="F438" s="53"/>
      <c r="G438" s="54"/>
      <c r="H438" s="54"/>
      <c r="I438" s="54"/>
      <c r="J438" s="57">
        <v>190.26</v>
      </c>
      <c r="K438" s="56">
        <v>1.1499999999999999</v>
      </c>
      <c r="L438" s="57">
        <v>96.27</v>
      </c>
      <c r="M438" s="56">
        <v>35.42</v>
      </c>
      <c r="N438" s="58">
        <v>3409.88</v>
      </c>
      <c r="AF438" s="39"/>
      <c r="AG438" s="48"/>
      <c r="AI438" s="3" t="s">
        <v>66</v>
      </c>
      <c r="AL438" s="48"/>
      <c r="AM438" s="82"/>
      <c r="AN438" s="85"/>
      <c r="AO438" s="85"/>
      <c r="AP438" s="85"/>
      <c r="AQ438" s="85"/>
      <c r="AR438" s="85"/>
      <c r="AS438" s="82"/>
      <c r="AT438" s="48"/>
      <c r="AV438" s="48"/>
      <c r="AW438" s="48"/>
    </row>
    <row r="439" spans="1:49" s="4" customFormat="1" ht="15" x14ac:dyDescent="0.25">
      <c r="A439" s="51"/>
      <c r="B439" s="50" t="s">
        <v>67</v>
      </c>
      <c r="C439" s="853" t="s">
        <v>68</v>
      </c>
      <c r="D439" s="853"/>
      <c r="E439" s="853"/>
      <c r="F439" s="53"/>
      <c r="G439" s="54"/>
      <c r="H439" s="54"/>
      <c r="I439" s="54"/>
      <c r="J439" s="57">
        <v>72.64</v>
      </c>
      <c r="K439" s="56">
        <v>1.1499999999999999</v>
      </c>
      <c r="L439" s="57">
        <v>36.76</v>
      </c>
      <c r="M439" s="54"/>
      <c r="N439" s="59"/>
      <c r="AF439" s="39"/>
      <c r="AG439" s="48"/>
      <c r="AI439" s="3" t="s">
        <v>68</v>
      </c>
      <c r="AL439" s="48"/>
      <c r="AM439" s="82"/>
      <c r="AN439" s="85"/>
      <c r="AO439" s="85"/>
      <c r="AP439" s="85"/>
      <c r="AQ439" s="85"/>
      <c r="AR439" s="85"/>
      <c r="AS439" s="82"/>
      <c r="AT439" s="48"/>
      <c r="AV439" s="48"/>
      <c r="AW439" s="48"/>
    </row>
    <row r="440" spans="1:49" s="4" customFormat="1" ht="15" x14ac:dyDescent="0.25">
      <c r="A440" s="51"/>
      <c r="B440" s="50" t="s">
        <v>69</v>
      </c>
      <c r="C440" s="853" t="s">
        <v>70</v>
      </c>
      <c r="D440" s="853"/>
      <c r="E440" s="853"/>
      <c r="F440" s="53"/>
      <c r="G440" s="54"/>
      <c r="H440" s="54"/>
      <c r="I440" s="54"/>
      <c r="J440" s="57">
        <v>5.0199999999999996</v>
      </c>
      <c r="K440" s="56">
        <v>1.1499999999999999</v>
      </c>
      <c r="L440" s="57">
        <v>2.54</v>
      </c>
      <c r="M440" s="56">
        <v>35.42</v>
      </c>
      <c r="N440" s="133">
        <v>89.97</v>
      </c>
      <c r="AF440" s="39"/>
      <c r="AG440" s="48"/>
      <c r="AI440" s="3" t="s">
        <v>70</v>
      </c>
      <c r="AL440" s="48"/>
      <c r="AM440" s="82"/>
      <c r="AN440" s="85"/>
      <c r="AO440" s="85"/>
      <c r="AP440" s="85"/>
      <c r="AQ440" s="85"/>
      <c r="AR440" s="85"/>
      <c r="AS440" s="82"/>
      <c r="AT440" s="48"/>
      <c r="AV440" s="48"/>
      <c r="AW440" s="48"/>
    </row>
    <row r="441" spans="1:49" s="4" customFormat="1" ht="15" x14ac:dyDescent="0.25">
      <c r="A441" s="51"/>
      <c r="B441" s="50" t="s">
        <v>86</v>
      </c>
      <c r="C441" s="853" t="s">
        <v>87</v>
      </c>
      <c r="D441" s="853"/>
      <c r="E441" s="853"/>
      <c r="F441" s="53"/>
      <c r="G441" s="54"/>
      <c r="H441" s="54"/>
      <c r="I441" s="54"/>
      <c r="J441" s="57">
        <v>29.52</v>
      </c>
      <c r="K441" s="54"/>
      <c r="L441" s="57">
        <v>12.99</v>
      </c>
      <c r="M441" s="54"/>
      <c r="N441" s="59"/>
      <c r="AF441" s="39"/>
      <c r="AG441" s="48"/>
      <c r="AI441" s="3" t="s">
        <v>87</v>
      </c>
      <c r="AL441" s="48"/>
      <c r="AM441" s="82"/>
      <c r="AN441" s="85"/>
      <c r="AO441" s="85"/>
      <c r="AP441" s="85"/>
      <c r="AQ441" s="85"/>
      <c r="AR441" s="85"/>
      <c r="AS441" s="82"/>
      <c r="AT441" s="48"/>
      <c r="AV441" s="48"/>
      <c r="AW441" s="48"/>
    </row>
    <row r="442" spans="1:49" s="4" customFormat="1" ht="15" x14ac:dyDescent="0.25">
      <c r="A442" s="60"/>
      <c r="B442" s="50"/>
      <c r="C442" s="853" t="s">
        <v>71</v>
      </c>
      <c r="D442" s="853"/>
      <c r="E442" s="853"/>
      <c r="F442" s="53" t="s">
        <v>72</v>
      </c>
      <c r="G442" s="56">
        <v>20.239999999999998</v>
      </c>
      <c r="H442" s="56">
        <v>1.1499999999999999</v>
      </c>
      <c r="I442" s="64">
        <v>10.241440000000001</v>
      </c>
      <c r="J442" s="63"/>
      <c r="K442" s="54"/>
      <c r="L442" s="63"/>
      <c r="M442" s="54"/>
      <c r="N442" s="59"/>
      <c r="AF442" s="39"/>
      <c r="AG442" s="48"/>
      <c r="AJ442" s="3" t="s">
        <v>71</v>
      </c>
      <c r="AL442" s="48"/>
      <c r="AM442" s="82"/>
      <c r="AN442" s="85"/>
      <c r="AO442" s="85"/>
      <c r="AP442" s="85"/>
      <c r="AQ442" s="85"/>
      <c r="AR442" s="85"/>
      <c r="AS442" s="82"/>
      <c r="AT442" s="48"/>
      <c r="AV442" s="48"/>
      <c r="AW442" s="48"/>
    </row>
    <row r="443" spans="1:49" s="4" customFormat="1" ht="15" x14ac:dyDescent="0.25">
      <c r="A443" s="60"/>
      <c r="B443" s="50"/>
      <c r="C443" s="853" t="s">
        <v>73</v>
      </c>
      <c r="D443" s="853"/>
      <c r="E443" s="853"/>
      <c r="F443" s="53" t="s">
        <v>72</v>
      </c>
      <c r="G443" s="61">
        <v>0.4</v>
      </c>
      <c r="H443" s="56">
        <v>1.1499999999999999</v>
      </c>
      <c r="I443" s="130">
        <v>0.2024</v>
      </c>
      <c r="J443" s="63"/>
      <c r="K443" s="54"/>
      <c r="L443" s="63"/>
      <c r="M443" s="54"/>
      <c r="N443" s="59"/>
      <c r="AF443" s="39"/>
      <c r="AG443" s="48"/>
      <c r="AJ443" s="3" t="s">
        <v>73</v>
      </c>
      <c r="AL443" s="48"/>
      <c r="AM443" s="82"/>
      <c r="AN443" s="85"/>
      <c r="AO443" s="85"/>
      <c r="AP443" s="85"/>
      <c r="AQ443" s="85"/>
      <c r="AR443" s="85"/>
      <c r="AS443" s="82"/>
      <c r="AT443" s="48"/>
      <c r="AV443" s="48"/>
      <c r="AW443" s="48"/>
    </row>
    <row r="444" spans="1:49" s="4" customFormat="1" ht="15" x14ac:dyDescent="0.25">
      <c r="A444" s="51"/>
      <c r="B444" s="50"/>
      <c r="C444" s="854" t="s">
        <v>74</v>
      </c>
      <c r="D444" s="854"/>
      <c r="E444" s="854"/>
      <c r="F444" s="65"/>
      <c r="G444" s="66"/>
      <c r="H444" s="66"/>
      <c r="I444" s="66"/>
      <c r="J444" s="68">
        <v>292.42</v>
      </c>
      <c r="K444" s="66"/>
      <c r="L444" s="68">
        <v>146.02000000000001</v>
      </c>
      <c r="M444" s="66"/>
      <c r="N444" s="69"/>
      <c r="AF444" s="39"/>
      <c r="AG444" s="48"/>
      <c r="AK444" s="3" t="s">
        <v>74</v>
      </c>
      <c r="AL444" s="48"/>
      <c r="AM444" s="82"/>
      <c r="AN444" s="85"/>
      <c r="AO444" s="85"/>
      <c r="AP444" s="85"/>
      <c r="AQ444" s="85"/>
      <c r="AR444" s="85"/>
      <c r="AS444" s="82"/>
      <c r="AT444" s="48"/>
      <c r="AV444" s="48"/>
      <c r="AW444" s="48"/>
    </row>
    <row r="445" spans="1:49" s="4" customFormat="1" ht="15" x14ac:dyDescent="0.25">
      <c r="A445" s="60"/>
      <c r="B445" s="50"/>
      <c r="C445" s="853" t="s">
        <v>75</v>
      </c>
      <c r="D445" s="853"/>
      <c r="E445" s="853"/>
      <c r="F445" s="53"/>
      <c r="G445" s="54"/>
      <c r="H445" s="54"/>
      <c r="I445" s="54"/>
      <c r="J445" s="63"/>
      <c r="K445" s="54"/>
      <c r="L445" s="57">
        <v>98.81</v>
      </c>
      <c r="M445" s="54"/>
      <c r="N445" s="58">
        <v>3499.85</v>
      </c>
      <c r="AF445" s="39"/>
      <c r="AG445" s="48"/>
      <c r="AJ445" s="3" t="s">
        <v>75</v>
      </c>
      <c r="AL445" s="48"/>
      <c r="AM445" s="82"/>
      <c r="AN445" s="85"/>
      <c r="AO445" s="85"/>
      <c r="AP445" s="85"/>
      <c r="AQ445" s="85"/>
      <c r="AR445" s="85"/>
      <c r="AS445" s="82"/>
      <c r="AT445" s="48"/>
      <c r="AV445" s="48"/>
      <c r="AW445" s="48"/>
    </row>
    <row r="446" spans="1:49" s="4" customFormat="1" ht="23.25" x14ac:dyDescent="0.25">
      <c r="A446" s="60"/>
      <c r="B446" s="50" t="s">
        <v>120</v>
      </c>
      <c r="C446" s="853" t="s">
        <v>121</v>
      </c>
      <c r="D446" s="853"/>
      <c r="E446" s="853"/>
      <c r="F446" s="53" t="s">
        <v>78</v>
      </c>
      <c r="G446" s="70">
        <v>97</v>
      </c>
      <c r="H446" s="54"/>
      <c r="I446" s="70">
        <v>97</v>
      </c>
      <c r="J446" s="63"/>
      <c r="K446" s="54"/>
      <c r="L446" s="57">
        <v>95.85</v>
      </c>
      <c r="M446" s="54"/>
      <c r="N446" s="58">
        <v>3394.85</v>
      </c>
      <c r="AF446" s="39"/>
      <c r="AG446" s="48"/>
      <c r="AJ446" s="3" t="s">
        <v>121</v>
      </c>
      <c r="AL446" s="48"/>
      <c r="AM446" s="82"/>
      <c r="AN446" s="85"/>
      <c r="AO446" s="85"/>
      <c r="AP446" s="85"/>
      <c r="AQ446" s="85"/>
      <c r="AR446" s="85"/>
      <c r="AS446" s="82"/>
      <c r="AT446" s="48"/>
      <c r="AV446" s="48"/>
      <c r="AW446" s="48"/>
    </row>
    <row r="447" spans="1:49" s="4" customFormat="1" ht="23.25" x14ac:dyDescent="0.25">
      <c r="A447" s="60"/>
      <c r="B447" s="50" t="s">
        <v>122</v>
      </c>
      <c r="C447" s="853" t="s">
        <v>123</v>
      </c>
      <c r="D447" s="853"/>
      <c r="E447" s="853"/>
      <c r="F447" s="53" t="s">
        <v>78</v>
      </c>
      <c r="G447" s="70">
        <v>51</v>
      </c>
      <c r="H447" s="54"/>
      <c r="I447" s="70">
        <v>51</v>
      </c>
      <c r="J447" s="63"/>
      <c r="K447" s="54"/>
      <c r="L447" s="57">
        <v>50.39</v>
      </c>
      <c r="M447" s="54"/>
      <c r="N447" s="58">
        <v>1784.92</v>
      </c>
      <c r="AF447" s="39"/>
      <c r="AG447" s="48"/>
      <c r="AJ447" s="3" t="s">
        <v>123</v>
      </c>
      <c r="AL447" s="48"/>
      <c r="AM447" s="82"/>
      <c r="AN447" s="85"/>
      <c r="AO447" s="85"/>
      <c r="AP447" s="85"/>
      <c r="AQ447" s="85"/>
      <c r="AR447" s="85"/>
      <c r="AS447" s="82"/>
      <c r="AT447" s="48"/>
      <c r="AV447" s="48"/>
      <c r="AW447" s="48"/>
    </row>
    <row r="448" spans="1:49" s="4" customFormat="1" ht="15" x14ac:dyDescent="0.25">
      <c r="A448" s="71"/>
      <c r="B448" s="72"/>
      <c r="C448" s="847" t="s">
        <v>81</v>
      </c>
      <c r="D448" s="847"/>
      <c r="E448" s="847"/>
      <c r="F448" s="42"/>
      <c r="G448" s="43"/>
      <c r="H448" s="43"/>
      <c r="I448" s="43"/>
      <c r="J448" s="46"/>
      <c r="K448" s="43"/>
      <c r="L448" s="131">
        <v>292.26</v>
      </c>
      <c r="M448" s="66"/>
      <c r="N448" s="47"/>
      <c r="AF448" s="39"/>
      <c r="AG448" s="48"/>
      <c r="AL448" s="48" t="s">
        <v>81</v>
      </c>
      <c r="AM448" s="82"/>
      <c r="AN448" s="85"/>
      <c r="AO448" s="85"/>
      <c r="AP448" s="85"/>
      <c r="AQ448" s="85"/>
      <c r="AR448" s="85"/>
      <c r="AS448" s="82"/>
      <c r="AT448" s="48"/>
      <c r="AV448" s="48"/>
      <c r="AW448" s="48"/>
    </row>
    <row r="449" spans="1:49" s="4" customFormat="1" ht="45.75" x14ac:dyDescent="0.25">
      <c r="A449" s="40" t="s">
        <v>248</v>
      </c>
      <c r="B449" s="41" t="s">
        <v>249</v>
      </c>
      <c r="C449" s="847" t="s">
        <v>250</v>
      </c>
      <c r="D449" s="847"/>
      <c r="E449" s="847"/>
      <c r="F449" s="42" t="s">
        <v>164</v>
      </c>
      <c r="G449" s="43">
        <v>2325.6</v>
      </c>
      <c r="H449" s="44">
        <v>1</v>
      </c>
      <c r="I449" s="45">
        <v>2325.6</v>
      </c>
      <c r="J449" s="73">
        <v>1832.82</v>
      </c>
      <c r="K449" s="43"/>
      <c r="L449" s="73">
        <v>495052.98</v>
      </c>
      <c r="M449" s="109">
        <v>8.61</v>
      </c>
      <c r="N449" s="134">
        <v>4262406.1900000004</v>
      </c>
      <c r="AF449" s="39"/>
      <c r="AG449" s="48" t="s">
        <v>250</v>
      </c>
      <c r="AL449" s="48"/>
      <c r="AM449" s="82"/>
      <c r="AN449" s="85"/>
      <c r="AO449" s="85"/>
      <c r="AP449" s="85"/>
      <c r="AQ449" s="85"/>
      <c r="AR449" s="85"/>
      <c r="AS449" s="82"/>
      <c r="AT449" s="48"/>
      <c r="AV449" s="48"/>
      <c r="AW449" s="48"/>
    </row>
    <row r="450" spans="1:49" s="4" customFormat="1" ht="15" x14ac:dyDescent="0.25">
      <c r="A450" s="71"/>
      <c r="B450" s="72"/>
      <c r="C450" s="847" t="s">
        <v>81</v>
      </c>
      <c r="D450" s="847"/>
      <c r="E450" s="847"/>
      <c r="F450" s="42"/>
      <c r="G450" s="43"/>
      <c r="H450" s="43"/>
      <c r="I450" s="43"/>
      <c r="J450" s="46"/>
      <c r="K450" s="43"/>
      <c r="L450" s="73">
        <v>495052.98</v>
      </c>
      <c r="M450" s="66"/>
      <c r="N450" s="134">
        <v>4262406.1900000004</v>
      </c>
      <c r="AF450" s="39"/>
      <c r="AG450" s="48"/>
      <c r="AL450" s="48" t="s">
        <v>81</v>
      </c>
      <c r="AM450" s="82"/>
      <c r="AN450" s="85"/>
      <c r="AO450" s="85"/>
      <c r="AP450" s="85"/>
      <c r="AQ450" s="85"/>
      <c r="AR450" s="85"/>
      <c r="AS450" s="82"/>
      <c r="AT450" s="48"/>
      <c r="AV450" s="48"/>
      <c r="AW450" s="48"/>
    </row>
    <row r="451" spans="1:49" s="4" customFormat="1" ht="23.25" x14ac:dyDescent="0.25">
      <c r="A451" s="40" t="s">
        <v>251</v>
      </c>
      <c r="B451" s="41" t="s">
        <v>252</v>
      </c>
      <c r="C451" s="847" t="s">
        <v>253</v>
      </c>
      <c r="D451" s="847"/>
      <c r="E451" s="847"/>
      <c r="F451" s="42" t="s">
        <v>254</v>
      </c>
      <c r="G451" s="43">
        <v>0.19800000000000001</v>
      </c>
      <c r="H451" s="44">
        <v>1</v>
      </c>
      <c r="I451" s="129">
        <v>0.19800000000000001</v>
      </c>
      <c r="J451" s="46"/>
      <c r="K451" s="43"/>
      <c r="L451" s="46"/>
      <c r="M451" s="43"/>
      <c r="N451" s="47"/>
      <c r="AF451" s="39"/>
      <c r="AG451" s="48" t="s">
        <v>253</v>
      </c>
      <c r="AL451" s="48"/>
      <c r="AM451" s="82"/>
      <c r="AN451" s="85"/>
      <c r="AO451" s="85"/>
      <c r="AP451" s="85"/>
      <c r="AQ451" s="85"/>
      <c r="AR451" s="85"/>
      <c r="AS451" s="82"/>
      <c r="AT451" s="48"/>
      <c r="AV451" s="48"/>
      <c r="AW451" s="48"/>
    </row>
    <row r="452" spans="1:49" s="4" customFormat="1" ht="15" x14ac:dyDescent="0.25">
      <c r="A452" s="51"/>
      <c r="B452" s="50" t="s">
        <v>60</v>
      </c>
      <c r="C452" s="853" t="s">
        <v>66</v>
      </c>
      <c r="D452" s="853"/>
      <c r="E452" s="853"/>
      <c r="F452" s="53"/>
      <c r="G452" s="54"/>
      <c r="H452" s="54"/>
      <c r="I452" s="54"/>
      <c r="J452" s="57">
        <v>566.05999999999995</v>
      </c>
      <c r="K452" s="54"/>
      <c r="L452" s="57">
        <v>112.08</v>
      </c>
      <c r="M452" s="56">
        <v>35.42</v>
      </c>
      <c r="N452" s="58">
        <v>3969.87</v>
      </c>
      <c r="AF452" s="39"/>
      <c r="AG452" s="48"/>
      <c r="AI452" s="3" t="s">
        <v>66</v>
      </c>
      <c r="AL452" s="48"/>
      <c r="AM452" s="82"/>
      <c r="AN452" s="85"/>
      <c r="AO452" s="85"/>
      <c r="AP452" s="85"/>
      <c r="AQ452" s="85"/>
      <c r="AR452" s="85"/>
      <c r="AS452" s="82"/>
      <c r="AT452" s="48"/>
      <c r="AV452" s="48"/>
      <c r="AW452" s="48"/>
    </row>
    <row r="453" spans="1:49" s="4" customFormat="1" ht="15" x14ac:dyDescent="0.25">
      <c r="A453" s="51"/>
      <c r="B453" s="50" t="s">
        <v>67</v>
      </c>
      <c r="C453" s="853" t="s">
        <v>68</v>
      </c>
      <c r="D453" s="853"/>
      <c r="E453" s="853"/>
      <c r="F453" s="53"/>
      <c r="G453" s="54"/>
      <c r="H453" s="54"/>
      <c r="I453" s="54"/>
      <c r="J453" s="57">
        <v>188.94</v>
      </c>
      <c r="K453" s="54"/>
      <c r="L453" s="57">
        <v>37.409999999999997</v>
      </c>
      <c r="M453" s="54"/>
      <c r="N453" s="59"/>
      <c r="AF453" s="39"/>
      <c r="AG453" s="48"/>
      <c r="AI453" s="3" t="s">
        <v>68</v>
      </c>
      <c r="AL453" s="48"/>
      <c r="AM453" s="82"/>
      <c r="AN453" s="85"/>
      <c r="AO453" s="85"/>
      <c r="AP453" s="85"/>
      <c r="AQ453" s="85"/>
      <c r="AR453" s="85"/>
      <c r="AS453" s="82"/>
      <c r="AT453" s="48"/>
      <c r="AV453" s="48"/>
      <c r="AW453" s="48"/>
    </row>
    <row r="454" spans="1:49" s="4" customFormat="1" ht="15" x14ac:dyDescent="0.25">
      <c r="A454" s="51"/>
      <c r="B454" s="50" t="s">
        <v>69</v>
      </c>
      <c r="C454" s="853" t="s">
        <v>70</v>
      </c>
      <c r="D454" s="853"/>
      <c r="E454" s="853"/>
      <c r="F454" s="53"/>
      <c r="G454" s="54"/>
      <c r="H454" s="54"/>
      <c r="I454" s="54"/>
      <c r="J454" s="57">
        <v>3.02</v>
      </c>
      <c r="K454" s="54"/>
      <c r="L454" s="57">
        <v>0.6</v>
      </c>
      <c r="M454" s="56">
        <v>35.42</v>
      </c>
      <c r="N454" s="133">
        <v>21.25</v>
      </c>
      <c r="AF454" s="39"/>
      <c r="AG454" s="48"/>
      <c r="AI454" s="3" t="s">
        <v>70</v>
      </c>
      <c r="AL454" s="48"/>
      <c r="AM454" s="82"/>
      <c r="AN454" s="85"/>
      <c r="AO454" s="85"/>
      <c r="AP454" s="85"/>
      <c r="AQ454" s="85"/>
      <c r="AR454" s="85"/>
      <c r="AS454" s="82"/>
      <c r="AT454" s="48"/>
      <c r="AV454" s="48"/>
      <c r="AW454" s="48"/>
    </row>
    <row r="455" spans="1:49" s="4" customFormat="1" ht="15" x14ac:dyDescent="0.25">
      <c r="A455" s="51"/>
      <c r="B455" s="50" t="s">
        <v>86</v>
      </c>
      <c r="C455" s="853" t="s">
        <v>87</v>
      </c>
      <c r="D455" s="853"/>
      <c r="E455" s="853"/>
      <c r="F455" s="53"/>
      <c r="G455" s="54"/>
      <c r="H455" s="54"/>
      <c r="I455" s="54"/>
      <c r="J455" s="57">
        <v>63.71</v>
      </c>
      <c r="K455" s="54"/>
      <c r="L455" s="57">
        <v>12.61</v>
      </c>
      <c r="M455" s="54"/>
      <c r="N455" s="59"/>
      <c r="AF455" s="39"/>
      <c r="AG455" s="48"/>
      <c r="AI455" s="3" t="s">
        <v>87</v>
      </c>
      <c r="AL455" s="48"/>
      <c r="AM455" s="82"/>
      <c r="AN455" s="85"/>
      <c r="AO455" s="85"/>
      <c r="AP455" s="85"/>
      <c r="AQ455" s="85"/>
      <c r="AR455" s="85"/>
      <c r="AS455" s="82"/>
      <c r="AT455" s="48"/>
      <c r="AV455" s="48"/>
      <c r="AW455" s="48"/>
    </row>
    <row r="456" spans="1:49" s="4" customFormat="1" ht="15" x14ac:dyDescent="0.25">
      <c r="A456" s="60"/>
      <c r="B456" s="50"/>
      <c r="C456" s="853" t="s">
        <v>71</v>
      </c>
      <c r="D456" s="853"/>
      <c r="E456" s="853"/>
      <c r="F456" s="53" t="s">
        <v>72</v>
      </c>
      <c r="G456" s="56">
        <v>62.41</v>
      </c>
      <c r="H456" s="54"/>
      <c r="I456" s="64">
        <v>12.35718</v>
      </c>
      <c r="J456" s="63"/>
      <c r="K456" s="54"/>
      <c r="L456" s="63"/>
      <c r="M456" s="54"/>
      <c r="N456" s="59"/>
      <c r="AF456" s="39"/>
      <c r="AG456" s="48"/>
      <c r="AJ456" s="3" t="s">
        <v>71</v>
      </c>
      <c r="AL456" s="48"/>
      <c r="AM456" s="82"/>
      <c r="AN456" s="85"/>
      <c r="AO456" s="85"/>
      <c r="AP456" s="85"/>
      <c r="AQ456" s="85"/>
      <c r="AR456" s="85"/>
      <c r="AS456" s="82"/>
      <c r="AT456" s="48"/>
      <c r="AV456" s="48"/>
      <c r="AW456" s="48"/>
    </row>
    <row r="457" spans="1:49" s="4" customFormat="1" ht="15" x14ac:dyDescent="0.25">
      <c r="A457" s="60"/>
      <c r="B457" s="50"/>
      <c r="C457" s="853" t="s">
        <v>73</v>
      </c>
      <c r="D457" s="853"/>
      <c r="E457" s="853"/>
      <c r="F457" s="53" t="s">
        <v>72</v>
      </c>
      <c r="G457" s="56">
        <v>0.26</v>
      </c>
      <c r="H457" s="54"/>
      <c r="I457" s="64">
        <v>5.1479999999999998E-2</v>
      </c>
      <c r="J457" s="63"/>
      <c r="K457" s="54"/>
      <c r="L457" s="63"/>
      <c r="M457" s="54"/>
      <c r="N457" s="59"/>
      <c r="AF457" s="39"/>
      <c r="AG457" s="48"/>
      <c r="AJ457" s="3" t="s">
        <v>73</v>
      </c>
      <c r="AL457" s="48"/>
      <c r="AM457" s="82"/>
      <c r="AN457" s="85"/>
      <c r="AO457" s="85"/>
      <c r="AP457" s="85"/>
      <c r="AQ457" s="85"/>
      <c r="AR457" s="85"/>
      <c r="AS457" s="82"/>
      <c r="AT457" s="48"/>
      <c r="AV457" s="48"/>
      <c r="AW457" s="48"/>
    </row>
    <row r="458" spans="1:49" s="4" customFormat="1" ht="15" x14ac:dyDescent="0.25">
      <c r="A458" s="51"/>
      <c r="B458" s="50"/>
      <c r="C458" s="854" t="s">
        <v>74</v>
      </c>
      <c r="D458" s="854"/>
      <c r="E458" s="854"/>
      <c r="F458" s="65"/>
      <c r="G458" s="66"/>
      <c r="H458" s="66"/>
      <c r="I458" s="66"/>
      <c r="J458" s="68">
        <v>818.71</v>
      </c>
      <c r="K458" s="66"/>
      <c r="L458" s="68">
        <v>162.1</v>
      </c>
      <c r="M458" s="66"/>
      <c r="N458" s="69"/>
      <c r="AF458" s="39"/>
      <c r="AG458" s="48"/>
      <c r="AK458" s="3" t="s">
        <v>74</v>
      </c>
      <c r="AL458" s="48"/>
      <c r="AM458" s="82"/>
      <c r="AN458" s="85"/>
      <c r="AO458" s="85"/>
      <c r="AP458" s="85"/>
      <c r="AQ458" s="85"/>
      <c r="AR458" s="85"/>
      <c r="AS458" s="82"/>
      <c r="AT458" s="48"/>
      <c r="AV458" s="48"/>
      <c r="AW458" s="48"/>
    </row>
    <row r="459" spans="1:49" s="4" customFormat="1" ht="15" x14ac:dyDescent="0.25">
      <c r="A459" s="60"/>
      <c r="B459" s="50"/>
      <c r="C459" s="853" t="s">
        <v>75</v>
      </c>
      <c r="D459" s="853"/>
      <c r="E459" s="853"/>
      <c r="F459" s="53"/>
      <c r="G459" s="54"/>
      <c r="H459" s="54"/>
      <c r="I459" s="54"/>
      <c r="J459" s="63"/>
      <c r="K459" s="54"/>
      <c r="L459" s="57">
        <v>112.68</v>
      </c>
      <c r="M459" s="54"/>
      <c r="N459" s="58">
        <v>3991.12</v>
      </c>
      <c r="AF459" s="39"/>
      <c r="AG459" s="48"/>
      <c r="AJ459" s="3" t="s">
        <v>75</v>
      </c>
      <c r="AL459" s="48"/>
      <c r="AM459" s="82"/>
      <c r="AN459" s="85"/>
      <c r="AO459" s="85"/>
      <c r="AP459" s="85"/>
      <c r="AQ459" s="85"/>
      <c r="AR459" s="85"/>
      <c r="AS459" s="82"/>
      <c r="AT459" s="48"/>
      <c r="AV459" s="48"/>
      <c r="AW459" s="48"/>
    </row>
    <row r="460" spans="1:49" s="4" customFormat="1" ht="15" x14ac:dyDescent="0.25">
      <c r="A460" s="60"/>
      <c r="B460" s="50" t="s">
        <v>255</v>
      </c>
      <c r="C460" s="853" t="s">
        <v>256</v>
      </c>
      <c r="D460" s="853"/>
      <c r="E460" s="853"/>
      <c r="F460" s="53" t="s">
        <v>78</v>
      </c>
      <c r="G460" s="70">
        <v>97</v>
      </c>
      <c r="H460" s="54"/>
      <c r="I460" s="70">
        <v>97</v>
      </c>
      <c r="J460" s="63"/>
      <c r="K460" s="54"/>
      <c r="L460" s="57">
        <v>109.3</v>
      </c>
      <c r="M460" s="54"/>
      <c r="N460" s="58">
        <v>3871.39</v>
      </c>
      <c r="AF460" s="39"/>
      <c r="AG460" s="48"/>
      <c r="AJ460" s="3" t="s">
        <v>256</v>
      </c>
      <c r="AL460" s="48"/>
      <c r="AM460" s="82"/>
      <c r="AN460" s="85"/>
      <c r="AO460" s="85"/>
      <c r="AP460" s="85"/>
      <c r="AQ460" s="85"/>
      <c r="AR460" s="85"/>
      <c r="AS460" s="82"/>
      <c r="AT460" s="48"/>
      <c r="AV460" s="48"/>
      <c r="AW460" s="48"/>
    </row>
    <row r="461" spans="1:49" s="4" customFormat="1" ht="15" x14ac:dyDescent="0.25">
      <c r="A461" s="60"/>
      <c r="B461" s="50" t="s">
        <v>257</v>
      </c>
      <c r="C461" s="853" t="s">
        <v>258</v>
      </c>
      <c r="D461" s="853"/>
      <c r="E461" s="853"/>
      <c r="F461" s="53" t="s">
        <v>78</v>
      </c>
      <c r="G461" s="70">
        <v>55</v>
      </c>
      <c r="H461" s="54"/>
      <c r="I461" s="70">
        <v>55</v>
      </c>
      <c r="J461" s="63"/>
      <c r="K461" s="54"/>
      <c r="L461" s="57">
        <v>61.97</v>
      </c>
      <c r="M461" s="54"/>
      <c r="N461" s="58">
        <v>2195.12</v>
      </c>
      <c r="AF461" s="39"/>
      <c r="AG461" s="48"/>
      <c r="AJ461" s="3" t="s">
        <v>258</v>
      </c>
      <c r="AL461" s="48"/>
      <c r="AM461" s="82"/>
      <c r="AN461" s="85"/>
      <c r="AO461" s="85"/>
      <c r="AP461" s="85"/>
      <c r="AQ461" s="85"/>
      <c r="AR461" s="85"/>
      <c r="AS461" s="82"/>
      <c r="AT461" s="48"/>
      <c r="AV461" s="48"/>
      <c r="AW461" s="48"/>
    </row>
    <row r="462" spans="1:49" s="4" customFormat="1" ht="15" x14ac:dyDescent="0.25">
      <c r="A462" s="71"/>
      <c r="B462" s="72"/>
      <c r="C462" s="847" t="s">
        <v>81</v>
      </c>
      <c r="D462" s="847"/>
      <c r="E462" s="847"/>
      <c r="F462" s="42"/>
      <c r="G462" s="43"/>
      <c r="H462" s="43"/>
      <c r="I462" s="43"/>
      <c r="J462" s="46"/>
      <c r="K462" s="43"/>
      <c r="L462" s="131">
        <v>333.37</v>
      </c>
      <c r="M462" s="66"/>
      <c r="N462" s="47"/>
      <c r="AF462" s="39"/>
      <c r="AG462" s="48"/>
      <c r="AL462" s="48" t="s">
        <v>81</v>
      </c>
      <c r="AM462" s="82"/>
      <c r="AN462" s="85"/>
      <c r="AO462" s="85"/>
      <c r="AP462" s="85"/>
      <c r="AQ462" s="85"/>
      <c r="AR462" s="85"/>
      <c r="AS462" s="82"/>
      <c r="AT462" s="48"/>
      <c r="AV462" s="48"/>
      <c r="AW462" s="48"/>
    </row>
    <row r="463" spans="1:49" s="4" customFormat="1" ht="23.25" x14ac:dyDescent="0.25">
      <c r="A463" s="40" t="s">
        <v>259</v>
      </c>
      <c r="B463" s="41" t="s">
        <v>260</v>
      </c>
      <c r="C463" s="847" t="s">
        <v>261</v>
      </c>
      <c r="D463" s="847"/>
      <c r="E463" s="847"/>
      <c r="F463" s="42" t="s">
        <v>262</v>
      </c>
      <c r="G463" s="43">
        <v>2</v>
      </c>
      <c r="H463" s="44">
        <v>1</v>
      </c>
      <c r="I463" s="44">
        <v>2</v>
      </c>
      <c r="J463" s="73">
        <v>1593.75</v>
      </c>
      <c r="K463" s="43"/>
      <c r="L463" s="131">
        <v>370.21</v>
      </c>
      <c r="M463" s="109">
        <v>8.61</v>
      </c>
      <c r="N463" s="134">
        <v>3187.5</v>
      </c>
      <c r="AF463" s="39"/>
      <c r="AG463" s="48" t="s">
        <v>261</v>
      </c>
      <c r="AL463" s="48"/>
      <c r="AM463" s="82"/>
      <c r="AN463" s="85"/>
      <c r="AO463" s="85"/>
      <c r="AP463" s="85"/>
      <c r="AQ463" s="85"/>
      <c r="AR463" s="85"/>
      <c r="AS463" s="82"/>
      <c r="AT463" s="48"/>
      <c r="AV463" s="48"/>
      <c r="AW463" s="48"/>
    </row>
    <row r="464" spans="1:49" s="4" customFormat="1" ht="15" x14ac:dyDescent="0.25">
      <c r="A464" s="71"/>
      <c r="B464" s="72"/>
      <c r="C464" s="847" t="s">
        <v>81</v>
      </c>
      <c r="D464" s="847"/>
      <c r="E464" s="847"/>
      <c r="F464" s="42"/>
      <c r="G464" s="43"/>
      <c r="H464" s="43"/>
      <c r="I464" s="43"/>
      <c r="J464" s="46"/>
      <c r="K464" s="43"/>
      <c r="L464" s="131">
        <v>370.21</v>
      </c>
      <c r="M464" s="66"/>
      <c r="N464" s="134">
        <v>3187.5</v>
      </c>
      <c r="AF464" s="39"/>
      <c r="AG464" s="48"/>
      <c r="AL464" s="48" t="s">
        <v>81</v>
      </c>
      <c r="AM464" s="82"/>
      <c r="AN464" s="85"/>
      <c r="AO464" s="85"/>
      <c r="AP464" s="85"/>
      <c r="AQ464" s="85"/>
      <c r="AR464" s="85"/>
      <c r="AS464" s="82"/>
      <c r="AT464" s="48"/>
      <c r="AV464" s="48"/>
      <c r="AW464" s="48"/>
    </row>
    <row r="465" spans="1:49" s="4" customFormat="1" ht="45.75" x14ac:dyDescent="0.25">
      <c r="A465" s="40" t="s">
        <v>263</v>
      </c>
      <c r="B465" s="41" t="s">
        <v>264</v>
      </c>
      <c r="C465" s="847" t="s">
        <v>265</v>
      </c>
      <c r="D465" s="847"/>
      <c r="E465" s="847"/>
      <c r="F465" s="42" t="s">
        <v>174</v>
      </c>
      <c r="G465" s="43">
        <v>4</v>
      </c>
      <c r="H465" s="44">
        <v>1</v>
      </c>
      <c r="I465" s="44">
        <v>4</v>
      </c>
      <c r="J465" s="46"/>
      <c r="K465" s="43"/>
      <c r="L465" s="46"/>
      <c r="M465" s="43"/>
      <c r="N465" s="47"/>
      <c r="AF465" s="39"/>
      <c r="AG465" s="48" t="s">
        <v>265</v>
      </c>
      <c r="AL465" s="48"/>
      <c r="AM465" s="82"/>
      <c r="AN465" s="85"/>
      <c r="AO465" s="85"/>
      <c r="AP465" s="85"/>
      <c r="AQ465" s="85"/>
      <c r="AR465" s="85"/>
      <c r="AS465" s="82"/>
      <c r="AT465" s="48"/>
      <c r="AV465" s="48"/>
      <c r="AW465" s="48"/>
    </row>
    <row r="466" spans="1:49" s="4" customFormat="1" ht="22.5" x14ac:dyDescent="0.25">
      <c r="A466" s="49"/>
      <c r="B466" s="50" t="s">
        <v>64</v>
      </c>
      <c r="C466" s="848" t="s">
        <v>65</v>
      </c>
      <c r="D466" s="848"/>
      <c r="E466" s="848"/>
      <c r="F466" s="848"/>
      <c r="G466" s="848"/>
      <c r="H466" s="848"/>
      <c r="I466" s="848"/>
      <c r="J466" s="848"/>
      <c r="K466" s="848"/>
      <c r="L466" s="848"/>
      <c r="M466" s="848"/>
      <c r="N466" s="849"/>
      <c r="AF466" s="39"/>
      <c r="AG466" s="48"/>
      <c r="AH466" s="3" t="s">
        <v>65</v>
      </c>
      <c r="AL466" s="48"/>
      <c r="AM466" s="82"/>
      <c r="AN466" s="85"/>
      <c r="AO466" s="85"/>
      <c r="AP466" s="85"/>
      <c r="AQ466" s="85"/>
      <c r="AR466" s="85"/>
      <c r="AS466" s="82"/>
      <c r="AT466" s="48"/>
      <c r="AV466" s="48"/>
      <c r="AW466" s="48"/>
    </row>
    <row r="467" spans="1:49" s="4" customFormat="1" ht="15" x14ac:dyDescent="0.25">
      <c r="A467" s="51"/>
      <c r="B467" s="50" t="s">
        <v>60</v>
      </c>
      <c r="C467" s="853" t="s">
        <v>66</v>
      </c>
      <c r="D467" s="853"/>
      <c r="E467" s="853"/>
      <c r="F467" s="53"/>
      <c r="G467" s="54"/>
      <c r="H467" s="54"/>
      <c r="I467" s="54"/>
      <c r="J467" s="57">
        <v>3.57</v>
      </c>
      <c r="K467" s="56">
        <v>1.1499999999999999</v>
      </c>
      <c r="L467" s="57">
        <v>16.420000000000002</v>
      </c>
      <c r="M467" s="56">
        <v>35.42</v>
      </c>
      <c r="N467" s="133">
        <v>581.6</v>
      </c>
      <c r="AF467" s="39"/>
      <c r="AG467" s="48"/>
      <c r="AI467" s="3" t="s">
        <v>66</v>
      </c>
      <c r="AL467" s="48"/>
      <c r="AM467" s="82"/>
      <c r="AN467" s="85"/>
      <c r="AO467" s="85"/>
      <c r="AP467" s="85"/>
      <c r="AQ467" s="85"/>
      <c r="AR467" s="85"/>
      <c r="AS467" s="82"/>
      <c r="AT467" s="48"/>
      <c r="AV467" s="48"/>
      <c r="AW467" s="48"/>
    </row>
    <row r="468" spans="1:49" s="4" customFormat="1" ht="15" x14ac:dyDescent="0.25">
      <c r="A468" s="51"/>
      <c r="B468" s="50" t="s">
        <v>86</v>
      </c>
      <c r="C468" s="853" t="s">
        <v>87</v>
      </c>
      <c r="D468" s="853"/>
      <c r="E468" s="853"/>
      <c r="F468" s="53"/>
      <c r="G468" s="54"/>
      <c r="H468" s="54"/>
      <c r="I468" s="54"/>
      <c r="J468" s="57">
        <v>15.07</v>
      </c>
      <c r="K468" s="54"/>
      <c r="L468" s="57">
        <v>60.28</v>
      </c>
      <c r="M468" s="54"/>
      <c r="N468" s="59"/>
      <c r="AF468" s="39"/>
      <c r="AG468" s="48"/>
      <c r="AI468" s="3" t="s">
        <v>87</v>
      </c>
      <c r="AL468" s="48"/>
      <c r="AM468" s="82"/>
      <c r="AN468" s="85"/>
      <c r="AO468" s="85"/>
      <c r="AP468" s="85"/>
      <c r="AQ468" s="85"/>
      <c r="AR468" s="85"/>
      <c r="AS468" s="82"/>
      <c r="AT468" s="48"/>
      <c r="AV468" s="48"/>
      <c r="AW468" s="48"/>
    </row>
    <row r="469" spans="1:49" s="4" customFormat="1" ht="15" x14ac:dyDescent="0.25">
      <c r="A469" s="60"/>
      <c r="B469" s="50"/>
      <c r="C469" s="853" t="s">
        <v>71</v>
      </c>
      <c r="D469" s="853"/>
      <c r="E469" s="853"/>
      <c r="F469" s="53" t="s">
        <v>72</v>
      </c>
      <c r="G469" s="56">
        <v>0.38</v>
      </c>
      <c r="H469" s="56">
        <v>1.1499999999999999</v>
      </c>
      <c r="I469" s="62">
        <v>1.748</v>
      </c>
      <c r="J469" s="63"/>
      <c r="K469" s="54"/>
      <c r="L469" s="63"/>
      <c r="M469" s="54"/>
      <c r="N469" s="59"/>
      <c r="AF469" s="39"/>
      <c r="AG469" s="48"/>
      <c r="AJ469" s="3" t="s">
        <v>71</v>
      </c>
      <c r="AL469" s="48"/>
      <c r="AM469" s="82"/>
      <c r="AN469" s="85"/>
      <c r="AO469" s="85"/>
      <c r="AP469" s="85"/>
      <c r="AQ469" s="85"/>
      <c r="AR469" s="85"/>
      <c r="AS469" s="82"/>
      <c r="AT469" s="48"/>
      <c r="AV469" s="48"/>
      <c r="AW469" s="48"/>
    </row>
    <row r="470" spans="1:49" s="4" customFormat="1" ht="15" x14ac:dyDescent="0.25">
      <c r="A470" s="51"/>
      <c r="B470" s="50"/>
      <c r="C470" s="854" t="s">
        <v>74</v>
      </c>
      <c r="D470" s="854"/>
      <c r="E470" s="854"/>
      <c r="F470" s="65"/>
      <c r="G470" s="66"/>
      <c r="H470" s="66"/>
      <c r="I470" s="66"/>
      <c r="J470" s="68">
        <v>18.64</v>
      </c>
      <c r="K470" s="66"/>
      <c r="L470" s="68">
        <v>76.7</v>
      </c>
      <c r="M470" s="66"/>
      <c r="N470" s="69"/>
      <c r="AF470" s="39"/>
      <c r="AG470" s="48"/>
      <c r="AK470" s="3" t="s">
        <v>74</v>
      </c>
      <c r="AL470" s="48"/>
      <c r="AM470" s="82"/>
      <c r="AN470" s="85"/>
      <c r="AO470" s="85"/>
      <c r="AP470" s="85"/>
      <c r="AQ470" s="85"/>
      <c r="AR470" s="85"/>
      <c r="AS470" s="82"/>
      <c r="AT470" s="48"/>
      <c r="AV470" s="48"/>
      <c r="AW470" s="48"/>
    </row>
    <row r="471" spans="1:49" s="4" customFormat="1" ht="15" x14ac:dyDescent="0.25">
      <c r="A471" s="60"/>
      <c r="B471" s="50"/>
      <c r="C471" s="853" t="s">
        <v>75</v>
      </c>
      <c r="D471" s="853"/>
      <c r="E471" s="853"/>
      <c r="F471" s="53"/>
      <c r="G471" s="54"/>
      <c r="H471" s="54"/>
      <c r="I471" s="54"/>
      <c r="J471" s="63"/>
      <c r="K471" s="54"/>
      <c r="L471" s="57">
        <v>16.420000000000002</v>
      </c>
      <c r="M471" s="54"/>
      <c r="N471" s="133">
        <v>581.6</v>
      </c>
      <c r="AF471" s="39"/>
      <c r="AG471" s="48"/>
      <c r="AJ471" s="3" t="s">
        <v>75</v>
      </c>
      <c r="AL471" s="48"/>
      <c r="AM471" s="82"/>
      <c r="AN471" s="85"/>
      <c r="AO471" s="85"/>
      <c r="AP471" s="85"/>
      <c r="AQ471" s="85"/>
      <c r="AR471" s="85"/>
      <c r="AS471" s="82"/>
      <c r="AT471" s="48"/>
      <c r="AV471" s="48"/>
      <c r="AW471" s="48"/>
    </row>
    <row r="472" spans="1:49" s="4" customFormat="1" ht="23.25" x14ac:dyDescent="0.25">
      <c r="A472" s="60"/>
      <c r="B472" s="50" t="s">
        <v>120</v>
      </c>
      <c r="C472" s="853" t="s">
        <v>121</v>
      </c>
      <c r="D472" s="853"/>
      <c r="E472" s="853"/>
      <c r="F472" s="53" t="s">
        <v>78</v>
      </c>
      <c r="G472" s="70">
        <v>97</v>
      </c>
      <c r="H472" s="54"/>
      <c r="I472" s="70">
        <v>97</v>
      </c>
      <c r="J472" s="63"/>
      <c r="K472" s="54"/>
      <c r="L472" s="57">
        <v>15.93</v>
      </c>
      <c r="M472" s="54"/>
      <c r="N472" s="133">
        <v>564.15</v>
      </c>
      <c r="AF472" s="39"/>
      <c r="AG472" s="48"/>
      <c r="AJ472" s="3" t="s">
        <v>121</v>
      </c>
      <c r="AL472" s="48"/>
      <c r="AM472" s="82"/>
      <c r="AN472" s="85"/>
      <c r="AO472" s="85"/>
      <c r="AP472" s="85"/>
      <c r="AQ472" s="85"/>
      <c r="AR472" s="85"/>
      <c r="AS472" s="82"/>
      <c r="AT472" s="48"/>
      <c r="AV472" s="48"/>
      <c r="AW472" s="48"/>
    </row>
    <row r="473" spans="1:49" s="4" customFormat="1" ht="23.25" x14ac:dyDescent="0.25">
      <c r="A473" s="60"/>
      <c r="B473" s="50" t="s">
        <v>122</v>
      </c>
      <c r="C473" s="853" t="s">
        <v>123</v>
      </c>
      <c r="D473" s="853"/>
      <c r="E473" s="853"/>
      <c r="F473" s="53" t="s">
        <v>78</v>
      </c>
      <c r="G473" s="70">
        <v>51</v>
      </c>
      <c r="H473" s="54"/>
      <c r="I473" s="70">
        <v>51</v>
      </c>
      <c r="J473" s="63"/>
      <c r="K473" s="54"/>
      <c r="L473" s="57">
        <v>8.3699999999999992</v>
      </c>
      <c r="M473" s="54"/>
      <c r="N473" s="133">
        <v>296.62</v>
      </c>
      <c r="AF473" s="39"/>
      <c r="AG473" s="48"/>
      <c r="AJ473" s="3" t="s">
        <v>123</v>
      </c>
      <c r="AL473" s="48"/>
      <c r="AM473" s="82"/>
      <c r="AN473" s="85"/>
      <c r="AO473" s="85"/>
      <c r="AP473" s="85"/>
      <c r="AQ473" s="85"/>
      <c r="AR473" s="85"/>
      <c r="AS473" s="82"/>
      <c r="AT473" s="48"/>
      <c r="AV473" s="48"/>
      <c r="AW473" s="48"/>
    </row>
    <row r="474" spans="1:49" s="4" customFormat="1" ht="15" x14ac:dyDescent="0.25">
      <c r="A474" s="71"/>
      <c r="B474" s="72"/>
      <c r="C474" s="847" t="s">
        <v>81</v>
      </c>
      <c r="D474" s="847"/>
      <c r="E474" s="847"/>
      <c r="F474" s="42"/>
      <c r="G474" s="43"/>
      <c r="H474" s="43"/>
      <c r="I474" s="43"/>
      <c r="J474" s="46"/>
      <c r="K474" s="43"/>
      <c r="L474" s="131">
        <v>101</v>
      </c>
      <c r="M474" s="66"/>
      <c r="N474" s="47"/>
      <c r="AF474" s="39"/>
      <c r="AG474" s="48"/>
      <c r="AL474" s="48" t="s">
        <v>81</v>
      </c>
      <c r="AM474" s="82"/>
      <c r="AN474" s="85"/>
      <c r="AO474" s="85"/>
      <c r="AP474" s="85"/>
      <c r="AQ474" s="85"/>
      <c r="AR474" s="85"/>
      <c r="AS474" s="82"/>
      <c r="AT474" s="48"/>
      <c r="AV474" s="48"/>
      <c r="AW474" s="48"/>
    </row>
    <row r="475" spans="1:49" s="4" customFormat="1" ht="23.25" x14ac:dyDescent="0.25">
      <c r="A475" s="40" t="s">
        <v>266</v>
      </c>
      <c r="B475" s="41" t="s">
        <v>274</v>
      </c>
      <c r="C475" s="847" t="s">
        <v>275</v>
      </c>
      <c r="D475" s="847"/>
      <c r="E475" s="847"/>
      <c r="F475" s="42" t="s">
        <v>207</v>
      </c>
      <c r="G475" s="43">
        <v>-2.4000000000000001E-4</v>
      </c>
      <c r="H475" s="44">
        <v>1</v>
      </c>
      <c r="I475" s="137">
        <v>-2.4000000000000001E-4</v>
      </c>
      <c r="J475" s="73">
        <v>26950</v>
      </c>
      <c r="K475" s="43"/>
      <c r="L475" s="131">
        <v>-6.47</v>
      </c>
      <c r="M475" s="43"/>
      <c r="N475" s="47"/>
      <c r="AF475" s="39"/>
      <c r="AG475" s="48" t="s">
        <v>275</v>
      </c>
      <c r="AL475" s="48"/>
      <c r="AM475" s="82"/>
      <c r="AN475" s="85"/>
      <c r="AO475" s="85"/>
      <c r="AP475" s="85"/>
      <c r="AQ475" s="85"/>
      <c r="AR475" s="85"/>
      <c r="AS475" s="82"/>
      <c r="AT475" s="48"/>
      <c r="AV475" s="48"/>
      <c r="AW475" s="48"/>
    </row>
    <row r="476" spans="1:49" s="4" customFormat="1" ht="15" x14ac:dyDescent="0.25">
      <c r="A476" s="71"/>
      <c r="B476" s="72"/>
      <c r="C476" s="847" t="s">
        <v>81</v>
      </c>
      <c r="D476" s="847"/>
      <c r="E476" s="847"/>
      <c r="F476" s="42"/>
      <c r="G476" s="43"/>
      <c r="H476" s="43"/>
      <c r="I476" s="43"/>
      <c r="J476" s="46"/>
      <c r="K476" s="43"/>
      <c r="L476" s="131">
        <v>-6.47</v>
      </c>
      <c r="M476" s="66"/>
      <c r="N476" s="47"/>
      <c r="AF476" s="39"/>
      <c r="AG476" s="48"/>
      <c r="AL476" s="48" t="s">
        <v>81</v>
      </c>
      <c r="AM476" s="82"/>
      <c r="AN476" s="85"/>
      <c r="AO476" s="85"/>
      <c r="AP476" s="85"/>
      <c r="AQ476" s="85"/>
      <c r="AR476" s="85"/>
      <c r="AS476" s="82"/>
      <c r="AT476" s="48"/>
      <c r="AV476" s="48"/>
      <c r="AW476" s="48"/>
    </row>
    <row r="477" spans="1:49" s="4" customFormat="1" ht="15" x14ac:dyDescent="0.25">
      <c r="A477" s="40" t="s">
        <v>270</v>
      </c>
      <c r="B477" s="41" t="s">
        <v>271</v>
      </c>
      <c r="C477" s="847" t="s">
        <v>272</v>
      </c>
      <c r="D477" s="847"/>
      <c r="E477" s="847"/>
      <c r="F477" s="42" t="s">
        <v>269</v>
      </c>
      <c r="G477" s="43">
        <v>-0.6</v>
      </c>
      <c r="H477" s="44">
        <v>1</v>
      </c>
      <c r="I477" s="45">
        <v>-0.6</v>
      </c>
      <c r="J477" s="131">
        <v>9.0399999999999991</v>
      </c>
      <c r="K477" s="43"/>
      <c r="L477" s="131">
        <v>-5.42</v>
      </c>
      <c r="M477" s="43"/>
      <c r="N477" s="47"/>
      <c r="AF477" s="39"/>
      <c r="AG477" s="48" t="s">
        <v>272</v>
      </c>
      <c r="AL477" s="48"/>
      <c r="AM477" s="82"/>
      <c r="AN477" s="85"/>
      <c r="AO477" s="85"/>
      <c r="AP477" s="85"/>
      <c r="AQ477" s="85"/>
      <c r="AR477" s="85"/>
      <c r="AS477" s="82"/>
      <c r="AT477" s="48"/>
      <c r="AV477" s="48"/>
      <c r="AW477" s="48"/>
    </row>
    <row r="478" spans="1:49" s="4" customFormat="1" ht="15" x14ac:dyDescent="0.25">
      <c r="A478" s="71"/>
      <c r="B478" s="72"/>
      <c r="C478" s="847" t="s">
        <v>81</v>
      </c>
      <c r="D478" s="847"/>
      <c r="E478" s="847"/>
      <c r="F478" s="42"/>
      <c r="G478" s="43"/>
      <c r="H478" s="43"/>
      <c r="I478" s="43"/>
      <c r="J478" s="46"/>
      <c r="K478" s="43"/>
      <c r="L478" s="131">
        <v>-5.42</v>
      </c>
      <c r="M478" s="66"/>
      <c r="N478" s="47"/>
      <c r="AF478" s="39"/>
      <c r="AG478" s="48"/>
      <c r="AL478" s="48" t="s">
        <v>81</v>
      </c>
      <c r="AM478" s="82"/>
      <c r="AN478" s="85"/>
      <c r="AO478" s="85"/>
      <c r="AP478" s="85"/>
      <c r="AQ478" s="85"/>
      <c r="AR478" s="85"/>
      <c r="AS478" s="82"/>
      <c r="AT478" s="48"/>
      <c r="AV478" s="48"/>
      <c r="AW478" s="48"/>
    </row>
    <row r="479" spans="1:49" s="4" customFormat="1" ht="15" x14ac:dyDescent="0.25">
      <c r="A479" s="40" t="s">
        <v>273</v>
      </c>
      <c r="B479" s="41" t="s">
        <v>267</v>
      </c>
      <c r="C479" s="847" t="s">
        <v>268</v>
      </c>
      <c r="D479" s="847"/>
      <c r="E479" s="847"/>
      <c r="F479" s="42" t="s">
        <v>269</v>
      </c>
      <c r="G479" s="43">
        <v>-2.88</v>
      </c>
      <c r="H479" s="44">
        <v>1</v>
      </c>
      <c r="I479" s="109">
        <v>-2.88</v>
      </c>
      <c r="J479" s="131">
        <v>16.7</v>
      </c>
      <c r="K479" s="43"/>
      <c r="L479" s="131">
        <v>-48.1</v>
      </c>
      <c r="M479" s="43"/>
      <c r="N479" s="47"/>
      <c r="AF479" s="39"/>
      <c r="AG479" s="48" t="s">
        <v>268</v>
      </c>
      <c r="AL479" s="48"/>
      <c r="AM479" s="82"/>
      <c r="AN479" s="85"/>
      <c r="AO479" s="85"/>
      <c r="AP479" s="85"/>
      <c r="AQ479" s="85"/>
      <c r="AR479" s="85"/>
      <c r="AS479" s="82"/>
      <c r="AT479" s="48"/>
      <c r="AV479" s="48"/>
      <c r="AW479" s="48"/>
    </row>
    <row r="480" spans="1:49" s="4" customFormat="1" ht="15" x14ac:dyDescent="0.25">
      <c r="A480" s="71"/>
      <c r="B480" s="72"/>
      <c r="C480" s="847" t="s">
        <v>81</v>
      </c>
      <c r="D480" s="847"/>
      <c r="E480" s="847"/>
      <c r="F480" s="42"/>
      <c r="G480" s="43"/>
      <c r="H480" s="43"/>
      <c r="I480" s="43"/>
      <c r="J480" s="46"/>
      <c r="K480" s="43"/>
      <c r="L480" s="131">
        <v>-48.1</v>
      </c>
      <c r="M480" s="66"/>
      <c r="N480" s="47"/>
      <c r="AF480" s="39"/>
      <c r="AG480" s="48"/>
      <c r="AL480" s="48" t="s">
        <v>81</v>
      </c>
      <c r="AM480" s="82"/>
      <c r="AN480" s="85"/>
      <c r="AO480" s="85"/>
      <c r="AP480" s="85"/>
      <c r="AQ480" s="85"/>
      <c r="AR480" s="85"/>
      <c r="AS480" s="82"/>
      <c r="AT480" s="48"/>
      <c r="AV480" s="48"/>
      <c r="AW480" s="48"/>
    </row>
    <row r="481" spans="1:49" s="4" customFormat="1" ht="23.25" x14ac:dyDescent="0.25">
      <c r="A481" s="40" t="s">
        <v>276</v>
      </c>
      <c r="B481" s="41" t="s">
        <v>277</v>
      </c>
      <c r="C481" s="847" t="s">
        <v>278</v>
      </c>
      <c r="D481" s="847"/>
      <c r="E481" s="847"/>
      <c r="F481" s="42" t="s">
        <v>279</v>
      </c>
      <c r="G481" s="43">
        <v>2</v>
      </c>
      <c r="H481" s="44">
        <v>1</v>
      </c>
      <c r="I481" s="44">
        <v>2</v>
      </c>
      <c r="J481" s="73">
        <v>3655</v>
      </c>
      <c r="K481" s="43"/>
      <c r="L481" s="131">
        <v>849.01</v>
      </c>
      <c r="M481" s="109">
        <v>8.61</v>
      </c>
      <c r="N481" s="134">
        <v>7310</v>
      </c>
      <c r="AF481" s="39"/>
      <c r="AG481" s="48" t="s">
        <v>278</v>
      </c>
      <c r="AL481" s="48"/>
      <c r="AM481" s="82"/>
      <c r="AN481" s="85"/>
      <c r="AO481" s="85"/>
      <c r="AP481" s="85"/>
      <c r="AQ481" s="85"/>
      <c r="AR481" s="85"/>
      <c r="AS481" s="82"/>
      <c r="AT481" s="48"/>
      <c r="AV481" s="48"/>
      <c r="AW481" s="48"/>
    </row>
    <row r="482" spans="1:49" s="4" customFormat="1" ht="15" x14ac:dyDescent="0.25">
      <c r="A482" s="71"/>
      <c r="B482" s="72"/>
      <c r="C482" s="847" t="s">
        <v>81</v>
      </c>
      <c r="D482" s="847"/>
      <c r="E482" s="847"/>
      <c r="F482" s="42"/>
      <c r="G482" s="43"/>
      <c r="H482" s="43"/>
      <c r="I482" s="43"/>
      <c r="J482" s="46"/>
      <c r="K482" s="43"/>
      <c r="L482" s="131">
        <v>849.01</v>
      </c>
      <c r="M482" s="66"/>
      <c r="N482" s="134">
        <v>7310</v>
      </c>
      <c r="AF482" s="39"/>
      <c r="AG482" s="48"/>
      <c r="AL482" s="48" t="s">
        <v>81</v>
      </c>
      <c r="AM482" s="82"/>
      <c r="AN482" s="85"/>
      <c r="AO482" s="85"/>
      <c r="AP482" s="85"/>
      <c r="AQ482" s="85"/>
      <c r="AR482" s="85"/>
      <c r="AS482" s="82"/>
      <c r="AT482" s="48"/>
      <c r="AV482" s="48"/>
      <c r="AW482" s="48"/>
    </row>
    <row r="483" spans="1:49" s="4" customFormat="1" ht="34.5" x14ac:dyDescent="0.25">
      <c r="A483" s="40" t="s">
        <v>280</v>
      </c>
      <c r="B483" s="41" t="s">
        <v>281</v>
      </c>
      <c r="C483" s="847" t="s">
        <v>282</v>
      </c>
      <c r="D483" s="847"/>
      <c r="E483" s="847"/>
      <c r="F483" s="42" t="s">
        <v>174</v>
      </c>
      <c r="G483" s="43">
        <v>12</v>
      </c>
      <c r="H483" s="44">
        <v>1</v>
      </c>
      <c r="I483" s="44">
        <v>12</v>
      </c>
      <c r="J483" s="46"/>
      <c r="K483" s="43"/>
      <c r="L483" s="46"/>
      <c r="M483" s="43"/>
      <c r="N483" s="47"/>
      <c r="AF483" s="39"/>
      <c r="AG483" s="48" t="s">
        <v>282</v>
      </c>
      <c r="AL483" s="48"/>
      <c r="AM483" s="82"/>
      <c r="AN483" s="85"/>
      <c r="AO483" s="85"/>
      <c r="AP483" s="85"/>
      <c r="AQ483" s="85"/>
      <c r="AR483" s="85"/>
      <c r="AS483" s="82"/>
      <c r="AT483" s="48"/>
      <c r="AV483" s="48"/>
      <c r="AW483" s="48"/>
    </row>
    <row r="484" spans="1:49" s="4" customFormat="1" ht="22.5" x14ac:dyDescent="0.25">
      <c r="A484" s="49"/>
      <c r="B484" s="50" t="s">
        <v>64</v>
      </c>
      <c r="C484" s="848" t="s">
        <v>65</v>
      </c>
      <c r="D484" s="848"/>
      <c r="E484" s="848"/>
      <c r="F484" s="848"/>
      <c r="G484" s="848"/>
      <c r="H484" s="848"/>
      <c r="I484" s="848"/>
      <c r="J484" s="848"/>
      <c r="K484" s="848"/>
      <c r="L484" s="848"/>
      <c r="M484" s="848"/>
      <c r="N484" s="849"/>
      <c r="AF484" s="39"/>
      <c r="AG484" s="48"/>
      <c r="AH484" s="3" t="s">
        <v>65</v>
      </c>
      <c r="AL484" s="48"/>
      <c r="AM484" s="82"/>
      <c r="AN484" s="85"/>
      <c r="AO484" s="85"/>
      <c r="AP484" s="85"/>
      <c r="AQ484" s="85"/>
      <c r="AR484" s="85"/>
      <c r="AS484" s="82"/>
      <c r="AT484" s="48"/>
      <c r="AV484" s="48"/>
      <c r="AW484" s="48"/>
    </row>
    <row r="485" spans="1:49" s="4" customFormat="1" ht="15" x14ac:dyDescent="0.25">
      <c r="A485" s="51"/>
      <c r="B485" s="50" t="s">
        <v>60</v>
      </c>
      <c r="C485" s="853" t="s">
        <v>66</v>
      </c>
      <c r="D485" s="853"/>
      <c r="E485" s="853"/>
      <c r="F485" s="53"/>
      <c r="G485" s="54"/>
      <c r="H485" s="54"/>
      <c r="I485" s="54"/>
      <c r="J485" s="57">
        <v>105.28</v>
      </c>
      <c r="K485" s="56">
        <v>1.1499999999999999</v>
      </c>
      <c r="L485" s="55">
        <v>1452.86</v>
      </c>
      <c r="M485" s="56">
        <v>35.42</v>
      </c>
      <c r="N485" s="58">
        <v>51460.3</v>
      </c>
      <c r="AF485" s="39"/>
      <c r="AG485" s="48"/>
      <c r="AI485" s="3" t="s">
        <v>66</v>
      </c>
      <c r="AL485" s="48"/>
      <c r="AM485" s="82"/>
      <c r="AN485" s="85"/>
      <c r="AO485" s="85"/>
      <c r="AP485" s="85"/>
      <c r="AQ485" s="85"/>
      <c r="AR485" s="85"/>
      <c r="AS485" s="82"/>
      <c r="AT485" s="48"/>
      <c r="AV485" s="48"/>
      <c r="AW485" s="48"/>
    </row>
    <row r="486" spans="1:49" s="4" customFormat="1" ht="15" x14ac:dyDescent="0.25">
      <c r="A486" s="51"/>
      <c r="B486" s="50" t="s">
        <v>67</v>
      </c>
      <c r="C486" s="853" t="s">
        <v>68</v>
      </c>
      <c r="D486" s="853"/>
      <c r="E486" s="853"/>
      <c r="F486" s="53"/>
      <c r="G486" s="54"/>
      <c r="H486" s="54"/>
      <c r="I486" s="54"/>
      <c r="J486" s="57">
        <v>1.81</v>
      </c>
      <c r="K486" s="56">
        <v>1.1499999999999999</v>
      </c>
      <c r="L486" s="57">
        <v>24.98</v>
      </c>
      <c r="M486" s="54"/>
      <c r="N486" s="59"/>
      <c r="AF486" s="39"/>
      <c r="AG486" s="48"/>
      <c r="AI486" s="3" t="s">
        <v>68</v>
      </c>
      <c r="AL486" s="48"/>
      <c r="AM486" s="82"/>
      <c r="AN486" s="85"/>
      <c r="AO486" s="85"/>
      <c r="AP486" s="85"/>
      <c r="AQ486" s="85"/>
      <c r="AR486" s="85"/>
      <c r="AS486" s="82"/>
      <c r="AT486" s="48"/>
      <c r="AV486" s="48"/>
      <c r="AW486" s="48"/>
    </row>
    <row r="487" spans="1:49" s="4" customFormat="1" ht="15" x14ac:dyDescent="0.25">
      <c r="A487" s="51"/>
      <c r="B487" s="50" t="s">
        <v>69</v>
      </c>
      <c r="C487" s="853" t="s">
        <v>70</v>
      </c>
      <c r="D487" s="853"/>
      <c r="E487" s="853"/>
      <c r="F487" s="53"/>
      <c r="G487" s="54"/>
      <c r="H487" s="54"/>
      <c r="I487" s="54"/>
      <c r="J487" s="57">
        <v>0.26</v>
      </c>
      <c r="K487" s="56">
        <v>1.1499999999999999</v>
      </c>
      <c r="L487" s="57">
        <v>3.59</v>
      </c>
      <c r="M487" s="56">
        <v>35.42</v>
      </c>
      <c r="N487" s="133">
        <v>127.16</v>
      </c>
      <c r="AF487" s="39"/>
      <c r="AG487" s="48"/>
      <c r="AI487" s="3" t="s">
        <v>70</v>
      </c>
      <c r="AL487" s="48"/>
      <c r="AM487" s="82"/>
      <c r="AN487" s="85"/>
      <c r="AO487" s="85"/>
      <c r="AP487" s="85"/>
      <c r="AQ487" s="85"/>
      <c r="AR487" s="85"/>
      <c r="AS487" s="82"/>
      <c r="AT487" s="48"/>
      <c r="AV487" s="48"/>
      <c r="AW487" s="48"/>
    </row>
    <row r="488" spans="1:49" s="4" customFormat="1" ht="15" x14ac:dyDescent="0.25">
      <c r="A488" s="51"/>
      <c r="B488" s="50" t="s">
        <v>86</v>
      </c>
      <c r="C488" s="853" t="s">
        <v>87</v>
      </c>
      <c r="D488" s="853"/>
      <c r="E488" s="853"/>
      <c r="F488" s="53"/>
      <c r="G488" s="54"/>
      <c r="H488" s="54"/>
      <c r="I488" s="54"/>
      <c r="J488" s="57">
        <v>102.75</v>
      </c>
      <c r="K488" s="54"/>
      <c r="L488" s="55">
        <v>1233</v>
      </c>
      <c r="M488" s="54"/>
      <c r="N488" s="59"/>
      <c r="AF488" s="39"/>
      <c r="AG488" s="48"/>
      <c r="AI488" s="3" t="s">
        <v>87</v>
      </c>
      <c r="AL488" s="48"/>
      <c r="AM488" s="82"/>
      <c r="AN488" s="85"/>
      <c r="AO488" s="85"/>
      <c r="AP488" s="85"/>
      <c r="AQ488" s="85"/>
      <c r="AR488" s="85"/>
      <c r="AS488" s="82"/>
      <c r="AT488" s="48"/>
      <c r="AV488" s="48"/>
      <c r="AW488" s="48"/>
    </row>
    <row r="489" spans="1:49" s="4" customFormat="1" ht="15" x14ac:dyDescent="0.25">
      <c r="A489" s="60"/>
      <c r="B489" s="50"/>
      <c r="C489" s="853" t="s">
        <v>71</v>
      </c>
      <c r="D489" s="853"/>
      <c r="E489" s="853"/>
      <c r="F489" s="53" t="s">
        <v>72</v>
      </c>
      <c r="G489" s="61">
        <v>11.2</v>
      </c>
      <c r="H489" s="56">
        <v>1.1499999999999999</v>
      </c>
      <c r="I489" s="56">
        <v>154.56</v>
      </c>
      <c r="J489" s="63"/>
      <c r="K489" s="54"/>
      <c r="L489" s="63"/>
      <c r="M489" s="54"/>
      <c r="N489" s="59"/>
      <c r="AF489" s="39"/>
      <c r="AG489" s="48"/>
      <c r="AJ489" s="3" t="s">
        <v>71</v>
      </c>
      <c r="AL489" s="48"/>
      <c r="AM489" s="82"/>
      <c r="AN489" s="85"/>
      <c r="AO489" s="85"/>
      <c r="AP489" s="85"/>
      <c r="AQ489" s="85"/>
      <c r="AR489" s="85"/>
      <c r="AS489" s="82"/>
      <c r="AT489" s="48"/>
      <c r="AV489" s="48"/>
      <c r="AW489" s="48"/>
    </row>
    <row r="490" spans="1:49" s="4" customFormat="1" ht="15" x14ac:dyDescent="0.25">
      <c r="A490" s="60"/>
      <c r="B490" s="50"/>
      <c r="C490" s="853" t="s">
        <v>73</v>
      </c>
      <c r="D490" s="853"/>
      <c r="E490" s="853"/>
      <c r="F490" s="53" t="s">
        <v>72</v>
      </c>
      <c r="G490" s="56">
        <v>0.02</v>
      </c>
      <c r="H490" s="56">
        <v>1.1499999999999999</v>
      </c>
      <c r="I490" s="62">
        <v>0.27600000000000002</v>
      </c>
      <c r="J490" s="63"/>
      <c r="K490" s="54"/>
      <c r="L490" s="63"/>
      <c r="M490" s="54"/>
      <c r="N490" s="59"/>
      <c r="AF490" s="39"/>
      <c r="AG490" s="48"/>
      <c r="AJ490" s="3" t="s">
        <v>73</v>
      </c>
      <c r="AL490" s="48"/>
      <c r="AM490" s="82"/>
      <c r="AN490" s="85"/>
      <c r="AO490" s="85"/>
      <c r="AP490" s="85"/>
      <c r="AQ490" s="85"/>
      <c r="AR490" s="85"/>
      <c r="AS490" s="82"/>
      <c r="AT490" s="48"/>
      <c r="AV490" s="48"/>
      <c r="AW490" s="48"/>
    </row>
    <row r="491" spans="1:49" s="4" customFormat="1" ht="15" x14ac:dyDescent="0.25">
      <c r="A491" s="51"/>
      <c r="B491" s="50"/>
      <c r="C491" s="854" t="s">
        <v>74</v>
      </c>
      <c r="D491" s="854"/>
      <c r="E491" s="854"/>
      <c r="F491" s="65"/>
      <c r="G491" s="66"/>
      <c r="H491" s="66"/>
      <c r="I491" s="66"/>
      <c r="J491" s="68">
        <v>209.84</v>
      </c>
      <c r="K491" s="66"/>
      <c r="L491" s="67">
        <v>2710.84</v>
      </c>
      <c r="M491" s="66"/>
      <c r="N491" s="69"/>
      <c r="AF491" s="39"/>
      <c r="AG491" s="48"/>
      <c r="AK491" s="3" t="s">
        <v>74</v>
      </c>
      <c r="AL491" s="48"/>
      <c r="AM491" s="82"/>
      <c r="AN491" s="85"/>
      <c r="AO491" s="85"/>
      <c r="AP491" s="85"/>
      <c r="AQ491" s="85"/>
      <c r="AR491" s="85"/>
      <c r="AS491" s="82"/>
      <c r="AT491" s="48"/>
      <c r="AV491" s="48"/>
      <c r="AW491" s="48"/>
    </row>
    <row r="492" spans="1:49" s="4" customFormat="1" ht="15" x14ac:dyDescent="0.25">
      <c r="A492" s="60"/>
      <c r="B492" s="50"/>
      <c r="C492" s="853" t="s">
        <v>75</v>
      </c>
      <c r="D492" s="853"/>
      <c r="E492" s="853"/>
      <c r="F492" s="53"/>
      <c r="G492" s="54"/>
      <c r="H492" s="54"/>
      <c r="I492" s="54"/>
      <c r="J492" s="63"/>
      <c r="K492" s="54"/>
      <c r="L492" s="55">
        <v>1456.45</v>
      </c>
      <c r="M492" s="54"/>
      <c r="N492" s="58">
        <v>51587.46</v>
      </c>
      <c r="AF492" s="39"/>
      <c r="AG492" s="48"/>
      <c r="AJ492" s="3" t="s">
        <v>75</v>
      </c>
      <c r="AL492" s="48"/>
      <c r="AM492" s="82"/>
      <c r="AN492" s="85"/>
      <c r="AO492" s="85"/>
      <c r="AP492" s="85"/>
      <c r="AQ492" s="85"/>
      <c r="AR492" s="85"/>
      <c r="AS492" s="82"/>
      <c r="AT492" s="48"/>
      <c r="AV492" s="48"/>
      <c r="AW492" s="48"/>
    </row>
    <row r="493" spans="1:49" s="4" customFormat="1" ht="23.25" x14ac:dyDescent="0.25">
      <c r="A493" s="60"/>
      <c r="B493" s="50" t="s">
        <v>120</v>
      </c>
      <c r="C493" s="853" t="s">
        <v>121</v>
      </c>
      <c r="D493" s="853"/>
      <c r="E493" s="853"/>
      <c r="F493" s="53" t="s">
        <v>78</v>
      </c>
      <c r="G493" s="70">
        <v>97</v>
      </c>
      <c r="H493" s="54"/>
      <c r="I493" s="70">
        <v>97</v>
      </c>
      <c r="J493" s="63"/>
      <c r="K493" s="54"/>
      <c r="L493" s="55">
        <v>1412.76</v>
      </c>
      <c r="M493" s="54"/>
      <c r="N493" s="58">
        <v>50039.839999999997</v>
      </c>
      <c r="AF493" s="39"/>
      <c r="AG493" s="48"/>
      <c r="AJ493" s="3" t="s">
        <v>121</v>
      </c>
      <c r="AL493" s="48"/>
      <c r="AM493" s="82"/>
      <c r="AN493" s="85"/>
      <c r="AO493" s="85"/>
      <c r="AP493" s="85"/>
      <c r="AQ493" s="85"/>
      <c r="AR493" s="85"/>
      <c r="AS493" s="82"/>
      <c r="AT493" s="48"/>
      <c r="AV493" s="48"/>
      <c r="AW493" s="48"/>
    </row>
    <row r="494" spans="1:49" s="4" customFormat="1" ht="23.25" x14ac:dyDescent="0.25">
      <c r="A494" s="60"/>
      <c r="B494" s="50" t="s">
        <v>122</v>
      </c>
      <c r="C494" s="853" t="s">
        <v>123</v>
      </c>
      <c r="D494" s="853"/>
      <c r="E494" s="853"/>
      <c r="F494" s="53" t="s">
        <v>78</v>
      </c>
      <c r="G494" s="70">
        <v>51</v>
      </c>
      <c r="H494" s="54"/>
      <c r="I494" s="70">
        <v>51</v>
      </c>
      <c r="J494" s="63"/>
      <c r="K494" s="54"/>
      <c r="L494" s="57">
        <v>742.79</v>
      </c>
      <c r="M494" s="54"/>
      <c r="N494" s="58">
        <v>26309.599999999999</v>
      </c>
      <c r="AF494" s="39"/>
      <c r="AG494" s="48"/>
      <c r="AJ494" s="3" t="s">
        <v>123</v>
      </c>
      <c r="AL494" s="48"/>
      <c r="AM494" s="82"/>
      <c r="AN494" s="85"/>
      <c r="AO494" s="85"/>
      <c r="AP494" s="85"/>
      <c r="AQ494" s="85"/>
      <c r="AR494" s="85"/>
      <c r="AS494" s="82"/>
      <c r="AT494" s="48"/>
      <c r="AV494" s="48"/>
      <c r="AW494" s="48"/>
    </row>
    <row r="495" spans="1:49" s="4" customFormat="1" ht="15" x14ac:dyDescent="0.25">
      <c r="A495" s="71"/>
      <c r="B495" s="72"/>
      <c r="C495" s="847" t="s">
        <v>81</v>
      </c>
      <c r="D495" s="847"/>
      <c r="E495" s="847"/>
      <c r="F495" s="42"/>
      <c r="G495" s="43"/>
      <c r="H495" s="43"/>
      <c r="I495" s="43"/>
      <c r="J495" s="46"/>
      <c r="K495" s="43"/>
      <c r="L495" s="73">
        <v>4866.3900000000003</v>
      </c>
      <c r="M495" s="66"/>
      <c r="N495" s="47"/>
      <c r="AF495" s="39"/>
      <c r="AG495" s="48"/>
      <c r="AL495" s="48" t="s">
        <v>81</v>
      </c>
      <c r="AM495" s="82"/>
      <c r="AN495" s="85"/>
      <c r="AO495" s="85"/>
      <c r="AP495" s="85"/>
      <c r="AQ495" s="85"/>
      <c r="AR495" s="85"/>
      <c r="AS495" s="82"/>
      <c r="AT495" s="48"/>
      <c r="AV495" s="48"/>
      <c r="AW495" s="48"/>
    </row>
    <row r="496" spans="1:49" s="4" customFormat="1" ht="34.5" x14ac:dyDescent="0.25">
      <c r="A496" s="40" t="s">
        <v>283</v>
      </c>
      <c r="B496" s="41" t="s">
        <v>284</v>
      </c>
      <c r="C496" s="847" t="s">
        <v>285</v>
      </c>
      <c r="D496" s="847"/>
      <c r="E496" s="847"/>
      <c r="F496" s="42" t="s">
        <v>279</v>
      </c>
      <c r="G496" s="43">
        <v>12</v>
      </c>
      <c r="H496" s="44">
        <v>1</v>
      </c>
      <c r="I496" s="44">
        <v>12</v>
      </c>
      <c r="J496" s="73">
        <v>27509.4</v>
      </c>
      <c r="K496" s="43"/>
      <c r="L496" s="73">
        <v>38340.629999999997</v>
      </c>
      <c r="M496" s="109">
        <v>8.61</v>
      </c>
      <c r="N496" s="134">
        <v>330112.8</v>
      </c>
      <c r="AF496" s="39"/>
      <c r="AG496" s="48" t="s">
        <v>285</v>
      </c>
      <c r="AL496" s="48"/>
      <c r="AM496" s="82"/>
      <c r="AN496" s="85"/>
      <c r="AO496" s="85"/>
      <c r="AP496" s="85"/>
      <c r="AQ496" s="85"/>
      <c r="AR496" s="85"/>
      <c r="AS496" s="82"/>
      <c r="AT496" s="48"/>
      <c r="AV496" s="48"/>
      <c r="AW496" s="48"/>
    </row>
    <row r="497" spans="1:49" s="4" customFormat="1" ht="15" x14ac:dyDescent="0.25">
      <c r="A497" s="71"/>
      <c r="B497" s="72"/>
      <c r="C497" s="847" t="s">
        <v>81</v>
      </c>
      <c r="D497" s="847"/>
      <c r="E497" s="847"/>
      <c r="F497" s="42"/>
      <c r="G497" s="43"/>
      <c r="H497" s="43"/>
      <c r="I497" s="43"/>
      <c r="J497" s="46"/>
      <c r="K497" s="43"/>
      <c r="L497" s="73">
        <v>38340.629999999997</v>
      </c>
      <c r="M497" s="66"/>
      <c r="N497" s="134">
        <v>330112.8</v>
      </c>
      <c r="AF497" s="39"/>
      <c r="AG497" s="48"/>
      <c r="AL497" s="48" t="s">
        <v>81</v>
      </c>
      <c r="AM497" s="82"/>
      <c r="AN497" s="85"/>
      <c r="AO497" s="85"/>
      <c r="AP497" s="85"/>
      <c r="AQ497" s="85"/>
      <c r="AR497" s="85"/>
      <c r="AS497" s="82"/>
      <c r="AT497" s="48"/>
      <c r="AV497" s="48"/>
      <c r="AW497" s="48"/>
    </row>
    <row r="498" spans="1:49" s="4" customFormat="1" ht="45.75" x14ac:dyDescent="0.25">
      <c r="A498" s="40" t="s">
        <v>286</v>
      </c>
      <c r="B498" s="41" t="s">
        <v>287</v>
      </c>
      <c r="C498" s="847" t="s">
        <v>288</v>
      </c>
      <c r="D498" s="847"/>
      <c r="E498" s="847"/>
      <c r="F498" s="42" t="s">
        <v>174</v>
      </c>
      <c r="G498" s="43">
        <v>4</v>
      </c>
      <c r="H498" s="44">
        <v>1</v>
      </c>
      <c r="I498" s="44">
        <v>4</v>
      </c>
      <c r="J498" s="46"/>
      <c r="K498" s="43"/>
      <c r="L498" s="46"/>
      <c r="M498" s="43"/>
      <c r="N498" s="47"/>
      <c r="AF498" s="39"/>
      <c r="AG498" s="48" t="s">
        <v>288</v>
      </c>
      <c r="AL498" s="48"/>
      <c r="AM498" s="82"/>
      <c r="AN498" s="85"/>
      <c r="AO498" s="85"/>
      <c r="AP498" s="85"/>
      <c r="AQ498" s="85"/>
      <c r="AR498" s="85"/>
      <c r="AS498" s="82"/>
      <c r="AT498" s="48"/>
      <c r="AV498" s="48"/>
      <c r="AW498" s="48"/>
    </row>
    <row r="499" spans="1:49" s="4" customFormat="1" ht="22.5" x14ac:dyDescent="0.25">
      <c r="A499" s="49"/>
      <c r="B499" s="50" t="s">
        <v>64</v>
      </c>
      <c r="C499" s="848" t="s">
        <v>65</v>
      </c>
      <c r="D499" s="848"/>
      <c r="E499" s="848"/>
      <c r="F499" s="848"/>
      <c r="G499" s="848"/>
      <c r="H499" s="848"/>
      <c r="I499" s="848"/>
      <c r="J499" s="848"/>
      <c r="K499" s="848"/>
      <c r="L499" s="848"/>
      <c r="M499" s="848"/>
      <c r="N499" s="849"/>
      <c r="AF499" s="39"/>
      <c r="AG499" s="48"/>
      <c r="AH499" s="3" t="s">
        <v>65</v>
      </c>
      <c r="AL499" s="48"/>
      <c r="AM499" s="82"/>
      <c r="AN499" s="85"/>
      <c r="AO499" s="85"/>
      <c r="AP499" s="85"/>
      <c r="AQ499" s="85"/>
      <c r="AR499" s="85"/>
      <c r="AS499" s="82"/>
      <c r="AT499" s="48"/>
      <c r="AV499" s="48"/>
      <c r="AW499" s="48"/>
    </row>
    <row r="500" spans="1:49" s="4" customFormat="1" ht="15" x14ac:dyDescent="0.25">
      <c r="A500" s="51"/>
      <c r="B500" s="50" t="s">
        <v>60</v>
      </c>
      <c r="C500" s="853" t="s">
        <v>66</v>
      </c>
      <c r="D500" s="853"/>
      <c r="E500" s="853"/>
      <c r="F500" s="53"/>
      <c r="G500" s="54"/>
      <c r="H500" s="54"/>
      <c r="I500" s="54"/>
      <c r="J500" s="57">
        <v>78.209999999999994</v>
      </c>
      <c r="K500" s="56">
        <v>1.1499999999999999</v>
      </c>
      <c r="L500" s="57">
        <v>359.77</v>
      </c>
      <c r="M500" s="56">
        <v>35.42</v>
      </c>
      <c r="N500" s="58">
        <v>12743.05</v>
      </c>
      <c r="AF500" s="39"/>
      <c r="AG500" s="48"/>
      <c r="AI500" s="3" t="s">
        <v>66</v>
      </c>
      <c r="AL500" s="48"/>
      <c r="AM500" s="82"/>
      <c r="AN500" s="85"/>
      <c r="AO500" s="85"/>
      <c r="AP500" s="85"/>
      <c r="AQ500" s="85"/>
      <c r="AR500" s="85"/>
      <c r="AS500" s="82"/>
      <c r="AT500" s="48"/>
      <c r="AV500" s="48"/>
      <c r="AW500" s="48"/>
    </row>
    <row r="501" spans="1:49" s="4" customFormat="1" ht="15" x14ac:dyDescent="0.25">
      <c r="A501" s="51"/>
      <c r="B501" s="50" t="s">
        <v>67</v>
      </c>
      <c r="C501" s="853" t="s">
        <v>68</v>
      </c>
      <c r="D501" s="853"/>
      <c r="E501" s="853"/>
      <c r="F501" s="53"/>
      <c r="G501" s="54"/>
      <c r="H501" s="54"/>
      <c r="I501" s="54"/>
      <c r="J501" s="55">
        <v>1009.27</v>
      </c>
      <c r="K501" s="56">
        <v>1.1499999999999999</v>
      </c>
      <c r="L501" s="55">
        <v>4642.6400000000003</v>
      </c>
      <c r="M501" s="54"/>
      <c r="N501" s="59"/>
      <c r="AF501" s="39"/>
      <c r="AG501" s="48"/>
      <c r="AI501" s="3" t="s">
        <v>68</v>
      </c>
      <c r="AL501" s="48"/>
      <c r="AM501" s="82"/>
      <c r="AN501" s="85"/>
      <c r="AO501" s="85"/>
      <c r="AP501" s="85"/>
      <c r="AQ501" s="85"/>
      <c r="AR501" s="85"/>
      <c r="AS501" s="82"/>
      <c r="AT501" s="48"/>
      <c r="AV501" s="48"/>
      <c r="AW501" s="48"/>
    </row>
    <row r="502" spans="1:49" s="4" customFormat="1" ht="15" x14ac:dyDescent="0.25">
      <c r="A502" s="51"/>
      <c r="B502" s="50" t="s">
        <v>69</v>
      </c>
      <c r="C502" s="853" t="s">
        <v>70</v>
      </c>
      <c r="D502" s="853"/>
      <c r="E502" s="853"/>
      <c r="F502" s="53"/>
      <c r="G502" s="54"/>
      <c r="H502" s="54"/>
      <c r="I502" s="54"/>
      <c r="J502" s="57">
        <v>95.57</v>
      </c>
      <c r="K502" s="56">
        <v>1.1499999999999999</v>
      </c>
      <c r="L502" s="57">
        <v>439.62</v>
      </c>
      <c r="M502" s="56">
        <v>35.42</v>
      </c>
      <c r="N502" s="58">
        <v>15571.34</v>
      </c>
      <c r="AF502" s="39"/>
      <c r="AG502" s="48"/>
      <c r="AI502" s="3" t="s">
        <v>70</v>
      </c>
      <c r="AL502" s="48"/>
      <c r="AM502" s="82"/>
      <c r="AN502" s="85"/>
      <c r="AO502" s="85"/>
      <c r="AP502" s="85"/>
      <c r="AQ502" s="85"/>
      <c r="AR502" s="85"/>
      <c r="AS502" s="82"/>
      <c r="AT502" s="48"/>
      <c r="AV502" s="48"/>
      <c r="AW502" s="48"/>
    </row>
    <row r="503" spans="1:49" s="4" customFormat="1" ht="15" x14ac:dyDescent="0.25">
      <c r="A503" s="51"/>
      <c r="B503" s="50" t="s">
        <v>86</v>
      </c>
      <c r="C503" s="853" t="s">
        <v>87</v>
      </c>
      <c r="D503" s="853"/>
      <c r="E503" s="853"/>
      <c r="F503" s="53"/>
      <c r="G503" s="54"/>
      <c r="H503" s="54"/>
      <c r="I503" s="54"/>
      <c r="J503" s="57">
        <v>3.61</v>
      </c>
      <c r="K503" s="54"/>
      <c r="L503" s="57">
        <v>14.44</v>
      </c>
      <c r="M503" s="54"/>
      <c r="N503" s="59"/>
      <c r="AF503" s="39"/>
      <c r="AG503" s="48"/>
      <c r="AI503" s="3" t="s">
        <v>87</v>
      </c>
      <c r="AL503" s="48"/>
      <c r="AM503" s="82"/>
      <c r="AN503" s="85"/>
      <c r="AO503" s="85"/>
      <c r="AP503" s="85"/>
      <c r="AQ503" s="85"/>
      <c r="AR503" s="85"/>
      <c r="AS503" s="82"/>
      <c r="AT503" s="48"/>
      <c r="AV503" s="48"/>
      <c r="AW503" s="48"/>
    </row>
    <row r="504" spans="1:49" s="4" customFormat="1" ht="15" x14ac:dyDescent="0.25">
      <c r="A504" s="60"/>
      <c r="B504" s="50"/>
      <c r="C504" s="853" t="s">
        <v>71</v>
      </c>
      <c r="D504" s="853"/>
      <c r="E504" s="853"/>
      <c r="F504" s="53" t="s">
        <v>72</v>
      </c>
      <c r="G504" s="56">
        <v>8.32</v>
      </c>
      <c r="H504" s="56">
        <v>1.1499999999999999</v>
      </c>
      <c r="I504" s="62">
        <v>38.271999999999998</v>
      </c>
      <c r="J504" s="63"/>
      <c r="K504" s="54"/>
      <c r="L504" s="63"/>
      <c r="M504" s="54"/>
      <c r="N504" s="59"/>
      <c r="AF504" s="39"/>
      <c r="AG504" s="48"/>
      <c r="AJ504" s="3" t="s">
        <v>71</v>
      </c>
      <c r="AL504" s="48"/>
      <c r="AM504" s="82"/>
      <c r="AN504" s="85"/>
      <c r="AO504" s="85"/>
      <c r="AP504" s="85"/>
      <c r="AQ504" s="85"/>
      <c r="AR504" s="85"/>
      <c r="AS504" s="82"/>
      <c r="AT504" s="48"/>
      <c r="AV504" s="48"/>
      <c r="AW504" s="48"/>
    </row>
    <row r="505" spans="1:49" s="4" customFormat="1" ht="15" x14ac:dyDescent="0.25">
      <c r="A505" s="60"/>
      <c r="B505" s="50"/>
      <c r="C505" s="853" t="s">
        <v>73</v>
      </c>
      <c r="D505" s="853"/>
      <c r="E505" s="853"/>
      <c r="F505" s="53" t="s">
        <v>72</v>
      </c>
      <c r="G505" s="56">
        <v>7.08</v>
      </c>
      <c r="H505" s="56">
        <v>1.1499999999999999</v>
      </c>
      <c r="I505" s="62">
        <v>32.567999999999998</v>
      </c>
      <c r="J505" s="63"/>
      <c r="K505" s="54"/>
      <c r="L505" s="63"/>
      <c r="M505" s="54"/>
      <c r="N505" s="59"/>
      <c r="AF505" s="39"/>
      <c r="AG505" s="48"/>
      <c r="AJ505" s="3" t="s">
        <v>73</v>
      </c>
      <c r="AL505" s="48"/>
      <c r="AM505" s="82"/>
      <c r="AN505" s="85"/>
      <c r="AO505" s="85"/>
      <c r="AP505" s="85"/>
      <c r="AQ505" s="85"/>
      <c r="AR505" s="85"/>
      <c r="AS505" s="82"/>
      <c r="AT505" s="48"/>
      <c r="AV505" s="48"/>
      <c r="AW505" s="48"/>
    </row>
    <row r="506" spans="1:49" s="4" customFormat="1" ht="15" x14ac:dyDescent="0.25">
      <c r="A506" s="51"/>
      <c r="B506" s="50"/>
      <c r="C506" s="854" t="s">
        <v>74</v>
      </c>
      <c r="D506" s="854"/>
      <c r="E506" s="854"/>
      <c r="F506" s="65"/>
      <c r="G506" s="66"/>
      <c r="H506" s="66"/>
      <c r="I506" s="66"/>
      <c r="J506" s="67">
        <v>1091.0899999999999</v>
      </c>
      <c r="K506" s="66"/>
      <c r="L506" s="67">
        <v>5016.8500000000004</v>
      </c>
      <c r="M506" s="66"/>
      <c r="N506" s="69"/>
      <c r="AF506" s="39"/>
      <c r="AG506" s="48"/>
      <c r="AK506" s="3" t="s">
        <v>74</v>
      </c>
      <c r="AL506" s="48"/>
      <c r="AM506" s="82"/>
      <c r="AN506" s="85"/>
      <c r="AO506" s="85"/>
      <c r="AP506" s="85"/>
      <c r="AQ506" s="85"/>
      <c r="AR506" s="85"/>
      <c r="AS506" s="82"/>
      <c r="AT506" s="48"/>
      <c r="AV506" s="48"/>
      <c r="AW506" s="48"/>
    </row>
    <row r="507" spans="1:49" s="4" customFormat="1" ht="15" x14ac:dyDescent="0.25">
      <c r="A507" s="60"/>
      <c r="B507" s="50"/>
      <c r="C507" s="853" t="s">
        <v>75</v>
      </c>
      <c r="D507" s="853"/>
      <c r="E507" s="853"/>
      <c r="F507" s="53"/>
      <c r="G507" s="54"/>
      <c r="H507" s="54"/>
      <c r="I507" s="54"/>
      <c r="J507" s="63"/>
      <c r="K507" s="54"/>
      <c r="L507" s="57">
        <v>799.39</v>
      </c>
      <c r="M507" s="54"/>
      <c r="N507" s="58">
        <v>28314.39</v>
      </c>
      <c r="AF507" s="39"/>
      <c r="AG507" s="48"/>
      <c r="AJ507" s="3" t="s">
        <v>75</v>
      </c>
      <c r="AL507" s="48"/>
      <c r="AM507" s="82"/>
      <c r="AN507" s="85"/>
      <c r="AO507" s="85"/>
      <c r="AP507" s="85"/>
      <c r="AQ507" s="85"/>
      <c r="AR507" s="85"/>
      <c r="AS507" s="82"/>
      <c r="AT507" s="48"/>
      <c r="AV507" s="48"/>
      <c r="AW507" s="48"/>
    </row>
    <row r="508" spans="1:49" s="4" customFormat="1" ht="23.25" x14ac:dyDescent="0.25">
      <c r="A508" s="60"/>
      <c r="B508" s="50" t="s">
        <v>120</v>
      </c>
      <c r="C508" s="853" t="s">
        <v>121</v>
      </c>
      <c r="D508" s="853"/>
      <c r="E508" s="853"/>
      <c r="F508" s="53" t="s">
        <v>78</v>
      </c>
      <c r="G508" s="70">
        <v>97</v>
      </c>
      <c r="H508" s="54"/>
      <c r="I508" s="70">
        <v>97</v>
      </c>
      <c r="J508" s="63"/>
      <c r="K508" s="54"/>
      <c r="L508" s="57">
        <v>775.41</v>
      </c>
      <c r="M508" s="54"/>
      <c r="N508" s="58">
        <v>27464.959999999999</v>
      </c>
      <c r="AF508" s="39"/>
      <c r="AG508" s="48"/>
      <c r="AJ508" s="3" t="s">
        <v>121</v>
      </c>
      <c r="AL508" s="48"/>
      <c r="AM508" s="82"/>
      <c r="AN508" s="85"/>
      <c r="AO508" s="85"/>
      <c r="AP508" s="85"/>
      <c r="AQ508" s="85"/>
      <c r="AR508" s="85"/>
      <c r="AS508" s="82"/>
      <c r="AT508" s="48"/>
      <c r="AV508" s="48"/>
      <c r="AW508" s="48"/>
    </row>
    <row r="509" spans="1:49" s="4" customFormat="1" ht="23.25" x14ac:dyDescent="0.25">
      <c r="A509" s="60"/>
      <c r="B509" s="50" t="s">
        <v>122</v>
      </c>
      <c r="C509" s="853" t="s">
        <v>123</v>
      </c>
      <c r="D509" s="853"/>
      <c r="E509" s="853"/>
      <c r="F509" s="53" t="s">
        <v>78</v>
      </c>
      <c r="G509" s="70">
        <v>51</v>
      </c>
      <c r="H509" s="54"/>
      <c r="I509" s="70">
        <v>51</v>
      </c>
      <c r="J509" s="63"/>
      <c r="K509" s="54"/>
      <c r="L509" s="57">
        <v>407.69</v>
      </c>
      <c r="M509" s="54"/>
      <c r="N509" s="58">
        <v>14440.34</v>
      </c>
      <c r="AF509" s="39"/>
      <c r="AG509" s="48"/>
      <c r="AJ509" s="3" t="s">
        <v>123</v>
      </c>
      <c r="AL509" s="48"/>
      <c r="AM509" s="82"/>
      <c r="AN509" s="85"/>
      <c r="AO509" s="85"/>
      <c r="AP509" s="85"/>
      <c r="AQ509" s="85"/>
      <c r="AR509" s="85"/>
      <c r="AS509" s="82"/>
      <c r="AT509" s="48"/>
      <c r="AV509" s="48"/>
      <c r="AW509" s="48"/>
    </row>
    <row r="510" spans="1:49" s="4" customFormat="1" ht="15" x14ac:dyDescent="0.25">
      <c r="A510" s="71"/>
      <c r="B510" s="72"/>
      <c r="C510" s="847" t="s">
        <v>81</v>
      </c>
      <c r="D510" s="847"/>
      <c r="E510" s="847"/>
      <c r="F510" s="42"/>
      <c r="G510" s="43"/>
      <c r="H510" s="43"/>
      <c r="I510" s="43"/>
      <c r="J510" s="46"/>
      <c r="K510" s="43"/>
      <c r="L510" s="73">
        <v>6199.95</v>
      </c>
      <c r="M510" s="66"/>
      <c r="N510" s="47"/>
      <c r="AF510" s="39"/>
      <c r="AG510" s="48"/>
      <c r="AL510" s="48" t="s">
        <v>81</v>
      </c>
      <c r="AM510" s="82"/>
      <c r="AN510" s="85"/>
      <c r="AO510" s="85"/>
      <c r="AP510" s="85"/>
      <c r="AQ510" s="85"/>
      <c r="AR510" s="85"/>
      <c r="AS510" s="82"/>
      <c r="AT510" s="48"/>
      <c r="AV510" s="48"/>
      <c r="AW510" s="48"/>
    </row>
    <row r="511" spans="1:49" s="4" customFormat="1" ht="34.5" x14ac:dyDescent="0.25">
      <c r="A511" s="40" t="s">
        <v>289</v>
      </c>
      <c r="B511" s="41" t="s">
        <v>290</v>
      </c>
      <c r="C511" s="847" t="s">
        <v>291</v>
      </c>
      <c r="D511" s="847"/>
      <c r="E511" s="847"/>
      <c r="F511" s="42" t="s">
        <v>174</v>
      </c>
      <c r="G511" s="43">
        <v>4</v>
      </c>
      <c r="H511" s="44">
        <v>1</v>
      </c>
      <c r="I511" s="44">
        <v>4</v>
      </c>
      <c r="J511" s="73">
        <v>16448.349999999999</v>
      </c>
      <c r="K511" s="43"/>
      <c r="L511" s="73">
        <v>7641.51</v>
      </c>
      <c r="M511" s="109">
        <v>8.61</v>
      </c>
      <c r="N511" s="134">
        <v>65793.399999999994</v>
      </c>
      <c r="AF511" s="39"/>
      <c r="AG511" s="48" t="s">
        <v>291</v>
      </c>
      <c r="AL511" s="48"/>
      <c r="AM511" s="82"/>
      <c r="AN511" s="85"/>
      <c r="AO511" s="85"/>
      <c r="AP511" s="85"/>
      <c r="AQ511" s="85"/>
      <c r="AR511" s="85"/>
      <c r="AS511" s="82"/>
      <c r="AT511" s="48"/>
      <c r="AV511" s="48"/>
      <c r="AW511" s="48"/>
    </row>
    <row r="512" spans="1:49" s="4" customFormat="1" ht="15" x14ac:dyDescent="0.25">
      <c r="A512" s="71"/>
      <c r="B512" s="72"/>
      <c r="C512" s="847" t="s">
        <v>81</v>
      </c>
      <c r="D512" s="847"/>
      <c r="E512" s="847"/>
      <c r="F512" s="42"/>
      <c r="G512" s="43"/>
      <c r="H512" s="43"/>
      <c r="I512" s="43"/>
      <c r="J512" s="46"/>
      <c r="K512" s="43"/>
      <c r="L512" s="73">
        <v>7641.51</v>
      </c>
      <c r="M512" s="66"/>
      <c r="N512" s="134">
        <v>65793.399999999994</v>
      </c>
      <c r="AF512" s="39"/>
      <c r="AG512" s="48"/>
      <c r="AL512" s="48" t="s">
        <v>81</v>
      </c>
      <c r="AM512" s="82"/>
      <c r="AN512" s="85"/>
      <c r="AO512" s="85"/>
      <c r="AP512" s="85"/>
      <c r="AQ512" s="85"/>
      <c r="AR512" s="85"/>
      <c r="AS512" s="82"/>
      <c r="AT512" s="48"/>
      <c r="AV512" s="48"/>
      <c r="AW512" s="48"/>
    </row>
    <row r="513" spans="1:49" s="4" customFormat="1" ht="45.75" x14ac:dyDescent="0.25">
      <c r="A513" s="40" t="s">
        <v>292</v>
      </c>
      <c r="B513" s="41" t="s">
        <v>264</v>
      </c>
      <c r="C513" s="847" t="s">
        <v>1300</v>
      </c>
      <c r="D513" s="847"/>
      <c r="E513" s="847"/>
      <c r="F513" s="42" t="s">
        <v>174</v>
      </c>
      <c r="G513" s="43">
        <v>60</v>
      </c>
      <c r="H513" s="44">
        <v>1</v>
      </c>
      <c r="I513" s="44">
        <v>60</v>
      </c>
      <c r="J513" s="46"/>
      <c r="K513" s="43"/>
      <c r="L513" s="46"/>
      <c r="M513" s="43"/>
      <c r="N513" s="47"/>
      <c r="AF513" s="39"/>
      <c r="AG513" s="48" t="s">
        <v>1300</v>
      </c>
      <c r="AL513" s="48"/>
      <c r="AM513" s="82"/>
      <c r="AN513" s="85"/>
      <c r="AO513" s="85"/>
      <c r="AP513" s="85"/>
      <c r="AQ513" s="85"/>
      <c r="AR513" s="85"/>
      <c r="AS513" s="82"/>
      <c r="AT513" s="48"/>
      <c r="AV513" s="48"/>
      <c r="AW513" s="48"/>
    </row>
    <row r="514" spans="1:49" s="4" customFormat="1" ht="22.5" x14ac:dyDescent="0.25">
      <c r="A514" s="49"/>
      <c r="B514" s="50" t="s">
        <v>64</v>
      </c>
      <c r="C514" s="848" t="s">
        <v>65</v>
      </c>
      <c r="D514" s="848"/>
      <c r="E514" s="848"/>
      <c r="F514" s="848"/>
      <c r="G514" s="848"/>
      <c r="H514" s="848"/>
      <c r="I514" s="848"/>
      <c r="J514" s="848"/>
      <c r="K514" s="848"/>
      <c r="L514" s="848"/>
      <c r="M514" s="848"/>
      <c r="N514" s="849"/>
      <c r="AF514" s="39"/>
      <c r="AG514" s="48"/>
      <c r="AH514" s="3" t="s">
        <v>65</v>
      </c>
      <c r="AL514" s="48"/>
      <c r="AM514" s="82"/>
      <c r="AN514" s="85"/>
      <c r="AO514" s="85"/>
      <c r="AP514" s="85"/>
      <c r="AQ514" s="85"/>
      <c r="AR514" s="85"/>
      <c r="AS514" s="82"/>
      <c r="AT514" s="48"/>
      <c r="AV514" s="48"/>
      <c r="AW514" s="48"/>
    </row>
    <row r="515" spans="1:49" s="4" customFormat="1" ht="15" x14ac:dyDescent="0.25">
      <c r="A515" s="51"/>
      <c r="B515" s="50" t="s">
        <v>60</v>
      </c>
      <c r="C515" s="853" t="s">
        <v>66</v>
      </c>
      <c r="D515" s="853"/>
      <c r="E515" s="853"/>
      <c r="F515" s="53"/>
      <c r="G515" s="54"/>
      <c r="H515" s="54"/>
      <c r="I515" s="54"/>
      <c r="J515" s="57">
        <v>3.57</v>
      </c>
      <c r="K515" s="56">
        <v>1.1499999999999999</v>
      </c>
      <c r="L515" s="57">
        <v>246.33</v>
      </c>
      <c r="M515" s="56">
        <v>35.42</v>
      </c>
      <c r="N515" s="58">
        <v>8725.01</v>
      </c>
      <c r="AF515" s="39"/>
      <c r="AG515" s="48"/>
      <c r="AI515" s="3" t="s">
        <v>66</v>
      </c>
      <c r="AL515" s="48"/>
      <c r="AM515" s="82"/>
      <c r="AN515" s="85"/>
      <c r="AO515" s="85"/>
      <c r="AP515" s="85"/>
      <c r="AQ515" s="85"/>
      <c r="AR515" s="85"/>
      <c r="AS515" s="82"/>
      <c r="AT515" s="48"/>
      <c r="AV515" s="48"/>
      <c r="AW515" s="48"/>
    </row>
    <row r="516" spans="1:49" s="4" customFormat="1" ht="15" x14ac:dyDescent="0.25">
      <c r="A516" s="51"/>
      <c r="B516" s="50" t="s">
        <v>86</v>
      </c>
      <c r="C516" s="853" t="s">
        <v>87</v>
      </c>
      <c r="D516" s="853"/>
      <c r="E516" s="853"/>
      <c r="F516" s="53"/>
      <c r="G516" s="54"/>
      <c r="H516" s="54"/>
      <c r="I516" s="54"/>
      <c r="J516" s="57">
        <v>15.07</v>
      </c>
      <c r="K516" s="54"/>
      <c r="L516" s="57">
        <v>904.2</v>
      </c>
      <c r="M516" s="54"/>
      <c r="N516" s="59"/>
      <c r="AF516" s="39"/>
      <c r="AG516" s="48"/>
      <c r="AI516" s="3" t="s">
        <v>87</v>
      </c>
      <c r="AL516" s="48"/>
      <c r="AM516" s="82"/>
      <c r="AN516" s="85"/>
      <c r="AO516" s="85"/>
      <c r="AP516" s="85"/>
      <c r="AQ516" s="85"/>
      <c r="AR516" s="85"/>
      <c r="AS516" s="82"/>
      <c r="AT516" s="48"/>
      <c r="AV516" s="48"/>
      <c r="AW516" s="48"/>
    </row>
    <row r="517" spans="1:49" s="4" customFormat="1" ht="15" x14ac:dyDescent="0.25">
      <c r="A517" s="60"/>
      <c r="B517" s="50"/>
      <c r="C517" s="853" t="s">
        <v>71</v>
      </c>
      <c r="D517" s="853"/>
      <c r="E517" s="853"/>
      <c r="F517" s="53" t="s">
        <v>72</v>
      </c>
      <c r="G517" s="56">
        <v>0.38</v>
      </c>
      <c r="H517" s="56">
        <v>1.1499999999999999</v>
      </c>
      <c r="I517" s="56">
        <v>26.22</v>
      </c>
      <c r="J517" s="63"/>
      <c r="K517" s="54"/>
      <c r="L517" s="63"/>
      <c r="M517" s="54"/>
      <c r="N517" s="59"/>
      <c r="AF517" s="39"/>
      <c r="AG517" s="48"/>
      <c r="AJ517" s="3" t="s">
        <v>71</v>
      </c>
      <c r="AL517" s="48"/>
      <c r="AM517" s="82"/>
      <c r="AN517" s="85"/>
      <c r="AO517" s="85"/>
      <c r="AP517" s="85"/>
      <c r="AQ517" s="85"/>
      <c r="AR517" s="85"/>
      <c r="AS517" s="82"/>
      <c r="AT517" s="48"/>
      <c r="AV517" s="48"/>
      <c r="AW517" s="48"/>
    </row>
    <row r="518" spans="1:49" s="4" customFormat="1" ht="15" x14ac:dyDescent="0.25">
      <c r="A518" s="51"/>
      <c r="B518" s="50"/>
      <c r="C518" s="854" t="s">
        <v>74</v>
      </c>
      <c r="D518" s="854"/>
      <c r="E518" s="854"/>
      <c r="F518" s="65"/>
      <c r="G518" s="66"/>
      <c r="H518" s="66"/>
      <c r="I518" s="66"/>
      <c r="J518" s="68">
        <v>18.64</v>
      </c>
      <c r="K518" s="66"/>
      <c r="L518" s="67">
        <v>1150.53</v>
      </c>
      <c r="M518" s="66"/>
      <c r="N518" s="69"/>
      <c r="AF518" s="39"/>
      <c r="AG518" s="48"/>
      <c r="AK518" s="3" t="s">
        <v>74</v>
      </c>
      <c r="AL518" s="48"/>
      <c r="AM518" s="82"/>
      <c r="AN518" s="85"/>
      <c r="AO518" s="85"/>
      <c r="AP518" s="85"/>
      <c r="AQ518" s="85"/>
      <c r="AR518" s="85"/>
      <c r="AS518" s="82"/>
      <c r="AT518" s="48"/>
      <c r="AV518" s="48"/>
      <c r="AW518" s="48"/>
    </row>
    <row r="519" spans="1:49" s="4" customFormat="1" ht="15" x14ac:dyDescent="0.25">
      <c r="A519" s="60"/>
      <c r="B519" s="50"/>
      <c r="C519" s="853" t="s">
        <v>75</v>
      </c>
      <c r="D519" s="853"/>
      <c r="E519" s="853"/>
      <c r="F519" s="53"/>
      <c r="G519" s="54"/>
      <c r="H519" s="54"/>
      <c r="I519" s="54"/>
      <c r="J519" s="63"/>
      <c r="K519" s="54"/>
      <c r="L519" s="57">
        <v>246.33</v>
      </c>
      <c r="M519" s="54"/>
      <c r="N519" s="58">
        <v>8725.01</v>
      </c>
      <c r="AF519" s="39"/>
      <c r="AG519" s="48"/>
      <c r="AJ519" s="3" t="s">
        <v>75</v>
      </c>
      <c r="AL519" s="48"/>
      <c r="AM519" s="82"/>
      <c r="AN519" s="85"/>
      <c r="AO519" s="85"/>
      <c r="AP519" s="85"/>
      <c r="AQ519" s="85"/>
      <c r="AR519" s="85"/>
      <c r="AS519" s="82"/>
      <c r="AT519" s="48"/>
      <c r="AV519" s="48"/>
      <c r="AW519" s="48"/>
    </row>
    <row r="520" spans="1:49" s="4" customFormat="1" ht="23.25" x14ac:dyDescent="0.25">
      <c r="A520" s="60"/>
      <c r="B520" s="50" t="s">
        <v>120</v>
      </c>
      <c r="C520" s="853" t="s">
        <v>121</v>
      </c>
      <c r="D520" s="853"/>
      <c r="E520" s="853"/>
      <c r="F520" s="53" t="s">
        <v>78</v>
      </c>
      <c r="G520" s="70">
        <v>97</v>
      </c>
      <c r="H520" s="54"/>
      <c r="I520" s="70">
        <v>97</v>
      </c>
      <c r="J520" s="63"/>
      <c r="K520" s="54"/>
      <c r="L520" s="57">
        <v>238.94</v>
      </c>
      <c r="M520" s="54"/>
      <c r="N520" s="58">
        <v>8463.26</v>
      </c>
      <c r="AF520" s="39"/>
      <c r="AG520" s="48"/>
      <c r="AJ520" s="3" t="s">
        <v>121</v>
      </c>
      <c r="AL520" s="48"/>
      <c r="AM520" s="82"/>
      <c r="AN520" s="85"/>
      <c r="AO520" s="85"/>
      <c r="AP520" s="85"/>
      <c r="AQ520" s="85"/>
      <c r="AR520" s="85"/>
      <c r="AS520" s="82"/>
      <c r="AT520" s="48"/>
      <c r="AV520" s="48"/>
      <c r="AW520" s="48"/>
    </row>
    <row r="521" spans="1:49" s="4" customFormat="1" ht="23.25" x14ac:dyDescent="0.25">
      <c r="A521" s="60"/>
      <c r="B521" s="50" t="s">
        <v>122</v>
      </c>
      <c r="C521" s="853" t="s">
        <v>123</v>
      </c>
      <c r="D521" s="853"/>
      <c r="E521" s="853"/>
      <c r="F521" s="53" t="s">
        <v>78</v>
      </c>
      <c r="G521" s="70">
        <v>51</v>
      </c>
      <c r="H521" s="54"/>
      <c r="I521" s="70">
        <v>51</v>
      </c>
      <c r="J521" s="63"/>
      <c r="K521" s="54"/>
      <c r="L521" s="57">
        <v>125.63</v>
      </c>
      <c r="M521" s="54"/>
      <c r="N521" s="58">
        <v>4449.76</v>
      </c>
      <c r="AF521" s="39"/>
      <c r="AG521" s="48"/>
      <c r="AJ521" s="3" t="s">
        <v>123</v>
      </c>
      <c r="AL521" s="48"/>
      <c r="AM521" s="82"/>
      <c r="AN521" s="85"/>
      <c r="AO521" s="85"/>
      <c r="AP521" s="85"/>
      <c r="AQ521" s="85"/>
      <c r="AR521" s="85"/>
      <c r="AS521" s="82"/>
      <c r="AT521" s="48"/>
      <c r="AV521" s="48"/>
      <c r="AW521" s="48"/>
    </row>
    <row r="522" spans="1:49" s="4" customFormat="1" ht="15" x14ac:dyDescent="0.25">
      <c r="A522" s="71"/>
      <c r="B522" s="72"/>
      <c r="C522" s="847" t="s">
        <v>81</v>
      </c>
      <c r="D522" s="847"/>
      <c r="E522" s="847"/>
      <c r="F522" s="42"/>
      <c r="G522" s="43"/>
      <c r="H522" s="43"/>
      <c r="I522" s="43"/>
      <c r="J522" s="46"/>
      <c r="K522" s="43"/>
      <c r="L522" s="73">
        <v>1515.1</v>
      </c>
      <c r="M522" s="66"/>
      <c r="N522" s="47"/>
      <c r="AF522" s="39"/>
      <c r="AG522" s="48"/>
      <c r="AL522" s="48" t="s">
        <v>81</v>
      </c>
      <c r="AM522" s="82"/>
      <c r="AN522" s="85"/>
      <c r="AO522" s="85"/>
      <c r="AP522" s="85"/>
      <c r="AQ522" s="85"/>
      <c r="AR522" s="85"/>
      <c r="AS522" s="82"/>
      <c r="AT522" s="48"/>
      <c r="AV522" s="48"/>
      <c r="AW522" s="48"/>
    </row>
    <row r="523" spans="1:49" s="4" customFormat="1" ht="15" x14ac:dyDescent="0.25">
      <c r="A523" s="40" t="s">
        <v>295</v>
      </c>
      <c r="B523" s="41" t="s">
        <v>267</v>
      </c>
      <c r="C523" s="847" t="s">
        <v>268</v>
      </c>
      <c r="D523" s="847"/>
      <c r="E523" s="847"/>
      <c r="F523" s="42" t="s">
        <v>269</v>
      </c>
      <c r="G523" s="43">
        <v>-43.2</v>
      </c>
      <c r="H523" s="44">
        <v>1</v>
      </c>
      <c r="I523" s="45">
        <v>-43.2</v>
      </c>
      <c r="J523" s="131">
        <v>16.7</v>
      </c>
      <c r="K523" s="43"/>
      <c r="L523" s="131">
        <v>-721.44</v>
      </c>
      <c r="M523" s="43"/>
      <c r="N523" s="47"/>
      <c r="AF523" s="39"/>
      <c r="AG523" s="48" t="s">
        <v>268</v>
      </c>
      <c r="AL523" s="48"/>
      <c r="AM523" s="82"/>
      <c r="AN523" s="85"/>
      <c r="AO523" s="85"/>
      <c r="AP523" s="85"/>
      <c r="AQ523" s="85"/>
      <c r="AR523" s="85"/>
      <c r="AS523" s="82"/>
      <c r="AT523" s="48"/>
      <c r="AV523" s="48"/>
      <c r="AW523" s="48"/>
    </row>
    <row r="524" spans="1:49" s="4" customFormat="1" ht="15" x14ac:dyDescent="0.25">
      <c r="A524" s="71"/>
      <c r="B524" s="72"/>
      <c r="C524" s="847" t="s">
        <v>81</v>
      </c>
      <c r="D524" s="847"/>
      <c r="E524" s="847"/>
      <c r="F524" s="42"/>
      <c r="G524" s="43"/>
      <c r="H524" s="43"/>
      <c r="I524" s="43"/>
      <c r="J524" s="46"/>
      <c r="K524" s="43"/>
      <c r="L524" s="131">
        <v>-721.44</v>
      </c>
      <c r="M524" s="66"/>
      <c r="N524" s="47"/>
      <c r="AF524" s="39"/>
      <c r="AG524" s="48"/>
      <c r="AL524" s="48" t="s">
        <v>81</v>
      </c>
      <c r="AM524" s="82"/>
      <c r="AN524" s="85"/>
      <c r="AO524" s="85"/>
      <c r="AP524" s="85"/>
      <c r="AQ524" s="85"/>
      <c r="AR524" s="85"/>
      <c r="AS524" s="82"/>
      <c r="AT524" s="48"/>
      <c r="AV524" s="48"/>
      <c r="AW524" s="48"/>
    </row>
    <row r="525" spans="1:49" s="4" customFormat="1" ht="15" x14ac:dyDescent="0.25">
      <c r="A525" s="40" t="s">
        <v>298</v>
      </c>
      <c r="B525" s="41" t="s">
        <v>271</v>
      </c>
      <c r="C525" s="847" t="s">
        <v>272</v>
      </c>
      <c r="D525" s="847"/>
      <c r="E525" s="847"/>
      <c r="F525" s="42" t="s">
        <v>269</v>
      </c>
      <c r="G525" s="43">
        <v>-9</v>
      </c>
      <c r="H525" s="44">
        <v>1</v>
      </c>
      <c r="I525" s="44">
        <v>-9</v>
      </c>
      <c r="J525" s="131">
        <v>9.0399999999999991</v>
      </c>
      <c r="K525" s="43"/>
      <c r="L525" s="131">
        <v>-81.36</v>
      </c>
      <c r="M525" s="43"/>
      <c r="N525" s="47"/>
      <c r="AF525" s="39"/>
      <c r="AG525" s="48" t="s">
        <v>272</v>
      </c>
      <c r="AL525" s="48"/>
      <c r="AM525" s="82"/>
      <c r="AN525" s="85"/>
      <c r="AO525" s="85"/>
      <c r="AP525" s="85"/>
      <c r="AQ525" s="85"/>
      <c r="AR525" s="85"/>
      <c r="AS525" s="82"/>
      <c r="AT525" s="48"/>
      <c r="AV525" s="48"/>
      <c r="AW525" s="48"/>
    </row>
    <row r="526" spans="1:49" s="4" customFormat="1" ht="15" x14ac:dyDescent="0.25">
      <c r="A526" s="71"/>
      <c r="B526" s="72"/>
      <c r="C526" s="847" t="s">
        <v>81</v>
      </c>
      <c r="D526" s="847"/>
      <c r="E526" s="847"/>
      <c r="F526" s="42"/>
      <c r="G526" s="43"/>
      <c r="H526" s="43"/>
      <c r="I526" s="43"/>
      <c r="J526" s="46"/>
      <c r="K526" s="43"/>
      <c r="L526" s="131">
        <v>-81.36</v>
      </c>
      <c r="M526" s="66"/>
      <c r="N526" s="47"/>
      <c r="AF526" s="39"/>
      <c r="AG526" s="48"/>
      <c r="AL526" s="48" t="s">
        <v>81</v>
      </c>
      <c r="AM526" s="82"/>
      <c r="AN526" s="85"/>
      <c r="AO526" s="85"/>
      <c r="AP526" s="85"/>
      <c r="AQ526" s="85"/>
      <c r="AR526" s="85"/>
      <c r="AS526" s="82"/>
      <c r="AT526" s="48"/>
      <c r="AV526" s="48"/>
      <c r="AW526" s="48"/>
    </row>
    <row r="527" spans="1:49" s="4" customFormat="1" ht="15" x14ac:dyDescent="0.25">
      <c r="A527" s="40" t="s">
        <v>301</v>
      </c>
      <c r="B527" s="41" t="s">
        <v>271</v>
      </c>
      <c r="C527" s="847" t="s">
        <v>272</v>
      </c>
      <c r="D527" s="847"/>
      <c r="E527" s="847"/>
      <c r="F527" s="42" t="s">
        <v>269</v>
      </c>
      <c r="G527" s="43">
        <v>-9</v>
      </c>
      <c r="H527" s="44">
        <v>1</v>
      </c>
      <c r="I527" s="44">
        <v>-9</v>
      </c>
      <c r="J527" s="131">
        <v>9.0399999999999991</v>
      </c>
      <c r="K527" s="43"/>
      <c r="L527" s="131">
        <v>-81.36</v>
      </c>
      <c r="M527" s="43"/>
      <c r="N527" s="47"/>
      <c r="AF527" s="39"/>
      <c r="AG527" s="48" t="s">
        <v>272</v>
      </c>
      <c r="AL527" s="48"/>
      <c r="AM527" s="82"/>
      <c r="AN527" s="85"/>
      <c r="AO527" s="85"/>
      <c r="AP527" s="85"/>
      <c r="AQ527" s="85"/>
      <c r="AR527" s="85"/>
      <c r="AS527" s="82"/>
      <c r="AT527" s="48"/>
      <c r="AV527" s="48"/>
      <c r="AW527" s="48"/>
    </row>
    <row r="528" spans="1:49" s="4" customFormat="1" ht="15" x14ac:dyDescent="0.25">
      <c r="A528" s="71"/>
      <c r="B528" s="72"/>
      <c r="C528" s="847" t="s">
        <v>81</v>
      </c>
      <c r="D528" s="847"/>
      <c r="E528" s="847"/>
      <c r="F528" s="42"/>
      <c r="G528" s="43"/>
      <c r="H528" s="43"/>
      <c r="I528" s="43"/>
      <c r="J528" s="46"/>
      <c r="K528" s="43"/>
      <c r="L528" s="131">
        <v>-81.36</v>
      </c>
      <c r="M528" s="66"/>
      <c r="N528" s="47"/>
      <c r="AF528" s="39"/>
      <c r="AG528" s="48"/>
      <c r="AL528" s="48" t="s">
        <v>81</v>
      </c>
      <c r="AM528" s="82"/>
      <c r="AN528" s="85"/>
      <c r="AO528" s="85"/>
      <c r="AP528" s="85"/>
      <c r="AQ528" s="85"/>
      <c r="AR528" s="85"/>
      <c r="AS528" s="82"/>
      <c r="AT528" s="48"/>
      <c r="AV528" s="48"/>
      <c r="AW528" s="48"/>
    </row>
    <row r="529" spans="1:49" s="4" customFormat="1" ht="23.25" x14ac:dyDescent="0.25">
      <c r="A529" s="40" t="s">
        <v>304</v>
      </c>
      <c r="B529" s="41" t="s">
        <v>302</v>
      </c>
      <c r="C529" s="847" t="s">
        <v>303</v>
      </c>
      <c r="D529" s="847"/>
      <c r="E529" s="847"/>
      <c r="F529" s="42" t="s">
        <v>174</v>
      </c>
      <c r="G529" s="43">
        <v>60</v>
      </c>
      <c r="H529" s="44">
        <v>1</v>
      </c>
      <c r="I529" s="44">
        <v>60</v>
      </c>
      <c r="J529" s="131">
        <v>828.75</v>
      </c>
      <c r="K529" s="43"/>
      <c r="L529" s="73">
        <v>5775.26</v>
      </c>
      <c r="M529" s="109">
        <v>8.61</v>
      </c>
      <c r="N529" s="134">
        <v>49725</v>
      </c>
      <c r="AF529" s="39"/>
      <c r="AG529" s="48" t="s">
        <v>303</v>
      </c>
      <c r="AL529" s="48"/>
      <c r="AM529" s="82"/>
      <c r="AN529" s="85"/>
      <c r="AO529" s="85"/>
      <c r="AP529" s="85"/>
      <c r="AQ529" s="85"/>
      <c r="AR529" s="85"/>
      <c r="AS529" s="82"/>
      <c r="AT529" s="48"/>
      <c r="AV529" s="48"/>
      <c r="AW529" s="48"/>
    </row>
    <row r="530" spans="1:49" s="4" customFormat="1" ht="15" x14ac:dyDescent="0.25">
      <c r="A530" s="71"/>
      <c r="B530" s="72"/>
      <c r="C530" s="847" t="s">
        <v>81</v>
      </c>
      <c r="D530" s="847"/>
      <c r="E530" s="847"/>
      <c r="F530" s="42"/>
      <c r="G530" s="43"/>
      <c r="H530" s="43"/>
      <c r="I530" s="43"/>
      <c r="J530" s="46"/>
      <c r="K530" s="43"/>
      <c r="L530" s="73">
        <v>5775.26</v>
      </c>
      <c r="M530" s="66"/>
      <c r="N530" s="134">
        <v>49725</v>
      </c>
      <c r="AF530" s="39"/>
      <c r="AG530" s="48"/>
      <c r="AL530" s="48" t="s">
        <v>81</v>
      </c>
      <c r="AM530" s="82"/>
      <c r="AN530" s="85"/>
      <c r="AO530" s="85"/>
      <c r="AP530" s="85"/>
      <c r="AQ530" s="85"/>
      <c r="AR530" s="85"/>
      <c r="AS530" s="82"/>
      <c r="AT530" s="48"/>
      <c r="AV530" s="48"/>
      <c r="AW530" s="48"/>
    </row>
    <row r="531" spans="1:49" s="4" customFormat="1" ht="23.25" x14ac:dyDescent="0.25">
      <c r="A531" s="40" t="s">
        <v>307</v>
      </c>
      <c r="B531" s="41" t="s">
        <v>305</v>
      </c>
      <c r="C531" s="847" t="s">
        <v>306</v>
      </c>
      <c r="D531" s="847"/>
      <c r="E531" s="847"/>
      <c r="F531" s="42" t="s">
        <v>174</v>
      </c>
      <c r="G531" s="43">
        <v>20</v>
      </c>
      <c r="H531" s="44">
        <v>1</v>
      </c>
      <c r="I531" s="44">
        <v>20</v>
      </c>
      <c r="J531" s="46"/>
      <c r="K531" s="43"/>
      <c r="L531" s="46"/>
      <c r="M531" s="43"/>
      <c r="N531" s="47"/>
      <c r="AF531" s="39"/>
      <c r="AG531" s="48" t="s">
        <v>306</v>
      </c>
      <c r="AL531" s="48"/>
      <c r="AM531" s="82"/>
      <c r="AN531" s="85"/>
      <c r="AO531" s="85"/>
      <c r="AP531" s="85"/>
      <c r="AQ531" s="85"/>
      <c r="AR531" s="85"/>
      <c r="AS531" s="82"/>
      <c r="AT531" s="48"/>
      <c r="AV531" s="48"/>
      <c r="AW531" s="48"/>
    </row>
    <row r="532" spans="1:49" s="4" customFormat="1" ht="22.5" x14ac:dyDescent="0.25">
      <c r="A532" s="49"/>
      <c r="B532" s="50" t="s">
        <v>64</v>
      </c>
      <c r="C532" s="848" t="s">
        <v>65</v>
      </c>
      <c r="D532" s="848"/>
      <c r="E532" s="848"/>
      <c r="F532" s="848"/>
      <c r="G532" s="848"/>
      <c r="H532" s="848"/>
      <c r="I532" s="848"/>
      <c r="J532" s="848"/>
      <c r="K532" s="848"/>
      <c r="L532" s="848"/>
      <c r="M532" s="848"/>
      <c r="N532" s="849"/>
      <c r="AF532" s="39"/>
      <c r="AG532" s="48"/>
      <c r="AH532" s="3" t="s">
        <v>65</v>
      </c>
      <c r="AL532" s="48"/>
      <c r="AM532" s="82"/>
      <c r="AN532" s="85"/>
      <c r="AO532" s="85"/>
      <c r="AP532" s="85"/>
      <c r="AQ532" s="85"/>
      <c r="AR532" s="85"/>
      <c r="AS532" s="82"/>
      <c r="AT532" s="48"/>
      <c r="AV532" s="48"/>
      <c r="AW532" s="48"/>
    </row>
    <row r="533" spans="1:49" s="4" customFormat="1" ht="15" x14ac:dyDescent="0.25">
      <c r="A533" s="51"/>
      <c r="B533" s="50" t="s">
        <v>60</v>
      </c>
      <c r="C533" s="853" t="s">
        <v>66</v>
      </c>
      <c r="D533" s="853"/>
      <c r="E533" s="853"/>
      <c r="F533" s="53"/>
      <c r="G533" s="54"/>
      <c r="H533" s="54"/>
      <c r="I533" s="54"/>
      <c r="J533" s="57">
        <v>4.79</v>
      </c>
      <c r="K533" s="56">
        <v>1.1499999999999999</v>
      </c>
      <c r="L533" s="57">
        <v>110.17</v>
      </c>
      <c r="M533" s="56">
        <v>35.42</v>
      </c>
      <c r="N533" s="58">
        <v>3902.22</v>
      </c>
      <c r="AF533" s="39"/>
      <c r="AG533" s="48"/>
      <c r="AI533" s="3" t="s">
        <v>66</v>
      </c>
      <c r="AL533" s="48"/>
      <c r="AM533" s="82"/>
      <c r="AN533" s="85"/>
      <c r="AO533" s="85"/>
      <c r="AP533" s="85"/>
      <c r="AQ533" s="85"/>
      <c r="AR533" s="85"/>
      <c r="AS533" s="82"/>
      <c r="AT533" s="48"/>
      <c r="AV533" s="48"/>
      <c r="AW533" s="48"/>
    </row>
    <row r="534" spans="1:49" s="4" customFormat="1" ht="15" x14ac:dyDescent="0.25">
      <c r="A534" s="51"/>
      <c r="B534" s="50" t="s">
        <v>86</v>
      </c>
      <c r="C534" s="853" t="s">
        <v>87</v>
      </c>
      <c r="D534" s="853"/>
      <c r="E534" s="853"/>
      <c r="F534" s="53"/>
      <c r="G534" s="54"/>
      <c r="H534" s="54"/>
      <c r="I534" s="54"/>
      <c r="J534" s="57">
        <v>42.54</v>
      </c>
      <c r="K534" s="54"/>
      <c r="L534" s="57">
        <v>850.8</v>
      </c>
      <c r="M534" s="54"/>
      <c r="N534" s="59"/>
      <c r="AF534" s="39"/>
      <c r="AG534" s="48"/>
      <c r="AI534" s="3" t="s">
        <v>87</v>
      </c>
      <c r="AL534" s="48"/>
      <c r="AM534" s="82"/>
      <c r="AN534" s="85"/>
      <c r="AO534" s="85"/>
      <c r="AP534" s="85"/>
      <c r="AQ534" s="85"/>
      <c r="AR534" s="85"/>
      <c r="AS534" s="82"/>
      <c r="AT534" s="48"/>
      <c r="AV534" s="48"/>
      <c r="AW534" s="48"/>
    </row>
    <row r="535" spans="1:49" s="4" customFormat="1" ht="15" x14ac:dyDescent="0.25">
      <c r="A535" s="60"/>
      <c r="B535" s="50"/>
      <c r="C535" s="853" t="s">
        <v>71</v>
      </c>
      <c r="D535" s="853"/>
      <c r="E535" s="853"/>
      <c r="F535" s="53" t="s">
        <v>72</v>
      </c>
      <c r="G535" s="56">
        <v>0.51</v>
      </c>
      <c r="H535" s="56">
        <v>1.1499999999999999</v>
      </c>
      <c r="I535" s="56">
        <v>11.73</v>
      </c>
      <c r="J535" s="63"/>
      <c r="K535" s="54"/>
      <c r="L535" s="63"/>
      <c r="M535" s="54"/>
      <c r="N535" s="59"/>
      <c r="AF535" s="39"/>
      <c r="AG535" s="48"/>
      <c r="AJ535" s="3" t="s">
        <v>71</v>
      </c>
      <c r="AL535" s="48"/>
      <c r="AM535" s="82"/>
      <c r="AN535" s="85"/>
      <c r="AO535" s="85"/>
      <c r="AP535" s="85"/>
      <c r="AQ535" s="85"/>
      <c r="AR535" s="85"/>
      <c r="AS535" s="82"/>
      <c r="AT535" s="48"/>
      <c r="AV535" s="48"/>
      <c r="AW535" s="48"/>
    </row>
    <row r="536" spans="1:49" s="4" customFormat="1" ht="15" x14ac:dyDescent="0.25">
      <c r="A536" s="51"/>
      <c r="B536" s="50"/>
      <c r="C536" s="854" t="s">
        <v>74</v>
      </c>
      <c r="D536" s="854"/>
      <c r="E536" s="854"/>
      <c r="F536" s="65"/>
      <c r="G536" s="66"/>
      <c r="H536" s="66"/>
      <c r="I536" s="66"/>
      <c r="J536" s="68">
        <v>47.33</v>
      </c>
      <c r="K536" s="66"/>
      <c r="L536" s="68">
        <v>960.97</v>
      </c>
      <c r="M536" s="66"/>
      <c r="N536" s="69"/>
      <c r="AF536" s="39"/>
      <c r="AG536" s="48"/>
      <c r="AK536" s="3" t="s">
        <v>74</v>
      </c>
      <c r="AL536" s="48"/>
      <c r="AM536" s="82"/>
      <c r="AN536" s="85"/>
      <c r="AO536" s="85"/>
      <c r="AP536" s="85"/>
      <c r="AQ536" s="85"/>
      <c r="AR536" s="85"/>
      <c r="AS536" s="82"/>
      <c r="AT536" s="48"/>
      <c r="AV536" s="48"/>
      <c r="AW536" s="48"/>
    </row>
    <row r="537" spans="1:49" s="4" customFormat="1" ht="15" x14ac:dyDescent="0.25">
      <c r="A537" s="60"/>
      <c r="B537" s="50"/>
      <c r="C537" s="853" t="s">
        <v>75</v>
      </c>
      <c r="D537" s="853"/>
      <c r="E537" s="853"/>
      <c r="F537" s="53"/>
      <c r="G537" s="54"/>
      <c r="H537" s="54"/>
      <c r="I537" s="54"/>
      <c r="J537" s="63"/>
      <c r="K537" s="54"/>
      <c r="L537" s="57">
        <v>110.17</v>
      </c>
      <c r="M537" s="54"/>
      <c r="N537" s="58">
        <v>3902.22</v>
      </c>
      <c r="AF537" s="39"/>
      <c r="AG537" s="48"/>
      <c r="AJ537" s="3" t="s">
        <v>75</v>
      </c>
      <c r="AL537" s="48"/>
      <c r="AM537" s="82"/>
      <c r="AN537" s="85"/>
      <c r="AO537" s="85"/>
      <c r="AP537" s="85"/>
      <c r="AQ537" s="85"/>
      <c r="AR537" s="85"/>
      <c r="AS537" s="82"/>
      <c r="AT537" s="48"/>
      <c r="AV537" s="48"/>
      <c r="AW537" s="48"/>
    </row>
    <row r="538" spans="1:49" s="4" customFormat="1" ht="23.25" x14ac:dyDescent="0.25">
      <c r="A538" s="60"/>
      <c r="B538" s="50" t="s">
        <v>120</v>
      </c>
      <c r="C538" s="853" t="s">
        <v>121</v>
      </c>
      <c r="D538" s="853"/>
      <c r="E538" s="853"/>
      <c r="F538" s="53" t="s">
        <v>78</v>
      </c>
      <c r="G538" s="70">
        <v>97</v>
      </c>
      <c r="H538" s="54"/>
      <c r="I538" s="70">
        <v>97</v>
      </c>
      <c r="J538" s="63"/>
      <c r="K538" s="54"/>
      <c r="L538" s="57">
        <v>106.86</v>
      </c>
      <c r="M538" s="54"/>
      <c r="N538" s="58">
        <v>3785.15</v>
      </c>
      <c r="AF538" s="39"/>
      <c r="AG538" s="48"/>
      <c r="AJ538" s="3" t="s">
        <v>121</v>
      </c>
      <c r="AL538" s="48"/>
      <c r="AM538" s="82"/>
      <c r="AN538" s="85"/>
      <c r="AO538" s="85"/>
      <c r="AP538" s="85"/>
      <c r="AQ538" s="85"/>
      <c r="AR538" s="85"/>
      <c r="AS538" s="82"/>
      <c r="AT538" s="48"/>
      <c r="AV538" s="48"/>
      <c r="AW538" s="48"/>
    </row>
    <row r="539" spans="1:49" s="4" customFormat="1" ht="23.25" x14ac:dyDescent="0.25">
      <c r="A539" s="60"/>
      <c r="B539" s="50" t="s">
        <v>122</v>
      </c>
      <c r="C539" s="853" t="s">
        <v>123</v>
      </c>
      <c r="D539" s="853"/>
      <c r="E539" s="853"/>
      <c r="F539" s="53" t="s">
        <v>78</v>
      </c>
      <c r="G539" s="70">
        <v>51</v>
      </c>
      <c r="H539" s="54"/>
      <c r="I539" s="70">
        <v>51</v>
      </c>
      <c r="J539" s="63"/>
      <c r="K539" s="54"/>
      <c r="L539" s="57">
        <v>56.19</v>
      </c>
      <c r="M539" s="54"/>
      <c r="N539" s="58">
        <v>1990.13</v>
      </c>
      <c r="AF539" s="39"/>
      <c r="AG539" s="48"/>
      <c r="AJ539" s="3" t="s">
        <v>123</v>
      </c>
      <c r="AL539" s="48"/>
      <c r="AM539" s="82"/>
      <c r="AN539" s="85"/>
      <c r="AO539" s="85"/>
      <c r="AP539" s="85"/>
      <c r="AQ539" s="85"/>
      <c r="AR539" s="85"/>
      <c r="AS539" s="82"/>
      <c r="AT539" s="48"/>
      <c r="AV539" s="48"/>
      <c r="AW539" s="48"/>
    </row>
    <row r="540" spans="1:49" s="4" customFormat="1" ht="15" x14ac:dyDescent="0.25">
      <c r="A540" s="71"/>
      <c r="B540" s="72"/>
      <c r="C540" s="847" t="s">
        <v>81</v>
      </c>
      <c r="D540" s="847"/>
      <c r="E540" s="847"/>
      <c r="F540" s="42"/>
      <c r="G540" s="43"/>
      <c r="H540" s="43"/>
      <c r="I540" s="43"/>
      <c r="J540" s="46"/>
      <c r="K540" s="43"/>
      <c r="L540" s="73">
        <v>1124.02</v>
      </c>
      <c r="M540" s="66"/>
      <c r="N540" s="47"/>
      <c r="AF540" s="39"/>
      <c r="AG540" s="48"/>
      <c r="AL540" s="48" t="s">
        <v>81</v>
      </c>
      <c r="AM540" s="82"/>
      <c r="AN540" s="85"/>
      <c r="AO540" s="85"/>
      <c r="AP540" s="85"/>
      <c r="AQ540" s="85"/>
      <c r="AR540" s="85"/>
      <c r="AS540" s="82"/>
      <c r="AT540" s="48"/>
      <c r="AV540" s="48"/>
      <c r="AW540" s="48"/>
    </row>
    <row r="541" spans="1:49" s="4" customFormat="1" ht="23.25" x14ac:dyDescent="0.25">
      <c r="A541" s="40" t="s">
        <v>310</v>
      </c>
      <c r="B541" s="41" t="s">
        <v>308</v>
      </c>
      <c r="C541" s="847" t="s">
        <v>309</v>
      </c>
      <c r="D541" s="847"/>
      <c r="E541" s="847"/>
      <c r="F541" s="42" t="s">
        <v>207</v>
      </c>
      <c r="G541" s="43">
        <v>-0.1018</v>
      </c>
      <c r="H541" s="44">
        <v>1</v>
      </c>
      <c r="I541" s="135">
        <v>-0.1018</v>
      </c>
      <c r="J541" s="73">
        <v>5763</v>
      </c>
      <c r="K541" s="43"/>
      <c r="L541" s="131">
        <v>-586.66999999999996</v>
      </c>
      <c r="M541" s="43"/>
      <c r="N541" s="47"/>
      <c r="AF541" s="39"/>
      <c r="AG541" s="48" t="s">
        <v>309</v>
      </c>
      <c r="AL541" s="48"/>
      <c r="AM541" s="82"/>
      <c r="AN541" s="85"/>
      <c r="AO541" s="85"/>
      <c r="AP541" s="85"/>
      <c r="AQ541" s="85"/>
      <c r="AR541" s="85"/>
      <c r="AS541" s="82"/>
      <c r="AT541" s="48"/>
      <c r="AV541" s="48"/>
      <c r="AW541" s="48"/>
    </row>
    <row r="542" spans="1:49" s="4" customFormat="1" ht="15" x14ac:dyDescent="0.25">
      <c r="A542" s="71"/>
      <c r="B542" s="72"/>
      <c r="C542" s="847" t="s">
        <v>81</v>
      </c>
      <c r="D542" s="847"/>
      <c r="E542" s="847"/>
      <c r="F542" s="42"/>
      <c r="G542" s="43"/>
      <c r="H542" s="43"/>
      <c r="I542" s="43"/>
      <c r="J542" s="46"/>
      <c r="K542" s="43"/>
      <c r="L542" s="131">
        <v>-586.66999999999996</v>
      </c>
      <c r="M542" s="66"/>
      <c r="N542" s="47"/>
      <c r="AF542" s="39"/>
      <c r="AG542" s="48"/>
      <c r="AL542" s="48" t="s">
        <v>81</v>
      </c>
      <c r="AM542" s="82"/>
      <c r="AN542" s="85"/>
      <c r="AO542" s="85"/>
      <c r="AP542" s="85"/>
      <c r="AQ542" s="85"/>
      <c r="AR542" s="85"/>
      <c r="AS542" s="82"/>
      <c r="AT542" s="48"/>
      <c r="AV542" s="48"/>
      <c r="AW542" s="48"/>
    </row>
    <row r="543" spans="1:49" s="4" customFormat="1" ht="23.25" x14ac:dyDescent="0.25">
      <c r="A543" s="40" t="s">
        <v>313</v>
      </c>
      <c r="B543" s="41" t="s">
        <v>311</v>
      </c>
      <c r="C543" s="847" t="s">
        <v>312</v>
      </c>
      <c r="D543" s="847"/>
      <c r="E543" s="847"/>
      <c r="F543" s="42" t="s">
        <v>207</v>
      </c>
      <c r="G543" s="43">
        <v>-2.12E-2</v>
      </c>
      <c r="H543" s="44">
        <v>1</v>
      </c>
      <c r="I543" s="135">
        <v>-2.12E-2</v>
      </c>
      <c r="J543" s="73">
        <v>5763</v>
      </c>
      <c r="K543" s="43"/>
      <c r="L543" s="131">
        <v>-122.18</v>
      </c>
      <c r="M543" s="43"/>
      <c r="N543" s="47"/>
      <c r="AF543" s="39"/>
      <c r="AG543" s="48" t="s">
        <v>312</v>
      </c>
      <c r="AL543" s="48"/>
      <c r="AM543" s="82"/>
      <c r="AN543" s="85"/>
      <c r="AO543" s="85"/>
      <c r="AP543" s="85"/>
      <c r="AQ543" s="85"/>
      <c r="AR543" s="85"/>
      <c r="AS543" s="82"/>
      <c r="AT543" s="48"/>
      <c r="AV543" s="48"/>
      <c r="AW543" s="48"/>
    </row>
    <row r="544" spans="1:49" s="4" customFormat="1" ht="15" x14ac:dyDescent="0.25">
      <c r="A544" s="71"/>
      <c r="B544" s="72"/>
      <c r="C544" s="847" t="s">
        <v>81</v>
      </c>
      <c r="D544" s="847"/>
      <c r="E544" s="847"/>
      <c r="F544" s="42"/>
      <c r="G544" s="43"/>
      <c r="H544" s="43"/>
      <c r="I544" s="43"/>
      <c r="J544" s="46"/>
      <c r="K544" s="43"/>
      <c r="L544" s="131">
        <v>-122.18</v>
      </c>
      <c r="M544" s="66"/>
      <c r="N544" s="47"/>
      <c r="AF544" s="39"/>
      <c r="AG544" s="48"/>
      <c r="AL544" s="48" t="s">
        <v>81</v>
      </c>
      <c r="AM544" s="82"/>
      <c r="AN544" s="85"/>
      <c r="AO544" s="85"/>
      <c r="AP544" s="85"/>
      <c r="AQ544" s="85"/>
      <c r="AR544" s="85"/>
      <c r="AS544" s="82"/>
      <c r="AT544" s="48"/>
      <c r="AV544" s="48"/>
      <c r="AW544" s="48"/>
    </row>
    <row r="545" spans="1:49" s="4" customFormat="1" ht="23.25" x14ac:dyDescent="0.25">
      <c r="A545" s="40" t="s">
        <v>319</v>
      </c>
      <c r="B545" s="41" t="s">
        <v>314</v>
      </c>
      <c r="C545" s="847" t="s">
        <v>315</v>
      </c>
      <c r="D545" s="847"/>
      <c r="E545" s="847"/>
      <c r="F545" s="42" t="s">
        <v>174</v>
      </c>
      <c r="G545" s="43">
        <v>20</v>
      </c>
      <c r="H545" s="44">
        <v>1</v>
      </c>
      <c r="I545" s="44">
        <v>20</v>
      </c>
      <c r="J545" s="131">
        <v>765</v>
      </c>
      <c r="K545" s="43"/>
      <c r="L545" s="73">
        <v>1777</v>
      </c>
      <c r="M545" s="109">
        <v>8.61</v>
      </c>
      <c r="N545" s="134">
        <v>15300</v>
      </c>
      <c r="AF545" s="39"/>
      <c r="AG545" s="48" t="s">
        <v>315</v>
      </c>
      <c r="AL545" s="48"/>
      <c r="AM545" s="82"/>
      <c r="AN545" s="85"/>
      <c r="AO545" s="85"/>
      <c r="AP545" s="85"/>
      <c r="AQ545" s="85"/>
      <c r="AR545" s="85"/>
      <c r="AS545" s="82"/>
      <c r="AT545" s="48"/>
      <c r="AV545" s="48"/>
      <c r="AW545" s="48"/>
    </row>
    <row r="546" spans="1:49" s="4" customFormat="1" ht="15" x14ac:dyDescent="0.25">
      <c r="A546" s="71"/>
      <c r="B546" s="72"/>
      <c r="C546" s="847" t="s">
        <v>81</v>
      </c>
      <c r="D546" s="847"/>
      <c r="E546" s="847"/>
      <c r="F546" s="42"/>
      <c r="G546" s="43"/>
      <c r="H546" s="43"/>
      <c r="I546" s="43"/>
      <c r="J546" s="46"/>
      <c r="K546" s="43"/>
      <c r="L546" s="73">
        <v>1777</v>
      </c>
      <c r="M546" s="66"/>
      <c r="N546" s="134">
        <v>15300</v>
      </c>
      <c r="AF546" s="39"/>
      <c r="AG546" s="48"/>
      <c r="AL546" s="48" t="s">
        <v>81</v>
      </c>
      <c r="AM546" s="82"/>
      <c r="AN546" s="85"/>
      <c r="AO546" s="85"/>
      <c r="AP546" s="85"/>
      <c r="AQ546" s="85"/>
      <c r="AR546" s="85"/>
      <c r="AS546" s="82"/>
      <c r="AT546" s="48"/>
      <c r="AV546" s="48"/>
      <c r="AW546" s="48"/>
    </row>
    <row r="547" spans="1:49" s="4" customFormat="1" ht="0" hidden="1" customHeight="1" x14ac:dyDescent="0.25">
      <c r="A547" s="110"/>
      <c r="B547" s="111"/>
      <c r="C547" s="111"/>
      <c r="D547" s="111"/>
      <c r="E547" s="111"/>
      <c r="F547" s="112"/>
      <c r="G547" s="112"/>
      <c r="H547" s="112"/>
      <c r="I547" s="112"/>
      <c r="J547" s="113"/>
      <c r="K547" s="112"/>
      <c r="L547" s="113"/>
      <c r="M547" s="54"/>
      <c r="N547" s="113"/>
      <c r="AF547" s="39"/>
      <c r="AG547" s="48"/>
      <c r="AL547" s="48"/>
      <c r="AM547" s="82"/>
      <c r="AN547" s="85"/>
      <c r="AO547" s="85"/>
      <c r="AP547" s="85"/>
      <c r="AQ547" s="85"/>
      <c r="AR547" s="85"/>
      <c r="AS547" s="82"/>
      <c r="AT547" s="48"/>
      <c r="AV547" s="48"/>
      <c r="AW547" s="48"/>
    </row>
    <row r="548" spans="1:49" s="4" customFormat="1" ht="15" x14ac:dyDescent="0.25">
      <c r="A548" s="114"/>
      <c r="B548" s="115"/>
      <c r="C548" s="847" t="s">
        <v>316</v>
      </c>
      <c r="D548" s="847"/>
      <c r="E548" s="847"/>
      <c r="F548" s="847"/>
      <c r="G548" s="847"/>
      <c r="H548" s="847"/>
      <c r="I548" s="847"/>
      <c r="J548" s="847"/>
      <c r="K548" s="847"/>
      <c r="L548" s="116"/>
      <c r="M548" s="117"/>
      <c r="N548" s="118"/>
      <c r="AF548" s="39"/>
      <c r="AG548" s="48"/>
      <c r="AL548" s="48"/>
      <c r="AM548" s="82"/>
      <c r="AN548" s="85"/>
      <c r="AO548" s="85"/>
      <c r="AP548" s="85"/>
      <c r="AQ548" s="85"/>
      <c r="AR548" s="85"/>
      <c r="AS548" s="82"/>
      <c r="AT548" s="48" t="s">
        <v>316</v>
      </c>
      <c r="AV548" s="48"/>
      <c r="AW548" s="48"/>
    </row>
    <row r="549" spans="1:49" s="4" customFormat="1" ht="15" x14ac:dyDescent="0.25">
      <c r="A549" s="119"/>
      <c r="B549" s="50"/>
      <c r="C549" s="853" t="s">
        <v>99</v>
      </c>
      <c r="D549" s="853"/>
      <c r="E549" s="853"/>
      <c r="F549" s="853"/>
      <c r="G549" s="853"/>
      <c r="H549" s="853"/>
      <c r="I549" s="853"/>
      <c r="J549" s="853"/>
      <c r="K549" s="853"/>
      <c r="L549" s="120">
        <v>569277.5</v>
      </c>
      <c r="M549" s="121"/>
      <c r="N549" s="122"/>
      <c r="AF549" s="39"/>
      <c r="AG549" s="48"/>
      <c r="AL549" s="48"/>
      <c r="AM549" s="82"/>
      <c r="AN549" s="85"/>
      <c r="AO549" s="85"/>
      <c r="AP549" s="85"/>
      <c r="AQ549" s="85"/>
      <c r="AR549" s="85"/>
      <c r="AS549" s="82"/>
      <c r="AT549" s="48"/>
      <c r="AU549" s="3" t="s">
        <v>99</v>
      </c>
      <c r="AV549" s="48"/>
      <c r="AW549" s="48"/>
    </row>
    <row r="550" spans="1:49" s="4" customFormat="1" ht="15" x14ac:dyDescent="0.25">
      <c r="A550" s="119"/>
      <c r="B550" s="50"/>
      <c r="C550" s="853" t="s">
        <v>100</v>
      </c>
      <c r="D550" s="853"/>
      <c r="E550" s="853"/>
      <c r="F550" s="853"/>
      <c r="G550" s="853"/>
      <c r="H550" s="853"/>
      <c r="I550" s="853"/>
      <c r="J550" s="853"/>
      <c r="K550" s="853"/>
      <c r="L550" s="123"/>
      <c r="M550" s="121"/>
      <c r="N550" s="122"/>
      <c r="AF550" s="39"/>
      <c r="AG550" s="48"/>
      <c r="AL550" s="48"/>
      <c r="AM550" s="82"/>
      <c r="AN550" s="85"/>
      <c r="AO550" s="85"/>
      <c r="AP550" s="85"/>
      <c r="AQ550" s="85"/>
      <c r="AR550" s="85"/>
      <c r="AS550" s="82"/>
      <c r="AT550" s="48"/>
      <c r="AU550" s="3" t="s">
        <v>100</v>
      </c>
      <c r="AV550" s="48"/>
      <c r="AW550" s="48"/>
    </row>
    <row r="551" spans="1:49" s="4" customFormat="1" ht="15" x14ac:dyDescent="0.25">
      <c r="A551" s="119"/>
      <c r="B551" s="50"/>
      <c r="C551" s="853" t="s">
        <v>101</v>
      </c>
      <c r="D551" s="853"/>
      <c r="E551" s="853"/>
      <c r="F551" s="853"/>
      <c r="G551" s="853"/>
      <c r="H551" s="853"/>
      <c r="I551" s="853"/>
      <c r="J551" s="853"/>
      <c r="K551" s="853"/>
      <c r="L551" s="120">
        <v>7199.07</v>
      </c>
      <c r="M551" s="121"/>
      <c r="N551" s="122"/>
      <c r="AF551" s="39"/>
      <c r="AG551" s="48"/>
      <c r="AL551" s="48"/>
      <c r="AM551" s="82"/>
      <c r="AN551" s="85"/>
      <c r="AO551" s="85"/>
      <c r="AP551" s="85"/>
      <c r="AQ551" s="85"/>
      <c r="AR551" s="85"/>
      <c r="AS551" s="82"/>
      <c r="AT551" s="48"/>
      <c r="AU551" s="3" t="s">
        <v>101</v>
      </c>
      <c r="AV551" s="48"/>
      <c r="AW551" s="48"/>
    </row>
    <row r="552" spans="1:49" s="4" customFormat="1" ht="15" x14ac:dyDescent="0.25">
      <c r="A552" s="119"/>
      <c r="B552" s="50"/>
      <c r="C552" s="853" t="s">
        <v>102</v>
      </c>
      <c r="D552" s="853"/>
      <c r="E552" s="853"/>
      <c r="F552" s="853"/>
      <c r="G552" s="853"/>
      <c r="H552" s="853"/>
      <c r="I552" s="853"/>
      <c r="J552" s="853"/>
      <c r="K552" s="853"/>
      <c r="L552" s="120">
        <v>9515.6</v>
      </c>
      <c r="M552" s="121"/>
      <c r="N552" s="122"/>
      <c r="AF552" s="39"/>
      <c r="AG552" s="48"/>
      <c r="AL552" s="48"/>
      <c r="AM552" s="82"/>
      <c r="AN552" s="85"/>
      <c r="AO552" s="85"/>
      <c r="AP552" s="85"/>
      <c r="AQ552" s="85"/>
      <c r="AR552" s="85"/>
      <c r="AS552" s="82"/>
      <c r="AT552" s="48"/>
      <c r="AU552" s="3" t="s">
        <v>102</v>
      </c>
      <c r="AV552" s="48"/>
      <c r="AW552" s="48"/>
    </row>
    <row r="553" spans="1:49" s="4" customFormat="1" ht="15" x14ac:dyDescent="0.25">
      <c r="A553" s="119"/>
      <c r="B553" s="50"/>
      <c r="C553" s="853" t="s">
        <v>103</v>
      </c>
      <c r="D553" s="853"/>
      <c r="E553" s="853"/>
      <c r="F553" s="853"/>
      <c r="G553" s="853"/>
      <c r="H553" s="853"/>
      <c r="I553" s="853"/>
      <c r="J553" s="853"/>
      <c r="K553" s="853"/>
      <c r="L553" s="124">
        <v>983.4</v>
      </c>
      <c r="M553" s="121"/>
      <c r="N553" s="122"/>
      <c r="AF553" s="39"/>
      <c r="AG553" s="48"/>
      <c r="AL553" s="48"/>
      <c r="AM553" s="82"/>
      <c r="AN553" s="85"/>
      <c r="AO553" s="85"/>
      <c r="AP553" s="85"/>
      <c r="AQ553" s="85"/>
      <c r="AR553" s="85"/>
      <c r="AS553" s="82"/>
      <c r="AT553" s="48"/>
      <c r="AU553" s="3" t="s">
        <v>103</v>
      </c>
      <c r="AV553" s="48"/>
      <c r="AW553" s="48"/>
    </row>
    <row r="554" spans="1:49" s="4" customFormat="1" ht="15" x14ac:dyDescent="0.25">
      <c r="A554" s="119"/>
      <c r="B554" s="50"/>
      <c r="C554" s="853" t="s">
        <v>138</v>
      </c>
      <c r="D554" s="853"/>
      <c r="E554" s="853"/>
      <c r="F554" s="853"/>
      <c r="G554" s="853"/>
      <c r="H554" s="853"/>
      <c r="I554" s="853"/>
      <c r="J554" s="853"/>
      <c r="K554" s="853"/>
      <c r="L554" s="120">
        <v>552562.82999999996</v>
      </c>
      <c r="M554" s="121"/>
      <c r="N554" s="122"/>
      <c r="AF554" s="39"/>
      <c r="AG554" s="48"/>
      <c r="AL554" s="48"/>
      <c r="AM554" s="82"/>
      <c r="AN554" s="85"/>
      <c r="AO554" s="85"/>
      <c r="AP554" s="85"/>
      <c r="AQ554" s="85"/>
      <c r="AR554" s="85"/>
      <c r="AS554" s="82"/>
      <c r="AT554" s="48"/>
      <c r="AU554" s="3" t="s">
        <v>138</v>
      </c>
      <c r="AV554" s="48"/>
      <c r="AW554" s="48"/>
    </row>
    <row r="555" spans="1:49" s="4" customFormat="1" ht="15" x14ac:dyDescent="0.25">
      <c r="A555" s="119"/>
      <c r="B555" s="50"/>
      <c r="C555" s="853" t="s">
        <v>104</v>
      </c>
      <c r="D555" s="853"/>
      <c r="E555" s="853"/>
      <c r="F555" s="853"/>
      <c r="G555" s="853"/>
      <c r="H555" s="853"/>
      <c r="I555" s="853"/>
      <c r="J555" s="853"/>
      <c r="K555" s="853"/>
      <c r="L555" s="124">
        <v>333.37</v>
      </c>
      <c r="M555" s="121"/>
      <c r="N555" s="122"/>
      <c r="AF555" s="39"/>
      <c r="AG555" s="48"/>
      <c r="AL555" s="48"/>
      <c r="AM555" s="82"/>
      <c r="AN555" s="85"/>
      <c r="AO555" s="85"/>
      <c r="AP555" s="85"/>
      <c r="AQ555" s="85"/>
      <c r="AR555" s="85"/>
      <c r="AS555" s="82"/>
      <c r="AT555" s="48"/>
      <c r="AU555" s="3" t="s">
        <v>104</v>
      </c>
      <c r="AV555" s="48"/>
      <c r="AW555" s="48"/>
    </row>
    <row r="556" spans="1:49" s="4" customFormat="1" ht="15" x14ac:dyDescent="0.25">
      <c r="A556" s="119"/>
      <c r="B556" s="50"/>
      <c r="C556" s="853" t="s">
        <v>100</v>
      </c>
      <c r="D556" s="853"/>
      <c r="E556" s="853"/>
      <c r="F556" s="853"/>
      <c r="G556" s="853"/>
      <c r="H556" s="853"/>
      <c r="I556" s="853"/>
      <c r="J556" s="853"/>
      <c r="K556" s="853"/>
      <c r="L556" s="123"/>
      <c r="M556" s="121"/>
      <c r="N556" s="122"/>
      <c r="AF556" s="39"/>
      <c r="AG556" s="48"/>
      <c r="AL556" s="48"/>
      <c r="AM556" s="82"/>
      <c r="AN556" s="85"/>
      <c r="AO556" s="85"/>
      <c r="AP556" s="85"/>
      <c r="AQ556" s="85"/>
      <c r="AR556" s="85"/>
      <c r="AS556" s="82"/>
      <c r="AT556" s="48"/>
      <c r="AU556" s="3" t="s">
        <v>100</v>
      </c>
      <c r="AV556" s="48"/>
      <c r="AW556" s="48"/>
    </row>
    <row r="557" spans="1:49" s="4" customFormat="1" ht="15" x14ac:dyDescent="0.25">
      <c r="A557" s="119"/>
      <c r="B557" s="50"/>
      <c r="C557" s="853" t="s">
        <v>105</v>
      </c>
      <c r="D557" s="853"/>
      <c r="E557" s="853"/>
      <c r="F557" s="853"/>
      <c r="G557" s="853"/>
      <c r="H557" s="853"/>
      <c r="I557" s="853"/>
      <c r="J557" s="853"/>
      <c r="K557" s="853"/>
      <c r="L557" s="124">
        <v>112.08</v>
      </c>
      <c r="M557" s="121"/>
      <c r="N557" s="122"/>
      <c r="AF557" s="39"/>
      <c r="AG557" s="48"/>
      <c r="AL557" s="48"/>
      <c r="AM557" s="82"/>
      <c r="AN557" s="85"/>
      <c r="AO557" s="85"/>
      <c r="AP557" s="85"/>
      <c r="AQ557" s="85"/>
      <c r="AR557" s="85"/>
      <c r="AS557" s="82"/>
      <c r="AT557" s="48"/>
      <c r="AU557" s="3" t="s">
        <v>105</v>
      </c>
      <c r="AV557" s="48"/>
      <c r="AW557" s="48"/>
    </row>
    <row r="558" spans="1:49" s="4" customFormat="1" ht="15" x14ac:dyDescent="0.25">
      <c r="A558" s="119"/>
      <c r="B558" s="50"/>
      <c r="C558" s="853" t="s">
        <v>106</v>
      </c>
      <c r="D558" s="853"/>
      <c r="E558" s="853"/>
      <c r="F558" s="853"/>
      <c r="G558" s="853"/>
      <c r="H558" s="853"/>
      <c r="I558" s="853"/>
      <c r="J558" s="853"/>
      <c r="K558" s="853"/>
      <c r="L558" s="124">
        <v>37.409999999999997</v>
      </c>
      <c r="M558" s="121"/>
      <c r="N558" s="122"/>
      <c r="AF558" s="39"/>
      <c r="AG558" s="48"/>
      <c r="AL558" s="48"/>
      <c r="AM558" s="82"/>
      <c r="AN558" s="85"/>
      <c r="AO558" s="85"/>
      <c r="AP558" s="85"/>
      <c r="AQ558" s="85"/>
      <c r="AR558" s="85"/>
      <c r="AS558" s="82"/>
      <c r="AT558" s="48"/>
      <c r="AU558" s="3" t="s">
        <v>106</v>
      </c>
      <c r="AV558" s="48"/>
      <c r="AW558" s="48"/>
    </row>
    <row r="559" spans="1:49" s="4" customFormat="1" ht="15" x14ac:dyDescent="0.25">
      <c r="A559" s="119"/>
      <c r="B559" s="50"/>
      <c r="C559" s="853" t="s">
        <v>107</v>
      </c>
      <c r="D559" s="853"/>
      <c r="E559" s="853"/>
      <c r="F559" s="853"/>
      <c r="G559" s="853"/>
      <c r="H559" s="853"/>
      <c r="I559" s="853"/>
      <c r="J559" s="853"/>
      <c r="K559" s="853"/>
      <c r="L559" s="124">
        <v>0.6</v>
      </c>
      <c r="M559" s="121"/>
      <c r="N559" s="122"/>
      <c r="AF559" s="39"/>
      <c r="AG559" s="48"/>
      <c r="AL559" s="48"/>
      <c r="AM559" s="82"/>
      <c r="AN559" s="85"/>
      <c r="AO559" s="85"/>
      <c r="AP559" s="85"/>
      <c r="AQ559" s="85"/>
      <c r="AR559" s="85"/>
      <c r="AS559" s="82"/>
      <c r="AT559" s="48"/>
      <c r="AU559" s="3" t="s">
        <v>107</v>
      </c>
      <c r="AV559" s="48"/>
      <c r="AW559" s="48"/>
    </row>
    <row r="560" spans="1:49" s="4" customFormat="1" ht="15" x14ac:dyDescent="0.25">
      <c r="A560" s="119"/>
      <c r="B560" s="50"/>
      <c r="C560" s="853" t="s">
        <v>139</v>
      </c>
      <c r="D560" s="853"/>
      <c r="E560" s="853"/>
      <c r="F560" s="853"/>
      <c r="G560" s="853"/>
      <c r="H560" s="853"/>
      <c r="I560" s="853"/>
      <c r="J560" s="853"/>
      <c r="K560" s="853"/>
      <c r="L560" s="124">
        <v>12.61</v>
      </c>
      <c r="M560" s="121"/>
      <c r="N560" s="122"/>
      <c r="AF560" s="39"/>
      <c r="AG560" s="48"/>
      <c r="AL560" s="48"/>
      <c r="AM560" s="82"/>
      <c r="AN560" s="85"/>
      <c r="AO560" s="85"/>
      <c r="AP560" s="85"/>
      <c r="AQ560" s="85"/>
      <c r="AR560" s="85"/>
      <c r="AS560" s="82"/>
      <c r="AT560" s="48"/>
      <c r="AU560" s="3" t="s">
        <v>139</v>
      </c>
      <c r="AV560" s="48"/>
      <c r="AW560" s="48"/>
    </row>
    <row r="561" spans="1:49" s="4" customFormat="1" ht="15" x14ac:dyDescent="0.25">
      <c r="A561" s="119"/>
      <c r="B561" s="50"/>
      <c r="C561" s="853" t="s">
        <v>108</v>
      </c>
      <c r="D561" s="853"/>
      <c r="E561" s="853"/>
      <c r="F561" s="853"/>
      <c r="G561" s="853"/>
      <c r="H561" s="853"/>
      <c r="I561" s="853"/>
      <c r="J561" s="853"/>
      <c r="K561" s="853"/>
      <c r="L561" s="124">
        <v>109.3</v>
      </c>
      <c r="M561" s="121"/>
      <c r="N561" s="122"/>
      <c r="AF561" s="39"/>
      <c r="AG561" s="48"/>
      <c r="AL561" s="48"/>
      <c r="AM561" s="82"/>
      <c r="AN561" s="85"/>
      <c r="AO561" s="85"/>
      <c r="AP561" s="85"/>
      <c r="AQ561" s="85"/>
      <c r="AR561" s="85"/>
      <c r="AS561" s="82"/>
      <c r="AT561" s="48"/>
      <c r="AU561" s="3" t="s">
        <v>108</v>
      </c>
      <c r="AV561" s="48"/>
      <c r="AW561" s="48"/>
    </row>
    <row r="562" spans="1:49" s="4" customFormat="1" ht="15" x14ac:dyDescent="0.25">
      <c r="A562" s="119"/>
      <c r="B562" s="50"/>
      <c r="C562" s="853" t="s">
        <v>109</v>
      </c>
      <c r="D562" s="853"/>
      <c r="E562" s="853"/>
      <c r="F562" s="853"/>
      <c r="G562" s="853"/>
      <c r="H562" s="853"/>
      <c r="I562" s="853"/>
      <c r="J562" s="853"/>
      <c r="K562" s="853"/>
      <c r="L562" s="124">
        <v>61.97</v>
      </c>
      <c r="M562" s="121"/>
      <c r="N562" s="122"/>
      <c r="AF562" s="39"/>
      <c r="AG562" s="48"/>
      <c r="AL562" s="48"/>
      <c r="AM562" s="82"/>
      <c r="AN562" s="85"/>
      <c r="AO562" s="85"/>
      <c r="AP562" s="85"/>
      <c r="AQ562" s="85"/>
      <c r="AR562" s="85"/>
      <c r="AS562" s="82"/>
      <c r="AT562" s="48"/>
      <c r="AU562" s="3" t="s">
        <v>109</v>
      </c>
      <c r="AV562" s="48"/>
      <c r="AW562" s="48"/>
    </row>
    <row r="563" spans="1:49" s="4" customFormat="1" ht="15" x14ac:dyDescent="0.25">
      <c r="A563" s="119"/>
      <c r="B563" s="50"/>
      <c r="C563" s="853" t="s">
        <v>140</v>
      </c>
      <c r="D563" s="853"/>
      <c r="E563" s="853"/>
      <c r="F563" s="853"/>
      <c r="G563" s="853"/>
      <c r="H563" s="853"/>
      <c r="I563" s="853"/>
      <c r="J563" s="853"/>
      <c r="K563" s="853"/>
      <c r="L563" s="120">
        <v>581058.69999999995</v>
      </c>
      <c r="M563" s="121"/>
      <c r="N563" s="122"/>
      <c r="AF563" s="39"/>
      <c r="AG563" s="48"/>
      <c r="AL563" s="48"/>
      <c r="AM563" s="82"/>
      <c r="AN563" s="85"/>
      <c r="AO563" s="85"/>
      <c r="AP563" s="85"/>
      <c r="AQ563" s="85"/>
      <c r="AR563" s="85"/>
      <c r="AS563" s="82"/>
      <c r="AT563" s="48"/>
      <c r="AU563" s="3" t="s">
        <v>140</v>
      </c>
      <c r="AV563" s="48"/>
      <c r="AW563" s="48"/>
    </row>
    <row r="564" spans="1:49" s="4" customFormat="1" ht="15" x14ac:dyDescent="0.25">
      <c r="A564" s="119"/>
      <c r="B564" s="50"/>
      <c r="C564" s="853" t="s">
        <v>100</v>
      </c>
      <c r="D564" s="853"/>
      <c r="E564" s="853"/>
      <c r="F564" s="853"/>
      <c r="G564" s="853"/>
      <c r="H564" s="853"/>
      <c r="I564" s="853"/>
      <c r="J564" s="853"/>
      <c r="K564" s="853"/>
      <c r="L564" s="123"/>
      <c r="M564" s="121"/>
      <c r="N564" s="122"/>
      <c r="AF564" s="39"/>
      <c r="AG564" s="48"/>
      <c r="AL564" s="48"/>
      <c r="AM564" s="82"/>
      <c r="AN564" s="85"/>
      <c r="AO564" s="85"/>
      <c r="AP564" s="85"/>
      <c r="AQ564" s="85"/>
      <c r="AR564" s="85"/>
      <c r="AS564" s="82"/>
      <c r="AT564" s="48"/>
      <c r="AU564" s="3" t="s">
        <v>100</v>
      </c>
      <c r="AV564" s="48"/>
      <c r="AW564" s="48"/>
    </row>
    <row r="565" spans="1:49" s="4" customFormat="1" ht="15" x14ac:dyDescent="0.25">
      <c r="A565" s="119"/>
      <c r="B565" s="50"/>
      <c r="C565" s="853" t="s">
        <v>105</v>
      </c>
      <c r="D565" s="853"/>
      <c r="E565" s="853"/>
      <c r="F565" s="853"/>
      <c r="G565" s="853"/>
      <c r="H565" s="853"/>
      <c r="I565" s="853"/>
      <c r="J565" s="853"/>
      <c r="K565" s="853"/>
      <c r="L565" s="120">
        <v>7086.99</v>
      </c>
      <c r="M565" s="121"/>
      <c r="N565" s="122"/>
      <c r="AF565" s="39"/>
      <c r="AG565" s="48"/>
      <c r="AL565" s="48"/>
      <c r="AM565" s="82"/>
      <c r="AN565" s="85"/>
      <c r="AO565" s="85"/>
      <c r="AP565" s="85"/>
      <c r="AQ565" s="85"/>
      <c r="AR565" s="85"/>
      <c r="AS565" s="82"/>
      <c r="AT565" s="48"/>
      <c r="AU565" s="3" t="s">
        <v>105</v>
      </c>
      <c r="AV565" s="48"/>
      <c r="AW565" s="48"/>
    </row>
    <row r="566" spans="1:49" s="4" customFormat="1" ht="15" x14ac:dyDescent="0.25">
      <c r="A566" s="119"/>
      <c r="B566" s="50"/>
      <c r="C566" s="853" t="s">
        <v>106</v>
      </c>
      <c r="D566" s="853"/>
      <c r="E566" s="853"/>
      <c r="F566" s="853"/>
      <c r="G566" s="853"/>
      <c r="H566" s="853"/>
      <c r="I566" s="853"/>
      <c r="J566" s="853"/>
      <c r="K566" s="853"/>
      <c r="L566" s="120">
        <v>9478.19</v>
      </c>
      <c r="M566" s="121"/>
      <c r="N566" s="122"/>
      <c r="AF566" s="39"/>
      <c r="AG566" s="48"/>
      <c r="AL566" s="48"/>
      <c r="AM566" s="82"/>
      <c r="AN566" s="85"/>
      <c r="AO566" s="85"/>
      <c r="AP566" s="85"/>
      <c r="AQ566" s="85"/>
      <c r="AR566" s="85"/>
      <c r="AS566" s="82"/>
      <c r="AT566" s="48"/>
      <c r="AU566" s="3" t="s">
        <v>106</v>
      </c>
      <c r="AV566" s="48"/>
      <c r="AW566" s="48"/>
    </row>
    <row r="567" spans="1:49" s="4" customFormat="1" ht="15" x14ac:dyDescent="0.25">
      <c r="A567" s="119"/>
      <c r="B567" s="50"/>
      <c r="C567" s="853" t="s">
        <v>107</v>
      </c>
      <c r="D567" s="853"/>
      <c r="E567" s="853"/>
      <c r="F567" s="853"/>
      <c r="G567" s="853"/>
      <c r="H567" s="853"/>
      <c r="I567" s="853"/>
      <c r="J567" s="853"/>
      <c r="K567" s="853"/>
      <c r="L567" s="124">
        <v>982.8</v>
      </c>
      <c r="M567" s="121"/>
      <c r="N567" s="122"/>
      <c r="AF567" s="39"/>
      <c r="AG567" s="48"/>
      <c r="AL567" s="48"/>
      <c r="AM567" s="82"/>
      <c r="AN567" s="85"/>
      <c r="AO567" s="85"/>
      <c r="AP567" s="85"/>
      <c r="AQ567" s="85"/>
      <c r="AR567" s="85"/>
      <c r="AS567" s="82"/>
      <c r="AT567" s="48"/>
      <c r="AU567" s="3" t="s">
        <v>107</v>
      </c>
      <c r="AV567" s="48"/>
      <c r="AW567" s="48"/>
    </row>
    <row r="568" spans="1:49" s="4" customFormat="1" ht="15" x14ac:dyDescent="0.25">
      <c r="A568" s="119"/>
      <c r="B568" s="50"/>
      <c r="C568" s="853" t="s">
        <v>139</v>
      </c>
      <c r="D568" s="853"/>
      <c r="E568" s="853"/>
      <c r="F568" s="853"/>
      <c r="G568" s="853"/>
      <c r="H568" s="853"/>
      <c r="I568" s="853"/>
      <c r="J568" s="853"/>
      <c r="K568" s="853"/>
      <c r="L568" s="120">
        <v>552550.22</v>
      </c>
      <c r="M568" s="121"/>
      <c r="N568" s="122"/>
      <c r="AF568" s="39"/>
      <c r="AG568" s="48"/>
      <c r="AL568" s="48"/>
      <c r="AM568" s="82"/>
      <c r="AN568" s="85"/>
      <c r="AO568" s="85"/>
      <c r="AP568" s="85"/>
      <c r="AQ568" s="85"/>
      <c r="AR568" s="85"/>
      <c r="AS568" s="82"/>
      <c r="AT568" s="48"/>
      <c r="AU568" s="3" t="s">
        <v>139</v>
      </c>
      <c r="AV568" s="48"/>
      <c r="AW568" s="48"/>
    </row>
    <row r="569" spans="1:49" s="4" customFormat="1" ht="15" x14ac:dyDescent="0.25">
      <c r="A569" s="119"/>
      <c r="B569" s="50"/>
      <c r="C569" s="853" t="s">
        <v>108</v>
      </c>
      <c r="D569" s="853"/>
      <c r="E569" s="853"/>
      <c r="F569" s="853"/>
      <c r="G569" s="853"/>
      <c r="H569" s="853"/>
      <c r="I569" s="853"/>
      <c r="J569" s="853"/>
      <c r="K569" s="853"/>
      <c r="L569" s="120">
        <v>7827.71</v>
      </c>
      <c r="M569" s="121"/>
      <c r="N569" s="122"/>
      <c r="AF569" s="39"/>
      <c r="AG569" s="48"/>
      <c r="AL569" s="48"/>
      <c r="AM569" s="82"/>
      <c r="AN569" s="85"/>
      <c r="AO569" s="85"/>
      <c r="AP569" s="85"/>
      <c r="AQ569" s="85"/>
      <c r="AR569" s="85"/>
      <c r="AS569" s="82"/>
      <c r="AT569" s="48"/>
      <c r="AU569" s="3" t="s">
        <v>108</v>
      </c>
      <c r="AV569" s="48"/>
      <c r="AW569" s="48"/>
    </row>
    <row r="570" spans="1:49" s="4" customFormat="1" ht="15" x14ac:dyDescent="0.25">
      <c r="A570" s="119"/>
      <c r="B570" s="50"/>
      <c r="C570" s="853" t="s">
        <v>109</v>
      </c>
      <c r="D570" s="853"/>
      <c r="E570" s="853"/>
      <c r="F570" s="853"/>
      <c r="G570" s="853"/>
      <c r="H570" s="853"/>
      <c r="I570" s="853"/>
      <c r="J570" s="853"/>
      <c r="K570" s="853"/>
      <c r="L570" s="120">
        <v>4115.59</v>
      </c>
      <c r="M570" s="121"/>
      <c r="N570" s="122"/>
      <c r="AF570" s="39"/>
      <c r="AG570" s="48"/>
      <c r="AL570" s="48"/>
      <c r="AM570" s="82"/>
      <c r="AN570" s="85"/>
      <c r="AO570" s="85"/>
      <c r="AP570" s="85"/>
      <c r="AQ570" s="85"/>
      <c r="AR570" s="85"/>
      <c r="AS570" s="82"/>
      <c r="AT570" s="48"/>
      <c r="AU570" s="3" t="s">
        <v>109</v>
      </c>
      <c r="AV570" s="48"/>
      <c r="AW570" s="48"/>
    </row>
    <row r="571" spans="1:49" s="4" customFormat="1" ht="15" x14ac:dyDescent="0.25">
      <c r="A571" s="119"/>
      <c r="B571" s="50"/>
      <c r="C571" s="853" t="s">
        <v>110</v>
      </c>
      <c r="D571" s="853"/>
      <c r="E571" s="853"/>
      <c r="F571" s="853"/>
      <c r="G571" s="853"/>
      <c r="H571" s="853"/>
      <c r="I571" s="853"/>
      <c r="J571" s="853"/>
      <c r="K571" s="853"/>
      <c r="L571" s="120">
        <v>8182.47</v>
      </c>
      <c r="M571" s="121"/>
      <c r="N571" s="122"/>
      <c r="AF571" s="39"/>
      <c r="AG571" s="48"/>
      <c r="AL571" s="48"/>
      <c r="AM571" s="82"/>
      <c r="AN571" s="85"/>
      <c r="AO571" s="85"/>
      <c r="AP571" s="85"/>
      <c r="AQ571" s="85"/>
      <c r="AR571" s="85"/>
      <c r="AS571" s="82"/>
      <c r="AT571" s="48"/>
      <c r="AU571" s="3" t="s">
        <v>110</v>
      </c>
      <c r="AV571" s="48"/>
      <c r="AW571" s="48"/>
    </row>
    <row r="572" spans="1:49" s="4" customFormat="1" ht="15" x14ac:dyDescent="0.25">
      <c r="A572" s="119"/>
      <c r="B572" s="50"/>
      <c r="C572" s="853" t="s">
        <v>111</v>
      </c>
      <c r="D572" s="853"/>
      <c r="E572" s="853"/>
      <c r="F572" s="853"/>
      <c r="G572" s="853"/>
      <c r="H572" s="853"/>
      <c r="I572" s="853"/>
      <c r="J572" s="853"/>
      <c r="K572" s="853"/>
      <c r="L572" s="120">
        <v>7937.01</v>
      </c>
      <c r="M572" s="121"/>
      <c r="N572" s="122"/>
      <c r="AF572" s="39"/>
      <c r="AG572" s="48"/>
      <c r="AL572" s="48"/>
      <c r="AM572" s="82"/>
      <c r="AN572" s="85"/>
      <c r="AO572" s="85"/>
      <c r="AP572" s="85"/>
      <c r="AQ572" s="85"/>
      <c r="AR572" s="85"/>
      <c r="AS572" s="82"/>
      <c r="AT572" s="48"/>
      <c r="AU572" s="3" t="s">
        <v>111</v>
      </c>
      <c r="AV572" s="48"/>
      <c r="AW572" s="48"/>
    </row>
    <row r="573" spans="1:49" s="4" customFormat="1" ht="15" x14ac:dyDescent="0.25">
      <c r="A573" s="119"/>
      <c r="B573" s="50"/>
      <c r="C573" s="853" t="s">
        <v>112</v>
      </c>
      <c r="D573" s="853"/>
      <c r="E573" s="853"/>
      <c r="F573" s="853"/>
      <c r="G573" s="853"/>
      <c r="H573" s="853"/>
      <c r="I573" s="853"/>
      <c r="J573" s="853"/>
      <c r="K573" s="853"/>
      <c r="L573" s="120">
        <v>4177.5600000000004</v>
      </c>
      <c r="M573" s="121"/>
      <c r="N573" s="122"/>
      <c r="AF573" s="39"/>
      <c r="AG573" s="48"/>
      <c r="AL573" s="48"/>
      <c r="AM573" s="82"/>
      <c r="AN573" s="85"/>
      <c r="AO573" s="85"/>
      <c r="AP573" s="85"/>
      <c r="AQ573" s="85"/>
      <c r="AR573" s="85"/>
      <c r="AS573" s="82"/>
      <c r="AT573" s="48"/>
      <c r="AU573" s="3" t="s">
        <v>112</v>
      </c>
      <c r="AV573" s="48"/>
      <c r="AW573" s="48"/>
    </row>
    <row r="574" spans="1:49" s="4" customFormat="1" ht="15" x14ac:dyDescent="0.25">
      <c r="A574" s="119"/>
      <c r="B574" s="125"/>
      <c r="C574" s="861" t="s">
        <v>317</v>
      </c>
      <c r="D574" s="861"/>
      <c r="E574" s="861"/>
      <c r="F574" s="861"/>
      <c r="G574" s="861"/>
      <c r="H574" s="861"/>
      <c r="I574" s="861"/>
      <c r="J574" s="861"/>
      <c r="K574" s="861"/>
      <c r="L574" s="126">
        <v>581392.06999999995</v>
      </c>
      <c r="M574" s="127"/>
      <c r="N574" s="128"/>
      <c r="AF574" s="39"/>
      <c r="AG574" s="48"/>
      <c r="AL574" s="48"/>
      <c r="AM574" s="82"/>
      <c r="AN574" s="85"/>
      <c r="AO574" s="85"/>
      <c r="AP574" s="85"/>
      <c r="AQ574" s="85"/>
      <c r="AR574" s="85"/>
      <c r="AS574" s="82"/>
      <c r="AT574" s="48"/>
      <c r="AV574" s="48" t="s">
        <v>317</v>
      </c>
      <c r="AW574" s="48"/>
    </row>
    <row r="575" spans="1:49" s="4" customFormat="1" ht="15" x14ac:dyDescent="0.25">
      <c r="A575" s="119"/>
      <c r="B575" s="50"/>
      <c r="C575" s="853" t="s">
        <v>100</v>
      </c>
      <c r="D575" s="853"/>
      <c r="E575" s="853"/>
      <c r="F575" s="853"/>
      <c r="G575" s="853"/>
      <c r="H575" s="853"/>
      <c r="I575" s="853"/>
      <c r="J575" s="853"/>
      <c r="K575" s="853"/>
      <c r="L575" s="123"/>
      <c r="M575" s="121"/>
      <c r="N575" s="122"/>
      <c r="AF575" s="39"/>
      <c r="AG575" s="48"/>
      <c r="AL575" s="48"/>
      <c r="AM575" s="82"/>
      <c r="AN575" s="85"/>
      <c r="AO575" s="85"/>
      <c r="AP575" s="85"/>
      <c r="AQ575" s="85"/>
      <c r="AR575" s="85"/>
      <c r="AS575" s="82"/>
      <c r="AT575" s="48"/>
      <c r="AU575" s="3" t="s">
        <v>100</v>
      </c>
      <c r="AV575" s="48"/>
      <c r="AW575" s="48"/>
    </row>
    <row r="576" spans="1:49" s="4" customFormat="1" ht="15" x14ac:dyDescent="0.25">
      <c r="A576" s="119"/>
      <c r="B576" s="50"/>
      <c r="C576" s="853" t="s">
        <v>177</v>
      </c>
      <c r="D576" s="853"/>
      <c r="E576" s="853"/>
      <c r="F576" s="853"/>
      <c r="G576" s="853"/>
      <c r="H576" s="853"/>
      <c r="I576" s="853"/>
      <c r="J576" s="853"/>
      <c r="K576" s="853"/>
      <c r="L576" s="120">
        <v>549806.6</v>
      </c>
      <c r="M576" s="121"/>
      <c r="N576" s="122"/>
      <c r="AF576" s="39"/>
      <c r="AG576" s="48"/>
      <c r="AL576" s="48"/>
      <c r="AM576" s="82"/>
      <c r="AN576" s="85"/>
      <c r="AO576" s="85"/>
      <c r="AP576" s="85"/>
      <c r="AQ576" s="85"/>
      <c r="AR576" s="85"/>
      <c r="AS576" s="82"/>
      <c r="AT576" s="48"/>
      <c r="AU576" s="3" t="s">
        <v>177</v>
      </c>
      <c r="AV576" s="48"/>
      <c r="AW576" s="48"/>
    </row>
    <row r="577" spans="1:49" s="4" customFormat="1" ht="15" x14ac:dyDescent="0.25">
      <c r="A577" s="844" t="s">
        <v>318</v>
      </c>
      <c r="B577" s="845"/>
      <c r="C577" s="845"/>
      <c r="D577" s="845"/>
      <c r="E577" s="845"/>
      <c r="F577" s="845"/>
      <c r="G577" s="845"/>
      <c r="H577" s="845"/>
      <c r="I577" s="845"/>
      <c r="J577" s="845"/>
      <c r="K577" s="845"/>
      <c r="L577" s="845"/>
      <c r="M577" s="845"/>
      <c r="N577" s="846"/>
      <c r="AF577" s="39" t="s">
        <v>318</v>
      </c>
      <c r="AG577" s="48"/>
      <c r="AL577" s="48"/>
      <c r="AM577" s="82"/>
      <c r="AN577" s="85"/>
      <c r="AO577" s="85"/>
      <c r="AP577" s="85"/>
      <c r="AQ577" s="85"/>
      <c r="AR577" s="85"/>
      <c r="AS577" s="82"/>
      <c r="AT577" s="48"/>
      <c r="AV577" s="48"/>
      <c r="AW577" s="48"/>
    </row>
    <row r="578" spans="1:49" s="4" customFormat="1" ht="23.25" x14ac:dyDescent="0.25">
      <c r="A578" s="40" t="s">
        <v>322</v>
      </c>
      <c r="B578" s="41" t="s">
        <v>320</v>
      </c>
      <c r="C578" s="847" t="s">
        <v>321</v>
      </c>
      <c r="D578" s="847"/>
      <c r="E578" s="847"/>
      <c r="F578" s="42" t="s">
        <v>63</v>
      </c>
      <c r="G578" s="43">
        <v>0.14000000000000001</v>
      </c>
      <c r="H578" s="44">
        <v>1</v>
      </c>
      <c r="I578" s="109">
        <v>0.14000000000000001</v>
      </c>
      <c r="J578" s="46"/>
      <c r="K578" s="43"/>
      <c r="L578" s="46"/>
      <c r="M578" s="43"/>
      <c r="N578" s="47"/>
      <c r="AF578" s="39"/>
      <c r="AG578" s="48" t="s">
        <v>321</v>
      </c>
      <c r="AL578" s="48"/>
      <c r="AM578" s="82"/>
      <c r="AN578" s="85"/>
      <c r="AO578" s="85"/>
      <c r="AP578" s="85"/>
      <c r="AQ578" s="85"/>
      <c r="AR578" s="85"/>
      <c r="AS578" s="82"/>
      <c r="AT578" s="48"/>
      <c r="AV578" s="48"/>
      <c r="AW578" s="48"/>
    </row>
    <row r="579" spans="1:49" s="4" customFormat="1" ht="22.5" x14ac:dyDescent="0.25">
      <c r="A579" s="49"/>
      <c r="B579" s="50" t="s">
        <v>64</v>
      </c>
      <c r="C579" s="848" t="s">
        <v>65</v>
      </c>
      <c r="D579" s="848"/>
      <c r="E579" s="848"/>
      <c r="F579" s="848"/>
      <c r="G579" s="848"/>
      <c r="H579" s="848"/>
      <c r="I579" s="848"/>
      <c r="J579" s="848"/>
      <c r="K579" s="848"/>
      <c r="L579" s="848"/>
      <c r="M579" s="848"/>
      <c r="N579" s="849"/>
      <c r="AF579" s="39"/>
      <c r="AG579" s="48"/>
      <c r="AH579" s="3" t="s">
        <v>65</v>
      </c>
      <c r="AL579" s="48"/>
      <c r="AM579" s="82"/>
      <c r="AN579" s="85"/>
      <c r="AO579" s="85"/>
      <c r="AP579" s="85"/>
      <c r="AQ579" s="85"/>
      <c r="AR579" s="85"/>
      <c r="AS579" s="82"/>
      <c r="AT579" s="48"/>
      <c r="AV579" s="48"/>
      <c r="AW579" s="48"/>
    </row>
    <row r="580" spans="1:49" s="4" customFormat="1" ht="15" x14ac:dyDescent="0.25">
      <c r="A580" s="51"/>
      <c r="B580" s="50" t="s">
        <v>60</v>
      </c>
      <c r="C580" s="853" t="s">
        <v>66</v>
      </c>
      <c r="D580" s="853"/>
      <c r="E580" s="853"/>
      <c r="F580" s="53"/>
      <c r="G580" s="54"/>
      <c r="H580" s="54"/>
      <c r="I580" s="54"/>
      <c r="J580" s="57">
        <v>115.49</v>
      </c>
      <c r="K580" s="56">
        <v>1.1499999999999999</v>
      </c>
      <c r="L580" s="57">
        <v>18.59</v>
      </c>
      <c r="M580" s="56">
        <v>35.42</v>
      </c>
      <c r="N580" s="133">
        <v>658.46</v>
      </c>
      <c r="AF580" s="39"/>
      <c r="AG580" s="48"/>
      <c r="AI580" s="3" t="s">
        <v>66</v>
      </c>
      <c r="AL580" s="48"/>
      <c r="AM580" s="82"/>
      <c r="AN580" s="85"/>
      <c r="AO580" s="85"/>
      <c r="AP580" s="85"/>
      <c r="AQ580" s="85"/>
      <c r="AR580" s="85"/>
      <c r="AS580" s="82"/>
      <c r="AT580" s="48"/>
      <c r="AV580" s="48"/>
      <c r="AW580" s="48"/>
    </row>
    <row r="581" spans="1:49" s="4" customFormat="1" ht="15" x14ac:dyDescent="0.25">
      <c r="A581" s="51"/>
      <c r="B581" s="50" t="s">
        <v>67</v>
      </c>
      <c r="C581" s="853" t="s">
        <v>68</v>
      </c>
      <c r="D581" s="853"/>
      <c r="E581" s="853"/>
      <c r="F581" s="53"/>
      <c r="G581" s="54"/>
      <c r="H581" s="54"/>
      <c r="I581" s="54"/>
      <c r="J581" s="55">
        <v>3262.79</v>
      </c>
      <c r="K581" s="56">
        <v>1.1499999999999999</v>
      </c>
      <c r="L581" s="57">
        <v>525.30999999999995</v>
      </c>
      <c r="M581" s="54"/>
      <c r="N581" s="59"/>
      <c r="AF581" s="39"/>
      <c r="AG581" s="48"/>
      <c r="AI581" s="3" t="s">
        <v>68</v>
      </c>
      <c r="AL581" s="48"/>
      <c r="AM581" s="82"/>
      <c r="AN581" s="85"/>
      <c r="AO581" s="85"/>
      <c r="AP581" s="85"/>
      <c r="AQ581" s="85"/>
      <c r="AR581" s="85"/>
      <c r="AS581" s="82"/>
      <c r="AT581" s="48"/>
      <c r="AV581" s="48"/>
      <c r="AW581" s="48"/>
    </row>
    <row r="582" spans="1:49" s="4" customFormat="1" ht="15" x14ac:dyDescent="0.25">
      <c r="A582" s="51"/>
      <c r="B582" s="50" t="s">
        <v>69</v>
      </c>
      <c r="C582" s="853" t="s">
        <v>70</v>
      </c>
      <c r="D582" s="853"/>
      <c r="E582" s="853"/>
      <c r="F582" s="53"/>
      <c r="G582" s="54"/>
      <c r="H582" s="54"/>
      <c r="I582" s="54"/>
      <c r="J582" s="57">
        <v>171.22</v>
      </c>
      <c r="K582" s="56">
        <v>1.1499999999999999</v>
      </c>
      <c r="L582" s="57">
        <v>27.57</v>
      </c>
      <c r="M582" s="56">
        <v>35.42</v>
      </c>
      <c r="N582" s="133">
        <v>976.53</v>
      </c>
      <c r="AF582" s="39"/>
      <c r="AG582" s="48"/>
      <c r="AI582" s="3" t="s">
        <v>70</v>
      </c>
      <c r="AL582" s="48"/>
      <c r="AM582" s="82"/>
      <c r="AN582" s="85"/>
      <c r="AO582" s="85"/>
      <c r="AP582" s="85"/>
      <c r="AQ582" s="85"/>
      <c r="AR582" s="85"/>
      <c r="AS582" s="82"/>
      <c r="AT582" s="48"/>
      <c r="AV582" s="48"/>
      <c r="AW582" s="48"/>
    </row>
    <row r="583" spans="1:49" s="4" customFormat="1" ht="15" x14ac:dyDescent="0.25">
      <c r="A583" s="51"/>
      <c r="B583" s="50" t="s">
        <v>86</v>
      </c>
      <c r="C583" s="853" t="s">
        <v>87</v>
      </c>
      <c r="D583" s="853"/>
      <c r="E583" s="853"/>
      <c r="F583" s="53"/>
      <c r="G583" s="54"/>
      <c r="H583" s="54"/>
      <c r="I583" s="54"/>
      <c r="J583" s="57">
        <v>12.2</v>
      </c>
      <c r="K583" s="54"/>
      <c r="L583" s="57">
        <v>1.71</v>
      </c>
      <c r="M583" s="54"/>
      <c r="N583" s="59"/>
      <c r="AF583" s="39"/>
      <c r="AG583" s="48"/>
      <c r="AI583" s="3" t="s">
        <v>87</v>
      </c>
      <c r="AL583" s="48"/>
      <c r="AM583" s="82"/>
      <c r="AN583" s="85"/>
      <c r="AO583" s="85"/>
      <c r="AP583" s="85"/>
      <c r="AQ583" s="85"/>
      <c r="AR583" s="85"/>
      <c r="AS583" s="82"/>
      <c r="AT583" s="48"/>
      <c r="AV583" s="48"/>
      <c r="AW583" s="48"/>
    </row>
    <row r="584" spans="1:49" s="4" customFormat="1" ht="15" x14ac:dyDescent="0.25">
      <c r="A584" s="60"/>
      <c r="B584" s="50"/>
      <c r="C584" s="853" t="s">
        <v>71</v>
      </c>
      <c r="D584" s="853"/>
      <c r="E584" s="853"/>
      <c r="F584" s="53" t="s">
        <v>72</v>
      </c>
      <c r="G584" s="61">
        <v>14.4</v>
      </c>
      <c r="H584" s="56">
        <v>1.1499999999999999</v>
      </c>
      <c r="I584" s="130">
        <v>2.3184</v>
      </c>
      <c r="J584" s="63"/>
      <c r="K584" s="54"/>
      <c r="L584" s="63"/>
      <c r="M584" s="54"/>
      <c r="N584" s="59"/>
      <c r="AF584" s="39"/>
      <c r="AG584" s="48"/>
      <c r="AJ584" s="3" t="s">
        <v>71</v>
      </c>
      <c r="AL584" s="48"/>
      <c r="AM584" s="82"/>
      <c r="AN584" s="85"/>
      <c r="AO584" s="85"/>
      <c r="AP584" s="85"/>
      <c r="AQ584" s="85"/>
      <c r="AR584" s="85"/>
      <c r="AS584" s="82"/>
      <c r="AT584" s="48"/>
      <c r="AV584" s="48"/>
      <c r="AW584" s="48"/>
    </row>
    <row r="585" spans="1:49" s="4" customFormat="1" ht="15" x14ac:dyDescent="0.25">
      <c r="A585" s="60"/>
      <c r="B585" s="50"/>
      <c r="C585" s="853" t="s">
        <v>73</v>
      </c>
      <c r="D585" s="853"/>
      <c r="E585" s="853"/>
      <c r="F585" s="53" t="s">
        <v>72</v>
      </c>
      <c r="G585" s="56">
        <v>13.88</v>
      </c>
      <c r="H585" s="56">
        <v>1.1499999999999999</v>
      </c>
      <c r="I585" s="64">
        <v>2.23468</v>
      </c>
      <c r="J585" s="63"/>
      <c r="K585" s="54"/>
      <c r="L585" s="63"/>
      <c r="M585" s="54"/>
      <c r="N585" s="59"/>
      <c r="AF585" s="39"/>
      <c r="AG585" s="48"/>
      <c r="AJ585" s="3" t="s">
        <v>73</v>
      </c>
      <c r="AL585" s="48"/>
      <c r="AM585" s="82"/>
      <c r="AN585" s="85"/>
      <c r="AO585" s="85"/>
      <c r="AP585" s="85"/>
      <c r="AQ585" s="85"/>
      <c r="AR585" s="85"/>
      <c r="AS585" s="82"/>
      <c r="AT585" s="48"/>
      <c r="AV585" s="48"/>
      <c r="AW585" s="48"/>
    </row>
    <row r="586" spans="1:49" s="4" customFormat="1" ht="15" x14ac:dyDescent="0.25">
      <c r="A586" s="51"/>
      <c r="B586" s="50"/>
      <c r="C586" s="854" t="s">
        <v>74</v>
      </c>
      <c r="D586" s="854"/>
      <c r="E586" s="854"/>
      <c r="F586" s="65"/>
      <c r="G586" s="66"/>
      <c r="H586" s="66"/>
      <c r="I586" s="66"/>
      <c r="J586" s="67">
        <v>3390.48</v>
      </c>
      <c r="K586" s="66"/>
      <c r="L586" s="68">
        <v>545.61</v>
      </c>
      <c r="M586" s="66"/>
      <c r="N586" s="69"/>
      <c r="AF586" s="39"/>
      <c r="AG586" s="48"/>
      <c r="AK586" s="3" t="s">
        <v>74</v>
      </c>
      <c r="AL586" s="48"/>
      <c r="AM586" s="82"/>
      <c r="AN586" s="85"/>
      <c r="AO586" s="85"/>
      <c r="AP586" s="85"/>
      <c r="AQ586" s="85"/>
      <c r="AR586" s="85"/>
      <c r="AS586" s="82"/>
      <c r="AT586" s="48"/>
      <c r="AV586" s="48"/>
      <c r="AW586" s="48"/>
    </row>
    <row r="587" spans="1:49" s="4" customFormat="1" ht="15" x14ac:dyDescent="0.25">
      <c r="A587" s="60"/>
      <c r="B587" s="50"/>
      <c r="C587" s="853" t="s">
        <v>75</v>
      </c>
      <c r="D587" s="853"/>
      <c r="E587" s="853"/>
      <c r="F587" s="53"/>
      <c r="G587" s="54"/>
      <c r="H587" s="54"/>
      <c r="I587" s="54"/>
      <c r="J587" s="63"/>
      <c r="K587" s="54"/>
      <c r="L587" s="57">
        <v>46.16</v>
      </c>
      <c r="M587" s="54"/>
      <c r="N587" s="58">
        <v>1634.99</v>
      </c>
      <c r="AF587" s="39"/>
      <c r="AG587" s="48"/>
      <c r="AJ587" s="3" t="s">
        <v>75</v>
      </c>
      <c r="AL587" s="48"/>
      <c r="AM587" s="82"/>
      <c r="AN587" s="85"/>
      <c r="AO587" s="85"/>
      <c r="AP587" s="85"/>
      <c r="AQ587" s="85"/>
      <c r="AR587" s="85"/>
      <c r="AS587" s="82"/>
      <c r="AT587" s="48"/>
      <c r="AV587" s="48"/>
      <c r="AW587" s="48"/>
    </row>
    <row r="588" spans="1:49" s="4" customFormat="1" ht="15" x14ac:dyDescent="0.25">
      <c r="A588" s="60"/>
      <c r="B588" s="50" t="s">
        <v>76</v>
      </c>
      <c r="C588" s="853" t="s">
        <v>77</v>
      </c>
      <c r="D588" s="853"/>
      <c r="E588" s="853"/>
      <c r="F588" s="53" t="s">
        <v>78</v>
      </c>
      <c r="G588" s="70">
        <v>147</v>
      </c>
      <c r="H588" s="54"/>
      <c r="I588" s="70">
        <v>147</v>
      </c>
      <c r="J588" s="63"/>
      <c r="K588" s="54"/>
      <c r="L588" s="57">
        <v>67.86</v>
      </c>
      <c r="M588" s="54"/>
      <c r="N588" s="58">
        <v>2403.44</v>
      </c>
      <c r="AF588" s="39"/>
      <c r="AG588" s="48"/>
      <c r="AJ588" s="3" t="s">
        <v>77</v>
      </c>
      <c r="AL588" s="48"/>
      <c r="AM588" s="82"/>
      <c r="AN588" s="85"/>
      <c r="AO588" s="85"/>
      <c r="AP588" s="85"/>
      <c r="AQ588" s="85"/>
      <c r="AR588" s="85"/>
      <c r="AS588" s="82"/>
      <c r="AT588" s="48"/>
      <c r="AV588" s="48"/>
      <c r="AW588" s="48"/>
    </row>
    <row r="589" spans="1:49" s="4" customFormat="1" ht="15" x14ac:dyDescent="0.25">
      <c r="A589" s="60"/>
      <c r="B589" s="50" t="s">
        <v>79</v>
      </c>
      <c r="C589" s="853" t="s">
        <v>80</v>
      </c>
      <c r="D589" s="853"/>
      <c r="E589" s="853"/>
      <c r="F589" s="53" t="s">
        <v>78</v>
      </c>
      <c r="G589" s="70">
        <v>134</v>
      </c>
      <c r="H589" s="54"/>
      <c r="I589" s="70">
        <v>134</v>
      </c>
      <c r="J589" s="63"/>
      <c r="K589" s="54"/>
      <c r="L589" s="57">
        <v>61.85</v>
      </c>
      <c r="M589" s="54"/>
      <c r="N589" s="58">
        <v>2190.89</v>
      </c>
      <c r="AF589" s="39"/>
      <c r="AG589" s="48"/>
      <c r="AJ589" s="3" t="s">
        <v>80</v>
      </c>
      <c r="AL589" s="48"/>
      <c r="AM589" s="82"/>
      <c r="AN589" s="85"/>
      <c r="AO589" s="85"/>
      <c r="AP589" s="85"/>
      <c r="AQ589" s="85"/>
      <c r="AR589" s="85"/>
      <c r="AS589" s="82"/>
      <c r="AT589" s="48"/>
      <c r="AV589" s="48"/>
      <c r="AW589" s="48"/>
    </row>
    <row r="590" spans="1:49" s="4" customFormat="1" ht="15" x14ac:dyDescent="0.25">
      <c r="A590" s="71"/>
      <c r="B590" s="72"/>
      <c r="C590" s="847" t="s">
        <v>81</v>
      </c>
      <c r="D590" s="847"/>
      <c r="E590" s="847"/>
      <c r="F590" s="42"/>
      <c r="G590" s="43"/>
      <c r="H590" s="43"/>
      <c r="I590" s="43"/>
      <c r="J590" s="46"/>
      <c r="K590" s="43"/>
      <c r="L590" s="131">
        <v>675.32</v>
      </c>
      <c r="M590" s="66"/>
      <c r="N590" s="47"/>
      <c r="AF590" s="39"/>
      <c r="AG590" s="48"/>
      <c r="AL590" s="48" t="s">
        <v>81</v>
      </c>
      <c r="AM590" s="82"/>
      <c r="AN590" s="85"/>
      <c r="AO590" s="85"/>
      <c r="AP590" s="85"/>
      <c r="AQ590" s="85"/>
      <c r="AR590" s="85"/>
      <c r="AS590" s="82"/>
      <c r="AT590" s="48"/>
      <c r="AV590" s="48"/>
      <c r="AW590" s="48"/>
    </row>
    <row r="591" spans="1:49" s="4" customFormat="1" ht="23.25" x14ac:dyDescent="0.25">
      <c r="A591" s="40" t="s">
        <v>323</v>
      </c>
      <c r="B591" s="41" t="s">
        <v>128</v>
      </c>
      <c r="C591" s="847" t="s">
        <v>129</v>
      </c>
      <c r="D591" s="847"/>
      <c r="E591" s="847"/>
      <c r="F591" s="42" t="s">
        <v>130</v>
      </c>
      <c r="G591" s="43">
        <v>15.4</v>
      </c>
      <c r="H591" s="44">
        <v>1</v>
      </c>
      <c r="I591" s="45">
        <v>15.4</v>
      </c>
      <c r="J591" s="131">
        <v>59.99</v>
      </c>
      <c r="K591" s="43"/>
      <c r="L591" s="131">
        <v>923.85</v>
      </c>
      <c r="M591" s="43"/>
      <c r="N591" s="47"/>
      <c r="AF591" s="39"/>
      <c r="AG591" s="48" t="s">
        <v>129</v>
      </c>
      <c r="AL591" s="48"/>
      <c r="AM591" s="82"/>
      <c r="AN591" s="85"/>
      <c r="AO591" s="85"/>
      <c r="AP591" s="85"/>
      <c r="AQ591" s="85"/>
      <c r="AR591" s="85"/>
      <c r="AS591" s="82"/>
      <c r="AT591" s="48"/>
      <c r="AV591" s="48"/>
      <c r="AW591" s="48"/>
    </row>
    <row r="592" spans="1:49" s="4" customFormat="1" ht="15" x14ac:dyDescent="0.25">
      <c r="A592" s="71"/>
      <c r="B592" s="72"/>
      <c r="C592" s="847" t="s">
        <v>81</v>
      </c>
      <c r="D592" s="847"/>
      <c r="E592" s="847"/>
      <c r="F592" s="42"/>
      <c r="G592" s="43"/>
      <c r="H592" s="43"/>
      <c r="I592" s="43"/>
      <c r="J592" s="46"/>
      <c r="K592" s="43"/>
      <c r="L592" s="131">
        <v>923.85</v>
      </c>
      <c r="M592" s="66"/>
      <c r="N592" s="47"/>
      <c r="AF592" s="39"/>
      <c r="AG592" s="48"/>
      <c r="AL592" s="48" t="s">
        <v>81</v>
      </c>
      <c r="AM592" s="82"/>
      <c r="AN592" s="85"/>
      <c r="AO592" s="85"/>
      <c r="AP592" s="85"/>
      <c r="AQ592" s="85"/>
      <c r="AR592" s="85"/>
      <c r="AS592" s="82"/>
      <c r="AT592" s="48"/>
      <c r="AV592" s="48"/>
      <c r="AW592" s="48"/>
    </row>
    <row r="593" spans="1:49" s="4" customFormat="1" ht="57" x14ac:dyDescent="0.25">
      <c r="A593" s="40" t="s">
        <v>327</v>
      </c>
      <c r="B593" s="41" t="s">
        <v>324</v>
      </c>
      <c r="C593" s="847" t="s">
        <v>325</v>
      </c>
      <c r="D593" s="847"/>
      <c r="E593" s="847"/>
      <c r="F593" s="42" t="s">
        <v>326</v>
      </c>
      <c r="G593" s="43">
        <v>0.04</v>
      </c>
      <c r="H593" s="44">
        <v>1</v>
      </c>
      <c r="I593" s="109">
        <v>0.04</v>
      </c>
      <c r="J593" s="46"/>
      <c r="K593" s="43"/>
      <c r="L593" s="46"/>
      <c r="M593" s="43"/>
      <c r="N593" s="47"/>
      <c r="AF593" s="39"/>
      <c r="AG593" s="48" t="s">
        <v>325</v>
      </c>
      <c r="AL593" s="48"/>
      <c r="AM593" s="82"/>
      <c r="AN593" s="85"/>
      <c r="AO593" s="85"/>
      <c r="AP593" s="85"/>
      <c r="AQ593" s="85"/>
      <c r="AR593" s="85"/>
      <c r="AS593" s="82"/>
      <c r="AT593" s="48"/>
      <c r="AV593" s="48"/>
      <c r="AW593" s="48"/>
    </row>
    <row r="594" spans="1:49" s="4" customFormat="1" ht="22.5" x14ac:dyDescent="0.25">
      <c r="A594" s="49"/>
      <c r="B594" s="50" t="s">
        <v>64</v>
      </c>
      <c r="C594" s="848" t="s">
        <v>65</v>
      </c>
      <c r="D594" s="848"/>
      <c r="E594" s="848"/>
      <c r="F594" s="848"/>
      <c r="G594" s="848"/>
      <c r="H594" s="848"/>
      <c r="I594" s="848"/>
      <c r="J594" s="848"/>
      <c r="K594" s="848"/>
      <c r="L594" s="848"/>
      <c r="M594" s="848"/>
      <c r="N594" s="849"/>
      <c r="AF594" s="39"/>
      <c r="AG594" s="48"/>
      <c r="AH594" s="3" t="s">
        <v>65</v>
      </c>
      <c r="AL594" s="48"/>
      <c r="AM594" s="82"/>
      <c r="AN594" s="85"/>
      <c r="AO594" s="85"/>
      <c r="AP594" s="85"/>
      <c r="AQ594" s="85"/>
      <c r="AR594" s="85"/>
      <c r="AS594" s="82"/>
      <c r="AT594" s="48"/>
      <c r="AV594" s="48"/>
      <c r="AW594" s="48"/>
    </row>
    <row r="595" spans="1:49" s="4" customFormat="1" ht="15" x14ac:dyDescent="0.25">
      <c r="A595" s="51"/>
      <c r="B595" s="50" t="s">
        <v>60</v>
      </c>
      <c r="C595" s="853" t="s">
        <v>66</v>
      </c>
      <c r="D595" s="853"/>
      <c r="E595" s="853"/>
      <c r="F595" s="53"/>
      <c r="G595" s="54"/>
      <c r="H595" s="54"/>
      <c r="I595" s="54"/>
      <c r="J595" s="57">
        <v>269.61</v>
      </c>
      <c r="K595" s="56">
        <v>1.1499999999999999</v>
      </c>
      <c r="L595" s="57">
        <v>12.4</v>
      </c>
      <c r="M595" s="56">
        <v>35.42</v>
      </c>
      <c r="N595" s="133">
        <v>439.21</v>
      </c>
      <c r="AF595" s="39"/>
      <c r="AG595" s="48"/>
      <c r="AI595" s="3" t="s">
        <v>66</v>
      </c>
      <c r="AL595" s="48"/>
      <c r="AM595" s="82"/>
      <c r="AN595" s="85"/>
      <c r="AO595" s="85"/>
      <c r="AP595" s="85"/>
      <c r="AQ595" s="85"/>
      <c r="AR595" s="85"/>
      <c r="AS595" s="82"/>
      <c r="AT595" s="48"/>
      <c r="AV595" s="48"/>
      <c r="AW595" s="48"/>
    </row>
    <row r="596" spans="1:49" s="4" customFormat="1" ht="15" x14ac:dyDescent="0.25">
      <c r="A596" s="51"/>
      <c r="B596" s="50" t="s">
        <v>67</v>
      </c>
      <c r="C596" s="853" t="s">
        <v>68</v>
      </c>
      <c r="D596" s="853"/>
      <c r="E596" s="853"/>
      <c r="F596" s="53"/>
      <c r="G596" s="54"/>
      <c r="H596" s="54"/>
      <c r="I596" s="54"/>
      <c r="J596" s="55">
        <v>6250.94</v>
      </c>
      <c r="K596" s="56">
        <v>1.1499999999999999</v>
      </c>
      <c r="L596" s="57">
        <v>287.54000000000002</v>
      </c>
      <c r="M596" s="54"/>
      <c r="N596" s="59"/>
      <c r="AF596" s="39"/>
      <c r="AG596" s="48"/>
      <c r="AI596" s="3" t="s">
        <v>68</v>
      </c>
      <c r="AL596" s="48"/>
      <c r="AM596" s="82"/>
      <c r="AN596" s="85"/>
      <c r="AO596" s="85"/>
      <c r="AP596" s="85"/>
      <c r="AQ596" s="85"/>
      <c r="AR596" s="85"/>
      <c r="AS596" s="82"/>
      <c r="AT596" s="48"/>
      <c r="AV596" s="48"/>
      <c r="AW596" s="48"/>
    </row>
    <row r="597" spans="1:49" s="4" customFormat="1" ht="15" x14ac:dyDescent="0.25">
      <c r="A597" s="51"/>
      <c r="B597" s="50" t="s">
        <v>69</v>
      </c>
      <c r="C597" s="853" t="s">
        <v>70</v>
      </c>
      <c r="D597" s="853"/>
      <c r="E597" s="853"/>
      <c r="F597" s="53"/>
      <c r="G597" s="54"/>
      <c r="H597" s="54"/>
      <c r="I597" s="54"/>
      <c r="J597" s="57">
        <v>371.02</v>
      </c>
      <c r="K597" s="56">
        <v>1.1499999999999999</v>
      </c>
      <c r="L597" s="57">
        <v>17.07</v>
      </c>
      <c r="M597" s="56">
        <v>35.42</v>
      </c>
      <c r="N597" s="133">
        <v>604.62</v>
      </c>
      <c r="AF597" s="39"/>
      <c r="AG597" s="48"/>
      <c r="AI597" s="3" t="s">
        <v>70</v>
      </c>
      <c r="AL597" s="48"/>
      <c r="AM597" s="82"/>
      <c r="AN597" s="85"/>
      <c r="AO597" s="85"/>
      <c r="AP597" s="85"/>
      <c r="AQ597" s="85"/>
      <c r="AR597" s="85"/>
      <c r="AS597" s="82"/>
      <c r="AT597" s="48"/>
      <c r="AV597" s="48"/>
      <c r="AW597" s="48"/>
    </row>
    <row r="598" spans="1:49" s="4" customFormat="1" ht="15" x14ac:dyDescent="0.25">
      <c r="A598" s="51"/>
      <c r="B598" s="50" t="s">
        <v>86</v>
      </c>
      <c r="C598" s="853" t="s">
        <v>87</v>
      </c>
      <c r="D598" s="853"/>
      <c r="E598" s="853"/>
      <c r="F598" s="53"/>
      <c r="G598" s="54"/>
      <c r="H598" s="54"/>
      <c r="I598" s="54"/>
      <c r="J598" s="55">
        <v>20487.599999999999</v>
      </c>
      <c r="K598" s="54"/>
      <c r="L598" s="57">
        <v>819.5</v>
      </c>
      <c r="M598" s="54"/>
      <c r="N598" s="59"/>
      <c r="AF598" s="39"/>
      <c r="AG598" s="48"/>
      <c r="AI598" s="3" t="s">
        <v>87</v>
      </c>
      <c r="AL598" s="48"/>
      <c r="AM598" s="82"/>
      <c r="AN598" s="85"/>
      <c r="AO598" s="85"/>
      <c r="AP598" s="85"/>
      <c r="AQ598" s="85"/>
      <c r="AR598" s="85"/>
      <c r="AS598" s="82"/>
      <c r="AT598" s="48"/>
      <c r="AV598" s="48"/>
      <c r="AW598" s="48"/>
    </row>
    <row r="599" spans="1:49" s="4" customFormat="1" ht="15" x14ac:dyDescent="0.25">
      <c r="A599" s="60"/>
      <c r="B599" s="50"/>
      <c r="C599" s="853" t="s">
        <v>71</v>
      </c>
      <c r="D599" s="853"/>
      <c r="E599" s="853"/>
      <c r="F599" s="53" t="s">
        <v>72</v>
      </c>
      <c r="G599" s="70">
        <v>33</v>
      </c>
      <c r="H599" s="56">
        <v>1.1499999999999999</v>
      </c>
      <c r="I599" s="62">
        <v>1.518</v>
      </c>
      <c r="J599" s="63"/>
      <c r="K599" s="54"/>
      <c r="L599" s="63"/>
      <c r="M599" s="54"/>
      <c r="N599" s="59"/>
      <c r="AF599" s="39"/>
      <c r="AG599" s="48"/>
      <c r="AJ599" s="3" t="s">
        <v>71</v>
      </c>
      <c r="AL599" s="48"/>
      <c r="AM599" s="82"/>
      <c r="AN599" s="85"/>
      <c r="AO599" s="85"/>
      <c r="AP599" s="85"/>
      <c r="AQ599" s="85"/>
      <c r="AR599" s="85"/>
      <c r="AS599" s="82"/>
      <c r="AT599" s="48"/>
      <c r="AV599" s="48"/>
      <c r="AW599" s="48"/>
    </row>
    <row r="600" spans="1:49" s="4" customFormat="1" ht="15" x14ac:dyDescent="0.25">
      <c r="A600" s="60"/>
      <c r="B600" s="50"/>
      <c r="C600" s="853" t="s">
        <v>73</v>
      </c>
      <c r="D600" s="853"/>
      <c r="E600" s="853"/>
      <c r="F600" s="53" t="s">
        <v>72</v>
      </c>
      <c r="G600" s="56">
        <v>32.36</v>
      </c>
      <c r="H600" s="56">
        <v>1.1499999999999999</v>
      </c>
      <c r="I600" s="64">
        <v>1.4885600000000001</v>
      </c>
      <c r="J600" s="63"/>
      <c r="K600" s="54"/>
      <c r="L600" s="63"/>
      <c r="M600" s="54"/>
      <c r="N600" s="59"/>
      <c r="AF600" s="39"/>
      <c r="AG600" s="48"/>
      <c r="AJ600" s="3" t="s">
        <v>73</v>
      </c>
      <c r="AL600" s="48"/>
      <c r="AM600" s="82"/>
      <c r="AN600" s="85"/>
      <c r="AO600" s="85"/>
      <c r="AP600" s="85"/>
      <c r="AQ600" s="85"/>
      <c r="AR600" s="85"/>
      <c r="AS600" s="82"/>
      <c r="AT600" s="48"/>
      <c r="AV600" s="48"/>
      <c r="AW600" s="48"/>
    </row>
    <row r="601" spans="1:49" s="4" customFormat="1" ht="15" x14ac:dyDescent="0.25">
      <c r="A601" s="51"/>
      <c r="B601" s="50"/>
      <c r="C601" s="854" t="s">
        <v>74</v>
      </c>
      <c r="D601" s="854"/>
      <c r="E601" s="854"/>
      <c r="F601" s="65"/>
      <c r="G601" s="66"/>
      <c r="H601" s="66"/>
      <c r="I601" s="66"/>
      <c r="J601" s="67">
        <v>27008.15</v>
      </c>
      <c r="K601" s="66"/>
      <c r="L601" s="67">
        <v>1119.44</v>
      </c>
      <c r="M601" s="66"/>
      <c r="N601" s="69"/>
      <c r="AF601" s="39"/>
      <c r="AG601" s="48"/>
      <c r="AK601" s="3" t="s">
        <v>74</v>
      </c>
      <c r="AL601" s="48"/>
      <c r="AM601" s="82"/>
      <c r="AN601" s="85"/>
      <c r="AO601" s="85"/>
      <c r="AP601" s="85"/>
      <c r="AQ601" s="85"/>
      <c r="AR601" s="85"/>
      <c r="AS601" s="82"/>
      <c r="AT601" s="48"/>
      <c r="AV601" s="48"/>
      <c r="AW601" s="48"/>
    </row>
    <row r="602" spans="1:49" s="4" customFormat="1" ht="15" x14ac:dyDescent="0.25">
      <c r="A602" s="60"/>
      <c r="B602" s="50"/>
      <c r="C602" s="853" t="s">
        <v>75</v>
      </c>
      <c r="D602" s="853"/>
      <c r="E602" s="853"/>
      <c r="F602" s="53"/>
      <c r="G602" s="54"/>
      <c r="H602" s="54"/>
      <c r="I602" s="54"/>
      <c r="J602" s="63"/>
      <c r="K602" s="54"/>
      <c r="L602" s="57">
        <v>29.47</v>
      </c>
      <c r="M602" s="54"/>
      <c r="N602" s="58">
        <v>1043.83</v>
      </c>
      <c r="AF602" s="39"/>
      <c r="AG602" s="48"/>
      <c r="AJ602" s="3" t="s">
        <v>75</v>
      </c>
      <c r="AL602" s="48"/>
      <c r="AM602" s="82"/>
      <c r="AN602" s="85"/>
      <c r="AO602" s="85"/>
      <c r="AP602" s="85"/>
      <c r="AQ602" s="85"/>
      <c r="AR602" s="85"/>
      <c r="AS602" s="82"/>
      <c r="AT602" s="48"/>
      <c r="AV602" s="48"/>
      <c r="AW602" s="48"/>
    </row>
    <row r="603" spans="1:49" s="4" customFormat="1" ht="15" x14ac:dyDescent="0.25">
      <c r="A603" s="60"/>
      <c r="B603" s="50" t="s">
        <v>76</v>
      </c>
      <c r="C603" s="853" t="s">
        <v>77</v>
      </c>
      <c r="D603" s="853"/>
      <c r="E603" s="853"/>
      <c r="F603" s="53" t="s">
        <v>78</v>
      </c>
      <c r="G603" s="70">
        <v>147</v>
      </c>
      <c r="H603" s="54"/>
      <c r="I603" s="70">
        <v>147</v>
      </c>
      <c r="J603" s="63"/>
      <c r="K603" s="54"/>
      <c r="L603" s="57">
        <v>43.32</v>
      </c>
      <c r="M603" s="54"/>
      <c r="N603" s="58">
        <v>1534.43</v>
      </c>
      <c r="AF603" s="39"/>
      <c r="AG603" s="48"/>
      <c r="AJ603" s="3" t="s">
        <v>77</v>
      </c>
      <c r="AL603" s="48"/>
      <c r="AM603" s="82"/>
      <c r="AN603" s="85"/>
      <c r="AO603" s="85"/>
      <c r="AP603" s="85"/>
      <c r="AQ603" s="85"/>
      <c r="AR603" s="85"/>
      <c r="AS603" s="82"/>
      <c r="AT603" s="48"/>
      <c r="AV603" s="48"/>
      <c r="AW603" s="48"/>
    </row>
    <row r="604" spans="1:49" s="4" customFormat="1" ht="15" x14ac:dyDescent="0.25">
      <c r="A604" s="60"/>
      <c r="B604" s="50" t="s">
        <v>79</v>
      </c>
      <c r="C604" s="853" t="s">
        <v>80</v>
      </c>
      <c r="D604" s="853"/>
      <c r="E604" s="853"/>
      <c r="F604" s="53" t="s">
        <v>78</v>
      </c>
      <c r="G604" s="70">
        <v>134</v>
      </c>
      <c r="H604" s="54"/>
      <c r="I604" s="70">
        <v>134</v>
      </c>
      <c r="J604" s="63"/>
      <c r="K604" s="54"/>
      <c r="L604" s="57">
        <v>39.49</v>
      </c>
      <c r="M604" s="54"/>
      <c r="N604" s="58">
        <v>1398.73</v>
      </c>
      <c r="AF604" s="39"/>
      <c r="AG604" s="48"/>
      <c r="AJ604" s="3" t="s">
        <v>80</v>
      </c>
      <c r="AL604" s="48"/>
      <c r="AM604" s="82"/>
      <c r="AN604" s="85"/>
      <c r="AO604" s="85"/>
      <c r="AP604" s="85"/>
      <c r="AQ604" s="85"/>
      <c r="AR604" s="85"/>
      <c r="AS604" s="82"/>
      <c r="AT604" s="48"/>
      <c r="AV604" s="48"/>
      <c r="AW604" s="48"/>
    </row>
    <row r="605" spans="1:49" s="4" customFormat="1" ht="15" x14ac:dyDescent="0.25">
      <c r="A605" s="71"/>
      <c r="B605" s="72"/>
      <c r="C605" s="847" t="s">
        <v>81</v>
      </c>
      <c r="D605" s="847"/>
      <c r="E605" s="847"/>
      <c r="F605" s="42"/>
      <c r="G605" s="43"/>
      <c r="H605" s="43"/>
      <c r="I605" s="43"/>
      <c r="J605" s="46"/>
      <c r="K605" s="43"/>
      <c r="L605" s="73">
        <v>1202.25</v>
      </c>
      <c r="M605" s="66"/>
      <c r="N605" s="47"/>
      <c r="AF605" s="39"/>
      <c r="AG605" s="48"/>
      <c r="AL605" s="48" t="s">
        <v>81</v>
      </c>
      <c r="AM605" s="82"/>
      <c r="AN605" s="85"/>
      <c r="AO605" s="85"/>
      <c r="AP605" s="85"/>
      <c r="AQ605" s="85"/>
      <c r="AR605" s="85"/>
      <c r="AS605" s="82"/>
      <c r="AT605" s="48"/>
      <c r="AV605" s="48"/>
      <c r="AW605" s="48"/>
    </row>
    <row r="606" spans="1:49" s="4" customFormat="1" ht="34.5" x14ac:dyDescent="0.25">
      <c r="A606" s="40" t="s">
        <v>331</v>
      </c>
      <c r="B606" s="41" t="s">
        <v>328</v>
      </c>
      <c r="C606" s="847" t="s">
        <v>329</v>
      </c>
      <c r="D606" s="847"/>
      <c r="E606" s="847"/>
      <c r="F606" s="42" t="s">
        <v>326</v>
      </c>
      <c r="G606" s="43">
        <v>0.04</v>
      </c>
      <c r="H606" s="44">
        <v>1</v>
      </c>
      <c r="I606" s="109">
        <v>0.04</v>
      </c>
      <c r="J606" s="46"/>
      <c r="K606" s="43"/>
      <c r="L606" s="46"/>
      <c r="M606" s="43"/>
      <c r="N606" s="47"/>
      <c r="AF606" s="39"/>
      <c r="AG606" s="48" t="s">
        <v>329</v>
      </c>
      <c r="AL606" s="48"/>
      <c r="AM606" s="82"/>
      <c r="AN606" s="85"/>
      <c r="AO606" s="85"/>
      <c r="AP606" s="85"/>
      <c r="AQ606" s="85"/>
      <c r="AR606" s="85"/>
      <c r="AS606" s="82"/>
      <c r="AT606" s="48"/>
      <c r="AV606" s="48"/>
      <c r="AW606" s="48"/>
    </row>
    <row r="607" spans="1:49" s="4" customFormat="1" ht="15" x14ac:dyDescent="0.25">
      <c r="A607" s="49"/>
      <c r="B607" s="50"/>
      <c r="C607" s="848" t="s">
        <v>1315</v>
      </c>
      <c r="D607" s="848"/>
      <c r="E607" s="848"/>
      <c r="F607" s="848"/>
      <c r="G607" s="848"/>
      <c r="H607" s="848"/>
      <c r="I607" s="848"/>
      <c r="J607" s="848"/>
      <c r="K607" s="848"/>
      <c r="L607" s="848"/>
      <c r="M607" s="848"/>
      <c r="N607" s="849"/>
      <c r="AF607" s="39"/>
      <c r="AG607" s="48"/>
      <c r="AH607" s="3" t="s">
        <v>1315</v>
      </c>
      <c r="AL607" s="48"/>
      <c r="AM607" s="82"/>
      <c r="AN607" s="85"/>
      <c r="AO607" s="85"/>
      <c r="AP607" s="85"/>
      <c r="AQ607" s="85"/>
      <c r="AR607" s="85"/>
      <c r="AS607" s="82"/>
      <c r="AT607" s="48"/>
      <c r="AV607" s="48"/>
      <c r="AW607" s="48"/>
    </row>
    <row r="608" spans="1:49" s="4" customFormat="1" ht="22.5" x14ac:dyDescent="0.25">
      <c r="A608" s="49"/>
      <c r="B608" s="50" t="s">
        <v>64</v>
      </c>
      <c r="C608" s="848" t="s">
        <v>65</v>
      </c>
      <c r="D608" s="848"/>
      <c r="E608" s="848"/>
      <c r="F608" s="848"/>
      <c r="G608" s="848"/>
      <c r="H608" s="848"/>
      <c r="I608" s="848"/>
      <c r="J608" s="848"/>
      <c r="K608" s="848"/>
      <c r="L608" s="848"/>
      <c r="M608" s="848"/>
      <c r="N608" s="849"/>
      <c r="AF608" s="39"/>
      <c r="AG608" s="48"/>
      <c r="AH608" s="3" t="s">
        <v>65</v>
      </c>
      <c r="AL608" s="48"/>
      <c r="AM608" s="82"/>
      <c r="AN608" s="85"/>
      <c r="AO608" s="85"/>
      <c r="AP608" s="85"/>
      <c r="AQ608" s="85"/>
      <c r="AR608" s="85"/>
      <c r="AS608" s="82"/>
      <c r="AT608" s="48"/>
      <c r="AV608" s="48"/>
      <c r="AW608" s="48"/>
    </row>
    <row r="609" spans="1:49" s="4" customFormat="1" ht="15" x14ac:dyDescent="0.25">
      <c r="A609" s="51"/>
      <c r="B609" s="50" t="s">
        <v>67</v>
      </c>
      <c r="C609" s="853" t="s">
        <v>68</v>
      </c>
      <c r="D609" s="853"/>
      <c r="E609" s="853"/>
      <c r="F609" s="53"/>
      <c r="G609" s="54"/>
      <c r="H609" s="54"/>
      <c r="I609" s="54"/>
      <c r="J609" s="57">
        <v>468.89</v>
      </c>
      <c r="K609" s="56">
        <v>8.0500000000000007</v>
      </c>
      <c r="L609" s="57">
        <v>150.97999999999999</v>
      </c>
      <c r="M609" s="54"/>
      <c r="N609" s="59"/>
      <c r="AF609" s="39"/>
      <c r="AG609" s="48"/>
      <c r="AI609" s="3" t="s">
        <v>68</v>
      </c>
      <c r="AL609" s="48"/>
      <c r="AM609" s="82"/>
      <c r="AN609" s="85"/>
      <c r="AO609" s="85"/>
      <c r="AP609" s="85"/>
      <c r="AQ609" s="85"/>
      <c r="AR609" s="85"/>
      <c r="AS609" s="82"/>
      <c r="AT609" s="48"/>
      <c r="AV609" s="48"/>
      <c r="AW609" s="48"/>
    </row>
    <row r="610" spans="1:49" s="4" customFormat="1" ht="15" x14ac:dyDescent="0.25">
      <c r="A610" s="51"/>
      <c r="B610" s="50" t="s">
        <v>69</v>
      </c>
      <c r="C610" s="853" t="s">
        <v>70</v>
      </c>
      <c r="D610" s="853"/>
      <c r="E610" s="853"/>
      <c r="F610" s="53"/>
      <c r="G610" s="54"/>
      <c r="H610" s="54"/>
      <c r="I610" s="54"/>
      <c r="J610" s="57">
        <v>27.84</v>
      </c>
      <c r="K610" s="56">
        <v>8.0500000000000007</v>
      </c>
      <c r="L610" s="57">
        <v>8.9600000000000009</v>
      </c>
      <c r="M610" s="56">
        <v>35.42</v>
      </c>
      <c r="N610" s="133">
        <v>317.36</v>
      </c>
      <c r="AF610" s="39"/>
      <c r="AG610" s="48"/>
      <c r="AI610" s="3" t="s">
        <v>70</v>
      </c>
      <c r="AL610" s="48"/>
      <c r="AM610" s="82"/>
      <c r="AN610" s="85"/>
      <c r="AO610" s="85"/>
      <c r="AP610" s="85"/>
      <c r="AQ610" s="85"/>
      <c r="AR610" s="85"/>
      <c r="AS610" s="82"/>
      <c r="AT610" s="48"/>
      <c r="AV610" s="48"/>
      <c r="AW610" s="48"/>
    </row>
    <row r="611" spans="1:49" s="4" customFormat="1" ht="15" x14ac:dyDescent="0.25">
      <c r="A611" s="51"/>
      <c r="B611" s="50" t="s">
        <v>86</v>
      </c>
      <c r="C611" s="853" t="s">
        <v>87</v>
      </c>
      <c r="D611" s="853"/>
      <c r="E611" s="853"/>
      <c r="F611" s="53"/>
      <c r="G611" s="54"/>
      <c r="H611" s="54"/>
      <c r="I611" s="54"/>
      <c r="J611" s="55">
        <v>1242.3599999999999</v>
      </c>
      <c r="K611" s="70">
        <v>7</v>
      </c>
      <c r="L611" s="57">
        <v>347.86</v>
      </c>
      <c r="M611" s="54"/>
      <c r="N611" s="59"/>
      <c r="AF611" s="39"/>
      <c r="AG611" s="48"/>
      <c r="AI611" s="3" t="s">
        <v>87</v>
      </c>
      <c r="AL611" s="48"/>
      <c r="AM611" s="82"/>
      <c r="AN611" s="85"/>
      <c r="AO611" s="85"/>
      <c r="AP611" s="85"/>
      <c r="AQ611" s="85"/>
      <c r="AR611" s="85"/>
      <c r="AS611" s="82"/>
      <c r="AT611" s="48"/>
      <c r="AV611" s="48"/>
      <c r="AW611" s="48"/>
    </row>
    <row r="612" spans="1:49" s="4" customFormat="1" ht="15" x14ac:dyDescent="0.25">
      <c r="A612" s="60"/>
      <c r="B612" s="50"/>
      <c r="C612" s="853" t="s">
        <v>73</v>
      </c>
      <c r="D612" s="853"/>
      <c r="E612" s="853"/>
      <c r="F612" s="53" t="s">
        <v>72</v>
      </c>
      <c r="G612" s="56">
        <v>2.5099999999999998</v>
      </c>
      <c r="H612" s="56">
        <v>8.0500000000000007</v>
      </c>
      <c r="I612" s="64">
        <v>0.80822000000000005</v>
      </c>
      <c r="J612" s="63"/>
      <c r="K612" s="54"/>
      <c r="L612" s="63"/>
      <c r="M612" s="54"/>
      <c r="N612" s="59"/>
      <c r="AF612" s="39"/>
      <c r="AG612" s="48"/>
      <c r="AJ612" s="3" t="s">
        <v>73</v>
      </c>
      <c r="AL612" s="48"/>
      <c r="AM612" s="82"/>
      <c r="AN612" s="85"/>
      <c r="AO612" s="85"/>
      <c r="AP612" s="85"/>
      <c r="AQ612" s="85"/>
      <c r="AR612" s="85"/>
      <c r="AS612" s="82"/>
      <c r="AT612" s="48"/>
      <c r="AV612" s="48"/>
      <c r="AW612" s="48"/>
    </row>
    <row r="613" spans="1:49" s="4" customFormat="1" ht="15" x14ac:dyDescent="0.25">
      <c r="A613" s="51"/>
      <c r="B613" s="50"/>
      <c r="C613" s="854" t="s">
        <v>74</v>
      </c>
      <c r="D613" s="854"/>
      <c r="E613" s="854"/>
      <c r="F613" s="65"/>
      <c r="G613" s="66"/>
      <c r="H613" s="66"/>
      <c r="I613" s="66"/>
      <c r="J613" s="67">
        <v>1711.25</v>
      </c>
      <c r="K613" s="66"/>
      <c r="L613" s="68">
        <v>498.84</v>
      </c>
      <c r="M613" s="66"/>
      <c r="N613" s="69"/>
      <c r="AF613" s="39"/>
      <c r="AG613" s="48"/>
      <c r="AK613" s="3" t="s">
        <v>74</v>
      </c>
      <c r="AL613" s="48"/>
      <c r="AM613" s="82"/>
      <c r="AN613" s="85"/>
      <c r="AO613" s="85"/>
      <c r="AP613" s="85"/>
      <c r="AQ613" s="85"/>
      <c r="AR613" s="85"/>
      <c r="AS613" s="82"/>
      <c r="AT613" s="48"/>
      <c r="AV613" s="48"/>
      <c r="AW613" s="48"/>
    </row>
    <row r="614" spans="1:49" s="4" customFormat="1" ht="15" x14ac:dyDescent="0.25">
      <c r="A614" s="60"/>
      <c r="B614" s="50"/>
      <c r="C614" s="853" t="s">
        <v>75</v>
      </c>
      <c r="D614" s="853"/>
      <c r="E614" s="853"/>
      <c r="F614" s="53"/>
      <c r="G614" s="54"/>
      <c r="H614" s="54"/>
      <c r="I614" s="54"/>
      <c r="J614" s="63"/>
      <c r="K614" s="54"/>
      <c r="L614" s="57">
        <v>8.9600000000000009</v>
      </c>
      <c r="M614" s="54"/>
      <c r="N614" s="133">
        <v>317.36</v>
      </c>
      <c r="AF614" s="39"/>
      <c r="AG614" s="48"/>
      <c r="AJ614" s="3" t="s">
        <v>75</v>
      </c>
      <c r="AL614" s="48"/>
      <c r="AM614" s="82"/>
      <c r="AN614" s="85"/>
      <c r="AO614" s="85"/>
      <c r="AP614" s="85"/>
      <c r="AQ614" s="85"/>
      <c r="AR614" s="85"/>
      <c r="AS614" s="82"/>
      <c r="AT614" s="48"/>
      <c r="AV614" s="48"/>
      <c r="AW614" s="48"/>
    </row>
    <row r="615" spans="1:49" s="4" customFormat="1" ht="15" x14ac:dyDescent="0.25">
      <c r="A615" s="60"/>
      <c r="B615" s="50" t="s">
        <v>76</v>
      </c>
      <c r="C615" s="853" t="s">
        <v>77</v>
      </c>
      <c r="D615" s="853"/>
      <c r="E615" s="853"/>
      <c r="F615" s="53" t="s">
        <v>78</v>
      </c>
      <c r="G615" s="70">
        <v>147</v>
      </c>
      <c r="H615" s="54"/>
      <c r="I615" s="70">
        <v>147</v>
      </c>
      <c r="J615" s="63"/>
      <c r="K615" s="54"/>
      <c r="L615" s="57">
        <v>13.17</v>
      </c>
      <c r="M615" s="54"/>
      <c r="N615" s="133">
        <v>466.52</v>
      </c>
      <c r="AF615" s="39"/>
      <c r="AG615" s="48"/>
      <c r="AJ615" s="3" t="s">
        <v>77</v>
      </c>
      <c r="AL615" s="48"/>
      <c r="AM615" s="82"/>
      <c r="AN615" s="85"/>
      <c r="AO615" s="85"/>
      <c r="AP615" s="85"/>
      <c r="AQ615" s="85"/>
      <c r="AR615" s="85"/>
      <c r="AS615" s="82"/>
      <c r="AT615" s="48"/>
      <c r="AV615" s="48"/>
      <c r="AW615" s="48"/>
    </row>
    <row r="616" spans="1:49" s="4" customFormat="1" ht="15" x14ac:dyDescent="0.25">
      <c r="A616" s="60"/>
      <c r="B616" s="50" t="s">
        <v>79</v>
      </c>
      <c r="C616" s="853" t="s">
        <v>80</v>
      </c>
      <c r="D616" s="853"/>
      <c r="E616" s="853"/>
      <c r="F616" s="53" t="s">
        <v>78</v>
      </c>
      <c r="G616" s="70">
        <v>134</v>
      </c>
      <c r="H616" s="54"/>
      <c r="I616" s="70">
        <v>134</v>
      </c>
      <c r="J616" s="63"/>
      <c r="K616" s="54"/>
      <c r="L616" s="57">
        <v>12.01</v>
      </c>
      <c r="M616" s="54"/>
      <c r="N616" s="133">
        <v>425.26</v>
      </c>
      <c r="AF616" s="39"/>
      <c r="AG616" s="48"/>
      <c r="AJ616" s="3" t="s">
        <v>80</v>
      </c>
      <c r="AL616" s="48"/>
      <c r="AM616" s="82"/>
      <c r="AN616" s="85"/>
      <c r="AO616" s="85"/>
      <c r="AP616" s="85"/>
      <c r="AQ616" s="85"/>
      <c r="AR616" s="85"/>
      <c r="AS616" s="82"/>
      <c r="AT616" s="48"/>
      <c r="AV616" s="48"/>
      <c r="AW616" s="48"/>
    </row>
    <row r="617" spans="1:49" s="4" customFormat="1" ht="15" x14ac:dyDescent="0.25">
      <c r="A617" s="71"/>
      <c r="B617" s="72"/>
      <c r="C617" s="847" t="s">
        <v>81</v>
      </c>
      <c r="D617" s="847"/>
      <c r="E617" s="847"/>
      <c r="F617" s="42"/>
      <c r="G617" s="43"/>
      <c r="H617" s="43"/>
      <c r="I617" s="43"/>
      <c r="J617" s="46"/>
      <c r="K617" s="43"/>
      <c r="L617" s="131">
        <v>524.02</v>
      </c>
      <c r="M617" s="66"/>
      <c r="N617" s="47"/>
      <c r="AF617" s="39"/>
      <c r="AG617" s="48"/>
      <c r="AL617" s="48" t="s">
        <v>81</v>
      </c>
      <c r="AM617" s="82"/>
      <c r="AN617" s="85"/>
      <c r="AO617" s="85"/>
      <c r="AP617" s="85"/>
      <c r="AQ617" s="85"/>
      <c r="AR617" s="85"/>
      <c r="AS617" s="82"/>
      <c r="AT617" s="48"/>
      <c r="AV617" s="48"/>
      <c r="AW617" s="48"/>
    </row>
    <row r="618" spans="1:49" s="4" customFormat="1" ht="45.75" x14ac:dyDescent="0.25">
      <c r="A618" s="40" t="s">
        <v>334</v>
      </c>
      <c r="B618" s="41" t="s">
        <v>523</v>
      </c>
      <c r="C618" s="847" t="s">
        <v>524</v>
      </c>
      <c r="D618" s="847"/>
      <c r="E618" s="847"/>
      <c r="F618" s="42" t="s">
        <v>254</v>
      </c>
      <c r="G618" s="43">
        <v>0.4</v>
      </c>
      <c r="H618" s="44">
        <v>1</v>
      </c>
      <c r="I618" s="45">
        <v>0.4</v>
      </c>
      <c r="J618" s="46"/>
      <c r="K618" s="43"/>
      <c r="L618" s="46"/>
      <c r="M618" s="43"/>
      <c r="N618" s="47"/>
      <c r="AF618" s="39"/>
      <c r="AG618" s="48" t="s">
        <v>524</v>
      </c>
      <c r="AL618" s="48"/>
      <c r="AM618" s="82"/>
      <c r="AN618" s="85"/>
      <c r="AO618" s="85"/>
      <c r="AP618" s="85"/>
      <c r="AQ618" s="85"/>
      <c r="AR618" s="85"/>
      <c r="AS618" s="82"/>
      <c r="AT618" s="48"/>
      <c r="AV618" s="48"/>
      <c r="AW618" s="48"/>
    </row>
    <row r="619" spans="1:49" s="4" customFormat="1" ht="22.5" x14ac:dyDescent="0.25">
      <c r="A619" s="49"/>
      <c r="B619" s="50" t="s">
        <v>64</v>
      </c>
      <c r="C619" s="848" t="s">
        <v>65</v>
      </c>
      <c r="D619" s="848"/>
      <c r="E619" s="848"/>
      <c r="F619" s="848"/>
      <c r="G619" s="848"/>
      <c r="H619" s="848"/>
      <c r="I619" s="848"/>
      <c r="J619" s="848"/>
      <c r="K619" s="848"/>
      <c r="L619" s="848"/>
      <c r="M619" s="848"/>
      <c r="N619" s="849"/>
      <c r="AF619" s="39"/>
      <c r="AG619" s="48"/>
      <c r="AH619" s="3" t="s">
        <v>65</v>
      </c>
      <c r="AL619" s="48"/>
      <c r="AM619" s="82"/>
      <c r="AN619" s="85"/>
      <c r="AO619" s="85"/>
      <c r="AP619" s="85"/>
      <c r="AQ619" s="85"/>
      <c r="AR619" s="85"/>
      <c r="AS619" s="82"/>
      <c r="AT619" s="48"/>
      <c r="AV619" s="48"/>
      <c r="AW619" s="48"/>
    </row>
    <row r="620" spans="1:49" s="4" customFormat="1" ht="15" x14ac:dyDescent="0.25">
      <c r="A620" s="51"/>
      <c r="B620" s="50" t="s">
        <v>60</v>
      </c>
      <c r="C620" s="853" t="s">
        <v>66</v>
      </c>
      <c r="D620" s="853"/>
      <c r="E620" s="853"/>
      <c r="F620" s="53"/>
      <c r="G620" s="54"/>
      <c r="H620" s="54"/>
      <c r="I620" s="54"/>
      <c r="J620" s="57">
        <v>59.73</v>
      </c>
      <c r="K620" s="56">
        <v>1.1499999999999999</v>
      </c>
      <c r="L620" s="57">
        <v>27.48</v>
      </c>
      <c r="M620" s="56">
        <v>35.42</v>
      </c>
      <c r="N620" s="133">
        <v>973.34</v>
      </c>
      <c r="AF620" s="39"/>
      <c r="AG620" s="48"/>
      <c r="AI620" s="3" t="s">
        <v>66</v>
      </c>
      <c r="AL620" s="48"/>
      <c r="AM620" s="82"/>
      <c r="AN620" s="85"/>
      <c r="AO620" s="85"/>
      <c r="AP620" s="85"/>
      <c r="AQ620" s="85"/>
      <c r="AR620" s="85"/>
      <c r="AS620" s="82"/>
      <c r="AT620" s="48"/>
      <c r="AV620" s="48"/>
      <c r="AW620" s="48"/>
    </row>
    <row r="621" spans="1:49" s="4" customFormat="1" ht="15" x14ac:dyDescent="0.25">
      <c r="A621" s="51"/>
      <c r="B621" s="50" t="s">
        <v>67</v>
      </c>
      <c r="C621" s="853" t="s">
        <v>68</v>
      </c>
      <c r="D621" s="853"/>
      <c r="E621" s="853"/>
      <c r="F621" s="53"/>
      <c r="G621" s="54"/>
      <c r="H621" s="54"/>
      <c r="I621" s="54"/>
      <c r="J621" s="57">
        <v>366.03</v>
      </c>
      <c r="K621" s="56">
        <v>1.1499999999999999</v>
      </c>
      <c r="L621" s="57">
        <v>168.37</v>
      </c>
      <c r="M621" s="54"/>
      <c r="N621" s="59"/>
      <c r="AF621" s="39"/>
      <c r="AG621" s="48"/>
      <c r="AI621" s="3" t="s">
        <v>68</v>
      </c>
      <c r="AL621" s="48"/>
      <c r="AM621" s="82"/>
      <c r="AN621" s="85"/>
      <c r="AO621" s="85"/>
      <c r="AP621" s="85"/>
      <c r="AQ621" s="85"/>
      <c r="AR621" s="85"/>
      <c r="AS621" s="82"/>
      <c r="AT621" s="48"/>
      <c r="AV621" s="48"/>
      <c r="AW621" s="48"/>
    </row>
    <row r="622" spans="1:49" s="4" customFormat="1" ht="15" x14ac:dyDescent="0.25">
      <c r="A622" s="51"/>
      <c r="B622" s="50" t="s">
        <v>69</v>
      </c>
      <c r="C622" s="853" t="s">
        <v>70</v>
      </c>
      <c r="D622" s="853"/>
      <c r="E622" s="853"/>
      <c r="F622" s="53"/>
      <c r="G622" s="54"/>
      <c r="H622" s="54"/>
      <c r="I622" s="54"/>
      <c r="J622" s="57">
        <v>19.329999999999998</v>
      </c>
      <c r="K622" s="56">
        <v>1.1499999999999999</v>
      </c>
      <c r="L622" s="57">
        <v>8.89</v>
      </c>
      <c r="M622" s="56">
        <v>35.42</v>
      </c>
      <c r="N622" s="133">
        <v>314.88</v>
      </c>
      <c r="AF622" s="39"/>
      <c r="AG622" s="48"/>
      <c r="AI622" s="3" t="s">
        <v>70</v>
      </c>
      <c r="AL622" s="48"/>
      <c r="AM622" s="82"/>
      <c r="AN622" s="85"/>
      <c r="AO622" s="85"/>
      <c r="AP622" s="85"/>
      <c r="AQ622" s="85"/>
      <c r="AR622" s="85"/>
      <c r="AS622" s="82"/>
      <c r="AT622" s="48"/>
      <c r="AV622" s="48"/>
      <c r="AW622" s="48"/>
    </row>
    <row r="623" spans="1:49" s="4" customFormat="1" ht="15" x14ac:dyDescent="0.25">
      <c r="A623" s="51"/>
      <c r="B623" s="50" t="s">
        <v>86</v>
      </c>
      <c r="C623" s="853" t="s">
        <v>87</v>
      </c>
      <c r="D623" s="853"/>
      <c r="E623" s="853"/>
      <c r="F623" s="53"/>
      <c r="G623" s="54"/>
      <c r="H623" s="54"/>
      <c r="I623" s="54"/>
      <c r="J623" s="57">
        <v>125.02</v>
      </c>
      <c r="K623" s="54"/>
      <c r="L623" s="57">
        <v>50.01</v>
      </c>
      <c r="M623" s="54"/>
      <c r="N623" s="59"/>
      <c r="AF623" s="39"/>
      <c r="AG623" s="48"/>
      <c r="AI623" s="3" t="s">
        <v>87</v>
      </c>
      <c r="AL623" s="48"/>
      <c r="AM623" s="82"/>
      <c r="AN623" s="85"/>
      <c r="AO623" s="85"/>
      <c r="AP623" s="85"/>
      <c r="AQ623" s="85"/>
      <c r="AR623" s="85"/>
      <c r="AS623" s="82"/>
      <c r="AT623" s="48"/>
      <c r="AV623" s="48"/>
      <c r="AW623" s="48"/>
    </row>
    <row r="624" spans="1:49" s="4" customFormat="1" ht="15" x14ac:dyDescent="0.25">
      <c r="A624" s="60"/>
      <c r="B624" s="50"/>
      <c r="C624" s="853" t="s">
        <v>71</v>
      </c>
      <c r="D624" s="853"/>
      <c r="E624" s="853"/>
      <c r="F624" s="53" t="s">
        <v>72</v>
      </c>
      <c r="G624" s="56">
        <v>7.06</v>
      </c>
      <c r="H624" s="56">
        <v>1.1499999999999999</v>
      </c>
      <c r="I624" s="130">
        <v>3.2475999999999998</v>
      </c>
      <c r="J624" s="63"/>
      <c r="K624" s="54"/>
      <c r="L624" s="63"/>
      <c r="M624" s="54"/>
      <c r="N624" s="59"/>
      <c r="AF624" s="39"/>
      <c r="AG624" s="48"/>
      <c r="AJ624" s="3" t="s">
        <v>71</v>
      </c>
      <c r="AL624" s="48"/>
      <c r="AM624" s="82"/>
      <c r="AN624" s="85"/>
      <c r="AO624" s="85"/>
      <c r="AP624" s="85"/>
      <c r="AQ624" s="85"/>
      <c r="AR624" s="85"/>
      <c r="AS624" s="82"/>
      <c r="AT624" s="48"/>
      <c r="AV624" s="48"/>
      <c r="AW624" s="48"/>
    </row>
    <row r="625" spans="1:49" s="4" customFormat="1" ht="15" x14ac:dyDescent="0.25">
      <c r="A625" s="60"/>
      <c r="B625" s="50"/>
      <c r="C625" s="853" t="s">
        <v>73</v>
      </c>
      <c r="D625" s="853"/>
      <c r="E625" s="853"/>
      <c r="F625" s="53" t="s">
        <v>72</v>
      </c>
      <c r="G625" s="56">
        <v>1.75</v>
      </c>
      <c r="H625" s="56">
        <v>1.1499999999999999</v>
      </c>
      <c r="I625" s="62">
        <v>0.80500000000000005</v>
      </c>
      <c r="J625" s="63"/>
      <c r="K625" s="54"/>
      <c r="L625" s="63"/>
      <c r="M625" s="54"/>
      <c r="N625" s="59"/>
      <c r="AF625" s="39"/>
      <c r="AG625" s="48"/>
      <c r="AJ625" s="3" t="s">
        <v>73</v>
      </c>
      <c r="AL625" s="48"/>
      <c r="AM625" s="82"/>
      <c r="AN625" s="85"/>
      <c r="AO625" s="85"/>
      <c r="AP625" s="85"/>
      <c r="AQ625" s="85"/>
      <c r="AR625" s="85"/>
      <c r="AS625" s="82"/>
      <c r="AT625" s="48"/>
      <c r="AV625" s="48"/>
      <c r="AW625" s="48"/>
    </row>
    <row r="626" spans="1:49" s="4" customFormat="1" ht="15" x14ac:dyDescent="0.25">
      <c r="A626" s="51"/>
      <c r="B626" s="50"/>
      <c r="C626" s="854" t="s">
        <v>74</v>
      </c>
      <c r="D626" s="854"/>
      <c r="E626" s="854"/>
      <c r="F626" s="65"/>
      <c r="G626" s="66"/>
      <c r="H626" s="66"/>
      <c r="I626" s="66"/>
      <c r="J626" s="68">
        <v>550.78</v>
      </c>
      <c r="K626" s="66"/>
      <c r="L626" s="68">
        <v>245.86</v>
      </c>
      <c r="M626" s="66"/>
      <c r="N626" s="69"/>
      <c r="AF626" s="39"/>
      <c r="AG626" s="48"/>
      <c r="AK626" s="3" t="s">
        <v>74</v>
      </c>
      <c r="AL626" s="48"/>
      <c r="AM626" s="82"/>
      <c r="AN626" s="85"/>
      <c r="AO626" s="85"/>
      <c r="AP626" s="85"/>
      <c r="AQ626" s="85"/>
      <c r="AR626" s="85"/>
      <c r="AS626" s="82"/>
      <c r="AT626" s="48"/>
      <c r="AV626" s="48"/>
      <c r="AW626" s="48"/>
    </row>
    <row r="627" spans="1:49" s="4" customFormat="1" ht="15" x14ac:dyDescent="0.25">
      <c r="A627" s="60"/>
      <c r="B627" s="50"/>
      <c r="C627" s="853" t="s">
        <v>75</v>
      </c>
      <c r="D627" s="853"/>
      <c r="E627" s="853"/>
      <c r="F627" s="53"/>
      <c r="G627" s="54"/>
      <c r="H627" s="54"/>
      <c r="I627" s="54"/>
      <c r="J627" s="63"/>
      <c r="K627" s="54"/>
      <c r="L627" s="57">
        <v>36.369999999999997</v>
      </c>
      <c r="M627" s="54"/>
      <c r="N627" s="58">
        <v>1288.22</v>
      </c>
      <c r="AF627" s="39"/>
      <c r="AG627" s="48"/>
      <c r="AJ627" s="3" t="s">
        <v>75</v>
      </c>
      <c r="AL627" s="48"/>
      <c r="AM627" s="82"/>
      <c r="AN627" s="85"/>
      <c r="AO627" s="85"/>
      <c r="AP627" s="85"/>
      <c r="AQ627" s="85"/>
      <c r="AR627" s="85"/>
      <c r="AS627" s="82"/>
      <c r="AT627" s="48"/>
      <c r="AV627" s="48"/>
      <c r="AW627" s="48"/>
    </row>
    <row r="628" spans="1:49" s="4" customFormat="1" ht="15" x14ac:dyDescent="0.25">
      <c r="A628" s="60"/>
      <c r="B628" s="50" t="s">
        <v>76</v>
      </c>
      <c r="C628" s="853" t="s">
        <v>77</v>
      </c>
      <c r="D628" s="853"/>
      <c r="E628" s="853"/>
      <c r="F628" s="53" t="s">
        <v>78</v>
      </c>
      <c r="G628" s="70">
        <v>147</v>
      </c>
      <c r="H628" s="54"/>
      <c r="I628" s="70">
        <v>147</v>
      </c>
      <c r="J628" s="63"/>
      <c r="K628" s="54"/>
      <c r="L628" s="57">
        <v>53.46</v>
      </c>
      <c r="M628" s="54"/>
      <c r="N628" s="58">
        <v>1893.68</v>
      </c>
      <c r="AF628" s="39"/>
      <c r="AG628" s="48"/>
      <c r="AJ628" s="3" t="s">
        <v>77</v>
      </c>
      <c r="AL628" s="48"/>
      <c r="AM628" s="82"/>
      <c r="AN628" s="85"/>
      <c r="AO628" s="85"/>
      <c r="AP628" s="85"/>
      <c r="AQ628" s="85"/>
      <c r="AR628" s="85"/>
      <c r="AS628" s="82"/>
      <c r="AT628" s="48"/>
      <c r="AV628" s="48"/>
      <c r="AW628" s="48"/>
    </row>
    <row r="629" spans="1:49" s="4" customFormat="1" ht="15" x14ac:dyDescent="0.25">
      <c r="A629" s="60"/>
      <c r="B629" s="50" t="s">
        <v>79</v>
      </c>
      <c r="C629" s="853" t="s">
        <v>80</v>
      </c>
      <c r="D629" s="853"/>
      <c r="E629" s="853"/>
      <c r="F629" s="53" t="s">
        <v>78</v>
      </c>
      <c r="G629" s="70">
        <v>134</v>
      </c>
      <c r="H629" s="54"/>
      <c r="I629" s="70">
        <v>134</v>
      </c>
      <c r="J629" s="63"/>
      <c r="K629" s="54"/>
      <c r="L629" s="57">
        <v>48.74</v>
      </c>
      <c r="M629" s="54"/>
      <c r="N629" s="58">
        <v>1726.21</v>
      </c>
      <c r="AF629" s="39"/>
      <c r="AG629" s="48"/>
      <c r="AJ629" s="3" t="s">
        <v>80</v>
      </c>
      <c r="AL629" s="48"/>
      <c r="AM629" s="82"/>
      <c r="AN629" s="85"/>
      <c r="AO629" s="85"/>
      <c r="AP629" s="85"/>
      <c r="AQ629" s="85"/>
      <c r="AR629" s="85"/>
      <c r="AS629" s="82"/>
      <c r="AT629" s="48"/>
      <c r="AV629" s="48"/>
      <c r="AW629" s="48"/>
    </row>
    <row r="630" spans="1:49" s="4" customFormat="1" ht="15" x14ac:dyDescent="0.25">
      <c r="A630" s="71"/>
      <c r="B630" s="72"/>
      <c r="C630" s="847" t="s">
        <v>81</v>
      </c>
      <c r="D630" s="847"/>
      <c r="E630" s="847"/>
      <c r="F630" s="42"/>
      <c r="G630" s="43"/>
      <c r="H630" s="43"/>
      <c r="I630" s="43"/>
      <c r="J630" s="46"/>
      <c r="K630" s="43"/>
      <c r="L630" s="131">
        <v>348.06</v>
      </c>
      <c r="M630" s="66"/>
      <c r="N630" s="47"/>
      <c r="AF630" s="39"/>
      <c r="AG630" s="48"/>
      <c r="AL630" s="48" t="s">
        <v>81</v>
      </c>
      <c r="AM630" s="82"/>
      <c r="AN630" s="85"/>
      <c r="AO630" s="85"/>
      <c r="AP630" s="85"/>
      <c r="AQ630" s="85"/>
      <c r="AR630" s="85"/>
      <c r="AS630" s="82"/>
      <c r="AT630" s="48"/>
      <c r="AV630" s="48"/>
      <c r="AW630" s="48"/>
    </row>
    <row r="631" spans="1:49" s="4" customFormat="1" ht="23.25" x14ac:dyDescent="0.25">
      <c r="A631" s="40" t="s">
        <v>338</v>
      </c>
      <c r="B631" s="41" t="s">
        <v>339</v>
      </c>
      <c r="C631" s="847" t="s">
        <v>340</v>
      </c>
      <c r="D631" s="847"/>
      <c r="E631" s="847"/>
      <c r="F631" s="42" t="s">
        <v>207</v>
      </c>
      <c r="G631" s="43">
        <v>4.83</v>
      </c>
      <c r="H631" s="44">
        <v>1</v>
      </c>
      <c r="I631" s="109">
        <v>4.83</v>
      </c>
      <c r="J631" s="131">
        <v>491.01</v>
      </c>
      <c r="K631" s="43"/>
      <c r="L631" s="73">
        <v>2371.58</v>
      </c>
      <c r="M631" s="43"/>
      <c r="N631" s="47"/>
      <c r="AF631" s="39"/>
      <c r="AG631" s="48" t="s">
        <v>340</v>
      </c>
      <c r="AL631" s="48"/>
      <c r="AM631" s="82"/>
      <c r="AN631" s="85"/>
      <c r="AO631" s="85"/>
      <c r="AP631" s="85"/>
      <c r="AQ631" s="85"/>
      <c r="AR631" s="85"/>
      <c r="AS631" s="82"/>
      <c r="AT631" s="48"/>
      <c r="AV631" s="48"/>
      <c r="AW631" s="48"/>
    </row>
    <row r="632" spans="1:49" s="4" customFormat="1" ht="15" x14ac:dyDescent="0.25">
      <c r="A632" s="71"/>
      <c r="B632" s="72"/>
      <c r="C632" s="847" t="s">
        <v>81</v>
      </c>
      <c r="D632" s="847"/>
      <c r="E632" s="847"/>
      <c r="F632" s="42"/>
      <c r="G632" s="43"/>
      <c r="H632" s="43"/>
      <c r="I632" s="43"/>
      <c r="J632" s="46"/>
      <c r="K632" s="43"/>
      <c r="L632" s="73">
        <v>2371.58</v>
      </c>
      <c r="M632" s="66"/>
      <c r="N632" s="47"/>
      <c r="AF632" s="39"/>
      <c r="AG632" s="48"/>
      <c r="AL632" s="48" t="s">
        <v>81</v>
      </c>
      <c r="AM632" s="82"/>
      <c r="AN632" s="85"/>
      <c r="AO632" s="85"/>
      <c r="AP632" s="85"/>
      <c r="AQ632" s="85"/>
      <c r="AR632" s="85"/>
      <c r="AS632" s="82"/>
      <c r="AT632" s="48"/>
      <c r="AV632" s="48"/>
      <c r="AW632" s="48"/>
    </row>
    <row r="633" spans="1:49" s="4" customFormat="1" ht="0" hidden="1" customHeight="1" x14ac:dyDescent="0.25">
      <c r="A633" s="110"/>
      <c r="B633" s="111"/>
      <c r="C633" s="111"/>
      <c r="D633" s="111"/>
      <c r="E633" s="111"/>
      <c r="F633" s="112"/>
      <c r="G633" s="112"/>
      <c r="H633" s="112"/>
      <c r="I633" s="112"/>
      <c r="J633" s="113"/>
      <c r="K633" s="112"/>
      <c r="L633" s="113"/>
      <c r="M633" s="54"/>
      <c r="N633" s="113"/>
      <c r="AF633" s="39"/>
      <c r="AG633" s="48"/>
      <c r="AL633" s="48"/>
      <c r="AM633" s="82"/>
      <c r="AN633" s="85"/>
      <c r="AO633" s="85"/>
      <c r="AP633" s="85"/>
      <c r="AQ633" s="85"/>
      <c r="AR633" s="85"/>
      <c r="AS633" s="82"/>
      <c r="AT633" s="48"/>
      <c r="AV633" s="48"/>
      <c r="AW633" s="48"/>
    </row>
    <row r="634" spans="1:49" s="4" customFormat="1" ht="15" x14ac:dyDescent="0.25">
      <c r="A634" s="114"/>
      <c r="B634" s="115"/>
      <c r="C634" s="847" t="s">
        <v>341</v>
      </c>
      <c r="D634" s="847"/>
      <c r="E634" s="847"/>
      <c r="F634" s="847"/>
      <c r="G634" s="847"/>
      <c r="H634" s="847"/>
      <c r="I634" s="847"/>
      <c r="J634" s="847"/>
      <c r="K634" s="847"/>
      <c r="L634" s="116"/>
      <c r="M634" s="117"/>
      <c r="N634" s="118"/>
      <c r="AF634" s="39"/>
      <c r="AG634" s="48"/>
      <c r="AL634" s="48"/>
      <c r="AM634" s="82"/>
      <c r="AN634" s="85"/>
      <c r="AO634" s="85"/>
      <c r="AP634" s="85"/>
      <c r="AQ634" s="85"/>
      <c r="AR634" s="85"/>
      <c r="AS634" s="82"/>
      <c r="AT634" s="48" t="s">
        <v>341</v>
      </c>
      <c r="AV634" s="48"/>
      <c r="AW634" s="48"/>
    </row>
    <row r="635" spans="1:49" s="4" customFormat="1" ht="15" x14ac:dyDescent="0.25">
      <c r="A635" s="119"/>
      <c r="B635" s="50"/>
      <c r="C635" s="853" t="s">
        <v>99</v>
      </c>
      <c r="D635" s="853"/>
      <c r="E635" s="853"/>
      <c r="F635" s="853"/>
      <c r="G635" s="853"/>
      <c r="H635" s="853"/>
      <c r="I635" s="853"/>
      <c r="J635" s="853"/>
      <c r="K635" s="853"/>
      <c r="L635" s="120">
        <v>5705.18</v>
      </c>
      <c r="M635" s="121"/>
      <c r="N635" s="122"/>
      <c r="AF635" s="39"/>
      <c r="AG635" s="48"/>
      <c r="AL635" s="48"/>
      <c r="AM635" s="82"/>
      <c r="AN635" s="85"/>
      <c r="AO635" s="85"/>
      <c r="AP635" s="85"/>
      <c r="AQ635" s="85"/>
      <c r="AR635" s="85"/>
      <c r="AS635" s="82"/>
      <c r="AT635" s="48"/>
      <c r="AU635" s="3" t="s">
        <v>99</v>
      </c>
      <c r="AV635" s="48"/>
      <c r="AW635" s="48"/>
    </row>
    <row r="636" spans="1:49" s="4" customFormat="1" ht="15" x14ac:dyDescent="0.25">
      <c r="A636" s="119"/>
      <c r="B636" s="50"/>
      <c r="C636" s="853" t="s">
        <v>100</v>
      </c>
      <c r="D636" s="853"/>
      <c r="E636" s="853"/>
      <c r="F636" s="853"/>
      <c r="G636" s="853"/>
      <c r="H636" s="853"/>
      <c r="I636" s="853"/>
      <c r="J636" s="853"/>
      <c r="K636" s="853"/>
      <c r="L636" s="123"/>
      <c r="M636" s="121"/>
      <c r="N636" s="122"/>
      <c r="AF636" s="39"/>
      <c r="AG636" s="48"/>
      <c r="AL636" s="48"/>
      <c r="AM636" s="82"/>
      <c r="AN636" s="85"/>
      <c r="AO636" s="85"/>
      <c r="AP636" s="85"/>
      <c r="AQ636" s="85"/>
      <c r="AR636" s="85"/>
      <c r="AS636" s="82"/>
      <c r="AT636" s="48"/>
      <c r="AU636" s="3" t="s">
        <v>100</v>
      </c>
      <c r="AV636" s="48"/>
      <c r="AW636" s="48"/>
    </row>
    <row r="637" spans="1:49" s="4" customFormat="1" ht="15" x14ac:dyDescent="0.25">
      <c r="A637" s="119"/>
      <c r="B637" s="50"/>
      <c r="C637" s="853" t="s">
        <v>101</v>
      </c>
      <c r="D637" s="853"/>
      <c r="E637" s="853"/>
      <c r="F637" s="853"/>
      <c r="G637" s="853"/>
      <c r="H637" s="853"/>
      <c r="I637" s="853"/>
      <c r="J637" s="853"/>
      <c r="K637" s="853"/>
      <c r="L637" s="124">
        <v>58.47</v>
      </c>
      <c r="M637" s="121"/>
      <c r="N637" s="122"/>
      <c r="AF637" s="39"/>
      <c r="AG637" s="48"/>
      <c r="AL637" s="48"/>
      <c r="AM637" s="82"/>
      <c r="AN637" s="85"/>
      <c r="AO637" s="85"/>
      <c r="AP637" s="85"/>
      <c r="AQ637" s="85"/>
      <c r="AR637" s="85"/>
      <c r="AS637" s="82"/>
      <c r="AT637" s="48"/>
      <c r="AU637" s="3" t="s">
        <v>101</v>
      </c>
      <c r="AV637" s="48"/>
      <c r="AW637" s="48"/>
    </row>
    <row r="638" spans="1:49" s="4" customFormat="1" ht="15" x14ac:dyDescent="0.25">
      <c r="A638" s="119"/>
      <c r="B638" s="50"/>
      <c r="C638" s="853" t="s">
        <v>102</v>
      </c>
      <c r="D638" s="853"/>
      <c r="E638" s="853"/>
      <c r="F638" s="853"/>
      <c r="G638" s="853"/>
      <c r="H638" s="853"/>
      <c r="I638" s="853"/>
      <c r="J638" s="853"/>
      <c r="K638" s="853"/>
      <c r="L638" s="120">
        <v>1132.2</v>
      </c>
      <c r="M638" s="121"/>
      <c r="N638" s="122"/>
      <c r="AF638" s="39"/>
      <c r="AG638" s="48"/>
      <c r="AL638" s="48"/>
      <c r="AM638" s="82"/>
      <c r="AN638" s="85"/>
      <c r="AO638" s="85"/>
      <c r="AP638" s="85"/>
      <c r="AQ638" s="85"/>
      <c r="AR638" s="85"/>
      <c r="AS638" s="82"/>
      <c r="AT638" s="48"/>
      <c r="AU638" s="3" t="s">
        <v>102</v>
      </c>
      <c r="AV638" s="48"/>
      <c r="AW638" s="48"/>
    </row>
    <row r="639" spans="1:49" s="4" customFormat="1" ht="15" x14ac:dyDescent="0.25">
      <c r="A639" s="119"/>
      <c r="B639" s="50"/>
      <c r="C639" s="853" t="s">
        <v>103</v>
      </c>
      <c r="D639" s="853"/>
      <c r="E639" s="853"/>
      <c r="F639" s="853"/>
      <c r="G639" s="853"/>
      <c r="H639" s="853"/>
      <c r="I639" s="853"/>
      <c r="J639" s="853"/>
      <c r="K639" s="853"/>
      <c r="L639" s="124">
        <v>62.49</v>
      </c>
      <c r="M639" s="121"/>
      <c r="N639" s="122"/>
      <c r="AF639" s="39"/>
      <c r="AG639" s="48"/>
      <c r="AL639" s="48"/>
      <c r="AM639" s="82"/>
      <c r="AN639" s="85"/>
      <c r="AO639" s="85"/>
      <c r="AP639" s="85"/>
      <c r="AQ639" s="85"/>
      <c r="AR639" s="85"/>
      <c r="AS639" s="82"/>
      <c r="AT639" s="48"/>
      <c r="AU639" s="3" t="s">
        <v>103</v>
      </c>
      <c r="AV639" s="48"/>
      <c r="AW639" s="48"/>
    </row>
    <row r="640" spans="1:49" s="4" customFormat="1" ht="15" x14ac:dyDescent="0.25">
      <c r="A640" s="119"/>
      <c r="B640" s="50"/>
      <c r="C640" s="853" t="s">
        <v>138</v>
      </c>
      <c r="D640" s="853"/>
      <c r="E640" s="853"/>
      <c r="F640" s="853"/>
      <c r="G640" s="853"/>
      <c r="H640" s="853"/>
      <c r="I640" s="853"/>
      <c r="J640" s="853"/>
      <c r="K640" s="853"/>
      <c r="L640" s="120">
        <v>4514.51</v>
      </c>
      <c r="M640" s="121"/>
      <c r="N640" s="122"/>
      <c r="AF640" s="39"/>
      <c r="AG640" s="48"/>
      <c r="AL640" s="48"/>
      <c r="AM640" s="82"/>
      <c r="AN640" s="85"/>
      <c r="AO640" s="85"/>
      <c r="AP640" s="85"/>
      <c r="AQ640" s="85"/>
      <c r="AR640" s="85"/>
      <c r="AS640" s="82"/>
      <c r="AT640" s="48"/>
      <c r="AU640" s="3" t="s">
        <v>138</v>
      </c>
      <c r="AV640" s="48"/>
      <c r="AW640" s="48"/>
    </row>
    <row r="641" spans="1:49" s="4" customFormat="1" ht="15" x14ac:dyDescent="0.25">
      <c r="A641" s="119"/>
      <c r="B641" s="50"/>
      <c r="C641" s="853" t="s">
        <v>104</v>
      </c>
      <c r="D641" s="853"/>
      <c r="E641" s="853"/>
      <c r="F641" s="853"/>
      <c r="G641" s="853"/>
      <c r="H641" s="853"/>
      <c r="I641" s="853"/>
      <c r="J641" s="853"/>
      <c r="K641" s="853"/>
      <c r="L641" s="120">
        <v>6045.08</v>
      </c>
      <c r="M641" s="121"/>
      <c r="N641" s="122"/>
      <c r="AF641" s="39"/>
      <c r="AG641" s="48"/>
      <c r="AL641" s="48"/>
      <c r="AM641" s="82"/>
      <c r="AN641" s="85"/>
      <c r="AO641" s="85"/>
      <c r="AP641" s="85"/>
      <c r="AQ641" s="85"/>
      <c r="AR641" s="85"/>
      <c r="AS641" s="82"/>
      <c r="AT641" s="48"/>
      <c r="AU641" s="3" t="s">
        <v>104</v>
      </c>
      <c r="AV641" s="48"/>
      <c r="AW641" s="48"/>
    </row>
    <row r="642" spans="1:49" s="4" customFormat="1" ht="15" x14ac:dyDescent="0.25">
      <c r="A642" s="119"/>
      <c r="B642" s="50"/>
      <c r="C642" s="853" t="s">
        <v>100</v>
      </c>
      <c r="D642" s="853"/>
      <c r="E642" s="853"/>
      <c r="F642" s="853"/>
      <c r="G642" s="853"/>
      <c r="H642" s="853"/>
      <c r="I642" s="853"/>
      <c r="J642" s="853"/>
      <c r="K642" s="853"/>
      <c r="L642" s="123"/>
      <c r="M642" s="121"/>
      <c r="N642" s="122"/>
      <c r="AF642" s="39"/>
      <c r="AG642" s="48"/>
      <c r="AL642" s="48"/>
      <c r="AM642" s="82"/>
      <c r="AN642" s="85"/>
      <c r="AO642" s="85"/>
      <c r="AP642" s="85"/>
      <c r="AQ642" s="85"/>
      <c r="AR642" s="85"/>
      <c r="AS642" s="82"/>
      <c r="AT642" s="48"/>
      <c r="AU642" s="3" t="s">
        <v>100</v>
      </c>
      <c r="AV642" s="48"/>
      <c r="AW642" s="48"/>
    </row>
    <row r="643" spans="1:49" s="4" customFormat="1" ht="15" x14ac:dyDescent="0.25">
      <c r="A643" s="119"/>
      <c r="B643" s="50"/>
      <c r="C643" s="853" t="s">
        <v>105</v>
      </c>
      <c r="D643" s="853"/>
      <c r="E643" s="853"/>
      <c r="F643" s="853"/>
      <c r="G643" s="853"/>
      <c r="H643" s="853"/>
      <c r="I643" s="853"/>
      <c r="J643" s="853"/>
      <c r="K643" s="853"/>
      <c r="L643" s="124">
        <v>58.47</v>
      </c>
      <c r="M643" s="121"/>
      <c r="N643" s="122"/>
      <c r="AF643" s="39"/>
      <c r="AG643" s="48"/>
      <c r="AL643" s="48"/>
      <c r="AM643" s="82"/>
      <c r="AN643" s="85"/>
      <c r="AO643" s="85"/>
      <c r="AP643" s="85"/>
      <c r="AQ643" s="85"/>
      <c r="AR643" s="85"/>
      <c r="AS643" s="82"/>
      <c r="AT643" s="48"/>
      <c r="AU643" s="3" t="s">
        <v>105</v>
      </c>
      <c r="AV643" s="48"/>
      <c r="AW643" s="48"/>
    </row>
    <row r="644" spans="1:49" s="4" customFormat="1" ht="15" x14ac:dyDescent="0.25">
      <c r="A644" s="119"/>
      <c r="B644" s="50"/>
      <c r="C644" s="853" t="s">
        <v>106</v>
      </c>
      <c r="D644" s="853"/>
      <c r="E644" s="853"/>
      <c r="F644" s="853"/>
      <c r="G644" s="853"/>
      <c r="H644" s="853"/>
      <c r="I644" s="853"/>
      <c r="J644" s="853"/>
      <c r="K644" s="853"/>
      <c r="L644" s="120">
        <v>1132.2</v>
      </c>
      <c r="M644" s="121"/>
      <c r="N644" s="122"/>
      <c r="AF644" s="39"/>
      <c r="AG644" s="48"/>
      <c r="AL644" s="48"/>
      <c r="AM644" s="82"/>
      <c r="AN644" s="85"/>
      <c r="AO644" s="85"/>
      <c r="AP644" s="85"/>
      <c r="AQ644" s="85"/>
      <c r="AR644" s="85"/>
      <c r="AS644" s="82"/>
      <c r="AT644" s="48"/>
      <c r="AU644" s="3" t="s">
        <v>106</v>
      </c>
      <c r="AV644" s="48"/>
      <c r="AW644" s="48"/>
    </row>
    <row r="645" spans="1:49" s="4" customFormat="1" ht="15" x14ac:dyDescent="0.25">
      <c r="A645" s="119"/>
      <c r="B645" s="50"/>
      <c r="C645" s="853" t="s">
        <v>107</v>
      </c>
      <c r="D645" s="853"/>
      <c r="E645" s="853"/>
      <c r="F645" s="853"/>
      <c r="G645" s="853"/>
      <c r="H645" s="853"/>
      <c r="I645" s="853"/>
      <c r="J645" s="853"/>
      <c r="K645" s="853"/>
      <c r="L645" s="124">
        <v>62.49</v>
      </c>
      <c r="M645" s="121"/>
      <c r="N645" s="122"/>
      <c r="AF645" s="39"/>
      <c r="AG645" s="48"/>
      <c r="AL645" s="48"/>
      <c r="AM645" s="82"/>
      <c r="AN645" s="85"/>
      <c r="AO645" s="85"/>
      <c r="AP645" s="85"/>
      <c r="AQ645" s="85"/>
      <c r="AR645" s="85"/>
      <c r="AS645" s="82"/>
      <c r="AT645" s="48"/>
      <c r="AU645" s="3" t="s">
        <v>107</v>
      </c>
      <c r="AV645" s="48"/>
      <c r="AW645" s="48"/>
    </row>
    <row r="646" spans="1:49" s="4" customFormat="1" ht="15" x14ac:dyDescent="0.25">
      <c r="A646" s="119"/>
      <c r="B646" s="50"/>
      <c r="C646" s="853" t="s">
        <v>139</v>
      </c>
      <c r="D646" s="853"/>
      <c r="E646" s="853"/>
      <c r="F646" s="853"/>
      <c r="G646" s="853"/>
      <c r="H646" s="853"/>
      <c r="I646" s="853"/>
      <c r="J646" s="853"/>
      <c r="K646" s="853"/>
      <c r="L646" s="120">
        <v>4514.51</v>
      </c>
      <c r="M646" s="121"/>
      <c r="N646" s="122"/>
      <c r="AF646" s="39"/>
      <c r="AG646" s="48"/>
      <c r="AL646" s="48"/>
      <c r="AM646" s="82"/>
      <c r="AN646" s="85"/>
      <c r="AO646" s="85"/>
      <c r="AP646" s="85"/>
      <c r="AQ646" s="85"/>
      <c r="AR646" s="85"/>
      <c r="AS646" s="82"/>
      <c r="AT646" s="48"/>
      <c r="AU646" s="3" t="s">
        <v>139</v>
      </c>
      <c r="AV646" s="48"/>
      <c r="AW646" s="48"/>
    </row>
    <row r="647" spans="1:49" s="4" customFormat="1" ht="15" x14ac:dyDescent="0.25">
      <c r="A647" s="119"/>
      <c r="B647" s="50"/>
      <c r="C647" s="853" t="s">
        <v>108</v>
      </c>
      <c r="D647" s="853"/>
      <c r="E647" s="853"/>
      <c r="F647" s="853"/>
      <c r="G647" s="853"/>
      <c r="H647" s="853"/>
      <c r="I647" s="853"/>
      <c r="J647" s="853"/>
      <c r="K647" s="853"/>
      <c r="L647" s="124">
        <v>177.81</v>
      </c>
      <c r="M647" s="121"/>
      <c r="N647" s="122"/>
      <c r="AF647" s="39"/>
      <c r="AG647" s="48"/>
      <c r="AL647" s="48"/>
      <c r="AM647" s="82"/>
      <c r="AN647" s="85"/>
      <c r="AO647" s="85"/>
      <c r="AP647" s="85"/>
      <c r="AQ647" s="85"/>
      <c r="AR647" s="85"/>
      <c r="AS647" s="82"/>
      <c r="AT647" s="48"/>
      <c r="AU647" s="3" t="s">
        <v>108</v>
      </c>
      <c r="AV647" s="48"/>
      <c r="AW647" s="48"/>
    </row>
    <row r="648" spans="1:49" s="4" customFormat="1" ht="15" x14ac:dyDescent="0.25">
      <c r="A648" s="119"/>
      <c r="B648" s="50"/>
      <c r="C648" s="853" t="s">
        <v>109</v>
      </c>
      <c r="D648" s="853"/>
      <c r="E648" s="853"/>
      <c r="F648" s="853"/>
      <c r="G648" s="853"/>
      <c r="H648" s="853"/>
      <c r="I648" s="853"/>
      <c r="J648" s="853"/>
      <c r="K648" s="853"/>
      <c r="L648" s="124">
        <v>162.09</v>
      </c>
      <c r="M648" s="121"/>
      <c r="N648" s="122"/>
      <c r="AF648" s="39"/>
      <c r="AG648" s="48"/>
      <c r="AL648" s="48"/>
      <c r="AM648" s="82"/>
      <c r="AN648" s="85"/>
      <c r="AO648" s="85"/>
      <c r="AP648" s="85"/>
      <c r="AQ648" s="85"/>
      <c r="AR648" s="85"/>
      <c r="AS648" s="82"/>
      <c r="AT648" s="48"/>
      <c r="AU648" s="3" t="s">
        <v>109</v>
      </c>
      <c r="AV648" s="48"/>
      <c r="AW648" s="48"/>
    </row>
    <row r="649" spans="1:49" s="4" customFormat="1" ht="15" x14ac:dyDescent="0.25">
      <c r="A649" s="119"/>
      <c r="B649" s="50"/>
      <c r="C649" s="853" t="s">
        <v>110</v>
      </c>
      <c r="D649" s="853"/>
      <c r="E649" s="853"/>
      <c r="F649" s="853"/>
      <c r="G649" s="853"/>
      <c r="H649" s="853"/>
      <c r="I649" s="853"/>
      <c r="J649" s="853"/>
      <c r="K649" s="853"/>
      <c r="L649" s="124">
        <v>120.96</v>
      </c>
      <c r="M649" s="121"/>
      <c r="N649" s="122"/>
      <c r="AF649" s="39"/>
      <c r="AG649" s="48"/>
      <c r="AL649" s="48"/>
      <c r="AM649" s="82"/>
      <c r="AN649" s="85"/>
      <c r="AO649" s="85"/>
      <c r="AP649" s="85"/>
      <c r="AQ649" s="85"/>
      <c r="AR649" s="85"/>
      <c r="AS649" s="82"/>
      <c r="AT649" s="48"/>
      <c r="AU649" s="3" t="s">
        <v>110</v>
      </c>
      <c r="AV649" s="48"/>
      <c r="AW649" s="48"/>
    </row>
    <row r="650" spans="1:49" s="4" customFormat="1" ht="15" x14ac:dyDescent="0.25">
      <c r="A650" s="119"/>
      <c r="B650" s="50"/>
      <c r="C650" s="853" t="s">
        <v>111</v>
      </c>
      <c r="D650" s="853"/>
      <c r="E650" s="853"/>
      <c r="F650" s="853"/>
      <c r="G650" s="853"/>
      <c r="H650" s="853"/>
      <c r="I650" s="853"/>
      <c r="J650" s="853"/>
      <c r="K650" s="853"/>
      <c r="L650" s="124">
        <v>177.81</v>
      </c>
      <c r="M650" s="121"/>
      <c r="N650" s="122"/>
      <c r="AF650" s="39"/>
      <c r="AG650" s="48"/>
      <c r="AL650" s="48"/>
      <c r="AM650" s="82"/>
      <c r="AN650" s="85"/>
      <c r="AO650" s="85"/>
      <c r="AP650" s="85"/>
      <c r="AQ650" s="85"/>
      <c r="AR650" s="85"/>
      <c r="AS650" s="82"/>
      <c r="AT650" s="48"/>
      <c r="AU650" s="3" t="s">
        <v>111</v>
      </c>
      <c r="AV650" s="48"/>
      <c r="AW650" s="48"/>
    </row>
    <row r="651" spans="1:49" s="4" customFormat="1" ht="15" x14ac:dyDescent="0.25">
      <c r="A651" s="119"/>
      <c r="B651" s="50"/>
      <c r="C651" s="853" t="s">
        <v>112</v>
      </c>
      <c r="D651" s="853"/>
      <c r="E651" s="853"/>
      <c r="F651" s="853"/>
      <c r="G651" s="853"/>
      <c r="H651" s="853"/>
      <c r="I651" s="853"/>
      <c r="J651" s="853"/>
      <c r="K651" s="853"/>
      <c r="L651" s="124">
        <v>162.09</v>
      </c>
      <c r="M651" s="121"/>
      <c r="N651" s="122"/>
      <c r="AF651" s="39"/>
      <c r="AG651" s="48"/>
      <c r="AL651" s="48"/>
      <c r="AM651" s="82"/>
      <c r="AN651" s="85"/>
      <c r="AO651" s="85"/>
      <c r="AP651" s="85"/>
      <c r="AQ651" s="85"/>
      <c r="AR651" s="85"/>
      <c r="AS651" s="82"/>
      <c r="AT651" s="48"/>
      <c r="AU651" s="3" t="s">
        <v>112</v>
      </c>
      <c r="AV651" s="48"/>
      <c r="AW651" s="48"/>
    </row>
    <row r="652" spans="1:49" s="4" customFormat="1" ht="15" x14ac:dyDescent="0.25">
      <c r="A652" s="119"/>
      <c r="B652" s="125"/>
      <c r="C652" s="861" t="s">
        <v>342</v>
      </c>
      <c r="D652" s="861"/>
      <c r="E652" s="861"/>
      <c r="F652" s="861"/>
      <c r="G652" s="861"/>
      <c r="H652" s="861"/>
      <c r="I652" s="861"/>
      <c r="J652" s="861"/>
      <c r="K652" s="861"/>
      <c r="L652" s="126">
        <v>6045.08</v>
      </c>
      <c r="M652" s="127"/>
      <c r="N652" s="128"/>
      <c r="AF652" s="39"/>
      <c r="AG652" s="48"/>
      <c r="AL652" s="48"/>
      <c r="AM652" s="82"/>
      <c r="AN652" s="85"/>
      <c r="AO652" s="85"/>
      <c r="AP652" s="85"/>
      <c r="AQ652" s="85"/>
      <c r="AR652" s="85"/>
      <c r="AS652" s="82"/>
      <c r="AT652" s="48"/>
      <c r="AV652" s="48" t="s">
        <v>342</v>
      </c>
      <c r="AW652" s="48"/>
    </row>
    <row r="653" spans="1:49" s="4" customFormat="1" ht="15" x14ac:dyDescent="0.25">
      <c r="A653" s="844" t="s">
        <v>343</v>
      </c>
      <c r="B653" s="845"/>
      <c r="C653" s="845"/>
      <c r="D653" s="845"/>
      <c r="E653" s="845"/>
      <c r="F653" s="845"/>
      <c r="G653" s="845"/>
      <c r="H653" s="845"/>
      <c r="I653" s="845"/>
      <c r="J653" s="845"/>
      <c r="K653" s="845"/>
      <c r="L653" s="845"/>
      <c r="M653" s="845"/>
      <c r="N653" s="846"/>
      <c r="AF653" s="39" t="s">
        <v>343</v>
      </c>
      <c r="AG653" s="48"/>
      <c r="AL653" s="48"/>
      <c r="AM653" s="82"/>
      <c r="AN653" s="85"/>
      <c r="AO653" s="85"/>
      <c r="AP653" s="85"/>
      <c r="AQ653" s="85"/>
      <c r="AR653" s="85"/>
      <c r="AS653" s="82"/>
      <c r="AT653" s="48"/>
      <c r="AV653" s="48"/>
      <c r="AW653" s="48"/>
    </row>
    <row r="654" spans="1:49" s="4" customFormat="1" ht="45.75" x14ac:dyDescent="0.25">
      <c r="A654" s="40" t="s">
        <v>344</v>
      </c>
      <c r="B654" s="41" t="s">
        <v>345</v>
      </c>
      <c r="C654" s="847" t="s">
        <v>346</v>
      </c>
      <c r="D654" s="847"/>
      <c r="E654" s="847"/>
      <c r="F654" s="42" t="s">
        <v>254</v>
      </c>
      <c r="G654" s="43">
        <v>12.28</v>
      </c>
      <c r="H654" s="44">
        <v>1</v>
      </c>
      <c r="I654" s="109">
        <v>12.28</v>
      </c>
      <c r="J654" s="46"/>
      <c r="K654" s="43"/>
      <c r="L654" s="46"/>
      <c r="M654" s="43"/>
      <c r="N654" s="47"/>
      <c r="AF654" s="39"/>
      <c r="AG654" s="48" t="s">
        <v>346</v>
      </c>
      <c r="AL654" s="48"/>
      <c r="AM654" s="82"/>
      <c r="AN654" s="85"/>
      <c r="AO654" s="85"/>
      <c r="AP654" s="85"/>
      <c r="AQ654" s="85"/>
      <c r="AR654" s="85"/>
      <c r="AS654" s="82"/>
      <c r="AT654" s="48"/>
      <c r="AV654" s="48"/>
      <c r="AW654" s="48"/>
    </row>
    <row r="655" spans="1:49" s="4" customFormat="1" ht="22.5" x14ac:dyDescent="0.25">
      <c r="A655" s="49"/>
      <c r="B655" s="50" t="s">
        <v>64</v>
      </c>
      <c r="C655" s="848" t="s">
        <v>65</v>
      </c>
      <c r="D655" s="848"/>
      <c r="E655" s="848"/>
      <c r="F655" s="848"/>
      <c r="G655" s="848"/>
      <c r="H655" s="848"/>
      <c r="I655" s="848"/>
      <c r="J655" s="848"/>
      <c r="K655" s="848"/>
      <c r="L655" s="848"/>
      <c r="M655" s="848"/>
      <c r="N655" s="849"/>
      <c r="AF655" s="39"/>
      <c r="AG655" s="48"/>
      <c r="AH655" s="3" t="s">
        <v>65</v>
      </c>
      <c r="AL655" s="48"/>
      <c r="AM655" s="82"/>
      <c r="AN655" s="85"/>
      <c r="AO655" s="85"/>
      <c r="AP655" s="85"/>
      <c r="AQ655" s="85"/>
      <c r="AR655" s="85"/>
      <c r="AS655" s="82"/>
      <c r="AT655" s="48"/>
      <c r="AV655" s="48"/>
      <c r="AW655" s="48"/>
    </row>
    <row r="656" spans="1:49" s="4" customFormat="1" ht="15" x14ac:dyDescent="0.25">
      <c r="A656" s="51"/>
      <c r="B656" s="50" t="s">
        <v>60</v>
      </c>
      <c r="C656" s="853" t="s">
        <v>66</v>
      </c>
      <c r="D656" s="853"/>
      <c r="E656" s="853"/>
      <c r="F656" s="53"/>
      <c r="G656" s="54"/>
      <c r="H656" s="54"/>
      <c r="I656" s="54"/>
      <c r="J656" s="57">
        <v>212.63</v>
      </c>
      <c r="K656" s="56">
        <v>1.1499999999999999</v>
      </c>
      <c r="L656" s="55">
        <v>3002.76</v>
      </c>
      <c r="M656" s="56">
        <v>35.42</v>
      </c>
      <c r="N656" s="58">
        <v>106357.75999999999</v>
      </c>
      <c r="AF656" s="39"/>
      <c r="AG656" s="48"/>
      <c r="AI656" s="3" t="s">
        <v>66</v>
      </c>
      <c r="AL656" s="48"/>
      <c r="AM656" s="82"/>
      <c r="AN656" s="85"/>
      <c r="AO656" s="85"/>
      <c r="AP656" s="85"/>
      <c r="AQ656" s="85"/>
      <c r="AR656" s="85"/>
      <c r="AS656" s="82"/>
      <c r="AT656" s="48"/>
      <c r="AV656" s="48"/>
      <c r="AW656" s="48"/>
    </row>
    <row r="657" spans="1:49" s="4" customFormat="1" ht="15" x14ac:dyDescent="0.25">
      <c r="A657" s="51"/>
      <c r="B657" s="50" t="s">
        <v>67</v>
      </c>
      <c r="C657" s="853" t="s">
        <v>68</v>
      </c>
      <c r="D657" s="853"/>
      <c r="E657" s="853"/>
      <c r="F657" s="53"/>
      <c r="G657" s="54"/>
      <c r="H657" s="54"/>
      <c r="I657" s="54"/>
      <c r="J657" s="57">
        <v>5.08</v>
      </c>
      <c r="K657" s="56">
        <v>1.1499999999999999</v>
      </c>
      <c r="L657" s="57">
        <v>71.739999999999995</v>
      </c>
      <c r="M657" s="54"/>
      <c r="N657" s="59"/>
      <c r="AF657" s="39"/>
      <c r="AG657" s="48"/>
      <c r="AI657" s="3" t="s">
        <v>68</v>
      </c>
      <c r="AL657" s="48"/>
      <c r="AM657" s="82"/>
      <c r="AN657" s="85"/>
      <c r="AO657" s="85"/>
      <c r="AP657" s="85"/>
      <c r="AQ657" s="85"/>
      <c r="AR657" s="85"/>
      <c r="AS657" s="82"/>
      <c r="AT657" s="48"/>
      <c r="AV657" s="48"/>
      <c r="AW657" s="48"/>
    </row>
    <row r="658" spans="1:49" s="4" customFormat="1" ht="15" x14ac:dyDescent="0.25">
      <c r="A658" s="51"/>
      <c r="B658" s="50" t="s">
        <v>69</v>
      </c>
      <c r="C658" s="853" t="s">
        <v>70</v>
      </c>
      <c r="D658" s="853"/>
      <c r="E658" s="853"/>
      <c r="F658" s="53"/>
      <c r="G658" s="54"/>
      <c r="H658" s="54"/>
      <c r="I658" s="54"/>
      <c r="J658" s="57">
        <v>0.68</v>
      </c>
      <c r="K658" s="56">
        <v>1.1499999999999999</v>
      </c>
      <c r="L658" s="57">
        <v>9.6</v>
      </c>
      <c r="M658" s="56">
        <v>35.42</v>
      </c>
      <c r="N658" s="133">
        <v>340.03</v>
      </c>
      <c r="AF658" s="39"/>
      <c r="AG658" s="48"/>
      <c r="AI658" s="3" t="s">
        <v>70</v>
      </c>
      <c r="AL658" s="48"/>
      <c r="AM658" s="82"/>
      <c r="AN658" s="85"/>
      <c r="AO658" s="85"/>
      <c r="AP658" s="85"/>
      <c r="AQ658" s="85"/>
      <c r="AR658" s="85"/>
      <c r="AS658" s="82"/>
      <c r="AT658" s="48"/>
      <c r="AV658" s="48"/>
      <c r="AW658" s="48"/>
    </row>
    <row r="659" spans="1:49" s="4" customFormat="1" ht="15" x14ac:dyDescent="0.25">
      <c r="A659" s="51"/>
      <c r="B659" s="50" t="s">
        <v>86</v>
      </c>
      <c r="C659" s="853" t="s">
        <v>87</v>
      </c>
      <c r="D659" s="853"/>
      <c r="E659" s="853"/>
      <c r="F659" s="53"/>
      <c r="G659" s="54"/>
      <c r="H659" s="54"/>
      <c r="I659" s="54"/>
      <c r="J659" s="55">
        <v>2034</v>
      </c>
      <c r="K659" s="54"/>
      <c r="L659" s="55">
        <v>24977.52</v>
      </c>
      <c r="M659" s="54"/>
      <c r="N659" s="59"/>
      <c r="AF659" s="39"/>
      <c r="AG659" s="48"/>
      <c r="AI659" s="3" t="s">
        <v>87</v>
      </c>
      <c r="AL659" s="48"/>
      <c r="AM659" s="82"/>
      <c r="AN659" s="85"/>
      <c r="AO659" s="85"/>
      <c r="AP659" s="85"/>
      <c r="AQ659" s="85"/>
      <c r="AR659" s="85"/>
      <c r="AS659" s="82"/>
      <c r="AT659" s="48"/>
      <c r="AV659" s="48"/>
      <c r="AW659" s="48"/>
    </row>
    <row r="660" spans="1:49" s="4" customFormat="1" ht="15" x14ac:dyDescent="0.25">
      <c r="A660" s="60"/>
      <c r="B660" s="50"/>
      <c r="C660" s="853" t="s">
        <v>71</v>
      </c>
      <c r="D660" s="853"/>
      <c r="E660" s="853"/>
      <c r="F660" s="53" t="s">
        <v>72</v>
      </c>
      <c r="G660" s="56">
        <v>26.78</v>
      </c>
      <c r="H660" s="56">
        <v>1.1499999999999999</v>
      </c>
      <c r="I660" s="64">
        <v>378.18716000000001</v>
      </c>
      <c r="J660" s="63"/>
      <c r="K660" s="54"/>
      <c r="L660" s="63"/>
      <c r="M660" s="54"/>
      <c r="N660" s="59"/>
      <c r="AF660" s="39"/>
      <c r="AG660" s="48"/>
      <c r="AJ660" s="3" t="s">
        <v>71</v>
      </c>
      <c r="AL660" s="48"/>
      <c r="AM660" s="82"/>
      <c r="AN660" s="85"/>
      <c r="AO660" s="85"/>
      <c r="AP660" s="85"/>
      <c r="AQ660" s="85"/>
      <c r="AR660" s="85"/>
      <c r="AS660" s="82"/>
      <c r="AT660" s="48"/>
      <c r="AV660" s="48"/>
      <c r="AW660" s="48"/>
    </row>
    <row r="661" spans="1:49" s="4" customFormat="1" ht="15" x14ac:dyDescent="0.25">
      <c r="A661" s="60"/>
      <c r="B661" s="50"/>
      <c r="C661" s="853" t="s">
        <v>73</v>
      </c>
      <c r="D661" s="853"/>
      <c r="E661" s="853"/>
      <c r="F661" s="53" t="s">
        <v>72</v>
      </c>
      <c r="G661" s="56">
        <v>0.05</v>
      </c>
      <c r="H661" s="56">
        <v>1.1499999999999999</v>
      </c>
      <c r="I661" s="130">
        <v>0.70609999999999995</v>
      </c>
      <c r="J661" s="63"/>
      <c r="K661" s="54"/>
      <c r="L661" s="63"/>
      <c r="M661" s="54"/>
      <c r="N661" s="59"/>
      <c r="AF661" s="39"/>
      <c r="AG661" s="48"/>
      <c r="AJ661" s="3" t="s">
        <v>73</v>
      </c>
      <c r="AL661" s="48"/>
      <c r="AM661" s="82"/>
      <c r="AN661" s="85"/>
      <c r="AO661" s="85"/>
      <c r="AP661" s="85"/>
      <c r="AQ661" s="85"/>
      <c r="AR661" s="85"/>
      <c r="AS661" s="82"/>
      <c r="AT661" s="48"/>
      <c r="AV661" s="48"/>
      <c r="AW661" s="48"/>
    </row>
    <row r="662" spans="1:49" s="4" customFormat="1" ht="15" x14ac:dyDescent="0.25">
      <c r="A662" s="51"/>
      <c r="B662" s="50"/>
      <c r="C662" s="854" t="s">
        <v>74</v>
      </c>
      <c r="D662" s="854"/>
      <c r="E662" s="854"/>
      <c r="F662" s="65"/>
      <c r="G662" s="66"/>
      <c r="H662" s="66"/>
      <c r="I662" s="66"/>
      <c r="J662" s="67">
        <v>2251.71</v>
      </c>
      <c r="K662" s="66"/>
      <c r="L662" s="67">
        <v>28052.02</v>
      </c>
      <c r="M662" s="66"/>
      <c r="N662" s="69"/>
      <c r="AF662" s="39"/>
      <c r="AG662" s="48"/>
      <c r="AK662" s="3" t="s">
        <v>74</v>
      </c>
      <c r="AL662" s="48"/>
      <c r="AM662" s="82"/>
      <c r="AN662" s="85"/>
      <c r="AO662" s="85"/>
      <c r="AP662" s="85"/>
      <c r="AQ662" s="85"/>
      <c r="AR662" s="85"/>
      <c r="AS662" s="82"/>
      <c r="AT662" s="48"/>
      <c r="AV662" s="48"/>
      <c r="AW662" s="48"/>
    </row>
    <row r="663" spans="1:49" s="4" customFormat="1" ht="15" x14ac:dyDescent="0.25">
      <c r="A663" s="60"/>
      <c r="B663" s="50"/>
      <c r="C663" s="853" t="s">
        <v>75</v>
      </c>
      <c r="D663" s="853"/>
      <c r="E663" s="853"/>
      <c r="F663" s="53"/>
      <c r="G663" s="54"/>
      <c r="H663" s="54"/>
      <c r="I663" s="54"/>
      <c r="J663" s="63"/>
      <c r="K663" s="54"/>
      <c r="L663" s="55">
        <v>3012.36</v>
      </c>
      <c r="M663" s="54"/>
      <c r="N663" s="58">
        <v>106697.79</v>
      </c>
      <c r="AF663" s="39"/>
      <c r="AG663" s="48"/>
      <c r="AJ663" s="3" t="s">
        <v>75</v>
      </c>
      <c r="AL663" s="48"/>
      <c r="AM663" s="82"/>
      <c r="AN663" s="85"/>
      <c r="AO663" s="85"/>
      <c r="AP663" s="85"/>
      <c r="AQ663" s="85"/>
      <c r="AR663" s="85"/>
      <c r="AS663" s="82"/>
      <c r="AT663" s="48"/>
      <c r="AV663" s="48"/>
      <c r="AW663" s="48"/>
    </row>
    <row r="664" spans="1:49" s="4" customFormat="1" ht="15" x14ac:dyDescent="0.25">
      <c r="A664" s="60"/>
      <c r="B664" s="50" t="s">
        <v>347</v>
      </c>
      <c r="C664" s="853" t="s">
        <v>348</v>
      </c>
      <c r="D664" s="853"/>
      <c r="E664" s="853"/>
      <c r="F664" s="53" t="s">
        <v>78</v>
      </c>
      <c r="G664" s="70">
        <v>103</v>
      </c>
      <c r="H664" s="54"/>
      <c r="I664" s="70">
        <v>103</v>
      </c>
      <c r="J664" s="63"/>
      <c r="K664" s="54"/>
      <c r="L664" s="55">
        <v>3102.73</v>
      </c>
      <c r="M664" s="54"/>
      <c r="N664" s="58">
        <v>109898.72</v>
      </c>
      <c r="AF664" s="39"/>
      <c r="AG664" s="48"/>
      <c r="AJ664" s="3" t="s">
        <v>348</v>
      </c>
      <c r="AL664" s="48"/>
      <c r="AM664" s="82"/>
      <c r="AN664" s="85"/>
      <c r="AO664" s="85"/>
      <c r="AP664" s="85"/>
      <c r="AQ664" s="85"/>
      <c r="AR664" s="85"/>
      <c r="AS664" s="82"/>
      <c r="AT664" s="48"/>
      <c r="AV664" s="48"/>
      <c r="AW664" s="48"/>
    </row>
    <row r="665" spans="1:49" s="4" customFormat="1" ht="15" x14ac:dyDescent="0.25">
      <c r="A665" s="60"/>
      <c r="B665" s="50" t="s">
        <v>349</v>
      </c>
      <c r="C665" s="853" t="s">
        <v>350</v>
      </c>
      <c r="D665" s="853"/>
      <c r="E665" s="853"/>
      <c r="F665" s="53" t="s">
        <v>78</v>
      </c>
      <c r="G665" s="70">
        <v>72</v>
      </c>
      <c r="H665" s="54"/>
      <c r="I665" s="70">
        <v>72</v>
      </c>
      <c r="J665" s="63"/>
      <c r="K665" s="54"/>
      <c r="L665" s="55">
        <v>2168.9</v>
      </c>
      <c r="M665" s="54"/>
      <c r="N665" s="58">
        <v>76822.41</v>
      </c>
      <c r="AF665" s="39"/>
      <c r="AG665" s="48"/>
      <c r="AJ665" s="3" t="s">
        <v>350</v>
      </c>
      <c r="AL665" s="48"/>
      <c r="AM665" s="82"/>
      <c r="AN665" s="85"/>
      <c r="AO665" s="85"/>
      <c r="AP665" s="85"/>
      <c r="AQ665" s="85"/>
      <c r="AR665" s="85"/>
      <c r="AS665" s="82"/>
      <c r="AT665" s="48"/>
      <c r="AV665" s="48"/>
      <c r="AW665" s="48"/>
    </row>
    <row r="666" spans="1:49" s="4" customFormat="1" ht="15" x14ac:dyDescent="0.25">
      <c r="A666" s="71"/>
      <c r="B666" s="72"/>
      <c r="C666" s="847" t="s">
        <v>81</v>
      </c>
      <c r="D666" s="847"/>
      <c r="E666" s="847"/>
      <c r="F666" s="42"/>
      <c r="G666" s="43"/>
      <c r="H666" s="43"/>
      <c r="I666" s="43"/>
      <c r="J666" s="46"/>
      <c r="K666" s="43"/>
      <c r="L666" s="73">
        <v>33323.65</v>
      </c>
      <c r="M666" s="66"/>
      <c r="N666" s="47"/>
      <c r="AF666" s="39"/>
      <c r="AG666" s="48"/>
      <c r="AL666" s="48" t="s">
        <v>81</v>
      </c>
      <c r="AM666" s="82"/>
      <c r="AN666" s="85"/>
      <c r="AO666" s="85"/>
      <c r="AP666" s="85"/>
      <c r="AQ666" s="85"/>
      <c r="AR666" s="85"/>
      <c r="AS666" s="82"/>
      <c r="AT666" s="48"/>
      <c r="AV666" s="48"/>
      <c r="AW666" s="48"/>
    </row>
    <row r="667" spans="1:49" s="4" customFormat="1" ht="34.5" x14ac:dyDescent="0.25">
      <c r="A667" s="40" t="s">
        <v>351</v>
      </c>
      <c r="B667" s="41" t="s">
        <v>352</v>
      </c>
      <c r="C667" s="847" t="s">
        <v>353</v>
      </c>
      <c r="D667" s="847"/>
      <c r="E667" s="847"/>
      <c r="F667" s="42" t="s">
        <v>254</v>
      </c>
      <c r="G667" s="43">
        <v>12.28</v>
      </c>
      <c r="H667" s="44">
        <v>1</v>
      </c>
      <c r="I667" s="109">
        <v>12.28</v>
      </c>
      <c r="J667" s="46"/>
      <c r="K667" s="43"/>
      <c r="L667" s="46"/>
      <c r="M667" s="43"/>
      <c r="N667" s="47"/>
      <c r="AF667" s="39"/>
      <c r="AG667" s="48" t="s">
        <v>353</v>
      </c>
      <c r="AL667" s="48"/>
      <c r="AM667" s="82"/>
      <c r="AN667" s="85"/>
      <c r="AO667" s="85"/>
      <c r="AP667" s="85"/>
      <c r="AQ667" s="85"/>
      <c r="AR667" s="85"/>
      <c r="AS667" s="82"/>
      <c r="AT667" s="48"/>
      <c r="AV667" s="48"/>
      <c r="AW667" s="48"/>
    </row>
    <row r="668" spans="1:49" s="4" customFormat="1" ht="22.5" x14ac:dyDescent="0.25">
      <c r="A668" s="49"/>
      <c r="B668" s="50" t="s">
        <v>64</v>
      </c>
      <c r="C668" s="848" t="s">
        <v>65</v>
      </c>
      <c r="D668" s="848"/>
      <c r="E668" s="848"/>
      <c r="F668" s="848"/>
      <c r="G668" s="848"/>
      <c r="H668" s="848"/>
      <c r="I668" s="848"/>
      <c r="J668" s="848"/>
      <c r="K668" s="848"/>
      <c r="L668" s="848"/>
      <c r="M668" s="848"/>
      <c r="N668" s="849"/>
      <c r="AF668" s="39"/>
      <c r="AG668" s="48"/>
      <c r="AH668" s="3" t="s">
        <v>65</v>
      </c>
      <c r="AL668" s="48"/>
      <c r="AM668" s="82"/>
      <c r="AN668" s="85"/>
      <c r="AO668" s="85"/>
      <c r="AP668" s="85"/>
      <c r="AQ668" s="85"/>
      <c r="AR668" s="85"/>
      <c r="AS668" s="82"/>
      <c r="AT668" s="48"/>
      <c r="AV668" s="48"/>
      <c r="AW668" s="48"/>
    </row>
    <row r="669" spans="1:49" s="4" customFormat="1" ht="15" x14ac:dyDescent="0.25">
      <c r="A669" s="51"/>
      <c r="B669" s="50" t="s">
        <v>60</v>
      </c>
      <c r="C669" s="853" t="s">
        <v>66</v>
      </c>
      <c r="D669" s="853"/>
      <c r="E669" s="853"/>
      <c r="F669" s="53"/>
      <c r="G669" s="54"/>
      <c r="H669" s="54"/>
      <c r="I669" s="54"/>
      <c r="J669" s="57">
        <v>43.43</v>
      </c>
      <c r="K669" s="56">
        <v>1.1499999999999999</v>
      </c>
      <c r="L669" s="57">
        <v>613.32000000000005</v>
      </c>
      <c r="M669" s="56">
        <v>35.42</v>
      </c>
      <c r="N669" s="58">
        <v>21723.79</v>
      </c>
      <c r="AF669" s="39"/>
      <c r="AG669" s="48"/>
      <c r="AI669" s="3" t="s">
        <v>66</v>
      </c>
      <c r="AL669" s="48"/>
      <c r="AM669" s="82"/>
      <c r="AN669" s="85"/>
      <c r="AO669" s="85"/>
      <c r="AP669" s="85"/>
      <c r="AQ669" s="85"/>
      <c r="AR669" s="85"/>
      <c r="AS669" s="82"/>
      <c r="AT669" s="48"/>
      <c r="AV669" s="48"/>
      <c r="AW669" s="48"/>
    </row>
    <row r="670" spans="1:49" s="4" customFormat="1" ht="15" x14ac:dyDescent="0.25">
      <c r="A670" s="51"/>
      <c r="B670" s="50" t="s">
        <v>86</v>
      </c>
      <c r="C670" s="853" t="s">
        <v>87</v>
      </c>
      <c r="D670" s="853"/>
      <c r="E670" s="853"/>
      <c r="F670" s="53"/>
      <c r="G670" s="54"/>
      <c r="H670" s="54"/>
      <c r="I670" s="54"/>
      <c r="J670" s="57">
        <v>678</v>
      </c>
      <c r="K670" s="54"/>
      <c r="L670" s="55">
        <v>8325.84</v>
      </c>
      <c r="M670" s="54"/>
      <c r="N670" s="59"/>
      <c r="AF670" s="39"/>
      <c r="AG670" s="48"/>
      <c r="AI670" s="3" t="s">
        <v>87</v>
      </c>
      <c r="AL670" s="48"/>
      <c r="AM670" s="82"/>
      <c r="AN670" s="85"/>
      <c r="AO670" s="85"/>
      <c r="AP670" s="85"/>
      <c r="AQ670" s="85"/>
      <c r="AR670" s="85"/>
      <c r="AS670" s="82"/>
      <c r="AT670" s="48"/>
      <c r="AV670" s="48"/>
      <c r="AW670" s="48"/>
    </row>
    <row r="671" spans="1:49" s="4" customFormat="1" ht="15" x14ac:dyDescent="0.25">
      <c r="A671" s="60"/>
      <c r="B671" s="50"/>
      <c r="C671" s="853" t="s">
        <v>71</v>
      </c>
      <c r="D671" s="853"/>
      <c r="E671" s="853"/>
      <c r="F671" s="53" t="s">
        <v>72</v>
      </c>
      <c r="G671" s="56">
        <v>5.47</v>
      </c>
      <c r="H671" s="56">
        <v>1.1499999999999999</v>
      </c>
      <c r="I671" s="64">
        <v>77.247339999999994</v>
      </c>
      <c r="J671" s="63"/>
      <c r="K671" s="54"/>
      <c r="L671" s="63"/>
      <c r="M671" s="54"/>
      <c r="N671" s="59"/>
      <c r="AF671" s="39"/>
      <c r="AG671" s="48"/>
      <c r="AJ671" s="3" t="s">
        <v>71</v>
      </c>
      <c r="AL671" s="48"/>
      <c r="AM671" s="82"/>
      <c r="AN671" s="85"/>
      <c r="AO671" s="85"/>
      <c r="AP671" s="85"/>
      <c r="AQ671" s="85"/>
      <c r="AR671" s="85"/>
      <c r="AS671" s="82"/>
      <c r="AT671" s="48"/>
      <c r="AV671" s="48"/>
      <c r="AW671" s="48"/>
    </row>
    <row r="672" spans="1:49" s="4" customFormat="1" ht="15" x14ac:dyDescent="0.25">
      <c r="A672" s="51"/>
      <c r="B672" s="50"/>
      <c r="C672" s="854" t="s">
        <v>74</v>
      </c>
      <c r="D672" s="854"/>
      <c r="E672" s="854"/>
      <c r="F672" s="65"/>
      <c r="G672" s="66"/>
      <c r="H672" s="66"/>
      <c r="I672" s="66"/>
      <c r="J672" s="68">
        <v>721.43</v>
      </c>
      <c r="K672" s="66"/>
      <c r="L672" s="67">
        <v>8939.16</v>
      </c>
      <c r="M672" s="66"/>
      <c r="N672" s="69"/>
      <c r="AF672" s="39"/>
      <c r="AG672" s="48"/>
      <c r="AK672" s="3" t="s">
        <v>74</v>
      </c>
      <c r="AL672" s="48"/>
      <c r="AM672" s="82"/>
      <c r="AN672" s="85"/>
      <c r="AO672" s="85"/>
      <c r="AP672" s="85"/>
      <c r="AQ672" s="85"/>
      <c r="AR672" s="85"/>
      <c r="AS672" s="82"/>
      <c r="AT672" s="48"/>
      <c r="AV672" s="48"/>
      <c r="AW672" s="48"/>
    </row>
    <row r="673" spans="1:49" s="4" customFormat="1" ht="15" x14ac:dyDescent="0.25">
      <c r="A673" s="60"/>
      <c r="B673" s="50"/>
      <c r="C673" s="853" t="s">
        <v>75</v>
      </c>
      <c r="D673" s="853"/>
      <c r="E673" s="853"/>
      <c r="F673" s="53"/>
      <c r="G673" s="54"/>
      <c r="H673" s="54"/>
      <c r="I673" s="54"/>
      <c r="J673" s="63"/>
      <c r="K673" s="54"/>
      <c r="L673" s="57">
        <v>613.32000000000005</v>
      </c>
      <c r="M673" s="54"/>
      <c r="N673" s="58">
        <v>21723.79</v>
      </c>
      <c r="AF673" s="39"/>
      <c r="AG673" s="48"/>
      <c r="AJ673" s="3" t="s">
        <v>75</v>
      </c>
      <c r="AL673" s="48"/>
      <c r="AM673" s="82"/>
      <c r="AN673" s="85"/>
      <c r="AO673" s="85"/>
      <c r="AP673" s="85"/>
      <c r="AQ673" s="85"/>
      <c r="AR673" s="85"/>
      <c r="AS673" s="82"/>
      <c r="AT673" s="48"/>
      <c r="AV673" s="48"/>
      <c r="AW673" s="48"/>
    </row>
    <row r="674" spans="1:49" s="4" customFormat="1" ht="15" x14ac:dyDescent="0.25">
      <c r="A674" s="60"/>
      <c r="B674" s="50" t="s">
        <v>347</v>
      </c>
      <c r="C674" s="853" t="s">
        <v>348</v>
      </c>
      <c r="D674" s="853"/>
      <c r="E674" s="853"/>
      <c r="F674" s="53" t="s">
        <v>78</v>
      </c>
      <c r="G674" s="70">
        <v>103</v>
      </c>
      <c r="H674" s="54"/>
      <c r="I674" s="70">
        <v>103</v>
      </c>
      <c r="J674" s="63"/>
      <c r="K674" s="54"/>
      <c r="L674" s="57">
        <v>631.72</v>
      </c>
      <c r="M674" s="54"/>
      <c r="N674" s="58">
        <v>22375.5</v>
      </c>
      <c r="AF674" s="39"/>
      <c r="AG674" s="48"/>
      <c r="AJ674" s="3" t="s">
        <v>348</v>
      </c>
      <c r="AL674" s="48"/>
      <c r="AM674" s="82"/>
      <c r="AN674" s="85"/>
      <c r="AO674" s="85"/>
      <c r="AP674" s="85"/>
      <c r="AQ674" s="85"/>
      <c r="AR674" s="85"/>
      <c r="AS674" s="82"/>
      <c r="AT674" s="48"/>
      <c r="AV674" s="48"/>
      <c r="AW674" s="48"/>
    </row>
    <row r="675" spans="1:49" s="4" customFormat="1" ht="15" x14ac:dyDescent="0.25">
      <c r="A675" s="60"/>
      <c r="B675" s="50" t="s">
        <v>349</v>
      </c>
      <c r="C675" s="853" t="s">
        <v>350</v>
      </c>
      <c r="D675" s="853"/>
      <c r="E675" s="853"/>
      <c r="F675" s="53" t="s">
        <v>78</v>
      </c>
      <c r="G675" s="70">
        <v>72</v>
      </c>
      <c r="H675" s="54"/>
      <c r="I675" s="70">
        <v>72</v>
      </c>
      <c r="J675" s="63"/>
      <c r="K675" s="54"/>
      <c r="L675" s="57">
        <v>441.59</v>
      </c>
      <c r="M675" s="54"/>
      <c r="N675" s="58">
        <v>15641.13</v>
      </c>
      <c r="AF675" s="39"/>
      <c r="AG675" s="48"/>
      <c r="AJ675" s="3" t="s">
        <v>350</v>
      </c>
      <c r="AL675" s="48"/>
      <c r="AM675" s="82"/>
      <c r="AN675" s="85"/>
      <c r="AO675" s="85"/>
      <c r="AP675" s="85"/>
      <c r="AQ675" s="85"/>
      <c r="AR675" s="85"/>
      <c r="AS675" s="82"/>
      <c r="AT675" s="48"/>
      <c r="AV675" s="48"/>
      <c r="AW675" s="48"/>
    </row>
    <row r="676" spans="1:49" s="4" customFormat="1" ht="15" x14ac:dyDescent="0.25">
      <c r="A676" s="71"/>
      <c r="B676" s="72"/>
      <c r="C676" s="847" t="s">
        <v>81</v>
      </c>
      <c r="D676" s="847"/>
      <c r="E676" s="847"/>
      <c r="F676" s="42"/>
      <c r="G676" s="43"/>
      <c r="H676" s="43"/>
      <c r="I676" s="43"/>
      <c r="J676" s="46"/>
      <c r="K676" s="43"/>
      <c r="L676" s="73">
        <v>10012.469999999999</v>
      </c>
      <c r="M676" s="66"/>
      <c r="N676" s="47"/>
      <c r="AF676" s="39"/>
      <c r="AG676" s="48"/>
      <c r="AL676" s="48" t="s">
        <v>81</v>
      </c>
      <c r="AM676" s="82"/>
      <c r="AN676" s="85"/>
      <c r="AO676" s="85"/>
      <c r="AP676" s="85"/>
      <c r="AQ676" s="85"/>
      <c r="AR676" s="85"/>
      <c r="AS676" s="82"/>
      <c r="AT676" s="48"/>
      <c r="AV676" s="48"/>
      <c r="AW676" s="48"/>
    </row>
    <row r="677" spans="1:49" s="4" customFormat="1" ht="23.25" x14ac:dyDescent="0.25">
      <c r="A677" s="40" t="s">
        <v>354</v>
      </c>
      <c r="B677" s="41" t="s">
        <v>355</v>
      </c>
      <c r="C677" s="847" t="s">
        <v>356</v>
      </c>
      <c r="D677" s="847"/>
      <c r="E677" s="847"/>
      <c r="F677" s="42" t="s">
        <v>254</v>
      </c>
      <c r="G677" s="43">
        <v>12.28</v>
      </c>
      <c r="H677" s="44">
        <v>1</v>
      </c>
      <c r="I677" s="109">
        <v>12.28</v>
      </c>
      <c r="J677" s="46"/>
      <c r="K677" s="43"/>
      <c r="L677" s="46"/>
      <c r="M677" s="43"/>
      <c r="N677" s="47"/>
      <c r="AF677" s="39"/>
      <c r="AG677" s="48" t="s">
        <v>356</v>
      </c>
      <c r="AL677" s="48"/>
      <c r="AM677" s="82"/>
      <c r="AN677" s="85"/>
      <c r="AO677" s="85"/>
      <c r="AP677" s="85"/>
      <c r="AQ677" s="85"/>
      <c r="AR677" s="85"/>
      <c r="AS677" s="82"/>
      <c r="AT677" s="48"/>
      <c r="AV677" s="48"/>
      <c r="AW677" s="48"/>
    </row>
    <row r="678" spans="1:49" s="4" customFormat="1" ht="22.5" x14ac:dyDescent="0.25">
      <c r="A678" s="49"/>
      <c r="B678" s="50" t="s">
        <v>64</v>
      </c>
      <c r="C678" s="848" t="s">
        <v>65</v>
      </c>
      <c r="D678" s="848"/>
      <c r="E678" s="848"/>
      <c r="F678" s="848"/>
      <c r="G678" s="848"/>
      <c r="H678" s="848"/>
      <c r="I678" s="848"/>
      <c r="J678" s="848"/>
      <c r="K678" s="848"/>
      <c r="L678" s="848"/>
      <c r="M678" s="848"/>
      <c r="N678" s="849"/>
      <c r="AF678" s="39"/>
      <c r="AG678" s="48"/>
      <c r="AH678" s="3" t="s">
        <v>65</v>
      </c>
      <c r="AL678" s="48"/>
      <c r="AM678" s="82"/>
      <c r="AN678" s="85"/>
      <c r="AO678" s="85"/>
      <c r="AP678" s="85"/>
      <c r="AQ678" s="85"/>
      <c r="AR678" s="85"/>
      <c r="AS678" s="82"/>
      <c r="AT678" s="48"/>
      <c r="AV678" s="48"/>
      <c r="AW678" s="48"/>
    </row>
    <row r="679" spans="1:49" s="4" customFormat="1" ht="15" x14ac:dyDescent="0.25">
      <c r="A679" s="51"/>
      <c r="B679" s="50" t="s">
        <v>60</v>
      </c>
      <c r="C679" s="853" t="s">
        <v>66</v>
      </c>
      <c r="D679" s="853"/>
      <c r="E679" s="853"/>
      <c r="F679" s="53"/>
      <c r="G679" s="54"/>
      <c r="H679" s="54"/>
      <c r="I679" s="54"/>
      <c r="J679" s="57">
        <v>44.42</v>
      </c>
      <c r="K679" s="56">
        <v>1.1499999999999999</v>
      </c>
      <c r="L679" s="57">
        <v>627.29999999999995</v>
      </c>
      <c r="M679" s="56">
        <v>35.42</v>
      </c>
      <c r="N679" s="58">
        <v>22218.97</v>
      </c>
      <c r="AF679" s="39"/>
      <c r="AG679" s="48"/>
      <c r="AI679" s="3" t="s">
        <v>66</v>
      </c>
      <c r="AL679" s="48"/>
      <c r="AM679" s="82"/>
      <c r="AN679" s="85"/>
      <c r="AO679" s="85"/>
      <c r="AP679" s="85"/>
      <c r="AQ679" s="85"/>
      <c r="AR679" s="85"/>
      <c r="AS679" s="82"/>
      <c r="AT679" s="48"/>
      <c r="AV679" s="48"/>
      <c r="AW679" s="48"/>
    </row>
    <row r="680" spans="1:49" s="4" customFormat="1" ht="15" x14ac:dyDescent="0.25">
      <c r="A680" s="51"/>
      <c r="B680" s="50" t="s">
        <v>67</v>
      </c>
      <c r="C680" s="853" t="s">
        <v>68</v>
      </c>
      <c r="D680" s="853"/>
      <c r="E680" s="853"/>
      <c r="F680" s="53"/>
      <c r="G680" s="54"/>
      <c r="H680" s="54"/>
      <c r="I680" s="54"/>
      <c r="J680" s="57">
        <v>301.39999999999998</v>
      </c>
      <c r="K680" s="56">
        <v>1.1499999999999999</v>
      </c>
      <c r="L680" s="55">
        <v>4256.37</v>
      </c>
      <c r="M680" s="54"/>
      <c r="N680" s="59"/>
      <c r="AF680" s="39"/>
      <c r="AG680" s="48"/>
      <c r="AI680" s="3" t="s">
        <v>68</v>
      </c>
      <c r="AL680" s="48"/>
      <c r="AM680" s="82"/>
      <c r="AN680" s="85"/>
      <c r="AO680" s="85"/>
      <c r="AP680" s="85"/>
      <c r="AQ680" s="85"/>
      <c r="AR680" s="85"/>
      <c r="AS680" s="82"/>
      <c r="AT680" s="48"/>
      <c r="AV680" s="48"/>
      <c r="AW680" s="48"/>
    </row>
    <row r="681" spans="1:49" s="4" customFormat="1" ht="15" x14ac:dyDescent="0.25">
      <c r="A681" s="51"/>
      <c r="B681" s="50" t="s">
        <v>69</v>
      </c>
      <c r="C681" s="853" t="s">
        <v>70</v>
      </c>
      <c r="D681" s="853"/>
      <c r="E681" s="853"/>
      <c r="F681" s="53"/>
      <c r="G681" s="54"/>
      <c r="H681" s="54"/>
      <c r="I681" s="54"/>
      <c r="J681" s="57">
        <v>31.78</v>
      </c>
      <c r="K681" s="56">
        <v>1.1499999999999999</v>
      </c>
      <c r="L681" s="57">
        <v>448.8</v>
      </c>
      <c r="M681" s="56">
        <v>35.42</v>
      </c>
      <c r="N681" s="58">
        <v>15896.5</v>
      </c>
      <c r="AF681" s="39"/>
      <c r="AG681" s="48"/>
      <c r="AI681" s="3" t="s">
        <v>70</v>
      </c>
      <c r="AL681" s="48"/>
      <c r="AM681" s="82"/>
      <c r="AN681" s="85"/>
      <c r="AO681" s="85"/>
      <c r="AP681" s="85"/>
      <c r="AQ681" s="85"/>
      <c r="AR681" s="85"/>
      <c r="AS681" s="82"/>
      <c r="AT681" s="48"/>
      <c r="AV681" s="48"/>
      <c r="AW681" s="48"/>
    </row>
    <row r="682" spans="1:49" s="4" customFormat="1" ht="15" x14ac:dyDescent="0.25">
      <c r="A682" s="51"/>
      <c r="B682" s="50" t="s">
        <v>86</v>
      </c>
      <c r="C682" s="853" t="s">
        <v>87</v>
      </c>
      <c r="D682" s="853"/>
      <c r="E682" s="853"/>
      <c r="F682" s="53"/>
      <c r="G682" s="54"/>
      <c r="H682" s="54"/>
      <c r="I682" s="54"/>
      <c r="J682" s="57">
        <v>24.4</v>
      </c>
      <c r="K682" s="54"/>
      <c r="L682" s="57">
        <v>299.63</v>
      </c>
      <c r="M682" s="54"/>
      <c r="N682" s="59"/>
      <c r="AF682" s="39"/>
      <c r="AG682" s="48"/>
      <c r="AI682" s="3" t="s">
        <v>87</v>
      </c>
      <c r="AL682" s="48"/>
      <c r="AM682" s="82"/>
      <c r="AN682" s="85"/>
      <c r="AO682" s="85"/>
      <c r="AP682" s="85"/>
      <c r="AQ682" s="85"/>
      <c r="AR682" s="85"/>
      <c r="AS682" s="82"/>
      <c r="AT682" s="48"/>
      <c r="AV682" s="48"/>
      <c r="AW682" s="48"/>
    </row>
    <row r="683" spans="1:49" s="4" customFormat="1" ht="15" x14ac:dyDescent="0.25">
      <c r="A683" s="60"/>
      <c r="B683" s="50"/>
      <c r="C683" s="853" t="s">
        <v>71</v>
      </c>
      <c r="D683" s="853"/>
      <c r="E683" s="853"/>
      <c r="F683" s="53" t="s">
        <v>72</v>
      </c>
      <c r="G683" s="56">
        <v>5.25</v>
      </c>
      <c r="H683" s="56">
        <v>1.1499999999999999</v>
      </c>
      <c r="I683" s="130">
        <v>74.140500000000003</v>
      </c>
      <c r="J683" s="63"/>
      <c r="K683" s="54"/>
      <c r="L683" s="63"/>
      <c r="M683" s="54"/>
      <c r="N683" s="59"/>
      <c r="AF683" s="39"/>
      <c r="AG683" s="48"/>
      <c r="AJ683" s="3" t="s">
        <v>71</v>
      </c>
      <c r="AL683" s="48"/>
      <c r="AM683" s="82"/>
      <c r="AN683" s="85"/>
      <c r="AO683" s="85"/>
      <c r="AP683" s="85"/>
      <c r="AQ683" s="85"/>
      <c r="AR683" s="85"/>
      <c r="AS683" s="82"/>
      <c r="AT683" s="48"/>
      <c r="AV683" s="48"/>
      <c r="AW683" s="48"/>
    </row>
    <row r="684" spans="1:49" s="4" customFormat="1" ht="15" x14ac:dyDescent="0.25">
      <c r="A684" s="60"/>
      <c r="B684" s="50"/>
      <c r="C684" s="853" t="s">
        <v>73</v>
      </c>
      <c r="D684" s="853"/>
      <c r="E684" s="853"/>
      <c r="F684" s="53" t="s">
        <v>72</v>
      </c>
      <c r="G684" s="56">
        <v>2.74</v>
      </c>
      <c r="H684" s="56">
        <v>1.1499999999999999</v>
      </c>
      <c r="I684" s="64">
        <v>38.694279999999999</v>
      </c>
      <c r="J684" s="63"/>
      <c r="K684" s="54"/>
      <c r="L684" s="63"/>
      <c r="M684" s="54"/>
      <c r="N684" s="59"/>
      <c r="AF684" s="39"/>
      <c r="AG684" s="48"/>
      <c r="AJ684" s="3" t="s">
        <v>73</v>
      </c>
      <c r="AL684" s="48"/>
      <c r="AM684" s="82"/>
      <c r="AN684" s="85"/>
      <c r="AO684" s="85"/>
      <c r="AP684" s="85"/>
      <c r="AQ684" s="85"/>
      <c r="AR684" s="85"/>
      <c r="AS684" s="82"/>
      <c r="AT684" s="48"/>
      <c r="AV684" s="48"/>
      <c r="AW684" s="48"/>
    </row>
    <row r="685" spans="1:49" s="4" customFormat="1" ht="15" x14ac:dyDescent="0.25">
      <c r="A685" s="51"/>
      <c r="B685" s="50"/>
      <c r="C685" s="854" t="s">
        <v>74</v>
      </c>
      <c r="D685" s="854"/>
      <c r="E685" s="854"/>
      <c r="F685" s="65"/>
      <c r="G685" s="66"/>
      <c r="H685" s="66"/>
      <c r="I685" s="66"/>
      <c r="J685" s="68">
        <v>370.22</v>
      </c>
      <c r="K685" s="66"/>
      <c r="L685" s="67">
        <v>5183.3</v>
      </c>
      <c r="M685" s="66"/>
      <c r="N685" s="69"/>
      <c r="AF685" s="39"/>
      <c r="AG685" s="48"/>
      <c r="AK685" s="3" t="s">
        <v>74</v>
      </c>
      <c r="AL685" s="48"/>
      <c r="AM685" s="82"/>
      <c r="AN685" s="85"/>
      <c r="AO685" s="85"/>
      <c r="AP685" s="85"/>
      <c r="AQ685" s="85"/>
      <c r="AR685" s="85"/>
      <c r="AS685" s="82"/>
      <c r="AT685" s="48"/>
      <c r="AV685" s="48"/>
      <c r="AW685" s="48"/>
    </row>
    <row r="686" spans="1:49" s="4" customFormat="1" ht="15" x14ac:dyDescent="0.25">
      <c r="A686" s="60"/>
      <c r="B686" s="50"/>
      <c r="C686" s="853" t="s">
        <v>75</v>
      </c>
      <c r="D686" s="853"/>
      <c r="E686" s="853"/>
      <c r="F686" s="53"/>
      <c r="G686" s="54"/>
      <c r="H686" s="54"/>
      <c r="I686" s="54"/>
      <c r="J686" s="63"/>
      <c r="K686" s="54"/>
      <c r="L686" s="55">
        <v>1076.0999999999999</v>
      </c>
      <c r="M686" s="54"/>
      <c r="N686" s="58">
        <v>38115.47</v>
      </c>
      <c r="AF686" s="39"/>
      <c r="AG686" s="48"/>
      <c r="AJ686" s="3" t="s">
        <v>75</v>
      </c>
      <c r="AL686" s="48"/>
      <c r="AM686" s="82"/>
      <c r="AN686" s="85"/>
      <c r="AO686" s="85"/>
      <c r="AP686" s="85"/>
      <c r="AQ686" s="85"/>
      <c r="AR686" s="85"/>
      <c r="AS686" s="82"/>
      <c r="AT686" s="48"/>
      <c r="AV686" s="48"/>
      <c r="AW686" s="48"/>
    </row>
    <row r="687" spans="1:49" s="4" customFormat="1" ht="15" x14ac:dyDescent="0.25">
      <c r="A687" s="60"/>
      <c r="B687" s="50" t="s">
        <v>347</v>
      </c>
      <c r="C687" s="853" t="s">
        <v>348</v>
      </c>
      <c r="D687" s="853"/>
      <c r="E687" s="853"/>
      <c r="F687" s="53" t="s">
        <v>78</v>
      </c>
      <c r="G687" s="70">
        <v>103</v>
      </c>
      <c r="H687" s="54"/>
      <c r="I687" s="70">
        <v>103</v>
      </c>
      <c r="J687" s="63"/>
      <c r="K687" s="54"/>
      <c r="L687" s="55">
        <v>1108.3800000000001</v>
      </c>
      <c r="M687" s="54"/>
      <c r="N687" s="58">
        <v>39258.93</v>
      </c>
      <c r="AF687" s="39"/>
      <c r="AG687" s="48"/>
      <c r="AJ687" s="3" t="s">
        <v>348</v>
      </c>
      <c r="AL687" s="48"/>
      <c r="AM687" s="82"/>
      <c r="AN687" s="85"/>
      <c r="AO687" s="85"/>
      <c r="AP687" s="85"/>
      <c r="AQ687" s="85"/>
      <c r="AR687" s="85"/>
      <c r="AS687" s="82"/>
      <c r="AT687" s="48"/>
      <c r="AV687" s="48"/>
      <c r="AW687" s="48"/>
    </row>
    <row r="688" spans="1:49" s="4" customFormat="1" ht="15" x14ac:dyDescent="0.25">
      <c r="A688" s="60"/>
      <c r="B688" s="50" t="s">
        <v>349</v>
      </c>
      <c r="C688" s="853" t="s">
        <v>350</v>
      </c>
      <c r="D688" s="853"/>
      <c r="E688" s="853"/>
      <c r="F688" s="53" t="s">
        <v>78</v>
      </c>
      <c r="G688" s="70">
        <v>72</v>
      </c>
      <c r="H688" s="54"/>
      <c r="I688" s="70">
        <v>72</v>
      </c>
      <c r="J688" s="63"/>
      <c r="K688" s="54"/>
      <c r="L688" s="57">
        <v>774.79</v>
      </c>
      <c r="M688" s="54"/>
      <c r="N688" s="58">
        <v>27443.14</v>
      </c>
      <c r="AF688" s="39"/>
      <c r="AG688" s="48"/>
      <c r="AJ688" s="3" t="s">
        <v>350</v>
      </c>
      <c r="AL688" s="48"/>
      <c r="AM688" s="82"/>
      <c r="AN688" s="85"/>
      <c r="AO688" s="85"/>
      <c r="AP688" s="85"/>
      <c r="AQ688" s="85"/>
      <c r="AR688" s="85"/>
      <c r="AS688" s="82"/>
      <c r="AT688" s="48"/>
      <c r="AV688" s="48"/>
      <c r="AW688" s="48"/>
    </row>
    <row r="689" spans="1:49" s="4" customFormat="1" ht="15" x14ac:dyDescent="0.25">
      <c r="A689" s="71"/>
      <c r="B689" s="72"/>
      <c r="C689" s="847" t="s">
        <v>81</v>
      </c>
      <c r="D689" s="847"/>
      <c r="E689" s="847"/>
      <c r="F689" s="42"/>
      <c r="G689" s="43"/>
      <c r="H689" s="43"/>
      <c r="I689" s="43"/>
      <c r="J689" s="46"/>
      <c r="K689" s="43"/>
      <c r="L689" s="73">
        <v>7066.47</v>
      </c>
      <c r="M689" s="66"/>
      <c r="N689" s="47"/>
      <c r="AF689" s="39"/>
      <c r="AG689" s="48"/>
      <c r="AL689" s="48" t="s">
        <v>81</v>
      </c>
      <c r="AM689" s="82"/>
      <c r="AN689" s="85"/>
      <c r="AO689" s="85"/>
      <c r="AP689" s="85"/>
      <c r="AQ689" s="85"/>
      <c r="AR689" s="85"/>
      <c r="AS689" s="82"/>
      <c r="AT689" s="48"/>
      <c r="AV689" s="48"/>
      <c r="AW689" s="48"/>
    </row>
    <row r="690" spans="1:49" s="4" customFormat="1" ht="15" x14ac:dyDescent="0.25">
      <c r="A690" s="40" t="s">
        <v>357</v>
      </c>
      <c r="B690" s="41" t="s">
        <v>358</v>
      </c>
      <c r="C690" s="847" t="s">
        <v>359</v>
      </c>
      <c r="D690" s="847"/>
      <c r="E690" s="847"/>
      <c r="F690" s="42" t="s">
        <v>269</v>
      </c>
      <c r="G690" s="43">
        <v>24.56</v>
      </c>
      <c r="H690" s="44">
        <v>1</v>
      </c>
      <c r="I690" s="109">
        <v>24.56</v>
      </c>
      <c r="J690" s="131">
        <v>146.25</v>
      </c>
      <c r="K690" s="43"/>
      <c r="L690" s="73">
        <v>3591.9</v>
      </c>
      <c r="M690" s="43"/>
      <c r="N690" s="47"/>
      <c r="AF690" s="39"/>
      <c r="AG690" s="48" t="s">
        <v>359</v>
      </c>
      <c r="AL690" s="48"/>
      <c r="AM690" s="82"/>
      <c r="AN690" s="85"/>
      <c r="AO690" s="85"/>
      <c r="AP690" s="85"/>
      <c r="AQ690" s="85"/>
      <c r="AR690" s="85"/>
      <c r="AS690" s="82"/>
      <c r="AT690" s="48"/>
      <c r="AV690" s="48"/>
      <c r="AW690" s="48"/>
    </row>
    <row r="691" spans="1:49" s="4" customFormat="1" ht="15" x14ac:dyDescent="0.25">
      <c r="A691" s="71"/>
      <c r="B691" s="72"/>
      <c r="C691" s="847" t="s">
        <v>81</v>
      </c>
      <c r="D691" s="847"/>
      <c r="E691" s="847"/>
      <c r="F691" s="42"/>
      <c r="G691" s="43"/>
      <c r="H691" s="43"/>
      <c r="I691" s="43"/>
      <c r="J691" s="46"/>
      <c r="K691" s="43"/>
      <c r="L691" s="73">
        <v>3591.9</v>
      </c>
      <c r="M691" s="66"/>
      <c r="N691" s="47"/>
      <c r="AF691" s="39"/>
      <c r="AG691" s="48"/>
      <c r="AL691" s="48" t="s">
        <v>81</v>
      </c>
      <c r="AM691" s="82"/>
      <c r="AN691" s="85"/>
      <c r="AO691" s="85"/>
      <c r="AP691" s="85"/>
      <c r="AQ691" s="85"/>
      <c r="AR691" s="85"/>
      <c r="AS691" s="82"/>
      <c r="AT691" s="48"/>
      <c r="AV691" s="48"/>
      <c r="AW691" s="48"/>
    </row>
    <row r="692" spans="1:49" s="4" customFormat="1" ht="0" hidden="1" customHeight="1" x14ac:dyDescent="0.25">
      <c r="A692" s="110"/>
      <c r="B692" s="111"/>
      <c r="C692" s="111"/>
      <c r="D692" s="111"/>
      <c r="E692" s="111"/>
      <c r="F692" s="112"/>
      <c r="G692" s="112"/>
      <c r="H692" s="112"/>
      <c r="I692" s="112"/>
      <c r="J692" s="113"/>
      <c r="K692" s="112"/>
      <c r="L692" s="113"/>
      <c r="M692" s="54"/>
      <c r="N692" s="113"/>
      <c r="AF692" s="39"/>
      <c r="AG692" s="48"/>
      <c r="AL692" s="48"/>
      <c r="AM692" s="82"/>
      <c r="AN692" s="85"/>
      <c r="AO692" s="85"/>
      <c r="AP692" s="85"/>
      <c r="AQ692" s="85"/>
      <c r="AR692" s="85"/>
      <c r="AS692" s="82"/>
      <c r="AT692" s="48"/>
      <c r="AV692" s="48"/>
      <c r="AW692" s="48"/>
    </row>
    <row r="693" spans="1:49" s="4" customFormat="1" ht="15" x14ac:dyDescent="0.25">
      <c r="A693" s="114"/>
      <c r="B693" s="115"/>
      <c r="C693" s="847" t="s">
        <v>360</v>
      </c>
      <c r="D693" s="847"/>
      <c r="E693" s="847"/>
      <c r="F693" s="847"/>
      <c r="G693" s="847"/>
      <c r="H693" s="847"/>
      <c r="I693" s="847"/>
      <c r="J693" s="847"/>
      <c r="K693" s="847"/>
      <c r="L693" s="116"/>
      <c r="M693" s="117"/>
      <c r="N693" s="118"/>
      <c r="AF693" s="39"/>
      <c r="AG693" s="48"/>
      <c r="AL693" s="48"/>
      <c r="AM693" s="82"/>
      <c r="AN693" s="85"/>
      <c r="AO693" s="85"/>
      <c r="AP693" s="85"/>
      <c r="AQ693" s="85"/>
      <c r="AR693" s="85"/>
      <c r="AS693" s="82"/>
      <c r="AT693" s="48" t="s">
        <v>360</v>
      </c>
      <c r="AV693" s="48"/>
      <c r="AW693" s="48"/>
    </row>
    <row r="694" spans="1:49" s="4" customFormat="1" ht="15" x14ac:dyDescent="0.25">
      <c r="A694" s="119"/>
      <c r="B694" s="50"/>
      <c r="C694" s="853" t="s">
        <v>99</v>
      </c>
      <c r="D694" s="853"/>
      <c r="E694" s="853"/>
      <c r="F694" s="853"/>
      <c r="G694" s="853"/>
      <c r="H694" s="853"/>
      <c r="I694" s="853"/>
      <c r="J694" s="853"/>
      <c r="K694" s="853"/>
      <c r="L694" s="120">
        <v>45766.38</v>
      </c>
      <c r="M694" s="121"/>
      <c r="N694" s="122"/>
      <c r="AF694" s="39"/>
      <c r="AG694" s="48"/>
      <c r="AL694" s="48"/>
      <c r="AM694" s="82"/>
      <c r="AN694" s="85"/>
      <c r="AO694" s="85"/>
      <c r="AP694" s="85"/>
      <c r="AQ694" s="85"/>
      <c r="AR694" s="85"/>
      <c r="AS694" s="82"/>
      <c r="AT694" s="48"/>
      <c r="AU694" s="3" t="s">
        <v>99</v>
      </c>
      <c r="AV694" s="48"/>
      <c r="AW694" s="48"/>
    </row>
    <row r="695" spans="1:49" s="4" customFormat="1" ht="15" x14ac:dyDescent="0.25">
      <c r="A695" s="119"/>
      <c r="B695" s="50"/>
      <c r="C695" s="853" t="s">
        <v>100</v>
      </c>
      <c r="D695" s="853"/>
      <c r="E695" s="853"/>
      <c r="F695" s="853"/>
      <c r="G695" s="853"/>
      <c r="H695" s="853"/>
      <c r="I695" s="853"/>
      <c r="J695" s="853"/>
      <c r="K695" s="853"/>
      <c r="L695" s="123"/>
      <c r="M695" s="121"/>
      <c r="N695" s="122"/>
      <c r="AF695" s="39"/>
      <c r="AG695" s="48"/>
      <c r="AL695" s="48"/>
      <c r="AM695" s="82"/>
      <c r="AN695" s="85"/>
      <c r="AO695" s="85"/>
      <c r="AP695" s="85"/>
      <c r="AQ695" s="85"/>
      <c r="AR695" s="85"/>
      <c r="AS695" s="82"/>
      <c r="AT695" s="48"/>
      <c r="AU695" s="3" t="s">
        <v>100</v>
      </c>
      <c r="AV695" s="48"/>
      <c r="AW695" s="48"/>
    </row>
    <row r="696" spans="1:49" s="4" customFormat="1" ht="15" x14ac:dyDescent="0.25">
      <c r="A696" s="119"/>
      <c r="B696" s="50"/>
      <c r="C696" s="853" t="s">
        <v>101</v>
      </c>
      <c r="D696" s="853"/>
      <c r="E696" s="853"/>
      <c r="F696" s="853"/>
      <c r="G696" s="853"/>
      <c r="H696" s="853"/>
      <c r="I696" s="853"/>
      <c r="J696" s="853"/>
      <c r="K696" s="853"/>
      <c r="L696" s="120">
        <v>4243.38</v>
      </c>
      <c r="M696" s="121"/>
      <c r="N696" s="122"/>
      <c r="AF696" s="39"/>
      <c r="AG696" s="48"/>
      <c r="AL696" s="48"/>
      <c r="AM696" s="82"/>
      <c r="AN696" s="85"/>
      <c r="AO696" s="85"/>
      <c r="AP696" s="85"/>
      <c r="AQ696" s="85"/>
      <c r="AR696" s="85"/>
      <c r="AS696" s="82"/>
      <c r="AT696" s="48"/>
      <c r="AU696" s="3" t="s">
        <v>101</v>
      </c>
      <c r="AV696" s="48"/>
      <c r="AW696" s="48"/>
    </row>
    <row r="697" spans="1:49" s="4" customFormat="1" ht="15" x14ac:dyDescent="0.25">
      <c r="A697" s="119"/>
      <c r="B697" s="50"/>
      <c r="C697" s="853" t="s">
        <v>102</v>
      </c>
      <c r="D697" s="853"/>
      <c r="E697" s="853"/>
      <c r="F697" s="853"/>
      <c r="G697" s="853"/>
      <c r="H697" s="853"/>
      <c r="I697" s="853"/>
      <c r="J697" s="853"/>
      <c r="K697" s="853"/>
      <c r="L697" s="120">
        <v>4328.1099999999997</v>
      </c>
      <c r="M697" s="121"/>
      <c r="N697" s="122"/>
      <c r="AF697" s="39"/>
      <c r="AG697" s="48"/>
      <c r="AL697" s="48"/>
      <c r="AM697" s="82"/>
      <c r="AN697" s="85"/>
      <c r="AO697" s="85"/>
      <c r="AP697" s="85"/>
      <c r="AQ697" s="85"/>
      <c r="AR697" s="85"/>
      <c r="AS697" s="82"/>
      <c r="AT697" s="48"/>
      <c r="AU697" s="3" t="s">
        <v>102</v>
      </c>
      <c r="AV697" s="48"/>
      <c r="AW697" s="48"/>
    </row>
    <row r="698" spans="1:49" s="4" customFormat="1" ht="15" x14ac:dyDescent="0.25">
      <c r="A698" s="119"/>
      <c r="B698" s="50"/>
      <c r="C698" s="853" t="s">
        <v>103</v>
      </c>
      <c r="D698" s="853"/>
      <c r="E698" s="853"/>
      <c r="F698" s="853"/>
      <c r="G698" s="853"/>
      <c r="H698" s="853"/>
      <c r="I698" s="853"/>
      <c r="J698" s="853"/>
      <c r="K698" s="853"/>
      <c r="L698" s="124">
        <v>458.4</v>
      </c>
      <c r="M698" s="121"/>
      <c r="N698" s="122"/>
      <c r="AF698" s="39"/>
      <c r="AG698" s="48"/>
      <c r="AL698" s="48"/>
      <c r="AM698" s="82"/>
      <c r="AN698" s="85"/>
      <c r="AO698" s="85"/>
      <c r="AP698" s="85"/>
      <c r="AQ698" s="85"/>
      <c r="AR698" s="85"/>
      <c r="AS698" s="82"/>
      <c r="AT698" s="48"/>
      <c r="AU698" s="3" t="s">
        <v>103</v>
      </c>
      <c r="AV698" s="48"/>
      <c r="AW698" s="48"/>
    </row>
    <row r="699" spans="1:49" s="4" customFormat="1" ht="15" x14ac:dyDescent="0.25">
      <c r="A699" s="119"/>
      <c r="B699" s="50"/>
      <c r="C699" s="853" t="s">
        <v>138</v>
      </c>
      <c r="D699" s="853"/>
      <c r="E699" s="853"/>
      <c r="F699" s="853"/>
      <c r="G699" s="853"/>
      <c r="H699" s="853"/>
      <c r="I699" s="853"/>
      <c r="J699" s="853"/>
      <c r="K699" s="853"/>
      <c r="L699" s="120">
        <v>37194.89</v>
      </c>
      <c r="M699" s="121"/>
      <c r="N699" s="122"/>
      <c r="AF699" s="39"/>
      <c r="AG699" s="48"/>
      <c r="AL699" s="48"/>
      <c r="AM699" s="82"/>
      <c r="AN699" s="85"/>
      <c r="AO699" s="85"/>
      <c r="AP699" s="85"/>
      <c r="AQ699" s="85"/>
      <c r="AR699" s="85"/>
      <c r="AS699" s="82"/>
      <c r="AT699" s="48"/>
      <c r="AU699" s="3" t="s">
        <v>138</v>
      </c>
      <c r="AV699" s="48"/>
      <c r="AW699" s="48"/>
    </row>
    <row r="700" spans="1:49" s="4" customFormat="1" ht="15" x14ac:dyDescent="0.25">
      <c r="A700" s="119"/>
      <c r="B700" s="50"/>
      <c r="C700" s="853" t="s">
        <v>104</v>
      </c>
      <c r="D700" s="853"/>
      <c r="E700" s="853"/>
      <c r="F700" s="853"/>
      <c r="G700" s="853"/>
      <c r="H700" s="853"/>
      <c r="I700" s="853"/>
      <c r="J700" s="853"/>
      <c r="K700" s="853"/>
      <c r="L700" s="120">
        <v>53994.49</v>
      </c>
      <c r="M700" s="121"/>
      <c r="N700" s="122"/>
      <c r="AF700" s="39"/>
      <c r="AG700" s="48"/>
      <c r="AL700" s="48"/>
      <c r="AM700" s="82"/>
      <c r="AN700" s="85"/>
      <c r="AO700" s="85"/>
      <c r="AP700" s="85"/>
      <c r="AQ700" s="85"/>
      <c r="AR700" s="85"/>
      <c r="AS700" s="82"/>
      <c r="AT700" s="48"/>
      <c r="AU700" s="3" t="s">
        <v>104</v>
      </c>
      <c r="AV700" s="48"/>
      <c r="AW700" s="48"/>
    </row>
    <row r="701" spans="1:49" s="4" customFormat="1" ht="15" x14ac:dyDescent="0.25">
      <c r="A701" s="119"/>
      <c r="B701" s="50"/>
      <c r="C701" s="853" t="s">
        <v>100</v>
      </c>
      <c r="D701" s="853"/>
      <c r="E701" s="853"/>
      <c r="F701" s="853"/>
      <c r="G701" s="853"/>
      <c r="H701" s="853"/>
      <c r="I701" s="853"/>
      <c r="J701" s="853"/>
      <c r="K701" s="853"/>
      <c r="L701" s="123"/>
      <c r="M701" s="121"/>
      <c r="N701" s="122"/>
      <c r="AF701" s="39"/>
      <c r="AG701" s="48"/>
      <c r="AL701" s="48"/>
      <c r="AM701" s="82"/>
      <c r="AN701" s="85"/>
      <c r="AO701" s="85"/>
      <c r="AP701" s="85"/>
      <c r="AQ701" s="85"/>
      <c r="AR701" s="85"/>
      <c r="AS701" s="82"/>
      <c r="AT701" s="48"/>
      <c r="AU701" s="3" t="s">
        <v>100</v>
      </c>
      <c r="AV701" s="48"/>
      <c r="AW701" s="48"/>
    </row>
    <row r="702" spans="1:49" s="4" customFormat="1" ht="15" x14ac:dyDescent="0.25">
      <c r="A702" s="119"/>
      <c r="B702" s="50"/>
      <c r="C702" s="853" t="s">
        <v>105</v>
      </c>
      <c r="D702" s="853"/>
      <c r="E702" s="853"/>
      <c r="F702" s="853"/>
      <c r="G702" s="853"/>
      <c r="H702" s="853"/>
      <c r="I702" s="853"/>
      <c r="J702" s="853"/>
      <c r="K702" s="853"/>
      <c r="L702" s="120">
        <v>4243.38</v>
      </c>
      <c r="M702" s="121"/>
      <c r="N702" s="122"/>
      <c r="AF702" s="39"/>
      <c r="AG702" s="48"/>
      <c r="AL702" s="48"/>
      <c r="AM702" s="82"/>
      <c r="AN702" s="85"/>
      <c r="AO702" s="85"/>
      <c r="AP702" s="85"/>
      <c r="AQ702" s="85"/>
      <c r="AR702" s="85"/>
      <c r="AS702" s="82"/>
      <c r="AT702" s="48"/>
      <c r="AU702" s="3" t="s">
        <v>105</v>
      </c>
      <c r="AV702" s="48"/>
      <c r="AW702" s="48"/>
    </row>
    <row r="703" spans="1:49" s="4" customFormat="1" ht="15" x14ac:dyDescent="0.25">
      <c r="A703" s="119"/>
      <c r="B703" s="50"/>
      <c r="C703" s="853" t="s">
        <v>106</v>
      </c>
      <c r="D703" s="853"/>
      <c r="E703" s="853"/>
      <c r="F703" s="853"/>
      <c r="G703" s="853"/>
      <c r="H703" s="853"/>
      <c r="I703" s="853"/>
      <c r="J703" s="853"/>
      <c r="K703" s="853"/>
      <c r="L703" s="120">
        <v>4328.1099999999997</v>
      </c>
      <c r="M703" s="121"/>
      <c r="N703" s="122"/>
      <c r="AF703" s="39"/>
      <c r="AG703" s="48"/>
      <c r="AL703" s="48"/>
      <c r="AM703" s="82"/>
      <c r="AN703" s="85"/>
      <c r="AO703" s="85"/>
      <c r="AP703" s="85"/>
      <c r="AQ703" s="85"/>
      <c r="AR703" s="85"/>
      <c r="AS703" s="82"/>
      <c r="AT703" s="48"/>
      <c r="AU703" s="3" t="s">
        <v>106</v>
      </c>
      <c r="AV703" s="48"/>
      <c r="AW703" s="48"/>
    </row>
    <row r="704" spans="1:49" s="4" customFormat="1" ht="15" x14ac:dyDescent="0.25">
      <c r="A704" s="119"/>
      <c r="B704" s="50"/>
      <c r="C704" s="853" t="s">
        <v>107</v>
      </c>
      <c r="D704" s="853"/>
      <c r="E704" s="853"/>
      <c r="F704" s="853"/>
      <c r="G704" s="853"/>
      <c r="H704" s="853"/>
      <c r="I704" s="853"/>
      <c r="J704" s="853"/>
      <c r="K704" s="853"/>
      <c r="L704" s="124">
        <v>458.4</v>
      </c>
      <c r="M704" s="121"/>
      <c r="N704" s="122"/>
      <c r="AF704" s="39"/>
      <c r="AG704" s="48"/>
      <c r="AL704" s="48"/>
      <c r="AM704" s="82"/>
      <c r="AN704" s="85"/>
      <c r="AO704" s="85"/>
      <c r="AP704" s="85"/>
      <c r="AQ704" s="85"/>
      <c r="AR704" s="85"/>
      <c r="AS704" s="82"/>
      <c r="AT704" s="48"/>
      <c r="AU704" s="3" t="s">
        <v>107</v>
      </c>
      <c r="AV704" s="48"/>
      <c r="AW704" s="48"/>
    </row>
    <row r="705" spans="1:52" s="4" customFormat="1" ht="15" x14ac:dyDescent="0.25">
      <c r="A705" s="119"/>
      <c r="B705" s="50"/>
      <c r="C705" s="853" t="s">
        <v>139</v>
      </c>
      <c r="D705" s="853"/>
      <c r="E705" s="853"/>
      <c r="F705" s="853"/>
      <c r="G705" s="853"/>
      <c r="H705" s="853"/>
      <c r="I705" s="853"/>
      <c r="J705" s="853"/>
      <c r="K705" s="853"/>
      <c r="L705" s="120">
        <v>37194.89</v>
      </c>
      <c r="M705" s="121"/>
      <c r="N705" s="122"/>
      <c r="AF705" s="39"/>
      <c r="AG705" s="48"/>
      <c r="AL705" s="48"/>
      <c r="AM705" s="82"/>
      <c r="AN705" s="85"/>
      <c r="AO705" s="85"/>
      <c r="AP705" s="85"/>
      <c r="AQ705" s="85"/>
      <c r="AR705" s="85"/>
      <c r="AS705" s="82"/>
      <c r="AT705" s="48"/>
      <c r="AU705" s="3" t="s">
        <v>139</v>
      </c>
      <c r="AV705" s="48"/>
      <c r="AW705" s="48"/>
    </row>
    <row r="706" spans="1:52" s="4" customFormat="1" ht="15" x14ac:dyDescent="0.25">
      <c r="A706" s="119"/>
      <c r="B706" s="50"/>
      <c r="C706" s="853" t="s">
        <v>108</v>
      </c>
      <c r="D706" s="853"/>
      <c r="E706" s="853"/>
      <c r="F706" s="853"/>
      <c r="G706" s="853"/>
      <c r="H706" s="853"/>
      <c r="I706" s="853"/>
      <c r="J706" s="853"/>
      <c r="K706" s="853"/>
      <c r="L706" s="120">
        <v>4842.83</v>
      </c>
      <c r="M706" s="121"/>
      <c r="N706" s="122"/>
      <c r="AF706" s="39"/>
      <c r="AG706" s="48"/>
      <c r="AL706" s="48"/>
      <c r="AM706" s="82"/>
      <c r="AN706" s="85"/>
      <c r="AO706" s="85"/>
      <c r="AP706" s="85"/>
      <c r="AQ706" s="85"/>
      <c r="AR706" s="85"/>
      <c r="AS706" s="82"/>
      <c r="AT706" s="48"/>
      <c r="AU706" s="3" t="s">
        <v>108</v>
      </c>
      <c r="AV706" s="48"/>
      <c r="AW706" s="48"/>
    </row>
    <row r="707" spans="1:52" s="4" customFormat="1" ht="15" x14ac:dyDescent="0.25">
      <c r="A707" s="119"/>
      <c r="B707" s="50"/>
      <c r="C707" s="853" t="s">
        <v>109</v>
      </c>
      <c r="D707" s="853"/>
      <c r="E707" s="853"/>
      <c r="F707" s="853"/>
      <c r="G707" s="853"/>
      <c r="H707" s="853"/>
      <c r="I707" s="853"/>
      <c r="J707" s="853"/>
      <c r="K707" s="853"/>
      <c r="L707" s="120">
        <v>3385.28</v>
      </c>
      <c r="M707" s="121"/>
      <c r="N707" s="122"/>
      <c r="AF707" s="39"/>
      <c r="AG707" s="48"/>
      <c r="AL707" s="48"/>
      <c r="AM707" s="82"/>
      <c r="AN707" s="85"/>
      <c r="AO707" s="85"/>
      <c r="AP707" s="85"/>
      <c r="AQ707" s="85"/>
      <c r="AR707" s="85"/>
      <c r="AS707" s="82"/>
      <c r="AT707" s="48"/>
      <c r="AU707" s="3" t="s">
        <v>109</v>
      </c>
      <c r="AV707" s="48"/>
      <c r="AW707" s="48"/>
    </row>
    <row r="708" spans="1:52" s="4" customFormat="1" ht="15" x14ac:dyDescent="0.25">
      <c r="A708" s="119"/>
      <c r="B708" s="50"/>
      <c r="C708" s="853" t="s">
        <v>110</v>
      </c>
      <c r="D708" s="853"/>
      <c r="E708" s="853"/>
      <c r="F708" s="853"/>
      <c r="G708" s="853"/>
      <c r="H708" s="853"/>
      <c r="I708" s="853"/>
      <c r="J708" s="853"/>
      <c r="K708" s="853"/>
      <c r="L708" s="120">
        <v>4701.78</v>
      </c>
      <c r="M708" s="121"/>
      <c r="N708" s="122"/>
      <c r="AF708" s="39"/>
      <c r="AG708" s="48"/>
      <c r="AL708" s="48"/>
      <c r="AM708" s="82"/>
      <c r="AN708" s="85"/>
      <c r="AO708" s="85"/>
      <c r="AP708" s="85"/>
      <c r="AQ708" s="85"/>
      <c r="AR708" s="85"/>
      <c r="AS708" s="82"/>
      <c r="AT708" s="48"/>
      <c r="AU708" s="3" t="s">
        <v>110</v>
      </c>
      <c r="AV708" s="48"/>
      <c r="AW708" s="48"/>
    </row>
    <row r="709" spans="1:52" s="4" customFormat="1" ht="15" x14ac:dyDescent="0.25">
      <c r="A709" s="119"/>
      <c r="B709" s="50"/>
      <c r="C709" s="853" t="s">
        <v>111</v>
      </c>
      <c r="D709" s="853"/>
      <c r="E709" s="853"/>
      <c r="F709" s="853"/>
      <c r="G709" s="853"/>
      <c r="H709" s="853"/>
      <c r="I709" s="853"/>
      <c r="J709" s="853"/>
      <c r="K709" s="853"/>
      <c r="L709" s="120">
        <v>4842.83</v>
      </c>
      <c r="M709" s="121"/>
      <c r="N709" s="122"/>
      <c r="AF709" s="39"/>
      <c r="AG709" s="48"/>
      <c r="AL709" s="48"/>
      <c r="AM709" s="82"/>
      <c r="AN709" s="85"/>
      <c r="AO709" s="85"/>
      <c r="AP709" s="85"/>
      <c r="AQ709" s="85"/>
      <c r="AR709" s="85"/>
      <c r="AS709" s="82"/>
      <c r="AT709" s="48"/>
      <c r="AU709" s="3" t="s">
        <v>111</v>
      </c>
      <c r="AV709" s="48"/>
      <c r="AW709" s="48"/>
    </row>
    <row r="710" spans="1:52" s="4" customFormat="1" ht="15" x14ac:dyDescent="0.25">
      <c r="A710" s="119"/>
      <c r="B710" s="50"/>
      <c r="C710" s="853" t="s">
        <v>112</v>
      </c>
      <c r="D710" s="853"/>
      <c r="E710" s="853"/>
      <c r="F710" s="853"/>
      <c r="G710" s="853"/>
      <c r="H710" s="853"/>
      <c r="I710" s="853"/>
      <c r="J710" s="853"/>
      <c r="K710" s="853"/>
      <c r="L710" s="120">
        <v>3385.28</v>
      </c>
      <c r="M710" s="121"/>
      <c r="N710" s="122"/>
      <c r="AF710" s="39"/>
      <c r="AG710" s="48"/>
      <c r="AL710" s="48"/>
      <c r="AM710" s="82"/>
      <c r="AN710" s="85"/>
      <c r="AO710" s="85"/>
      <c r="AP710" s="85"/>
      <c r="AQ710" s="85"/>
      <c r="AR710" s="85"/>
      <c r="AS710" s="82"/>
      <c r="AT710" s="48"/>
      <c r="AU710" s="3" t="s">
        <v>112</v>
      </c>
      <c r="AV710" s="48"/>
      <c r="AW710" s="48"/>
    </row>
    <row r="711" spans="1:52" s="4" customFormat="1" ht="15" x14ac:dyDescent="0.25">
      <c r="A711" s="119"/>
      <c r="B711" s="125"/>
      <c r="C711" s="861" t="s">
        <v>361</v>
      </c>
      <c r="D711" s="861"/>
      <c r="E711" s="861"/>
      <c r="F711" s="861"/>
      <c r="G711" s="861"/>
      <c r="H711" s="861"/>
      <c r="I711" s="861"/>
      <c r="J711" s="861"/>
      <c r="K711" s="861"/>
      <c r="L711" s="126">
        <v>53994.49</v>
      </c>
      <c r="M711" s="127"/>
      <c r="N711" s="128"/>
      <c r="AF711" s="39"/>
      <c r="AG711" s="48"/>
      <c r="AL711" s="48"/>
      <c r="AM711" s="82"/>
      <c r="AN711" s="85"/>
      <c r="AO711" s="85"/>
      <c r="AP711" s="85"/>
      <c r="AQ711" s="85"/>
      <c r="AR711" s="85"/>
      <c r="AS711" s="82"/>
      <c r="AT711" s="48"/>
      <c r="AV711" s="48" t="s">
        <v>361</v>
      </c>
      <c r="AW711" s="48"/>
    </row>
    <row r="712" spans="1:52" s="4" customFormat="1" ht="11.25" hidden="1" customHeight="1" x14ac:dyDescent="0.25">
      <c r="B712" s="138"/>
      <c r="C712" s="138"/>
      <c r="D712" s="138"/>
      <c r="E712" s="138"/>
      <c r="F712" s="138"/>
      <c r="G712" s="138"/>
      <c r="H712" s="138"/>
      <c r="I712" s="138"/>
      <c r="J712" s="138"/>
      <c r="K712" s="138"/>
      <c r="L712" s="139"/>
      <c r="M712" s="139"/>
      <c r="N712" s="139"/>
      <c r="R712" s="140"/>
    </row>
    <row r="713" spans="1:52" s="4" customFormat="1" ht="15" x14ac:dyDescent="0.25">
      <c r="A713" s="114"/>
      <c r="B713" s="115"/>
      <c r="C713" s="847" t="s">
        <v>362</v>
      </c>
      <c r="D713" s="847"/>
      <c r="E713" s="847"/>
      <c r="F713" s="847"/>
      <c r="G713" s="847"/>
      <c r="H713" s="847"/>
      <c r="I713" s="847"/>
      <c r="J713" s="847"/>
      <c r="K713" s="847"/>
      <c r="L713" s="116"/>
      <c r="M713" s="117"/>
      <c r="N713" s="118"/>
      <c r="AY713" s="48" t="s">
        <v>362</v>
      </c>
    </row>
    <row r="714" spans="1:52" s="4" customFormat="1" ht="15" x14ac:dyDescent="0.25">
      <c r="A714" s="119"/>
      <c r="B714" s="50"/>
      <c r="C714" s="853" t="s">
        <v>99</v>
      </c>
      <c r="D714" s="853"/>
      <c r="E714" s="853"/>
      <c r="F714" s="853"/>
      <c r="G714" s="853"/>
      <c r="H714" s="853"/>
      <c r="I714" s="853"/>
      <c r="J714" s="853"/>
      <c r="K714" s="853"/>
      <c r="L714" s="120">
        <v>1899271.35</v>
      </c>
      <c r="M714" s="121"/>
      <c r="N714" s="141">
        <v>20574168.34</v>
      </c>
      <c r="AY714" s="48"/>
      <c r="AZ714" s="3" t="s">
        <v>99</v>
      </c>
    </row>
    <row r="715" spans="1:52" s="4" customFormat="1" ht="15" x14ac:dyDescent="0.25">
      <c r="A715" s="119"/>
      <c r="B715" s="50"/>
      <c r="C715" s="853" t="s">
        <v>100</v>
      </c>
      <c r="D715" s="853"/>
      <c r="E715" s="853"/>
      <c r="F715" s="853"/>
      <c r="G715" s="853"/>
      <c r="H715" s="853"/>
      <c r="I715" s="853"/>
      <c r="J715" s="853"/>
      <c r="K715" s="853"/>
      <c r="L715" s="123"/>
      <c r="M715" s="121"/>
      <c r="N715" s="122"/>
      <c r="AY715" s="48"/>
      <c r="AZ715" s="3" t="s">
        <v>100</v>
      </c>
    </row>
    <row r="716" spans="1:52" s="4" customFormat="1" ht="15" x14ac:dyDescent="0.25">
      <c r="A716" s="119"/>
      <c r="B716" s="50"/>
      <c r="C716" s="853" t="s">
        <v>101</v>
      </c>
      <c r="D716" s="853"/>
      <c r="E716" s="853"/>
      <c r="F716" s="853"/>
      <c r="G716" s="853"/>
      <c r="H716" s="853"/>
      <c r="I716" s="853"/>
      <c r="J716" s="853"/>
      <c r="K716" s="853"/>
      <c r="L716" s="120">
        <v>42648.37</v>
      </c>
      <c r="M716" s="121"/>
      <c r="N716" s="141">
        <v>1510605.27</v>
      </c>
      <c r="AY716" s="48"/>
      <c r="AZ716" s="3" t="s">
        <v>101</v>
      </c>
    </row>
    <row r="717" spans="1:52" s="4" customFormat="1" ht="15" x14ac:dyDescent="0.25">
      <c r="A717" s="119"/>
      <c r="B717" s="50"/>
      <c r="C717" s="853" t="s">
        <v>102</v>
      </c>
      <c r="D717" s="853"/>
      <c r="E717" s="853"/>
      <c r="F717" s="853"/>
      <c r="G717" s="853"/>
      <c r="H717" s="853"/>
      <c r="I717" s="853"/>
      <c r="J717" s="853"/>
      <c r="K717" s="853"/>
      <c r="L717" s="120">
        <v>845434.27</v>
      </c>
      <c r="M717" s="121"/>
      <c r="N717" s="141">
        <v>10331206.779999999</v>
      </c>
      <c r="AY717" s="48"/>
      <c r="AZ717" s="3" t="s">
        <v>102</v>
      </c>
    </row>
    <row r="718" spans="1:52" s="4" customFormat="1" ht="15" x14ac:dyDescent="0.25">
      <c r="A718" s="119"/>
      <c r="B718" s="50"/>
      <c r="C718" s="853" t="s">
        <v>103</v>
      </c>
      <c r="D718" s="853"/>
      <c r="E718" s="853"/>
      <c r="F718" s="853"/>
      <c r="G718" s="853"/>
      <c r="H718" s="853"/>
      <c r="I718" s="853"/>
      <c r="J718" s="853"/>
      <c r="K718" s="853"/>
      <c r="L718" s="120">
        <v>24716.95</v>
      </c>
      <c r="M718" s="121"/>
      <c r="N718" s="141">
        <v>875474.37</v>
      </c>
      <c r="AY718" s="48"/>
      <c r="AZ718" s="3" t="s">
        <v>103</v>
      </c>
    </row>
    <row r="719" spans="1:52" s="4" customFormat="1" ht="15" x14ac:dyDescent="0.25">
      <c r="A719" s="119"/>
      <c r="B719" s="50"/>
      <c r="C719" s="853" t="s">
        <v>138</v>
      </c>
      <c r="D719" s="853"/>
      <c r="E719" s="853"/>
      <c r="F719" s="853"/>
      <c r="G719" s="853"/>
      <c r="H719" s="853"/>
      <c r="I719" s="853"/>
      <c r="J719" s="853"/>
      <c r="K719" s="853"/>
      <c r="L719" s="120">
        <v>1003309.41</v>
      </c>
      <c r="M719" s="121"/>
      <c r="N719" s="141">
        <v>8638494.0199999996</v>
      </c>
      <c r="AY719" s="48"/>
      <c r="AZ719" s="3" t="s">
        <v>138</v>
      </c>
    </row>
    <row r="720" spans="1:52" s="4" customFormat="1" ht="15" x14ac:dyDescent="0.25">
      <c r="A720" s="119"/>
      <c r="B720" s="50"/>
      <c r="C720" s="853" t="s">
        <v>151</v>
      </c>
      <c r="D720" s="853"/>
      <c r="E720" s="853"/>
      <c r="F720" s="853"/>
      <c r="G720" s="853"/>
      <c r="H720" s="853"/>
      <c r="I720" s="853"/>
      <c r="J720" s="853"/>
      <c r="K720" s="853"/>
      <c r="L720" s="120">
        <v>7879.3</v>
      </c>
      <c r="M720" s="121"/>
      <c r="N720" s="141">
        <v>93862.27</v>
      </c>
      <c r="AY720" s="48"/>
      <c r="AZ720" s="3" t="s">
        <v>151</v>
      </c>
    </row>
    <row r="721" spans="1:52" s="4" customFormat="1" ht="15" x14ac:dyDescent="0.25">
      <c r="A721" s="119"/>
      <c r="B721" s="50"/>
      <c r="C721" s="853" t="s">
        <v>104</v>
      </c>
      <c r="D721" s="853"/>
      <c r="E721" s="853"/>
      <c r="F721" s="853"/>
      <c r="G721" s="853"/>
      <c r="H721" s="853"/>
      <c r="I721" s="853"/>
      <c r="J721" s="853"/>
      <c r="K721" s="853"/>
      <c r="L721" s="120">
        <v>1375193.63</v>
      </c>
      <c r="M721" s="121"/>
      <c r="N721" s="141">
        <v>18189172.030000001</v>
      </c>
      <c r="AY721" s="48"/>
      <c r="AZ721" s="3" t="s">
        <v>104</v>
      </c>
    </row>
    <row r="722" spans="1:52" s="4" customFormat="1" ht="15" x14ac:dyDescent="0.25">
      <c r="A722" s="119"/>
      <c r="B722" s="50"/>
      <c r="C722" s="853" t="s">
        <v>228</v>
      </c>
      <c r="D722" s="853"/>
      <c r="E722" s="853"/>
      <c r="F722" s="853"/>
      <c r="G722" s="853"/>
      <c r="H722" s="853"/>
      <c r="I722" s="853"/>
      <c r="J722" s="853"/>
      <c r="K722" s="853"/>
      <c r="L722" s="120">
        <v>1367314.33</v>
      </c>
      <c r="M722" s="121"/>
      <c r="N722" s="141">
        <v>18095309.760000002</v>
      </c>
      <c r="AY722" s="48"/>
      <c r="AZ722" s="3" t="s">
        <v>228</v>
      </c>
    </row>
    <row r="723" spans="1:52" s="4" customFormat="1" ht="15" x14ac:dyDescent="0.25">
      <c r="A723" s="119"/>
      <c r="B723" s="50"/>
      <c r="C723" s="853" t="s">
        <v>229</v>
      </c>
      <c r="D723" s="853"/>
      <c r="E723" s="853"/>
      <c r="F723" s="853"/>
      <c r="G723" s="853"/>
      <c r="H723" s="853"/>
      <c r="I723" s="853"/>
      <c r="J723" s="853"/>
      <c r="K723" s="853"/>
      <c r="L723" s="123"/>
      <c r="M723" s="121"/>
      <c r="N723" s="122"/>
      <c r="AY723" s="48"/>
      <c r="AZ723" s="3" t="s">
        <v>229</v>
      </c>
    </row>
    <row r="724" spans="1:52" s="4" customFormat="1" ht="15" x14ac:dyDescent="0.25">
      <c r="A724" s="119"/>
      <c r="B724" s="50"/>
      <c r="C724" s="853" t="s">
        <v>230</v>
      </c>
      <c r="D724" s="853"/>
      <c r="E724" s="853"/>
      <c r="F724" s="853"/>
      <c r="G724" s="853"/>
      <c r="H724" s="853"/>
      <c r="I724" s="853"/>
      <c r="J724" s="853"/>
      <c r="K724" s="853"/>
      <c r="L724" s="120">
        <v>34462.410000000003</v>
      </c>
      <c r="M724" s="121"/>
      <c r="N724" s="141">
        <v>1220658.57</v>
      </c>
      <c r="AY724" s="48"/>
      <c r="AZ724" s="3" t="s">
        <v>230</v>
      </c>
    </row>
    <row r="725" spans="1:52" s="4" customFormat="1" ht="33.75" x14ac:dyDescent="0.25">
      <c r="A725" s="119"/>
      <c r="B725" s="50" t="s">
        <v>363</v>
      </c>
      <c r="C725" s="853" t="s">
        <v>231</v>
      </c>
      <c r="D725" s="853"/>
      <c r="E725" s="853"/>
      <c r="F725" s="853"/>
      <c r="G725" s="853"/>
      <c r="H725" s="853"/>
      <c r="I725" s="853"/>
      <c r="J725" s="853"/>
      <c r="K725" s="853"/>
      <c r="L725" s="120">
        <v>830472.98</v>
      </c>
      <c r="M725" s="142">
        <v>12.22</v>
      </c>
      <c r="N725" s="141">
        <v>10148379.82</v>
      </c>
      <c r="AY725" s="48"/>
      <c r="AZ725" s="3" t="s">
        <v>231</v>
      </c>
    </row>
    <row r="726" spans="1:52" s="4" customFormat="1" ht="15" x14ac:dyDescent="0.25">
      <c r="A726" s="119"/>
      <c r="B726" s="50"/>
      <c r="C726" s="853" t="s">
        <v>232</v>
      </c>
      <c r="D726" s="853"/>
      <c r="E726" s="853"/>
      <c r="F726" s="853"/>
      <c r="G726" s="853"/>
      <c r="H726" s="853"/>
      <c r="I726" s="853"/>
      <c r="J726" s="853"/>
      <c r="K726" s="853"/>
      <c r="L726" s="120">
        <v>22904.01</v>
      </c>
      <c r="M726" s="121"/>
      <c r="N726" s="141">
        <v>811260.04</v>
      </c>
      <c r="AY726" s="48"/>
      <c r="AZ726" s="3" t="s">
        <v>232</v>
      </c>
    </row>
    <row r="727" spans="1:52" s="4" customFormat="1" ht="33.75" x14ac:dyDescent="0.25">
      <c r="A727" s="119"/>
      <c r="B727" s="50" t="s">
        <v>363</v>
      </c>
      <c r="C727" s="853" t="s">
        <v>233</v>
      </c>
      <c r="D727" s="853"/>
      <c r="E727" s="853"/>
      <c r="F727" s="853"/>
      <c r="G727" s="853"/>
      <c r="H727" s="853"/>
      <c r="I727" s="853"/>
      <c r="J727" s="853"/>
      <c r="K727" s="853"/>
      <c r="L727" s="120">
        <v>412830.69</v>
      </c>
      <c r="M727" s="142">
        <v>8.61</v>
      </c>
      <c r="N727" s="141">
        <v>3554472.24</v>
      </c>
      <c r="AY727" s="48"/>
      <c r="AZ727" s="3" t="s">
        <v>233</v>
      </c>
    </row>
    <row r="728" spans="1:52" s="4" customFormat="1" ht="15" x14ac:dyDescent="0.25">
      <c r="A728" s="119"/>
      <c r="B728" s="50"/>
      <c r="C728" s="853" t="s">
        <v>234</v>
      </c>
      <c r="D728" s="853"/>
      <c r="E728" s="853"/>
      <c r="F728" s="853"/>
      <c r="G728" s="853"/>
      <c r="H728" s="853"/>
      <c r="I728" s="853"/>
      <c r="J728" s="853"/>
      <c r="K728" s="853"/>
      <c r="L728" s="120">
        <v>60468.06</v>
      </c>
      <c r="M728" s="121"/>
      <c r="N728" s="141">
        <v>2141778.1</v>
      </c>
      <c r="AY728" s="48"/>
      <c r="AZ728" s="3" t="s">
        <v>234</v>
      </c>
    </row>
    <row r="729" spans="1:52" s="4" customFormat="1" ht="15" x14ac:dyDescent="0.25">
      <c r="A729" s="119"/>
      <c r="B729" s="50"/>
      <c r="C729" s="853" t="s">
        <v>235</v>
      </c>
      <c r="D729" s="853"/>
      <c r="E729" s="853"/>
      <c r="F729" s="853"/>
      <c r="G729" s="853"/>
      <c r="H729" s="853"/>
      <c r="I729" s="853"/>
      <c r="J729" s="853"/>
      <c r="K729" s="853"/>
      <c r="L729" s="120">
        <v>29080.19</v>
      </c>
      <c r="M729" s="121"/>
      <c r="N729" s="141">
        <v>1030021.03</v>
      </c>
      <c r="AY729" s="48"/>
      <c r="AZ729" s="3" t="s">
        <v>235</v>
      </c>
    </row>
    <row r="730" spans="1:52" s="4" customFormat="1" ht="15" x14ac:dyDescent="0.25">
      <c r="A730" s="119"/>
      <c r="B730" s="50"/>
      <c r="C730" s="853" t="s">
        <v>152</v>
      </c>
      <c r="D730" s="853"/>
      <c r="E730" s="853"/>
      <c r="F730" s="853"/>
      <c r="G730" s="853"/>
      <c r="H730" s="853"/>
      <c r="I730" s="853"/>
      <c r="J730" s="853"/>
      <c r="K730" s="853"/>
      <c r="L730" s="120">
        <v>7879.3</v>
      </c>
      <c r="M730" s="121"/>
      <c r="N730" s="141">
        <v>93862.27</v>
      </c>
      <c r="AY730" s="48"/>
      <c r="AZ730" s="3" t="s">
        <v>152</v>
      </c>
    </row>
    <row r="731" spans="1:52" s="4" customFormat="1" ht="15" x14ac:dyDescent="0.25">
      <c r="A731" s="119"/>
      <c r="B731" s="50"/>
      <c r="C731" s="853" t="s">
        <v>140</v>
      </c>
      <c r="D731" s="853"/>
      <c r="E731" s="853"/>
      <c r="F731" s="853"/>
      <c r="G731" s="853"/>
      <c r="H731" s="853"/>
      <c r="I731" s="853"/>
      <c r="J731" s="853"/>
      <c r="K731" s="853"/>
      <c r="L731" s="120">
        <v>628424.34</v>
      </c>
      <c r="M731" s="121"/>
      <c r="N731" s="141">
        <v>6080953.7699999996</v>
      </c>
      <c r="AY731" s="48"/>
      <c r="AZ731" s="3" t="s">
        <v>140</v>
      </c>
    </row>
    <row r="732" spans="1:52" s="4" customFormat="1" ht="15" x14ac:dyDescent="0.25">
      <c r="A732" s="119"/>
      <c r="B732" s="50"/>
      <c r="C732" s="853" t="s">
        <v>100</v>
      </c>
      <c r="D732" s="853"/>
      <c r="E732" s="853"/>
      <c r="F732" s="853"/>
      <c r="G732" s="853"/>
      <c r="H732" s="853"/>
      <c r="I732" s="853"/>
      <c r="J732" s="853"/>
      <c r="K732" s="853"/>
      <c r="L732" s="123"/>
      <c r="M732" s="121"/>
      <c r="N732" s="122"/>
      <c r="AY732" s="48"/>
      <c r="AZ732" s="3" t="s">
        <v>100</v>
      </c>
    </row>
    <row r="733" spans="1:52" s="4" customFormat="1" ht="15" x14ac:dyDescent="0.25">
      <c r="A733" s="119"/>
      <c r="B733" s="50"/>
      <c r="C733" s="853" t="s">
        <v>105</v>
      </c>
      <c r="D733" s="853"/>
      <c r="E733" s="853"/>
      <c r="F733" s="853"/>
      <c r="G733" s="853"/>
      <c r="H733" s="853"/>
      <c r="I733" s="853"/>
      <c r="J733" s="853"/>
      <c r="K733" s="853"/>
      <c r="L733" s="120">
        <v>8185.96</v>
      </c>
      <c r="M733" s="121"/>
      <c r="N733" s="141">
        <v>289946.7</v>
      </c>
      <c r="AY733" s="48"/>
      <c r="AZ733" s="3" t="s">
        <v>105</v>
      </c>
    </row>
    <row r="734" spans="1:52" s="4" customFormat="1" ht="33.75" x14ac:dyDescent="0.25">
      <c r="A734" s="119"/>
      <c r="B734" s="50" t="s">
        <v>363</v>
      </c>
      <c r="C734" s="853" t="s">
        <v>106</v>
      </c>
      <c r="D734" s="853"/>
      <c r="E734" s="853"/>
      <c r="F734" s="853"/>
      <c r="G734" s="853"/>
      <c r="H734" s="853"/>
      <c r="I734" s="853"/>
      <c r="J734" s="853"/>
      <c r="K734" s="853"/>
      <c r="L734" s="120">
        <v>14961.29</v>
      </c>
      <c r="M734" s="142">
        <v>12.22</v>
      </c>
      <c r="N734" s="141">
        <v>182826.96</v>
      </c>
      <c r="AY734" s="48"/>
      <c r="AZ734" s="3" t="s">
        <v>106</v>
      </c>
    </row>
    <row r="735" spans="1:52" s="4" customFormat="1" ht="15" x14ac:dyDescent="0.25">
      <c r="A735" s="119"/>
      <c r="B735" s="50"/>
      <c r="C735" s="853" t="s">
        <v>107</v>
      </c>
      <c r="D735" s="853"/>
      <c r="E735" s="853"/>
      <c r="F735" s="853"/>
      <c r="G735" s="853"/>
      <c r="H735" s="853"/>
      <c r="I735" s="853"/>
      <c r="J735" s="853"/>
      <c r="K735" s="853"/>
      <c r="L735" s="120">
        <v>1812.94</v>
      </c>
      <c r="M735" s="121"/>
      <c r="N735" s="141">
        <v>64214.33</v>
      </c>
      <c r="AY735" s="48"/>
      <c r="AZ735" s="3" t="s">
        <v>107</v>
      </c>
    </row>
    <row r="736" spans="1:52" s="4" customFormat="1" ht="33.75" x14ac:dyDescent="0.25">
      <c r="A736" s="119"/>
      <c r="B736" s="50" t="s">
        <v>363</v>
      </c>
      <c r="C736" s="853" t="s">
        <v>139</v>
      </c>
      <c r="D736" s="853"/>
      <c r="E736" s="853"/>
      <c r="F736" s="853"/>
      <c r="G736" s="853"/>
      <c r="H736" s="853"/>
      <c r="I736" s="853"/>
      <c r="J736" s="853"/>
      <c r="K736" s="853"/>
      <c r="L736" s="120">
        <v>590478.72</v>
      </c>
      <c r="M736" s="142">
        <v>8.61</v>
      </c>
      <c r="N736" s="141">
        <v>5084021.78</v>
      </c>
      <c r="AY736" s="48"/>
      <c r="AZ736" s="3" t="s">
        <v>139</v>
      </c>
    </row>
    <row r="737" spans="1:57" s="4" customFormat="1" ht="15" x14ac:dyDescent="0.25">
      <c r="A737" s="119"/>
      <c r="B737" s="50"/>
      <c r="C737" s="853" t="s">
        <v>108</v>
      </c>
      <c r="D737" s="853"/>
      <c r="E737" s="853"/>
      <c r="F737" s="853"/>
      <c r="G737" s="853"/>
      <c r="H737" s="853"/>
      <c r="I737" s="853"/>
      <c r="J737" s="853"/>
      <c r="K737" s="853"/>
      <c r="L737" s="120">
        <v>9698.94</v>
      </c>
      <c r="M737" s="121"/>
      <c r="N737" s="141">
        <v>343536.2</v>
      </c>
      <c r="AY737" s="48"/>
      <c r="AZ737" s="3" t="s">
        <v>108</v>
      </c>
    </row>
    <row r="738" spans="1:57" s="4" customFormat="1" ht="15" x14ac:dyDescent="0.25">
      <c r="A738" s="119"/>
      <c r="B738" s="50"/>
      <c r="C738" s="853" t="s">
        <v>109</v>
      </c>
      <c r="D738" s="853"/>
      <c r="E738" s="853"/>
      <c r="F738" s="853"/>
      <c r="G738" s="853"/>
      <c r="H738" s="853"/>
      <c r="I738" s="853"/>
      <c r="J738" s="853"/>
      <c r="K738" s="853"/>
      <c r="L738" s="120">
        <v>5099.43</v>
      </c>
      <c r="M738" s="121"/>
      <c r="N738" s="141">
        <v>180622.13</v>
      </c>
      <c r="AY738" s="48"/>
      <c r="AZ738" s="3" t="s">
        <v>109</v>
      </c>
    </row>
    <row r="739" spans="1:57" s="4" customFormat="1" ht="15" x14ac:dyDescent="0.25">
      <c r="A739" s="119"/>
      <c r="B739" s="50"/>
      <c r="C739" s="853" t="s">
        <v>110</v>
      </c>
      <c r="D739" s="853"/>
      <c r="E739" s="853"/>
      <c r="F739" s="853"/>
      <c r="G739" s="853"/>
      <c r="H739" s="853"/>
      <c r="I739" s="853"/>
      <c r="J739" s="853"/>
      <c r="K739" s="853"/>
      <c r="L739" s="120">
        <v>67365.320000000007</v>
      </c>
      <c r="M739" s="121"/>
      <c r="N739" s="141">
        <v>2386079.64</v>
      </c>
      <c r="AY739" s="48"/>
      <c r="AZ739" s="3" t="s">
        <v>110</v>
      </c>
    </row>
    <row r="740" spans="1:57" s="4" customFormat="1" ht="15" x14ac:dyDescent="0.25">
      <c r="A740" s="119"/>
      <c r="B740" s="50"/>
      <c r="C740" s="853" t="s">
        <v>111</v>
      </c>
      <c r="D740" s="853"/>
      <c r="E740" s="853"/>
      <c r="F740" s="853"/>
      <c r="G740" s="853"/>
      <c r="H740" s="853"/>
      <c r="I740" s="853"/>
      <c r="J740" s="853"/>
      <c r="K740" s="853"/>
      <c r="L740" s="120">
        <v>70167</v>
      </c>
      <c r="M740" s="121"/>
      <c r="N740" s="141">
        <v>2485314.2999999998</v>
      </c>
      <c r="AY740" s="48"/>
      <c r="AZ740" s="3" t="s">
        <v>111</v>
      </c>
    </row>
    <row r="741" spans="1:57" s="4" customFormat="1" ht="15" x14ac:dyDescent="0.25">
      <c r="A741" s="119"/>
      <c r="B741" s="50"/>
      <c r="C741" s="853" t="s">
        <v>112</v>
      </c>
      <c r="D741" s="853"/>
      <c r="E741" s="853"/>
      <c r="F741" s="853"/>
      <c r="G741" s="853"/>
      <c r="H741" s="853"/>
      <c r="I741" s="853"/>
      <c r="J741" s="853"/>
      <c r="K741" s="853"/>
      <c r="L741" s="120">
        <v>34179.620000000003</v>
      </c>
      <c r="M741" s="121"/>
      <c r="N741" s="141">
        <v>1210643.1599999999</v>
      </c>
      <c r="AY741" s="48"/>
      <c r="AZ741" s="3" t="s">
        <v>112</v>
      </c>
    </row>
    <row r="742" spans="1:57" s="4" customFormat="1" ht="15" x14ac:dyDescent="0.25">
      <c r="A742" s="119"/>
      <c r="B742" s="125"/>
      <c r="C742" s="861" t="s">
        <v>364</v>
      </c>
      <c r="D742" s="861"/>
      <c r="E742" s="861"/>
      <c r="F742" s="861"/>
      <c r="G742" s="861"/>
      <c r="H742" s="861"/>
      <c r="I742" s="861"/>
      <c r="J742" s="861"/>
      <c r="K742" s="861"/>
      <c r="L742" s="126">
        <v>2003617.97</v>
      </c>
      <c r="M742" s="127"/>
      <c r="N742" s="143">
        <v>24270125.800000001</v>
      </c>
      <c r="AY742" s="48"/>
      <c r="BA742" s="48" t="s">
        <v>364</v>
      </c>
    </row>
    <row r="743" spans="1:57" s="4" customFormat="1" ht="15" x14ac:dyDescent="0.25">
      <c r="A743" s="119"/>
      <c r="B743" s="50"/>
      <c r="C743" s="853" t="s">
        <v>100</v>
      </c>
      <c r="D743" s="853"/>
      <c r="E743" s="853"/>
      <c r="F743" s="853"/>
      <c r="G743" s="853"/>
      <c r="H743" s="853"/>
      <c r="I743" s="853"/>
      <c r="J743" s="853"/>
      <c r="K743" s="853"/>
      <c r="L743" s="123"/>
      <c r="M743" s="121"/>
      <c r="N743" s="122"/>
      <c r="AY743" s="48"/>
      <c r="AZ743" s="3" t="s">
        <v>100</v>
      </c>
      <c r="BA743" s="48"/>
    </row>
    <row r="744" spans="1:57" s="4" customFormat="1" ht="15" x14ac:dyDescent="0.25">
      <c r="A744" s="119"/>
      <c r="B744" s="50"/>
      <c r="C744" s="853" t="s">
        <v>177</v>
      </c>
      <c r="D744" s="853"/>
      <c r="E744" s="853"/>
      <c r="F744" s="853"/>
      <c r="G744" s="853"/>
      <c r="H744" s="853"/>
      <c r="I744" s="853"/>
      <c r="J744" s="853"/>
      <c r="K744" s="853"/>
      <c r="L744" s="120">
        <v>913272.92</v>
      </c>
      <c r="M744" s="121"/>
      <c r="N744" s="141">
        <v>7863279.8899999997</v>
      </c>
      <c r="AY744" s="48"/>
      <c r="AZ744" s="3" t="s">
        <v>177</v>
      </c>
      <c r="BA744" s="48"/>
    </row>
    <row r="745" spans="1:57" s="4" customFormat="1" ht="13.5" hidden="1" customHeight="1" x14ac:dyDescent="0.25">
      <c r="B745" s="113"/>
      <c r="C745" s="111"/>
      <c r="D745" s="111"/>
      <c r="E745" s="111"/>
      <c r="F745" s="111"/>
      <c r="G745" s="111"/>
      <c r="H745" s="111"/>
      <c r="I745" s="111"/>
      <c r="J745" s="111"/>
      <c r="K745" s="111"/>
      <c r="L745" s="126"/>
      <c r="M745" s="144"/>
      <c r="N745" s="145"/>
    </row>
    <row r="746" spans="1:57" s="4" customFormat="1" ht="26.25" customHeight="1" x14ac:dyDescent="0.25">
      <c r="A746" s="146"/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</row>
    <row r="747" spans="1:57" s="8" customFormat="1" ht="15" x14ac:dyDescent="0.25">
      <c r="A747" s="6"/>
      <c r="B747" s="148" t="s">
        <v>365</v>
      </c>
      <c r="C747" s="859"/>
      <c r="D747" s="859"/>
      <c r="E747" s="859"/>
      <c r="F747" s="859"/>
      <c r="G747" s="859"/>
      <c r="H747" s="860" t="s">
        <v>366</v>
      </c>
      <c r="I747" s="860"/>
      <c r="J747" s="860"/>
      <c r="K747" s="860"/>
      <c r="L747" s="860"/>
      <c r="M747" s="4"/>
      <c r="N747" s="4"/>
      <c r="O747" s="4"/>
      <c r="P747" s="4"/>
      <c r="Q747" s="4"/>
      <c r="R747" s="4"/>
      <c r="S747" s="4"/>
      <c r="T747" s="4"/>
      <c r="U747" s="4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 t="s">
        <v>10</v>
      </c>
      <c r="BC747" s="12" t="s">
        <v>366</v>
      </c>
      <c r="BD747" s="12"/>
      <c r="BE747" s="12"/>
    </row>
    <row r="748" spans="1:57" s="149" customFormat="1" ht="16.5" customHeight="1" x14ac:dyDescent="0.25">
      <c r="A748" s="10"/>
      <c r="B748" s="148"/>
      <c r="C748" s="858" t="s">
        <v>367</v>
      </c>
      <c r="D748" s="858"/>
      <c r="E748" s="858"/>
      <c r="F748" s="858"/>
      <c r="G748" s="858"/>
      <c r="H748" s="858"/>
      <c r="I748" s="858"/>
      <c r="J748" s="858"/>
      <c r="K748" s="858"/>
      <c r="L748" s="858"/>
      <c r="V748" s="150"/>
      <c r="W748" s="150"/>
      <c r="X748" s="150"/>
      <c r="Y748" s="150"/>
      <c r="Z748" s="150"/>
      <c r="AA748" s="150"/>
      <c r="AB748" s="150"/>
      <c r="AC748" s="150"/>
      <c r="AD748" s="150"/>
      <c r="AE748" s="150"/>
      <c r="AF748" s="150"/>
      <c r="AG748" s="150"/>
      <c r="AH748" s="150"/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  <c r="AU748" s="150"/>
      <c r="AV748" s="150"/>
      <c r="AW748" s="150"/>
      <c r="AX748" s="150"/>
      <c r="AY748" s="150"/>
      <c r="AZ748" s="150"/>
      <c r="BA748" s="150"/>
      <c r="BB748" s="150"/>
      <c r="BC748" s="150"/>
      <c r="BD748" s="150"/>
      <c r="BE748" s="150"/>
    </row>
    <row r="749" spans="1:57" s="8" customFormat="1" ht="15" x14ac:dyDescent="0.25">
      <c r="A749" s="6"/>
      <c r="B749" s="148" t="s">
        <v>368</v>
      </c>
      <c r="C749" s="859"/>
      <c r="D749" s="859"/>
      <c r="E749" s="859"/>
      <c r="F749" s="859"/>
      <c r="G749" s="859"/>
      <c r="H749" s="860" t="s">
        <v>369</v>
      </c>
      <c r="I749" s="860"/>
      <c r="J749" s="860"/>
      <c r="K749" s="860"/>
      <c r="L749" s="860"/>
      <c r="M749" s="4"/>
      <c r="N749" s="4"/>
      <c r="O749" s="4"/>
      <c r="P749" s="4"/>
      <c r="Q749" s="4"/>
      <c r="R749" s="4"/>
      <c r="S749" s="4"/>
      <c r="T749" s="4"/>
      <c r="U749" s="4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 t="s">
        <v>10</v>
      </c>
      <c r="BE749" s="12" t="s">
        <v>369</v>
      </c>
    </row>
    <row r="750" spans="1:57" s="149" customFormat="1" ht="16.5" customHeight="1" x14ac:dyDescent="0.25">
      <c r="A750" s="10"/>
      <c r="C750" s="858" t="s">
        <v>367</v>
      </c>
      <c r="D750" s="858"/>
      <c r="E750" s="858"/>
      <c r="F750" s="858"/>
      <c r="G750" s="858"/>
      <c r="H750" s="858"/>
      <c r="I750" s="858"/>
      <c r="J750" s="858"/>
      <c r="K750" s="858"/>
      <c r="L750" s="858"/>
      <c r="V750" s="150"/>
      <c r="W750" s="150"/>
      <c r="X750" s="150"/>
      <c r="Y750" s="150"/>
      <c r="Z750" s="150"/>
      <c r="AA750" s="150"/>
      <c r="AB750" s="150"/>
      <c r="AC750" s="150"/>
      <c r="AD750" s="150"/>
      <c r="AE750" s="150"/>
      <c r="AF750" s="150"/>
      <c r="AG750" s="150"/>
      <c r="AH750" s="150"/>
      <c r="AI750" s="150"/>
      <c r="AJ750" s="150"/>
      <c r="AK750" s="150"/>
      <c r="AL750" s="150"/>
      <c r="AM750" s="150"/>
      <c r="AN750" s="150"/>
      <c r="AO750" s="150"/>
      <c r="AP750" s="150"/>
      <c r="AQ750" s="150"/>
      <c r="AR750" s="150"/>
      <c r="AS750" s="150"/>
      <c r="AT750" s="150"/>
      <c r="AU750" s="150"/>
      <c r="AV750" s="150"/>
      <c r="AW750" s="150"/>
      <c r="AX750" s="150"/>
      <c r="AY750" s="150"/>
      <c r="AZ750" s="150"/>
      <c r="BA750" s="150"/>
      <c r="BB750" s="150"/>
      <c r="BC750" s="150"/>
      <c r="BD750" s="150"/>
      <c r="BE750" s="150"/>
    </row>
    <row r="751" spans="1:57" s="8" customFormat="1" ht="19.5" customHeight="1" x14ac:dyDescent="0.2">
      <c r="A751" s="6"/>
      <c r="C751" s="151"/>
      <c r="D751" s="151"/>
      <c r="E751" s="151"/>
      <c r="F751" s="151"/>
      <c r="G751" s="151"/>
      <c r="H751" s="151"/>
      <c r="I751" s="151"/>
      <c r="J751" s="151"/>
      <c r="K751" s="151"/>
      <c r="L751" s="151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</row>
    <row r="752" spans="1:57" s="4" customFormat="1" ht="22.5" customHeight="1" x14ac:dyDescent="0.25">
      <c r="A752" s="848" t="s">
        <v>370</v>
      </c>
      <c r="B752" s="848"/>
      <c r="C752" s="848"/>
      <c r="D752" s="848"/>
      <c r="E752" s="848"/>
      <c r="F752" s="848"/>
      <c r="G752" s="848"/>
      <c r="H752" s="848"/>
      <c r="I752" s="848"/>
      <c r="J752" s="848"/>
      <c r="K752" s="848"/>
      <c r="L752" s="848"/>
      <c r="M752" s="848"/>
      <c r="N752" s="848"/>
      <c r="O752" s="138"/>
      <c r="P752" s="138"/>
    </row>
    <row r="753" spans="1:16" s="4" customFormat="1" ht="12.75" customHeight="1" x14ac:dyDescent="0.25">
      <c r="A753" s="848" t="s">
        <v>371</v>
      </c>
      <c r="B753" s="848"/>
      <c r="C753" s="848"/>
      <c r="D753" s="848"/>
      <c r="E753" s="848"/>
      <c r="F753" s="848"/>
      <c r="G753" s="848"/>
      <c r="H753" s="848"/>
      <c r="I753" s="848"/>
      <c r="J753" s="848"/>
      <c r="K753" s="848"/>
      <c r="L753" s="848"/>
      <c r="M753" s="848"/>
      <c r="N753" s="848"/>
      <c r="O753" s="138"/>
      <c r="P753" s="138"/>
    </row>
    <row r="754" spans="1:16" s="4" customFormat="1" ht="12.75" customHeight="1" x14ac:dyDescent="0.25">
      <c r="A754" s="848" t="s">
        <v>372</v>
      </c>
      <c r="B754" s="848"/>
      <c r="C754" s="848"/>
      <c r="D754" s="848"/>
      <c r="E754" s="848"/>
      <c r="F754" s="848"/>
      <c r="G754" s="848"/>
      <c r="H754" s="848"/>
      <c r="I754" s="848"/>
      <c r="J754" s="848"/>
      <c r="K754" s="848"/>
      <c r="L754" s="848"/>
      <c r="M754" s="848"/>
      <c r="N754" s="848"/>
      <c r="O754" s="138"/>
      <c r="P754" s="138"/>
    </row>
    <row r="755" spans="1:16" s="4" customFormat="1" ht="19.5" customHeight="1" x14ac:dyDescent="0.25"/>
    <row r="756" spans="1:16" s="4" customFormat="1" ht="15" x14ac:dyDescent="0.25">
      <c r="B756" s="152"/>
      <c r="D756" s="152"/>
      <c r="F756" s="152"/>
    </row>
  </sheetData>
  <mergeCells count="740">
    <mergeCell ref="A753:N753"/>
    <mergeCell ref="A754:N754"/>
    <mergeCell ref="C748:L748"/>
    <mergeCell ref="C749:G749"/>
    <mergeCell ref="H749:L749"/>
    <mergeCell ref="C750:L750"/>
    <mergeCell ref="A752:N752"/>
    <mergeCell ref="C741:K741"/>
    <mergeCell ref="C742:K742"/>
    <mergeCell ref="C743:K743"/>
    <mergeCell ref="C744:K744"/>
    <mergeCell ref="C747:G747"/>
    <mergeCell ref="H747:L747"/>
    <mergeCell ref="C736:K736"/>
    <mergeCell ref="C737:K737"/>
    <mergeCell ref="C738:K738"/>
    <mergeCell ref="C739:K739"/>
    <mergeCell ref="C740:K740"/>
    <mergeCell ref="C731:K731"/>
    <mergeCell ref="C732:K732"/>
    <mergeCell ref="C733:K733"/>
    <mergeCell ref="C734:K734"/>
    <mergeCell ref="C735:K735"/>
    <mergeCell ref="C726:K726"/>
    <mergeCell ref="C727:K727"/>
    <mergeCell ref="C728:K728"/>
    <mergeCell ref="C729:K729"/>
    <mergeCell ref="C730:K730"/>
    <mergeCell ref="C721:K721"/>
    <mergeCell ref="C722:K722"/>
    <mergeCell ref="C723:K723"/>
    <mergeCell ref="C724:K724"/>
    <mergeCell ref="C725:K725"/>
    <mergeCell ref="C716:K716"/>
    <mergeCell ref="C717:K717"/>
    <mergeCell ref="C718:K718"/>
    <mergeCell ref="C719:K719"/>
    <mergeCell ref="C720:K720"/>
    <mergeCell ref="C710:K710"/>
    <mergeCell ref="C711:K711"/>
    <mergeCell ref="C713:K713"/>
    <mergeCell ref="C714:K714"/>
    <mergeCell ref="C715:K715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695:K695"/>
    <mergeCell ref="C696:K696"/>
    <mergeCell ref="C697:K697"/>
    <mergeCell ref="C698:K698"/>
    <mergeCell ref="C699:K699"/>
    <mergeCell ref="C689:E689"/>
    <mergeCell ref="C690:E690"/>
    <mergeCell ref="C691:E691"/>
    <mergeCell ref="C693:K693"/>
    <mergeCell ref="C694:K694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E676"/>
    <mergeCell ref="C677:E677"/>
    <mergeCell ref="C678:N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N668"/>
    <mergeCell ref="C659:E659"/>
    <mergeCell ref="C660:E660"/>
    <mergeCell ref="C661:E661"/>
    <mergeCell ref="C662:E662"/>
    <mergeCell ref="C663:E663"/>
    <mergeCell ref="C654:E654"/>
    <mergeCell ref="C655:N655"/>
    <mergeCell ref="C656:E656"/>
    <mergeCell ref="C657:E657"/>
    <mergeCell ref="C658:E658"/>
    <mergeCell ref="C649:K649"/>
    <mergeCell ref="C650:K650"/>
    <mergeCell ref="C651:K651"/>
    <mergeCell ref="C652:K652"/>
    <mergeCell ref="A653:N653"/>
    <mergeCell ref="C644:K644"/>
    <mergeCell ref="C645:K645"/>
    <mergeCell ref="C646:K646"/>
    <mergeCell ref="C647:K647"/>
    <mergeCell ref="C648:K648"/>
    <mergeCell ref="C639:K639"/>
    <mergeCell ref="C640:K640"/>
    <mergeCell ref="C641:K641"/>
    <mergeCell ref="C642:K642"/>
    <mergeCell ref="C643:K643"/>
    <mergeCell ref="C634:K634"/>
    <mergeCell ref="C635:K635"/>
    <mergeCell ref="C636:K636"/>
    <mergeCell ref="C637:K637"/>
    <mergeCell ref="C638:K638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E618"/>
    <mergeCell ref="C619:N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N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E593"/>
    <mergeCell ref="C594:N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N579"/>
    <mergeCell ref="C580:E580"/>
    <mergeCell ref="C581:E581"/>
    <mergeCell ref="C582:E582"/>
    <mergeCell ref="C573:K573"/>
    <mergeCell ref="C574:K574"/>
    <mergeCell ref="C575:K575"/>
    <mergeCell ref="C576:K576"/>
    <mergeCell ref="A577:N577"/>
    <mergeCell ref="C568:K568"/>
    <mergeCell ref="C569:K569"/>
    <mergeCell ref="C570:K570"/>
    <mergeCell ref="C571:K571"/>
    <mergeCell ref="C572:K572"/>
    <mergeCell ref="C563:K563"/>
    <mergeCell ref="C564:K564"/>
    <mergeCell ref="C565:K565"/>
    <mergeCell ref="C566:K566"/>
    <mergeCell ref="C567:K567"/>
    <mergeCell ref="C558:K558"/>
    <mergeCell ref="C559:K559"/>
    <mergeCell ref="C560:K560"/>
    <mergeCell ref="C561:K561"/>
    <mergeCell ref="C562:K562"/>
    <mergeCell ref="C553:K553"/>
    <mergeCell ref="C554:K554"/>
    <mergeCell ref="C555:K555"/>
    <mergeCell ref="C556:K556"/>
    <mergeCell ref="C557:K557"/>
    <mergeCell ref="C548:K548"/>
    <mergeCell ref="C549:K549"/>
    <mergeCell ref="C550:K550"/>
    <mergeCell ref="C551:K551"/>
    <mergeCell ref="C552:K552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N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N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N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N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N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K407"/>
    <mergeCell ref="A408:N408"/>
    <mergeCell ref="A409:N409"/>
    <mergeCell ref="C410:E410"/>
    <mergeCell ref="C411:N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2:K392"/>
    <mergeCell ref="C393:K393"/>
    <mergeCell ref="C394:K394"/>
    <mergeCell ref="C395:K395"/>
    <mergeCell ref="C396:K396"/>
    <mergeCell ref="C387:K387"/>
    <mergeCell ref="C388:K388"/>
    <mergeCell ref="C389:K389"/>
    <mergeCell ref="C390:K390"/>
    <mergeCell ref="C391:K391"/>
    <mergeCell ref="C381:E381"/>
    <mergeCell ref="C382:E382"/>
    <mergeCell ref="C384:K384"/>
    <mergeCell ref="C385:K385"/>
    <mergeCell ref="C386:K386"/>
    <mergeCell ref="C376:E376"/>
    <mergeCell ref="C377:E377"/>
    <mergeCell ref="A378:N378"/>
    <mergeCell ref="C379:E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N364"/>
    <mergeCell ref="C365:E365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6:E346"/>
    <mergeCell ref="C347:N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N335"/>
    <mergeCell ref="C326:E326"/>
    <mergeCell ref="C327:E327"/>
    <mergeCell ref="C328:E328"/>
    <mergeCell ref="C329:E329"/>
    <mergeCell ref="C330:E330"/>
    <mergeCell ref="A321:N321"/>
    <mergeCell ref="C322:E322"/>
    <mergeCell ref="C323:N323"/>
    <mergeCell ref="C324:E324"/>
    <mergeCell ref="C325:E325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N31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N289"/>
    <mergeCell ref="C290:E290"/>
    <mergeCell ref="C281:E281"/>
    <mergeCell ref="C282:E282"/>
    <mergeCell ref="C283:E283"/>
    <mergeCell ref="C284:E284"/>
    <mergeCell ref="C285:E285"/>
    <mergeCell ref="C276:K276"/>
    <mergeCell ref="A277:N277"/>
    <mergeCell ref="A278:N278"/>
    <mergeCell ref="C279:E279"/>
    <mergeCell ref="C280:N280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50:E250"/>
    <mergeCell ref="C251:E251"/>
    <mergeCell ref="C253:K253"/>
    <mergeCell ref="C254:K254"/>
    <mergeCell ref="C255:K255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N238"/>
    <mergeCell ref="C239:E239"/>
    <mergeCell ref="C230:E230"/>
    <mergeCell ref="C231:E231"/>
    <mergeCell ref="C232:E232"/>
    <mergeCell ref="C233:E233"/>
    <mergeCell ref="C234:E234"/>
    <mergeCell ref="C225:N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N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A195:N195"/>
    <mergeCell ref="C196:E196"/>
    <mergeCell ref="C197:N197"/>
    <mergeCell ref="C198:E198"/>
    <mergeCell ref="C199:E199"/>
    <mergeCell ref="C190:K190"/>
    <mergeCell ref="C191:K191"/>
    <mergeCell ref="C192:K192"/>
    <mergeCell ref="C193:K193"/>
    <mergeCell ref="C194:K194"/>
    <mergeCell ref="C184:E184"/>
    <mergeCell ref="C185:E185"/>
    <mergeCell ref="C186:E186"/>
    <mergeCell ref="C188:K188"/>
    <mergeCell ref="C189:K189"/>
    <mergeCell ref="C179:K179"/>
    <mergeCell ref="C180:K180"/>
    <mergeCell ref="C181:K181"/>
    <mergeCell ref="A182:N182"/>
    <mergeCell ref="C183:E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3:E153"/>
    <mergeCell ref="C155:K155"/>
    <mergeCell ref="C156:K156"/>
    <mergeCell ref="C157:K157"/>
    <mergeCell ref="C158:K158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A93:N93"/>
    <mergeCell ref="A94:N94"/>
    <mergeCell ref="C95:E95"/>
    <mergeCell ref="C96:N96"/>
    <mergeCell ref="C97:E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3:E73"/>
    <mergeCell ref="C74:E74"/>
    <mergeCell ref="C76:K76"/>
    <mergeCell ref="C77:K77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75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BE756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1" width="134.85546875" style="3" hidden="1" customWidth="1"/>
    <col min="42" max="45" width="39.5703125" style="3" hidden="1" customWidth="1"/>
    <col min="46" max="48" width="101.140625" style="3" hidden="1" customWidth="1"/>
    <col min="49" max="50" width="164.140625" style="3" hidden="1" customWidth="1"/>
    <col min="51" max="53" width="101.140625" style="3" hidden="1" customWidth="1"/>
    <col min="54" max="54" width="58.7109375" style="3" hidden="1" customWidth="1"/>
    <col min="55" max="55" width="55.28515625" style="3" hidden="1" customWidth="1"/>
    <col min="56" max="56" width="58.7109375" style="3" hidden="1" customWidth="1"/>
    <col min="57" max="57" width="55.28515625" style="3" hidden="1" customWidth="1"/>
    <col min="58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57" x14ac:dyDescent="0.25">
      <c r="A13" s="840" t="s">
        <v>15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15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17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17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1284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1285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1285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1286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29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29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6955.76</v>
      </c>
      <c r="D28" s="26" t="s">
        <v>1287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5033.47</v>
      </c>
      <c r="D30" s="26" t="s">
        <v>1288</v>
      </c>
      <c r="E30" s="27" t="s">
        <v>32</v>
      </c>
      <c r="G30" s="8" t="s">
        <v>36</v>
      </c>
      <c r="I30" s="8"/>
      <c r="J30" s="8"/>
      <c r="K30" s="8"/>
      <c r="L30" s="25">
        <v>420.62</v>
      </c>
      <c r="M30" s="33" t="s">
        <v>1289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1922.3</v>
      </c>
      <c r="D31" s="34" t="s">
        <v>1290</v>
      </c>
      <c r="E31" s="27" t="s">
        <v>32</v>
      </c>
      <c r="G31" s="8" t="s">
        <v>40</v>
      </c>
      <c r="I31" s="8"/>
      <c r="J31" s="8"/>
      <c r="K31" s="8"/>
      <c r="L31" s="850">
        <v>1262.31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>
        <v>523.39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59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59</v>
      </c>
    </row>
    <row r="40" spans="1:37" s="4" customFormat="1" ht="34.5" x14ac:dyDescent="0.25">
      <c r="A40" s="40" t="s">
        <v>60</v>
      </c>
      <c r="B40" s="41" t="s">
        <v>61</v>
      </c>
      <c r="C40" s="847" t="s">
        <v>62</v>
      </c>
      <c r="D40" s="847"/>
      <c r="E40" s="847"/>
      <c r="F40" s="42" t="s">
        <v>63</v>
      </c>
      <c r="G40" s="43">
        <v>0.01</v>
      </c>
      <c r="H40" s="44">
        <v>1</v>
      </c>
      <c r="I40" s="109">
        <v>0.01</v>
      </c>
      <c r="J40" s="46"/>
      <c r="K40" s="43"/>
      <c r="L40" s="46"/>
      <c r="M40" s="43"/>
      <c r="N40" s="47"/>
      <c r="AF40" s="39"/>
      <c r="AG40" s="48" t="s">
        <v>62</v>
      </c>
    </row>
    <row r="41" spans="1:37" s="4" customFormat="1" ht="22.5" x14ac:dyDescent="0.25">
      <c r="A41" s="49"/>
      <c r="B41" s="50" t="s">
        <v>64</v>
      </c>
      <c r="C41" s="848" t="s">
        <v>65</v>
      </c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9"/>
      <c r="AF41" s="39"/>
      <c r="AG41" s="48"/>
      <c r="AH41" s="3" t="s">
        <v>65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5">
        <v>1494.14</v>
      </c>
      <c r="K42" s="56">
        <v>1.1499999999999999</v>
      </c>
      <c r="L42" s="57">
        <v>17.18</v>
      </c>
      <c r="M42" s="56">
        <v>35.42</v>
      </c>
      <c r="N42" s="133">
        <v>608.52</v>
      </c>
      <c r="AF42" s="39"/>
      <c r="AG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5">
        <v>4292.7299999999996</v>
      </c>
      <c r="K43" s="56">
        <v>1.1499999999999999</v>
      </c>
      <c r="L43" s="57">
        <v>49.37</v>
      </c>
      <c r="M43" s="54"/>
      <c r="N43" s="59"/>
      <c r="AF43" s="39"/>
      <c r="AG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464.37</v>
      </c>
      <c r="K44" s="56">
        <v>1.1499999999999999</v>
      </c>
      <c r="L44" s="57">
        <v>5.34</v>
      </c>
      <c r="M44" s="56">
        <v>35.42</v>
      </c>
      <c r="N44" s="133">
        <v>189.14</v>
      </c>
      <c r="AF44" s="39"/>
      <c r="AG44" s="48"/>
      <c r="AI44" s="3" t="s">
        <v>70</v>
      </c>
    </row>
    <row r="45" spans="1:37" s="4" customFormat="1" ht="15" x14ac:dyDescent="0.25">
      <c r="A45" s="60"/>
      <c r="B45" s="50"/>
      <c r="C45" s="853" t="s">
        <v>71</v>
      </c>
      <c r="D45" s="853"/>
      <c r="E45" s="853"/>
      <c r="F45" s="53" t="s">
        <v>72</v>
      </c>
      <c r="G45" s="61">
        <v>179.8</v>
      </c>
      <c r="H45" s="56">
        <v>1.1499999999999999</v>
      </c>
      <c r="I45" s="130">
        <v>2.0676999999999999</v>
      </c>
      <c r="J45" s="63"/>
      <c r="K45" s="54"/>
      <c r="L45" s="63"/>
      <c r="M45" s="54"/>
      <c r="N45" s="59"/>
      <c r="AF45" s="39"/>
      <c r="AG45" s="48"/>
      <c r="AJ45" s="3" t="s">
        <v>71</v>
      </c>
    </row>
    <row r="46" spans="1:37" s="4" customFormat="1" ht="15" x14ac:dyDescent="0.25">
      <c r="A46" s="60"/>
      <c r="B46" s="50"/>
      <c r="C46" s="853" t="s">
        <v>73</v>
      </c>
      <c r="D46" s="853"/>
      <c r="E46" s="853"/>
      <c r="F46" s="53" t="s">
        <v>72</v>
      </c>
      <c r="G46" s="56">
        <v>45.63</v>
      </c>
      <c r="H46" s="56">
        <v>1.1499999999999999</v>
      </c>
      <c r="I46" s="132">
        <v>0.52474500000000002</v>
      </c>
      <c r="J46" s="63"/>
      <c r="K46" s="54"/>
      <c r="L46" s="63"/>
      <c r="M46" s="54"/>
      <c r="N46" s="59"/>
      <c r="AF46" s="39"/>
      <c r="AG46" s="48"/>
      <c r="AJ46" s="3" t="s">
        <v>73</v>
      </c>
    </row>
    <row r="47" spans="1:37" s="4" customFormat="1" ht="15" x14ac:dyDescent="0.25">
      <c r="A47" s="51"/>
      <c r="B47" s="50"/>
      <c r="C47" s="854" t="s">
        <v>74</v>
      </c>
      <c r="D47" s="854"/>
      <c r="E47" s="854"/>
      <c r="F47" s="65"/>
      <c r="G47" s="66"/>
      <c r="H47" s="66"/>
      <c r="I47" s="66"/>
      <c r="J47" s="67">
        <v>5786.87</v>
      </c>
      <c r="K47" s="66"/>
      <c r="L47" s="68">
        <v>66.55</v>
      </c>
      <c r="M47" s="66"/>
      <c r="N47" s="69"/>
      <c r="AF47" s="39"/>
      <c r="AG47" s="48"/>
      <c r="AK47" s="3" t="s">
        <v>74</v>
      </c>
    </row>
    <row r="48" spans="1:37" s="4" customFormat="1" ht="15" x14ac:dyDescent="0.25">
      <c r="A48" s="60"/>
      <c r="B48" s="50"/>
      <c r="C48" s="853" t="s">
        <v>75</v>
      </c>
      <c r="D48" s="853"/>
      <c r="E48" s="853"/>
      <c r="F48" s="53"/>
      <c r="G48" s="54"/>
      <c r="H48" s="54"/>
      <c r="I48" s="54"/>
      <c r="J48" s="63"/>
      <c r="K48" s="54"/>
      <c r="L48" s="57">
        <v>22.52</v>
      </c>
      <c r="M48" s="54"/>
      <c r="N48" s="133">
        <v>797.66</v>
      </c>
      <c r="AF48" s="39"/>
      <c r="AG48" s="48"/>
      <c r="AJ48" s="3" t="s">
        <v>75</v>
      </c>
    </row>
    <row r="49" spans="1:44" s="4" customFormat="1" ht="15" x14ac:dyDescent="0.25">
      <c r="A49" s="60"/>
      <c r="B49" s="50" t="s">
        <v>76</v>
      </c>
      <c r="C49" s="853" t="s">
        <v>77</v>
      </c>
      <c r="D49" s="853"/>
      <c r="E49" s="853"/>
      <c r="F49" s="53" t="s">
        <v>78</v>
      </c>
      <c r="G49" s="70">
        <v>147</v>
      </c>
      <c r="H49" s="54"/>
      <c r="I49" s="70">
        <v>147</v>
      </c>
      <c r="J49" s="63"/>
      <c r="K49" s="54"/>
      <c r="L49" s="57">
        <v>33.1</v>
      </c>
      <c r="M49" s="54"/>
      <c r="N49" s="58">
        <v>1172.56</v>
      </c>
      <c r="AF49" s="39"/>
      <c r="AG49" s="48"/>
      <c r="AJ49" s="3" t="s">
        <v>77</v>
      </c>
    </row>
    <row r="50" spans="1:44" s="4" customFormat="1" ht="15" x14ac:dyDescent="0.25">
      <c r="A50" s="60"/>
      <c r="B50" s="50" t="s">
        <v>79</v>
      </c>
      <c r="C50" s="853" t="s">
        <v>80</v>
      </c>
      <c r="D50" s="853"/>
      <c r="E50" s="853"/>
      <c r="F50" s="53" t="s">
        <v>78</v>
      </c>
      <c r="G50" s="70">
        <v>134</v>
      </c>
      <c r="H50" s="54"/>
      <c r="I50" s="70">
        <v>134</v>
      </c>
      <c r="J50" s="63"/>
      <c r="K50" s="54"/>
      <c r="L50" s="57">
        <v>30.18</v>
      </c>
      <c r="M50" s="54"/>
      <c r="N50" s="58">
        <v>1068.8599999999999</v>
      </c>
      <c r="AF50" s="39"/>
      <c r="AG50" s="48"/>
      <c r="AJ50" s="3" t="s">
        <v>80</v>
      </c>
    </row>
    <row r="51" spans="1:44" s="4" customFormat="1" ht="15" x14ac:dyDescent="0.25">
      <c r="A51" s="71"/>
      <c r="B51" s="72"/>
      <c r="C51" s="847" t="s">
        <v>81</v>
      </c>
      <c r="D51" s="847"/>
      <c r="E51" s="847"/>
      <c r="F51" s="42"/>
      <c r="G51" s="43"/>
      <c r="H51" s="43"/>
      <c r="I51" s="43"/>
      <c r="J51" s="46"/>
      <c r="K51" s="43"/>
      <c r="L51" s="131">
        <v>129.83000000000001</v>
      </c>
      <c r="M51" s="66"/>
      <c r="N51" s="47"/>
      <c r="AF51" s="39"/>
      <c r="AG51" s="48"/>
      <c r="AL51" s="48" t="s">
        <v>81</v>
      </c>
    </row>
    <row r="52" spans="1:44" s="4" customFormat="1" ht="75" x14ac:dyDescent="0.25">
      <c r="A52" s="74" t="s">
        <v>67</v>
      </c>
      <c r="B52" s="75" t="s">
        <v>82</v>
      </c>
      <c r="C52" s="878" t="s">
        <v>1291</v>
      </c>
      <c r="D52" s="878"/>
      <c r="E52" s="878"/>
      <c r="F52" s="76" t="s">
        <v>84</v>
      </c>
      <c r="G52" s="77">
        <v>1.14E-2</v>
      </c>
      <c r="H52" s="78">
        <v>1</v>
      </c>
      <c r="I52" s="158">
        <v>1.14E-2</v>
      </c>
      <c r="J52" s="80"/>
      <c r="K52" s="77"/>
      <c r="L52" s="80"/>
      <c r="M52" s="77"/>
      <c r="N52" s="81"/>
      <c r="AF52" s="39"/>
      <c r="AG52" s="48"/>
      <c r="AL52" s="48"/>
      <c r="AM52" s="82" t="s">
        <v>1291</v>
      </c>
    </row>
    <row r="53" spans="1:44" s="4" customFormat="1" ht="15" x14ac:dyDescent="0.25">
      <c r="A53" s="83"/>
      <c r="B53" s="84"/>
      <c r="C53" s="876" t="s">
        <v>1292</v>
      </c>
      <c r="D53" s="876"/>
      <c r="E53" s="876"/>
      <c r="F53" s="876"/>
      <c r="G53" s="876"/>
      <c r="H53" s="876"/>
      <c r="I53" s="876"/>
      <c r="J53" s="876"/>
      <c r="K53" s="876"/>
      <c r="L53" s="876"/>
      <c r="M53" s="876"/>
      <c r="N53" s="879"/>
      <c r="AF53" s="39"/>
      <c r="AG53" s="48"/>
      <c r="AL53" s="48"/>
      <c r="AM53" s="82"/>
      <c r="AN53" s="85" t="s">
        <v>1292</v>
      </c>
    </row>
    <row r="54" spans="1:44" s="4" customFormat="1" ht="22.5" x14ac:dyDescent="0.25">
      <c r="A54" s="86"/>
      <c r="B54" s="87" t="s">
        <v>64</v>
      </c>
      <c r="C54" s="880" t="s">
        <v>65</v>
      </c>
      <c r="D54" s="880"/>
      <c r="E54" s="880"/>
      <c r="F54" s="880"/>
      <c r="G54" s="880"/>
      <c r="H54" s="880"/>
      <c r="I54" s="880"/>
      <c r="J54" s="880"/>
      <c r="K54" s="880"/>
      <c r="L54" s="880"/>
      <c r="M54" s="880"/>
      <c r="N54" s="881"/>
      <c r="AF54" s="39"/>
      <c r="AG54" s="48"/>
      <c r="AL54" s="48"/>
      <c r="AM54" s="82"/>
      <c r="AN54" s="85"/>
      <c r="AO54" s="85" t="s">
        <v>65</v>
      </c>
    </row>
    <row r="55" spans="1:44" s="4" customFormat="1" ht="15" x14ac:dyDescent="0.25">
      <c r="A55" s="88"/>
      <c r="B55" s="87" t="s">
        <v>60</v>
      </c>
      <c r="C55" s="876" t="s">
        <v>66</v>
      </c>
      <c r="D55" s="876"/>
      <c r="E55" s="876"/>
      <c r="F55" s="89"/>
      <c r="G55" s="90"/>
      <c r="H55" s="90"/>
      <c r="I55" s="90"/>
      <c r="J55" s="91">
        <v>53.34</v>
      </c>
      <c r="K55" s="92">
        <v>1.1499999999999999</v>
      </c>
      <c r="L55" s="91">
        <v>0.7</v>
      </c>
      <c r="M55" s="92">
        <v>35.42</v>
      </c>
      <c r="N55" s="93">
        <v>24.79</v>
      </c>
      <c r="AF55" s="39"/>
      <c r="AG55" s="48"/>
      <c r="AL55" s="48"/>
      <c r="AM55" s="82"/>
      <c r="AN55" s="85"/>
      <c r="AO55" s="85"/>
      <c r="AP55" s="85" t="s">
        <v>66</v>
      </c>
    </row>
    <row r="56" spans="1:44" s="4" customFormat="1" ht="15" x14ac:dyDescent="0.25">
      <c r="A56" s="88"/>
      <c r="B56" s="87" t="s">
        <v>67</v>
      </c>
      <c r="C56" s="876" t="s">
        <v>68</v>
      </c>
      <c r="D56" s="876"/>
      <c r="E56" s="876"/>
      <c r="F56" s="89"/>
      <c r="G56" s="90"/>
      <c r="H56" s="90"/>
      <c r="I56" s="90"/>
      <c r="J56" s="94">
        <v>2285.65</v>
      </c>
      <c r="K56" s="92">
        <v>1.1499999999999999</v>
      </c>
      <c r="L56" s="91">
        <v>29.96</v>
      </c>
      <c r="M56" s="90"/>
      <c r="N56" s="95"/>
      <c r="AF56" s="39"/>
      <c r="AG56" s="48"/>
      <c r="AL56" s="48"/>
      <c r="AM56" s="82"/>
      <c r="AN56" s="85"/>
      <c r="AO56" s="85"/>
      <c r="AP56" s="85" t="s">
        <v>68</v>
      </c>
    </row>
    <row r="57" spans="1:44" s="4" customFormat="1" ht="15" x14ac:dyDescent="0.25">
      <c r="A57" s="88"/>
      <c r="B57" s="87" t="s">
        <v>69</v>
      </c>
      <c r="C57" s="876" t="s">
        <v>70</v>
      </c>
      <c r="D57" s="876"/>
      <c r="E57" s="876"/>
      <c r="F57" s="89"/>
      <c r="G57" s="90"/>
      <c r="H57" s="90"/>
      <c r="I57" s="90"/>
      <c r="J57" s="91">
        <v>262.44</v>
      </c>
      <c r="K57" s="92">
        <v>1.1499999999999999</v>
      </c>
      <c r="L57" s="91">
        <v>3.44</v>
      </c>
      <c r="M57" s="92">
        <v>35.42</v>
      </c>
      <c r="N57" s="93">
        <v>121.84</v>
      </c>
      <c r="AF57" s="39"/>
      <c r="AG57" s="48"/>
      <c r="AL57" s="48"/>
      <c r="AM57" s="82"/>
      <c r="AN57" s="85"/>
      <c r="AO57" s="85"/>
      <c r="AP57" s="85" t="s">
        <v>70</v>
      </c>
    </row>
    <row r="58" spans="1:44" s="4" customFormat="1" ht="15" x14ac:dyDescent="0.25">
      <c r="A58" s="88"/>
      <c r="B58" s="87" t="s">
        <v>86</v>
      </c>
      <c r="C58" s="876" t="s">
        <v>87</v>
      </c>
      <c r="D58" s="876"/>
      <c r="E58" s="876"/>
      <c r="F58" s="89"/>
      <c r="G58" s="90"/>
      <c r="H58" s="90"/>
      <c r="I58" s="90"/>
      <c r="J58" s="91">
        <v>3.25</v>
      </c>
      <c r="K58" s="90"/>
      <c r="L58" s="91">
        <v>0.04</v>
      </c>
      <c r="M58" s="90"/>
      <c r="N58" s="95"/>
      <c r="AF58" s="39"/>
      <c r="AG58" s="48"/>
      <c r="AL58" s="48"/>
      <c r="AM58" s="82"/>
      <c r="AN58" s="85"/>
      <c r="AO58" s="85"/>
      <c r="AP58" s="85" t="s">
        <v>87</v>
      </c>
    </row>
    <row r="59" spans="1:44" s="4" customFormat="1" ht="15" x14ac:dyDescent="0.25">
      <c r="A59" s="97"/>
      <c r="B59" s="87"/>
      <c r="C59" s="876" t="s">
        <v>71</v>
      </c>
      <c r="D59" s="876"/>
      <c r="E59" s="876"/>
      <c r="F59" s="89" t="s">
        <v>72</v>
      </c>
      <c r="G59" s="92">
        <v>6.02</v>
      </c>
      <c r="H59" s="92">
        <v>1.1499999999999999</v>
      </c>
      <c r="I59" s="159">
        <v>7.8922199999999998E-2</v>
      </c>
      <c r="J59" s="99"/>
      <c r="K59" s="90"/>
      <c r="L59" s="99"/>
      <c r="M59" s="90"/>
      <c r="N59" s="95"/>
      <c r="AF59" s="39"/>
      <c r="AG59" s="48"/>
      <c r="AL59" s="48"/>
      <c r="AM59" s="82"/>
      <c r="AN59" s="85"/>
      <c r="AO59" s="85"/>
      <c r="AP59" s="85"/>
      <c r="AQ59" s="85" t="s">
        <v>71</v>
      </c>
    </row>
    <row r="60" spans="1:44" s="4" customFormat="1" ht="15" x14ac:dyDescent="0.25">
      <c r="A60" s="97"/>
      <c r="B60" s="87"/>
      <c r="C60" s="876" t="s">
        <v>73</v>
      </c>
      <c r="D60" s="876"/>
      <c r="E60" s="876"/>
      <c r="F60" s="89" t="s">
        <v>72</v>
      </c>
      <c r="G60" s="92">
        <v>19.440000000000001</v>
      </c>
      <c r="H60" s="92">
        <v>1.1499999999999999</v>
      </c>
      <c r="I60" s="159">
        <v>0.25485839999999998</v>
      </c>
      <c r="J60" s="99"/>
      <c r="K60" s="90"/>
      <c r="L60" s="99"/>
      <c r="M60" s="90"/>
      <c r="N60" s="95"/>
      <c r="AF60" s="39"/>
      <c r="AG60" s="48"/>
      <c r="AL60" s="48"/>
      <c r="AM60" s="82"/>
      <c r="AN60" s="85"/>
      <c r="AO60" s="85"/>
      <c r="AP60" s="85"/>
      <c r="AQ60" s="85" t="s">
        <v>73</v>
      </c>
    </row>
    <row r="61" spans="1:44" s="4" customFormat="1" ht="15" x14ac:dyDescent="0.25">
      <c r="A61" s="88"/>
      <c r="B61" s="87"/>
      <c r="C61" s="877" t="s">
        <v>74</v>
      </c>
      <c r="D61" s="877"/>
      <c r="E61" s="877"/>
      <c r="F61" s="100"/>
      <c r="G61" s="101"/>
      <c r="H61" s="101"/>
      <c r="I61" s="101"/>
      <c r="J61" s="102">
        <v>2342.2399999999998</v>
      </c>
      <c r="K61" s="101"/>
      <c r="L61" s="103">
        <v>30.7</v>
      </c>
      <c r="M61" s="101"/>
      <c r="N61" s="104"/>
      <c r="AF61" s="39"/>
      <c r="AG61" s="48"/>
      <c r="AL61" s="48"/>
      <c r="AM61" s="82"/>
      <c r="AN61" s="85"/>
      <c r="AO61" s="85"/>
      <c r="AP61" s="85"/>
      <c r="AQ61" s="85"/>
      <c r="AR61" s="85" t="s">
        <v>74</v>
      </c>
    </row>
    <row r="62" spans="1:44" s="4" customFormat="1" ht="15" x14ac:dyDescent="0.25">
      <c r="A62" s="97"/>
      <c r="B62" s="87"/>
      <c r="C62" s="876" t="s">
        <v>75</v>
      </c>
      <c r="D62" s="876"/>
      <c r="E62" s="876"/>
      <c r="F62" s="89"/>
      <c r="G62" s="90"/>
      <c r="H62" s="90"/>
      <c r="I62" s="90"/>
      <c r="J62" s="99"/>
      <c r="K62" s="90"/>
      <c r="L62" s="91">
        <v>4.1399999999999997</v>
      </c>
      <c r="M62" s="90"/>
      <c r="N62" s="93">
        <v>146.63</v>
      </c>
      <c r="AF62" s="39"/>
      <c r="AG62" s="48"/>
      <c r="AL62" s="48"/>
      <c r="AM62" s="82"/>
      <c r="AN62" s="85"/>
      <c r="AO62" s="85"/>
      <c r="AP62" s="85"/>
      <c r="AQ62" s="85" t="s">
        <v>75</v>
      </c>
      <c r="AR62" s="85"/>
    </row>
    <row r="63" spans="1:44" s="4" customFormat="1" ht="23.25" x14ac:dyDescent="0.25">
      <c r="A63" s="97"/>
      <c r="B63" s="87" t="s">
        <v>88</v>
      </c>
      <c r="C63" s="876" t="s">
        <v>89</v>
      </c>
      <c r="D63" s="876"/>
      <c r="E63" s="876"/>
      <c r="F63" s="89" t="s">
        <v>78</v>
      </c>
      <c r="G63" s="105">
        <v>92</v>
      </c>
      <c r="H63" s="90"/>
      <c r="I63" s="105">
        <v>92</v>
      </c>
      <c r="J63" s="99"/>
      <c r="K63" s="90"/>
      <c r="L63" s="91">
        <v>3.81</v>
      </c>
      <c r="M63" s="90"/>
      <c r="N63" s="93">
        <v>134.9</v>
      </c>
      <c r="AF63" s="39"/>
      <c r="AG63" s="48"/>
      <c r="AL63" s="48"/>
      <c r="AM63" s="82"/>
      <c r="AN63" s="85"/>
      <c r="AO63" s="85"/>
      <c r="AP63" s="85"/>
      <c r="AQ63" s="85" t="s">
        <v>89</v>
      </c>
      <c r="AR63" s="85"/>
    </row>
    <row r="64" spans="1:44" s="4" customFormat="1" ht="23.25" x14ac:dyDescent="0.25">
      <c r="A64" s="97"/>
      <c r="B64" s="87" t="s">
        <v>90</v>
      </c>
      <c r="C64" s="876" t="s">
        <v>91</v>
      </c>
      <c r="D64" s="876"/>
      <c r="E64" s="876"/>
      <c r="F64" s="89" t="s">
        <v>78</v>
      </c>
      <c r="G64" s="105">
        <v>46</v>
      </c>
      <c r="H64" s="90"/>
      <c r="I64" s="105">
        <v>46</v>
      </c>
      <c r="J64" s="99"/>
      <c r="K64" s="90"/>
      <c r="L64" s="91">
        <v>1.9</v>
      </c>
      <c r="M64" s="90"/>
      <c r="N64" s="93">
        <v>67.45</v>
      </c>
      <c r="AF64" s="39"/>
      <c r="AG64" s="48"/>
      <c r="AL64" s="48"/>
      <c r="AM64" s="82"/>
      <c r="AN64" s="85"/>
      <c r="AO64" s="85"/>
      <c r="AP64" s="85"/>
      <c r="AQ64" s="85" t="s">
        <v>91</v>
      </c>
      <c r="AR64" s="85"/>
    </row>
    <row r="65" spans="1:47" s="4" customFormat="1" ht="15" x14ac:dyDescent="0.25">
      <c r="A65" s="106"/>
      <c r="B65" s="107"/>
      <c r="C65" s="878" t="s">
        <v>81</v>
      </c>
      <c r="D65" s="878"/>
      <c r="E65" s="878"/>
      <c r="F65" s="76"/>
      <c r="G65" s="77"/>
      <c r="H65" s="77"/>
      <c r="I65" s="77"/>
      <c r="J65" s="80"/>
      <c r="K65" s="77"/>
      <c r="L65" s="108">
        <v>36.409999999999997</v>
      </c>
      <c r="M65" s="101"/>
      <c r="N65" s="81"/>
      <c r="AF65" s="39"/>
      <c r="AG65" s="48"/>
      <c r="AL65" s="48"/>
      <c r="AM65" s="82"/>
      <c r="AN65" s="85"/>
      <c r="AO65" s="85"/>
      <c r="AP65" s="85"/>
      <c r="AQ65" s="85"/>
      <c r="AR65" s="85"/>
      <c r="AS65" s="82" t="s">
        <v>81</v>
      </c>
    </row>
    <row r="66" spans="1:47" s="4" customFormat="1" ht="68.25" x14ac:dyDescent="0.25">
      <c r="A66" s="40" t="s">
        <v>67</v>
      </c>
      <c r="B66" s="41" t="s">
        <v>92</v>
      </c>
      <c r="C66" s="847" t="s">
        <v>93</v>
      </c>
      <c r="D66" s="847"/>
      <c r="E66" s="847"/>
      <c r="F66" s="42" t="s">
        <v>63</v>
      </c>
      <c r="G66" s="43">
        <v>0.114</v>
      </c>
      <c r="H66" s="44">
        <v>1</v>
      </c>
      <c r="I66" s="129">
        <v>0.114</v>
      </c>
      <c r="J66" s="46"/>
      <c r="K66" s="43"/>
      <c r="L66" s="46"/>
      <c r="M66" s="43"/>
      <c r="N66" s="47"/>
      <c r="AF66" s="39"/>
      <c r="AG66" s="48" t="s">
        <v>93</v>
      </c>
      <c r="AL66" s="48"/>
      <c r="AM66" s="82"/>
      <c r="AN66" s="85"/>
      <c r="AO66" s="85"/>
      <c r="AP66" s="85"/>
      <c r="AQ66" s="85"/>
      <c r="AR66" s="85"/>
      <c r="AS66" s="82"/>
    </row>
    <row r="67" spans="1:47" s="4" customFormat="1" ht="22.5" x14ac:dyDescent="0.25">
      <c r="A67" s="49"/>
      <c r="B67" s="50" t="s">
        <v>64</v>
      </c>
      <c r="C67" s="848" t="s">
        <v>65</v>
      </c>
      <c r="D67" s="848"/>
      <c r="E67" s="848"/>
      <c r="F67" s="848"/>
      <c r="G67" s="848"/>
      <c r="H67" s="848"/>
      <c r="I67" s="848"/>
      <c r="J67" s="848"/>
      <c r="K67" s="848"/>
      <c r="L67" s="848"/>
      <c r="M67" s="848"/>
      <c r="N67" s="849"/>
      <c r="AF67" s="39"/>
      <c r="AG67" s="48"/>
      <c r="AH67" s="3" t="s">
        <v>65</v>
      </c>
      <c r="AL67" s="48"/>
      <c r="AM67" s="82"/>
      <c r="AN67" s="85"/>
      <c r="AO67" s="85"/>
      <c r="AP67" s="85"/>
      <c r="AQ67" s="85"/>
      <c r="AR67" s="85"/>
      <c r="AS67" s="82"/>
    </row>
    <row r="68" spans="1:47" s="4" customFormat="1" ht="15" x14ac:dyDescent="0.25">
      <c r="A68" s="51"/>
      <c r="B68" s="50" t="s">
        <v>60</v>
      </c>
      <c r="C68" s="853" t="s">
        <v>66</v>
      </c>
      <c r="D68" s="853"/>
      <c r="E68" s="853"/>
      <c r="F68" s="53"/>
      <c r="G68" s="54"/>
      <c r="H68" s="54"/>
      <c r="I68" s="54"/>
      <c r="J68" s="55">
        <v>1201.2</v>
      </c>
      <c r="K68" s="56">
        <v>1.1499999999999999</v>
      </c>
      <c r="L68" s="57">
        <v>157.47999999999999</v>
      </c>
      <c r="M68" s="56">
        <v>35.42</v>
      </c>
      <c r="N68" s="58">
        <v>5577.94</v>
      </c>
      <c r="AF68" s="39"/>
      <c r="AG68" s="48"/>
      <c r="AI68" s="3" t="s">
        <v>66</v>
      </c>
      <c r="AL68" s="48"/>
      <c r="AM68" s="82"/>
      <c r="AN68" s="85"/>
      <c r="AO68" s="85"/>
      <c r="AP68" s="85"/>
      <c r="AQ68" s="85"/>
      <c r="AR68" s="85"/>
      <c r="AS68" s="82"/>
    </row>
    <row r="69" spans="1:47" s="4" customFormat="1" ht="15" x14ac:dyDescent="0.25">
      <c r="A69" s="60"/>
      <c r="B69" s="50"/>
      <c r="C69" s="853" t="s">
        <v>71</v>
      </c>
      <c r="D69" s="853"/>
      <c r="E69" s="853"/>
      <c r="F69" s="53" t="s">
        <v>72</v>
      </c>
      <c r="G69" s="70">
        <v>154</v>
      </c>
      <c r="H69" s="56">
        <v>1.1499999999999999</v>
      </c>
      <c r="I69" s="130">
        <v>20.189399999999999</v>
      </c>
      <c r="J69" s="63"/>
      <c r="K69" s="54"/>
      <c r="L69" s="63"/>
      <c r="M69" s="54"/>
      <c r="N69" s="59"/>
      <c r="AF69" s="39"/>
      <c r="AG69" s="48"/>
      <c r="AJ69" s="3" t="s">
        <v>71</v>
      </c>
      <c r="AL69" s="48"/>
      <c r="AM69" s="82"/>
      <c r="AN69" s="85"/>
      <c r="AO69" s="85"/>
      <c r="AP69" s="85"/>
      <c r="AQ69" s="85"/>
      <c r="AR69" s="85"/>
      <c r="AS69" s="82"/>
    </row>
    <row r="70" spans="1:47" s="4" customFormat="1" ht="15" x14ac:dyDescent="0.25">
      <c r="A70" s="51"/>
      <c r="B70" s="50"/>
      <c r="C70" s="854" t="s">
        <v>74</v>
      </c>
      <c r="D70" s="854"/>
      <c r="E70" s="854"/>
      <c r="F70" s="65"/>
      <c r="G70" s="66"/>
      <c r="H70" s="66"/>
      <c r="I70" s="66"/>
      <c r="J70" s="67">
        <v>1201.2</v>
      </c>
      <c r="K70" s="66"/>
      <c r="L70" s="68">
        <v>157.47999999999999</v>
      </c>
      <c r="M70" s="66"/>
      <c r="N70" s="69"/>
      <c r="AF70" s="39"/>
      <c r="AG70" s="48"/>
      <c r="AK70" s="3" t="s">
        <v>74</v>
      </c>
      <c r="AL70" s="48"/>
      <c r="AM70" s="82"/>
      <c r="AN70" s="85"/>
      <c r="AO70" s="85"/>
      <c r="AP70" s="85"/>
      <c r="AQ70" s="85"/>
      <c r="AR70" s="85"/>
      <c r="AS70" s="82"/>
    </row>
    <row r="71" spans="1:47" s="4" customFormat="1" ht="15" x14ac:dyDescent="0.25">
      <c r="A71" s="60"/>
      <c r="B71" s="50"/>
      <c r="C71" s="853" t="s">
        <v>75</v>
      </c>
      <c r="D71" s="853"/>
      <c r="E71" s="853"/>
      <c r="F71" s="53"/>
      <c r="G71" s="54"/>
      <c r="H71" s="54"/>
      <c r="I71" s="54"/>
      <c r="J71" s="63"/>
      <c r="K71" s="54"/>
      <c r="L71" s="57">
        <v>157.47999999999999</v>
      </c>
      <c r="M71" s="54"/>
      <c r="N71" s="58">
        <v>5577.94</v>
      </c>
      <c r="AF71" s="39"/>
      <c r="AG71" s="48"/>
      <c r="AJ71" s="3" t="s">
        <v>75</v>
      </c>
      <c r="AL71" s="48"/>
      <c r="AM71" s="82"/>
      <c r="AN71" s="85"/>
      <c r="AO71" s="85"/>
      <c r="AP71" s="85"/>
      <c r="AQ71" s="85"/>
      <c r="AR71" s="85"/>
      <c r="AS71" s="82"/>
    </row>
    <row r="72" spans="1:47" s="4" customFormat="1" ht="23.25" x14ac:dyDescent="0.25">
      <c r="A72" s="60"/>
      <c r="B72" s="50" t="s">
        <v>94</v>
      </c>
      <c r="C72" s="853" t="s">
        <v>95</v>
      </c>
      <c r="D72" s="853"/>
      <c r="E72" s="853"/>
      <c r="F72" s="53" t="s">
        <v>78</v>
      </c>
      <c r="G72" s="70">
        <v>89</v>
      </c>
      <c r="H72" s="54"/>
      <c r="I72" s="70">
        <v>89</v>
      </c>
      <c r="J72" s="63"/>
      <c r="K72" s="54"/>
      <c r="L72" s="57">
        <v>140.16</v>
      </c>
      <c r="M72" s="54"/>
      <c r="N72" s="58">
        <v>4964.37</v>
      </c>
      <c r="AF72" s="39"/>
      <c r="AG72" s="48"/>
      <c r="AJ72" s="3" t="s">
        <v>95</v>
      </c>
      <c r="AL72" s="48"/>
      <c r="AM72" s="82"/>
      <c r="AN72" s="85"/>
      <c r="AO72" s="85"/>
      <c r="AP72" s="85"/>
      <c r="AQ72" s="85"/>
      <c r="AR72" s="85"/>
      <c r="AS72" s="82"/>
    </row>
    <row r="73" spans="1:47" s="4" customFormat="1" ht="23.25" x14ac:dyDescent="0.25">
      <c r="A73" s="60"/>
      <c r="B73" s="50" t="s">
        <v>96</v>
      </c>
      <c r="C73" s="853" t="s">
        <v>97</v>
      </c>
      <c r="D73" s="853"/>
      <c r="E73" s="853"/>
      <c r="F73" s="53" t="s">
        <v>78</v>
      </c>
      <c r="G73" s="70">
        <v>40</v>
      </c>
      <c r="H73" s="54"/>
      <c r="I73" s="70">
        <v>40</v>
      </c>
      <c r="J73" s="63"/>
      <c r="K73" s="54"/>
      <c r="L73" s="57">
        <v>62.99</v>
      </c>
      <c r="M73" s="54"/>
      <c r="N73" s="58">
        <v>2231.1799999999998</v>
      </c>
      <c r="AF73" s="39"/>
      <c r="AG73" s="48"/>
      <c r="AJ73" s="3" t="s">
        <v>97</v>
      </c>
      <c r="AL73" s="48"/>
      <c r="AM73" s="82"/>
      <c r="AN73" s="85"/>
      <c r="AO73" s="85"/>
      <c r="AP73" s="85"/>
      <c r="AQ73" s="85"/>
      <c r="AR73" s="85"/>
      <c r="AS73" s="82"/>
    </row>
    <row r="74" spans="1:47" s="4" customFormat="1" ht="15" x14ac:dyDescent="0.25">
      <c r="A74" s="71"/>
      <c r="B74" s="72"/>
      <c r="C74" s="847" t="s">
        <v>81</v>
      </c>
      <c r="D74" s="847"/>
      <c r="E74" s="847"/>
      <c r="F74" s="42"/>
      <c r="G74" s="43"/>
      <c r="H74" s="43"/>
      <c r="I74" s="43"/>
      <c r="J74" s="46"/>
      <c r="K74" s="43"/>
      <c r="L74" s="131">
        <v>360.63</v>
      </c>
      <c r="M74" s="66"/>
      <c r="N74" s="47"/>
      <c r="AF74" s="39"/>
      <c r="AG74" s="48"/>
      <c r="AL74" s="48" t="s">
        <v>81</v>
      </c>
      <c r="AM74" s="82"/>
      <c r="AN74" s="85"/>
      <c r="AO74" s="85"/>
      <c r="AP74" s="85"/>
      <c r="AQ74" s="85"/>
      <c r="AR74" s="85"/>
      <c r="AS74" s="82"/>
    </row>
    <row r="75" spans="1:47" s="4" customFormat="1" ht="0" hidden="1" customHeight="1" x14ac:dyDescent="0.25">
      <c r="A75" s="110"/>
      <c r="B75" s="111"/>
      <c r="C75" s="111"/>
      <c r="D75" s="111"/>
      <c r="E75" s="111"/>
      <c r="F75" s="112"/>
      <c r="G75" s="112"/>
      <c r="H75" s="112"/>
      <c r="I75" s="112"/>
      <c r="J75" s="113"/>
      <c r="K75" s="112"/>
      <c r="L75" s="113"/>
      <c r="M75" s="54"/>
      <c r="N75" s="113"/>
      <c r="AF75" s="39"/>
      <c r="AG75" s="48"/>
      <c r="AL75" s="48"/>
      <c r="AM75" s="82"/>
      <c r="AN75" s="85"/>
      <c r="AO75" s="85"/>
      <c r="AP75" s="85"/>
      <c r="AQ75" s="85"/>
      <c r="AR75" s="85"/>
      <c r="AS75" s="82"/>
    </row>
    <row r="76" spans="1:47" s="4" customFormat="1" ht="15" x14ac:dyDescent="0.25">
      <c r="A76" s="114"/>
      <c r="B76" s="115"/>
      <c r="C76" s="847" t="s">
        <v>98</v>
      </c>
      <c r="D76" s="847"/>
      <c r="E76" s="847"/>
      <c r="F76" s="847"/>
      <c r="G76" s="847"/>
      <c r="H76" s="847"/>
      <c r="I76" s="847"/>
      <c r="J76" s="847"/>
      <c r="K76" s="847"/>
      <c r="L76" s="116"/>
      <c r="M76" s="117"/>
      <c r="N76" s="118"/>
      <c r="AF76" s="39"/>
      <c r="AG76" s="48"/>
      <c r="AL76" s="48"/>
      <c r="AM76" s="82"/>
      <c r="AN76" s="85"/>
      <c r="AO76" s="85"/>
      <c r="AP76" s="85"/>
      <c r="AQ76" s="85"/>
      <c r="AR76" s="85"/>
      <c r="AS76" s="82"/>
      <c r="AT76" s="48" t="s">
        <v>98</v>
      </c>
    </row>
    <row r="77" spans="1:47" s="4" customFormat="1" ht="15" x14ac:dyDescent="0.25">
      <c r="A77" s="119"/>
      <c r="B77" s="50"/>
      <c r="C77" s="853" t="s">
        <v>99</v>
      </c>
      <c r="D77" s="853"/>
      <c r="E77" s="853"/>
      <c r="F77" s="853"/>
      <c r="G77" s="853"/>
      <c r="H77" s="853"/>
      <c r="I77" s="853"/>
      <c r="J77" s="853"/>
      <c r="K77" s="853"/>
      <c r="L77" s="124">
        <v>224.03</v>
      </c>
      <c r="M77" s="121"/>
      <c r="N77" s="122"/>
      <c r="AF77" s="39"/>
      <c r="AG77" s="48"/>
      <c r="AL77" s="48"/>
      <c r="AM77" s="82"/>
      <c r="AN77" s="85"/>
      <c r="AO77" s="85"/>
      <c r="AP77" s="85"/>
      <c r="AQ77" s="85"/>
      <c r="AR77" s="85"/>
      <c r="AS77" s="82"/>
      <c r="AT77" s="48"/>
      <c r="AU77" s="3" t="s">
        <v>99</v>
      </c>
    </row>
    <row r="78" spans="1:47" s="4" customFormat="1" ht="15" x14ac:dyDescent="0.25">
      <c r="A78" s="119"/>
      <c r="B78" s="50"/>
      <c r="C78" s="853" t="s">
        <v>100</v>
      </c>
      <c r="D78" s="853"/>
      <c r="E78" s="853"/>
      <c r="F78" s="853"/>
      <c r="G78" s="853"/>
      <c r="H78" s="853"/>
      <c r="I78" s="853"/>
      <c r="J78" s="853"/>
      <c r="K78" s="853"/>
      <c r="L78" s="123"/>
      <c r="M78" s="121"/>
      <c r="N78" s="122"/>
      <c r="AF78" s="39"/>
      <c r="AG78" s="48"/>
      <c r="AL78" s="48"/>
      <c r="AM78" s="82"/>
      <c r="AN78" s="85"/>
      <c r="AO78" s="85"/>
      <c r="AP78" s="85"/>
      <c r="AQ78" s="85"/>
      <c r="AR78" s="85"/>
      <c r="AS78" s="82"/>
      <c r="AT78" s="48"/>
      <c r="AU78" s="3" t="s">
        <v>100</v>
      </c>
    </row>
    <row r="79" spans="1:47" s="4" customFormat="1" ht="15" x14ac:dyDescent="0.25">
      <c r="A79" s="119"/>
      <c r="B79" s="50"/>
      <c r="C79" s="853" t="s">
        <v>101</v>
      </c>
      <c r="D79" s="853"/>
      <c r="E79" s="853"/>
      <c r="F79" s="853"/>
      <c r="G79" s="853"/>
      <c r="H79" s="853"/>
      <c r="I79" s="853"/>
      <c r="J79" s="853"/>
      <c r="K79" s="853"/>
      <c r="L79" s="124">
        <v>174.66</v>
      </c>
      <c r="M79" s="121"/>
      <c r="N79" s="122"/>
      <c r="AF79" s="39"/>
      <c r="AG79" s="48"/>
      <c r="AL79" s="48"/>
      <c r="AM79" s="82"/>
      <c r="AN79" s="85"/>
      <c r="AO79" s="85"/>
      <c r="AP79" s="85"/>
      <c r="AQ79" s="85"/>
      <c r="AR79" s="85"/>
      <c r="AS79" s="82"/>
      <c r="AT79" s="48"/>
      <c r="AU79" s="3" t="s">
        <v>101</v>
      </c>
    </row>
    <row r="80" spans="1:47" s="4" customFormat="1" ht="15" x14ac:dyDescent="0.25">
      <c r="A80" s="119"/>
      <c r="B80" s="50"/>
      <c r="C80" s="853" t="s">
        <v>102</v>
      </c>
      <c r="D80" s="853"/>
      <c r="E80" s="853"/>
      <c r="F80" s="853"/>
      <c r="G80" s="853"/>
      <c r="H80" s="853"/>
      <c r="I80" s="853"/>
      <c r="J80" s="853"/>
      <c r="K80" s="853"/>
      <c r="L80" s="124">
        <v>49.37</v>
      </c>
      <c r="M80" s="121"/>
      <c r="N80" s="122"/>
      <c r="AF80" s="39"/>
      <c r="AG80" s="48"/>
      <c r="AL80" s="48"/>
      <c r="AM80" s="82"/>
      <c r="AN80" s="85"/>
      <c r="AO80" s="85"/>
      <c r="AP80" s="85"/>
      <c r="AQ80" s="85"/>
      <c r="AR80" s="85"/>
      <c r="AS80" s="82"/>
      <c r="AT80" s="48"/>
      <c r="AU80" s="3" t="s">
        <v>102</v>
      </c>
    </row>
    <row r="81" spans="1:49" s="4" customFormat="1" ht="15" x14ac:dyDescent="0.25">
      <c r="A81" s="119"/>
      <c r="B81" s="50"/>
      <c r="C81" s="853" t="s">
        <v>103</v>
      </c>
      <c r="D81" s="853"/>
      <c r="E81" s="853"/>
      <c r="F81" s="853"/>
      <c r="G81" s="853"/>
      <c r="H81" s="853"/>
      <c r="I81" s="853"/>
      <c r="J81" s="853"/>
      <c r="K81" s="853"/>
      <c r="L81" s="124">
        <v>5.34</v>
      </c>
      <c r="M81" s="121"/>
      <c r="N81" s="122"/>
      <c r="AF81" s="39"/>
      <c r="AG81" s="48"/>
      <c r="AL81" s="48"/>
      <c r="AM81" s="82"/>
      <c r="AN81" s="85"/>
      <c r="AO81" s="85"/>
      <c r="AP81" s="85"/>
      <c r="AQ81" s="85"/>
      <c r="AR81" s="85"/>
      <c r="AS81" s="82"/>
      <c r="AT81" s="48"/>
      <c r="AU81" s="3" t="s">
        <v>103</v>
      </c>
    </row>
    <row r="82" spans="1:49" s="4" customFormat="1" ht="15" x14ac:dyDescent="0.25">
      <c r="A82" s="119"/>
      <c r="B82" s="50"/>
      <c r="C82" s="853" t="s">
        <v>104</v>
      </c>
      <c r="D82" s="853"/>
      <c r="E82" s="853"/>
      <c r="F82" s="853"/>
      <c r="G82" s="853"/>
      <c r="H82" s="853"/>
      <c r="I82" s="853"/>
      <c r="J82" s="853"/>
      <c r="K82" s="853"/>
      <c r="L82" s="124">
        <v>490.46</v>
      </c>
      <c r="M82" s="121"/>
      <c r="N82" s="122"/>
      <c r="AF82" s="39"/>
      <c r="AG82" s="48"/>
      <c r="AL82" s="48"/>
      <c r="AM82" s="82"/>
      <c r="AN82" s="85"/>
      <c r="AO82" s="85"/>
      <c r="AP82" s="85"/>
      <c r="AQ82" s="85"/>
      <c r="AR82" s="85"/>
      <c r="AS82" s="82"/>
      <c r="AT82" s="48"/>
      <c r="AU82" s="3" t="s">
        <v>104</v>
      </c>
    </row>
    <row r="83" spans="1:49" s="4" customFormat="1" ht="15" x14ac:dyDescent="0.25">
      <c r="A83" s="119"/>
      <c r="B83" s="50"/>
      <c r="C83" s="853" t="s">
        <v>100</v>
      </c>
      <c r="D83" s="853"/>
      <c r="E83" s="853"/>
      <c r="F83" s="853"/>
      <c r="G83" s="853"/>
      <c r="H83" s="853"/>
      <c r="I83" s="853"/>
      <c r="J83" s="853"/>
      <c r="K83" s="853"/>
      <c r="L83" s="123"/>
      <c r="M83" s="121"/>
      <c r="N83" s="122"/>
      <c r="AF83" s="39"/>
      <c r="AG83" s="48"/>
      <c r="AL83" s="48"/>
      <c r="AM83" s="82"/>
      <c r="AN83" s="85"/>
      <c r="AO83" s="85"/>
      <c r="AP83" s="85"/>
      <c r="AQ83" s="85"/>
      <c r="AR83" s="85"/>
      <c r="AS83" s="82"/>
      <c r="AT83" s="48"/>
      <c r="AU83" s="3" t="s">
        <v>100</v>
      </c>
    </row>
    <row r="84" spans="1:49" s="4" customFormat="1" ht="15" x14ac:dyDescent="0.25">
      <c r="A84" s="119"/>
      <c r="B84" s="50"/>
      <c r="C84" s="853" t="s">
        <v>105</v>
      </c>
      <c r="D84" s="853"/>
      <c r="E84" s="853"/>
      <c r="F84" s="853"/>
      <c r="G84" s="853"/>
      <c r="H84" s="853"/>
      <c r="I84" s="853"/>
      <c r="J84" s="853"/>
      <c r="K84" s="853"/>
      <c r="L84" s="124">
        <v>174.66</v>
      </c>
      <c r="M84" s="121"/>
      <c r="N84" s="122"/>
      <c r="AF84" s="39"/>
      <c r="AG84" s="48"/>
      <c r="AL84" s="48"/>
      <c r="AM84" s="82"/>
      <c r="AN84" s="85"/>
      <c r="AO84" s="85"/>
      <c r="AP84" s="85"/>
      <c r="AQ84" s="85"/>
      <c r="AR84" s="85"/>
      <c r="AS84" s="82"/>
      <c r="AT84" s="48"/>
      <c r="AU84" s="3" t="s">
        <v>105</v>
      </c>
    </row>
    <row r="85" spans="1:49" s="4" customFormat="1" ht="15" x14ac:dyDescent="0.25">
      <c r="A85" s="119"/>
      <c r="B85" s="50"/>
      <c r="C85" s="853" t="s">
        <v>106</v>
      </c>
      <c r="D85" s="853"/>
      <c r="E85" s="853"/>
      <c r="F85" s="853"/>
      <c r="G85" s="853"/>
      <c r="H85" s="853"/>
      <c r="I85" s="853"/>
      <c r="J85" s="853"/>
      <c r="K85" s="853"/>
      <c r="L85" s="124">
        <v>49.37</v>
      </c>
      <c r="M85" s="121"/>
      <c r="N85" s="122"/>
      <c r="AF85" s="39"/>
      <c r="AG85" s="48"/>
      <c r="AL85" s="48"/>
      <c r="AM85" s="82"/>
      <c r="AN85" s="85"/>
      <c r="AO85" s="85"/>
      <c r="AP85" s="85"/>
      <c r="AQ85" s="85"/>
      <c r="AR85" s="85"/>
      <c r="AS85" s="82"/>
      <c r="AT85" s="48"/>
      <c r="AU85" s="3" t="s">
        <v>106</v>
      </c>
    </row>
    <row r="86" spans="1:49" s="4" customFormat="1" ht="15" x14ac:dyDescent="0.25">
      <c r="A86" s="119"/>
      <c r="B86" s="50"/>
      <c r="C86" s="853" t="s">
        <v>107</v>
      </c>
      <c r="D86" s="853"/>
      <c r="E86" s="853"/>
      <c r="F86" s="853"/>
      <c r="G86" s="853"/>
      <c r="H86" s="853"/>
      <c r="I86" s="853"/>
      <c r="J86" s="853"/>
      <c r="K86" s="853"/>
      <c r="L86" s="124">
        <v>5.34</v>
      </c>
      <c r="M86" s="121"/>
      <c r="N86" s="122"/>
      <c r="AF86" s="39"/>
      <c r="AG86" s="48"/>
      <c r="AL86" s="48"/>
      <c r="AM86" s="82"/>
      <c r="AN86" s="85"/>
      <c r="AO86" s="85"/>
      <c r="AP86" s="85"/>
      <c r="AQ86" s="85"/>
      <c r="AR86" s="85"/>
      <c r="AS86" s="82"/>
      <c r="AT86" s="48"/>
      <c r="AU86" s="3" t="s">
        <v>107</v>
      </c>
    </row>
    <row r="87" spans="1:49" s="4" customFormat="1" ht="15" x14ac:dyDescent="0.25">
      <c r="A87" s="119"/>
      <c r="B87" s="50"/>
      <c r="C87" s="853" t="s">
        <v>108</v>
      </c>
      <c r="D87" s="853"/>
      <c r="E87" s="853"/>
      <c r="F87" s="853"/>
      <c r="G87" s="853"/>
      <c r="H87" s="853"/>
      <c r="I87" s="853"/>
      <c r="J87" s="853"/>
      <c r="K87" s="853"/>
      <c r="L87" s="124">
        <v>173.26</v>
      </c>
      <c r="M87" s="121"/>
      <c r="N87" s="122"/>
      <c r="AF87" s="39"/>
      <c r="AG87" s="48"/>
      <c r="AL87" s="48"/>
      <c r="AM87" s="82"/>
      <c r="AN87" s="85"/>
      <c r="AO87" s="85"/>
      <c r="AP87" s="85"/>
      <c r="AQ87" s="85"/>
      <c r="AR87" s="85"/>
      <c r="AS87" s="82"/>
      <c r="AT87" s="48"/>
      <c r="AU87" s="3" t="s">
        <v>108</v>
      </c>
    </row>
    <row r="88" spans="1:49" s="4" customFormat="1" ht="15" x14ac:dyDescent="0.25">
      <c r="A88" s="119"/>
      <c r="B88" s="50"/>
      <c r="C88" s="853" t="s">
        <v>109</v>
      </c>
      <c r="D88" s="853"/>
      <c r="E88" s="853"/>
      <c r="F88" s="853"/>
      <c r="G88" s="853"/>
      <c r="H88" s="853"/>
      <c r="I88" s="853"/>
      <c r="J88" s="853"/>
      <c r="K88" s="853"/>
      <c r="L88" s="124">
        <v>93.17</v>
      </c>
      <c r="M88" s="121"/>
      <c r="N88" s="122"/>
      <c r="AF88" s="39"/>
      <c r="AG88" s="48"/>
      <c r="AL88" s="48"/>
      <c r="AM88" s="82"/>
      <c r="AN88" s="85"/>
      <c r="AO88" s="85"/>
      <c r="AP88" s="85"/>
      <c r="AQ88" s="85"/>
      <c r="AR88" s="85"/>
      <c r="AS88" s="82"/>
      <c r="AT88" s="48"/>
      <c r="AU88" s="3" t="s">
        <v>109</v>
      </c>
    </row>
    <row r="89" spans="1:49" s="4" customFormat="1" ht="15" x14ac:dyDescent="0.25">
      <c r="A89" s="119"/>
      <c r="B89" s="50"/>
      <c r="C89" s="853" t="s">
        <v>110</v>
      </c>
      <c r="D89" s="853"/>
      <c r="E89" s="853"/>
      <c r="F89" s="853"/>
      <c r="G89" s="853"/>
      <c r="H89" s="853"/>
      <c r="I89" s="853"/>
      <c r="J89" s="853"/>
      <c r="K89" s="853"/>
      <c r="L89" s="124">
        <v>180</v>
      </c>
      <c r="M89" s="121"/>
      <c r="N89" s="122"/>
      <c r="AF89" s="39"/>
      <c r="AG89" s="48"/>
      <c r="AL89" s="48"/>
      <c r="AM89" s="82"/>
      <c r="AN89" s="85"/>
      <c r="AO89" s="85"/>
      <c r="AP89" s="85"/>
      <c r="AQ89" s="85"/>
      <c r="AR89" s="85"/>
      <c r="AS89" s="82"/>
      <c r="AT89" s="48"/>
      <c r="AU89" s="3" t="s">
        <v>110</v>
      </c>
    </row>
    <row r="90" spans="1:49" s="4" customFormat="1" ht="15" x14ac:dyDescent="0.25">
      <c r="A90" s="119"/>
      <c r="B90" s="50"/>
      <c r="C90" s="853" t="s">
        <v>111</v>
      </c>
      <c r="D90" s="853"/>
      <c r="E90" s="853"/>
      <c r="F90" s="853"/>
      <c r="G90" s="853"/>
      <c r="H90" s="853"/>
      <c r="I90" s="853"/>
      <c r="J90" s="853"/>
      <c r="K90" s="853"/>
      <c r="L90" s="124">
        <v>173.26</v>
      </c>
      <c r="M90" s="121"/>
      <c r="N90" s="122"/>
      <c r="AF90" s="39"/>
      <c r="AG90" s="48"/>
      <c r="AL90" s="48"/>
      <c r="AM90" s="82"/>
      <c r="AN90" s="85"/>
      <c r="AO90" s="85"/>
      <c r="AP90" s="85"/>
      <c r="AQ90" s="85"/>
      <c r="AR90" s="85"/>
      <c r="AS90" s="82"/>
      <c r="AT90" s="48"/>
      <c r="AU90" s="3" t="s">
        <v>111</v>
      </c>
    </row>
    <row r="91" spans="1:49" s="4" customFormat="1" ht="15" x14ac:dyDescent="0.25">
      <c r="A91" s="119"/>
      <c r="B91" s="50"/>
      <c r="C91" s="853" t="s">
        <v>112</v>
      </c>
      <c r="D91" s="853"/>
      <c r="E91" s="853"/>
      <c r="F91" s="853"/>
      <c r="G91" s="853"/>
      <c r="H91" s="853"/>
      <c r="I91" s="853"/>
      <c r="J91" s="853"/>
      <c r="K91" s="853"/>
      <c r="L91" s="124">
        <v>93.17</v>
      </c>
      <c r="M91" s="121"/>
      <c r="N91" s="122"/>
      <c r="AF91" s="39"/>
      <c r="AG91" s="48"/>
      <c r="AL91" s="48"/>
      <c r="AM91" s="82"/>
      <c r="AN91" s="85"/>
      <c r="AO91" s="85"/>
      <c r="AP91" s="85"/>
      <c r="AQ91" s="85"/>
      <c r="AR91" s="85"/>
      <c r="AS91" s="82"/>
      <c r="AT91" s="48"/>
      <c r="AU91" s="3" t="s">
        <v>112</v>
      </c>
    </row>
    <row r="92" spans="1:49" s="4" customFormat="1" ht="15" x14ac:dyDescent="0.25">
      <c r="A92" s="119"/>
      <c r="B92" s="125"/>
      <c r="C92" s="861" t="s">
        <v>113</v>
      </c>
      <c r="D92" s="861"/>
      <c r="E92" s="861"/>
      <c r="F92" s="861"/>
      <c r="G92" s="861"/>
      <c r="H92" s="861"/>
      <c r="I92" s="861"/>
      <c r="J92" s="861"/>
      <c r="K92" s="861"/>
      <c r="L92" s="160">
        <v>490.46</v>
      </c>
      <c r="M92" s="127"/>
      <c r="N92" s="128"/>
      <c r="AF92" s="39"/>
      <c r="AG92" s="48"/>
      <c r="AL92" s="48"/>
      <c r="AM92" s="82"/>
      <c r="AN92" s="85"/>
      <c r="AO92" s="85"/>
      <c r="AP92" s="85"/>
      <c r="AQ92" s="85"/>
      <c r="AR92" s="85"/>
      <c r="AS92" s="82"/>
      <c r="AT92" s="48"/>
      <c r="AV92" s="48" t="s">
        <v>113</v>
      </c>
    </row>
    <row r="93" spans="1:49" s="4" customFormat="1" ht="15" x14ac:dyDescent="0.25">
      <c r="A93" s="844" t="s">
        <v>114</v>
      </c>
      <c r="B93" s="845"/>
      <c r="C93" s="845"/>
      <c r="D93" s="845"/>
      <c r="E93" s="845"/>
      <c r="F93" s="845"/>
      <c r="G93" s="845"/>
      <c r="H93" s="845"/>
      <c r="I93" s="845"/>
      <c r="J93" s="845"/>
      <c r="K93" s="845"/>
      <c r="L93" s="845"/>
      <c r="M93" s="845"/>
      <c r="N93" s="846"/>
      <c r="AF93" s="39" t="s">
        <v>114</v>
      </c>
      <c r="AG93" s="48"/>
      <c r="AL93" s="48"/>
      <c r="AM93" s="82"/>
      <c r="AN93" s="85"/>
      <c r="AO93" s="85"/>
      <c r="AP93" s="85"/>
      <c r="AQ93" s="85"/>
      <c r="AR93" s="85"/>
      <c r="AS93" s="82"/>
      <c r="AT93" s="48"/>
      <c r="AV93" s="48"/>
    </row>
    <row r="94" spans="1:49" s="4" customFormat="1" ht="15" x14ac:dyDescent="0.25">
      <c r="A94" s="855" t="s">
        <v>115</v>
      </c>
      <c r="B94" s="856"/>
      <c r="C94" s="856"/>
      <c r="D94" s="856"/>
      <c r="E94" s="856"/>
      <c r="F94" s="856"/>
      <c r="G94" s="856"/>
      <c r="H94" s="856"/>
      <c r="I94" s="856"/>
      <c r="J94" s="856"/>
      <c r="K94" s="856"/>
      <c r="L94" s="856"/>
      <c r="M94" s="856"/>
      <c r="N94" s="857"/>
      <c r="AF94" s="39"/>
      <c r="AG94" s="48"/>
      <c r="AL94" s="48"/>
      <c r="AM94" s="82"/>
      <c r="AN94" s="85"/>
      <c r="AO94" s="85"/>
      <c r="AP94" s="85"/>
      <c r="AQ94" s="85"/>
      <c r="AR94" s="85"/>
      <c r="AS94" s="82"/>
      <c r="AT94" s="48"/>
      <c r="AV94" s="48"/>
      <c r="AW94" s="48" t="s">
        <v>115</v>
      </c>
    </row>
    <row r="95" spans="1:49" s="4" customFormat="1" ht="34.5" x14ac:dyDescent="0.25">
      <c r="A95" s="40" t="s">
        <v>69</v>
      </c>
      <c r="B95" s="41" t="s">
        <v>92</v>
      </c>
      <c r="C95" s="847" t="s">
        <v>116</v>
      </c>
      <c r="D95" s="847"/>
      <c r="E95" s="847"/>
      <c r="F95" s="42" t="s">
        <v>63</v>
      </c>
      <c r="G95" s="43">
        <v>0.80700000000000005</v>
      </c>
      <c r="H95" s="44">
        <v>1</v>
      </c>
      <c r="I95" s="129">
        <v>0.80700000000000005</v>
      </c>
      <c r="J95" s="46"/>
      <c r="K95" s="43"/>
      <c r="L95" s="46"/>
      <c r="M95" s="43"/>
      <c r="N95" s="47"/>
      <c r="AF95" s="39"/>
      <c r="AG95" s="48" t="s">
        <v>116</v>
      </c>
      <c r="AL95" s="48"/>
      <c r="AM95" s="82"/>
      <c r="AN95" s="85"/>
      <c r="AO95" s="85"/>
      <c r="AP95" s="85"/>
      <c r="AQ95" s="85"/>
      <c r="AR95" s="85"/>
      <c r="AS95" s="82"/>
      <c r="AT95" s="48"/>
      <c r="AV95" s="48"/>
      <c r="AW95" s="48"/>
    </row>
    <row r="96" spans="1:49" s="4" customFormat="1" ht="22.5" x14ac:dyDescent="0.25">
      <c r="A96" s="49"/>
      <c r="B96" s="50" t="s">
        <v>64</v>
      </c>
      <c r="C96" s="848" t="s">
        <v>65</v>
      </c>
      <c r="D96" s="848"/>
      <c r="E96" s="848"/>
      <c r="F96" s="848"/>
      <c r="G96" s="848"/>
      <c r="H96" s="848"/>
      <c r="I96" s="848"/>
      <c r="J96" s="848"/>
      <c r="K96" s="848"/>
      <c r="L96" s="848"/>
      <c r="M96" s="848"/>
      <c r="N96" s="849"/>
      <c r="AF96" s="39"/>
      <c r="AG96" s="48"/>
      <c r="AH96" s="3" t="s">
        <v>65</v>
      </c>
      <c r="AL96" s="48"/>
      <c r="AM96" s="82"/>
      <c r="AN96" s="85"/>
      <c r="AO96" s="85"/>
      <c r="AP96" s="85"/>
      <c r="AQ96" s="85"/>
      <c r="AR96" s="85"/>
      <c r="AS96" s="82"/>
      <c r="AT96" s="48"/>
      <c r="AV96" s="48"/>
      <c r="AW96" s="48"/>
    </row>
    <row r="97" spans="1:49" s="4" customFormat="1" ht="15" x14ac:dyDescent="0.25">
      <c r="A97" s="51"/>
      <c r="B97" s="50" t="s">
        <v>60</v>
      </c>
      <c r="C97" s="853" t="s">
        <v>66</v>
      </c>
      <c r="D97" s="853"/>
      <c r="E97" s="853"/>
      <c r="F97" s="53"/>
      <c r="G97" s="54"/>
      <c r="H97" s="54"/>
      <c r="I97" s="54"/>
      <c r="J97" s="55">
        <v>1201.2</v>
      </c>
      <c r="K97" s="56">
        <v>1.1499999999999999</v>
      </c>
      <c r="L97" s="55">
        <v>1114.77</v>
      </c>
      <c r="M97" s="56">
        <v>35.42</v>
      </c>
      <c r="N97" s="58">
        <v>39485.15</v>
      </c>
      <c r="AF97" s="39"/>
      <c r="AG97" s="48"/>
      <c r="AI97" s="3" t="s">
        <v>66</v>
      </c>
      <c r="AL97" s="48"/>
      <c r="AM97" s="82"/>
      <c r="AN97" s="85"/>
      <c r="AO97" s="85"/>
      <c r="AP97" s="85"/>
      <c r="AQ97" s="85"/>
      <c r="AR97" s="85"/>
      <c r="AS97" s="82"/>
      <c r="AT97" s="48"/>
      <c r="AV97" s="48"/>
      <c r="AW97" s="48"/>
    </row>
    <row r="98" spans="1:49" s="4" customFormat="1" ht="15" x14ac:dyDescent="0.25">
      <c r="A98" s="60"/>
      <c r="B98" s="50"/>
      <c r="C98" s="853" t="s">
        <v>71</v>
      </c>
      <c r="D98" s="853"/>
      <c r="E98" s="853"/>
      <c r="F98" s="53" t="s">
        <v>72</v>
      </c>
      <c r="G98" s="70">
        <v>154</v>
      </c>
      <c r="H98" s="56">
        <v>1.1499999999999999</v>
      </c>
      <c r="I98" s="130">
        <v>142.91970000000001</v>
      </c>
      <c r="J98" s="63"/>
      <c r="K98" s="54"/>
      <c r="L98" s="63"/>
      <c r="M98" s="54"/>
      <c r="N98" s="59"/>
      <c r="AF98" s="39"/>
      <c r="AG98" s="48"/>
      <c r="AJ98" s="3" t="s">
        <v>71</v>
      </c>
      <c r="AL98" s="48"/>
      <c r="AM98" s="82"/>
      <c r="AN98" s="85"/>
      <c r="AO98" s="85"/>
      <c r="AP98" s="85"/>
      <c r="AQ98" s="85"/>
      <c r="AR98" s="85"/>
      <c r="AS98" s="82"/>
      <c r="AT98" s="48"/>
      <c r="AV98" s="48"/>
      <c r="AW98" s="48"/>
    </row>
    <row r="99" spans="1:49" s="4" customFormat="1" ht="15" x14ac:dyDescent="0.25">
      <c r="A99" s="51"/>
      <c r="B99" s="50"/>
      <c r="C99" s="854" t="s">
        <v>74</v>
      </c>
      <c r="D99" s="854"/>
      <c r="E99" s="854"/>
      <c r="F99" s="65"/>
      <c r="G99" s="66"/>
      <c r="H99" s="66"/>
      <c r="I99" s="66"/>
      <c r="J99" s="67">
        <v>1201.2</v>
      </c>
      <c r="K99" s="66"/>
      <c r="L99" s="67">
        <v>1114.77</v>
      </c>
      <c r="M99" s="66"/>
      <c r="N99" s="69"/>
      <c r="AF99" s="39"/>
      <c r="AG99" s="48"/>
      <c r="AK99" s="3" t="s">
        <v>74</v>
      </c>
      <c r="AL99" s="48"/>
      <c r="AM99" s="82"/>
      <c r="AN99" s="85"/>
      <c r="AO99" s="85"/>
      <c r="AP99" s="85"/>
      <c r="AQ99" s="85"/>
      <c r="AR99" s="85"/>
      <c r="AS99" s="82"/>
      <c r="AT99" s="48"/>
      <c r="AV99" s="48"/>
      <c r="AW99" s="48"/>
    </row>
    <row r="100" spans="1:49" s="4" customFormat="1" ht="15" x14ac:dyDescent="0.25">
      <c r="A100" s="60"/>
      <c r="B100" s="50"/>
      <c r="C100" s="853" t="s">
        <v>75</v>
      </c>
      <c r="D100" s="853"/>
      <c r="E100" s="853"/>
      <c r="F100" s="53"/>
      <c r="G100" s="54"/>
      <c r="H100" s="54"/>
      <c r="I100" s="54"/>
      <c r="J100" s="63"/>
      <c r="K100" s="54"/>
      <c r="L100" s="55">
        <v>1114.77</v>
      </c>
      <c r="M100" s="54"/>
      <c r="N100" s="58">
        <v>39485.15</v>
      </c>
      <c r="AF100" s="39"/>
      <c r="AG100" s="48"/>
      <c r="AJ100" s="3" t="s">
        <v>75</v>
      </c>
      <c r="AL100" s="48"/>
      <c r="AM100" s="82"/>
      <c r="AN100" s="85"/>
      <c r="AO100" s="85"/>
      <c r="AP100" s="85"/>
      <c r="AQ100" s="85"/>
      <c r="AR100" s="85"/>
      <c r="AS100" s="82"/>
      <c r="AT100" s="48"/>
      <c r="AV100" s="48"/>
      <c r="AW100" s="48"/>
    </row>
    <row r="101" spans="1:49" s="4" customFormat="1" ht="23.25" x14ac:dyDescent="0.25">
      <c r="A101" s="60"/>
      <c r="B101" s="50" t="s">
        <v>94</v>
      </c>
      <c r="C101" s="853" t="s">
        <v>95</v>
      </c>
      <c r="D101" s="853"/>
      <c r="E101" s="853"/>
      <c r="F101" s="53" t="s">
        <v>78</v>
      </c>
      <c r="G101" s="70">
        <v>89</v>
      </c>
      <c r="H101" s="54"/>
      <c r="I101" s="70">
        <v>89</v>
      </c>
      <c r="J101" s="63"/>
      <c r="K101" s="54"/>
      <c r="L101" s="57">
        <v>992.15</v>
      </c>
      <c r="M101" s="54"/>
      <c r="N101" s="58">
        <v>35141.78</v>
      </c>
      <c r="AF101" s="39"/>
      <c r="AG101" s="48"/>
      <c r="AJ101" s="3" t="s">
        <v>95</v>
      </c>
      <c r="AL101" s="48"/>
      <c r="AM101" s="82"/>
      <c r="AN101" s="85"/>
      <c r="AO101" s="85"/>
      <c r="AP101" s="85"/>
      <c r="AQ101" s="85"/>
      <c r="AR101" s="85"/>
      <c r="AS101" s="82"/>
      <c r="AT101" s="48"/>
      <c r="AV101" s="48"/>
      <c r="AW101" s="48"/>
    </row>
    <row r="102" spans="1:49" s="4" customFormat="1" ht="23.25" x14ac:dyDescent="0.25">
      <c r="A102" s="60"/>
      <c r="B102" s="50" t="s">
        <v>96</v>
      </c>
      <c r="C102" s="853" t="s">
        <v>97</v>
      </c>
      <c r="D102" s="853"/>
      <c r="E102" s="853"/>
      <c r="F102" s="53" t="s">
        <v>78</v>
      </c>
      <c r="G102" s="70">
        <v>40</v>
      </c>
      <c r="H102" s="54"/>
      <c r="I102" s="70">
        <v>40</v>
      </c>
      <c r="J102" s="63"/>
      <c r="K102" s="54"/>
      <c r="L102" s="57">
        <v>445.91</v>
      </c>
      <c r="M102" s="54"/>
      <c r="N102" s="58">
        <v>15794.06</v>
      </c>
      <c r="AF102" s="39"/>
      <c r="AG102" s="48"/>
      <c r="AJ102" s="3" t="s">
        <v>97</v>
      </c>
      <c r="AL102" s="48"/>
      <c r="AM102" s="82"/>
      <c r="AN102" s="85"/>
      <c r="AO102" s="85"/>
      <c r="AP102" s="85"/>
      <c r="AQ102" s="85"/>
      <c r="AR102" s="85"/>
      <c r="AS102" s="82"/>
      <c r="AT102" s="48"/>
      <c r="AV102" s="48"/>
      <c r="AW102" s="48"/>
    </row>
    <row r="103" spans="1:49" s="4" customFormat="1" ht="15" x14ac:dyDescent="0.25">
      <c r="A103" s="71"/>
      <c r="B103" s="72"/>
      <c r="C103" s="847" t="s">
        <v>81</v>
      </c>
      <c r="D103" s="847"/>
      <c r="E103" s="847"/>
      <c r="F103" s="42"/>
      <c r="G103" s="43"/>
      <c r="H103" s="43"/>
      <c r="I103" s="43"/>
      <c r="J103" s="46"/>
      <c r="K103" s="43"/>
      <c r="L103" s="73">
        <v>2552.83</v>
      </c>
      <c r="M103" s="66"/>
      <c r="N103" s="47"/>
      <c r="AF103" s="39"/>
      <c r="AG103" s="48"/>
      <c r="AL103" s="48" t="s">
        <v>81</v>
      </c>
      <c r="AM103" s="82"/>
      <c r="AN103" s="85"/>
      <c r="AO103" s="85"/>
      <c r="AP103" s="85"/>
      <c r="AQ103" s="85"/>
      <c r="AR103" s="85"/>
      <c r="AS103" s="82"/>
      <c r="AT103" s="48"/>
      <c r="AV103" s="48"/>
      <c r="AW103" s="48"/>
    </row>
    <row r="104" spans="1:49" s="4" customFormat="1" ht="23.25" x14ac:dyDescent="0.25">
      <c r="A104" s="40" t="s">
        <v>86</v>
      </c>
      <c r="B104" s="41" t="s">
        <v>117</v>
      </c>
      <c r="C104" s="847" t="s">
        <v>118</v>
      </c>
      <c r="D104" s="847"/>
      <c r="E104" s="847"/>
      <c r="F104" s="42" t="s">
        <v>119</v>
      </c>
      <c r="G104" s="43">
        <v>1.8</v>
      </c>
      <c r="H104" s="44">
        <v>1</v>
      </c>
      <c r="I104" s="45">
        <v>1.8</v>
      </c>
      <c r="J104" s="46"/>
      <c r="K104" s="43"/>
      <c r="L104" s="46"/>
      <c r="M104" s="43"/>
      <c r="N104" s="47"/>
      <c r="AF104" s="39"/>
      <c r="AG104" s="48" t="s">
        <v>118</v>
      </c>
      <c r="AL104" s="48"/>
      <c r="AM104" s="82"/>
      <c r="AN104" s="85"/>
      <c r="AO104" s="85"/>
      <c r="AP104" s="85"/>
      <c r="AQ104" s="85"/>
      <c r="AR104" s="85"/>
      <c r="AS104" s="82"/>
      <c r="AT104" s="48"/>
      <c r="AV104" s="48"/>
      <c r="AW104" s="48"/>
    </row>
    <row r="105" spans="1:49" s="4" customFormat="1" ht="22.5" x14ac:dyDescent="0.25">
      <c r="A105" s="49"/>
      <c r="B105" s="50" t="s">
        <v>64</v>
      </c>
      <c r="C105" s="848" t="s">
        <v>65</v>
      </c>
      <c r="D105" s="848"/>
      <c r="E105" s="848"/>
      <c r="F105" s="848"/>
      <c r="G105" s="848"/>
      <c r="H105" s="848"/>
      <c r="I105" s="848"/>
      <c r="J105" s="848"/>
      <c r="K105" s="848"/>
      <c r="L105" s="848"/>
      <c r="M105" s="848"/>
      <c r="N105" s="849"/>
      <c r="AF105" s="39"/>
      <c r="AG105" s="48"/>
      <c r="AH105" s="3" t="s">
        <v>65</v>
      </c>
      <c r="AL105" s="48"/>
      <c r="AM105" s="82"/>
      <c r="AN105" s="85"/>
      <c r="AO105" s="85"/>
      <c r="AP105" s="85"/>
      <c r="AQ105" s="85"/>
      <c r="AR105" s="85"/>
      <c r="AS105" s="82"/>
      <c r="AT105" s="48"/>
      <c r="AV105" s="48"/>
      <c r="AW105" s="48"/>
    </row>
    <row r="106" spans="1:49" s="4" customFormat="1" ht="15" x14ac:dyDescent="0.25">
      <c r="A106" s="51"/>
      <c r="B106" s="50" t="s">
        <v>60</v>
      </c>
      <c r="C106" s="853" t="s">
        <v>66</v>
      </c>
      <c r="D106" s="853"/>
      <c r="E106" s="853"/>
      <c r="F106" s="53"/>
      <c r="G106" s="54"/>
      <c r="H106" s="54"/>
      <c r="I106" s="54"/>
      <c r="J106" s="57">
        <v>49.82</v>
      </c>
      <c r="K106" s="56">
        <v>1.1499999999999999</v>
      </c>
      <c r="L106" s="57">
        <v>103.13</v>
      </c>
      <c r="M106" s="56">
        <v>35.42</v>
      </c>
      <c r="N106" s="58">
        <v>3652.86</v>
      </c>
      <c r="AF106" s="39"/>
      <c r="AG106" s="48"/>
      <c r="AI106" s="3" t="s">
        <v>66</v>
      </c>
      <c r="AL106" s="48"/>
      <c r="AM106" s="82"/>
      <c r="AN106" s="85"/>
      <c r="AO106" s="85"/>
      <c r="AP106" s="85"/>
      <c r="AQ106" s="85"/>
      <c r="AR106" s="85"/>
      <c r="AS106" s="82"/>
      <c r="AT106" s="48"/>
      <c r="AV106" s="48"/>
      <c r="AW106" s="48"/>
    </row>
    <row r="107" spans="1:49" s="4" customFormat="1" ht="15" x14ac:dyDescent="0.25">
      <c r="A107" s="51"/>
      <c r="B107" s="50" t="s">
        <v>67</v>
      </c>
      <c r="C107" s="853" t="s">
        <v>68</v>
      </c>
      <c r="D107" s="853"/>
      <c r="E107" s="853"/>
      <c r="F107" s="53"/>
      <c r="G107" s="54"/>
      <c r="H107" s="54"/>
      <c r="I107" s="54"/>
      <c r="J107" s="57">
        <v>256.27</v>
      </c>
      <c r="K107" s="56">
        <v>1.1499999999999999</v>
      </c>
      <c r="L107" s="57">
        <v>530.48</v>
      </c>
      <c r="M107" s="54"/>
      <c r="N107" s="59"/>
      <c r="AF107" s="39"/>
      <c r="AG107" s="48"/>
      <c r="AI107" s="3" t="s">
        <v>68</v>
      </c>
      <c r="AL107" s="48"/>
      <c r="AM107" s="82"/>
      <c r="AN107" s="85"/>
      <c r="AO107" s="85"/>
      <c r="AP107" s="85"/>
      <c r="AQ107" s="85"/>
      <c r="AR107" s="85"/>
      <c r="AS107" s="82"/>
      <c r="AT107" s="48"/>
      <c r="AV107" s="48"/>
      <c r="AW107" s="48"/>
    </row>
    <row r="108" spans="1:49" s="4" customFormat="1" ht="15" x14ac:dyDescent="0.25">
      <c r="A108" s="51"/>
      <c r="B108" s="50" t="s">
        <v>69</v>
      </c>
      <c r="C108" s="853" t="s">
        <v>70</v>
      </c>
      <c r="D108" s="853"/>
      <c r="E108" s="853"/>
      <c r="F108" s="53"/>
      <c r="G108" s="54"/>
      <c r="H108" s="54"/>
      <c r="I108" s="54"/>
      <c r="J108" s="57">
        <v>45.24</v>
      </c>
      <c r="K108" s="56">
        <v>1.1499999999999999</v>
      </c>
      <c r="L108" s="57">
        <v>93.65</v>
      </c>
      <c r="M108" s="56">
        <v>35.42</v>
      </c>
      <c r="N108" s="58">
        <v>3317.08</v>
      </c>
      <c r="AF108" s="39"/>
      <c r="AG108" s="48"/>
      <c r="AI108" s="3" t="s">
        <v>70</v>
      </c>
      <c r="AL108" s="48"/>
      <c r="AM108" s="82"/>
      <c r="AN108" s="85"/>
      <c r="AO108" s="85"/>
      <c r="AP108" s="85"/>
      <c r="AQ108" s="85"/>
      <c r="AR108" s="85"/>
      <c r="AS108" s="82"/>
      <c r="AT108" s="48"/>
      <c r="AV108" s="48"/>
      <c r="AW108" s="48"/>
    </row>
    <row r="109" spans="1:49" s="4" customFormat="1" ht="15" x14ac:dyDescent="0.25">
      <c r="A109" s="51"/>
      <c r="B109" s="50" t="s">
        <v>86</v>
      </c>
      <c r="C109" s="853" t="s">
        <v>87</v>
      </c>
      <c r="D109" s="853"/>
      <c r="E109" s="853"/>
      <c r="F109" s="53"/>
      <c r="G109" s="54"/>
      <c r="H109" s="54"/>
      <c r="I109" s="54"/>
      <c r="J109" s="57">
        <v>1</v>
      </c>
      <c r="K109" s="54"/>
      <c r="L109" s="57">
        <v>1.8</v>
      </c>
      <c r="M109" s="54"/>
      <c r="N109" s="59"/>
      <c r="AF109" s="39"/>
      <c r="AG109" s="48"/>
      <c r="AI109" s="3" t="s">
        <v>87</v>
      </c>
      <c r="AL109" s="48"/>
      <c r="AM109" s="82"/>
      <c r="AN109" s="85"/>
      <c r="AO109" s="85"/>
      <c r="AP109" s="85"/>
      <c r="AQ109" s="85"/>
      <c r="AR109" s="85"/>
      <c r="AS109" s="82"/>
      <c r="AT109" s="48"/>
      <c r="AV109" s="48"/>
      <c r="AW109" s="48"/>
    </row>
    <row r="110" spans="1:49" s="4" customFormat="1" ht="15" x14ac:dyDescent="0.25">
      <c r="A110" s="60"/>
      <c r="B110" s="50"/>
      <c r="C110" s="853" t="s">
        <v>71</v>
      </c>
      <c r="D110" s="853"/>
      <c r="E110" s="853"/>
      <c r="F110" s="53" t="s">
        <v>72</v>
      </c>
      <c r="G110" s="61">
        <v>5.3</v>
      </c>
      <c r="H110" s="56">
        <v>1.1499999999999999</v>
      </c>
      <c r="I110" s="62">
        <v>10.971</v>
      </c>
      <c r="J110" s="63"/>
      <c r="K110" s="54"/>
      <c r="L110" s="63"/>
      <c r="M110" s="54"/>
      <c r="N110" s="59"/>
      <c r="AF110" s="39"/>
      <c r="AG110" s="48"/>
      <c r="AJ110" s="3" t="s">
        <v>71</v>
      </c>
      <c r="AL110" s="48"/>
      <c r="AM110" s="82"/>
      <c r="AN110" s="85"/>
      <c r="AO110" s="85"/>
      <c r="AP110" s="85"/>
      <c r="AQ110" s="85"/>
      <c r="AR110" s="85"/>
      <c r="AS110" s="82"/>
      <c r="AT110" s="48"/>
      <c r="AV110" s="48"/>
      <c r="AW110" s="48"/>
    </row>
    <row r="111" spans="1:49" s="4" customFormat="1" ht="15" x14ac:dyDescent="0.25">
      <c r="A111" s="60"/>
      <c r="B111" s="50"/>
      <c r="C111" s="853" t="s">
        <v>73</v>
      </c>
      <c r="D111" s="853"/>
      <c r="E111" s="853"/>
      <c r="F111" s="53" t="s">
        <v>72</v>
      </c>
      <c r="G111" s="61">
        <v>3.9</v>
      </c>
      <c r="H111" s="56">
        <v>1.1499999999999999</v>
      </c>
      <c r="I111" s="62">
        <v>8.0730000000000004</v>
      </c>
      <c r="J111" s="63"/>
      <c r="K111" s="54"/>
      <c r="L111" s="63"/>
      <c r="M111" s="54"/>
      <c r="N111" s="59"/>
      <c r="AF111" s="39"/>
      <c r="AG111" s="48"/>
      <c r="AJ111" s="3" t="s">
        <v>73</v>
      </c>
      <c r="AL111" s="48"/>
      <c r="AM111" s="82"/>
      <c r="AN111" s="85"/>
      <c r="AO111" s="85"/>
      <c r="AP111" s="85"/>
      <c r="AQ111" s="85"/>
      <c r="AR111" s="85"/>
      <c r="AS111" s="82"/>
      <c r="AT111" s="48"/>
      <c r="AV111" s="48"/>
      <c r="AW111" s="48"/>
    </row>
    <row r="112" spans="1:49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307.08999999999997</v>
      </c>
      <c r="K112" s="66"/>
      <c r="L112" s="68">
        <v>635.41</v>
      </c>
      <c r="M112" s="66"/>
      <c r="N112" s="69"/>
      <c r="AF112" s="39"/>
      <c r="AG112" s="48"/>
      <c r="AK112" s="3" t="s">
        <v>74</v>
      </c>
      <c r="AL112" s="48"/>
      <c r="AM112" s="82"/>
      <c r="AN112" s="85"/>
      <c r="AO112" s="85"/>
      <c r="AP112" s="85"/>
      <c r="AQ112" s="85"/>
      <c r="AR112" s="85"/>
      <c r="AS112" s="82"/>
      <c r="AT112" s="48"/>
      <c r="AV112" s="48"/>
      <c r="AW112" s="48"/>
    </row>
    <row r="113" spans="1:49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7">
        <v>196.78</v>
      </c>
      <c r="M113" s="54"/>
      <c r="N113" s="58">
        <v>6969.94</v>
      </c>
      <c r="AF113" s="39"/>
      <c r="AG113" s="48"/>
      <c r="AJ113" s="3" t="s">
        <v>75</v>
      </c>
      <c r="AL113" s="48"/>
      <c r="AM113" s="82"/>
      <c r="AN113" s="85"/>
      <c r="AO113" s="85"/>
      <c r="AP113" s="85"/>
      <c r="AQ113" s="85"/>
      <c r="AR113" s="85"/>
      <c r="AS113" s="82"/>
      <c r="AT113" s="48"/>
      <c r="AV113" s="48"/>
      <c r="AW113" s="48"/>
    </row>
    <row r="114" spans="1:49" s="4" customFormat="1" ht="23.25" x14ac:dyDescent="0.25">
      <c r="A114" s="60"/>
      <c r="B114" s="50" t="s">
        <v>120</v>
      </c>
      <c r="C114" s="853" t="s">
        <v>121</v>
      </c>
      <c r="D114" s="853"/>
      <c r="E114" s="853"/>
      <c r="F114" s="53" t="s">
        <v>78</v>
      </c>
      <c r="G114" s="70">
        <v>97</v>
      </c>
      <c r="H114" s="54"/>
      <c r="I114" s="70">
        <v>97</v>
      </c>
      <c r="J114" s="63"/>
      <c r="K114" s="54"/>
      <c r="L114" s="57">
        <v>190.88</v>
      </c>
      <c r="M114" s="54"/>
      <c r="N114" s="58">
        <v>6760.84</v>
      </c>
      <c r="AF114" s="39"/>
      <c r="AG114" s="48"/>
      <c r="AJ114" s="3" t="s">
        <v>121</v>
      </c>
      <c r="AL114" s="48"/>
      <c r="AM114" s="82"/>
      <c r="AN114" s="85"/>
      <c r="AO114" s="85"/>
      <c r="AP114" s="85"/>
      <c r="AQ114" s="85"/>
      <c r="AR114" s="85"/>
      <c r="AS114" s="82"/>
      <c r="AT114" s="48"/>
      <c r="AV114" s="48"/>
      <c r="AW114" s="48"/>
    </row>
    <row r="115" spans="1:49" s="4" customFormat="1" ht="23.25" x14ac:dyDescent="0.25">
      <c r="A115" s="60"/>
      <c r="B115" s="50" t="s">
        <v>122</v>
      </c>
      <c r="C115" s="853" t="s">
        <v>123</v>
      </c>
      <c r="D115" s="853"/>
      <c r="E115" s="853"/>
      <c r="F115" s="53" t="s">
        <v>78</v>
      </c>
      <c r="G115" s="70">
        <v>51</v>
      </c>
      <c r="H115" s="54"/>
      <c r="I115" s="70">
        <v>51</v>
      </c>
      <c r="J115" s="63"/>
      <c r="K115" s="54"/>
      <c r="L115" s="57">
        <v>100.36</v>
      </c>
      <c r="M115" s="54"/>
      <c r="N115" s="58">
        <v>3554.67</v>
      </c>
      <c r="AF115" s="39"/>
      <c r="AG115" s="48"/>
      <c r="AJ115" s="3" t="s">
        <v>123</v>
      </c>
      <c r="AL115" s="48"/>
      <c r="AM115" s="82"/>
      <c r="AN115" s="85"/>
      <c r="AO115" s="85"/>
      <c r="AP115" s="85"/>
      <c r="AQ115" s="85"/>
      <c r="AR115" s="85"/>
      <c r="AS115" s="82"/>
      <c r="AT115" s="48"/>
      <c r="AV115" s="48"/>
      <c r="AW115" s="48"/>
    </row>
    <row r="116" spans="1:49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131">
        <v>926.65</v>
      </c>
      <c r="M116" s="66"/>
      <c r="N116" s="47"/>
      <c r="AF116" s="39"/>
      <c r="AG116" s="48"/>
      <c r="AL116" s="48" t="s">
        <v>81</v>
      </c>
      <c r="AM116" s="82"/>
      <c r="AN116" s="85"/>
      <c r="AO116" s="85"/>
      <c r="AP116" s="85"/>
      <c r="AQ116" s="85"/>
      <c r="AR116" s="85"/>
      <c r="AS116" s="82"/>
      <c r="AT116" s="48"/>
      <c r="AV116" s="48"/>
      <c r="AW116" s="48"/>
    </row>
    <row r="117" spans="1:49" s="4" customFormat="1" ht="34.5" x14ac:dyDescent="0.25">
      <c r="A117" s="40" t="s">
        <v>124</v>
      </c>
      <c r="B117" s="41" t="s">
        <v>125</v>
      </c>
      <c r="C117" s="847" t="s">
        <v>126</v>
      </c>
      <c r="D117" s="847"/>
      <c r="E117" s="847"/>
      <c r="F117" s="42" t="s">
        <v>119</v>
      </c>
      <c r="G117" s="43">
        <v>1.8</v>
      </c>
      <c r="H117" s="44">
        <v>1</v>
      </c>
      <c r="I117" s="45">
        <v>1.8</v>
      </c>
      <c r="J117" s="46"/>
      <c r="K117" s="43"/>
      <c r="L117" s="46"/>
      <c r="M117" s="43"/>
      <c r="N117" s="47"/>
      <c r="AF117" s="39"/>
      <c r="AG117" s="48" t="s">
        <v>126</v>
      </c>
      <c r="AL117" s="48"/>
      <c r="AM117" s="82"/>
      <c r="AN117" s="85"/>
      <c r="AO117" s="85"/>
      <c r="AP117" s="85"/>
      <c r="AQ117" s="85"/>
      <c r="AR117" s="85"/>
      <c r="AS117" s="82"/>
      <c r="AT117" s="48"/>
      <c r="AV117" s="48"/>
      <c r="AW117" s="48"/>
    </row>
    <row r="118" spans="1:49" s="4" customFormat="1" ht="22.5" x14ac:dyDescent="0.25">
      <c r="A118" s="49"/>
      <c r="B118" s="50" t="s">
        <v>64</v>
      </c>
      <c r="C118" s="848" t="s">
        <v>65</v>
      </c>
      <c r="D118" s="848"/>
      <c r="E118" s="848"/>
      <c r="F118" s="848"/>
      <c r="G118" s="848"/>
      <c r="H118" s="848"/>
      <c r="I118" s="848"/>
      <c r="J118" s="848"/>
      <c r="K118" s="848"/>
      <c r="L118" s="848"/>
      <c r="M118" s="848"/>
      <c r="N118" s="849"/>
      <c r="AF118" s="39"/>
      <c r="AG118" s="48"/>
      <c r="AH118" s="3" t="s">
        <v>65</v>
      </c>
      <c r="AL118" s="48"/>
      <c r="AM118" s="82"/>
      <c r="AN118" s="85"/>
      <c r="AO118" s="85"/>
      <c r="AP118" s="85"/>
      <c r="AQ118" s="85"/>
      <c r="AR118" s="85"/>
      <c r="AS118" s="82"/>
      <c r="AT118" s="48"/>
      <c r="AV118" s="48"/>
      <c r="AW118" s="48"/>
    </row>
    <row r="119" spans="1:49" s="4" customFormat="1" ht="15" x14ac:dyDescent="0.25">
      <c r="A119" s="51"/>
      <c r="B119" s="50" t="s">
        <v>60</v>
      </c>
      <c r="C119" s="853" t="s">
        <v>66</v>
      </c>
      <c r="D119" s="853"/>
      <c r="E119" s="853"/>
      <c r="F119" s="53"/>
      <c r="G119" s="54"/>
      <c r="H119" s="54"/>
      <c r="I119" s="54"/>
      <c r="J119" s="57">
        <v>18.71</v>
      </c>
      <c r="K119" s="56">
        <v>1.1499999999999999</v>
      </c>
      <c r="L119" s="57">
        <v>38.729999999999997</v>
      </c>
      <c r="M119" s="56">
        <v>35.42</v>
      </c>
      <c r="N119" s="58">
        <v>1371.82</v>
      </c>
      <c r="AF119" s="39"/>
      <c r="AG119" s="48"/>
      <c r="AI119" s="3" t="s">
        <v>66</v>
      </c>
      <c r="AL119" s="48"/>
      <c r="AM119" s="82"/>
      <c r="AN119" s="85"/>
      <c r="AO119" s="85"/>
      <c r="AP119" s="85"/>
      <c r="AQ119" s="85"/>
      <c r="AR119" s="85"/>
      <c r="AS119" s="82"/>
      <c r="AT119" s="48"/>
      <c r="AV119" s="48"/>
      <c r="AW119" s="48"/>
    </row>
    <row r="120" spans="1:49" s="4" customFormat="1" ht="15" x14ac:dyDescent="0.25">
      <c r="A120" s="51"/>
      <c r="B120" s="50" t="s">
        <v>67</v>
      </c>
      <c r="C120" s="853" t="s">
        <v>68</v>
      </c>
      <c r="D120" s="853"/>
      <c r="E120" s="853"/>
      <c r="F120" s="53"/>
      <c r="G120" s="54"/>
      <c r="H120" s="54"/>
      <c r="I120" s="54"/>
      <c r="J120" s="57">
        <v>5.26</v>
      </c>
      <c r="K120" s="56">
        <v>1.1499999999999999</v>
      </c>
      <c r="L120" s="57">
        <v>10.89</v>
      </c>
      <c r="M120" s="54"/>
      <c r="N120" s="59"/>
      <c r="AF120" s="39"/>
      <c r="AG120" s="48"/>
      <c r="AI120" s="3" t="s">
        <v>68</v>
      </c>
      <c r="AL120" s="48"/>
      <c r="AM120" s="82"/>
      <c r="AN120" s="85"/>
      <c r="AO120" s="85"/>
      <c r="AP120" s="85"/>
      <c r="AQ120" s="85"/>
      <c r="AR120" s="85"/>
      <c r="AS120" s="82"/>
      <c r="AT120" s="48"/>
      <c r="AV120" s="48"/>
      <c r="AW120" s="48"/>
    </row>
    <row r="121" spans="1:49" s="4" customFormat="1" ht="15" x14ac:dyDescent="0.25">
      <c r="A121" s="51"/>
      <c r="B121" s="50" t="s">
        <v>69</v>
      </c>
      <c r="C121" s="853" t="s">
        <v>70</v>
      </c>
      <c r="D121" s="853"/>
      <c r="E121" s="853"/>
      <c r="F121" s="53"/>
      <c r="G121" s="54"/>
      <c r="H121" s="54"/>
      <c r="I121" s="54"/>
      <c r="J121" s="57">
        <v>0.93</v>
      </c>
      <c r="K121" s="56">
        <v>1.1499999999999999</v>
      </c>
      <c r="L121" s="57">
        <v>1.93</v>
      </c>
      <c r="M121" s="56">
        <v>35.42</v>
      </c>
      <c r="N121" s="133">
        <v>68.36</v>
      </c>
      <c r="AF121" s="39"/>
      <c r="AG121" s="48"/>
      <c r="AI121" s="3" t="s">
        <v>70</v>
      </c>
      <c r="AL121" s="48"/>
      <c r="AM121" s="82"/>
      <c r="AN121" s="85"/>
      <c r="AO121" s="85"/>
      <c r="AP121" s="85"/>
      <c r="AQ121" s="85"/>
      <c r="AR121" s="85"/>
      <c r="AS121" s="82"/>
      <c r="AT121" s="48"/>
      <c r="AV121" s="48"/>
      <c r="AW121" s="48"/>
    </row>
    <row r="122" spans="1:49" s="4" customFormat="1" ht="15" x14ac:dyDescent="0.25">
      <c r="A122" s="51"/>
      <c r="B122" s="50" t="s">
        <v>86</v>
      </c>
      <c r="C122" s="853" t="s">
        <v>87</v>
      </c>
      <c r="D122" s="853"/>
      <c r="E122" s="853"/>
      <c r="F122" s="53"/>
      <c r="G122" s="54"/>
      <c r="H122" s="54"/>
      <c r="I122" s="54"/>
      <c r="J122" s="57">
        <v>0.37</v>
      </c>
      <c r="K122" s="54"/>
      <c r="L122" s="57">
        <v>0.67</v>
      </c>
      <c r="M122" s="54"/>
      <c r="N122" s="59"/>
      <c r="AF122" s="39"/>
      <c r="AG122" s="48"/>
      <c r="AI122" s="3" t="s">
        <v>87</v>
      </c>
      <c r="AL122" s="48"/>
      <c r="AM122" s="82"/>
      <c r="AN122" s="85"/>
      <c r="AO122" s="85"/>
      <c r="AP122" s="85"/>
      <c r="AQ122" s="85"/>
      <c r="AR122" s="85"/>
      <c r="AS122" s="82"/>
      <c r="AT122" s="48"/>
      <c r="AV122" s="48"/>
      <c r="AW122" s="48"/>
    </row>
    <row r="123" spans="1:49" s="4" customFormat="1" ht="15" x14ac:dyDescent="0.25">
      <c r="A123" s="60"/>
      <c r="B123" s="50"/>
      <c r="C123" s="853" t="s">
        <v>71</v>
      </c>
      <c r="D123" s="853"/>
      <c r="E123" s="853"/>
      <c r="F123" s="53" t="s">
        <v>72</v>
      </c>
      <c r="G123" s="56">
        <v>1.99</v>
      </c>
      <c r="H123" s="56">
        <v>1.1499999999999999</v>
      </c>
      <c r="I123" s="130">
        <v>4.1193</v>
      </c>
      <c r="J123" s="63"/>
      <c r="K123" s="54"/>
      <c r="L123" s="63"/>
      <c r="M123" s="54"/>
      <c r="N123" s="59"/>
      <c r="AF123" s="39"/>
      <c r="AG123" s="48"/>
      <c r="AJ123" s="3" t="s">
        <v>71</v>
      </c>
      <c r="AL123" s="48"/>
      <c r="AM123" s="82"/>
      <c r="AN123" s="85"/>
      <c r="AO123" s="85"/>
      <c r="AP123" s="85"/>
      <c r="AQ123" s="85"/>
      <c r="AR123" s="85"/>
      <c r="AS123" s="82"/>
      <c r="AT123" s="48"/>
      <c r="AV123" s="48"/>
      <c r="AW123" s="48"/>
    </row>
    <row r="124" spans="1:49" s="4" customFormat="1" ht="15" x14ac:dyDescent="0.25">
      <c r="A124" s="60"/>
      <c r="B124" s="50"/>
      <c r="C124" s="853" t="s">
        <v>73</v>
      </c>
      <c r="D124" s="853"/>
      <c r="E124" s="853"/>
      <c r="F124" s="53" t="s">
        <v>72</v>
      </c>
      <c r="G124" s="56">
        <v>0.08</v>
      </c>
      <c r="H124" s="56">
        <v>1.1499999999999999</v>
      </c>
      <c r="I124" s="130">
        <v>0.1656</v>
      </c>
      <c r="J124" s="63"/>
      <c r="K124" s="54"/>
      <c r="L124" s="63"/>
      <c r="M124" s="54"/>
      <c r="N124" s="59"/>
      <c r="AF124" s="39"/>
      <c r="AG124" s="48"/>
      <c r="AJ124" s="3" t="s">
        <v>73</v>
      </c>
      <c r="AL124" s="48"/>
      <c r="AM124" s="82"/>
      <c r="AN124" s="85"/>
      <c r="AO124" s="85"/>
      <c r="AP124" s="85"/>
      <c r="AQ124" s="85"/>
      <c r="AR124" s="85"/>
      <c r="AS124" s="82"/>
      <c r="AT124" s="48"/>
      <c r="AV124" s="48"/>
      <c r="AW124" s="48"/>
    </row>
    <row r="125" spans="1:49" s="4" customFormat="1" ht="15" x14ac:dyDescent="0.25">
      <c r="A125" s="51"/>
      <c r="B125" s="50"/>
      <c r="C125" s="854" t="s">
        <v>74</v>
      </c>
      <c r="D125" s="854"/>
      <c r="E125" s="854"/>
      <c r="F125" s="65"/>
      <c r="G125" s="66"/>
      <c r="H125" s="66"/>
      <c r="I125" s="66"/>
      <c r="J125" s="68">
        <v>24.34</v>
      </c>
      <c r="K125" s="66"/>
      <c r="L125" s="68">
        <v>50.29</v>
      </c>
      <c r="M125" s="66"/>
      <c r="N125" s="69"/>
      <c r="AF125" s="39"/>
      <c r="AG125" s="48"/>
      <c r="AK125" s="3" t="s">
        <v>74</v>
      </c>
      <c r="AL125" s="48"/>
      <c r="AM125" s="82"/>
      <c r="AN125" s="85"/>
      <c r="AO125" s="85"/>
      <c r="AP125" s="85"/>
      <c r="AQ125" s="85"/>
      <c r="AR125" s="85"/>
      <c r="AS125" s="82"/>
      <c r="AT125" s="48"/>
      <c r="AV125" s="48"/>
      <c r="AW125" s="48"/>
    </row>
    <row r="126" spans="1:49" s="4" customFormat="1" ht="15" x14ac:dyDescent="0.25">
      <c r="A126" s="60"/>
      <c r="B126" s="50"/>
      <c r="C126" s="853" t="s">
        <v>75</v>
      </c>
      <c r="D126" s="853"/>
      <c r="E126" s="853"/>
      <c r="F126" s="53"/>
      <c r="G126" s="54"/>
      <c r="H126" s="54"/>
      <c r="I126" s="54"/>
      <c r="J126" s="63"/>
      <c r="K126" s="54"/>
      <c r="L126" s="57">
        <v>40.659999999999997</v>
      </c>
      <c r="M126" s="54"/>
      <c r="N126" s="58">
        <v>1440.18</v>
      </c>
      <c r="AF126" s="39"/>
      <c r="AG126" s="48"/>
      <c r="AJ126" s="3" t="s">
        <v>75</v>
      </c>
      <c r="AL126" s="48"/>
      <c r="AM126" s="82"/>
      <c r="AN126" s="85"/>
      <c r="AO126" s="85"/>
      <c r="AP126" s="85"/>
      <c r="AQ126" s="85"/>
      <c r="AR126" s="85"/>
      <c r="AS126" s="82"/>
      <c r="AT126" s="48"/>
      <c r="AV126" s="48"/>
      <c r="AW126" s="48"/>
    </row>
    <row r="127" spans="1:49" s="4" customFormat="1" ht="23.25" x14ac:dyDescent="0.25">
      <c r="A127" s="60"/>
      <c r="B127" s="50" t="s">
        <v>120</v>
      </c>
      <c r="C127" s="853" t="s">
        <v>121</v>
      </c>
      <c r="D127" s="853"/>
      <c r="E127" s="853"/>
      <c r="F127" s="53" t="s">
        <v>78</v>
      </c>
      <c r="G127" s="70">
        <v>97</v>
      </c>
      <c r="H127" s="54"/>
      <c r="I127" s="70">
        <v>97</v>
      </c>
      <c r="J127" s="63"/>
      <c r="K127" s="54"/>
      <c r="L127" s="57">
        <v>39.44</v>
      </c>
      <c r="M127" s="54"/>
      <c r="N127" s="58">
        <v>1396.97</v>
      </c>
      <c r="AF127" s="39"/>
      <c r="AG127" s="48"/>
      <c r="AJ127" s="3" t="s">
        <v>121</v>
      </c>
      <c r="AL127" s="48"/>
      <c r="AM127" s="82"/>
      <c r="AN127" s="85"/>
      <c r="AO127" s="85"/>
      <c r="AP127" s="85"/>
      <c r="AQ127" s="85"/>
      <c r="AR127" s="85"/>
      <c r="AS127" s="82"/>
      <c r="AT127" s="48"/>
      <c r="AV127" s="48"/>
      <c r="AW127" s="48"/>
    </row>
    <row r="128" spans="1:49" s="4" customFormat="1" ht="23.25" x14ac:dyDescent="0.25">
      <c r="A128" s="60"/>
      <c r="B128" s="50" t="s">
        <v>122</v>
      </c>
      <c r="C128" s="853" t="s">
        <v>123</v>
      </c>
      <c r="D128" s="853"/>
      <c r="E128" s="853"/>
      <c r="F128" s="53" t="s">
        <v>78</v>
      </c>
      <c r="G128" s="70">
        <v>51</v>
      </c>
      <c r="H128" s="54"/>
      <c r="I128" s="70">
        <v>51</v>
      </c>
      <c r="J128" s="63"/>
      <c r="K128" s="54"/>
      <c r="L128" s="57">
        <v>20.74</v>
      </c>
      <c r="M128" s="54"/>
      <c r="N128" s="133">
        <v>734.49</v>
      </c>
      <c r="AF128" s="39"/>
      <c r="AG128" s="48"/>
      <c r="AJ128" s="3" t="s">
        <v>123</v>
      </c>
      <c r="AL128" s="48"/>
      <c r="AM128" s="82"/>
      <c r="AN128" s="85"/>
      <c r="AO128" s="85"/>
      <c r="AP128" s="85"/>
      <c r="AQ128" s="85"/>
      <c r="AR128" s="85"/>
      <c r="AS128" s="82"/>
      <c r="AT128" s="48"/>
      <c r="AV128" s="48"/>
      <c r="AW128" s="48"/>
    </row>
    <row r="129" spans="1:49" s="4" customFormat="1" ht="15" x14ac:dyDescent="0.25">
      <c r="A129" s="71"/>
      <c r="B129" s="72"/>
      <c r="C129" s="847" t="s">
        <v>81</v>
      </c>
      <c r="D129" s="847"/>
      <c r="E129" s="847"/>
      <c r="F129" s="42"/>
      <c r="G129" s="43"/>
      <c r="H129" s="43"/>
      <c r="I129" s="43"/>
      <c r="J129" s="46"/>
      <c r="K129" s="43"/>
      <c r="L129" s="131">
        <v>110.47</v>
      </c>
      <c r="M129" s="66"/>
      <c r="N129" s="47"/>
      <c r="AF129" s="39"/>
      <c r="AG129" s="48"/>
      <c r="AL129" s="48" t="s">
        <v>81</v>
      </c>
      <c r="AM129" s="82"/>
      <c r="AN129" s="85"/>
      <c r="AO129" s="85"/>
      <c r="AP129" s="85"/>
      <c r="AQ129" s="85"/>
      <c r="AR129" s="85"/>
      <c r="AS129" s="82"/>
      <c r="AT129" s="48"/>
      <c r="AV129" s="48"/>
      <c r="AW129" s="48"/>
    </row>
    <row r="130" spans="1:49" s="4" customFormat="1" ht="23.25" x14ac:dyDescent="0.25">
      <c r="A130" s="40" t="s">
        <v>127</v>
      </c>
      <c r="B130" s="41" t="s">
        <v>128</v>
      </c>
      <c r="C130" s="847" t="s">
        <v>129</v>
      </c>
      <c r="D130" s="847"/>
      <c r="E130" s="847"/>
      <c r="F130" s="42" t="s">
        <v>130</v>
      </c>
      <c r="G130" s="43">
        <v>26.6</v>
      </c>
      <c r="H130" s="44">
        <v>1</v>
      </c>
      <c r="I130" s="45">
        <v>26.6</v>
      </c>
      <c r="J130" s="131">
        <v>59.99</v>
      </c>
      <c r="K130" s="43"/>
      <c r="L130" s="73">
        <v>1595.73</v>
      </c>
      <c r="M130" s="43"/>
      <c r="N130" s="47"/>
      <c r="AF130" s="39"/>
      <c r="AG130" s="48" t="s">
        <v>129</v>
      </c>
      <c r="AL130" s="48"/>
      <c r="AM130" s="82"/>
      <c r="AN130" s="85"/>
      <c r="AO130" s="85"/>
      <c r="AP130" s="85"/>
      <c r="AQ130" s="85"/>
      <c r="AR130" s="85"/>
      <c r="AS130" s="82"/>
      <c r="AT130" s="48"/>
      <c r="AV130" s="48"/>
      <c r="AW130" s="48"/>
    </row>
    <row r="131" spans="1:49" s="4" customFormat="1" ht="15" x14ac:dyDescent="0.25">
      <c r="A131" s="71"/>
      <c r="B131" s="72"/>
      <c r="C131" s="847" t="s">
        <v>81</v>
      </c>
      <c r="D131" s="847"/>
      <c r="E131" s="847"/>
      <c r="F131" s="42"/>
      <c r="G131" s="43"/>
      <c r="H131" s="43"/>
      <c r="I131" s="43"/>
      <c r="J131" s="46"/>
      <c r="K131" s="43"/>
      <c r="L131" s="73">
        <v>1595.73</v>
      </c>
      <c r="M131" s="66"/>
      <c r="N131" s="47"/>
      <c r="AF131" s="39"/>
      <c r="AG131" s="48"/>
      <c r="AL131" s="48" t="s">
        <v>81</v>
      </c>
      <c r="AM131" s="82"/>
      <c r="AN131" s="85"/>
      <c r="AO131" s="85"/>
      <c r="AP131" s="85"/>
      <c r="AQ131" s="85"/>
      <c r="AR131" s="85"/>
      <c r="AS131" s="82"/>
      <c r="AT131" s="48"/>
      <c r="AV131" s="48"/>
      <c r="AW131" s="48"/>
    </row>
    <row r="132" spans="1:49" s="4" customFormat="1" ht="68.25" x14ac:dyDescent="0.25">
      <c r="A132" s="40" t="s">
        <v>131</v>
      </c>
      <c r="B132" s="41" t="s">
        <v>132</v>
      </c>
      <c r="C132" s="847" t="s">
        <v>1293</v>
      </c>
      <c r="D132" s="847"/>
      <c r="E132" s="847"/>
      <c r="F132" s="42" t="s">
        <v>84</v>
      </c>
      <c r="G132" s="43">
        <v>5.5999999999999999E-3</v>
      </c>
      <c r="H132" s="44">
        <v>1</v>
      </c>
      <c r="I132" s="135">
        <v>5.5999999999999999E-3</v>
      </c>
      <c r="J132" s="46"/>
      <c r="K132" s="43"/>
      <c r="L132" s="46"/>
      <c r="M132" s="43"/>
      <c r="N132" s="47"/>
      <c r="AF132" s="39"/>
      <c r="AG132" s="48" t="s">
        <v>1293</v>
      </c>
      <c r="AL132" s="48"/>
      <c r="AM132" s="82"/>
      <c r="AN132" s="85"/>
      <c r="AO132" s="85"/>
      <c r="AP132" s="85"/>
      <c r="AQ132" s="85"/>
      <c r="AR132" s="85"/>
      <c r="AS132" s="82"/>
      <c r="AT132" s="48"/>
      <c r="AV132" s="48"/>
      <c r="AW132" s="48"/>
    </row>
    <row r="133" spans="1:49" s="4" customFormat="1" ht="22.5" x14ac:dyDescent="0.25">
      <c r="A133" s="49"/>
      <c r="B133" s="50" t="s">
        <v>64</v>
      </c>
      <c r="C133" s="848" t="s">
        <v>65</v>
      </c>
      <c r="D133" s="848"/>
      <c r="E133" s="848"/>
      <c r="F133" s="848"/>
      <c r="G133" s="848"/>
      <c r="H133" s="848"/>
      <c r="I133" s="848"/>
      <c r="J133" s="848"/>
      <c r="K133" s="848"/>
      <c r="L133" s="848"/>
      <c r="M133" s="848"/>
      <c r="N133" s="849"/>
      <c r="AF133" s="39"/>
      <c r="AG133" s="48"/>
      <c r="AH133" s="3" t="s">
        <v>65</v>
      </c>
      <c r="AL133" s="48"/>
      <c r="AM133" s="82"/>
      <c r="AN133" s="85"/>
      <c r="AO133" s="85"/>
      <c r="AP133" s="85"/>
      <c r="AQ133" s="85"/>
      <c r="AR133" s="85"/>
      <c r="AS133" s="82"/>
      <c r="AT133" s="48"/>
      <c r="AV133" s="48"/>
      <c r="AW133" s="48"/>
    </row>
    <row r="134" spans="1:49" s="4" customFormat="1" ht="15" x14ac:dyDescent="0.25">
      <c r="A134" s="51"/>
      <c r="B134" s="50" t="s">
        <v>67</v>
      </c>
      <c r="C134" s="853" t="s">
        <v>68</v>
      </c>
      <c r="D134" s="853"/>
      <c r="E134" s="853"/>
      <c r="F134" s="53"/>
      <c r="G134" s="54"/>
      <c r="H134" s="54"/>
      <c r="I134" s="54"/>
      <c r="J134" s="57">
        <v>284.17</v>
      </c>
      <c r="K134" s="56">
        <v>1.1499999999999999</v>
      </c>
      <c r="L134" s="57">
        <v>1.83</v>
      </c>
      <c r="M134" s="54"/>
      <c r="N134" s="59"/>
      <c r="AF134" s="39"/>
      <c r="AG134" s="48"/>
      <c r="AI134" s="3" t="s">
        <v>68</v>
      </c>
      <c r="AL134" s="48"/>
      <c r="AM134" s="82"/>
      <c r="AN134" s="85"/>
      <c r="AO134" s="85"/>
      <c r="AP134" s="85"/>
      <c r="AQ134" s="85"/>
      <c r="AR134" s="85"/>
      <c r="AS134" s="82"/>
      <c r="AT134" s="48"/>
      <c r="AV134" s="48"/>
      <c r="AW134" s="48"/>
    </row>
    <row r="135" spans="1:49" s="4" customFormat="1" ht="15" x14ac:dyDescent="0.25">
      <c r="A135" s="51"/>
      <c r="B135" s="50" t="s">
        <v>69</v>
      </c>
      <c r="C135" s="853" t="s">
        <v>70</v>
      </c>
      <c r="D135" s="853"/>
      <c r="E135" s="853"/>
      <c r="F135" s="53"/>
      <c r="G135" s="54"/>
      <c r="H135" s="54"/>
      <c r="I135" s="54"/>
      <c r="J135" s="57">
        <v>28.89</v>
      </c>
      <c r="K135" s="56">
        <v>1.1499999999999999</v>
      </c>
      <c r="L135" s="57">
        <v>0.19</v>
      </c>
      <c r="M135" s="56">
        <v>35.42</v>
      </c>
      <c r="N135" s="133">
        <v>6.73</v>
      </c>
      <c r="AF135" s="39"/>
      <c r="AG135" s="48"/>
      <c r="AI135" s="3" t="s">
        <v>70</v>
      </c>
      <c r="AL135" s="48"/>
      <c r="AM135" s="82"/>
      <c r="AN135" s="85"/>
      <c r="AO135" s="85"/>
      <c r="AP135" s="85"/>
      <c r="AQ135" s="85"/>
      <c r="AR135" s="85"/>
      <c r="AS135" s="82"/>
      <c r="AT135" s="48"/>
      <c r="AV135" s="48"/>
      <c r="AW135" s="48"/>
    </row>
    <row r="136" spans="1:49" s="4" customFormat="1" ht="15" x14ac:dyDescent="0.25">
      <c r="A136" s="60"/>
      <c r="B136" s="50"/>
      <c r="C136" s="853" t="s">
        <v>73</v>
      </c>
      <c r="D136" s="853"/>
      <c r="E136" s="853"/>
      <c r="F136" s="53" t="s">
        <v>72</v>
      </c>
      <c r="G136" s="56">
        <v>2.14</v>
      </c>
      <c r="H136" s="56">
        <v>1.1499999999999999</v>
      </c>
      <c r="I136" s="136">
        <v>1.37816E-2</v>
      </c>
      <c r="J136" s="63"/>
      <c r="K136" s="54"/>
      <c r="L136" s="63"/>
      <c r="M136" s="54"/>
      <c r="N136" s="59"/>
      <c r="AF136" s="39"/>
      <c r="AG136" s="48"/>
      <c r="AJ136" s="3" t="s">
        <v>73</v>
      </c>
      <c r="AL136" s="48"/>
      <c r="AM136" s="82"/>
      <c r="AN136" s="85"/>
      <c r="AO136" s="85"/>
      <c r="AP136" s="85"/>
      <c r="AQ136" s="85"/>
      <c r="AR136" s="85"/>
      <c r="AS136" s="82"/>
      <c r="AT136" s="48"/>
      <c r="AV136" s="48"/>
      <c r="AW136" s="48"/>
    </row>
    <row r="137" spans="1:49" s="4" customFormat="1" ht="15" x14ac:dyDescent="0.25">
      <c r="A137" s="51"/>
      <c r="B137" s="50"/>
      <c r="C137" s="854" t="s">
        <v>74</v>
      </c>
      <c r="D137" s="854"/>
      <c r="E137" s="854"/>
      <c r="F137" s="65"/>
      <c r="G137" s="66"/>
      <c r="H137" s="66"/>
      <c r="I137" s="66"/>
      <c r="J137" s="68">
        <v>284.17</v>
      </c>
      <c r="K137" s="66"/>
      <c r="L137" s="68">
        <v>1.83</v>
      </c>
      <c r="M137" s="66"/>
      <c r="N137" s="69"/>
      <c r="AF137" s="39"/>
      <c r="AG137" s="48"/>
      <c r="AK137" s="3" t="s">
        <v>74</v>
      </c>
      <c r="AL137" s="48"/>
      <c r="AM137" s="82"/>
      <c r="AN137" s="85"/>
      <c r="AO137" s="85"/>
      <c r="AP137" s="85"/>
      <c r="AQ137" s="85"/>
      <c r="AR137" s="85"/>
      <c r="AS137" s="82"/>
      <c r="AT137" s="48"/>
      <c r="AV137" s="48"/>
      <c r="AW137" s="48"/>
    </row>
    <row r="138" spans="1:49" s="4" customFormat="1" ht="15" x14ac:dyDescent="0.25">
      <c r="A138" s="60"/>
      <c r="B138" s="50"/>
      <c r="C138" s="853" t="s">
        <v>75</v>
      </c>
      <c r="D138" s="853"/>
      <c r="E138" s="853"/>
      <c r="F138" s="53"/>
      <c r="G138" s="54"/>
      <c r="H138" s="54"/>
      <c r="I138" s="54"/>
      <c r="J138" s="63"/>
      <c r="K138" s="54"/>
      <c r="L138" s="57">
        <v>0.19</v>
      </c>
      <c r="M138" s="54"/>
      <c r="N138" s="133">
        <v>6.73</v>
      </c>
      <c r="AF138" s="39"/>
      <c r="AG138" s="48"/>
      <c r="AJ138" s="3" t="s">
        <v>75</v>
      </c>
      <c r="AL138" s="48"/>
      <c r="AM138" s="82"/>
      <c r="AN138" s="85"/>
      <c r="AO138" s="85"/>
      <c r="AP138" s="85"/>
      <c r="AQ138" s="85"/>
      <c r="AR138" s="85"/>
      <c r="AS138" s="82"/>
      <c r="AT138" s="48"/>
      <c r="AV138" s="48"/>
      <c r="AW138" s="48"/>
    </row>
    <row r="139" spans="1:49" s="4" customFormat="1" ht="23.25" x14ac:dyDescent="0.25">
      <c r="A139" s="60"/>
      <c r="B139" s="50" t="s">
        <v>88</v>
      </c>
      <c r="C139" s="853" t="s">
        <v>89</v>
      </c>
      <c r="D139" s="853"/>
      <c r="E139" s="853"/>
      <c r="F139" s="53" t="s">
        <v>78</v>
      </c>
      <c r="G139" s="70">
        <v>92</v>
      </c>
      <c r="H139" s="54"/>
      <c r="I139" s="70">
        <v>92</v>
      </c>
      <c r="J139" s="63"/>
      <c r="K139" s="54"/>
      <c r="L139" s="57">
        <v>0.17</v>
      </c>
      <c r="M139" s="54"/>
      <c r="N139" s="133">
        <v>6.19</v>
      </c>
      <c r="AF139" s="39"/>
      <c r="AG139" s="48"/>
      <c r="AJ139" s="3" t="s">
        <v>89</v>
      </c>
      <c r="AL139" s="48"/>
      <c r="AM139" s="82"/>
      <c r="AN139" s="85"/>
      <c r="AO139" s="85"/>
      <c r="AP139" s="85"/>
      <c r="AQ139" s="85"/>
      <c r="AR139" s="85"/>
      <c r="AS139" s="82"/>
      <c r="AT139" s="48"/>
      <c r="AV139" s="48"/>
      <c r="AW139" s="48"/>
    </row>
    <row r="140" spans="1:49" s="4" customFormat="1" ht="23.25" x14ac:dyDescent="0.25">
      <c r="A140" s="60"/>
      <c r="B140" s="50" t="s">
        <v>90</v>
      </c>
      <c r="C140" s="853" t="s">
        <v>91</v>
      </c>
      <c r="D140" s="853"/>
      <c r="E140" s="853"/>
      <c r="F140" s="53" t="s">
        <v>78</v>
      </c>
      <c r="G140" s="70">
        <v>46</v>
      </c>
      <c r="H140" s="54"/>
      <c r="I140" s="70">
        <v>46</v>
      </c>
      <c r="J140" s="63"/>
      <c r="K140" s="54"/>
      <c r="L140" s="57">
        <v>0.09</v>
      </c>
      <c r="M140" s="54"/>
      <c r="N140" s="133">
        <v>3.1</v>
      </c>
      <c r="AF140" s="39"/>
      <c r="AG140" s="48"/>
      <c r="AJ140" s="3" t="s">
        <v>91</v>
      </c>
      <c r="AL140" s="48"/>
      <c r="AM140" s="82"/>
      <c r="AN140" s="85"/>
      <c r="AO140" s="85"/>
      <c r="AP140" s="85"/>
      <c r="AQ140" s="85"/>
      <c r="AR140" s="85"/>
      <c r="AS140" s="82"/>
      <c r="AT140" s="48"/>
      <c r="AV140" s="48"/>
      <c r="AW140" s="48"/>
    </row>
    <row r="141" spans="1:49" s="4" customFormat="1" ht="15" x14ac:dyDescent="0.25">
      <c r="A141" s="71"/>
      <c r="B141" s="72"/>
      <c r="C141" s="847" t="s">
        <v>81</v>
      </c>
      <c r="D141" s="847"/>
      <c r="E141" s="847"/>
      <c r="F141" s="42"/>
      <c r="G141" s="43"/>
      <c r="H141" s="43"/>
      <c r="I141" s="43"/>
      <c r="J141" s="46"/>
      <c r="K141" s="43"/>
      <c r="L141" s="131">
        <v>2.09</v>
      </c>
      <c r="M141" s="66"/>
      <c r="N141" s="47"/>
      <c r="AF141" s="39"/>
      <c r="AG141" s="48"/>
      <c r="AL141" s="48" t="s">
        <v>81</v>
      </c>
      <c r="AM141" s="82"/>
      <c r="AN141" s="85"/>
      <c r="AO141" s="85"/>
      <c r="AP141" s="85"/>
      <c r="AQ141" s="85"/>
      <c r="AR141" s="85"/>
      <c r="AS141" s="82"/>
      <c r="AT141" s="48"/>
      <c r="AV141" s="48"/>
      <c r="AW141" s="48"/>
    </row>
    <row r="142" spans="1:49" s="4" customFormat="1" ht="23.25" x14ac:dyDescent="0.25">
      <c r="A142" s="40" t="s">
        <v>134</v>
      </c>
      <c r="B142" s="41" t="s">
        <v>135</v>
      </c>
      <c r="C142" s="847" t="s">
        <v>136</v>
      </c>
      <c r="D142" s="847"/>
      <c r="E142" s="847"/>
      <c r="F142" s="42" t="s">
        <v>63</v>
      </c>
      <c r="G142" s="43">
        <v>5.6000000000000001E-2</v>
      </c>
      <c r="H142" s="44">
        <v>1</v>
      </c>
      <c r="I142" s="129">
        <v>5.6000000000000001E-2</v>
      </c>
      <c r="J142" s="46"/>
      <c r="K142" s="43"/>
      <c r="L142" s="46"/>
      <c r="M142" s="43"/>
      <c r="N142" s="47"/>
      <c r="AF142" s="39"/>
      <c r="AG142" s="48" t="s">
        <v>136</v>
      </c>
      <c r="AL142" s="48"/>
      <c r="AM142" s="82"/>
      <c r="AN142" s="85"/>
      <c r="AO142" s="85"/>
      <c r="AP142" s="85"/>
      <c r="AQ142" s="85"/>
      <c r="AR142" s="85"/>
      <c r="AS142" s="82"/>
      <c r="AT142" s="48"/>
      <c r="AV142" s="48"/>
      <c r="AW142" s="48"/>
    </row>
    <row r="143" spans="1:49" s="4" customFormat="1" ht="22.5" x14ac:dyDescent="0.25">
      <c r="A143" s="49"/>
      <c r="B143" s="50" t="s">
        <v>64</v>
      </c>
      <c r="C143" s="848" t="s">
        <v>65</v>
      </c>
      <c r="D143" s="848"/>
      <c r="E143" s="848"/>
      <c r="F143" s="848"/>
      <c r="G143" s="848"/>
      <c r="H143" s="848"/>
      <c r="I143" s="848"/>
      <c r="J143" s="848"/>
      <c r="K143" s="848"/>
      <c r="L143" s="848"/>
      <c r="M143" s="848"/>
      <c r="N143" s="849"/>
      <c r="AF143" s="39"/>
      <c r="AG143" s="48"/>
      <c r="AH143" s="3" t="s">
        <v>65</v>
      </c>
      <c r="AL143" s="48"/>
      <c r="AM143" s="82"/>
      <c r="AN143" s="85"/>
      <c r="AO143" s="85"/>
      <c r="AP143" s="85"/>
      <c r="AQ143" s="85"/>
      <c r="AR143" s="85"/>
      <c r="AS143" s="82"/>
      <c r="AT143" s="48"/>
      <c r="AV143" s="48"/>
      <c r="AW143" s="48"/>
    </row>
    <row r="144" spans="1:49" s="4" customFormat="1" ht="15" x14ac:dyDescent="0.25">
      <c r="A144" s="51"/>
      <c r="B144" s="50" t="s">
        <v>60</v>
      </c>
      <c r="C144" s="853" t="s">
        <v>66</v>
      </c>
      <c r="D144" s="853"/>
      <c r="E144" s="853"/>
      <c r="F144" s="53"/>
      <c r="G144" s="54"/>
      <c r="H144" s="54"/>
      <c r="I144" s="54"/>
      <c r="J144" s="57">
        <v>106.88</v>
      </c>
      <c r="K144" s="56">
        <v>1.1499999999999999</v>
      </c>
      <c r="L144" s="57">
        <v>6.88</v>
      </c>
      <c r="M144" s="56">
        <v>35.42</v>
      </c>
      <c r="N144" s="133">
        <v>243.69</v>
      </c>
      <c r="AF144" s="39"/>
      <c r="AG144" s="48"/>
      <c r="AI144" s="3" t="s">
        <v>66</v>
      </c>
      <c r="AL144" s="48"/>
      <c r="AM144" s="82"/>
      <c r="AN144" s="85"/>
      <c r="AO144" s="85"/>
      <c r="AP144" s="85"/>
      <c r="AQ144" s="85"/>
      <c r="AR144" s="85"/>
      <c r="AS144" s="82"/>
      <c r="AT144" s="48"/>
      <c r="AV144" s="48"/>
      <c r="AW144" s="48"/>
    </row>
    <row r="145" spans="1:49" s="4" customFormat="1" ht="15" x14ac:dyDescent="0.25">
      <c r="A145" s="51"/>
      <c r="B145" s="50" t="s">
        <v>67</v>
      </c>
      <c r="C145" s="853" t="s">
        <v>68</v>
      </c>
      <c r="D145" s="853"/>
      <c r="E145" s="853"/>
      <c r="F145" s="53"/>
      <c r="G145" s="54"/>
      <c r="H145" s="54"/>
      <c r="I145" s="54"/>
      <c r="J145" s="57">
        <v>241.58</v>
      </c>
      <c r="K145" s="56">
        <v>1.1499999999999999</v>
      </c>
      <c r="L145" s="57">
        <v>15.56</v>
      </c>
      <c r="M145" s="54"/>
      <c r="N145" s="59"/>
      <c r="AF145" s="39"/>
      <c r="AG145" s="48"/>
      <c r="AI145" s="3" t="s">
        <v>68</v>
      </c>
      <c r="AL145" s="48"/>
      <c r="AM145" s="82"/>
      <c r="AN145" s="85"/>
      <c r="AO145" s="85"/>
      <c r="AP145" s="85"/>
      <c r="AQ145" s="85"/>
      <c r="AR145" s="85"/>
      <c r="AS145" s="82"/>
      <c r="AT145" s="48"/>
      <c r="AV145" s="48"/>
      <c r="AW145" s="48"/>
    </row>
    <row r="146" spans="1:49" s="4" customFormat="1" ht="15" x14ac:dyDescent="0.25">
      <c r="A146" s="51"/>
      <c r="B146" s="50" t="s">
        <v>69</v>
      </c>
      <c r="C146" s="853" t="s">
        <v>70</v>
      </c>
      <c r="D146" s="853"/>
      <c r="E146" s="853"/>
      <c r="F146" s="53"/>
      <c r="G146" s="54"/>
      <c r="H146" s="54"/>
      <c r="I146" s="54"/>
      <c r="J146" s="57">
        <v>26.36</v>
      </c>
      <c r="K146" s="56">
        <v>1.1499999999999999</v>
      </c>
      <c r="L146" s="57">
        <v>1.7</v>
      </c>
      <c r="M146" s="56">
        <v>35.42</v>
      </c>
      <c r="N146" s="133">
        <v>60.21</v>
      </c>
      <c r="AF146" s="39"/>
      <c r="AG146" s="48"/>
      <c r="AI146" s="3" t="s">
        <v>70</v>
      </c>
      <c r="AL146" s="48"/>
      <c r="AM146" s="82"/>
      <c r="AN146" s="85"/>
      <c r="AO146" s="85"/>
      <c r="AP146" s="85"/>
      <c r="AQ146" s="85"/>
      <c r="AR146" s="85"/>
      <c r="AS146" s="82"/>
      <c r="AT146" s="48"/>
      <c r="AV146" s="48"/>
      <c r="AW146" s="48"/>
    </row>
    <row r="147" spans="1:49" s="4" customFormat="1" ht="15" x14ac:dyDescent="0.25">
      <c r="A147" s="60"/>
      <c r="B147" s="50"/>
      <c r="C147" s="853" t="s">
        <v>71</v>
      </c>
      <c r="D147" s="853"/>
      <c r="E147" s="853"/>
      <c r="F147" s="53" t="s">
        <v>72</v>
      </c>
      <c r="G147" s="56">
        <v>12.53</v>
      </c>
      <c r="H147" s="56">
        <v>1.1499999999999999</v>
      </c>
      <c r="I147" s="132">
        <v>0.80693199999999998</v>
      </c>
      <c r="J147" s="63"/>
      <c r="K147" s="54"/>
      <c r="L147" s="63"/>
      <c r="M147" s="54"/>
      <c r="N147" s="59"/>
      <c r="AF147" s="39"/>
      <c r="AG147" s="48"/>
      <c r="AJ147" s="3" t="s">
        <v>71</v>
      </c>
      <c r="AL147" s="48"/>
      <c r="AM147" s="82"/>
      <c r="AN147" s="85"/>
      <c r="AO147" s="85"/>
      <c r="AP147" s="85"/>
      <c r="AQ147" s="85"/>
      <c r="AR147" s="85"/>
      <c r="AS147" s="82"/>
      <c r="AT147" s="48"/>
      <c r="AV147" s="48"/>
      <c r="AW147" s="48"/>
    </row>
    <row r="148" spans="1:49" s="4" customFormat="1" ht="15" x14ac:dyDescent="0.25">
      <c r="A148" s="60"/>
      <c r="B148" s="50"/>
      <c r="C148" s="853" t="s">
        <v>73</v>
      </c>
      <c r="D148" s="853"/>
      <c r="E148" s="853"/>
      <c r="F148" s="53" t="s">
        <v>72</v>
      </c>
      <c r="G148" s="56">
        <v>2.62</v>
      </c>
      <c r="H148" s="56">
        <v>1.1499999999999999</v>
      </c>
      <c r="I148" s="132">
        <v>0.16872799999999999</v>
      </c>
      <c r="J148" s="63"/>
      <c r="K148" s="54"/>
      <c r="L148" s="63"/>
      <c r="M148" s="54"/>
      <c r="N148" s="59"/>
      <c r="AF148" s="39"/>
      <c r="AG148" s="48"/>
      <c r="AJ148" s="3" t="s">
        <v>73</v>
      </c>
      <c r="AL148" s="48"/>
      <c r="AM148" s="82"/>
      <c r="AN148" s="85"/>
      <c r="AO148" s="85"/>
      <c r="AP148" s="85"/>
      <c r="AQ148" s="85"/>
      <c r="AR148" s="85"/>
      <c r="AS148" s="82"/>
      <c r="AT148" s="48"/>
      <c r="AV148" s="48"/>
      <c r="AW148" s="48"/>
    </row>
    <row r="149" spans="1:49" s="4" customFormat="1" ht="15" x14ac:dyDescent="0.25">
      <c r="A149" s="51"/>
      <c r="B149" s="50"/>
      <c r="C149" s="854" t="s">
        <v>74</v>
      </c>
      <c r="D149" s="854"/>
      <c r="E149" s="854"/>
      <c r="F149" s="65"/>
      <c r="G149" s="66"/>
      <c r="H149" s="66"/>
      <c r="I149" s="66"/>
      <c r="J149" s="68">
        <v>348.46</v>
      </c>
      <c r="K149" s="66"/>
      <c r="L149" s="68">
        <v>22.44</v>
      </c>
      <c r="M149" s="66"/>
      <c r="N149" s="69"/>
      <c r="AF149" s="39"/>
      <c r="AG149" s="48"/>
      <c r="AK149" s="3" t="s">
        <v>74</v>
      </c>
      <c r="AL149" s="48"/>
      <c r="AM149" s="82"/>
      <c r="AN149" s="85"/>
      <c r="AO149" s="85"/>
      <c r="AP149" s="85"/>
      <c r="AQ149" s="85"/>
      <c r="AR149" s="85"/>
      <c r="AS149" s="82"/>
      <c r="AT149" s="48"/>
      <c r="AV149" s="48"/>
      <c r="AW149" s="48"/>
    </row>
    <row r="150" spans="1:49" s="4" customFormat="1" ht="15" x14ac:dyDescent="0.25">
      <c r="A150" s="60"/>
      <c r="B150" s="50"/>
      <c r="C150" s="853" t="s">
        <v>75</v>
      </c>
      <c r="D150" s="853"/>
      <c r="E150" s="853"/>
      <c r="F150" s="53"/>
      <c r="G150" s="54"/>
      <c r="H150" s="54"/>
      <c r="I150" s="54"/>
      <c r="J150" s="63"/>
      <c r="K150" s="54"/>
      <c r="L150" s="57">
        <v>8.58</v>
      </c>
      <c r="M150" s="54"/>
      <c r="N150" s="133">
        <v>303.89999999999998</v>
      </c>
      <c r="AF150" s="39"/>
      <c r="AG150" s="48"/>
      <c r="AJ150" s="3" t="s">
        <v>75</v>
      </c>
      <c r="AL150" s="48"/>
      <c r="AM150" s="82"/>
      <c r="AN150" s="85"/>
      <c r="AO150" s="85"/>
      <c r="AP150" s="85"/>
      <c r="AQ150" s="85"/>
      <c r="AR150" s="85"/>
      <c r="AS150" s="82"/>
      <c r="AT150" s="48"/>
      <c r="AV150" s="48"/>
      <c r="AW150" s="48"/>
    </row>
    <row r="151" spans="1:49" s="4" customFormat="1" ht="23.25" x14ac:dyDescent="0.25">
      <c r="A151" s="60"/>
      <c r="B151" s="50" t="s">
        <v>88</v>
      </c>
      <c r="C151" s="853" t="s">
        <v>89</v>
      </c>
      <c r="D151" s="853"/>
      <c r="E151" s="853"/>
      <c r="F151" s="53" t="s">
        <v>78</v>
      </c>
      <c r="G151" s="70">
        <v>92</v>
      </c>
      <c r="H151" s="54"/>
      <c r="I151" s="70">
        <v>92</v>
      </c>
      <c r="J151" s="63"/>
      <c r="K151" s="54"/>
      <c r="L151" s="57">
        <v>7.89</v>
      </c>
      <c r="M151" s="54"/>
      <c r="N151" s="133">
        <v>279.58999999999997</v>
      </c>
      <c r="AF151" s="39"/>
      <c r="AG151" s="48"/>
      <c r="AJ151" s="3" t="s">
        <v>89</v>
      </c>
      <c r="AL151" s="48"/>
      <c r="AM151" s="82"/>
      <c r="AN151" s="85"/>
      <c r="AO151" s="85"/>
      <c r="AP151" s="85"/>
      <c r="AQ151" s="85"/>
      <c r="AR151" s="85"/>
      <c r="AS151" s="82"/>
      <c r="AT151" s="48"/>
      <c r="AV151" s="48"/>
      <c r="AW151" s="48"/>
    </row>
    <row r="152" spans="1:49" s="4" customFormat="1" ht="23.25" x14ac:dyDescent="0.25">
      <c r="A152" s="60"/>
      <c r="B152" s="50" t="s">
        <v>90</v>
      </c>
      <c r="C152" s="853" t="s">
        <v>91</v>
      </c>
      <c r="D152" s="853"/>
      <c r="E152" s="853"/>
      <c r="F152" s="53" t="s">
        <v>78</v>
      </c>
      <c r="G152" s="70">
        <v>46</v>
      </c>
      <c r="H152" s="54"/>
      <c r="I152" s="70">
        <v>46</v>
      </c>
      <c r="J152" s="63"/>
      <c r="K152" s="54"/>
      <c r="L152" s="57">
        <v>3.95</v>
      </c>
      <c r="M152" s="54"/>
      <c r="N152" s="133">
        <v>139.79</v>
      </c>
      <c r="AF152" s="39"/>
      <c r="AG152" s="48"/>
      <c r="AJ152" s="3" t="s">
        <v>91</v>
      </c>
      <c r="AL152" s="48"/>
      <c r="AM152" s="82"/>
      <c r="AN152" s="85"/>
      <c r="AO152" s="85"/>
      <c r="AP152" s="85"/>
      <c r="AQ152" s="85"/>
      <c r="AR152" s="85"/>
      <c r="AS152" s="82"/>
      <c r="AT152" s="48"/>
      <c r="AV152" s="48"/>
      <c r="AW152" s="48"/>
    </row>
    <row r="153" spans="1:49" s="4" customFormat="1" ht="15" x14ac:dyDescent="0.25">
      <c r="A153" s="71"/>
      <c r="B153" s="72"/>
      <c r="C153" s="847" t="s">
        <v>81</v>
      </c>
      <c r="D153" s="847"/>
      <c r="E153" s="847"/>
      <c r="F153" s="42"/>
      <c r="G153" s="43"/>
      <c r="H153" s="43"/>
      <c r="I153" s="43"/>
      <c r="J153" s="46"/>
      <c r="K153" s="43"/>
      <c r="L153" s="131">
        <v>34.28</v>
      </c>
      <c r="M153" s="66"/>
      <c r="N153" s="47"/>
      <c r="AF153" s="39"/>
      <c r="AG153" s="48"/>
      <c r="AL153" s="48" t="s">
        <v>81</v>
      </c>
      <c r="AM153" s="82"/>
      <c r="AN153" s="85"/>
      <c r="AO153" s="85"/>
      <c r="AP153" s="85"/>
      <c r="AQ153" s="85"/>
      <c r="AR153" s="85"/>
      <c r="AS153" s="82"/>
      <c r="AT153" s="48"/>
      <c r="AV153" s="48"/>
      <c r="AW153" s="48"/>
    </row>
    <row r="154" spans="1:49" s="4" customFormat="1" ht="0" hidden="1" customHeight="1" x14ac:dyDescent="0.25">
      <c r="A154" s="110"/>
      <c r="B154" s="111"/>
      <c r="C154" s="111"/>
      <c r="D154" s="111"/>
      <c r="E154" s="111"/>
      <c r="F154" s="112"/>
      <c r="G154" s="112"/>
      <c r="H154" s="112"/>
      <c r="I154" s="112"/>
      <c r="J154" s="113"/>
      <c r="K154" s="112"/>
      <c r="L154" s="113"/>
      <c r="M154" s="54"/>
      <c r="N154" s="113"/>
      <c r="AF154" s="39"/>
      <c r="AG154" s="48"/>
      <c r="AL154" s="48"/>
      <c r="AM154" s="82"/>
      <c r="AN154" s="85"/>
      <c r="AO154" s="85"/>
      <c r="AP154" s="85"/>
      <c r="AQ154" s="85"/>
      <c r="AR154" s="85"/>
      <c r="AS154" s="82"/>
      <c r="AT154" s="48"/>
      <c r="AV154" s="48"/>
      <c r="AW154" s="48"/>
    </row>
    <row r="155" spans="1:49" s="4" customFormat="1" ht="15" x14ac:dyDescent="0.25">
      <c r="A155" s="114"/>
      <c r="B155" s="115"/>
      <c r="C155" s="847" t="s">
        <v>137</v>
      </c>
      <c r="D155" s="847"/>
      <c r="E155" s="847"/>
      <c r="F155" s="847"/>
      <c r="G155" s="847"/>
      <c r="H155" s="847"/>
      <c r="I155" s="847"/>
      <c r="J155" s="847"/>
      <c r="K155" s="847"/>
      <c r="L155" s="116"/>
      <c r="M155" s="117"/>
      <c r="N155" s="118"/>
      <c r="AF155" s="39"/>
      <c r="AG155" s="48"/>
      <c r="AL155" s="48"/>
      <c r="AM155" s="82"/>
      <c r="AN155" s="85"/>
      <c r="AO155" s="85"/>
      <c r="AP155" s="85"/>
      <c r="AQ155" s="85"/>
      <c r="AR155" s="85"/>
      <c r="AS155" s="82"/>
      <c r="AT155" s="48" t="s">
        <v>137</v>
      </c>
      <c r="AV155" s="48"/>
      <c r="AW155" s="48"/>
    </row>
    <row r="156" spans="1:49" s="4" customFormat="1" ht="15" x14ac:dyDescent="0.25">
      <c r="A156" s="119"/>
      <c r="B156" s="50"/>
      <c r="C156" s="853" t="s">
        <v>99</v>
      </c>
      <c r="D156" s="853"/>
      <c r="E156" s="853"/>
      <c r="F156" s="853"/>
      <c r="G156" s="853"/>
      <c r="H156" s="853"/>
      <c r="I156" s="853"/>
      <c r="J156" s="853"/>
      <c r="K156" s="853"/>
      <c r="L156" s="120">
        <v>3420.47</v>
      </c>
      <c r="M156" s="121"/>
      <c r="N156" s="122"/>
      <c r="AF156" s="39"/>
      <c r="AG156" s="48"/>
      <c r="AL156" s="48"/>
      <c r="AM156" s="82"/>
      <c r="AN156" s="85"/>
      <c r="AO156" s="85"/>
      <c r="AP156" s="85"/>
      <c r="AQ156" s="85"/>
      <c r="AR156" s="85"/>
      <c r="AS156" s="82"/>
      <c r="AT156" s="48"/>
      <c r="AU156" s="3" t="s">
        <v>99</v>
      </c>
      <c r="AV156" s="48"/>
      <c r="AW156" s="48"/>
    </row>
    <row r="157" spans="1:49" s="4" customFormat="1" ht="15" x14ac:dyDescent="0.25">
      <c r="A157" s="119"/>
      <c r="B157" s="50"/>
      <c r="C157" s="853" t="s">
        <v>100</v>
      </c>
      <c r="D157" s="853"/>
      <c r="E157" s="853"/>
      <c r="F157" s="853"/>
      <c r="G157" s="853"/>
      <c r="H157" s="853"/>
      <c r="I157" s="853"/>
      <c r="J157" s="853"/>
      <c r="K157" s="853"/>
      <c r="L157" s="123"/>
      <c r="M157" s="121"/>
      <c r="N157" s="122"/>
      <c r="AF157" s="39"/>
      <c r="AG157" s="48"/>
      <c r="AL157" s="48"/>
      <c r="AM157" s="82"/>
      <c r="AN157" s="85"/>
      <c r="AO157" s="85"/>
      <c r="AP157" s="85"/>
      <c r="AQ157" s="85"/>
      <c r="AR157" s="85"/>
      <c r="AS157" s="82"/>
      <c r="AT157" s="48"/>
      <c r="AU157" s="3" t="s">
        <v>100</v>
      </c>
      <c r="AV157" s="48"/>
      <c r="AW157" s="48"/>
    </row>
    <row r="158" spans="1:49" s="4" customFormat="1" ht="15" x14ac:dyDescent="0.25">
      <c r="A158" s="119"/>
      <c r="B158" s="50"/>
      <c r="C158" s="853" t="s">
        <v>101</v>
      </c>
      <c r="D158" s="853"/>
      <c r="E158" s="853"/>
      <c r="F158" s="853"/>
      <c r="G158" s="853"/>
      <c r="H158" s="853"/>
      <c r="I158" s="853"/>
      <c r="J158" s="853"/>
      <c r="K158" s="853"/>
      <c r="L158" s="120">
        <v>1263.51</v>
      </c>
      <c r="M158" s="121"/>
      <c r="N158" s="122"/>
      <c r="AF158" s="39"/>
      <c r="AG158" s="48"/>
      <c r="AL158" s="48"/>
      <c r="AM158" s="82"/>
      <c r="AN158" s="85"/>
      <c r="AO158" s="85"/>
      <c r="AP158" s="85"/>
      <c r="AQ158" s="85"/>
      <c r="AR158" s="85"/>
      <c r="AS158" s="82"/>
      <c r="AT158" s="48"/>
      <c r="AU158" s="3" t="s">
        <v>101</v>
      </c>
      <c r="AV158" s="48"/>
      <c r="AW158" s="48"/>
    </row>
    <row r="159" spans="1:49" s="4" customFormat="1" ht="15" x14ac:dyDescent="0.25">
      <c r="A159" s="119"/>
      <c r="B159" s="50"/>
      <c r="C159" s="853" t="s">
        <v>102</v>
      </c>
      <c r="D159" s="853"/>
      <c r="E159" s="853"/>
      <c r="F159" s="853"/>
      <c r="G159" s="853"/>
      <c r="H159" s="853"/>
      <c r="I159" s="853"/>
      <c r="J159" s="853"/>
      <c r="K159" s="853"/>
      <c r="L159" s="124">
        <v>558.76</v>
      </c>
      <c r="M159" s="121"/>
      <c r="N159" s="122"/>
      <c r="AF159" s="39"/>
      <c r="AG159" s="48"/>
      <c r="AL159" s="48"/>
      <c r="AM159" s="82"/>
      <c r="AN159" s="85"/>
      <c r="AO159" s="85"/>
      <c r="AP159" s="85"/>
      <c r="AQ159" s="85"/>
      <c r="AR159" s="85"/>
      <c r="AS159" s="82"/>
      <c r="AT159" s="48"/>
      <c r="AU159" s="3" t="s">
        <v>102</v>
      </c>
      <c r="AV159" s="48"/>
      <c r="AW159" s="48"/>
    </row>
    <row r="160" spans="1:49" s="4" customFormat="1" ht="15" x14ac:dyDescent="0.25">
      <c r="A160" s="119"/>
      <c r="B160" s="50"/>
      <c r="C160" s="853" t="s">
        <v>103</v>
      </c>
      <c r="D160" s="853"/>
      <c r="E160" s="853"/>
      <c r="F160" s="853"/>
      <c r="G160" s="853"/>
      <c r="H160" s="853"/>
      <c r="I160" s="853"/>
      <c r="J160" s="853"/>
      <c r="K160" s="853"/>
      <c r="L160" s="124">
        <v>97.47</v>
      </c>
      <c r="M160" s="121"/>
      <c r="N160" s="122"/>
      <c r="AF160" s="39"/>
      <c r="AG160" s="48"/>
      <c r="AL160" s="48"/>
      <c r="AM160" s="82"/>
      <c r="AN160" s="85"/>
      <c r="AO160" s="85"/>
      <c r="AP160" s="85"/>
      <c r="AQ160" s="85"/>
      <c r="AR160" s="85"/>
      <c r="AS160" s="82"/>
      <c r="AT160" s="48"/>
      <c r="AU160" s="3" t="s">
        <v>103</v>
      </c>
      <c r="AV160" s="48"/>
      <c r="AW160" s="48"/>
    </row>
    <row r="161" spans="1:49" s="4" customFormat="1" ht="15" x14ac:dyDescent="0.25">
      <c r="A161" s="119"/>
      <c r="B161" s="50"/>
      <c r="C161" s="853" t="s">
        <v>138</v>
      </c>
      <c r="D161" s="853"/>
      <c r="E161" s="853"/>
      <c r="F161" s="853"/>
      <c r="G161" s="853"/>
      <c r="H161" s="853"/>
      <c r="I161" s="853"/>
      <c r="J161" s="853"/>
      <c r="K161" s="853"/>
      <c r="L161" s="120">
        <v>1598.2</v>
      </c>
      <c r="M161" s="121"/>
      <c r="N161" s="122"/>
      <c r="AF161" s="39"/>
      <c r="AG161" s="48"/>
      <c r="AL161" s="48"/>
      <c r="AM161" s="82"/>
      <c r="AN161" s="85"/>
      <c r="AO161" s="85"/>
      <c r="AP161" s="85"/>
      <c r="AQ161" s="85"/>
      <c r="AR161" s="85"/>
      <c r="AS161" s="82"/>
      <c r="AT161" s="48"/>
      <c r="AU161" s="3" t="s">
        <v>138</v>
      </c>
      <c r="AV161" s="48"/>
      <c r="AW161" s="48"/>
    </row>
    <row r="162" spans="1:49" s="4" customFormat="1" ht="15" x14ac:dyDescent="0.25">
      <c r="A162" s="119"/>
      <c r="B162" s="50"/>
      <c r="C162" s="853" t="s">
        <v>104</v>
      </c>
      <c r="D162" s="853"/>
      <c r="E162" s="853"/>
      <c r="F162" s="853"/>
      <c r="G162" s="853"/>
      <c r="H162" s="853"/>
      <c r="I162" s="853"/>
      <c r="J162" s="853"/>
      <c r="K162" s="853"/>
      <c r="L162" s="120">
        <v>4184.93</v>
      </c>
      <c r="M162" s="121"/>
      <c r="N162" s="122"/>
      <c r="AF162" s="39"/>
      <c r="AG162" s="48"/>
      <c r="AL162" s="48"/>
      <c r="AM162" s="82"/>
      <c r="AN162" s="85"/>
      <c r="AO162" s="85"/>
      <c r="AP162" s="85"/>
      <c r="AQ162" s="85"/>
      <c r="AR162" s="85"/>
      <c r="AS162" s="82"/>
      <c r="AT162" s="48"/>
      <c r="AU162" s="3" t="s">
        <v>104</v>
      </c>
      <c r="AV162" s="48"/>
      <c r="AW162" s="48"/>
    </row>
    <row r="163" spans="1:49" s="4" customFormat="1" ht="15" x14ac:dyDescent="0.25">
      <c r="A163" s="119"/>
      <c r="B163" s="50"/>
      <c r="C163" s="853" t="s">
        <v>100</v>
      </c>
      <c r="D163" s="853"/>
      <c r="E163" s="853"/>
      <c r="F163" s="853"/>
      <c r="G163" s="853"/>
      <c r="H163" s="853"/>
      <c r="I163" s="853"/>
      <c r="J163" s="853"/>
      <c r="K163" s="853"/>
      <c r="L163" s="123"/>
      <c r="M163" s="121"/>
      <c r="N163" s="122"/>
      <c r="AF163" s="39"/>
      <c r="AG163" s="48"/>
      <c r="AL163" s="48"/>
      <c r="AM163" s="82"/>
      <c r="AN163" s="85"/>
      <c r="AO163" s="85"/>
      <c r="AP163" s="85"/>
      <c r="AQ163" s="85"/>
      <c r="AR163" s="85"/>
      <c r="AS163" s="82"/>
      <c r="AT163" s="48"/>
      <c r="AU163" s="3" t="s">
        <v>100</v>
      </c>
      <c r="AV163" s="48"/>
      <c r="AW163" s="48"/>
    </row>
    <row r="164" spans="1:49" s="4" customFormat="1" ht="15" x14ac:dyDescent="0.25">
      <c r="A164" s="119"/>
      <c r="B164" s="50"/>
      <c r="C164" s="853" t="s">
        <v>105</v>
      </c>
      <c r="D164" s="853"/>
      <c r="E164" s="853"/>
      <c r="F164" s="853"/>
      <c r="G164" s="853"/>
      <c r="H164" s="853"/>
      <c r="I164" s="853"/>
      <c r="J164" s="853"/>
      <c r="K164" s="853"/>
      <c r="L164" s="120">
        <v>1121.6500000000001</v>
      </c>
      <c r="M164" s="121"/>
      <c r="N164" s="122"/>
      <c r="AF164" s="39"/>
      <c r="AG164" s="48"/>
      <c r="AL164" s="48"/>
      <c r="AM164" s="82"/>
      <c r="AN164" s="85"/>
      <c r="AO164" s="85"/>
      <c r="AP164" s="85"/>
      <c r="AQ164" s="85"/>
      <c r="AR164" s="85"/>
      <c r="AS164" s="82"/>
      <c r="AT164" s="48"/>
      <c r="AU164" s="3" t="s">
        <v>105</v>
      </c>
      <c r="AV164" s="48"/>
      <c r="AW164" s="48"/>
    </row>
    <row r="165" spans="1:49" s="4" customFormat="1" ht="15" x14ac:dyDescent="0.25">
      <c r="A165" s="119"/>
      <c r="B165" s="50"/>
      <c r="C165" s="853" t="s">
        <v>106</v>
      </c>
      <c r="D165" s="853"/>
      <c r="E165" s="853"/>
      <c r="F165" s="853"/>
      <c r="G165" s="853"/>
      <c r="H165" s="853"/>
      <c r="I165" s="853"/>
      <c r="J165" s="853"/>
      <c r="K165" s="853"/>
      <c r="L165" s="124">
        <v>17.39</v>
      </c>
      <c r="M165" s="121"/>
      <c r="N165" s="122"/>
      <c r="AF165" s="39"/>
      <c r="AG165" s="48"/>
      <c r="AL165" s="48"/>
      <c r="AM165" s="82"/>
      <c r="AN165" s="85"/>
      <c r="AO165" s="85"/>
      <c r="AP165" s="85"/>
      <c r="AQ165" s="85"/>
      <c r="AR165" s="85"/>
      <c r="AS165" s="82"/>
      <c r="AT165" s="48"/>
      <c r="AU165" s="3" t="s">
        <v>106</v>
      </c>
      <c r="AV165" s="48"/>
      <c r="AW165" s="48"/>
    </row>
    <row r="166" spans="1:49" s="4" customFormat="1" ht="15" x14ac:dyDescent="0.25">
      <c r="A166" s="119"/>
      <c r="B166" s="50"/>
      <c r="C166" s="853" t="s">
        <v>107</v>
      </c>
      <c r="D166" s="853"/>
      <c r="E166" s="853"/>
      <c r="F166" s="853"/>
      <c r="G166" s="853"/>
      <c r="H166" s="853"/>
      <c r="I166" s="853"/>
      <c r="J166" s="853"/>
      <c r="K166" s="853"/>
      <c r="L166" s="124">
        <v>1.89</v>
      </c>
      <c r="M166" s="121"/>
      <c r="N166" s="122"/>
      <c r="AF166" s="39"/>
      <c r="AG166" s="48"/>
      <c r="AL166" s="48"/>
      <c r="AM166" s="82"/>
      <c r="AN166" s="85"/>
      <c r="AO166" s="85"/>
      <c r="AP166" s="85"/>
      <c r="AQ166" s="85"/>
      <c r="AR166" s="85"/>
      <c r="AS166" s="82"/>
      <c r="AT166" s="48"/>
      <c r="AU166" s="3" t="s">
        <v>107</v>
      </c>
      <c r="AV166" s="48"/>
      <c r="AW166" s="48"/>
    </row>
    <row r="167" spans="1:49" s="4" customFormat="1" ht="15" x14ac:dyDescent="0.25">
      <c r="A167" s="119"/>
      <c r="B167" s="50"/>
      <c r="C167" s="853" t="s">
        <v>139</v>
      </c>
      <c r="D167" s="853"/>
      <c r="E167" s="853"/>
      <c r="F167" s="853"/>
      <c r="G167" s="853"/>
      <c r="H167" s="853"/>
      <c r="I167" s="853"/>
      <c r="J167" s="853"/>
      <c r="K167" s="853"/>
      <c r="L167" s="120">
        <v>1595.73</v>
      </c>
      <c r="M167" s="121"/>
      <c r="N167" s="122"/>
      <c r="AF167" s="39"/>
      <c r="AG167" s="48"/>
      <c r="AL167" s="48"/>
      <c r="AM167" s="82"/>
      <c r="AN167" s="85"/>
      <c r="AO167" s="85"/>
      <c r="AP167" s="85"/>
      <c r="AQ167" s="85"/>
      <c r="AR167" s="85"/>
      <c r="AS167" s="82"/>
      <c r="AT167" s="48"/>
      <c r="AU167" s="3" t="s">
        <v>139</v>
      </c>
      <c r="AV167" s="48"/>
      <c r="AW167" s="48"/>
    </row>
    <row r="168" spans="1:49" s="4" customFormat="1" ht="15" x14ac:dyDescent="0.25">
      <c r="A168" s="119"/>
      <c r="B168" s="50"/>
      <c r="C168" s="853" t="s">
        <v>108</v>
      </c>
      <c r="D168" s="853"/>
      <c r="E168" s="853"/>
      <c r="F168" s="853"/>
      <c r="G168" s="853"/>
      <c r="H168" s="853"/>
      <c r="I168" s="853"/>
      <c r="J168" s="853"/>
      <c r="K168" s="853"/>
      <c r="L168" s="120">
        <v>1000.21</v>
      </c>
      <c r="M168" s="121"/>
      <c r="N168" s="122"/>
      <c r="AF168" s="39"/>
      <c r="AG168" s="48"/>
      <c r="AL168" s="48"/>
      <c r="AM168" s="82"/>
      <c r="AN168" s="85"/>
      <c r="AO168" s="85"/>
      <c r="AP168" s="85"/>
      <c r="AQ168" s="85"/>
      <c r="AR168" s="85"/>
      <c r="AS168" s="82"/>
      <c r="AT168" s="48"/>
      <c r="AU168" s="3" t="s">
        <v>108</v>
      </c>
      <c r="AV168" s="48"/>
      <c r="AW168" s="48"/>
    </row>
    <row r="169" spans="1:49" s="4" customFormat="1" ht="15" x14ac:dyDescent="0.25">
      <c r="A169" s="119"/>
      <c r="B169" s="50"/>
      <c r="C169" s="853" t="s">
        <v>109</v>
      </c>
      <c r="D169" s="853"/>
      <c r="E169" s="853"/>
      <c r="F169" s="853"/>
      <c r="G169" s="853"/>
      <c r="H169" s="853"/>
      <c r="I169" s="853"/>
      <c r="J169" s="853"/>
      <c r="K169" s="853"/>
      <c r="L169" s="124">
        <v>449.95</v>
      </c>
      <c r="M169" s="121"/>
      <c r="N169" s="122"/>
      <c r="AF169" s="39"/>
      <c r="AG169" s="48"/>
      <c r="AL169" s="48"/>
      <c r="AM169" s="82"/>
      <c r="AN169" s="85"/>
      <c r="AO169" s="85"/>
      <c r="AP169" s="85"/>
      <c r="AQ169" s="85"/>
      <c r="AR169" s="85"/>
      <c r="AS169" s="82"/>
      <c r="AT169" s="48"/>
      <c r="AU169" s="3" t="s">
        <v>109</v>
      </c>
      <c r="AV169" s="48"/>
      <c r="AW169" s="48"/>
    </row>
    <row r="170" spans="1:49" s="4" customFormat="1" ht="15" x14ac:dyDescent="0.25">
      <c r="A170" s="119"/>
      <c r="B170" s="50"/>
      <c r="C170" s="853" t="s">
        <v>140</v>
      </c>
      <c r="D170" s="853"/>
      <c r="E170" s="853"/>
      <c r="F170" s="853"/>
      <c r="G170" s="853"/>
      <c r="H170" s="853"/>
      <c r="I170" s="853"/>
      <c r="J170" s="853"/>
      <c r="K170" s="853"/>
      <c r="L170" s="120">
        <v>1037.1199999999999</v>
      </c>
      <c r="M170" s="121"/>
      <c r="N170" s="122"/>
      <c r="AF170" s="39"/>
      <c r="AG170" s="48"/>
      <c r="AL170" s="48"/>
      <c r="AM170" s="82"/>
      <c r="AN170" s="85"/>
      <c r="AO170" s="85"/>
      <c r="AP170" s="85"/>
      <c r="AQ170" s="85"/>
      <c r="AR170" s="85"/>
      <c r="AS170" s="82"/>
      <c r="AT170" s="48"/>
      <c r="AU170" s="3" t="s">
        <v>140</v>
      </c>
      <c r="AV170" s="48"/>
      <c r="AW170" s="48"/>
    </row>
    <row r="171" spans="1:49" s="4" customFormat="1" ht="15" x14ac:dyDescent="0.25">
      <c r="A171" s="119"/>
      <c r="B171" s="50"/>
      <c r="C171" s="853" t="s">
        <v>100</v>
      </c>
      <c r="D171" s="853"/>
      <c r="E171" s="853"/>
      <c r="F171" s="853"/>
      <c r="G171" s="853"/>
      <c r="H171" s="853"/>
      <c r="I171" s="853"/>
      <c r="J171" s="853"/>
      <c r="K171" s="853"/>
      <c r="L171" s="123"/>
      <c r="M171" s="121"/>
      <c r="N171" s="122"/>
      <c r="AF171" s="39"/>
      <c r="AG171" s="48"/>
      <c r="AL171" s="48"/>
      <c r="AM171" s="82"/>
      <c r="AN171" s="85"/>
      <c r="AO171" s="85"/>
      <c r="AP171" s="85"/>
      <c r="AQ171" s="85"/>
      <c r="AR171" s="85"/>
      <c r="AS171" s="82"/>
      <c r="AT171" s="48"/>
      <c r="AU171" s="3" t="s">
        <v>100</v>
      </c>
      <c r="AV171" s="48"/>
      <c r="AW171" s="48"/>
    </row>
    <row r="172" spans="1:49" s="4" customFormat="1" ht="15" x14ac:dyDescent="0.25">
      <c r="A172" s="119"/>
      <c r="B172" s="50"/>
      <c r="C172" s="853" t="s">
        <v>105</v>
      </c>
      <c r="D172" s="853"/>
      <c r="E172" s="853"/>
      <c r="F172" s="853"/>
      <c r="G172" s="853"/>
      <c r="H172" s="853"/>
      <c r="I172" s="853"/>
      <c r="J172" s="853"/>
      <c r="K172" s="853"/>
      <c r="L172" s="124">
        <v>141.86000000000001</v>
      </c>
      <c r="M172" s="121"/>
      <c r="N172" s="122"/>
      <c r="AF172" s="39"/>
      <c r="AG172" s="48"/>
      <c r="AL172" s="48"/>
      <c r="AM172" s="82"/>
      <c r="AN172" s="85"/>
      <c r="AO172" s="85"/>
      <c r="AP172" s="85"/>
      <c r="AQ172" s="85"/>
      <c r="AR172" s="85"/>
      <c r="AS172" s="82"/>
      <c r="AT172" s="48"/>
      <c r="AU172" s="3" t="s">
        <v>105</v>
      </c>
      <c r="AV172" s="48"/>
      <c r="AW172" s="48"/>
    </row>
    <row r="173" spans="1:49" s="4" customFormat="1" ht="15" x14ac:dyDescent="0.25">
      <c r="A173" s="119"/>
      <c r="B173" s="50"/>
      <c r="C173" s="853" t="s">
        <v>106</v>
      </c>
      <c r="D173" s="853"/>
      <c r="E173" s="853"/>
      <c r="F173" s="853"/>
      <c r="G173" s="853"/>
      <c r="H173" s="853"/>
      <c r="I173" s="853"/>
      <c r="J173" s="853"/>
      <c r="K173" s="853"/>
      <c r="L173" s="124">
        <v>541.37</v>
      </c>
      <c r="M173" s="121"/>
      <c r="N173" s="122"/>
      <c r="AF173" s="39"/>
      <c r="AG173" s="48"/>
      <c r="AL173" s="48"/>
      <c r="AM173" s="82"/>
      <c r="AN173" s="85"/>
      <c r="AO173" s="85"/>
      <c r="AP173" s="85"/>
      <c r="AQ173" s="85"/>
      <c r="AR173" s="85"/>
      <c r="AS173" s="82"/>
      <c r="AT173" s="48"/>
      <c r="AU173" s="3" t="s">
        <v>106</v>
      </c>
      <c r="AV173" s="48"/>
      <c r="AW173" s="48"/>
    </row>
    <row r="174" spans="1:49" s="4" customFormat="1" ht="15" x14ac:dyDescent="0.25">
      <c r="A174" s="119"/>
      <c r="B174" s="50"/>
      <c r="C174" s="853" t="s">
        <v>107</v>
      </c>
      <c r="D174" s="853"/>
      <c r="E174" s="853"/>
      <c r="F174" s="853"/>
      <c r="G174" s="853"/>
      <c r="H174" s="853"/>
      <c r="I174" s="853"/>
      <c r="J174" s="853"/>
      <c r="K174" s="853"/>
      <c r="L174" s="124">
        <v>95.58</v>
      </c>
      <c r="M174" s="121"/>
      <c r="N174" s="122"/>
      <c r="AF174" s="39"/>
      <c r="AG174" s="48"/>
      <c r="AL174" s="48"/>
      <c r="AM174" s="82"/>
      <c r="AN174" s="85"/>
      <c r="AO174" s="85"/>
      <c r="AP174" s="85"/>
      <c r="AQ174" s="85"/>
      <c r="AR174" s="85"/>
      <c r="AS174" s="82"/>
      <c r="AT174" s="48"/>
      <c r="AU174" s="3" t="s">
        <v>107</v>
      </c>
      <c r="AV174" s="48"/>
      <c r="AW174" s="48"/>
    </row>
    <row r="175" spans="1:49" s="4" customFormat="1" ht="15" x14ac:dyDescent="0.25">
      <c r="A175" s="119"/>
      <c r="B175" s="50"/>
      <c r="C175" s="853" t="s">
        <v>139</v>
      </c>
      <c r="D175" s="853"/>
      <c r="E175" s="853"/>
      <c r="F175" s="853"/>
      <c r="G175" s="853"/>
      <c r="H175" s="853"/>
      <c r="I175" s="853"/>
      <c r="J175" s="853"/>
      <c r="K175" s="853"/>
      <c r="L175" s="124">
        <v>2.4700000000000002</v>
      </c>
      <c r="M175" s="121"/>
      <c r="N175" s="122"/>
      <c r="AF175" s="39"/>
      <c r="AG175" s="48"/>
      <c r="AL175" s="48"/>
      <c r="AM175" s="82"/>
      <c r="AN175" s="85"/>
      <c r="AO175" s="85"/>
      <c r="AP175" s="85"/>
      <c r="AQ175" s="85"/>
      <c r="AR175" s="85"/>
      <c r="AS175" s="82"/>
      <c r="AT175" s="48"/>
      <c r="AU175" s="3" t="s">
        <v>139</v>
      </c>
      <c r="AV175" s="48"/>
      <c r="AW175" s="48"/>
    </row>
    <row r="176" spans="1:49" s="4" customFormat="1" ht="15" x14ac:dyDescent="0.25">
      <c r="A176" s="119"/>
      <c r="B176" s="50"/>
      <c r="C176" s="853" t="s">
        <v>108</v>
      </c>
      <c r="D176" s="853"/>
      <c r="E176" s="853"/>
      <c r="F176" s="853"/>
      <c r="G176" s="853"/>
      <c r="H176" s="853"/>
      <c r="I176" s="853"/>
      <c r="J176" s="853"/>
      <c r="K176" s="853"/>
      <c r="L176" s="124">
        <v>230.32</v>
      </c>
      <c r="M176" s="121"/>
      <c r="N176" s="122"/>
      <c r="AF176" s="39"/>
      <c r="AG176" s="48"/>
      <c r="AL176" s="48"/>
      <c r="AM176" s="82"/>
      <c r="AN176" s="85"/>
      <c r="AO176" s="85"/>
      <c r="AP176" s="85"/>
      <c r="AQ176" s="85"/>
      <c r="AR176" s="85"/>
      <c r="AS176" s="82"/>
      <c r="AT176" s="48"/>
      <c r="AU176" s="3" t="s">
        <v>108</v>
      </c>
      <c r="AV176" s="48"/>
      <c r="AW176" s="48"/>
    </row>
    <row r="177" spans="1:49" s="4" customFormat="1" ht="15" x14ac:dyDescent="0.25">
      <c r="A177" s="119"/>
      <c r="B177" s="50"/>
      <c r="C177" s="853" t="s">
        <v>109</v>
      </c>
      <c r="D177" s="853"/>
      <c r="E177" s="853"/>
      <c r="F177" s="853"/>
      <c r="G177" s="853"/>
      <c r="H177" s="853"/>
      <c r="I177" s="853"/>
      <c r="J177" s="853"/>
      <c r="K177" s="853"/>
      <c r="L177" s="124">
        <v>121.1</v>
      </c>
      <c r="M177" s="121"/>
      <c r="N177" s="122"/>
      <c r="AF177" s="39"/>
      <c r="AG177" s="48"/>
      <c r="AL177" s="48"/>
      <c r="AM177" s="82"/>
      <c r="AN177" s="85"/>
      <c r="AO177" s="85"/>
      <c r="AP177" s="85"/>
      <c r="AQ177" s="85"/>
      <c r="AR177" s="85"/>
      <c r="AS177" s="82"/>
      <c r="AT177" s="48"/>
      <c r="AU177" s="3" t="s">
        <v>109</v>
      </c>
      <c r="AV177" s="48"/>
      <c r="AW177" s="48"/>
    </row>
    <row r="178" spans="1:49" s="4" customFormat="1" ht="15" x14ac:dyDescent="0.25">
      <c r="A178" s="119"/>
      <c r="B178" s="50"/>
      <c r="C178" s="853" t="s">
        <v>110</v>
      </c>
      <c r="D178" s="853"/>
      <c r="E178" s="853"/>
      <c r="F178" s="853"/>
      <c r="G178" s="853"/>
      <c r="H178" s="853"/>
      <c r="I178" s="853"/>
      <c r="J178" s="853"/>
      <c r="K178" s="853"/>
      <c r="L178" s="120">
        <v>1360.98</v>
      </c>
      <c r="M178" s="121"/>
      <c r="N178" s="122"/>
      <c r="AF178" s="39"/>
      <c r="AG178" s="48"/>
      <c r="AL178" s="48"/>
      <c r="AM178" s="82"/>
      <c r="AN178" s="85"/>
      <c r="AO178" s="85"/>
      <c r="AP178" s="85"/>
      <c r="AQ178" s="85"/>
      <c r="AR178" s="85"/>
      <c r="AS178" s="82"/>
      <c r="AT178" s="48"/>
      <c r="AU178" s="3" t="s">
        <v>110</v>
      </c>
      <c r="AV178" s="48"/>
      <c r="AW178" s="48"/>
    </row>
    <row r="179" spans="1:49" s="4" customFormat="1" ht="15" x14ac:dyDescent="0.25">
      <c r="A179" s="119"/>
      <c r="B179" s="50"/>
      <c r="C179" s="853" t="s">
        <v>111</v>
      </c>
      <c r="D179" s="853"/>
      <c r="E179" s="853"/>
      <c r="F179" s="853"/>
      <c r="G179" s="853"/>
      <c r="H179" s="853"/>
      <c r="I179" s="853"/>
      <c r="J179" s="853"/>
      <c r="K179" s="853"/>
      <c r="L179" s="120">
        <v>1230.53</v>
      </c>
      <c r="M179" s="121"/>
      <c r="N179" s="122"/>
      <c r="AF179" s="39"/>
      <c r="AG179" s="48"/>
      <c r="AL179" s="48"/>
      <c r="AM179" s="82"/>
      <c r="AN179" s="85"/>
      <c r="AO179" s="85"/>
      <c r="AP179" s="85"/>
      <c r="AQ179" s="85"/>
      <c r="AR179" s="85"/>
      <c r="AS179" s="82"/>
      <c r="AT179" s="48"/>
      <c r="AU179" s="3" t="s">
        <v>111</v>
      </c>
      <c r="AV179" s="48"/>
      <c r="AW179" s="48"/>
    </row>
    <row r="180" spans="1:49" s="4" customFormat="1" ht="15" x14ac:dyDescent="0.25">
      <c r="A180" s="119"/>
      <c r="B180" s="50"/>
      <c r="C180" s="853" t="s">
        <v>112</v>
      </c>
      <c r="D180" s="853"/>
      <c r="E180" s="853"/>
      <c r="F180" s="853"/>
      <c r="G180" s="853"/>
      <c r="H180" s="853"/>
      <c r="I180" s="853"/>
      <c r="J180" s="853"/>
      <c r="K180" s="853"/>
      <c r="L180" s="124">
        <v>571.04999999999995</v>
      </c>
      <c r="M180" s="121"/>
      <c r="N180" s="122"/>
      <c r="AF180" s="39"/>
      <c r="AG180" s="48"/>
      <c r="AL180" s="48"/>
      <c r="AM180" s="82"/>
      <c r="AN180" s="85"/>
      <c r="AO180" s="85"/>
      <c r="AP180" s="85"/>
      <c r="AQ180" s="85"/>
      <c r="AR180" s="85"/>
      <c r="AS180" s="82"/>
      <c r="AT180" s="48"/>
      <c r="AU180" s="3" t="s">
        <v>112</v>
      </c>
      <c r="AV180" s="48"/>
      <c r="AW180" s="48"/>
    </row>
    <row r="181" spans="1:49" s="4" customFormat="1" ht="15" x14ac:dyDescent="0.25">
      <c r="A181" s="119"/>
      <c r="B181" s="125"/>
      <c r="C181" s="861" t="s">
        <v>141</v>
      </c>
      <c r="D181" s="861"/>
      <c r="E181" s="861"/>
      <c r="F181" s="861"/>
      <c r="G181" s="861"/>
      <c r="H181" s="861"/>
      <c r="I181" s="861"/>
      <c r="J181" s="861"/>
      <c r="K181" s="861"/>
      <c r="L181" s="126">
        <v>5222.05</v>
      </c>
      <c r="M181" s="127"/>
      <c r="N181" s="128"/>
      <c r="AF181" s="39"/>
      <c r="AG181" s="48"/>
      <c r="AL181" s="48"/>
      <c r="AM181" s="82"/>
      <c r="AN181" s="85"/>
      <c r="AO181" s="85"/>
      <c r="AP181" s="85"/>
      <c r="AQ181" s="85"/>
      <c r="AR181" s="85"/>
      <c r="AS181" s="82"/>
      <c r="AT181" s="48"/>
      <c r="AV181" s="48" t="s">
        <v>141</v>
      </c>
      <c r="AW181" s="48"/>
    </row>
    <row r="182" spans="1:49" s="4" customFormat="1" ht="15" x14ac:dyDescent="0.25">
      <c r="A182" s="844" t="s">
        <v>142</v>
      </c>
      <c r="B182" s="845"/>
      <c r="C182" s="845"/>
      <c r="D182" s="845"/>
      <c r="E182" s="845"/>
      <c r="F182" s="845"/>
      <c r="G182" s="845"/>
      <c r="H182" s="845"/>
      <c r="I182" s="845"/>
      <c r="J182" s="845"/>
      <c r="K182" s="845"/>
      <c r="L182" s="845"/>
      <c r="M182" s="845"/>
      <c r="N182" s="846"/>
      <c r="AF182" s="39" t="s">
        <v>142</v>
      </c>
      <c r="AG182" s="48"/>
      <c r="AL182" s="48"/>
      <c r="AM182" s="82"/>
      <c r="AN182" s="85"/>
      <c r="AO182" s="85"/>
      <c r="AP182" s="85"/>
      <c r="AQ182" s="85"/>
      <c r="AR182" s="85"/>
      <c r="AS182" s="82"/>
      <c r="AT182" s="48"/>
      <c r="AV182" s="48"/>
      <c r="AW182" s="48"/>
    </row>
    <row r="183" spans="1:49" s="4" customFormat="1" ht="34.5" x14ac:dyDescent="0.25">
      <c r="A183" s="40" t="s">
        <v>143</v>
      </c>
      <c r="B183" s="41" t="s">
        <v>144</v>
      </c>
      <c r="C183" s="847" t="s">
        <v>145</v>
      </c>
      <c r="D183" s="847"/>
      <c r="E183" s="847"/>
      <c r="F183" s="42" t="s">
        <v>146</v>
      </c>
      <c r="G183" s="43">
        <v>72.731999999999999</v>
      </c>
      <c r="H183" s="44">
        <v>1</v>
      </c>
      <c r="I183" s="129">
        <v>72.731999999999999</v>
      </c>
      <c r="J183" s="131">
        <v>3.28</v>
      </c>
      <c r="K183" s="43"/>
      <c r="L183" s="131">
        <v>238.56</v>
      </c>
      <c r="M183" s="109">
        <v>12.22</v>
      </c>
      <c r="N183" s="134">
        <v>2915.2</v>
      </c>
      <c r="AF183" s="39"/>
      <c r="AG183" s="48" t="s">
        <v>145</v>
      </c>
      <c r="AL183" s="48"/>
      <c r="AM183" s="82"/>
      <c r="AN183" s="85"/>
      <c r="AO183" s="85"/>
      <c r="AP183" s="85"/>
      <c r="AQ183" s="85"/>
      <c r="AR183" s="85"/>
      <c r="AS183" s="82"/>
      <c r="AT183" s="48"/>
      <c r="AV183" s="48"/>
      <c r="AW183" s="48"/>
    </row>
    <row r="184" spans="1:49" s="4" customFormat="1" ht="15" x14ac:dyDescent="0.25">
      <c r="A184" s="71"/>
      <c r="B184" s="72"/>
      <c r="C184" s="847" t="s">
        <v>81</v>
      </c>
      <c r="D184" s="847"/>
      <c r="E184" s="847"/>
      <c r="F184" s="42"/>
      <c r="G184" s="43"/>
      <c r="H184" s="43"/>
      <c r="I184" s="43"/>
      <c r="J184" s="46"/>
      <c r="K184" s="43"/>
      <c r="L184" s="131">
        <v>238.56</v>
      </c>
      <c r="M184" s="66"/>
      <c r="N184" s="134">
        <v>2915.2</v>
      </c>
      <c r="AF184" s="39"/>
      <c r="AG184" s="48"/>
      <c r="AL184" s="48" t="s">
        <v>81</v>
      </c>
      <c r="AM184" s="82"/>
      <c r="AN184" s="85"/>
      <c r="AO184" s="85"/>
      <c r="AP184" s="85"/>
      <c r="AQ184" s="85"/>
      <c r="AR184" s="85"/>
      <c r="AS184" s="82"/>
      <c r="AT184" s="48"/>
      <c r="AV184" s="48"/>
      <c r="AW184" s="48"/>
    </row>
    <row r="185" spans="1:49" s="4" customFormat="1" ht="45.75" x14ac:dyDescent="0.25">
      <c r="A185" s="40" t="s">
        <v>147</v>
      </c>
      <c r="B185" s="41" t="s">
        <v>148</v>
      </c>
      <c r="C185" s="847" t="s">
        <v>149</v>
      </c>
      <c r="D185" s="847"/>
      <c r="E185" s="847"/>
      <c r="F185" s="42" t="s">
        <v>146</v>
      </c>
      <c r="G185" s="43">
        <v>72.731999999999999</v>
      </c>
      <c r="H185" s="44">
        <v>1</v>
      </c>
      <c r="I185" s="129">
        <v>72.731999999999999</v>
      </c>
      <c r="J185" s="131">
        <v>15.35</v>
      </c>
      <c r="K185" s="43"/>
      <c r="L185" s="73">
        <v>1116.44</v>
      </c>
      <c r="M185" s="109">
        <v>12.22</v>
      </c>
      <c r="N185" s="134">
        <v>13642.9</v>
      </c>
      <c r="AF185" s="39"/>
      <c r="AG185" s="48" t="s">
        <v>149</v>
      </c>
      <c r="AL185" s="48"/>
      <c r="AM185" s="82"/>
      <c r="AN185" s="85"/>
      <c r="AO185" s="85"/>
      <c r="AP185" s="85"/>
      <c r="AQ185" s="85"/>
      <c r="AR185" s="85"/>
      <c r="AS185" s="82"/>
      <c r="AT185" s="48"/>
      <c r="AV185" s="48"/>
      <c r="AW185" s="48"/>
    </row>
    <row r="186" spans="1:49" s="4" customFormat="1" ht="15" x14ac:dyDescent="0.25">
      <c r="A186" s="71"/>
      <c r="B186" s="72"/>
      <c r="C186" s="847" t="s">
        <v>81</v>
      </c>
      <c r="D186" s="847"/>
      <c r="E186" s="847"/>
      <c r="F186" s="42"/>
      <c r="G186" s="43"/>
      <c r="H186" s="43"/>
      <c r="I186" s="43"/>
      <c r="J186" s="46"/>
      <c r="K186" s="43"/>
      <c r="L186" s="73">
        <v>1116.44</v>
      </c>
      <c r="M186" s="66"/>
      <c r="N186" s="134">
        <v>13642.9</v>
      </c>
      <c r="AF186" s="39"/>
      <c r="AG186" s="48"/>
      <c r="AL186" s="48" t="s">
        <v>81</v>
      </c>
      <c r="AM186" s="82"/>
      <c r="AN186" s="85"/>
      <c r="AO186" s="85"/>
      <c r="AP186" s="85"/>
      <c r="AQ186" s="85"/>
      <c r="AR186" s="85"/>
      <c r="AS186" s="82"/>
      <c r="AT186" s="48"/>
      <c r="AV186" s="48"/>
      <c r="AW186" s="48"/>
    </row>
    <row r="187" spans="1:49" s="4" customFormat="1" ht="0" hidden="1" customHeight="1" x14ac:dyDescent="0.25">
      <c r="A187" s="110"/>
      <c r="B187" s="111"/>
      <c r="C187" s="111"/>
      <c r="D187" s="111"/>
      <c r="E187" s="111"/>
      <c r="F187" s="112"/>
      <c r="G187" s="112"/>
      <c r="H187" s="112"/>
      <c r="I187" s="112"/>
      <c r="J187" s="113"/>
      <c r="K187" s="112"/>
      <c r="L187" s="113"/>
      <c r="M187" s="54"/>
      <c r="N187" s="113"/>
      <c r="AF187" s="39"/>
      <c r="AG187" s="48"/>
      <c r="AL187" s="48"/>
      <c r="AM187" s="82"/>
      <c r="AN187" s="85"/>
      <c r="AO187" s="85"/>
      <c r="AP187" s="85"/>
      <c r="AQ187" s="85"/>
      <c r="AR187" s="85"/>
      <c r="AS187" s="82"/>
      <c r="AT187" s="48"/>
      <c r="AV187" s="48"/>
      <c r="AW187" s="48"/>
    </row>
    <row r="188" spans="1:49" s="4" customFormat="1" ht="15" x14ac:dyDescent="0.25">
      <c r="A188" s="114"/>
      <c r="B188" s="115"/>
      <c r="C188" s="847" t="s">
        <v>150</v>
      </c>
      <c r="D188" s="847"/>
      <c r="E188" s="847"/>
      <c r="F188" s="847"/>
      <c r="G188" s="847"/>
      <c r="H188" s="847"/>
      <c r="I188" s="847"/>
      <c r="J188" s="847"/>
      <c r="K188" s="847"/>
      <c r="L188" s="116"/>
      <c r="M188" s="117"/>
      <c r="N188" s="118"/>
      <c r="AF188" s="39"/>
      <c r="AG188" s="48"/>
      <c r="AL188" s="48"/>
      <c r="AM188" s="82"/>
      <c r="AN188" s="85"/>
      <c r="AO188" s="85"/>
      <c r="AP188" s="85"/>
      <c r="AQ188" s="85"/>
      <c r="AR188" s="85"/>
      <c r="AS188" s="82"/>
      <c r="AT188" s="48" t="s">
        <v>150</v>
      </c>
      <c r="AV188" s="48"/>
      <c r="AW188" s="48"/>
    </row>
    <row r="189" spans="1:49" s="4" customFormat="1" ht="15" x14ac:dyDescent="0.25">
      <c r="A189" s="119"/>
      <c r="B189" s="50"/>
      <c r="C189" s="853" t="s">
        <v>99</v>
      </c>
      <c r="D189" s="853"/>
      <c r="E189" s="853"/>
      <c r="F189" s="853"/>
      <c r="G189" s="853"/>
      <c r="H189" s="853"/>
      <c r="I189" s="853"/>
      <c r="J189" s="853"/>
      <c r="K189" s="853"/>
      <c r="L189" s="120">
        <v>1355</v>
      </c>
      <c r="M189" s="121"/>
      <c r="N189" s="122"/>
      <c r="AF189" s="39"/>
      <c r="AG189" s="48"/>
      <c r="AL189" s="48"/>
      <c r="AM189" s="82"/>
      <c r="AN189" s="85"/>
      <c r="AO189" s="85"/>
      <c r="AP189" s="85"/>
      <c r="AQ189" s="85"/>
      <c r="AR189" s="85"/>
      <c r="AS189" s="82"/>
      <c r="AT189" s="48"/>
      <c r="AU189" s="3" t="s">
        <v>99</v>
      </c>
      <c r="AV189" s="48"/>
      <c r="AW189" s="48"/>
    </row>
    <row r="190" spans="1:49" s="4" customFormat="1" ht="15" x14ac:dyDescent="0.25">
      <c r="A190" s="119"/>
      <c r="B190" s="50"/>
      <c r="C190" s="853" t="s">
        <v>100</v>
      </c>
      <c r="D190" s="853"/>
      <c r="E190" s="853"/>
      <c r="F190" s="853"/>
      <c r="G190" s="853"/>
      <c r="H190" s="853"/>
      <c r="I190" s="853"/>
      <c r="J190" s="853"/>
      <c r="K190" s="853"/>
      <c r="L190" s="123"/>
      <c r="M190" s="121"/>
      <c r="N190" s="122"/>
      <c r="AF190" s="39"/>
      <c r="AG190" s="48"/>
      <c r="AL190" s="48"/>
      <c r="AM190" s="82"/>
      <c r="AN190" s="85"/>
      <c r="AO190" s="85"/>
      <c r="AP190" s="85"/>
      <c r="AQ190" s="85"/>
      <c r="AR190" s="85"/>
      <c r="AS190" s="82"/>
      <c r="AT190" s="48"/>
      <c r="AU190" s="3" t="s">
        <v>100</v>
      </c>
      <c r="AV190" s="48"/>
      <c r="AW190" s="48"/>
    </row>
    <row r="191" spans="1:49" s="4" customFormat="1" ht="15" x14ac:dyDescent="0.25">
      <c r="A191" s="119"/>
      <c r="B191" s="50"/>
      <c r="C191" s="853" t="s">
        <v>151</v>
      </c>
      <c r="D191" s="853"/>
      <c r="E191" s="853"/>
      <c r="F191" s="853"/>
      <c r="G191" s="853"/>
      <c r="H191" s="853"/>
      <c r="I191" s="853"/>
      <c r="J191" s="853"/>
      <c r="K191" s="853"/>
      <c r="L191" s="120">
        <v>1355</v>
      </c>
      <c r="M191" s="121"/>
      <c r="N191" s="122"/>
      <c r="AF191" s="39"/>
      <c r="AG191" s="48"/>
      <c r="AL191" s="48"/>
      <c r="AM191" s="82"/>
      <c r="AN191" s="85"/>
      <c r="AO191" s="85"/>
      <c r="AP191" s="85"/>
      <c r="AQ191" s="85"/>
      <c r="AR191" s="85"/>
      <c r="AS191" s="82"/>
      <c r="AT191" s="48"/>
      <c r="AU191" s="3" t="s">
        <v>151</v>
      </c>
      <c r="AV191" s="48"/>
      <c r="AW191" s="48"/>
    </row>
    <row r="192" spans="1:49" s="4" customFormat="1" ht="15" x14ac:dyDescent="0.25">
      <c r="A192" s="119"/>
      <c r="B192" s="50"/>
      <c r="C192" s="853" t="s">
        <v>104</v>
      </c>
      <c r="D192" s="853"/>
      <c r="E192" s="853"/>
      <c r="F192" s="853"/>
      <c r="G192" s="853"/>
      <c r="H192" s="853"/>
      <c r="I192" s="853"/>
      <c r="J192" s="853"/>
      <c r="K192" s="853"/>
      <c r="L192" s="120">
        <v>1355</v>
      </c>
      <c r="M192" s="121"/>
      <c r="N192" s="122"/>
      <c r="AF192" s="39"/>
      <c r="AG192" s="48"/>
      <c r="AL192" s="48"/>
      <c r="AM192" s="82"/>
      <c r="AN192" s="85"/>
      <c r="AO192" s="85"/>
      <c r="AP192" s="85"/>
      <c r="AQ192" s="85"/>
      <c r="AR192" s="85"/>
      <c r="AS192" s="82"/>
      <c r="AT192" s="48"/>
      <c r="AU192" s="3" t="s">
        <v>104</v>
      </c>
      <c r="AV192" s="48"/>
      <c r="AW192" s="48"/>
    </row>
    <row r="193" spans="1:49" s="4" customFormat="1" ht="15" x14ac:dyDescent="0.25">
      <c r="A193" s="119"/>
      <c r="B193" s="50"/>
      <c r="C193" s="853" t="s">
        <v>152</v>
      </c>
      <c r="D193" s="853"/>
      <c r="E193" s="853"/>
      <c r="F193" s="853"/>
      <c r="G193" s="853"/>
      <c r="H193" s="853"/>
      <c r="I193" s="853"/>
      <c r="J193" s="853"/>
      <c r="K193" s="853"/>
      <c r="L193" s="120">
        <v>1355</v>
      </c>
      <c r="M193" s="121"/>
      <c r="N193" s="122"/>
      <c r="AF193" s="39"/>
      <c r="AG193" s="48"/>
      <c r="AL193" s="48"/>
      <c r="AM193" s="82"/>
      <c r="AN193" s="85"/>
      <c r="AO193" s="85"/>
      <c r="AP193" s="85"/>
      <c r="AQ193" s="85"/>
      <c r="AR193" s="85"/>
      <c r="AS193" s="82"/>
      <c r="AT193" s="48"/>
      <c r="AU193" s="3" t="s">
        <v>152</v>
      </c>
      <c r="AV193" s="48"/>
      <c r="AW193" s="48"/>
    </row>
    <row r="194" spans="1:49" s="4" customFormat="1" ht="15" x14ac:dyDescent="0.25">
      <c r="A194" s="119"/>
      <c r="B194" s="125"/>
      <c r="C194" s="861" t="s">
        <v>153</v>
      </c>
      <c r="D194" s="861"/>
      <c r="E194" s="861"/>
      <c r="F194" s="861"/>
      <c r="G194" s="861"/>
      <c r="H194" s="861"/>
      <c r="I194" s="861"/>
      <c r="J194" s="861"/>
      <c r="K194" s="861"/>
      <c r="L194" s="126">
        <v>1355</v>
      </c>
      <c r="M194" s="127"/>
      <c r="N194" s="128"/>
      <c r="AF194" s="39"/>
      <c r="AG194" s="48"/>
      <c r="AL194" s="48"/>
      <c r="AM194" s="82"/>
      <c r="AN194" s="85"/>
      <c r="AO194" s="85"/>
      <c r="AP194" s="85"/>
      <c r="AQ194" s="85"/>
      <c r="AR194" s="85"/>
      <c r="AS194" s="82"/>
      <c r="AT194" s="48"/>
      <c r="AV194" s="48" t="s">
        <v>153</v>
      </c>
      <c r="AW194" s="48"/>
    </row>
    <row r="195" spans="1:49" s="4" customFormat="1" ht="15" x14ac:dyDescent="0.25">
      <c r="A195" s="844" t="s">
        <v>154</v>
      </c>
      <c r="B195" s="845"/>
      <c r="C195" s="845"/>
      <c r="D195" s="845"/>
      <c r="E195" s="845"/>
      <c r="F195" s="845"/>
      <c r="G195" s="845"/>
      <c r="H195" s="845"/>
      <c r="I195" s="845"/>
      <c r="J195" s="845"/>
      <c r="K195" s="845"/>
      <c r="L195" s="845"/>
      <c r="M195" s="845"/>
      <c r="N195" s="846"/>
      <c r="AF195" s="39" t="s">
        <v>154</v>
      </c>
      <c r="AG195" s="48"/>
      <c r="AL195" s="48"/>
      <c r="AM195" s="82"/>
      <c r="AN195" s="85"/>
      <c r="AO195" s="85"/>
      <c r="AP195" s="85"/>
      <c r="AQ195" s="85"/>
      <c r="AR195" s="85"/>
      <c r="AS195" s="82"/>
      <c r="AT195" s="48"/>
      <c r="AV195" s="48"/>
      <c r="AW195" s="48"/>
    </row>
    <row r="196" spans="1:49" s="4" customFormat="1" ht="23.25" x14ac:dyDescent="0.25">
      <c r="A196" s="40" t="s">
        <v>155</v>
      </c>
      <c r="B196" s="41" t="s">
        <v>156</v>
      </c>
      <c r="C196" s="847" t="s">
        <v>157</v>
      </c>
      <c r="D196" s="847"/>
      <c r="E196" s="847"/>
      <c r="F196" s="42" t="s">
        <v>119</v>
      </c>
      <c r="G196" s="43">
        <v>0.48</v>
      </c>
      <c r="H196" s="44">
        <v>1</v>
      </c>
      <c r="I196" s="109">
        <v>0.48</v>
      </c>
      <c r="J196" s="46"/>
      <c r="K196" s="43"/>
      <c r="L196" s="46"/>
      <c r="M196" s="43"/>
      <c r="N196" s="47"/>
      <c r="AF196" s="39"/>
      <c r="AG196" s="48" t="s">
        <v>157</v>
      </c>
      <c r="AL196" s="48"/>
      <c r="AM196" s="82"/>
      <c r="AN196" s="85"/>
      <c r="AO196" s="85"/>
      <c r="AP196" s="85"/>
      <c r="AQ196" s="85"/>
      <c r="AR196" s="85"/>
      <c r="AS196" s="82"/>
      <c r="AT196" s="48"/>
      <c r="AV196" s="48"/>
      <c r="AW196" s="48"/>
    </row>
    <row r="197" spans="1:49" s="4" customFormat="1" ht="22.5" x14ac:dyDescent="0.25">
      <c r="A197" s="49"/>
      <c r="B197" s="50" t="s">
        <v>64</v>
      </c>
      <c r="C197" s="848" t="s">
        <v>65</v>
      </c>
      <c r="D197" s="848"/>
      <c r="E197" s="848"/>
      <c r="F197" s="848"/>
      <c r="G197" s="848"/>
      <c r="H197" s="848"/>
      <c r="I197" s="848"/>
      <c r="J197" s="848"/>
      <c r="K197" s="848"/>
      <c r="L197" s="848"/>
      <c r="M197" s="848"/>
      <c r="N197" s="849"/>
      <c r="AF197" s="39"/>
      <c r="AG197" s="48"/>
      <c r="AH197" s="3" t="s">
        <v>65</v>
      </c>
      <c r="AL197" s="48"/>
      <c r="AM197" s="82"/>
      <c r="AN197" s="85"/>
      <c r="AO197" s="85"/>
      <c r="AP197" s="85"/>
      <c r="AQ197" s="85"/>
      <c r="AR197" s="85"/>
      <c r="AS197" s="82"/>
      <c r="AT197" s="48"/>
      <c r="AV197" s="48"/>
      <c r="AW197" s="48"/>
    </row>
    <row r="198" spans="1:49" s="4" customFormat="1" ht="15" x14ac:dyDescent="0.25">
      <c r="A198" s="51"/>
      <c r="B198" s="50" t="s">
        <v>60</v>
      </c>
      <c r="C198" s="853" t="s">
        <v>66</v>
      </c>
      <c r="D198" s="853"/>
      <c r="E198" s="853"/>
      <c r="F198" s="53"/>
      <c r="G198" s="54"/>
      <c r="H198" s="54"/>
      <c r="I198" s="54"/>
      <c r="J198" s="57">
        <v>49.46</v>
      </c>
      <c r="K198" s="56">
        <v>1.1499999999999999</v>
      </c>
      <c r="L198" s="57">
        <v>27.3</v>
      </c>
      <c r="M198" s="56">
        <v>35.42</v>
      </c>
      <c r="N198" s="133">
        <v>966.97</v>
      </c>
      <c r="AF198" s="39"/>
      <c r="AG198" s="48"/>
      <c r="AI198" s="3" t="s">
        <v>66</v>
      </c>
      <c r="AL198" s="48"/>
      <c r="AM198" s="82"/>
      <c r="AN198" s="85"/>
      <c r="AO198" s="85"/>
      <c r="AP198" s="85"/>
      <c r="AQ198" s="85"/>
      <c r="AR198" s="85"/>
      <c r="AS198" s="82"/>
      <c r="AT198" s="48"/>
      <c r="AV198" s="48"/>
      <c r="AW198" s="48"/>
    </row>
    <row r="199" spans="1:49" s="4" customFormat="1" ht="15" x14ac:dyDescent="0.25">
      <c r="A199" s="51"/>
      <c r="B199" s="50" t="s">
        <v>67</v>
      </c>
      <c r="C199" s="853" t="s">
        <v>68</v>
      </c>
      <c r="D199" s="853"/>
      <c r="E199" s="853"/>
      <c r="F199" s="53"/>
      <c r="G199" s="54"/>
      <c r="H199" s="54"/>
      <c r="I199" s="54"/>
      <c r="J199" s="57">
        <v>3.94</v>
      </c>
      <c r="K199" s="56">
        <v>1.1499999999999999</v>
      </c>
      <c r="L199" s="57">
        <v>2.17</v>
      </c>
      <c r="M199" s="54"/>
      <c r="N199" s="59"/>
      <c r="AF199" s="39"/>
      <c r="AG199" s="48"/>
      <c r="AI199" s="3" t="s">
        <v>68</v>
      </c>
      <c r="AL199" s="48"/>
      <c r="AM199" s="82"/>
      <c r="AN199" s="85"/>
      <c r="AO199" s="85"/>
      <c r="AP199" s="85"/>
      <c r="AQ199" s="85"/>
      <c r="AR199" s="85"/>
      <c r="AS199" s="82"/>
      <c r="AT199" s="48"/>
      <c r="AV199" s="48"/>
      <c r="AW199" s="48"/>
    </row>
    <row r="200" spans="1:49" s="4" customFormat="1" ht="15" x14ac:dyDescent="0.25">
      <c r="A200" s="51"/>
      <c r="B200" s="50" t="s">
        <v>69</v>
      </c>
      <c r="C200" s="853" t="s">
        <v>70</v>
      </c>
      <c r="D200" s="853"/>
      <c r="E200" s="853"/>
      <c r="F200" s="53"/>
      <c r="G200" s="54"/>
      <c r="H200" s="54"/>
      <c r="I200" s="54"/>
      <c r="J200" s="57">
        <v>0.7</v>
      </c>
      <c r="K200" s="56">
        <v>1.1499999999999999</v>
      </c>
      <c r="L200" s="57">
        <v>0.39</v>
      </c>
      <c r="M200" s="56">
        <v>35.42</v>
      </c>
      <c r="N200" s="133">
        <v>13.81</v>
      </c>
      <c r="AF200" s="39"/>
      <c r="AG200" s="48"/>
      <c r="AI200" s="3" t="s">
        <v>70</v>
      </c>
      <c r="AL200" s="48"/>
      <c r="AM200" s="82"/>
      <c r="AN200" s="85"/>
      <c r="AO200" s="85"/>
      <c r="AP200" s="85"/>
      <c r="AQ200" s="85"/>
      <c r="AR200" s="85"/>
      <c r="AS200" s="82"/>
      <c r="AT200" s="48"/>
      <c r="AV200" s="48"/>
      <c r="AW200" s="48"/>
    </row>
    <row r="201" spans="1:49" s="4" customFormat="1" ht="15" x14ac:dyDescent="0.25">
      <c r="A201" s="51"/>
      <c r="B201" s="50" t="s">
        <v>86</v>
      </c>
      <c r="C201" s="853" t="s">
        <v>87</v>
      </c>
      <c r="D201" s="853"/>
      <c r="E201" s="853"/>
      <c r="F201" s="53"/>
      <c r="G201" s="54"/>
      <c r="H201" s="54"/>
      <c r="I201" s="54"/>
      <c r="J201" s="57">
        <v>0.99</v>
      </c>
      <c r="K201" s="54"/>
      <c r="L201" s="57">
        <v>0.48</v>
      </c>
      <c r="M201" s="54"/>
      <c r="N201" s="59"/>
      <c r="AF201" s="39"/>
      <c r="AG201" s="48"/>
      <c r="AI201" s="3" t="s">
        <v>87</v>
      </c>
      <c r="AL201" s="48"/>
      <c r="AM201" s="82"/>
      <c r="AN201" s="85"/>
      <c r="AO201" s="85"/>
      <c r="AP201" s="85"/>
      <c r="AQ201" s="85"/>
      <c r="AR201" s="85"/>
      <c r="AS201" s="82"/>
      <c r="AT201" s="48"/>
      <c r="AV201" s="48"/>
      <c r="AW201" s="48"/>
    </row>
    <row r="202" spans="1:49" s="4" customFormat="1" ht="15" x14ac:dyDescent="0.25">
      <c r="A202" s="60"/>
      <c r="B202" s="50"/>
      <c r="C202" s="853" t="s">
        <v>71</v>
      </c>
      <c r="D202" s="853"/>
      <c r="E202" s="853"/>
      <c r="F202" s="53" t="s">
        <v>72</v>
      </c>
      <c r="G202" s="56">
        <v>6.44</v>
      </c>
      <c r="H202" s="56">
        <v>1.1499999999999999</v>
      </c>
      <c r="I202" s="64">
        <v>3.5548799999999998</v>
      </c>
      <c r="J202" s="63"/>
      <c r="K202" s="54"/>
      <c r="L202" s="63"/>
      <c r="M202" s="54"/>
      <c r="N202" s="59"/>
      <c r="AF202" s="39"/>
      <c r="AG202" s="48"/>
      <c r="AJ202" s="3" t="s">
        <v>71</v>
      </c>
      <c r="AL202" s="48"/>
      <c r="AM202" s="82"/>
      <c r="AN202" s="85"/>
      <c r="AO202" s="85"/>
      <c r="AP202" s="85"/>
      <c r="AQ202" s="85"/>
      <c r="AR202" s="85"/>
      <c r="AS202" s="82"/>
      <c r="AT202" s="48"/>
      <c r="AV202" s="48"/>
      <c r="AW202" s="48"/>
    </row>
    <row r="203" spans="1:49" s="4" customFormat="1" ht="15" x14ac:dyDescent="0.25">
      <c r="A203" s="60"/>
      <c r="B203" s="50"/>
      <c r="C203" s="853" t="s">
        <v>73</v>
      </c>
      <c r="D203" s="853"/>
      <c r="E203" s="853"/>
      <c r="F203" s="53" t="s">
        <v>72</v>
      </c>
      <c r="G203" s="56">
        <v>0.06</v>
      </c>
      <c r="H203" s="56">
        <v>1.1499999999999999</v>
      </c>
      <c r="I203" s="64">
        <v>3.3119999999999997E-2</v>
      </c>
      <c r="J203" s="63"/>
      <c r="K203" s="54"/>
      <c r="L203" s="63"/>
      <c r="M203" s="54"/>
      <c r="N203" s="59"/>
      <c r="AF203" s="39"/>
      <c r="AG203" s="48"/>
      <c r="AJ203" s="3" t="s">
        <v>73</v>
      </c>
      <c r="AL203" s="48"/>
      <c r="AM203" s="82"/>
      <c r="AN203" s="85"/>
      <c r="AO203" s="85"/>
      <c r="AP203" s="85"/>
      <c r="AQ203" s="85"/>
      <c r="AR203" s="85"/>
      <c r="AS203" s="82"/>
      <c r="AT203" s="48"/>
      <c r="AV203" s="48"/>
      <c r="AW203" s="48"/>
    </row>
    <row r="204" spans="1:49" s="4" customFormat="1" ht="15" x14ac:dyDescent="0.25">
      <c r="A204" s="51"/>
      <c r="B204" s="50"/>
      <c r="C204" s="854" t="s">
        <v>74</v>
      </c>
      <c r="D204" s="854"/>
      <c r="E204" s="854"/>
      <c r="F204" s="65"/>
      <c r="G204" s="66"/>
      <c r="H204" s="66"/>
      <c r="I204" s="66"/>
      <c r="J204" s="68">
        <v>54.39</v>
      </c>
      <c r="K204" s="66"/>
      <c r="L204" s="68">
        <v>29.95</v>
      </c>
      <c r="M204" s="66"/>
      <c r="N204" s="69"/>
      <c r="AF204" s="39"/>
      <c r="AG204" s="48"/>
      <c r="AK204" s="3" t="s">
        <v>74</v>
      </c>
      <c r="AL204" s="48"/>
      <c r="AM204" s="82"/>
      <c r="AN204" s="85"/>
      <c r="AO204" s="85"/>
      <c r="AP204" s="85"/>
      <c r="AQ204" s="85"/>
      <c r="AR204" s="85"/>
      <c r="AS204" s="82"/>
      <c r="AT204" s="48"/>
      <c r="AV204" s="48"/>
      <c r="AW204" s="48"/>
    </row>
    <row r="205" spans="1:49" s="4" customFormat="1" ht="15" x14ac:dyDescent="0.25">
      <c r="A205" s="60"/>
      <c r="B205" s="50"/>
      <c r="C205" s="853" t="s">
        <v>75</v>
      </c>
      <c r="D205" s="853"/>
      <c r="E205" s="853"/>
      <c r="F205" s="53"/>
      <c r="G205" s="54"/>
      <c r="H205" s="54"/>
      <c r="I205" s="54"/>
      <c r="J205" s="63"/>
      <c r="K205" s="54"/>
      <c r="L205" s="57">
        <v>27.69</v>
      </c>
      <c r="M205" s="54"/>
      <c r="N205" s="133">
        <v>980.78</v>
      </c>
      <c r="AF205" s="39"/>
      <c r="AG205" s="48"/>
      <c r="AJ205" s="3" t="s">
        <v>75</v>
      </c>
      <c r="AL205" s="48"/>
      <c r="AM205" s="82"/>
      <c r="AN205" s="85"/>
      <c r="AO205" s="85"/>
      <c r="AP205" s="85"/>
      <c r="AQ205" s="85"/>
      <c r="AR205" s="85"/>
      <c r="AS205" s="82"/>
      <c r="AT205" s="48"/>
      <c r="AV205" s="48"/>
      <c r="AW205" s="48"/>
    </row>
    <row r="206" spans="1:49" s="4" customFormat="1" ht="23.25" x14ac:dyDescent="0.25">
      <c r="A206" s="60"/>
      <c r="B206" s="50" t="s">
        <v>120</v>
      </c>
      <c r="C206" s="853" t="s">
        <v>121</v>
      </c>
      <c r="D206" s="853"/>
      <c r="E206" s="853"/>
      <c r="F206" s="53" t="s">
        <v>78</v>
      </c>
      <c r="G206" s="70">
        <v>97</v>
      </c>
      <c r="H206" s="54"/>
      <c r="I206" s="70">
        <v>97</v>
      </c>
      <c r="J206" s="63"/>
      <c r="K206" s="54"/>
      <c r="L206" s="57">
        <v>26.86</v>
      </c>
      <c r="M206" s="54"/>
      <c r="N206" s="133">
        <v>951.36</v>
      </c>
      <c r="AF206" s="39"/>
      <c r="AG206" s="48"/>
      <c r="AJ206" s="3" t="s">
        <v>121</v>
      </c>
      <c r="AL206" s="48"/>
      <c r="AM206" s="82"/>
      <c r="AN206" s="85"/>
      <c r="AO206" s="85"/>
      <c r="AP206" s="85"/>
      <c r="AQ206" s="85"/>
      <c r="AR206" s="85"/>
      <c r="AS206" s="82"/>
      <c r="AT206" s="48"/>
      <c r="AV206" s="48"/>
      <c r="AW206" s="48"/>
    </row>
    <row r="207" spans="1:49" s="4" customFormat="1" ht="23.25" x14ac:dyDescent="0.25">
      <c r="A207" s="60"/>
      <c r="B207" s="50" t="s">
        <v>122</v>
      </c>
      <c r="C207" s="853" t="s">
        <v>123</v>
      </c>
      <c r="D207" s="853"/>
      <c r="E207" s="853"/>
      <c r="F207" s="53" t="s">
        <v>78</v>
      </c>
      <c r="G207" s="70">
        <v>51</v>
      </c>
      <c r="H207" s="54"/>
      <c r="I207" s="70">
        <v>51</v>
      </c>
      <c r="J207" s="63"/>
      <c r="K207" s="54"/>
      <c r="L207" s="57">
        <v>14.12</v>
      </c>
      <c r="M207" s="54"/>
      <c r="N207" s="133">
        <v>500.2</v>
      </c>
      <c r="AF207" s="39"/>
      <c r="AG207" s="48"/>
      <c r="AJ207" s="3" t="s">
        <v>123</v>
      </c>
      <c r="AL207" s="48"/>
      <c r="AM207" s="82"/>
      <c r="AN207" s="85"/>
      <c r="AO207" s="85"/>
      <c r="AP207" s="85"/>
      <c r="AQ207" s="85"/>
      <c r="AR207" s="85"/>
      <c r="AS207" s="82"/>
      <c r="AT207" s="48"/>
      <c r="AV207" s="48"/>
      <c r="AW207" s="48"/>
    </row>
    <row r="208" spans="1:49" s="4" customFormat="1" ht="15" x14ac:dyDescent="0.25">
      <c r="A208" s="71"/>
      <c r="B208" s="72"/>
      <c r="C208" s="847" t="s">
        <v>81</v>
      </c>
      <c r="D208" s="847"/>
      <c r="E208" s="847"/>
      <c r="F208" s="42"/>
      <c r="G208" s="43"/>
      <c r="H208" s="43"/>
      <c r="I208" s="43"/>
      <c r="J208" s="46"/>
      <c r="K208" s="43"/>
      <c r="L208" s="131">
        <v>70.930000000000007</v>
      </c>
      <c r="M208" s="66"/>
      <c r="N208" s="47"/>
      <c r="AF208" s="39"/>
      <c r="AG208" s="48"/>
      <c r="AL208" s="48" t="s">
        <v>81</v>
      </c>
      <c r="AM208" s="82"/>
      <c r="AN208" s="85"/>
      <c r="AO208" s="85"/>
      <c r="AP208" s="85"/>
      <c r="AQ208" s="85"/>
      <c r="AR208" s="85"/>
      <c r="AS208" s="82"/>
      <c r="AT208" s="48"/>
      <c r="AV208" s="48"/>
      <c r="AW208" s="48"/>
    </row>
    <row r="209" spans="1:49" s="4" customFormat="1" ht="23.25" x14ac:dyDescent="0.25">
      <c r="A209" s="40" t="s">
        <v>158</v>
      </c>
      <c r="B209" s="41" t="s">
        <v>159</v>
      </c>
      <c r="C209" s="847" t="s">
        <v>160</v>
      </c>
      <c r="D209" s="847"/>
      <c r="E209" s="847"/>
      <c r="F209" s="42" t="s">
        <v>119</v>
      </c>
      <c r="G209" s="43">
        <v>0.48</v>
      </c>
      <c r="H209" s="44">
        <v>1</v>
      </c>
      <c r="I209" s="109">
        <v>0.48</v>
      </c>
      <c r="J209" s="46"/>
      <c r="K209" s="43"/>
      <c r="L209" s="46"/>
      <c r="M209" s="43"/>
      <c r="N209" s="47"/>
      <c r="AF209" s="39"/>
      <c r="AG209" s="48" t="s">
        <v>160</v>
      </c>
      <c r="AL209" s="48"/>
      <c r="AM209" s="82"/>
      <c r="AN209" s="85"/>
      <c r="AO209" s="85"/>
      <c r="AP209" s="85"/>
      <c r="AQ209" s="85"/>
      <c r="AR209" s="85"/>
      <c r="AS209" s="82"/>
      <c r="AT209" s="48"/>
      <c r="AV209" s="48"/>
      <c r="AW209" s="48"/>
    </row>
    <row r="210" spans="1:49" s="4" customFormat="1" ht="22.5" x14ac:dyDescent="0.25">
      <c r="A210" s="49"/>
      <c r="B210" s="50" t="s">
        <v>64</v>
      </c>
      <c r="C210" s="848" t="s">
        <v>65</v>
      </c>
      <c r="D210" s="848"/>
      <c r="E210" s="848"/>
      <c r="F210" s="848"/>
      <c r="G210" s="848"/>
      <c r="H210" s="848"/>
      <c r="I210" s="848"/>
      <c r="J210" s="848"/>
      <c r="K210" s="848"/>
      <c r="L210" s="848"/>
      <c r="M210" s="848"/>
      <c r="N210" s="849"/>
      <c r="AF210" s="39"/>
      <c r="AG210" s="48"/>
      <c r="AH210" s="3" t="s">
        <v>65</v>
      </c>
      <c r="AL210" s="48"/>
      <c r="AM210" s="82"/>
      <c r="AN210" s="85"/>
      <c r="AO210" s="85"/>
      <c r="AP210" s="85"/>
      <c r="AQ210" s="85"/>
      <c r="AR210" s="85"/>
      <c r="AS210" s="82"/>
      <c r="AT210" s="48"/>
      <c r="AV210" s="48"/>
      <c r="AW210" s="48"/>
    </row>
    <row r="211" spans="1:49" s="4" customFormat="1" ht="15" x14ac:dyDescent="0.25">
      <c r="A211" s="51"/>
      <c r="B211" s="50" t="s">
        <v>60</v>
      </c>
      <c r="C211" s="853" t="s">
        <v>66</v>
      </c>
      <c r="D211" s="853"/>
      <c r="E211" s="853"/>
      <c r="F211" s="53"/>
      <c r="G211" s="54"/>
      <c r="H211" s="54"/>
      <c r="I211" s="54"/>
      <c r="J211" s="57">
        <v>35.06</v>
      </c>
      <c r="K211" s="56">
        <v>1.1499999999999999</v>
      </c>
      <c r="L211" s="57">
        <v>19.350000000000001</v>
      </c>
      <c r="M211" s="56">
        <v>35.42</v>
      </c>
      <c r="N211" s="133">
        <v>685.38</v>
      </c>
      <c r="AF211" s="39"/>
      <c r="AG211" s="48"/>
      <c r="AI211" s="3" t="s">
        <v>66</v>
      </c>
      <c r="AL211" s="48"/>
      <c r="AM211" s="82"/>
      <c r="AN211" s="85"/>
      <c r="AO211" s="85"/>
      <c r="AP211" s="85"/>
      <c r="AQ211" s="85"/>
      <c r="AR211" s="85"/>
      <c r="AS211" s="82"/>
      <c r="AT211" s="48"/>
      <c r="AV211" s="48"/>
      <c r="AW211" s="48"/>
    </row>
    <row r="212" spans="1:49" s="4" customFormat="1" ht="15" x14ac:dyDescent="0.25">
      <c r="A212" s="51"/>
      <c r="B212" s="50" t="s">
        <v>67</v>
      </c>
      <c r="C212" s="853" t="s">
        <v>68</v>
      </c>
      <c r="D212" s="853"/>
      <c r="E212" s="853"/>
      <c r="F212" s="53"/>
      <c r="G212" s="54"/>
      <c r="H212" s="54"/>
      <c r="I212" s="54"/>
      <c r="J212" s="57">
        <v>3.94</v>
      </c>
      <c r="K212" s="56">
        <v>1.1499999999999999</v>
      </c>
      <c r="L212" s="57">
        <v>2.17</v>
      </c>
      <c r="M212" s="54"/>
      <c r="N212" s="59"/>
      <c r="AF212" s="39"/>
      <c r="AG212" s="48"/>
      <c r="AI212" s="3" t="s">
        <v>68</v>
      </c>
      <c r="AL212" s="48"/>
      <c r="AM212" s="82"/>
      <c r="AN212" s="85"/>
      <c r="AO212" s="85"/>
      <c r="AP212" s="85"/>
      <c r="AQ212" s="85"/>
      <c r="AR212" s="85"/>
      <c r="AS212" s="82"/>
      <c r="AT212" s="48"/>
      <c r="AV212" s="48"/>
      <c r="AW212" s="48"/>
    </row>
    <row r="213" spans="1:49" s="4" customFormat="1" ht="15" x14ac:dyDescent="0.25">
      <c r="A213" s="51"/>
      <c r="B213" s="50" t="s">
        <v>69</v>
      </c>
      <c r="C213" s="853" t="s">
        <v>70</v>
      </c>
      <c r="D213" s="853"/>
      <c r="E213" s="853"/>
      <c r="F213" s="53"/>
      <c r="G213" s="54"/>
      <c r="H213" s="54"/>
      <c r="I213" s="54"/>
      <c r="J213" s="57">
        <v>0.7</v>
      </c>
      <c r="K213" s="56">
        <v>1.1499999999999999</v>
      </c>
      <c r="L213" s="57">
        <v>0.39</v>
      </c>
      <c r="M213" s="56">
        <v>35.42</v>
      </c>
      <c r="N213" s="133">
        <v>13.81</v>
      </c>
      <c r="AF213" s="39"/>
      <c r="AG213" s="48"/>
      <c r="AI213" s="3" t="s">
        <v>70</v>
      </c>
      <c r="AL213" s="48"/>
      <c r="AM213" s="82"/>
      <c r="AN213" s="85"/>
      <c r="AO213" s="85"/>
      <c r="AP213" s="85"/>
      <c r="AQ213" s="85"/>
      <c r="AR213" s="85"/>
      <c r="AS213" s="82"/>
      <c r="AT213" s="48"/>
      <c r="AV213" s="48"/>
      <c r="AW213" s="48"/>
    </row>
    <row r="214" spans="1:49" s="4" customFormat="1" ht="15" x14ac:dyDescent="0.25">
      <c r="A214" s="51"/>
      <c r="B214" s="50" t="s">
        <v>86</v>
      </c>
      <c r="C214" s="853" t="s">
        <v>87</v>
      </c>
      <c r="D214" s="853"/>
      <c r="E214" s="853"/>
      <c r="F214" s="53"/>
      <c r="G214" s="54"/>
      <c r="H214" s="54"/>
      <c r="I214" s="54"/>
      <c r="J214" s="57">
        <v>0.7</v>
      </c>
      <c r="K214" s="54"/>
      <c r="L214" s="57">
        <v>0.34</v>
      </c>
      <c r="M214" s="54"/>
      <c r="N214" s="59"/>
      <c r="AF214" s="39"/>
      <c r="AG214" s="48"/>
      <c r="AI214" s="3" t="s">
        <v>87</v>
      </c>
      <c r="AL214" s="48"/>
      <c r="AM214" s="82"/>
      <c r="AN214" s="85"/>
      <c r="AO214" s="85"/>
      <c r="AP214" s="85"/>
      <c r="AQ214" s="85"/>
      <c r="AR214" s="85"/>
      <c r="AS214" s="82"/>
      <c r="AT214" s="48"/>
      <c r="AV214" s="48"/>
      <c r="AW214" s="48"/>
    </row>
    <row r="215" spans="1:49" s="4" customFormat="1" ht="15" x14ac:dyDescent="0.25">
      <c r="A215" s="60"/>
      <c r="B215" s="50"/>
      <c r="C215" s="853" t="s">
        <v>71</v>
      </c>
      <c r="D215" s="853"/>
      <c r="E215" s="853"/>
      <c r="F215" s="53" t="s">
        <v>72</v>
      </c>
      <c r="G215" s="56">
        <v>4.53</v>
      </c>
      <c r="H215" s="56">
        <v>1.1499999999999999</v>
      </c>
      <c r="I215" s="64">
        <v>2.5005600000000001</v>
      </c>
      <c r="J215" s="63"/>
      <c r="K215" s="54"/>
      <c r="L215" s="63"/>
      <c r="M215" s="54"/>
      <c r="N215" s="59"/>
      <c r="AF215" s="39"/>
      <c r="AG215" s="48"/>
      <c r="AJ215" s="3" t="s">
        <v>71</v>
      </c>
      <c r="AL215" s="48"/>
      <c r="AM215" s="82"/>
      <c r="AN215" s="85"/>
      <c r="AO215" s="85"/>
      <c r="AP215" s="85"/>
      <c r="AQ215" s="85"/>
      <c r="AR215" s="85"/>
      <c r="AS215" s="82"/>
      <c r="AT215" s="48"/>
      <c r="AV215" s="48"/>
      <c r="AW215" s="48"/>
    </row>
    <row r="216" spans="1:49" s="4" customFormat="1" ht="15" x14ac:dyDescent="0.25">
      <c r="A216" s="60"/>
      <c r="B216" s="50"/>
      <c r="C216" s="853" t="s">
        <v>73</v>
      </c>
      <c r="D216" s="853"/>
      <c r="E216" s="853"/>
      <c r="F216" s="53" t="s">
        <v>72</v>
      </c>
      <c r="G216" s="56">
        <v>0.06</v>
      </c>
      <c r="H216" s="56">
        <v>1.1499999999999999</v>
      </c>
      <c r="I216" s="64">
        <v>3.3119999999999997E-2</v>
      </c>
      <c r="J216" s="63"/>
      <c r="K216" s="54"/>
      <c r="L216" s="63"/>
      <c r="M216" s="54"/>
      <c r="N216" s="59"/>
      <c r="AF216" s="39"/>
      <c r="AG216" s="48"/>
      <c r="AJ216" s="3" t="s">
        <v>73</v>
      </c>
      <c r="AL216" s="48"/>
      <c r="AM216" s="82"/>
      <c r="AN216" s="85"/>
      <c r="AO216" s="85"/>
      <c r="AP216" s="85"/>
      <c r="AQ216" s="85"/>
      <c r="AR216" s="85"/>
      <c r="AS216" s="82"/>
      <c r="AT216" s="48"/>
      <c r="AV216" s="48"/>
      <c r="AW216" s="48"/>
    </row>
    <row r="217" spans="1:49" s="4" customFormat="1" ht="15" x14ac:dyDescent="0.25">
      <c r="A217" s="51"/>
      <c r="B217" s="50"/>
      <c r="C217" s="854" t="s">
        <v>74</v>
      </c>
      <c r="D217" s="854"/>
      <c r="E217" s="854"/>
      <c r="F217" s="65"/>
      <c r="G217" s="66"/>
      <c r="H217" s="66"/>
      <c r="I217" s="66"/>
      <c r="J217" s="68">
        <v>39.700000000000003</v>
      </c>
      <c r="K217" s="66"/>
      <c r="L217" s="68">
        <v>21.86</v>
      </c>
      <c r="M217" s="66"/>
      <c r="N217" s="69"/>
      <c r="AF217" s="39"/>
      <c r="AG217" s="48"/>
      <c r="AK217" s="3" t="s">
        <v>74</v>
      </c>
      <c r="AL217" s="48"/>
      <c r="AM217" s="82"/>
      <c r="AN217" s="85"/>
      <c r="AO217" s="85"/>
      <c r="AP217" s="85"/>
      <c r="AQ217" s="85"/>
      <c r="AR217" s="85"/>
      <c r="AS217" s="82"/>
      <c r="AT217" s="48"/>
      <c r="AV217" s="48"/>
      <c r="AW217" s="48"/>
    </row>
    <row r="218" spans="1:49" s="4" customFormat="1" ht="15" x14ac:dyDescent="0.25">
      <c r="A218" s="60"/>
      <c r="B218" s="50"/>
      <c r="C218" s="853" t="s">
        <v>75</v>
      </c>
      <c r="D218" s="853"/>
      <c r="E218" s="853"/>
      <c r="F218" s="53"/>
      <c r="G218" s="54"/>
      <c r="H218" s="54"/>
      <c r="I218" s="54"/>
      <c r="J218" s="63"/>
      <c r="K218" s="54"/>
      <c r="L218" s="57">
        <v>19.739999999999998</v>
      </c>
      <c r="M218" s="54"/>
      <c r="N218" s="133">
        <v>699.19</v>
      </c>
      <c r="AF218" s="39"/>
      <c r="AG218" s="48"/>
      <c r="AJ218" s="3" t="s">
        <v>75</v>
      </c>
      <c r="AL218" s="48"/>
      <c r="AM218" s="82"/>
      <c r="AN218" s="85"/>
      <c r="AO218" s="85"/>
      <c r="AP218" s="85"/>
      <c r="AQ218" s="85"/>
      <c r="AR218" s="85"/>
      <c r="AS218" s="82"/>
      <c r="AT218" s="48"/>
      <c r="AV218" s="48"/>
      <c r="AW218" s="48"/>
    </row>
    <row r="219" spans="1:49" s="4" customFormat="1" ht="23.25" x14ac:dyDescent="0.25">
      <c r="A219" s="60"/>
      <c r="B219" s="50" t="s">
        <v>120</v>
      </c>
      <c r="C219" s="853" t="s">
        <v>121</v>
      </c>
      <c r="D219" s="853"/>
      <c r="E219" s="853"/>
      <c r="F219" s="53" t="s">
        <v>78</v>
      </c>
      <c r="G219" s="70">
        <v>97</v>
      </c>
      <c r="H219" s="54"/>
      <c r="I219" s="70">
        <v>97</v>
      </c>
      <c r="J219" s="63"/>
      <c r="K219" s="54"/>
      <c r="L219" s="57">
        <v>19.149999999999999</v>
      </c>
      <c r="M219" s="54"/>
      <c r="N219" s="133">
        <v>678.21</v>
      </c>
      <c r="AF219" s="39"/>
      <c r="AG219" s="48"/>
      <c r="AJ219" s="3" t="s">
        <v>121</v>
      </c>
      <c r="AL219" s="48"/>
      <c r="AM219" s="82"/>
      <c r="AN219" s="85"/>
      <c r="AO219" s="85"/>
      <c r="AP219" s="85"/>
      <c r="AQ219" s="85"/>
      <c r="AR219" s="85"/>
      <c r="AS219" s="82"/>
      <c r="AT219" s="48"/>
      <c r="AV219" s="48"/>
      <c r="AW219" s="48"/>
    </row>
    <row r="220" spans="1:49" s="4" customFormat="1" ht="23.25" x14ac:dyDescent="0.25">
      <c r="A220" s="60"/>
      <c r="B220" s="50" t="s">
        <v>122</v>
      </c>
      <c r="C220" s="853" t="s">
        <v>123</v>
      </c>
      <c r="D220" s="853"/>
      <c r="E220" s="853"/>
      <c r="F220" s="53" t="s">
        <v>78</v>
      </c>
      <c r="G220" s="70">
        <v>51</v>
      </c>
      <c r="H220" s="54"/>
      <c r="I220" s="70">
        <v>51</v>
      </c>
      <c r="J220" s="63"/>
      <c r="K220" s="54"/>
      <c r="L220" s="57">
        <v>10.07</v>
      </c>
      <c r="M220" s="54"/>
      <c r="N220" s="133">
        <v>356.59</v>
      </c>
      <c r="AF220" s="39"/>
      <c r="AG220" s="48"/>
      <c r="AJ220" s="3" t="s">
        <v>123</v>
      </c>
      <c r="AL220" s="48"/>
      <c r="AM220" s="82"/>
      <c r="AN220" s="85"/>
      <c r="AO220" s="85"/>
      <c r="AP220" s="85"/>
      <c r="AQ220" s="85"/>
      <c r="AR220" s="85"/>
      <c r="AS220" s="82"/>
      <c r="AT220" s="48"/>
      <c r="AV220" s="48"/>
      <c r="AW220" s="48"/>
    </row>
    <row r="221" spans="1:49" s="4" customFormat="1" ht="15" x14ac:dyDescent="0.25">
      <c r="A221" s="71"/>
      <c r="B221" s="72"/>
      <c r="C221" s="847" t="s">
        <v>81</v>
      </c>
      <c r="D221" s="847"/>
      <c r="E221" s="847"/>
      <c r="F221" s="42"/>
      <c r="G221" s="43"/>
      <c r="H221" s="43"/>
      <c r="I221" s="43"/>
      <c r="J221" s="46"/>
      <c r="K221" s="43"/>
      <c r="L221" s="131">
        <v>51.08</v>
      </c>
      <c r="M221" s="66"/>
      <c r="N221" s="47"/>
      <c r="AF221" s="39"/>
      <c r="AG221" s="48"/>
      <c r="AL221" s="48" t="s">
        <v>81</v>
      </c>
      <c r="AM221" s="82"/>
      <c r="AN221" s="85"/>
      <c r="AO221" s="85"/>
      <c r="AP221" s="85"/>
      <c r="AQ221" s="85"/>
      <c r="AR221" s="85"/>
      <c r="AS221" s="82"/>
      <c r="AT221" s="48"/>
      <c r="AV221" s="48"/>
      <c r="AW221" s="48"/>
    </row>
    <row r="222" spans="1:49" s="4" customFormat="1" ht="23.25" x14ac:dyDescent="0.25">
      <c r="A222" s="40" t="s">
        <v>161</v>
      </c>
      <c r="B222" s="41" t="s">
        <v>162</v>
      </c>
      <c r="C222" s="847" t="s">
        <v>163</v>
      </c>
      <c r="D222" s="847"/>
      <c r="E222" s="847"/>
      <c r="F222" s="42" t="s">
        <v>164</v>
      </c>
      <c r="G222" s="43">
        <v>96</v>
      </c>
      <c r="H222" s="44">
        <v>1</v>
      </c>
      <c r="I222" s="44">
        <v>96</v>
      </c>
      <c r="J222" s="131">
        <v>739.5</v>
      </c>
      <c r="K222" s="43"/>
      <c r="L222" s="73">
        <v>8245.2999999999993</v>
      </c>
      <c r="M222" s="109">
        <v>8.61</v>
      </c>
      <c r="N222" s="134">
        <v>70992</v>
      </c>
      <c r="AF222" s="39"/>
      <c r="AG222" s="48" t="s">
        <v>163</v>
      </c>
      <c r="AL222" s="48"/>
      <c r="AM222" s="82"/>
      <c r="AN222" s="85"/>
      <c r="AO222" s="85"/>
      <c r="AP222" s="85"/>
      <c r="AQ222" s="85"/>
      <c r="AR222" s="85"/>
      <c r="AS222" s="82"/>
      <c r="AT222" s="48"/>
      <c r="AV222" s="48"/>
      <c r="AW222" s="48"/>
    </row>
    <row r="223" spans="1:49" s="4" customFormat="1" ht="15" x14ac:dyDescent="0.25">
      <c r="A223" s="71"/>
      <c r="B223" s="72"/>
      <c r="C223" s="847" t="s">
        <v>81</v>
      </c>
      <c r="D223" s="847"/>
      <c r="E223" s="847"/>
      <c r="F223" s="42"/>
      <c r="G223" s="43"/>
      <c r="H223" s="43"/>
      <c r="I223" s="43"/>
      <c r="J223" s="46"/>
      <c r="K223" s="43"/>
      <c r="L223" s="73">
        <v>8245.2999999999993</v>
      </c>
      <c r="M223" s="66"/>
      <c r="N223" s="134">
        <v>70992</v>
      </c>
      <c r="AF223" s="39"/>
      <c r="AG223" s="48"/>
      <c r="AL223" s="48" t="s">
        <v>81</v>
      </c>
      <c r="AM223" s="82"/>
      <c r="AN223" s="85"/>
      <c r="AO223" s="85"/>
      <c r="AP223" s="85"/>
      <c r="AQ223" s="85"/>
      <c r="AR223" s="85"/>
      <c r="AS223" s="82"/>
      <c r="AT223" s="48"/>
      <c r="AV223" s="48"/>
      <c r="AW223" s="48"/>
    </row>
    <row r="224" spans="1:49" s="4" customFormat="1" ht="23.25" x14ac:dyDescent="0.25">
      <c r="A224" s="40" t="s">
        <v>165</v>
      </c>
      <c r="B224" s="41" t="s">
        <v>166</v>
      </c>
      <c r="C224" s="847" t="s">
        <v>167</v>
      </c>
      <c r="D224" s="847"/>
      <c r="E224" s="847"/>
      <c r="F224" s="42" t="s">
        <v>119</v>
      </c>
      <c r="G224" s="43">
        <v>1.8</v>
      </c>
      <c r="H224" s="44">
        <v>1</v>
      </c>
      <c r="I224" s="45">
        <v>1.8</v>
      </c>
      <c r="J224" s="46"/>
      <c r="K224" s="43"/>
      <c r="L224" s="46"/>
      <c r="M224" s="43"/>
      <c r="N224" s="47"/>
      <c r="AF224" s="39"/>
      <c r="AG224" s="48" t="s">
        <v>167</v>
      </c>
      <c r="AL224" s="48"/>
      <c r="AM224" s="82"/>
      <c r="AN224" s="85"/>
      <c r="AO224" s="85"/>
      <c r="AP224" s="85"/>
      <c r="AQ224" s="85"/>
      <c r="AR224" s="85"/>
      <c r="AS224" s="82"/>
      <c r="AT224" s="48"/>
      <c r="AV224" s="48"/>
      <c r="AW224" s="48"/>
    </row>
    <row r="225" spans="1:49" s="4" customFormat="1" ht="22.5" x14ac:dyDescent="0.25">
      <c r="A225" s="49"/>
      <c r="B225" s="50" t="s">
        <v>64</v>
      </c>
      <c r="C225" s="848" t="s">
        <v>65</v>
      </c>
      <c r="D225" s="848"/>
      <c r="E225" s="848"/>
      <c r="F225" s="848"/>
      <c r="G225" s="848"/>
      <c r="H225" s="848"/>
      <c r="I225" s="848"/>
      <c r="J225" s="848"/>
      <c r="K225" s="848"/>
      <c r="L225" s="848"/>
      <c r="M225" s="848"/>
      <c r="N225" s="849"/>
      <c r="AF225" s="39"/>
      <c r="AG225" s="48"/>
      <c r="AH225" s="3" t="s">
        <v>65</v>
      </c>
      <c r="AL225" s="48"/>
      <c r="AM225" s="82"/>
      <c r="AN225" s="85"/>
      <c r="AO225" s="85"/>
      <c r="AP225" s="85"/>
      <c r="AQ225" s="85"/>
      <c r="AR225" s="85"/>
      <c r="AS225" s="82"/>
      <c r="AT225" s="48"/>
      <c r="AV225" s="48"/>
      <c r="AW225" s="48"/>
    </row>
    <row r="226" spans="1:49" s="4" customFormat="1" ht="15" x14ac:dyDescent="0.25">
      <c r="A226" s="51"/>
      <c r="B226" s="50" t="s">
        <v>60</v>
      </c>
      <c r="C226" s="853" t="s">
        <v>66</v>
      </c>
      <c r="D226" s="853"/>
      <c r="E226" s="853"/>
      <c r="F226" s="53"/>
      <c r="G226" s="54"/>
      <c r="H226" s="54"/>
      <c r="I226" s="54"/>
      <c r="J226" s="57">
        <v>53.96</v>
      </c>
      <c r="K226" s="56">
        <v>1.1499999999999999</v>
      </c>
      <c r="L226" s="57">
        <v>111.7</v>
      </c>
      <c r="M226" s="56">
        <v>35.42</v>
      </c>
      <c r="N226" s="58">
        <v>3956.41</v>
      </c>
      <c r="AF226" s="39"/>
      <c r="AG226" s="48"/>
      <c r="AI226" s="3" t="s">
        <v>66</v>
      </c>
      <c r="AL226" s="48"/>
      <c r="AM226" s="82"/>
      <c r="AN226" s="85"/>
      <c r="AO226" s="85"/>
      <c r="AP226" s="85"/>
      <c r="AQ226" s="85"/>
      <c r="AR226" s="85"/>
      <c r="AS226" s="82"/>
      <c r="AT226" s="48"/>
      <c r="AV226" s="48"/>
      <c r="AW226" s="48"/>
    </row>
    <row r="227" spans="1:49" s="4" customFormat="1" ht="15" x14ac:dyDescent="0.25">
      <c r="A227" s="51"/>
      <c r="B227" s="50" t="s">
        <v>67</v>
      </c>
      <c r="C227" s="853" t="s">
        <v>68</v>
      </c>
      <c r="D227" s="853"/>
      <c r="E227" s="853"/>
      <c r="F227" s="53"/>
      <c r="G227" s="54"/>
      <c r="H227" s="54"/>
      <c r="I227" s="54"/>
      <c r="J227" s="57">
        <v>347.73</v>
      </c>
      <c r="K227" s="56">
        <v>1.1499999999999999</v>
      </c>
      <c r="L227" s="57">
        <v>719.8</v>
      </c>
      <c r="M227" s="54"/>
      <c r="N227" s="59"/>
      <c r="AF227" s="39"/>
      <c r="AG227" s="48"/>
      <c r="AI227" s="3" t="s">
        <v>68</v>
      </c>
      <c r="AL227" s="48"/>
      <c r="AM227" s="82"/>
      <c r="AN227" s="85"/>
      <c r="AO227" s="85"/>
      <c r="AP227" s="85"/>
      <c r="AQ227" s="85"/>
      <c r="AR227" s="85"/>
      <c r="AS227" s="82"/>
      <c r="AT227" s="48"/>
      <c r="AV227" s="48"/>
      <c r="AW227" s="48"/>
    </row>
    <row r="228" spans="1:49" s="4" customFormat="1" ht="15" x14ac:dyDescent="0.25">
      <c r="A228" s="51"/>
      <c r="B228" s="50" t="s">
        <v>69</v>
      </c>
      <c r="C228" s="853" t="s">
        <v>70</v>
      </c>
      <c r="D228" s="853"/>
      <c r="E228" s="853"/>
      <c r="F228" s="53"/>
      <c r="G228" s="54"/>
      <c r="H228" s="54"/>
      <c r="I228" s="54"/>
      <c r="J228" s="57">
        <v>48.19</v>
      </c>
      <c r="K228" s="56">
        <v>1.1499999999999999</v>
      </c>
      <c r="L228" s="57">
        <v>99.75</v>
      </c>
      <c r="M228" s="56">
        <v>35.42</v>
      </c>
      <c r="N228" s="58">
        <v>3533.15</v>
      </c>
      <c r="AF228" s="39"/>
      <c r="AG228" s="48"/>
      <c r="AI228" s="3" t="s">
        <v>70</v>
      </c>
      <c r="AL228" s="48"/>
      <c r="AM228" s="82"/>
      <c r="AN228" s="85"/>
      <c r="AO228" s="85"/>
      <c r="AP228" s="85"/>
      <c r="AQ228" s="85"/>
      <c r="AR228" s="85"/>
      <c r="AS228" s="82"/>
      <c r="AT228" s="48"/>
      <c r="AV228" s="48"/>
      <c r="AW228" s="48"/>
    </row>
    <row r="229" spans="1:49" s="4" customFormat="1" ht="15" x14ac:dyDescent="0.25">
      <c r="A229" s="51"/>
      <c r="B229" s="50" t="s">
        <v>86</v>
      </c>
      <c r="C229" s="853" t="s">
        <v>87</v>
      </c>
      <c r="D229" s="853"/>
      <c r="E229" s="853"/>
      <c r="F229" s="53"/>
      <c r="G229" s="54"/>
      <c r="H229" s="54"/>
      <c r="I229" s="54"/>
      <c r="J229" s="57">
        <v>1.08</v>
      </c>
      <c r="K229" s="54"/>
      <c r="L229" s="57">
        <v>1.94</v>
      </c>
      <c r="M229" s="54"/>
      <c r="N229" s="59"/>
      <c r="AF229" s="39"/>
      <c r="AG229" s="48"/>
      <c r="AI229" s="3" t="s">
        <v>87</v>
      </c>
      <c r="AL229" s="48"/>
      <c r="AM229" s="82"/>
      <c r="AN229" s="85"/>
      <c r="AO229" s="85"/>
      <c r="AP229" s="85"/>
      <c r="AQ229" s="85"/>
      <c r="AR229" s="85"/>
      <c r="AS229" s="82"/>
      <c r="AT229" s="48"/>
      <c r="AV229" s="48"/>
      <c r="AW229" s="48"/>
    </row>
    <row r="230" spans="1:49" s="4" customFormat="1" ht="15" x14ac:dyDescent="0.25">
      <c r="A230" s="60"/>
      <c r="B230" s="50"/>
      <c r="C230" s="853" t="s">
        <v>71</v>
      </c>
      <c r="D230" s="853"/>
      <c r="E230" s="853"/>
      <c r="F230" s="53" t="s">
        <v>72</v>
      </c>
      <c r="G230" s="56">
        <v>5.74</v>
      </c>
      <c r="H230" s="56">
        <v>1.1499999999999999</v>
      </c>
      <c r="I230" s="130">
        <v>11.8818</v>
      </c>
      <c r="J230" s="63"/>
      <c r="K230" s="54"/>
      <c r="L230" s="63"/>
      <c r="M230" s="54"/>
      <c r="N230" s="59"/>
      <c r="AF230" s="39"/>
      <c r="AG230" s="48"/>
      <c r="AJ230" s="3" t="s">
        <v>71</v>
      </c>
      <c r="AL230" s="48"/>
      <c r="AM230" s="82"/>
      <c r="AN230" s="85"/>
      <c r="AO230" s="85"/>
      <c r="AP230" s="85"/>
      <c r="AQ230" s="85"/>
      <c r="AR230" s="85"/>
      <c r="AS230" s="82"/>
      <c r="AT230" s="48"/>
      <c r="AV230" s="48"/>
      <c r="AW230" s="48"/>
    </row>
    <row r="231" spans="1:49" s="4" customFormat="1" ht="15" x14ac:dyDescent="0.25">
      <c r="A231" s="60"/>
      <c r="B231" s="50"/>
      <c r="C231" s="853" t="s">
        <v>73</v>
      </c>
      <c r="D231" s="853"/>
      <c r="E231" s="853"/>
      <c r="F231" s="53" t="s">
        <v>72</v>
      </c>
      <c r="G231" s="56">
        <v>3.84</v>
      </c>
      <c r="H231" s="56">
        <v>1.1499999999999999</v>
      </c>
      <c r="I231" s="130">
        <v>7.9488000000000003</v>
      </c>
      <c r="J231" s="63"/>
      <c r="K231" s="54"/>
      <c r="L231" s="63"/>
      <c r="M231" s="54"/>
      <c r="N231" s="59"/>
      <c r="AF231" s="39"/>
      <c r="AG231" s="48"/>
      <c r="AJ231" s="3" t="s">
        <v>73</v>
      </c>
      <c r="AL231" s="48"/>
      <c r="AM231" s="82"/>
      <c r="AN231" s="85"/>
      <c r="AO231" s="85"/>
      <c r="AP231" s="85"/>
      <c r="AQ231" s="85"/>
      <c r="AR231" s="85"/>
      <c r="AS231" s="82"/>
      <c r="AT231" s="48"/>
      <c r="AV231" s="48"/>
      <c r="AW231" s="48"/>
    </row>
    <row r="232" spans="1:49" s="4" customFormat="1" ht="15" x14ac:dyDescent="0.25">
      <c r="A232" s="51"/>
      <c r="B232" s="50"/>
      <c r="C232" s="854" t="s">
        <v>74</v>
      </c>
      <c r="D232" s="854"/>
      <c r="E232" s="854"/>
      <c r="F232" s="65"/>
      <c r="G232" s="66"/>
      <c r="H232" s="66"/>
      <c r="I232" s="66"/>
      <c r="J232" s="68">
        <v>402.77</v>
      </c>
      <c r="K232" s="66"/>
      <c r="L232" s="68">
        <v>833.44</v>
      </c>
      <c r="M232" s="66"/>
      <c r="N232" s="69"/>
      <c r="AF232" s="39"/>
      <c r="AG232" s="48"/>
      <c r="AK232" s="3" t="s">
        <v>74</v>
      </c>
      <c r="AL232" s="48"/>
      <c r="AM232" s="82"/>
      <c r="AN232" s="85"/>
      <c r="AO232" s="85"/>
      <c r="AP232" s="85"/>
      <c r="AQ232" s="85"/>
      <c r="AR232" s="85"/>
      <c r="AS232" s="82"/>
      <c r="AT232" s="48"/>
      <c r="AV232" s="48"/>
      <c r="AW232" s="48"/>
    </row>
    <row r="233" spans="1:49" s="4" customFormat="1" ht="15" x14ac:dyDescent="0.25">
      <c r="A233" s="60"/>
      <c r="B233" s="50"/>
      <c r="C233" s="853" t="s">
        <v>75</v>
      </c>
      <c r="D233" s="853"/>
      <c r="E233" s="853"/>
      <c r="F233" s="53"/>
      <c r="G233" s="54"/>
      <c r="H233" s="54"/>
      <c r="I233" s="54"/>
      <c r="J233" s="63"/>
      <c r="K233" s="54"/>
      <c r="L233" s="57">
        <v>211.45</v>
      </c>
      <c r="M233" s="54"/>
      <c r="N233" s="58">
        <v>7489.56</v>
      </c>
      <c r="AF233" s="39"/>
      <c r="AG233" s="48"/>
      <c r="AJ233" s="3" t="s">
        <v>75</v>
      </c>
      <c r="AL233" s="48"/>
      <c r="AM233" s="82"/>
      <c r="AN233" s="85"/>
      <c r="AO233" s="85"/>
      <c r="AP233" s="85"/>
      <c r="AQ233" s="85"/>
      <c r="AR233" s="85"/>
      <c r="AS233" s="82"/>
      <c r="AT233" s="48"/>
      <c r="AV233" s="48"/>
      <c r="AW233" s="48"/>
    </row>
    <row r="234" spans="1:49" s="4" customFormat="1" ht="23.25" x14ac:dyDescent="0.25">
      <c r="A234" s="60"/>
      <c r="B234" s="50" t="s">
        <v>120</v>
      </c>
      <c r="C234" s="853" t="s">
        <v>121</v>
      </c>
      <c r="D234" s="853"/>
      <c r="E234" s="853"/>
      <c r="F234" s="53" t="s">
        <v>78</v>
      </c>
      <c r="G234" s="70">
        <v>97</v>
      </c>
      <c r="H234" s="54"/>
      <c r="I234" s="70">
        <v>97</v>
      </c>
      <c r="J234" s="63"/>
      <c r="K234" s="54"/>
      <c r="L234" s="57">
        <v>205.11</v>
      </c>
      <c r="M234" s="54"/>
      <c r="N234" s="58">
        <v>7264.87</v>
      </c>
      <c r="AF234" s="39"/>
      <c r="AG234" s="48"/>
      <c r="AJ234" s="3" t="s">
        <v>121</v>
      </c>
      <c r="AL234" s="48"/>
      <c r="AM234" s="82"/>
      <c r="AN234" s="85"/>
      <c r="AO234" s="85"/>
      <c r="AP234" s="85"/>
      <c r="AQ234" s="85"/>
      <c r="AR234" s="85"/>
      <c r="AS234" s="82"/>
      <c r="AT234" s="48"/>
      <c r="AV234" s="48"/>
      <c r="AW234" s="48"/>
    </row>
    <row r="235" spans="1:49" s="4" customFormat="1" ht="23.25" x14ac:dyDescent="0.25">
      <c r="A235" s="60"/>
      <c r="B235" s="50" t="s">
        <v>122</v>
      </c>
      <c r="C235" s="853" t="s">
        <v>123</v>
      </c>
      <c r="D235" s="853"/>
      <c r="E235" s="853"/>
      <c r="F235" s="53" t="s">
        <v>78</v>
      </c>
      <c r="G235" s="70">
        <v>51</v>
      </c>
      <c r="H235" s="54"/>
      <c r="I235" s="70">
        <v>51</v>
      </c>
      <c r="J235" s="63"/>
      <c r="K235" s="54"/>
      <c r="L235" s="57">
        <v>107.84</v>
      </c>
      <c r="M235" s="54"/>
      <c r="N235" s="58">
        <v>3819.68</v>
      </c>
      <c r="AF235" s="39"/>
      <c r="AG235" s="48"/>
      <c r="AJ235" s="3" t="s">
        <v>123</v>
      </c>
      <c r="AL235" s="48"/>
      <c r="AM235" s="82"/>
      <c r="AN235" s="85"/>
      <c r="AO235" s="85"/>
      <c r="AP235" s="85"/>
      <c r="AQ235" s="85"/>
      <c r="AR235" s="85"/>
      <c r="AS235" s="82"/>
      <c r="AT235" s="48"/>
      <c r="AV235" s="48"/>
      <c r="AW235" s="48"/>
    </row>
    <row r="236" spans="1:49" s="4" customFormat="1" ht="15" x14ac:dyDescent="0.25">
      <c r="A236" s="71"/>
      <c r="B236" s="72"/>
      <c r="C236" s="847" t="s">
        <v>81</v>
      </c>
      <c r="D236" s="847"/>
      <c r="E236" s="847"/>
      <c r="F236" s="42"/>
      <c r="G236" s="43"/>
      <c r="H236" s="43"/>
      <c r="I236" s="43"/>
      <c r="J236" s="46"/>
      <c r="K236" s="43"/>
      <c r="L236" s="73">
        <v>1146.3900000000001</v>
      </c>
      <c r="M236" s="66"/>
      <c r="N236" s="47"/>
      <c r="AF236" s="39"/>
      <c r="AG236" s="48"/>
      <c r="AL236" s="48" t="s">
        <v>81</v>
      </c>
      <c r="AM236" s="82"/>
      <c r="AN236" s="85"/>
      <c r="AO236" s="85"/>
      <c r="AP236" s="85"/>
      <c r="AQ236" s="85"/>
      <c r="AR236" s="85"/>
      <c r="AS236" s="82"/>
      <c r="AT236" s="48"/>
      <c r="AV236" s="48"/>
      <c r="AW236" s="48"/>
    </row>
    <row r="237" spans="1:49" s="4" customFormat="1" ht="34.5" x14ac:dyDescent="0.25">
      <c r="A237" s="40" t="s">
        <v>168</v>
      </c>
      <c r="B237" s="41" t="s">
        <v>169</v>
      </c>
      <c r="C237" s="847" t="s">
        <v>170</v>
      </c>
      <c r="D237" s="847"/>
      <c r="E237" s="847"/>
      <c r="F237" s="42" t="s">
        <v>119</v>
      </c>
      <c r="G237" s="43">
        <v>1.8</v>
      </c>
      <c r="H237" s="44">
        <v>1</v>
      </c>
      <c r="I237" s="45">
        <v>1.8</v>
      </c>
      <c r="J237" s="46"/>
      <c r="K237" s="43"/>
      <c r="L237" s="46"/>
      <c r="M237" s="43"/>
      <c r="N237" s="47"/>
      <c r="AF237" s="39"/>
      <c r="AG237" s="48" t="s">
        <v>170</v>
      </c>
      <c r="AL237" s="48"/>
      <c r="AM237" s="82"/>
      <c r="AN237" s="85"/>
      <c r="AO237" s="85"/>
      <c r="AP237" s="85"/>
      <c r="AQ237" s="85"/>
      <c r="AR237" s="85"/>
      <c r="AS237" s="82"/>
      <c r="AT237" s="48"/>
      <c r="AV237" s="48"/>
      <c r="AW237" s="48"/>
    </row>
    <row r="238" spans="1:49" s="4" customFormat="1" ht="22.5" x14ac:dyDescent="0.25">
      <c r="A238" s="49"/>
      <c r="B238" s="50" t="s">
        <v>64</v>
      </c>
      <c r="C238" s="848" t="s">
        <v>65</v>
      </c>
      <c r="D238" s="848"/>
      <c r="E238" s="848"/>
      <c r="F238" s="848"/>
      <c r="G238" s="848"/>
      <c r="H238" s="848"/>
      <c r="I238" s="848"/>
      <c r="J238" s="848"/>
      <c r="K238" s="848"/>
      <c r="L238" s="848"/>
      <c r="M238" s="848"/>
      <c r="N238" s="849"/>
      <c r="AF238" s="39"/>
      <c r="AG238" s="48"/>
      <c r="AH238" s="3" t="s">
        <v>65</v>
      </c>
      <c r="AL238" s="48"/>
      <c r="AM238" s="82"/>
      <c r="AN238" s="85"/>
      <c r="AO238" s="85"/>
      <c r="AP238" s="85"/>
      <c r="AQ238" s="85"/>
      <c r="AR238" s="85"/>
      <c r="AS238" s="82"/>
      <c r="AT238" s="48"/>
      <c r="AV238" s="48"/>
      <c r="AW238" s="48"/>
    </row>
    <row r="239" spans="1:49" s="4" customFormat="1" ht="15" x14ac:dyDescent="0.25">
      <c r="A239" s="51"/>
      <c r="B239" s="50" t="s">
        <v>60</v>
      </c>
      <c r="C239" s="853" t="s">
        <v>66</v>
      </c>
      <c r="D239" s="853"/>
      <c r="E239" s="853"/>
      <c r="F239" s="53"/>
      <c r="G239" s="54"/>
      <c r="H239" s="54"/>
      <c r="I239" s="54"/>
      <c r="J239" s="57">
        <v>26.13</v>
      </c>
      <c r="K239" s="56">
        <v>1.1499999999999999</v>
      </c>
      <c r="L239" s="57">
        <v>54.09</v>
      </c>
      <c r="M239" s="56">
        <v>35.42</v>
      </c>
      <c r="N239" s="58">
        <v>1915.87</v>
      </c>
      <c r="AF239" s="39"/>
      <c r="AG239" s="48"/>
      <c r="AI239" s="3" t="s">
        <v>66</v>
      </c>
      <c r="AL239" s="48"/>
      <c r="AM239" s="82"/>
      <c r="AN239" s="85"/>
      <c r="AO239" s="85"/>
      <c r="AP239" s="85"/>
      <c r="AQ239" s="85"/>
      <c r="AR239" s="85"/>
      <c r="AS239" s="82"/>
      <c r="AT239" s="48"/>
      <c r="AV239" s="48"/>
      <c r="AW239" s="48"/>
    </row>
    <row r="240" spans="1:49" s="4" customFormat="1" ht="15" x14ac:dyDescent="0.25">
      <c r="A240" s="51"/>
      <c r="B240" s="50" t="s">
        <v>67</v>
      </c>
      <c r="C240" s="853" t="s">
        <v>68</v>
      </c>
      <c r="D240" s="853"/>
      <c r="E240" s="853"/>
      <c r="F240" s="53"/>
      <c r="G240" s="54"/>
      <c r="H240" s="54"/>
      <c r="I240" s="54"/>
      <c r="J240" s="57">
        <v>166.62</v>
      </c>
      <c r="K240" s="56">
        <v>1.1499999999999999</v>
      </c>
      <c r="L240" s="57">
        <v>344.9</v>
      </c>
      <c r="M240" s="54"/>
      <c r="N240" s="59"/>
      <c r="AF240" s="39"/>
      <c r="AG240" s="48"/>
      <c r="AI240" s="3" t="s">
        <v>68</v>
      </c>
      <c r="AL240" s="48"/>
      <c r="AM240" s="82"/>
      <c r="AN240" s="85"/>
      <c r="AO240" s="85"/>
      <c r="AP240" s="85"/>
      <c r="AQ240" s="85"/>
      <c r="AR240" s="85"/>
      <c r="AS240" s="82"/>
      <c r="AT240" s="48"/>
      <c r="AV240" s="48"/>
      <c r="AW240" s="48"/>
    </row>
    <row r="241" spans="1:49" s="4" customFormat="1" ht="15" x14ac:dyDescent="0.25">
      <c r="A241" s="51"/>
      <c r="B241" s="50" t="s">
        <v>69</v>
      </c>
      <c r="C241" s="853" t="s">
        <v>70</v>
      </c>
      <c r="D241" s="853"/>
      <c r="E241" s="853"/>
      <c r="F241" s="53"/>
      <c r="G241" s="54"/>
      <c r="H241" s="54"/>
      <c r="I241" s="54"/>
      <c r="J241" s="57">
        <v>23.09</v>
      </c>
      <c r="K241" s="56">
        <v>1.1499999999999999</v>
      </c>
      <c r="L241" s="57">
        <v>47.8</v>
      </c>
      <c r="M241" s="56">
        <v>35.42</v>
      </c>
      <c r="N241" s="58">
        <v>1693.08</v>
      </c>
      <c r="AF241" s="39"/>
      <c r="AG241" s="48"/>
      <c r="AI241" s="3" t="s">
        <v>70</v>
      </c>
      <c r="AL241" s="48"/>
      <c r="AM241" s="82"/>
      <c r="AN241" s="85"/>
      <c r="AO241" s="85"/>
      <c r="AP241" s="85"/>
      <c r="AQ241" s="85"/>
      <c r="AR241" s="85"/>
      <c r="AS241" s="82"/>
      <c r="AT241" s="48"/>
      <c r="AV241" s="48"/>
      <c r="AW241" s="48"/>
    </row>
    <row r="242" spans="1:49" s="4" customFormat="1" ht="15" x14ac:dyDescent="0.25">
      <c r="A242" s="51"/>
      <c r="B242" s="50" t="s">
        <v>86</v>
      </c>
      <c r="C242" s="853" t="s">
        <v>87</v>
      </c>
      <c r="D242" s="853"/>
      <c r="E242" s="853"/>
      <c r="F242" s="53"/>
      <c r="G242" s="54"/>
      <c r="H242" s="54"/>
      <c r="I242" s="54"/>
      <c r="J242" s="57">
        <v>0.52</v>
      </c>
      <c r="K242" s="54"/>
      <c r="L242" s="57">
        <v>0.94</v>
      </c>
      <c r="M242" s="54"/>
      <c r="N242" s="59"/>
      <c r="AF242" s="39"/>
      <c r="AG242" s="48"/>
      <c r="AI242" s="3" t="s">
        <v>87</v>
      </c>
      <c r="AL242" s="48"/>
      <c r="AM242" s="82"/>
      <c r="AN242" s="85"/>
      <c r="AO242" s="85"/>
      <c r="AP242" s="85"/>
      <c r="AQ242" s="85"/>
      <c r="AR242" s="85"/>
      <c r="AS242" s="82"/>
      <c r="AT242" s="48"/>
      <c r="AV242" s="48"/>
      <c r="AW242" s="48"/>
    </row>
    <row r="243" spans="1:49" s="4" customFormat="1" ht="15" x14ac:dyDescent="0.25">
      <c r="A243" s="60"/>
      <c r="B243" s="50"/>
      <c r="C243" s="853" t="s">
        <v>71</v>
      </c>
      <c r="D243" s="853"/>
      <c r="E243" s="853"/>
      <c r="F243" s="53" t="s">
        <v>72</v>
      </c>
      <c r="G243" s="56">
        <v>2.78</v>
      </c>
      <c r="H243" s="56">
        <v>1.1499999999999999</v>
      </c>
      <c r="I243" s="130">
        <v>5.7545999999999999</v>
      </c>
      <c r="J243" s="63"/>
      <c r="K243" s="54"/>
      <c r="L243" s="63"/>
      <c r="M243" s="54"/>
      <c r="N243" s="59"/>
      <c r="AF243" s="39"/>
      <c r="AG243" s="48"/>
      <c r="AJ243" s="3" t="s">
        <v>71</v>
      </c>
      <c r="AL243" s="48"/>
      <c r="AM243" s="82"/>
      <c r="AN243" s="85"/>
      <c r="AO243" s="85"/>
      <c r="AP243" s="85"/>
      <c r="AQ243" s="85"/>
      <c r="AR243" s="85"/>
      <c r="AS243" s="82"/>
      <c r="AT243" s="48"/>
      <c r="AV243" s="48"/>
      <c r="AW243" s="48"/>
    </row>
    <row r="244" spans="1:49" s="4" customFormat="1" ht="15" x14ac:dyDescent="0.25">
      <c r="A244" s="60"/>
      <c r="B244" s="50"/>
      <c r="C244" s="853" t="s">
        <v>73</v>
      </c>
      <c r="D244" s="853"/>
      <c r="E244" s="853"/>
      <c r="F244" s="53" t="s">
        <v>72</v>
      </c>
      <c r="G244" s="56">
        <v>1.84</v>
      </c>
      <c r="H244" s="56">
        <v>1.1499999999999999</v>
      </c>
      <c r="I244" s="130">
        <v>3.8088000000000002</v>
      </c>
      <c r="J244" s="63"/>
      <c r="K244" s="54"/>
      <c r="L244" s="63"/>
      <c r="M244" s="54"/>
      <c r="N244" s="59"/>
      <c r="AF244" s="39"/>
      <c r="AG244" s="48"/>
      <c r="AJ244" s="3" t="s">
        <v>73</v>
      </c>
      <c r="AL244" s="48"/>
      <c r="AM244" s="82"/>
      <c r="AN244" s="85"/>
      <c r="AO244" s="85"/>
      <c r="AP244" s="85"/>
      <c r="AQ244" s="85"/>
      <c r="AR244" s="85"/>
      <c r="AS244" s="82"/>
      <c r="AT244" s="48"/>
      <c r="AV244" s="48"/>
      <c r="AW244" s="48"/>
    </row>
    <row r="245" spans="1:49" s="4" customFormat="1" ht="15" x14ac:dyDescent="0.25">
      <c r="A245" s="51"/>
      <c r="B245" s="50"/>
      <c r="C245" s="854" t="s">
        <v>74</v>
      </c>
      <c r="D245" s="854"/>
      <c r="E245" s="854"/>
      <c r="F245" s="65"/>
      <c r="G245" s="66"/>
      <c r="H245" s="66"/>
      <c r="I245" s="66"/>
      <c r="J245" s="68">
        <v>193.27</v>
      </c>
      <c r="K245" s="66"/>
      <c r="L245" s="68">
        <v>399.93</v>
      </c>
      <c r="M245" s="66"/>
      <c r="N245" s="69"/>
      <c r="AF245" s="39"/>
      <c r="AG245" s="48"/>
      <c r="AK245" s="3" t="s">
        <v>74</v>
      </c>
      <c r="AL245" s="48"/>
      <c r="AM245" s="82"/>
      <c r="AN245" s="85"/>
      <c r="AO245" s="85"/>
      <c r="AP245" s="85"/>
      <c r="AQ245" s="85"/>
      <c r="AR245" s="85"/>
      <c r="AS245" s="82"/>
      <c r="AT245" s="48"/>
      <c r="AV245" s="48"/>
      <c r="AW245" s="48"/>
    </row>
    <row r="246" spans="1:49" s="4" customFormat="1" ht="15" x14ac:dyDescent="0.25">
      <c r="A246" s="60"/>
      <c r="B246" s="50"/>
      <c r="C246" s="853" t="s">
        <v>75</v>
      </c>
      <c r="D246" s="853"/>
      <c r="E246" s="853"/>
      <c r="F246" s="53"/>
      <c r="G246" s="54"/>
      <c r="H246" s="54"/>
      <c r="I246" s="54"/>
      <c r="J246" s="63"/>
      <c r="K246" s="54"/>
      <c r="L246" s="57">
        <v>101.89</v>
      </c>
      <c r="M246" s="54"/>
      <c r="N246" s="58">
        <v>3608.95</v>
      </c>
      <c r="AF246" s="39"/>
      <c r="AG246" s="48"/>
      <c r="AJ246" s="3" t="s">
        <v>75</v>
      </c>
      <c r="AL246" s="48"/>
      <c r="AM246" s="82"/>
      <c r="AN246" s="85"/>
      <c r="AO246" s="85"/>
      <c r="AP246" s="85"/>
      <c r="AQ246" s="85"/>
      <c r="AR246" s="85"/>
      <c r="AS246" s="82"/>
      <c r="AT246" s="48"/>
      <c r="AV246" s="48"/>
      <c r="AW246" s="48"/>
    </row>
    <row r="247" spans="1:49" s="4" customFormat="1" ht="23.25" x14ac:dyDescent="0.25">
      <c r="A247" s="60"/>
      <c r="B247" s="50" t="s">
        <v>120</v>
      </c>
      <c r="C247" s="853" t="s">
        <v>121</v>
      </c>
      <c r="D247" s="853"/>
      <c r="E247" s="853"/>
      <c r="F247" s="53" t="s">
        <v>78</v>
      </c>
      <c r="G247" s="70">
        <v>97</v>
      </c>
      <c r="H247" s="54"/>
      <c r="I247" s="70">
        <v>97</v>
      </c>
      <c r="J247" s="63"/>
      <c r="K247" s="54"/>
      <c r="L247" s="57">
        <v>98.83</v>
      </c>
      <c r="M247" s="54"/>
      <c r="N247" s="58">
        <v>3500.68</v>
      </c>
      <c r="AF247" s="39"/>
      <c r="AG247" s="48"/>
      <c r="AJ247" s="3" t="s">
        <v>121</v>
      </c>
      <c r="AL247" s="48"/>
      <c r="AM247" s="82"/>
      <c r="AN247" s="85"/>
      <c r="AO247" s="85"/>
      <c r="AP247" s="85"/>
      <c r="AQ247" s="85"/>
      <c r="AR247" s="85"/>
      <c r="AS247" s="82"/>
      <c r="AT247" s="48"/>
      <c r="AV247" s="48"/>
      <c r="AW247" s="48"/>
    </row>
    <row r="248" spans="1:49" s="4" customFormat="1" ht="23.25" x14ac:dyDescent="0.25">
      <c r="A248" s="60"/>
      <c r="B248" s="50" t="s">
        <v>122</v>
      </c>
      <c r="C248" s="853" t="s">
        <v>123</v>
      </c>
      <c r="D248" s="853"/>
      <c r="E248" s="853"/>
      <c r="F248" s="53" t="s">
        <v>78</v>
      </c>
      <c r="G248" s="70">
        <v>51</v>
      </c>
      <c r="H248" s="54"/>
      <c r="I248" s="70">
        <v>51</v>
      </c>
      <c r="J248" s="63"/>
      <c r="K248" s="54"/>
      <c r="L248" s="57">
        <v>51.96</v>
      </c>
      <c r="M248" s="54"/>
      <c r="N248" s="58">
        <v>1840.56</v>
      </c>
      <c r="AF248" s="39"/>
      <c r="AG248" s="48"/>
      <c r="AJ248" s="3" t="s">
        <v>123</v>
      </c>
      <c r="AL248" s="48"/>
      <c r="AM248" s="82"/>
      <c r="AN248" s="85"/>
      <c r="AO248" s="85"/>
      <c r="AP248" s="85"/>
      <c r="AQ248" s="85"/>
      <c r="AR248" s="85"/>
      <c r="AS248" s="82"/>
      <c r="AT248" s="48"/>
      <c r="AV248" s="48"/>
      <c r="AW248" s="48"/>
    </row>
    <row r="249" spans="1:49" s="4" customFormat="1" ht="15" x14ac:dyDescent="0.25">
      <c r="A249" s="71"/>
      <c r="B249" s="72"/>
      <c r="C249" s="847" t="s">
        <v>81</v>
      </c>
      <c r="D249" s="847"/>
      <c r="E249" s="847"/>
      <c r="F249" s="42"/>
      <c r="G249" s="43"/>
      <c r="H249" s="43"/>
      <c r="I249" s="43"/>
      <c r="J249" s="46"/>
      <c r="K249" s="43"/>
      <c r="L249" s="131">
        <v>550.72</v>
      </c>
      <c r="M249" s="66"/>
      <c r="N249" s="47"/>
      <c r="AF249" s="39"/>
      <c r="AG249" s="48"/>
      <c r="AL249" s="48" t="s">
        <v>81</v>
      </c>
      <c r="AM249" s="82"/>
      <c r="AN249" s="85"/>
      <c r="AO249" s="85"/>
      <c r="AP249" s="85"/>
      <c r="AQ249" s="85"/>
      <c r="AR249" s="85"/>
      <c r="AS249" s="82"/>
      <c r="AT249" s="48"/>
      <c r="AV249" s="48"/>
      <c r="AW249" s="48"/>
    </row>
    <row r="250" spans="1:49" s="4" customFormat="1" ht="22.5" x14ac:dyDescent="0.25">
      <c r="A250" s="40" t="s">
        <v>171</v>
      </c>
      <c r="B250" s="41" t="s">
        <v>172</v>
      </c>
      <c r="C250" s="847" t="s">
        <v>173</v>
      </c>
      <c r="D250" s="847"/>
      <c r="E250" s="847"/>
      <c r="F250" s="42" t="s">
        <v>174</v>
      </c>
      <c r="G250" s="43">
        <v>750</v>
      </c>
      <c r="H250" s="44">
        <v>1</v>
      </c>
      <c r="I250" s="44">
        <v>750</v>
      </c>
      <c r="J250" s="131">
        <v>127.5</v>
      </c>
      <c r="K250" s="43"/>
      <c r="L250" s="73">
        <v>11106.27</v>
      </c>
      <c r="M250" s="109">
        <v>8.61</v>
      </c>
      <c r="N250" s="134">
        <v>95625</v>
      </c>
      <c r="AF250" s="39"/>
      <c r="AG250" s="48" t="s">
        <v>173</v>
      </c>
      <c r="AL250" s="48"/>
      <c r="AM250" s="82"/>
      <c r="AN250" s="85"/>
      <c r="AO250" s="85"/>
      <c r="AP250" s="85"/>
      <c r="AQ250" s="85"/>
      <c r="AR250" s="85"/>
      <c r="AS250" s="82"/>
      <c r="AT250" s="48"/>
      <c r="AV250" s="48"/>
      <c r="AW250" s="48"/>
    </row>
    <row r="251" spans="1:49" s="4" customFormat="1" ht="15" x14ac:dyDescent="0.25">
      <c r="A251" s="71"/>
      <c r="B251" s="72"/>
      <c r="C251" s="847" t="s">
        <v>81</v>
      </c>
      <c r="D251" s="847"/>
      <c r="E251" s="847"/>
      <c r="F251" s="42"/>
      <c r="G251" s="43"/>
      <c r="H251" s="43"/>
      <c r="I251" s="43"/>
      <c r="J251" s="46"/>
      <c r="K251" s="43"/>
      <c r="L251" s="73">
        <v>11106.27</v>
      </c>
      <c r="M251" s="66"/>
      <c r="N251" s="134">
        <v>95625</v>
      </c>
      <c r="AF251" s="39"/>
      <c r="AG251" s="48"/>
      <c r="AL251" s="48" t="s">
        <v>81</v>
      </c>
      <c r="AM251" s="82"/>
      <c r="AN251" s="85"/>
      <c r="AO251" s="85"/>
      <c r="AP251" s="85"/>
      <c r="AQ251" s="85"/>
      <c r="AR251" s="85"/>
      <c r="AS251" s="82"/>
      <c r="AT251" s="48"/>
      <c r="AV251" s="48"/>
      <c r="AW251" s="48"/>
    </row>
    <row r="252" spans="1:49" s="4" customFormat="1" ht="0" hidden="1" customHeight="1" x14ac:dyDescent="0.25">
      <c r="A252" s="110"/>
      <c r="B252" s="111"/>
      <c r="C252" s="111"/>
      <c r="D252" s="111"/>
      <c r="E252" s="111"/>
      <c r="F252" s="112"/>
      <c r="G252" s="112"/>
      <c r="H252" s="112"/>
      <c r="I252" s="112"/>
      <c r="J252" s="113"/>
      <c r="K252" s="112"/>
      <c r="L252" s="113"/>
      <c r="M252" s="54"/>
      <c r="N252" s="113"/>
      <c r="AF252" s="39"/>
      <c r="AG252" s="48"/>
      <c r="AL252" s="48"/>
      <c r="AM252" s="82"/>
      <c r="AN252" s="85"/>
      <c r="AO252" s="85"/>
      <c r="AP252" s="85"/>
      <c r="AQ252" s="85"/>
      <c r="AR252" s="85"/>
      <c r="AS252" s="82"/>
      <c r="AT252" s="48"/>
      <c r="AV252" s="48"/>
      <c r="AW252" s="48"/>
    </row>
    <row r="253" spans="1:49" s="4" customFormat="1" ht="15" x14ac:dyDescent="0.25">
      <c r="A253" s="114"/>
      <c r="B253" s="115"/>
      <c r="C253" s="847" t="s">
        <v>175</v>
      </c>
      <c r="D253" s="847"/>
      <c r="E253" s="847"/>
      <c r="F253" s="847"/>
      <c r="G253" s="847"/>
      <c r="H253" s="847"/>
      <c r="I253" s="847"/>
      <c r="J253" s="847"/>
      <c r="K253" s="847"/>
      <c r="L253" s="116"/>
      <c r="M253" s="117"/>
      <c r="N253" s="118"/>
      <c r="AF253" s="39"/>
      <c r="AG253" s="48"/>
      <c r="AL253" s="48"/>
      <c r="AM253" s="82"/>
      <c r="AN253" s="85"/>
      <c r="AO253" s="85"/>
      <c r="AP253" s="85"/>
      <c r="AQ253" s="85"/>
      <c r="AR253" s="85"/>
      <c r="AS253" s="82"/>
      <c r="AT253" s="48" t="s">
        <v>175</v>
      </c>
      <c r="AV253" s="48"/>
      <c r="AW253" s="48"/>
    </row>
    <row r="254" spans="1:49" s="4" customFormat="1" ht="15" x14ac:dyDescent="0.25">
      <c r="A254" s="119"/>
      <c r="B254" s="50"/>
      <c r="C254" s="853" t="s">
        <v>99</v>
      </c>
      <c r="D254" s="853"/>
      <c r="E254" s="853"/>
      <c r="F254" s="853"/>
      <c r="G254" s="853"/>
      <c r="H254" s="853"/>
      <c r="I254" s="853"/>
      <c r="J254" s="853"/>
      <c r="K254" s="853"/>
      <c r="L254" s="120">
        <v>20636.75</v>
      </c>
      <c r="M254" s="121"/>
      <c r="N254" s="122"/>
      <c r="AF254" s="39"/>
      <c r="AG254" s="48"/>
      <c r="AL254" s="48"/>
      <c r="AM254" s="82"/>
      <c r="AN254" s="85"/>
      <c r="AO254" s="85"/>
      <c r="AP254" s="85"/>
      <c r="AQ254" s="85"/>
      <c r="AR254" s="85"/>
      <c r="AS254" s="82"/>
      <c r="AT254" s="48"/>
      <c r="AU254" s="3" t="s">
        <v>99</v>
      </c>
      <c r="AV254" s="48"/>
      <c r="AW254" s="48"/>
    </row>
    <row r="255" spans="1:49" s="4" customFormat="1" ht="15" x14ac:dyDescent="0.25">
      <c r="A255" s="119"/>
      <c r="B255" s="50"/>
      <c r="C255" s="853" t="s">
        <v>100</v>
      </c>
      <c r="D255" s="853"/>
      <c r="E255" s="853"/>
      <c r="F255" s="853"/>
      <c r="G255" s="853"/>
      <c r="H255" s="853"/>
      <c r="I255" s="853"/>
      <c r="J255" s="853"/>
      <c r="K255" s="853"/>
      <c r="L255" s="123"/>
      <c r="M255" s="121"/>
      <c r="N255" s="122"/>
      <c r="AF255" s="39"/>
      <c r="AG255" s="48"/>
      <c r="AL255" s="48"/>
      <c r="AM255" s="82"/>
      <c r="AN255" s="85"/>
      <c r="AO255" s="85"/>
      <c r="AP255" s="85"/>
      <c r="AQ255" s="85"/>
      <c r="AR255" s="85"/>
      <c r="AS255" s="82"/>
      <c r="AT255" s="48"/>
      <c r="AU255" s="3" t="s">
        <v>100</v>
      </c>
      <c r="AV255" s="48"/>
      <c r="AW255" s="48"/>
    </row>
    <row r="256" spans="1:49" s="4" customFormat="1" ht="15" x14ac:dyDescent="0.25">
      <c r="A256" s="119"/>
      <c r="B256" s="50"/>
      <c r="C256" s="853" t="s">
        <v>101</v>
      </c>
      <c r="D256" s="853"/>
      <c r="E256" s="853"/>
      <c r="F256" s="853"/>
      <c r="G256" s="853"/>
      <c r="H256" s="853"/>
      <c r="I256" s="853"/>
      <c r="J256" s="853"/>
      <c r="K256" s="853"/>
      <c r="L256" s="124">
        <v>212.44</v>
      </c>
      <c r="M256" s="121"/>
      <c r="N256" s="122"/>
      <c r="AF256" s="39"/>
      <c r="AG256" s="48"/>
      <c r="AL256" s="48"/>
      <c r="AM256" s="82"/>
      <c r="AN256" s="85"/>
      <c r="AO256" s="85"/>
      <c r="AP256" s="85"/>
      <c r="AQ256" s="85"/>
      <c r="AR256" s="85"/>
      <c r="AS256" s="82"/>
      <c r="AT256" s="48"/>
      <c r="AU256" s="3" t="s">
        <v>101</v>
      </c>
      <c r="AV256" s="48"/>
      <c r="AW256" s="48"/>
    </row>
    <row r="257" spans="1:49" s="4" customFormat="1" ht="15" x14ac:dyDescent="0.25">
      <c r="A257" s="119"/>
      <c r="B257" s="50"/>
      <c r="C257" s="853" t="s">
        <v>102</v>
      </c>
      <c r="D257" s="853"/>
      <c r="E257" s="853"/>
      <c r="F257" s="853"/>
      <c r="G257" s="853"/>
      <c r="H257" s="853"/>
      <c r="I257" s="853"/>
      <c r="J257" s="853"/>
      <c r="K257" s="853"/>
      <c r="L257" s="120">
        <v>1069.04</v>
      </c>
      <c r="M257" s="121"/>
      <c r="N257" s="122"/>
      <c r="AF257" s="39"/>
      <c r="AG257" s="48"/>
      <c r="AL257" s="48"/>
      <c r="AM257" s="82"/>
      <c r="AN257" s="85"/>
      <c r="AO257" s="85"/>
      <c r="AP257" s="85"/>
      <c r="AQ257" s="85"/>
      <c r="AR257" s="85"/>
      <c r="AS257" s="82"/>
      <c r="AT257" s="48"/>
      <c r="AU257" s="3" t="s">
        <v>102</v>
      </c>
      <c r="AV257" s="48"/>
      <c r="AW257" s="48"/>
    </row>
    <row r="258" spans="1:49" s="4" customFormat="1" ht="15" x14ac:dyDescent="0.25">
      <c r="A258" s="119"/>
      <c r="B258" s="50"/>
      <c r="C258" s="853" t="s">
        <v>103</v>
      </c>
      <c r="D258" s="853"/>
      <c r="E258" s="853"/>
      <c r="F258" s="853"/>
      <c r="G258" s="853"/>
      <c r="H258" s="853"/>
      <c r="I258" s="853"/>
      <c r="J258" s="853"/>
      <c r="K258" s="853"/>
      <c r="L258" s="124">
        <v>148.33000000000001</v>
      </c>
      <c r="M258" s="121"/>
      <c r="N258" s="122"/>
      <c r="AF258" s="39"/>
      <c r="AG258" s="48"/>
      <c r="AL258" s="48"/>
      <c r="AM258" s="82"/>
      <c r="AN258" s="85"/>
      <c r="AO258" s="85"/>
      <c r="AP258" s="85"/>
      <c r="AQ258" s="85"/>
      <c r="AR258" s="85"/>
      <c r="AS258" s="82"/>
      <c r="AT258" s="48"/>
      <c r="AU258" s="3" t="s">
        <v>103</v>
      </c>
      <c r="AV258" s="48"/>
      <c r="AW258" s="48"/>
    </row>
    <row r="259" spans="1:49" s="4" customFormat="1" ht="15" x14ac:dyDescent="0.25">
      <c r="A259" s="119"/>
      <c r="B259" s="50"/>
      <c r="C259" s="853" t="s">
        <v>138</v>
      </c>
      <c r="D259" s="853"/>
      <c r="E259" s="853"/>
      <c r="F259" s="853"/>
      <c r="G259" s="853"/>
      <c r="H259" s="853"/>
      <c r="I259" s="853"/>
      <c r="J259" s="853"/>
      <c r="K259" s="853"/>
      <c r="L259" s="120">
        <v>19355.27</v>
      </c>
      <c r="M259" s="121"/>
      <c r="N259" s="122"/>
      <c r="AF259" s="39"/>
      <c r="AG259" s="48"/>
      <c r="AL259" s="48"/>
      <c r="AM259" s="82"/>
      <c r="AN259" s="85"/>
      <c r="AO259" s="85"/>
      <c r="AP259" s="85"/>
      <c r="AQ259" s="85"/>
      <c r="AR259" s="85"/>
      <c r="AS259" s="82"/>
      <c r="AT259" s="48"/>
      <c r="AU259" s="3" t="s">
        <v>138</v>
      </c>
      <c r="AV259" s="48"/>
      <c r="AW259" s="48"/>
    </row>
    <row r="260" spans="1:49" s="4" customFormat="1" ht="15" x14ac:dyDescent="0.25">
      <c r="A260" s="119"/>
      <c r="B260" s="50"/>
      <c r="C260" s="853" t="s">
        <v>104</v>
      </c>
      <c r="D260" s="853"/>
      <c r="E260" s="853"/>
      <c r="F260" s="853"/>
      <c r="G260" s="853"/>
      <c r="H260" s="853"/>
      <c r="I260" s="853"/>
      <c r="J260" s="853"/>
      <c r="K260" s="853"/>
      <c r="L260" s="120">
        <v>8245.2999999999993</v>
      </c>
      <c r="M260" s="121"/>
      <c r="N260" s="122"/>
      <c r="AF260" s="39"/>
      <c r="AG260" s="48"/>
      <c r="AL260" s="48"/>
      <c r="AM260" s="82"/>
      <c r="AN260" s="85"/>
      <c r="AO260" s="85"/>
      <c r="AP260" s="85"/>
      <c r="AQ260" s="85"/>
      <c r="AR260" s="85"/>
      <c r="AS260" s="82"/>
      <c r="AT260" s="48"/>
      <c r="AU260" s="3" t="s">
        <v>104</v>
      </c>
      <c r="AV260" s="48"/>
      <c r="AW260" s="48"/>
    </row>
    <row r="261" spans="1:49" s="4" customFormat="1" ht="15" x14ac:dyDescent="0.25">
      <c r="A261" s="119"/>
      <c r="B261" s="50"/>
      <c r="C261" s="853" t="s">
        <v>100</v>
      </c>
      <c r="D261" s="853"/>
      <c r="E261" s="853"/>
      <c r="F261" s="853"/>
      <c r="G261" s="853"/>
      <c r="H261" s="853"/>
      <c r="I261" s="853"/>
      <c r="J261" s="853"/>
      <c r="K261" s="853"/>
      <c r="L261" s="123"/>
      <c r="M261" s="121"/>
      <c r="N261" s="122"/>
      <c r="AF261" s="39"/>
      <c r="AG261" s="48"/>
      <c r="AL261" s="48"/>
      <c r="AM261" s="82"/>
      <c r="AN261" s="85"/>
      <c r="AO261" s="85"/>
      <c r="AP261" s="85"/>
      <c r="AQ261" s="85"/>
      <c r="AR261" s="85"/>
      <c r="AS261" s="82"/>
      <c r="AT261" s="48"/>
      <c r="AU261" s="3" t="s">
        <v>100</v>
      </c>
      <c r="AV261" s="48"/>
      <c r="AW261" s="48"/>
    </row>
    <row r="262" spans="1:49" s="4" customFormat="1" ht="15" x14ac:dyDescent="0.25">
      <c r="A262" s="119"/>
      <c r="B262" s="50"/>
      <c r="C262" s="853" t="s">
        <v>139</v>
      </c>
      <c r="D262" s="853"/>
      <c r="E262" s="853"/>
      <c r="F262" s="853"/>
      <c r="G262" s="853"/>
      <c r="H262" s="853"/>
      <c r="I262" s="853"/>
      <c r="J262" s="853"/>
      <c r="K262" s="853"/>
      <c r="L262" s="120">
        <v>8245.2999999999993</v>
      </c>
      <c r="M262" s="121"/>
      <c r="N262" s="122"/>
      <c r="AF262" s="39"/>
      <c r="AG262" s="48"/>
      <c r="AL262" s="48"/>
      <c r="AM262" s="82"/>
      <c r="AN262" s="85"/>
      <c r="AO262" s="85"/>
      <c r="AP262" s="85"/>
      <c r="AQ262" s="85"/>
      <c r="AR262" s="85"/>
      <c r="AS262" s="82"/>
      <c r="AT262" s="48"/>
      <c r="AU262" s="3" t="s">
        <v>139</v>
      </c>
      <c r="AV262" s="48"/>
      <c r="AW262" s="48"/>
    </row>
    <row r="263" spans="1:49" s="4" customFormat="1" ht="15" x14ac:dyDescent="0.25">
      <c r="A263" s="119"/>
      <c r="B263" s="50"/>
      <c r="C263" s="853" t="s">
        <v>140</v>
      </c>
      <c r="D263" s="853"/>
      <c r="E263" s="853"/>
      <c r="F263" s="853"/>
      <c r="G263" s="853"/>
      <c r="H263" s="853"/>
      <c r="I263" s="853"/>
      <c r="J263" s="853"/>
      <c r="K263" s="853"/>
      <c r="L263" s="120">
        <v>12925.39</v>
      </c>
      <c r="M263" s="121"/>
      <c r="N263" s="122"/>
      <c r="AF263" s="39"/>
      <c r="AG263" s="48"/>
      <c r="AL263" s="48"/>
      <c r="AM263" s="82"/>
      <c r="AN263" s="85"/>
      <c r="AO263" s="85"/>
      <c r="AP263" s="85"/>
      <c r="AQ263" s="85"/>
      <c r="AR263" s="85"/>
      <c r="AS263" s="82"/>
      <c r="AT263" s="48"/>
      <c r="AU263" s="3" t="s">
        <v>140</v>
      </c>
      <c r="AV263" s="48"/>
      <c r="AW263" s="48"/>
    </row>
    <row r="264" spans="1:49" s="4" customFormat="1" ht="15" x14ac:dyDescent="0.25">
      <c r="A264" s="119"/>
      <c r="B264" s="50"/>
      <c r="C264" s="853" t="s">
        <v>100</v>
      </c>
      <c r="D264" s="853"/>
      <c r="E264" s="853"/>
      <c r="F264" s="853"/>
      <c r="G264" s="853"/>
      <c r="H264" s="853"/>
      <c r="I264" s="853"/>
      <c r="J264" s="853"/>
      <c r="K264" s="853"/>
      <c r="L264" s="123"/>
      <c r="M264" s="121"/>
      <c r="N264" s="122"/>
      <c r="AF264" s="39"/>
      <c r="AG264" s="48"/>
      <c r="AL264" s="48"/>
      <c r="AM264" s="82"/>
      <c r="AN264" s="85"/>
      <c r="AO264" s="85"/>
      <c r="AP264" s="85"/>
      <c r="AQ264" s="85"/>
      <c r="AR264" s="85"/>
      <c r="AS264" s="82"/>
      <c r="AT264" s="48"/>
      <c r="AU264" s="3" t="s">
        <v>100</v>
      </c>
      <c r="AV264" s="48"/>
      <c r="AW264" s="48"/>
    </row>
    <row r="265" spans="1:49" s="4" customFormat="1" ht="15" x14ac:dyDescent="0.25">
      <c r="A265" s="119"/>
      <c r="B265" s="50"/>
      <c r="C265" s="853" t="s">
        <v>105</v>
      </c>
      <c r="D265" s="853"/>
      <c r="E265" s="853"/>
      <c r="F265" s="853"/>
      <c r="G265" s="853"/>
      <c r="H265" s="853"/>
      <c r="I265" s="853"/>
      <c r="J265" s="853"/>
      <c r="K265" s="853"/>
      <c r="L265" s="124">
        <v>212.44</v>
      </c>
      <c r="M265" s="121"/>
      <c r="N265" s="122"/>
      <c r="AF265" s="39"/>
      <c r="AG265" s="48"/>
      <c r="AL265" s="48"/>
      <c r="AM265" s="82"/>
      <c r="AN265" s="85"/>
      <c r="AO265" s="85"/>
      <c r="AP265" s="85"/>
      <c r="AQ265" s="85"/>
      <c r="AR265" s="85"/>
      <c r="AS265" s="82"/>
      <c r="AT265" s="48"/>
      <c r="AU265" s="3" t="s">
        <v>105</v>
      </c>
      <c r="AV265" s="48"/>
      <c r="AW265" s="48"/>
    </row>
    <row r="266" spans="1:49" s="4" customFormat="1" ht="15" x14ac:dyDescent="0.25">
      <c r="A266" s="119"/>
      <c r="B266" s="50"/>
      <c r="C266" s="853" t="s">
        <v>106</v>
      </c>
      <c r="D266" s="853"/>
      <c r="E266" s="853"/>
      <c r="F266" s="853"/>
      <c r="G266" s="853"/>
      <c r="H266" s="853"/>
      <c r="I266" s="853"/>
      <c r="J266" s="853"/>
      <c r="K266" s="853"/>
      <c r="L266" s="120">
        <v>1069.04</v>
      </c>
      <c r="M266" s="121"/>
      <c r="N266" s="122"/>
      <c r="AF266" s="39"/>
      <c r="AG266" s="48"/>
      <c r="AL266" s="48"/>
      <c r="AM266" s="82"/>
      <c r="AN266" s="85"/>
      <c r="AO266" s="85"/>
      <c r="AP266" s="85"/>
      <c r="AQ266" s="85"/>
      <c r="AR266" s="85"/>
      <c r="AS266" s="82"/>
      <c r="AT266" s="48"/>
      <c r="AU266" s="3" t="s">
        <v>106</v>
      </c>
      <c r="AV266" s="48"/>
      <c r="AW266" s="48"/>
    </row>
    <row r="267" spans="1:49" s="4" customFormat="1" ht="15" x14ac:dyDescent="0.25">
      <c r="A267" s="119"/>
      <c r="B267" s="50"/>
      <c r="C267" s="853" t="s">
        <v>107</v>
      </c>
      <c r="D267" s="853"/>
      <c r="E267" s="853"/>
      <c r="F267" s="853"/>
      <c r="G267" s="853"/>
      <c r="H267" s="853"/>
      <c r="I267" s="853"/>
      <c r="J267" s="853"/>
      <c r="K267" s="853"/>
      <c r="L267" s="124">
        <v>148.33000000000001</v>
      </c>
      <c r="M267" s="121"/>
      <c r="N267" s="122"/>
      <c r="AF267" s="39"/>
      <c r="AG267" s="48"/>
      <c r="AL267" s="48"/>
      <c r="AM267" s="82"/>
      <c r="AN267" s="85"/>
      <c r="AO267" s="85"/>
      <c r="AP267" s="85"/>
      <c r="AQ267" s="85"/>
      <c r="AR267" s="85"/>
      <c r="AS267" s="82"/>
      <c r="AT267" s="48"/>
      <c r="AU267" s="3" t="s">
        <v>107</v>
      </c>
      <c r="AV267" s="48"/>
      <c r="AW267" s="48"/>
    </row>
    <row r="268" spans="1:49" s="4" customFormat="1" ht="15" x14ac:dyDescent="0.25">
      <c r="A268" s="119"/>
      <c r="B268" s="50"/>
      <c r="C268" s="853" t="s">
        <v>139</v>
      </c>
      <c r="D268" s="853"/>
      <c r="E268" s="853"/>
      <c r="F268" s="853"/>
      <c r="G268" s="853"/>
      <c r="H268" s="853"/>
      <c r="I268" s="853"/>
      <c r="J268" s="853"/>
      <c r="K268" s="853"/>
      <c r="L268" s="120">
        <v>11109.97</v>
      </c>
      <c r="M268" s="121"/>
      <c r="N268" s="122"/>
      <c r="AF268" s="39"/>
      <c r="AG268" s="48"/>
      <c r="AL268" s="48"/>
      <c r="AM268" s="82"/>
      <c r="AN268" s="85"/>
      <c r="AO268" s="85"/>
      <c r="AP268" s="85"/>
      <c r="AQ268" s="85"/>
      <c r="AR268" s="85"/>
      <c r="AS268" s="82"/>
      <c r="AT268" s="48"/>
      <c r="AU268" s="3" t="s">
        <v>139</v>
      </c>
      <c r="AV268" s="48"/>
      <c r="AW268" s="48"/>
    </row>
    <row r="269" spans="1:49" s="4" customFormat="1" ht="15" x14ac:dyDescent="0.25">
      <c r="A269" s="119"/>
      <c r="B269" s="50"/>
      <c r="C269" s="853" t="s">
        <v>108</v>
      </c>
      <c r="D269" s="853"/>
      <c r="E269" s="853"/>
      <c r="F269" s="853"/>
      <c r="G269" s="853"/>
      <c r="H269" s="853"/>
      <c r="I269" s="853"/>
      <c r="J269" s="853"/>
      <c r="K269" s="853"/>
      <c r="L269" s="124">
        <v>349.95</v>
      </c>
      <c r="M269" s="121"/>
      <c r="N269" s="122"/>
      <c r="AF269" s="39"/>
      <c r="AG269" s="48"/>
      <c r="AL269" s="48"/>
      <c r="AM269" s="82"/>
      <c r="AN269" s="85"/>
      <c r="AO269" s="85"/>
      <c r="AP269" s="85"/>
      <c r="AQ269" s="85"/>
      <c r="AR269" s="85"/>
      <c r="AS269" s="82"/>
      <c r="AT269" s="48"/>
      <c r="AU269" s="3" t="s">
        <v>108</v>
      </c>
      <c r="AV269" s="48"/>
      <c r="AW269" s="48"/>
    </row>
    <row r="270" spans="1:49" s="4" customFormat="1" ht="15" x14ac:dyDescent="0.25">
      <c r="A270" s="119"/>
      <c r="B270" s="50"/>
      <c r="C270" s="853" t="s">
        <v>109</v>
      </c>
      <c r="D270" s="853"/>
      <c r="E270" s="853"/>
      <c r="F270" s="853"/>
      <c r="G270" s="853"/>
      <c r="H270" s="853"/>
      <c r="I270" s="853"/>
      <c r="J270" s="853"/>
      <c r="K270" s="853"/>
      <c r="L270" s="124">
        <v>183.99</v>
      </c>
      <c r="M270" s="121"/>
      <c r="N270" s="122"/>
      <c r="AF270" s="39"/>
      <c r="AG270" s="48"/>
      <c r="AL270" s="48"/>
      <c r="AM270" s="82"/>
      <c r="AN270" s="85"/>
      <c r="AO270" s="85"/>
      <c r="AP270" s="85"/>
      <c r="AQ270" s="85"/>
      <c r="AR270" s="85"/>
      <c r="AS270" s="82"/>
      <c r="AT270" s="48"/>
      <c r="AU270" s="3" t="s">
        <v>109</v>
      </c>
      <c r="AV270" s="48"/>
      <c r="AW270" s="48"/>
    </row>
    <row r="271" spans="1:49" s="4" customFormat="1" ht="15" x14ac:dyDescent="0.25">
      <c r="A271" s="119"/>
      <c r="B271" s="50"/>
      <c r="C271" s="853" t="s">
        <v>110</v>
      </c>
      <c r="D271" s="853"/>
      <c r="E271" s="853"/>
      <c r="F271" s="853"/>
      <c r="G271" s="853"/>
      <c r="H271" s="853"/>
      <c r="I271" s="853"/>
      <c r="J271" s="853"/>
      <c r="K271" s="853"/>
      <c r="L271" s="124">
        <v>360.77</v>
      </c>
      <c r="M271" s="121"/>
      <c r="N271" s="122"/>
      <c r="AF271" s="39"/>
      <c r="AG271" s="48"/>
      <c r="AL271" s="48"/>
      <c r="AM271" s="82"/>
      <c r="AN271" s="85"/>
      <c r="AO271" s="85"/>
      <c r="AP271" s="85"/>
      <c r="AQ271" s="85"/>
      <c r="AR271" s="85"/>
      <c r="AS271" s="82"/>
      <c r="AT271" s="48"/>
      <c r="AU271" s="3" t="s">
        <v>110</v>
      </c>
      <c r="AV271" s="48"/>
      <c r="AW271" s="48"/>
    </row>
    <row r="272" spans="1:49" s="4" customFormat="1" ht="15" x14ac:dyDescent="0.25">
      <c r="A272" s="119"/>
      <c r="B272" s="50"/>
      <c r="C272" s="853" t="s">
        <v>111</v>
      </c>
      <c r="D272" s="853"/>
      <c r="E272" s="853"/>
      <c r="F272" s="853"/>
      <c r="G272" s="853"/>
      <c r="H272" s="853"/>
      <c r="I272" s="853"/>
      <c r="J272" s="853"/>
      <c r="K272" s="853"/>
      <c r="L272" s="124">
        <v>349.95</v>
      </c>
      <c r="M272" s="121"/>
      <c r="N272" s="122"/>
      <c r="AF272" s="39"/>
      <c r="AG272" s="48"/>
      <c r="AL272" s="48"/>
      <c r="AM272" s="82"/>
      <c r="AN272" s="85"/>
      <c r="AO272" s="85"/>
      <c r="AP272" s="85"/>
      <c r="AQ272" s="85"/>
      <c r="AR272" s="85"/>
      <c r="AS272" s="82"/>
      <c r="AT272" s="48"/>
      <c r="AU272" s="3" t="s">
        <v>111</v>
      </c>
      <c r="AV272" s="48"/>
      <c r="AW272" s="48"/>
    </row>
    <row r="273" spans="1:50" s="4" customFormat="1" ht="15" x14ac:dyDescent="0.25">
      <c r="A273" s="119"/>
      <c r="B273" s="50"/>
      <c r="C273" s="853" t="s">
        <v>112</v>
      </c>
      <c r="D273" s="853"/>
      <c r="E273" s="853"/>
      <c r="F273" s="853"/>
      <c r="G273" s="853"/>
      <c r="H273" s="853"/>
      <c r="I273" s="853"/>
      <c r="J273" s="853"/>
      <c r="K273" s="853"/>
      <c r="L273" s="124">
        <v>183.99</v>
      </c>
      <c r="M273" s="121"/>
      <c r="N273" s="122"/>
      <c r="AF273" s="39"/>
      <c r="AG273" s="48"/>
      <c r="AL273" s="48"/>
      <c r="AM273" s="82"/>
      <c r="AN273" s="85"/>
      <c r="AO273" s="85"/>
      <c r="AP273" s="85"/>
      <c r="AQ273" s="85"/>
      <c r="AR273" s="85"/>
      <c r="AS273" s="82"/>
      <c r="AT273" s="48"/>
      <c r="AU273" s="3" t="s">
        <v>112</v>
      </c>
      <c r="AV273" s="48"/>
      <c r="AW273" s="48"/>
    </row>
    <row r="274" spans="1:50" s="4" customFormat="1" ht="15" x14ac:dyDescent="0.25">
      <c r="A274" s="119"/>
      <c r="B274" s="125"/>
      <c r="C274" s="861" t="s">
        <v>176</v>
      </c>
      <c r="D274" s="861"/>
      <c r="E274" s="861"/>
      <c r="F274" s="861"/>
      <c r="G274" s="861"/>
      <c r="H274" s="861"/>
      <c r="I274" s="861"/>
      <c r="J274" s="861"/>
      <c r="K274" s="861"/>
      <c r="L274" s="126">
        <v>21170.69</v>
      </c>
      <c r="M274" s="127"/>
      <c r="N274" s="128"/>
      <c r="AF274" s="39"/>
      <c r="AG274" s="48"/>
      <c r="AL274" s="48"/>
      <c r="AM274" s="82"/>
      <c r="AN274" s="85"/>
      <c r="AO274" s="85"/>
      <c r="AP274" s="85"/>
      <c r="AQ274" s="85"/>
      <c r="AR274" s="85"/>
      <c r="AS274" s="82"/>
      <c r="AT274" s="48"/>
      <c r="AV274" s="48" t="s">
        <v>176</v>
      </c>
      <c r="AW274" s="48"/>
    </row>
    <row r="275" spans="1:50" s="4" customFormat="1" ht="15" x14ac:dyDescent="0.25">
      <c r="A275" s="119"/>
      <c r="B275" s="50"/>
      <c r="C275" s="853" t="s">
        <v>100</v>
      </c>
      <c r="D275" s="853"/>
      <c r="E275" s="853"/>
      <c r="F275" s="853"/>
      <c r="G275" s="853"/>
      <c r="H275" s="853"/>
      <c r="I275" s="853"/>
      <c r="J275" s="853"/>
      <c r="K275" s="853"/>
      <c r="L275" s="123"/>
      <c r="M275" s="121"/>
      <c r="N275" s="122"/>
      <c r="AF275" s="39"/>
      <c r="AG275" s="48"/>
      <c r="AL275" s="48"/>
      <c r="AM275" s="82"/>
      <c r="AN275" s="85"/>
      <c r="AO275" s="85"/>
      <c r="AP275" s="85"/>
      <c r="AQ275" s="85"/>
      <c r="AR275" s="85"/>
      <c r="AS275" s="82"/>
      <c r="AT275" s="48"/>
      <c r="AU275" s="3" t="s">
        <v>100</v>
      </c>
      <c r="AV275" s="48"/>
      <c r="AW275" s="48"/>
    </row>
    <row r="276" spans="1:50" s="4" customFormat="1" ht="15" x14ac:dyDescent="0.25">
      <c r="A276" s="119"/>
      <c r="B276" s="50"/>
      <c r="C276" s="853" t="s">
        <v>177</v>
      </c>
      <c r="D276" s="853"/>
      <c r="E276" s="853"/>
      <c r="F276" s="853"/>
      <c r="G276" s="853"/>
      <c r="H276" s="853"/>
      <c r="I276" s="853"/>
      <c r="J276" s="853"/>
      <c r="K276" s="853"/>
      <c r="L276" s="120">
        <v>19351.57</v>
      </c>
      <c r="M276" s="121"/>
      <c r="N276" s="122"/>
      <c r="AF276" s="39"/>
      <c r="AG276" s="48"/>
      <c r="AL276" s="48"/>
      <c r="AM276" s="82"/>
      <c r="AN276" s="85"/>
      <c r="AO276" s="85"/>
      <c r="AP276" s="85"/>
      <c r="AQ276" s="85"/>
      <c r="AR276" s="85"/>
      <c r="AS276" s="82"/>
      <c r="AT276" s="48"/>
      <c r="AU276" s="3" t="s">
        <v>177</v>
      </c>
      <c r="AV276" s="48"/>
      <c r="AW276" s="48"/>
    </row>
    <row r="277" spans="1:50" s="4" customFormat="1" ht="15" x14ac:dyDescent="0.25">
      <c r="A277" s="844" t="s">
        <v>178</v>
      </c>
      <c r="B277" s="845"/>
      <c r="C277" s="845"/>
      <c r="D277" s="845"/>
      <c r="E277" s="845"/>
      <c r="F277" s="845"/>
      <c r="G277" s="845"/>
      <c r="H277" s="845"/>
      <c r="I277" s="845"/>
      <c r="J277" s="845"/>
      <c r="K277" s="845"/>
      <c r="L277" s="845"/>
      <c r="M277" s="845"/>
      <c r="N277" s="846"/>
      <c r="AF277" s="39" t="s">
        <v>178</v>
      </c>
      <c r="AG277" s="48"/>
      <c r="AL277" s="48"/>
      <c r="AM277" s="82"/>
      <c r="AN277" s="85"/>
      <c r="AO277" s="85"/>
      <c r="AP277" s="85"/>
      <c r="AQ277" s="85"/>
      <c r="AR277" s="85"/>
      <c r="AS277" s="82"/>
      <c r="AT277" s="48"/>
      <c r="AV277" s="48"/>
      <c r="AW277" s="48"/>
    </row>
    <row r="278" spans="1:50" s="4" customFormat="1" ht="15" x14ac:dyDescent="0.25">
      <c r="A278" s="882" t="s">
        <v>179</v>
      </c>
      <c r="B278" s="883"/>
      <c r="C278" s="883"/>
      <c r="D278" s="883"/>
      <c r="E278" s="883"/>
      <c r="F278" s="883"/>
      <c r="G278" s="883"/>
      <c r="H278" s="883"/>
      <c r="I278" s="883"/>
      <c r="J278" s="883"/>
      <c r="K278" s="883"/>
      <c r="L278" s="883"/>
      <c r="M278" s="883"/>
      <c r="N278" s="884"/>
      <c r="AF278" s="39"/>
      <c r="AG278" s="48"/>
      <c r="AL278" s="48"/>
      <c r="AM278" s="82"/>
      <c r="AN278" s="85"/>
      <c r="AO278" s="85"/>
      <c r="AP278" s="85"/>
      <c r="AQ278" s="85"/>
      <c r="AR278" s="85"/>
      <c r="AS278" s="82"/>
      <c r="AT278" s="48"/>
      <c r="AV278" s="48"/>
      <c r="AW278" s="48"/>
      <c r="AX278" s="3" t="s">
        <v>179</v>
      </c>
    </row>
    <row r="279" spans="1:50" s="4" customFormat="1" ht="34.5" x14ac:dyDescent="0.25">
      <c r="A279" s="40" t="s">
        <v>180</v>
      </c>
      <c r="B279" s="41" t="s">
        <v>181</v>
      </c>
      <c r="C279" s="847" t="s">
        <v>182</v>
      </c>
      <c r="D279" s="847"/>
      <c r="E279" s="847"/>
      <c r="F279" s="42" t="s">
        <v>63</v>
      </c>
      <c r="G279" s="43">
        <v>0.08</v>
      </c>
      <c r="H279" s="44">
        <v>1</v>
      </c>
      <c r="I279" s="109">
        <v>0.08</v>
      </c>
      <c r="J279" s="46"/>
      <c r="K279" s="43"/>
      <c r="L279" s="46"/>
      <c r="M279" s="43"/>
      <c r="N279" s="47"/>
      <c r="AF279" s="39"/>
      <c r="AG279" s="48" t="s">
        <v>182</v>
      </c>
      <c r="AL279" s="48"/>
      <c r="AM279" s="82"/>
      <c r="AN279" s="85"/>
      <c r="AO279" s="85"/>
      <c r="AP279" s="85"/>
      <c r="AQ279" s="85"/>
      <c r="AR279" s="85"/>
      <c r="AS279" s="82"/>
      <c r="AT279" s="48"/>
      <c r="AV279" s="48"/>
      <c r="AW279" s="48"/>
    </row>
    <row r="280" spans="1:50" s="4" customFormat="1" ht="22.5" x14ac:dyDescent="0.25">
      <c r="A280" s="49"/>
      <c r="B280" s="50" t="s">
        <v>64</v>
      </c>
      <c r="C280" s="848" t="s">
        <v>65</v>
      </c>
      <c r="D280" s="848"/>
      <c r="E280" s="848"/>
      <c r="F280" s="848"/>
      <c r="G280" s="848"/>
      <c r="H280" s="848"/>
      <c r="I280" s="848"/>
      <c r="J280" s="848"/>
      <c r="K280" s="848"/>
      <c r="L280" s="848"/>
      <c r="M280" s="848"/>
      <c r="N280" s="849"/>
      <c r="AF280" s="39"/>
      <c r="AG280" s="48"/>
      <c r="AH280" s="3" t="s">
        <v>65</v>
      </c>
      <c r="AL280" s="48"/>
      <c r="AM280" s="82"/>
      <c r="AN280" s="85"/>
      <c r="AO280" s="85"/>
      <c r="AP280" s="85"/>
      <c r="AQ280" s="85"/>
      <c r="AR280" s="85"/>
      <c r="AS280" s="82"/>
      <c r="AT280" s="48"/>
      <c r="AV280" s="48"/>
      <c r="AW280" s="48"/>
    </row>
    <row r="281" spans="1:50" s="4" customFormat="1" ht="15" x14ac:dyDescent="0.25">
      <c r="A281" s="51"/>
      <c r="B281" s="50" t="s">
        <v>60</v>
      </c>
      <c r="C281" s="853" t="s">
        <v>66</v>
      </c>
      <c r="D281" s="853"/>
      <c r="E281" s="853"/>
      <c r="F281" s="53"/>
      <c r="G281" s="54"/>
      <c r="H281" s="54"/>
      <c r="I281" s="54"/>
      <c r="J281" s="55">
        <v>1583.82</v>
      </c>
      <c r="K281" s="56">
        <v>1.1499999999999999</v>
      </c>
      <c r="L281" s="57">
        <v>145.71</v>
      </c>
      <c r="M281" s="56">
        <v>35.42</v>
      </c>
      <c r="N281" s="58">
        <v>5161.05</v>
      </c>
      <c r="AF281" s="39"/>
      <c r="AG281" s="48"/>
      <c r="AI281" s="3" t="s">
        <v>66</v>
      </c>
      <c r="AL281" s="48"/>
      <c r="AM281" s="82"/>
      <c r="AN281" s="85"/>
      <c r="AO281" s="85"/>
      <c r="AP281" s="85"/>
      <c r="AQ281" s="85"/>
      <c r="AR281" s="85"/>
      <c r="AS281" s="82"/>
      <c r="AT281" s="48"/>
      <c r="AV281" s="48"/>
      <c r="AW281" s="48"/>
    </row>
    <row r="282" spans="1:50" s="4" customFormat="1" ht="15" x14ac:dyDescent="0.25">
      <c r="A282" s="60"/>
      <c r="B282" s="50"/>
      <c r="C282" s="853" t="s">
        <v>71</v>
      </c>
      <c r="D282" s="853"/>
      <c r="E282" s="853"/>
      <c r="F282" s="53" t="s">
        <v>72</v>
      </c>
      <c r="G282" s="70">
        <v>189</v>
      </c>
      <c r="H282" s="56">
        <v>1.1499999999999999</v>
      </c>
      <c r="I282" s="62">
        <v>17.388000000000002</v>
      </c>
      <c r="J282" s="63"/>
      <c r="K282" s="54"/>
      <c r="L282" s="63"/>
      <c r="M282" s="54"/>
      <c r="N282" s="59"/>
      <c r="AF282" s="39"/>
      <c r="AG282" s="48"/>
      <c r="AJ282" s="3" t="s">
        <v>71</v>
      </c>
      <c r="AL282" s="48"/>
      <c r="AM282" s="82"/>
      <c r="AN282" s="85"/>
      <c r="AO282" s="85"/>
      <c r="AP282" s="85"/>
      <c r="AQ282" s="85"/>
      <c r="AR282" s="85"/>
      <c r="AS282" s="82"/>
      <c r="AT282" s="48"/>
      <c r="AV282" s="48"/>
      <c r="AW282" s="48"/>
    </row>
    <row r="283" spans="1:50" s="4" customFormat="1" ht="15" x14ac:dyDescent="0.25">
      <c r="A283" s="51"/>
      <c r="B283" s="50"/>
      <c r="C283" s="854" t="s">
        <v>74</v>
      </c>
      <c r="D283" s="854"/>
      <c r="E283" s="854"/>
      <c r="F283" s="65"/>
      <c r="G283" s="66"/>
      <c r="H283" s="66"/>
      <c r="I283" s="66"/>
      <c r="J283" s="67">
        <v>1583.82</v>
      </c>
      <c r="K283" s="66"/>
      <c r="L283" s="68">
        <v>145.71</v>
      </c>
      <c r="M283" s="66"/>
      <c r="N283" s="69"/>
      <c r="AF283" s="39"/>
      <c r="AG283" s="48"/>
      <c r="AK283" s="3" t="s">
        <v>74</v>
      </c>
      <c r="AL283" s="48"/>
      <c r="AM283" s="82"/>
      <c r="AN283" s="85"/>
      <c r="AO283" s="85"/>
      <c r="AP283" s="85"/>
      <c r="AQ283" s="85"/>
      <c r="AR283" s="85"/>
      <c r="AS283" s="82"/>
      <c r="AT283" s="48"/>
      <c r="AV283" s="48"/>
      <c r="AW283" s="48"/>
    </row>
    <row r="284" spans="1:50" s="4" customFormat="1" ht="15" x14ac:dyDescent="0.25">
      <c r="A284" s="60"/>
      <c r="B284" s="50"/>
      <c r="C284" s="853" t="s">
        <v>75</v>
      </c>
      <c r="D284" s="853"/>
      <c r="E284" s="853"/>
      <c r="F284" s="53"/>
      <c r="G284" s="54"/>
      <c r="H284" s="54"/>
      <c r="I284" s="54"/>
      <c r="J284" s="63"/>
      <c r="K284" s="54"/>
      <c r="L284" s="57">
        <v>145.71</v>
      </c>
      <c r="M284" s="54"/>
      <c r="N284" s="58">
        <v>5161.05</v>
      </c>
      <c r="AF284" s="39"/>
      <c r="AG284" s="48"/>
      <c r="AJ284" s="3" t="s">
        <v>75</v>
      </c>
      <c r="AL284" s="48"/>
      <c r="AM284" s="82"/>
      <c r="AN284" s="85"/>
      <c r="AO284" s="85"/>
      <c r="AP284" s="85"/>
      <c r="AQ284" s="85"/>
      <c r="AR284" s="85"/>
      <c r="AS284" s="82"/>
      <c r="AT284" s="48"/>
      <c r="AV284" s="48"/>
      <c r="AW284" s="48"/>
    </row>
    <row r="285" spans="1:50" s="4" customFormat="1" ht="23.25" x14ac:dyDescent="0.25">
      <c r="A285" s="60"/>
      <c r="B285" s="50" t="s">
        <v>94</v>
      </c>
      <c r="C285" s="853" t="s">
        <v>95</v>
      </c>
      <c r="D285" s="853"/>
      <c r="E285" s="853"/>
      <c r="F285" s="53" t="s">
        <v>78</v>
      </c>
      <c r="G285" s="70">
        <v>89</v>
      </c>
      <c r="H285" s="54"/>
      <c r="I285" s="70">
        <v>89</v>
      </c>
      <c r="J285" s="63"/>
      <c r="K285" s="54"/>
      <c r="L285" s="57">
        <v>129.68</v>
      </c>
      <c r="M285" s="54"/>
      <c r="N285" s="58">
        <v>4593.33</v>
      </c>
      <c r="AF285" s="39"/>
      <c r="AG285" s="48"/>
      <c r="AJ285" s="3" t="s">
        <v>95</v>
      </c>
      <c r="AL285" s="48"/>
      <c r="AM285" s="82"/>
      <c r="AN285" s="85"/>
      <c r="AO285" s="85"/>
      <c r="AP285" s="85"/>
      <c r="AQ285" s="85"/>
      <c r="AR285" s="85"/>
      <c r="AS285" s="82"/>
      <c r="AT285" s="48"/>
      <c r="AV285" s="48"/>
      <c r="AW285" s="48"/>
    </row>
    <row r="286" spans="1:50" s="4" customFormat="1" ht="23.25" x14ac:dyDescent="0.25">
      <c r="A286" s="60"/>
      <c r="B286" s="50" t="s">
        <v>96</v>
      </c>
      <c r="C286" s="853" t="s">
        <v>97</v>
      </c>
      <c r="D286" s="853"/>
      <c r="E286" s="853"/>
      <c r="F286" s="53" t="s">
        <v>78</v>
      </c>
      <c r="G286" s="70">
        <v>40</v>
      </c>
      <c r="H286" s="54"/>
      <c r="I286" s="70">
        <v>40</v>
      </c>
      <c r="J286" s="63"/>
      <c r="K286" s="54"/>
      <c r="L286" s="57">
        <v>58.28</v>
      </c>
      <c r="M286" s="54"/>
      <c r="N286" s="58">
        <v>2064.42</v>
      </c>
      <c r="AF286" s="39"/>
      <c r="AG286" s="48"/>
      <c r="AJ286" s="3" t="s">
        <v>97</v>
      </c>
      <c r="AL286" s="48"/>
      <c r="AM286" s="82"/>
      <c r="AN286" s="85"/>
      <c r="AO286" s="85"/>
      <c r="AP286" s="85"/>
      <c r="AQ286" s="85"/>
      <c r="AR286" s="85"/>
      <c r="AS286" s="82"/>
      <c r="AT286" s="48"/>
      <c r="AV286" s="48"/>
      <c r="AW286" s="48"/>
    </row>
    <row r="287" spans="1:50" s="4" customFormat="1" ht="15" x14ac:dyDescent="0.25">
      <c r="A287" s="71"/>
      <c r="B287" s="72"/>
      <c r="C287" s="847" t="s">
        <v>81</v>
      </c>
      <c r="D287" s="847"/>
      <c r="E287" s="847"/>
      <c r="F287" s="42"/>
      <c r="G287" s="43"/>
      <c r="H287" s="43"/>
      <c r="I287" s="43"/>
      <c r="J287" s="46"/>
      <c r="K287" s="43"/>
      <c r="L287" s="131">
        <v>333.67</v>
      </c>
      <c r="M287" s="66"/>
      <c r="N287" s="47"/>
      <c r="AF287" s="39"/>
      <c r="AG287" s="48"/>
      <c r="AL287" s="48" t="s">
        <v>81</v>
      </c>
      <c r="AM287" s="82"/>
      <c r="AN287" s="85"/>
      <c r="AO287" s="85"/>
      <c r="AP287" s="85"/>
      <c r="AQ287" s="85"/>
      <c r="AR287" s="85"/>
      <c r="AS287" s="82"/>
      <c r="AT287" s="48"/>
      <c r="AV287" s="48"/>
      <c r="AW287" s="48"/>
    </row>
    <row r="288" spans="1:50" s="4" customFormat="1" ht="34.5" x14ac:dyDescent="0.25">
      <c r="A288" s="40" t="s">
        <v>183</v>
      </c>
      <c r="B288" s="41" t="s">
        <v>184</v>
      </c>
      <c r="C288" s="847" t="s">
        <v>1294</v>
      </c>
      <c r="D288" s="847"/>
      <c r="E288" s="847"/>
      <c r="F288" s="42" t="s">
        <v>63</v>
      </c>
      <c r="G288" s="43">
        <v>2.64E-2</v>
      </c>
      <c r="H288" s="44">
        <v>1</v>
      </c>
      <c r="I288" s="135">
        <v>2.64E-2</v>
      </c>
      <c r="J288" s="46"/>
      <c r="K288" s="43"/>
      <c r="L288" s="46"/>
      <c r="M288" s="43"/>
      <c r="N288" s="47"/>
      <c r="AF288" s="39"/>
      <c r="AG288" s="48" t="s">
        <v>1294</v>
      </c>
      <c r="AL288" s="48"/>
      <c r="AM288" s="82"/>
      <c r="AN288" s="85"/>
      <c r="AO288" s="85"/>
      <c r="AP288" s="85"/>
      <c r="AQ288" s="85"/>
      <c r="AR288" s="85"/>
      <c r="AS288" s="82"/>
      <c r="AT288" s="48"/>
      <c r="AV288" s="48"/>
      <c r="AW288" s="48"/>
    </row>
    <row r="289" spans="1:49" s="4" customFormat="1" ht="22.5" x14ac:dyDescent="0.25">
      <c r="A289" s="49"/>
      <c r="B289" s="50" t="s">
        <v>64</v>
      </c>
      <c r="C289" s="848" t="s">
        <v>65</v>
      </c>
      <c r="D289" s="848"/>
      <c r="E289" s="848"/>
      <c r="F289" s="848"/>
      <c r="G289" s="848"/>
      <c r="H289" s="848"/>
      <c r="I289" s="848"/>
      <c r="J289" s="848"/>
      <c r="K289" s="848"/>
      <c r="L289" s="848"/>
      <c r="M289" s="848"/>
      <c r="N289" s="849"/>
      <c r="AF289" s="39"/>
      <c r="AG289" s="48"/>
      <c r="AH289" s="3" t="s">
        <v>65</v>
      </c>
      <c r="AL289" s="48"/>
      <c r="AM289" s="82"/>
      <c r="AN289" s="85"/>
      <c r="AO289" s="85"/>
      <c r="AP289" s="85"/>
      <c r="AQ289" s="85"/>
      <c r="AR289" s="85"/>
      <c r="AS289" s="82"/>
      <c r="AT289" s="48"/>
      <c r="AV289" s="48"/>
      <c r="AW289" s="48"/>
    </row>
    <row r="290" spans="1:49" s="4" customFormat="1" ht="15" x14ac:dyDescent="0.25">
      <c r="A290" s="51"/>
      <c r="B290" s="50" t="s">
        <v>60</v>
      </c>
      <c r="C290" s="853" t="s">
        <v>66</v>
      </c>
      <c r="D290" s="853"/>
      <c r="E290" s="853"/>
      <c r="F290" s="53"/>
      <c r="G290" s="54"/>
      <c r="H290" s="54"/>
      <c r="I290" s="54"/>
      <c r="J290" s="57">
        <v>663.75</v>
      </c>
      <c r="K290" s="56">
        <v>1.1499999999999999</v>
      </c>
      <c r="L290" s="57">
        <v>20.149999999999999</v>
      </c>
      <c r="M290" s="56">
        <v>35.42</v>
      </c>
      <c r="N290" s="133">
        <v>713.71</v>
      </c>
      <c r="AF290" s="39"/>
      <c r="AG290" s="48"/>
      <c r="AI290" s="3" t="s">
        <v>66</v>
      </c>
      <c r="AL290" s="48"/>
      <c r="AM290" s="82"/>
      <c r="AN290" s="85"/>
      <c r="AO290" s="85"/>
      <c r="AP290" s="85"/>
      <c r="AQ290" s="85"/>
      <c r="AR290" s="85"/>
      <c r="AS290" s="82"/>
      <c r="AT290" s="48"/>
      <c r="AV290" s="48"/>
      <c r="AW290" s="48"/>
    </row>
    <row r="291" spans="1:49" s="4" customFormat="1" ht="15" x14ac:dyDescent="0.25">
      <c r="A291" s="60"/>
      <c r="B291" s="50"/>
      <c r="C291" s="853" t="s">
        <v>71</v>
      </c>
      <c r="D291" s="853"/>
      <c r="E291" s="853"/>
      <c r="F291" s="53" t="s">
        <v>72</v>
      </c>
      <c r="G291" s="61">
        <v>88.5</v>
      </c>
      <c r="H291" s="56">
        <v>1.1499999999999999</v>
      </c>
      <c r="I291" s="64">
        <v>2.6868599999999998</v>
      </c>
      <c r="J291" s="63"/>
      <c r="K291" s="54"/>
      <c r="L291" s="63"/>
      <c r="M291" s="54"/>
      <c r="N291" s="59"/>
      <c r="AF291" s="39"/>
      <c r="AG291" s="48"/>
      <c r="AJ291" s="3" t="s">
        <v>71</v>
      </c>
      <c r="AL291" s="48"/>
      <c r="AM291" s="82"/>
      <c r="AN291" s="85"/>
      <c r="AO291" s="85"/>
      <c r="AP291" s="85"/>
      <c r="AQ291" s="85"/>
      <c r="AR291" s="85"/>
      <c r="AS291" s="82"/>
      <c r="AT291" s="48"/>
      <c r="AV291" s="48"/>
      <c r="AW291" s="48"/>
    </row>
    <row r="292" spans="1:49" s="4" customFormat="1" ht="15" x14ac:dyDescent="0.25">
      <c r="A292" s="51"/>
      <c r="B292" s="50"/>
      <c r="C292" s="854" t="s">
        <v>74</v>
      </c>
      <c r="D292" s="854"/>
      <c r="E292" s="854"/>
      <c r="F292" s="65"/>
      <c r="G292" s="66"/>
      <c r="H292" s="66"/>
      <c r="I292" s="66"/>
      <c r="J292" s="68">
        <v>663.75</v>
      </c>
      <c r="K292" s="66"/>
      <c r="L292" s="68">
        <v>20.149999999999999</v>
      </c>
      <c r="M292" s="66"/>
      <c r="N292" s="69"/>
      <c r="AF292" s="39"/>
      <c r="AG292" s="48"/>
      <c r="AK292" s="3" t="s">
        <v>74</v>
      </c>
      <c r="AL292" s="48"/>
      <c r="AM292" s="82"/>
      <c r="AN292" s="85"/>
      <c r="AO292" s="85"/>
      <c r="AP292" s="85"/>
      <c r="AQ292" s="85"/>
      <c r="AR292" s="85"/>
      <c r="AS292" s="82"/>
      <c r="AT292" s="48"/>
      <c r="AV292" s="48"/>
      <c r="AW292" s="48"/>
    </row>
    <row r="293" spans="1:49" s="4" customFormat="1" ht="15" x14ac:dyDescent="0.25">
      <c r="A293" s="60"/>
      <c r="B293" s="50"/>
      <c r="C293" s="853" t="s">
        <v>75</v>
      </c>
      <c r="D293" s="853"/>
      <c r="E293" s="853"/>
      <c r="F293" s="53"/>
      <c r="G293" s="54"/>
      <c r="H293" s="54"/>
      <c r="I293" s="54"/>
      <c r="J293" s="63"/>
      <c r="K293" s="54"/>
      <c r="L293" s="57">
        <v>20.149999999999999</v>
      </c>
      <c r="M293" s="54"/>
      <c r="N293" s="133">
        <v>713.71</v>
      </c>
      <c r="AF293" s="39"/>
      <c r="AG293" s="48"/>
      <c r="AJ293" s="3" t="s">
        <v>75</v>
      </c>
      <c r="AL293" s="48"/>
      <c r="AM293" s="82"/>
      <c r="AN293" s="85"/>
      <c r="AO293" s="85"/>
      <c r="AP293" s="85"/>
      <c r="AQ293" s="85"/>
      <c r="AR293" s="85"/>
      <c r="AS293" s="82"/>
      <c r="AT293" s="48"/>
      <c r="AV293" s="48"/>
      <c r="AW293" s="48"/>
    </row>
    <row r="294" spans="1:49" s="4" customFormat="1" ht="23.25" x14ac:dyDescent="0.25">
      <c r="A294" s="60"/>
      <c r="B294" s="50" t="s">
        <v>94</v>
      </c>
      <c r="C294" s="853" t="s">
        <v>95</v>
      </c>
      <c r="D294" s="853"/>
      <c r="E294" s="853"/>
      <c r="F294" s="53" t="s">
        <v>78</v>
      </c>
      <c r="G294" s="70">
        <v>89</v>
      </c>
      <c r="H294" s="54"/>
      <c r="I294" s="70">
        <v>89</v>
      </c>
      <c r="J294" s="63"/>
      <c r="K294" s="54"/>
      <c r="L294" s="57">
        <v>17.93</v>
      </c>
      <c r="M294" s="54"/>
      <c r="N294" s="133">
        <v>635.20000000000005</v>
      </c>
      <c r="AF294" s="39"/>
      <c r="AG294" s="48"/>
      <c r="AJ294" s="3" t="s">
        <v>95</v>
      </c>
      <c r="AL294" s="48"/>
      <c r="AM294" s="82"/>
      <c r="AN294" s="85"/>
      <c r="AO294" s="85"/>
      <c r="AP294" s="85"/>
      <c r="AQ294" s="85"/>
      <c r="AR294" s="85"/>
      <c r="AS294" s="82"/>
      <c r="AT294" s="48"/>
      <c r="AV294" s="48"/>
      <c r="AW294" s="48"/>
    </row>
    <row r="295" spans="1:49" s="4" customFormat="1" ht="23.25" x14ac:dyDescent="0.25">
      <c r="A295" s="60"/>
      <c r="B295" s="50" t="s">
        <v>96</v>
      </c>
      <c r="C295" s="853" t="s">
        <v>97</v>
      </c>
      <c r="D295" s="853"/>
      <c r="E295" s="853"/>
      <c r="F295" s="53" t="s">
        <v>78</v>
      </c>
      <c r="G295" s="70">
        <v>40</v>
      </c>
      <c r="H295" s="54"/>
      <c r="I295" s="70">
        <v>40</v>
      </c>
      <c r="J295" s="63"/>
      <c r="K295" s="54"/>
      <c r="L295" s="57">
        <v>8.06</v>
      </c>
      <c r="M295" s="54"/>
      <c r="N295" s="133">
        <v>285.48</v>
      </c>
      <c r="AF295" s="39"/>
      <c r="AG295" s="48"/>
      <c r="AJ295" s="3" t="s">
        <v>97</v>
      </c>
      <c r="AL295" s="48"/>
      <c r="AM295" s="82"/>
      <c r="AN295" s="85"/>
      <c r="AO295" s="85"/>
      <c r="AP295" s="85"/>
      <c r="AQ295" s="85"/>
      <c r="AR295" s="85"/>
      <c r="AS295" s="82"/>
      <c r="AT295" s="48"/>
      <c r="AV295" s="48"/>
      <c r="AW295" s="48"/>
    </row>
    <row r="296" spans="1:49" s="4" customFormat="1" ht="15" x14ac:dyDescent="0.25">
      <c r="A296" s="71"/>
      <c r="B296" s="72"/>
      <c r="C296" s="847" t="s">
        <v>81</v>
      </c>
      <c r="D296" s="847"/>
      <c r="E296" s="847"/>
      <c r="F296" s="42"/>
      <c r="G296" s="43"/>
      <c r="H296" s="43"/>
      <c r="I296" s="43"/>
      <c r="J296" s="46"/>
      <c r="K296" s="43"/>
      <c r="L296" s="131">
        <v>46.14</v>
      </c>
      <c r="M296" s="66"/>
      <c r="N296" s="47"/>
      <c r="AF296" s="39"/>
      <c r="AG296" s="48"/>
      <c r="AL296" s="48" t="s">
        <v>81</v>
      </c>
      <c r="AM296" s="82"/>
      <c r="AN296" s="85"/>
      <c r="AO296" s="85"/>
      <c r="AP296" s="85"/>
      <c r="AQ296" s="85"/>
      <c r="AR296" s="85"/>
      <c r="AS296" s="82"/>
      <c r="AT296" s="48"/>
      <c r="AV296" s="48"/>
      <c r="AW296" s="48"/>
    </row>
    <row r="297" spans="1:49" s="4" customFormat="1" ht="23.25" x14ac:dyDescent="0.25">
      <c r="A297" s="40" t="s">
        <v>186</v>
      </c>
      <c r="B297" s="41" t="s">
        <v>128</v>
      </c>
      <c r="C297" s="847" t="s">
        <v>589</v>
      </c>
      <c r="D297" s="847"/>
      <c r="E297" s="847"/>
      <c r="F297" s="42" t="s">
        <v>130</v>
      </c>
      <c r="G297" s="43">
        <v>2.64</v>
      </c>
      <c r="H297" s="44">
        <v>1</v>
      </c>
      <c r="I297" s="109">
        <v>2.64</v>
      </c>
      <c r="J297" s="131">
        <v>59.99</v>
      </c>
      <c r="K297" s="43"/>
      <c r="L297" s="131">
        <v>158.37</v>
      </c>
      <c r="M297" s="43"/>
      <c r="N297" s="47"/>
      <c r="AF297" s="39"/>
      <c r="AG297" s="48" t="s">
        <v>589</v>
      </c>
      <c r="AL297" s="48"/>
      <c r="AM297" s="82"/>
      <c r="AN297" s="85"/>
      <c r="AO297" s="85"/>
      <c r="AP297" s="85"/>
      <c r="AQ297" s="85"/>
      <c r="AR297" s="85"/>
      <c r="AS297" s="82"/>
      <c r="AT297" s="48"/>
      <c r="AV297" s="48"/>
      <c r="AW297" s="48"/>
    </row>
    <row r="298" spans="1:49" s="4" customFormat="1" ht="15" x14ac:dyDescent="0.25">
      <c r="A298" s="71"/>
      <c r="B298" s="72"/>
      <c r="C298" s="847" t="s">
        <v>81</v>
      </c>
      <c r="D298" s="847"/>
      <c r="E298" s="847"/>
      <c r="F298" s="42"/>
      <c r="G298" s="43"/>
      <c r="H298" s="43"/>
      <c r="I298" s="43"/>
      <c r="J298" s="46"/>
      <c r="K298" s="43"/>
      <c r="L298" s="131">
        <v>158.37</v>
      </c>
      <c r="M298" s="66"/>
      <c r="N298" s="47"/>
      <c r="AF298" s="39"/>
      <c r="AG298" s="48"/>
      <c r="AL298" s="48" t="s">
        <v>81</v>
      </c>
      <c r="AM298" s="82"/>
      <c r="AN298" s="85"/>
      <c r="AO298" s="85"/>
      <c r="AP298" s="85"/>
      <c r="AQ298" s="85"/>
      <c r="AR298" s="85"/>
      <c r="AS298" s="82"/>
      <c r="AT298" s="48"/>
      <c r="AV298" s="48"/>
      <c r="AW298" s="48"/>
    </row>
    <row r="299" spans="1:49" s="4" customFormat="1" ht="57" x14ac:dyDescent="0.25">
      <c r="A299" s="40" t="s">
        <v>187</v>
      </c>
      <c r="B299" s="41" t="s">
        <v>132</v>
      </c>
      <c r="C299" s="847" t="s">
        <v>188</v>
      </c>
      <c r="D299" s="847"/>
      <c r="E299" s="847"/>
      <c r="F299" s="42" t="s">
        <v>84</v>
      </c>
      <c r="G299" s="43">
        <v>5.5999999999999999E-3</v>
      </c>
      <c r="H299" s="44">
        <v>1</v>
      </c>
      <c r="I299" s="135">
        <v>5.5999999999999999E-3</v>
      </c>
      <c r="J299" s="46"/>
      <c r="K299" s="43"/>
      <c r="L299" s="46"/>
      <c r="M299" s="43"/>
      <c r="N299" s="47"/>
      <c r="AF299" s="39"/>
      <c r="AG299" s="48" t="s">
        <v>188</v>
      </c>
      <c r="AL299" s="48"/>
      <c r="AM299" s="82"/>
      <c r="AN299" s="85"/>
      <c r="AO299" s="85"/>
      <c r="AP299" s="85"/>
      <c r="AQ299" s="85"/>
      <c r="AR299" s="85"/>
      <c r="AS299" s="82"/>
      <c r="AT299" s="48"/>
      <c r="AV299" s="48"/>
      <c r="AW299" s="48"/>
    </row>
    <row r="300" spans="1:49" s="4" customFormat="1" ht="22.5" x14ac:dyDescent="0.25">
      <c r="A300" s="49"/>
      <c r="B300" s="50" t="s">
        <v>64</v>
      </c>
      <c r="C300" s="848" t="s">
        <v>65</v>
      </c>
      <c r="D300" s="848"/>
      <c r="E300" s="848"/>
      <c r="F300" s="848"/>
      <c r="G300" s="848"/>
      <c r="H300" s="848"/>
      <c r="I300" s="848"/>
      <c r="J300" s="848"/>
      <c r="K300" s="848"/>
      <c r="L300" s="848"/>
      <c r="M300" s="848"/>
      <c r="N300" s="849"/>
      <c r="AF300" s="39"/>
      <c r="AG300" s="48"/>
      <c r="AH300" s="3" t="s">
        <v>65</v>
      </c>
      <c r="AL300" s="48"/>
      <c r="AM300" s="82"/>
      <c r="AN300" s="85"/>
      <c r="AO300" s="85"/>
      <c r="AP300" s="85"/>
      <c r="AQ300" s="85"/>
      <c r="AR300" s="85"/>
      <c r="AS300" s="82"/>
      <c r="AT300" s="48"/>
      <c r="AV300" s="48"/>
      <c r="AW300" s="48"/>
    </row>
    <row r="301" spans="1:49" s="4" customFormat="1" ht="15" x14ac:dyDescent="0.25">
      <c r="A301" s="51"/>
      <c r="B301" s="50" t="s">
        <v>67</v>
      </c>
      <c r="C301" s="853" t="s">
        <v>68</v>
      </c>
      <c r="D301" s="853"/>
      <c r="E301" s="853"/>
      <c r="F301" s="53"/>
      <c r="G301" s="54"/>
      <c r="H301" s="54"/>
      <c r="I301" s="54"/>
      <c r="J301" s="57">
        <v>284.17</v>
      </c>
      <c r="K301" s="56">
        <v>1.1499999999999999</v>
      </c>
      <c r="L301" s="57">
        <v>1.83</v>
      </c>
      <c r="M301" s="54"/>
      <c r="N301" s="59"/>
      <c r="AF301" s="39"/>
      <c r="AG301" s="48"/>
      <c r="AI301" s="3" t="s">
        <v>68</v>
      </c>
      <c r="AL301" s="48"/>
      <c r="AM301" s="82"/>
      <c r="AN301" s="85"/>
      <c r="AO301" s="85"/>
      <c r="AP301" s="85"/>
      <c r="AQ301" s="85"/>
      <c r="AR301" s="85"/>
      <c r="AS301" s="82"/>
      <c r="AT301" s="48"/>
      <c r="AV301" s="48"/>
      <c r="AW301" s="48"/>
    </row>
    <row r="302" spans="1:49" s="4" customFormat="1" ht="15" x14ac:dyDescent="0.25">
      <c r="A302" s="51"/>
      <c r="B302" s="50" t="s">
        <v>69</v>
      </c>
      <c r="C302" s="853" t="s">
        <v>70</v>
      </c>
      <c r="D302" s="853"/>
      <c r="E302" s="853"/>
      <c r="F302" s="53"/>
      <c r="G302" s="54"/>
      <c r="H302" s="54"/>
      <c r="I302" s="54"/>
      <c r="J302" s="57">
        <v>28.89</v>
      </c>
      <c r="K302" s="56">
        <v>1.1499999999999999</v>
      </c>
      <c r="L302" s="57">
        <v>0.19</v>
      </c>
      <c r="M302" s="56">
        <v>35.42</v>
      </c>
      <c r="N302" s="133">
        <v>6.73</v>
      </c>
      <c r="AF302" s="39"/>
      <c r="AG302" s="48"/>
      <c r="AI302" s="3" t="s">
        <v>70</v>
      </c>
      <c r="AL302" s="48"/>
      <c r="AM302" s="82"/>
      <c r="AN302" s="85"/>
      <c r="AO302" s="85"/>
      <c r="AP302" s="85"/>
      <c r="AQ302" s="85"/>
      <c r="AR302" s="85"/>
      <c r="AS302" s="82"/>
      <c r="AT302" s="48"/>
      <c r="AV302" s="48"/>
      <c r="AW302" s="48"/>
    </row>
    <row r="303" spans="1:49" s="4" customFormat="1" ht="15" x14ac:dyDescent="0.25">
      <c r="A303" s="60"/>
      <c r="B303" s="50"/>
      <c r="C303" s="853" t="s">
        <v>73</v>
      </c>
      <c r="D303" s="853"/>
      <c r="E303" s="853"/>
      <c r="F303" s="53" t="s">
        <v>72</v>
      </c>
      <c r="G303" s="56">
        <v>2.14</v>
      </c>
      <c r="H303" s="56">
        <v>1.1499999999999999</v>
      </c>
      <c r="I303" s="136">
        <v>1.37816E-2</v>
      </c>
      <c r="J303" s="63"/>
      <c r="K303" s="54"/>
      <c r="L303" s="63"/>
      <c r="M303" s="54"/>
      <c r="N303" s="59"/>
      <c r="AF303" s="39"/>
      <c r="AG303" s="48"/>
      <c r="AJ303" s="3" t="s">
        <v>73</v>
      </c>
      <c r="AL303" s="48"/>
      <c r="AM303" s="82"/>
      <c r="AN303" s="85"/>
      <c r="AO303" s="85"/>
      <c r="AP303" s="85"/>
      <c r="AQ303" s="85"/>
      <c r="AR303" s="85"/>
      <c r="AS303" s="82"/>
      <c r="AT303" s="48"/>
      <c r="AV303" s="48"/>
      <c r="AW303" s="48"/>
    </row>
    <row r="304" spans="1:49" s="4" customFormat="1" ht="15" x14ac:dyDescent="0.25">
      <c r="A304" s="51"/>
      <c r="B304" s="50"/>
      <c r="C304" s="854" t="s">
        <v>74</v>
      </c>
      <c r="D304" s="854"/>
      <c r="E304" s="854"/>
      <c r="F304" s="65"/>
      <c r="G304" s="66"/>
      <c r="H304" s="66"/>
      <c r="I304" s="66"/>
      <c r="J304" s="68">
        <v>284.17</v>
      </c>
      <c r="K304" s="66"/>
      <c r="L304" s="68">
        <v>1.83</v>
      </c>
      <c r="M304" s="66"/>
      <c r="N304" s="69"/>
      <c r="AF304" s="39"/>
      <c r="AG304" s="48"/>
      <c r="AK304" s="3" t="s">
        <v>74</v>
      </c>
      <c r="AL304" s="48"/>
      <c r="AM304" s="82"/>
      <c r="AN304" s="85"/>
      <c r="AO304" s="85"/>
      <c r="AP304" s="85"/>
      <c r="AQ304" s="85"/>
      <c r="AR304" s="85"/>
      <c r="AS304" s="82"/>
      <c r="AT304" s="48"/>
      <c r="AV304" s="48"/>
      <c r="AW304" s="48"/>
    </row>
    <row r="305" spans="1:49" s="4" customFormat="1" ht="15" x14ac:dyDescent="0.25">
      <c r="A305" s="60"/>
      <c r="B305" s="50"/>
      <c r="C305" s="853" t="s">
        <v>75</v>
      </c>
      <c r="D305" s="853"/>
      <c r="E305" s="853"/>
      <c r="F305" s="53"/>
      <c r="G305" s="54"/>
      <c r="H305" s="54"/>
      <c r="I305" s="54"/>
      <c r="J305" s="63"/>
      <c r="K305" s="54"/>
      <c r="L305" s="57">
        <v>0.19</v>
      </c>
      <c r="M305" s="54"/>
      <c r="N305" s="133">
        <v>6.73</v>
      </c>
      <c r="AF305" s="39"/>
      <c r="AG305" s="48"/>
      <c r="AJ305" s="3" t="s">
        <v>75</v>
      </c>
      <c r="AL305" s="48"/>
      <c r="AM305" s="82"/>
      <c r="AN305" s="85"/>
      <c r="AO305" s="85"/>
      <c r="AP305" s="85"/>
      <c r="AQ305" s="85"/>
      <c r="AR305" s="85"/>
      <c r="AS305" s="82"/>
      <c r="AT305" s="48"/>
      <c r="AV305" s="48"/>
      <c r="AW305" s="48"/>
    </row>
    <row r="306" spans="1:49" s="4" customFormat="1" ht="23.25" x14ac:dyDescent="0.25">
      <c r="A306" s="60"/>
      <c r="B306" s="50" t="s">
        <v>88</v>
      </c>
      <c r="C306" s="853" t="s">
        <v>89</v>
      </c>
      <c r="D306" s="853"/>
      <c r="E306" s="853"/>
      <c r="F306" s="53" t="s">
        <v>78</v>
      </c>
      <c r="G306" s="70">
        <v>92</v>
      </c>
      <c r="H306" s="54"/>
      <c r="I306" s="70">
        <v>92</v>
      </c>
      <c r="J306" s="63"/>
      <c r="K306" s="54"/>
      <c r="L306" s="57">
        <v>0.17</v>
      </c>
      <c r="M306" s="54"/>
      <c r="N306" s="133">
        <v>6.19</v>
      </c>
      <c r="AF306" s="39"/>
      <c r="AG306" s="48"/>
      <c r="AJ306" s="3" t="s">
        <v>89</v>
      </c>
      <c r="AL306" s="48"/>
      <c r="AM306" s="82"/>
      <c r="AN306" s="85"/>
      <c r="AO306" s="85"/>
      <c r="AP306" s="85"/>
      <c r="AQ306" s="85"/>
      <c r="AR306" s="85"/>
      <c r="AS306" s="82"/>
      <c r="AT306" s="48"/>
      <c r="AV306" s="48"/>
      <c r="AW306" s="48"/>
    </row>
    <row r="307" spans="1:49" s="4" customFormat="1" ht="23.25" x14ac:dyDescent="0.25">
      <c r="A307" s="60"/>
      <c r="B307" s="50" t="s">
        <v>90</v>
      </c>
      <c r="C307" s="853" t="s">
        <v>91</v>
      </c>
      <c r="D307" s="853"/>
      <c r="E307" s="853"/>
      <c r="F307" s="53" t="s">
        <v>78</v>
      </c>
      <c r="G307" s="70">
        <v>46</v>
      </c>
      <c r="H307" s="54"/>
      <c r="I307" s="70">
        <v>46</v>
      </c>
      <c r="J307" s="63"/>
      <c r="K307" s="54"/>
      <c r="L307" s="57">
        <v>0.09</v>
      </c>
      <c r="M307" s="54"/>
      <c r="N307" s="133">
        <v>3.1</v>
      </c>
      <c r="AF307" s="39"/>
      <c r="AG307" s="48"/>
      <c r="AJ307" s="3" t="s">
        <v>91</v>
      </c>
      <c r="AL307" s="48"/>
      <c r="AM307" s="82"/>
      <c r="AN307" s="85"/>
      <c r="AO307" s="85"/>
      <c r="AP307" s="85"/>
      <c r="AQ307" s="85"/>
      <c r="AR307" s="85"/>
      <c r="AS307" s="82"/>
      <c r="AT307" s="48"/>
      <c r="AV307" s="48"/>
      <c r="AW307" s="48"/>
    </row>
    <row r="308" spans="1:49" s="4" customFormat="1" ht="15" x14ac:dyDescent="0.25">
      <c r="A308" s="71"/>
      <c r="B308" s="72"/>
      <c r="C308" s="847" t="s">
        <v>81</v>
      </c>
      <c r="D308" s="847"/>
      <c r="E308" s="847"/>
      <c r="F308" s="42"/>
      <c r="G308" s="43"/>
      <c r="H308" s="43"/>
      <c r="I308" s="43"/>
      <c r="J308" s="46"/>
      <c r="K308" s="43"/>
      <c r="L308" s="131">
        <v>2.09</v>
      </c>
      <c r="M308" s="66"/>
      <c r="N308" s="47"/>
      <c r="AF308" s="39"/>
      <c r="AG308" s="48"/>
      <c r="AL308" s="48" t="s">
        <v>81</v>
      </c>
      <c r="AM308" s="82"/>
      <c r="AN308" s="85"/>
      <c r="AO308" s="85"/>
      <c r="AP308" s="85"/>
      <c r="AQ308" s="85"/>
      <c r="AR308" s="85"/>
      <c r="AS308" s="82"/>
      <c r="AT308" s="48"/>
      <c r="AV308" s="48"/>
      <c r="AW308" s="48"/>
    </row>
    <row r="309" spans="1:49" s="4" customFormat="1" ht="23.25" x14ac:dyDescent="0.25">
      <c r="A309" s="40" t="s">
        <v>189</v>
      </c>
      <c r="B309" s="41" t="s">
        <v>135</v>
      </c>
      <c r="C309" s="847" t="s">
        <v>136</v>
      </c>
      <c r="D309" s="847"/>
      <c r="E309" s="847"/>
      <c r="F309" s="42" t="s">
        <v>63</v>
      </c>
      <c r="G309" s="43">
        <v>5.6000000000000001E-2</v>
      </c>
      <c r="H309" s="44">
        <v>1</v>
      </c>
      <c r="I309" s="129">
        <v>5.6000000000000001E-2</v>
      </c>
      <c r="J309" s="46"/>
      <c r="K309" s="43"/>
      <c r="L309" s="46"/>
      <c r="M309" s="43"/>
      <c r="N309" s="47"/>
      <c r="AF309" s="39"/>
      <c r="AG309" s="48" t="s">
        <v>136</v>
      </c>
      <c r="AL309" s="48"/>
      <c r="AM309" s="82"/>
      <c r="AN309" s="85"/>
      <c r="AO309" s="85"/>
      <c r="AP309" s="85"/>
      <c r="AQ309" s="85"/>
      <c r="AR309" s="85"/>
      <c r="AS309" s="82"/>
      <c r="AT309" s="48"/>
      <c r="AV309" s="48"/>
      <c r="AW309" s="48"/>
    </row>
    <row r="310" spans="1:49" s="4" customFormat="1" ht="22.5" x14ac:dyDescent="0.25">
      <c r="A310" s="49"/>
      <c r="B310" s="50" t="s">
        <v>64</v>
      </c>
      <c r="C310" s="848" t="s">
        <v>65</v>
      </c>
      <c r="D310" s="848"/>
      <c r="E310" s="848"/>
      <c r="F310" s="848"/>
      <c r="G310" s="848"/>
      <c r="H310" s="848"/>
      <c r="I310" s="848"/>
      <c r="J310" s="848"/>
      <c r="K310" s="848"/>
      <c r="L310" s="848"/>
      <c r="M310" s="848"/>
      <c r="N310" s="849"/>
      <c r="AF310" s="39"/>
      <c r="AG310" s="48"/>
      <c r="AH310" s="3" t="s">
        <v>65</v>
      </c>
      <c r="AL310" s="48"/>
      <c r="AM310" s="82"/>
      <c r="AN310" s="85"/>
      <c r="AO310" s="85"/>
      <c r="AP310" s="85"/>
      <c r="AQ310" s="85"/>
      <c r="AR310" s="85"/>
      <c r="AS310" s="82"/>
      <c r="AT310" s="48"/>
      <c r="AV310" s="48"/>
      <c r="AW310" s="48"/>
    </row>
    <row r="311" spans="1:49" s="4" customFormat="1" ht="15" x14ac:dyDescent="0.25">
      <c r="A311" s="51"/>
      <c r="B311" s="50" t="s">
        <v>60</v>
      </c>
      <c r="C311" s="853" t="s">
        <v>66</v>
      </c>
      <c r="D311" s="853"/>
      <c r="E311" s="853"/>
      <c r="F311" s="53"/>
      <c r="G311" s="54"/>
      <c r="H311" s="54"/>
      <c r="I311" s="54"/>
      <c r="J311" s="57">
        <v>106.88</v>
      </c>
      <c r="K311" s="56">
        <v>1.1499999999999999</v>
      </c>
      <c r="L311" s="57">
        <v>6.88</v>
      </c>
      <c r="M311" s="56">
        <v>35.42</v>
      </c>
      <c r="N311" s="133">
        <v>243.69</v>
      </c>
      <c r="AF311" s="39"/>
      <c r="AG311" s="48"/>
      <c r="AI311" s="3" t="s">
        <v>66</v>
      </c>
      <c r="AL311" s="48"/>
      <c r="AM311" s="82"/>
      <c r="AN311" s="85"/>
      <c r="AO311" s="85"/>
      <c r="AP311" s="85"/>
      <c r="AQ311" s="85"/>
      <c r="AR311" s="85"/>
      <c r="AS311" s="82"/>
      <c r="AT311" s="48"/>
      <c r="AV311" s="48"/>
      <c r="AW311" s="48"/>
    </row>
    <row r="312" spans="1:49" s="4" customFormat="1" ht="15" x14ac:dyDescent="0.25">
      <c r="A312" s="51"/>
      <c r="B312" s="50" t="s">
        <v>67</v>
      </c>
      <c r="C312" s="853" t="s">
        <v>68</v>
      </c>
      <c r="D312" s="853"/>
      <c r="E312" s="853"/>
      <c r="F312" s="53"/>
      <c r="G312" s="54"/>
      <c r="H312" s="54"/>
      <c r="I312" s="54"/>
      <c r="J312" s="57">
        <v>241.58</v>
      </c>
      <c r="K312" s="56">
        <v>1.1499999999999999</v>
      </c>
      <c r="L312" s="57">
        <v>15.56</v>
      </c>
      <c r="M312" s="54"/>
      <c r="N312" s="59"/>
      <c r="AF312" s="39"/>
      <c r="AG312" s="48"/>
      <c r="AI312" s="3" t="s">
        <v>68</v>
      </c>
      <c r="AL312" s="48"/>
      <c r="AM312" s="82"/>
      <c r="AN312" s="85"/>
      <c r="AO312" s="85"/>
      <c r="AP312" s="85"/>
      <c r="AQ312" s="85"/>
      <c r="AR312" s="85"/>
      <c r="AS312" s="82"/>
      <c r="AT312" s="48"/>
      <c r="AV312" s="48"/>
      <c r="AW312" s="48"/>
    </row>
    <row r="313" spans="1:49" s="4" customFormat="1" ht="15" x14ac:dyDescent="0.25">
      <c r="A313" s="51"/>
      <c r="B313" s="50" t="s">
        <v>69</v>
      </c>
      <c r="C313" s="853" t="s">
        <v>70</v>
      </c>
      <c r="D313" s="853"/>
      <c r="E313" s="853"/>
      <c r="F313" s="53"/>
      <c r="G313" s="54"/>
      <c r="H313" s="54"/>
      <c r="I313" s="54"/>
      <c r="J313" s="57">
        <v>26.36</v>
      </c>
      <c r="K313" s="56">
        <v>1.1499999999999999</v>
      </c>
      <c r="L313" s="57">
        <v>1.7</v>
      </c>
      <c r="M313" s="56">
        <v>35.42</v>
      </c>
      <c r="N313" s="133">
        <v>60.21</v>
      </c>
      <c r="AF313" s="39"/>
      <c r="AG313" s="48"/>
      <c r="AI313" s="3" t="s">
        <v>70</v>
      </c>
      <c r="AL313" s="48"/>
      <c r="AM313" s="82"/>
      <c r="AN313" s="85"/>
      <c r="AO313" s="85"/>
      <c r="AP313" s="85"/>
      <c r="AQ313" s="85"/>
      <c r="AR313" s="85"/>
      <c r="AS313" s="82"/>
      <c r="AT313" s="48"/>
      <c r="AV313" s="48"/>
      <c r="AW313" s="48"/>
    </row>
    <row r="314" spans="1:49" s="4" customFormat="1" ht="15" x14ac:dyDescent="0.25">
      <c r="A314" s="60"/>
      <c r="B314" s="50"/>
      <c r="C314" s="853" t="s">
        <v>71</v>
      </c>
      <c r="D314" s="853"/>
      <c r="E314" s="853"/>
      <c r="F314" s="53" t="s">
        <v>72</v>
      </c>
      <c r="G314" s="56">
        <v>12.53</v>
      </c>
      <c r="H314" s="56">
        <v>1.1499999999999999</v>
      </c>
      <c r="I314" s="132">
        <v>0.80693199999999998</v>
      </c>
      <c r="J314" s="63"/>
      <c r="K314" s="54"/>
      <c r="L314" s="63"/>
      <c r="M314" s="54"/>
      <c r="N314" s="59"/>
      <c r="AF314" s="39"/>
      <c r="AG314" s="48"/>
      <c r="AJ314" s="3" t="s">
        <v>71</v>
      </c>
      <c r="AL314" s="48"/>
      <c r="AM314" s="82"/>
      <c r="AN314" s="85"/>
      <c r="AO314" s="85"/>
      <c r="AP314" s="85"/>
      <c r="AQ314" s="85"/>
      <c r="AR314" s="85"/>
      <c r="AS314" s="82"/>
      <c r="AT314" s="48"/>
      <c r="AV314" s="48"/>
      <c r="AW314" s="48"/>
    </row>
    <row r="315" spans="1:49" s="4" customFormat="1" ht="15" x14ac:dyDescent="0.25">
      <c r="A315" s="60"/>
      <c r="B315" s="50"/>
      <c r="C315" s="853" t="s">
        <v>73</v>
      </c>
      <c r="D315" s="853"/>
      <c r="E315" s="853"/>
      <c r="F315" s="53" t="s">
        <v>72</v>
      </c>
      <c r="G315" s="56">
        <v>2.62</v>
      </c>
      <c r="H315" s="56">
        <v>1.1499999999999999</v>
      </c>
      <c r="I315" s="132">
        <v>0.16872799999999999</v>
      </c>
      <c r="J315" s="63"/>
      <c r="K315" s="54"/>
      <c r="L315" s="63"/>
      <c r="M315" s="54"/>
      <c r="N315" s="59"/>
      <c r="AF315" s="39"/>
      <c r="AG315" s="48"/>
      <c r="AJ315" s="3" t="s">
        <v>73</v>
      </c>
      <c r="AL315" s="48"/>
      <c r="AM315" s="82"/>
      <c r="AN315" s="85"/>
      <c r="AO315" s="85"/>
      <c r="AP315" s="85"/>
      <c r="AQ315" s="85"/>
      <c r="AR315" s="85"/>
      <c r="AS315" s="82"/>
      <c r="AT315" s="48"/>
      <c r="AV315" s="48"/>
      <c r="AW315" s="48"/>
    </row>
    <row r="316" spans="1:49" s="4" customFormat="1" ht="15" x14ac:dyDescent="0.25">
      <c r="A316" s="51"/>
      <c r="B316" s="50"/>
      <c r="C316" s="854" t="s">
        <v>74</v>
      </c>
      <c r="D316" s="854"/>
      <c r="E316" s="854"/>
      <c r="F316" s="65"/>
      <c r="G316" s="66"/>
      <c r="H316" s="66"/>
      <c r="I316" s="66"/>
      <c r="J316" s="68">
        <v>348.46</v>
      </c>
      <c r="K316" s="66"/>
      <c r="L316" s="68">
        <v>22.44</v>
      </c>
      <c r="M316" s="66"/>
      <c r="N316" s="69"/>
      <c r="AF316" s="39"/>
      <c r="AG316" s="48"/>
      <c r="AK316" s="3" t="s">
        <v>74</v>
      </c>
      <c r="AL316" s="48"/>
      <c r="AM316" s="82"/>
      <c r="AN316" s="85"/>
      <c r="AO316" s="85"/>
      <c r="AP316" s="85"/>
      <c r="AQ316" s="85"/>
      <c r="AR316" s="85"/>
      <c r="AS316" s="82"/>
      <c r="AT316" s="48"/>
      <c r="AV316" s="48"/>
      <c r="AW316" s="48"/>
    </row>
    <row r="317" spans="1:49" s="4" customFormat="1" ht="15" x14ac:dyDescent="0.25">
      <c r="A317" s="60"/>
      <c r="B317" s="50"/>
      <c r="C317" s="853" t="s">
        <v>75</v>
      </c>
      <c r="D317" s="853"/>
      <c r="E317" s="853"/>
      <c r="F317" s="53"/>
      <c r="G317" s="54"/>
      <c r="H317" s="54"/>
      <c r="I317" s="54"/>
      <c r="J317" s="63"/>
      <c r="K317" s="54"/>
      <c r="L317" s="57">
        <v>8.58</v>
      </c>
      <c r="M317" s="54"/>
      <c r="N317" s="133">
        <v>303.89999999999998</v>
      </c>
      <c r="AF317" s="39"/>
      <c r="AG317" s="48"/>
      <c r="AJ317" s="3" t="s">
        <v>75</v>
      </c>
      <c r="AL317" s="48"/>
      <c r="AM317" s="82"/>
      <c r="AN317" s="85"/>
      <c r="AO317" s="85"/>
      <c r="AP317" s="85"/>
      <c r="AQ317" s="85"/>
      <c r="AR317" s="85"/>
      <c r="AS317" s="82"/>
      <c r="AT317" s="48"/>
      <c r="AV317" s="48"/>
      <c r="AW317" s="48"/>
    </row>
    <row r="318" spans="1:49" s="4" customFormat="1" ht="23.25" x14ac:dyDescent="0.25">
      <c r="A318" s="60"/>
      <c r="B318" s="50" t="s">
        <v>88</v>
      </c>
      <c r="C318" s="853" t="s">
        <v>89</v>
      </c>
      <c r="D318" s="853"/>
      <c r="E318" s="853"/>
      <c r="F318" s="53" t="s">
        <v>78</v>
      </c>
      <c r="G318" s="70">
        <v>92</v>
      </c>
      <c r="H318" s="54"/>
      <c r="I318" s="70">
        <v>92</v>
      </c>
      <c r="J318" s="63"/>
      <c r="K318" s="54"/>
      <c r="L318" s="57">
        <v>7.89</v>
      </c>
      <c r="M318" s="54"/>
      <c r="N318" s="133">
        <v>279.58999999999997</v>
      </c>
      <c r="AF318" s="39"/>
      <c r="AG318" s="48"/>
      <c r="AJ318" s="3" t="s">
        <v>89</v>
      </c>
      <c r="AL318" s="48"/>
      <c r="AM318" s="82"/>
      <c r="AN318" s="85"/>
      <c r="AO318" s="85"/>
      <c r="AP318" s="85"/>
      <c r="AQ318" s="85"/>
      <c r="AR318" s="85"/>
      <c r="AS318" s="82"/>
      <c r="AT318" s="48"/>
      <c r="AV318" s="48"/>
      <c r="AW318" s="48"/>
    </row>
    <row r="319" spans="1:49" s="4" customFormat="1" ht="23.25" x14ac:dyDescent="0.25">
      <c r="A319" s="60"/>
      <c r="B319" s="50" t="s">
        <v>90</v>
      </c>
      <c r="C319" s="853" t="s">
        <v>91</v>
      </c>
      <c r="D319" s="853"/>
      <c r="E319" s="853"/>
      <c r="F319" s="53" t="s">
        <v>78</v>
      </c>
      <c r="G319" s="70">
        <v>46</v>
      </c>
      <c r="H319" s="54"/>
      <c r="I319" s="70">
        <v>46</v>
      </c>
      <c r="J319" s="63"/>
      <c r="K319" s="54"/>
      <c r="L319" s="57">
        <v>3.95</v>
      </c>
      <c r="M319" s="54"/>
      <c r="N319" s="133">
        <v>139.79</v>
      </c>
      <c r="AF319" s="39"/>
      <c r="AG319" s="48"/>
      <c r="AJ319" s="3" t="s">
        <v>91</v>
      </c>
      <c r="AL319" s="48"/>
      <c r="AM319" s="82"/>
      <c r="AN319" s="85"/>
      <c r="AO319" s="85"/>
      <c r="AP319" s="85"/>
      <c r="AQ319" s="85"/>
      <c r="AR319" s="85"/>
      <c r="AS319" s="82"/>
      <c r="AT319" s="48"/>
      <c r="AV319" s="48"/>
      <c r="AW319" s="48"/>
    </row>
    <row r="320" spans="1:49" s="4" customFormat="1" ht="15" x14ac:dyDescent="0.25">
      <c r="A320" s="71"/>
      <c r="B320" s="72"/>
      <c r="C320" s="847" t="s">
        <v>81</v>
      </c>
      <c r="D320" s="847"/>
      <c r="E320" s="847"/>
      <c r="F320" s="42"/>
      <c r="G320" s="43"/>
      <c r="H320" s="43"/>
      <c r="I320" s="43"/>
      <c r="J320" s="46"/>
      <c r="K320" s="43"/>
      <c r="L320" s="131">
        <v>34.28</v>
      </c>
      <c r="M320" s="66"/>
      <c r="N320" s="47"/>
      <c r="AF320" s="39"/>
      <c r="AG320" s="48"/>
      <c r="AL320" s="48" t="s">
        <v>81</v>
      </c>
      <c r="AM320" s="82"/>
      <c r="AN320" s="85"/>
      <c r="AO320" s="85"/>
      <c r="AP320" s="85"/>
      <c r="AQ320" s="85"/>
      <c r="AR320" s="85"/>
      <c r="AS320" s="82"/>
      <c r="AT320" s="48"/>
      <c r="AV320" s="48"/>
      <c r="AW320" s="48"/>
    </row>
    <row r="321" spans="1:50" s="4" customFormat="1" ht="15" x14ac:dyDescent="0.25">
      <c r="A321" s="882" t="s">
        <v>190</v>
      </c>
      <c r="B321" s="883"/>
      <c r="C321" s="883"/>
      <c r="D321" s="883"/>
      <c r="E321" s="883"/>
      <c r="F321" s="883"/>
      <c r="G321" s="883"/>
      <c r="H321" s="883"/>
      <c r="I321" s="883"/>
      <c r="J321" s="883"/>
      <c r="K321" s="883"/>
      <c r="L321" s="883"/>
      <c r="M321" s="883"/>
      <c r="N321" s="884"/>
      <c r="AF321" s="39"/>
      <c r="AG321" s="48"/>
      <c r="AL321" s="48"/>
      <c r="AM321" s="82"/>
      <c r="AN321" s="85"/>
      <c r="AO321" s="85"/>
      <c r="AP321" s="85"/>
      <c r="AQ321" s="85"/>
      <c r="AR321" s="85"/>
      <c r="AS321" s="82"/>
      <c r="AT321" s="48"/>
      <c r="AV321" s="48"/>
      <c r="AW321" s="48"/>
      <c r="AX321" s="3" t="s">
        <v>190</v>
      </c>
    </row>
    <row r="322" spans="1:50" s="4" customFormat="1" ht="23.25" x14ac:dyDescent="0.25">
      <c r="A322" s="40" t="s">
        <v>191</v>
      </c>
      <c r="B322" s="41" t="s">
        <v>192</v>
      </c>
      <c r="C322" s="847" t="s">
        <v>193</v>
      </c>
      <c r="D322" s="847"/>
      <c r="E322" s="847"/>
      <c r="F322" s="42" t="s">
        <v>174</v>
      </c>
      <c r="G322" s="43">
        <v>1</v>
      </c>
      <c r="H322" s="44">
        <v>1</v>
      </c>
      <c r="I322" s="44">
        <v>1</v>
      </c>
      <c r="J322" s="46"/>
      <c r="K322" s="43"/>
      <c r="L322" s="46"/>
      <c r="M322" s="43"/>
      <c r="N322" s="47"/>
      <c r="AF322" s="39"/>
      <c r="AG322" s="48" t="s">
        <v>193</v>
      </c>
      <c r="AL322" s="48"/>
      <c r="AM322" s="82"/>
      <c r="AN322" s="85"/>
      <c r="AO322" s="85"/>
      <c r="AP322" s="85"/>
      <c r="AQ322" s="85"/>
      <c r="AR322" s="85"/>
      <c r="AS322" s="82"/>
      <c r="AT322" s="48"/>
      <c r="AV322" s="48"/>
      <c r="AW322" s="48"/>
    </row>
    <row r="323" spans="1:50" s="4" customFormat="1" ht="22.5" x14ac:dyDescent="0.25">
      <c r="A323" s="49"/>
      <c r="B323" s="50" t="s">
        <v>64</v>
      </c>
      <c r="C323" s="848" t="s">
        <v>65</v>
      </c>
      <c r="D323" s="848"/>
      <c r="E323" s="848"/>
      <c r="F323" s="848"/>
      <c r="G323" s="848"/>
      <c r="H323" s="848"/>
      <c r="I323" s="848"/>
      <c r="J323" s="848"/>
      <c r="K323" s="848"/>
      <c r="L323" s="848"/>
      <c r="M323" s="848"/>
      <c r="N323" s="849"/>
      <c r="AF323" s="39"/>
      <c r="AG323" s="48"/>
      <c r="AH323" s="3" t="s">
        <v>65</v>
      </c>
      <c r="AL323" s="48"/>
      <c r="AM323" s="82"/>
      <c r="AN323" s="85"/>
      <c r="AO323" s="85"/>
      <c r="AP323" s="85"/>
      <c r="AQ323" s="85"/>
      <c r="AR323" s="85"/>
      <c r="AS323" s="82"/>
      <c r="AT323" s="48"/>
      <c r="AV323" s="48"/>
      <c r="AW323" s="48"/>
    </row>
    <row r="324" spans="1:50" s="4" customFormat="1" ht="15" x14ac:dyDescent="0.25">
      <c r="A324" s="51"/>
      <c r="B324" s="50" t="s">
        <v>60</v>
      </c>
      <c r="C324" s="853" t="s">
        <v>66</v>
      </c>
      <c r="D324" s="853"/>
      <c r="E324" s="853"/>
      <c r="F324" s="53"/>
      <c r="G324" s="54"/>
      <c r="H324" s="54"/>
      <c r="I324" s="54"/>
      <c r="J324" s="57">
        <v>266.69</v>
      </c>
      <c r="K324" s="56">
        <v>1.1499999999999999</v>
      </c>
      <c r="L324" s="57">
        <v>306.69</v>
      </c>
      <c r="M324" s="56">
        <v>35.42</v>
      </c>
      <c r="N324" s="58">
        <v>10862.96</v>
      </c>
      <c r="AF324" s="39"/>
      <c r="AG324" s="48"/>
      <c r="AI324" s="3" t="s">
        <v>66</v>
      </c>
      <c r="AL324" s="48"/>
      <c r="AM324" s="82"/>
      <c r="AN324" s="85"/>
      <c r="AO324" s="85"/>
      <c r="AP324" s="85"/>
      <c r="AQ324" s="85"/>
      <c r="AR324" s="85"/>
      <c r="AS324" s="82"/>
      <c r="AT324" s="48"/>
      <c r="AV324" s="48"/>
      <c r="AW324" s="48"/>
    </row>
    <row r="325" spans="1:50" s="4" customFormat="1" ht="15" x14ac:dyDescent="0.25">
      <c r="A325" s="51"/>
      <c r="B325" s="50" t="s">
        <v>67</v>
      </c>
      <c r="C325" s="853" t="s">
        <v>68</v>
      </c>
      <c r="D325" s="853"/>
      <c r="E325" s="853"/>
      <c r="F325" s="53"/>
      <c r="G325" s="54"/>
      <c r="H325" s="54"/>
      <c r="I325" s="54"/>
      <c r="J325" s="57">
        <v>854.61</v>
      </c>
      <c r="K325" s="56">
        <v>1.1499999999999999</v>
      </c>
      <c r="L325" s="57">
        <v>982.8</v>
      </c>
      <c r="M325" s="54"/>
      <c r="N325" s="59"/>
      <c r="AF325" s="39"/>
      <c r="AG325" s="48"/>
      <c r="AI325" s="3" t="s">
        <v>68</v>
      </c>
      <c r="AL325" s="48"/>
      <c r="AM325" s="82"/>
      <c r="AN325" s="85"/>
      <c r="AO325" s="85"/>
      <c r="AP325" s="85"/>
      <c r="AQ325" s="85"/>
      <c r="AR325" s="85"/>
      <c r="AS325" s="82"/>
      <c r="AT325" s="48"/>
      <c r="AV325" s="48"/>
      <c r="AW325" s="48"/>
    </row>
    <row r="326" spans="1:50" s="4" customFormat="1" ht="15" x14ac:dyDescent="0.25">
      <c r="A326" s="51"/>
      <c r="B326" s="50" t="s">
        <v>69</v>
      </c>
      <c r="C326" s="853" t="s">
        <v>70</v>
      </c>
      <c r="D326" s="853"/>
      <c r="E326" s="853"/>
      <c r="F326" s="53"/>
      <c r="G326" s="54"/>
      <c r="H326" s="54"/>
      <c r="I326" s="54"/>
      <c r="J326" s="57">
        <v>100.31</v>
      </c>
      <c r="K326" s="56">
        <v>1.1499999999999999</v>
      </c>
      <c r="L326" s="57">
        <v>115.36</v>
      </c>
      <c r="M326" s="56">
        <v>35.42</v>
      </c>
      <c r="N326" s="58">
        <v>4086.05</v>
      </c>
      <c r="AF326" s="39"/>
      <c r="AG326" s="48"/>
      <c r="AI326" s="3" t="s">
        <v>70</v>
      </c>
      <c r="AL326" s="48"/>
      <c r="AM326" s="82"/>
      <c r="AN326" s="85"/>
      <c r="AO326" s="85"/>
      <c r="AP326" s="85"/>
      <c r="AQ326" s="85"/>
      <c r="AR326" s="85"/>
      <c r="AS326" s="82"/>
      <c r="AT326" s="48"/>
      <c r="AV326" s="48"/>
      <c r="AW326" s="48"/>
    </row>
    <row r="327" spans="1:50" s="4" customFormat="1" ht="15" x14ac:dyDescent="0.25">
      <c r="A327" s="60"/>
      <c r="B327" s="50"/>
      <c r="C327" s="853" t="s">
        <v>71</v>
      </c>
      <c r="D327" s="853"/>
      <c r="E327" s="853"/>
      <c r="F327" s="53" t="s">
        <v>72</v>
      </c>
      <c r="G327" s="56">
        <v>26.51</v>
      </c>
      <c r="H327" s="56">
        <v>1.1499999999999999</v>
      </c>
      <c r="I327" s="130">
        <v>30.486499999999999</v>
      </c>
      <c r="J327" s="63"/>
      <c r="K327" s="54"/>
      <c r="L327" s="63"/>
      <c r="M327" s="54"/>
      <c r="N327" s="59"/>
      <c r="AF327" s="39"/>
      <c r="AG327" s="48"/>
      <c r="AJ327" s="3" t="s">
        <v>71</v>
      </c>
      <c r="AL327" s="48"/>
      <c r="AM327" s="82"/>
      <c r="AN327" s="85"/>
      <c r="AO327" s="85"/>
      <c r="AP327" s="85"/>
      <c r="AQ327" s="85"/>
      <c r="AR327" s="85"/>
      <c r="AS327" s="82"/>
      <c r="AT327" s="48"/>
      <c r="AV327" s="48"/>
      <c r="AW327" s="48"/>
    </row>
    <row r="328" spans="1:50" s="4" customFormat="1" ht="15" x14ac:dyDescent="0.25">
      <c r="A328" s="60"/>
      <c r="B328" s="50"/>
      <c r="C328" s="853" t="s">
        <v>73</v>
      </c>
      <c r="D328" s="853"/>
      <c r="E328" s="853"/>
      <c r="F328" s="53" t="s">
        <v>72</v>
      </c>
      <c r="G328" s="56">
        <v>7.43</v>
      </c>
      <c r="H328" s="56">
        <v>1.1499999999999999</v>
      </c>
      <c r="I328" s="130">
        <v>8.5444999999999993</v>
      </c>
      <c r="J328" s="63"/>
      <c r="K328" s="54"/>
      <c r="L328" s="63"/>
      <c r="M328" s="54"/>
      <c r="N328" s="59"/>
      <c r="AF328" s="39"/>
      <c r="AG328" s="48"/>
      <c r="AJ328" s="3" t="s">
        <v>73</v>
      </c>
      <c r="AL328" s="48"/>
      <c r="AM328" s="82"/>
      <c r="AN328" s="85"/>
      <c r="AO328" s="85"/>
      <c r="AP328" s="85"/>
      <c r="AQ328" s="85"/>
      <c r="AR328" s="85"/>
      <c r="AS328" s="82"/>
      <c r="AT328" s="48"/>
      <c r="AV328" s="48"/>
      <c r="AW328" s="48"/>
    </row>
    <row r="329" spans="1:50" s="4" customFormat="1" ht="15" x14ac:dyDescent="0.25">
      <c r="A329" s="51"/>
      <c r="B329" s="50"/>
      <c r="C329" s="854" t="s">
        <v>74</v>
      </c>
      <c r="D329" s="854"/>
      <c r="E329" s="854"/>
      <c r="F329" s="65"/>
      <c r="G329" s="66"/>
      <c r="H329" s="66"/>
      <c r="I329" s="66"/>
      <c r="J329" s="67">
        <v>1121.3</v>
      </c>
      <c r="K329" s="66"/>
      <c r="L329" s="67">
        <v>1289.49</v>
      </c>
      <c r="M329" s="66"/>
      <c r="N329" s="69"/>
      <c r="AF329" s="39"/>
      <c r="AG329" s="48"/>
      <c r="AK329" s="3" t="s">
        <v>74</v>
      </c>
      <c r="AL329" s="48"/>
      <c r="AM329" s="82"/>
      <c r="AN329" s="85"/>
      <c r="AO329" s="85"/>
      <c r="AP329" s="85"/>
      <c r="AQ329" s="85"/>
      <c r="AR329" s="85"/>
      <c r="AS329" s="82"/>
      <c r="AT329" s="48"/>
      <c r="AV329" s="48"/>
      <c r="AW329" s="48"/>
    </row>
    <row r="330" spans="1:50" s="4" customFormat="1" ht="15" x14ac:dyDescent="0.25">
      <c r="A330" s="60"/>
      <c r="B330" s="50"/>
      <c r="C330" s="853" t="s">
        <v>75</v>
      </c>
      <c r="D330" s="853"/>
      <c r="E330" s="853"/>
      <c r="F330" s="53"/>
      <c r="G330" s="54"/>
      <c r="H330" s="54"/>
      <c r="I330" s="54"/>
      <c r="J330" s="63"/>
      <c r="K330" s="54"/>
      <c r="L330" s="57">
        <v>422.05</v>
      </c>
      <c r="M330" s="54"/>
      <c r="N330" s="58">
        <v>14949.01</v>
      </c>
      <c r="AF330" s="39"/>
      <c r="AG330" s="48"/>
      <c r="AJ330" s="3" t="s">
        <v>75</v>
      </c>
      <c r="AL330" s="48"/>
      <c r="AM330" s="82"/>
      <c r="AN330" s="85"/>
      <c r="AO330" s="85"/>
      <c r="AP330" s="85"/>
      <c r="AQ330" s="85"/>
      <c r="AR330" s="85"/>
      <c r="AS330" s="82"/>
      <c r="AT330" s="48"/>
      <c r="AV330" s="48"/>
      <c r="AW330" s="48"/>
    </row>
    <row r="331" spans="1:50" s="4" customFormat="1" ht="15" x14ac:dyDescent="0.25">
      <c r="A331" s="60"/>
      <c r="B331" s="50" t="s">
        <v>194</v>
      </c>
      <c r="C331" s="853" t="s">
        <v>195</v>
      </c>
      <c r="D331" s="853"/>
      <c r="E331" s="853"/>
      <c r="F331" s="53" t="s">
        <v>78</v>
      </c>
      <c r="G331" s="70">
        <v>106</v>
      </c>
      <c r="H331" s="54"/>
      <c r="I331" s="70">
        <v>106</v>
      </c>
      <c r="J331" s="63"/>
      <c r="K331" s="54"/>
      <c r="L331" s="57">
        <v>447.37</v>
      </c>
      <c r="M331" s="54"/>
      <c r="N331" s="58">
        <v>15845.95</v>
      </c>
      <c r="AF331" s="39"/>
      <c r="AG331" s="48"/>
      <c r="AJ331" s="3" t="s">
        <v>195</v>
      </c>
      <c r="AL331" s="48"/>
      <c r="AM331" s="82"/>
      <c r="AN331" s="85"/>
      <c r="AO331" s="85"/>
      <c r="AP331" s="85"/>
      <c r="AQ331" s="85"/>
      <c r="AR331" s="85"/>
      <c r="AS331" s="82"/>
      <c r="AT331" s="48"/>
      <c r="AV331" s="48"/>
      <c r="AW331" s="48"/>
    </row>
    <row r="332" spans="1:50" s="4" customFormat="1" ht="15" x14ac:dyDescent="0.25">
      <c r="A332" s="60"/>
      <c r="B332" s="50" t="s">
        <v>196</v>
      </c>
      <c r="C332" s="853" t="s">
        <v>197</v>
      </c>
      <c r="D332" s="853"/>
      <c r="E332" s="853"/>
      <c r="F332" s="53" t="s">
        <v>78</v>
      </c>
      <c r="G332" s="70">
        <v>45</v>
      </c>
      <c r="H332" s="54"/>
      <c r="I332" s="70">
        <v>45</v>
      </c>
      <c r="J332" s="63"/>
      <c r="K332" s="54"/>
      <c r="L332" s="57">
        <v>189.92</v>
      </c>
      <c r="M332" s="54"/>
      <c r="N332" s="58">
        <v>6727.05</v>
      </c>
      <c r="AF332" s="39"/>
      <c r="AG332" s="48"/>
      <c r="AJ332" s="3" t="s">
        <v>197</v>
      </c>
      <c r="AL332" s="48"/>
      <c r="AM332" s="82"/>
      <c r="AN332" s="85"/>
      <c r="AO332" s="85"/>
      <c r="AP332" s="85"/>
      <c r="AQ332" s="85"/>
      <c r="AR332" s="85"/>
      <c r="AS332" s="82"/>
      <c r="AT332" s="48"/>
      <c r="AV332" s="48"/>
      <c r="AW332" s="48"/>
    </row>
    <row r="333" spans="1:50" s="4" customFormat="1" ht="15" x14ac:dyDescent="0.25">
      <c r="A333" s="71"/>
      <c r="B333" s="72"/>
      <c r="C333" s="847" t="s">
        <v>81</v>
      </c>
      <c r="D333" s="847"/>
      <c r="E333" s="847"/>
      <c r="F333" s="42"/>
      <c r="G333" s="43"/>
      <c r="H333" s="43"/>
      <c r="I333" s="43"/>
      <c r="J333" s="46"/>
      <c r="K333" s="43"/>
      <c r="L333" s="73">
        <v>1926.78</v>
      </c>
      <c r="M333" s="66"/>
      <c r="N333" s="47"/>
      <c r="AF333" s="39"/>
      <c r="AG333" s="48"/>
      <c r="AL333" s="48" t="s">
        <v>81</v>
      </c>
      <c r="AM333" s="82"/>
      <c r="AN333" s="85"/>
      <c r="AO333" s="85"/>
      <c r="AP333" s="85"/>
      <c r="AQ333" s="85"/>
      <c r="AR333" s="85"/>
      <c r="AS333" s="82"/>
      <c r="AT333" s="48"/>
      <c r="AV333" s="48"/>
      <c r="AW333" s="48"/>
    </row>
    <row r="334" spans="1:50" s="4" customFormat="1" ht="23.25" x14ac:dyDescent="0.25">
      <c r="A334" s="40" t="s">
        <v>198</v>
      </c>
      <c r="B334" s="41" t="s">
        <v>199</v>
      </c>
      <c r="C334" s="847" t="s">
        <v>200</v>
      </c>
      <c r="D334" s="847"/>
      <c r="E334" s="847"/>
      <c r="F334" s="42" t="s">
        <v>174</v>
      </c>
      <c r="G334" s="43">
        <v>1</v>
      </c>
      <c r="H334" s="44">
        <v>1</v>
      </c>
      <c r="I334" s="44">
        <v>1</v>
      </c>
      <c r="J334" s="46"/>
      <c r="K334" s="43"/>
      <c r="L334" s="46"/>
      <c r="M334" s="43"/>
      <c r="N334" s="47"/>
      <c r="AF334" s="39"/>
      <c r="AG334" s="48" t="s">
        <v>200</v>
      </c>
      <c r="AL334" s="48"/>
      <c r="AM334" s="82"/>
      <c r="AN334" s="85"/>
      <c r="AO334" s="85"/>
      <c r="AP334" s="85"/>
      <c r="AQ334" s="85"/>
      <c r="AR334" s="85"/>
      <c r="AS334" s="82"/>
      <c r="AT334" s="48"/>
      <c r="AV334" s="48"/>
      <c r="AW334" s="48"/>
    </row>
    <row r="335" spans="1:50" s="4" customFormat="1" ht="22.5" x14ac:dyDescent="0.25">
      <c r="A335" s="49"/>
      <c r="B335" s="50" t="s">
        <v>64</v>
      </c>
      <c r="C335" s="848" t="s">
        <v>65</v>
      </c>
      <c r="D335" s="848"/>
      <c r="E335" s="848"/>
      <c r="F335" s="848"/>
      <c r="G335" s="848"/>
      <c r="H335" s="848"/>
      <c r="I335" s="848"/>
      <c r="J335" s="848"/>
      <c r="K335" s="848"/>
      <c r="L335" s="848"/>
      <c r="M335" s="848"/>
      <c r="N335" s="849"/>
      <c r="AF335" s="39"/>
      <c r="AG335" s="48"/>
      <c r="AH335" s="3" t="s">
        <v>65</v>
      </c>
      <c r="AL335" s="48"/>
      <c r="AM335" s="82"/>
      <c r="AN335" s="85"/>
      <c r="AO335" s="85"/>
      <c r="AP335" s="85"/>
      <c r="AQ335" s="85"/>
      <c r="AR335" s="85"/>
      <c r="AS335" s="82"/>
      <c r="AT335" s="48"/>
      <c r="AV335" s="48"/>
      <c r="AW335" s="48"/>
    </row>
    <row r="336" spans="1:50" s="4" customFormat="1" ht="15" x14ac:dyDescent="0.25">
      <c r="A336" s="51"/>
      <c r="B336" s="50" t="s">
        <v>60</v>
      </c>
      <c r="C336" s="853" t="s">
        <v>66</v>
      </c>
      <c r="D336" s="853"/>
      <c r="E336" s="853"/>
      <c r="F336" s="53"/>
      <c r="G336" s="54"/>
      <c r="H336" s="54"/>
      <c r="I336" s="54"/>
      <c r="J336" s="57">
        <v>139.47999999999999</v>
      </c>
      <c r="K336" s="56">
        <v>1.1499999999999999</v>
      </c>
      <c r="L336" s="57">
        <v>160.4</v>
      </c>
      <c r="M336" s="56">
        <v>35.42</v>
      </c>
      <c r="N336" s="58">
        <v>5681.37</v>
      </c>
      <c r="AF336" s="39"/>
      <c r="AG336" s="48"/>
      <c r="AI336" s="3" t="s">
        <v>66</v>
      </c>
      <c r="AL336" s="48"/>
      <c r="AM336" s="82"/>
      <c r="AN336" s="85"/>
      <c r="AO336" s="85"/>
      <c r="AP336" s="85"/>
      <c r="AQ336" s="85"/>
      <c r="AR336" s="85"/>
      <c r="AS336" s="82"/>
      <c r="AT336" s="48"/>
      <c r="AV336" s="48"/>
      <c r="AW336" s="48"/>
    </row>
    <row r="337" spans="1:49" s="4" customFormat="1" ht="15" x14ac:dyDescent="0.25">
      <c r="A337" s="51"/>
      <c r="B337" s="50" t="s">
        <v>67</v>
      </c>
      <c r="C337" s="853" t="s">
        <v>68</v>
      </c>
      <c r="D337" s="853"/>
      <c r="E337" s="853"/>
      <c r="F337" s="53"/>
      <c r="G337" s="54"/>
      <c r="H337" s="54"/>
      <c r="I337" s="54"/>
      <c r="J337" s="57">
        <v>516.88</v>
      </c>
      <c r="K337" s="56">
        <v>1.1499999999999999</v>
      </c>
      <c r="L337" s="57">
        <v>594.41</v>
      </c>
      <c r="M337" s="54"/>
      <c r="N337" s="59"/>
      <c r="AF337" s="39"/>
      <c r="AG337" s="48"/>
      <c r="AI337" s="3" t="s">
        <v>68</v>
      </c>
      <c r="AL337" s="48"/>
      <c r="AM337" s="82"/>
      <c r="AN337" s="85"/>
      <c r="AO337" s="85"/>
      <c r="AP337" s="85"/>
      <c r="AQ337" s="85"/>
      <c r="AR337" s="85"/>
      <c r="AS337" s="82"/>
      <c r="AT337" s="48"/>
      <c r="AV337" s="48"/>
      <c r="AW337" s="48"/>
    </row>
    <row r="338" spans="1:49" s="4" customFormat="1" ht="15" x14ac:dyDescent="0.25">
      <c r="A338" s="51"/>
      <c r="B338" s="50" t="s">
        <v>69</v>
      </c>
      <c r="C338" s="853" t="s">
        <v>70</v>
      </c>
      <c r="D338" s="853"/>
      <c r="E338" s="853"/>
      <c r="F338" s="53"/>
      <c r="G338" s="54"/>
      <c r="H338" s="54"/>
      <c r="I338" s="54"/>
      <c r="J338" s="57">
        <v>60.75</v>
      </c>
      <c r="K338" s="56">
        <v>1.1499999999999999</v>
      </c>
      <c r="L338" s="57">
        <v>69.86</v>
      </c>
      <c r="M338" s="56">
        <v>35.42</v>
      </c>
      <c r="N338" s="58">
        <v>2474.44</v>
      </c>
      <c r="AF338" s="39"/>
      <c r="AG338" s="48"/>
      <c r="AI338" s="3" t="s">
        <v>70</v>
      </c>
      <c r="AL338" s="48"/>
      <c r="AM338" s="82"/>
      <c r="AN338" s="85"/>
      <c r="AO338" s="85"/>
      <c r="AP338" s="85"/>
      <c r="AQ338" s="85"/>
      <c r="AR338" s="85"/>
      <c r="AS338" s="82"/>
      <c r="AT338" s="48"/>
      <c r="AV338" s="48"/>
      <c r="AW338" s="48"/>
    </row>
    <row r="339" spans="1:49" s="4" customFormat="1" ht="15" x14ac:dyDescent="0.25">
      <c r="A339" s="60"/>
      <c r="B339" s="50"/>
      <c r="C339" s="853" t="s">
        <v>71</v>
      </c>
      <c r="D339" s="853"/>
      <c r="E339" s="853"/>
      <c r="F339" s="53" t="s">
        <v>72</v>
      </c>
      <c r="G339" s="56">
        <v>14.06</v>
      </c>
      <c r="H339" s="56">
        <v>1.1499999999999999</v>
      </c>
      <c r="I339" s="62">
        <v>16.169</v>
      </c>
      <c r="J339" s="63"/>
      <c r="K339" s="54"/>
      <c r="L339" s="63"/>
      <c r="M339" s="54"/>
      <c r="N339" s="59"/>
      <c r="AF339" s="39"/>
      <c r="AG339" s="48"/>
      <c r="AJ339" s="3" t="s">
        <v>71</v>
      </c>
      <c r="AL339" s="48"/>
      <c r="AM339" s="82"/>
      <c r="AN339" s="85"/>
      <c r="AO339" s="85"/>
      <c r="AP339" s="85"/>
      <c r="AQ339" s="85"/>
      <c r="AR339" s="85"/>
      <c r="AS339" s="82"/>
      <c r="AT339" s="48"/>
      <c r="AV339" s="48"/>
      <c r="AW339" s="48"/>
    </row>
    <row r="340" spans="1:49" s="4" customFormat="1" ht="15" x14ac:dyDescent="0.25">
      <c r="A340" s="60"/>
      <c r="B340" s="50"/>
      <c r="C340" s="853" t="s">
        <v>73</v>
      </c>
      <c r="D340" s="853"/>
      <c r="E340" s="853"/>
      <c r="F340" s="53" t="s">
        <v>72</v>
      </c>
      <c r="G340" s="61">
        <v>4.5</v>
      </c>
      <c r="H340" s="56">
        <v>1.1499999999999999</v>
      </c>
      <c r="I340" s="62">
        <v>5.1749999999999998</v>
      </c>
      <c r="J340" s="63"/>
      <c r="K340" s="54"/>
      <c r="L340" s="63"/>
      <c r="M340" s="54"/>
      <c r="N340" s="59"/>
      <c r="AF340" s="39"/>
      <c r="AG340" s="48"/>
      <c r="AJ340" s="3" t="s">
        <v>73</v>
      </c>
      <c r="AL340" s="48"/>
      <c r="AM340" s="82"/>
      <c r="AN340" s="85"/>
      <c r="AO340" s="85"/>
      <c r="AP340" s="85"/>
      <c r="AQ340" s="85"/>
      <c r="AR340" s="85"/>
      <c r="AS340" s="82"/>
      <c r="AT340" s="48"/>
      <c r="AV340" s="48"/>
      <c r="AW340" s="48"/>
    </row>
    <row r="341" spans="1:49" s="4" customFormat="1" ht="15" x14ac:dyDescent="0.25">
      <c r="A341" s="51"/>
      <c r="B341" s="50"/>
      <c r="C341" s="854" t="s">
        <v>74</v>
      </c>
      <c r="D341" s="854"/>
      <c r="E341" s="854"/>
      <c r="F341" s="65"/>
      <c r="G341" s="66"/>
      <c r="H341" s="66"/>
      <c r="I341" s="66"/>
      <c r="J341" s="68">
        <v>656.36</v>
      </c>
      <c r="K341" s="66"/>
      <c r="L341" s="68">
        <v>754.81</v>
      </c>
      <c r="M341" s="66"/>
      <c r="N341" s="69"/>
      <c r="AF341" s="39"/>
      <c r="AG341" s="48"/>
      <c r="AK341" s="3" t="s">
        <v>74</v>
      </c>
      <c r="AL341" s="48"/>
      <c r="AM341" s="82"/>
      <c r="AN341" s="85"/>
      <c r="AO341" s="85"/>
      <c r="AP341" s="85"/>
      <c r="AQ341" s="85"/>
      <c r="AR341" s="85"/>
      <c r="AS341" s="82"/>
      <c r="AT341" s="48"/>
      <c r="AV341" s="48"/>
      <c r="AW341" s="48"/>
    </row>
    <row r="342" spans="1:49" s="4" customFormat="1" ht="15" x14ac:dyDescent="0.25">
      <c r="A342" s="60"/>
      <c r="B342" s="50"/>
      <c r="C342" s="853" t="s">
        <v>75</v>
      </c>
      <c r="D342" s="853"/>
      <c r="E342" s="853"/>
      <c r="F342" s="53"/>
      <c r="G342" s="54"/>
      <c r="H342" s="54"/>
      <c r="I342" s="54"/>
      <c r="J342" s="63"/>
      <c r="K342" s="54"/>
      <c r="L342" s="57">
        <v>230.26</v>
      </c>
      <c r="M342" s="54"/>
      <c r="N342" s="58">
        <v>8155.81</v>
      </c>
      <c r="AF342" s="39"/>
      <c r="AG342" s="48"/>
      <c r="AJ342" s="3" t="s">
        <v>75</v>
      </c>
      <c r="AL342" s="48"/>
      <c r="AM342" s="82"/>
      <c r="AN342" s="85"/>
      <c r="AO342" s="85"/>
      <c r="AP342" s="85"/>
      <c r="AQ342" s="85"/>
      <c r="AR342" s="85"/>
      <c r="AS342" s="82"/>
      <c r="AT342" s="48"/>
      <c r="AV342" s="48"/>
      <c r="AW342" s="48"/>
    </row>
    <row r="343" spans="1:49" s="4" customFormat="1" ht="15" x14ac:dyDescent="0.25">
      <c r="A343" s="60"/>
      <c r="B343" s="50" t="s">
        <v>194</v>
      </c>
      <c r="C343" s="853" t="s">
        <v>195</v>
      </c>
      <c r="D343" s="853"/>
      <c r="E343" s="853"/>
      <c r="F343" s="53" t="s">
        <v>78</v>
      </c>
      <c r="G343" s="70">
        <v>106</v>
      </c>
      <c r="H343" s="54"/>
      <c r="I343" s="70">
        <v>106</v>
      </c>
      <c r="J343" s="63"/>
      <c r="K343" s="54"/>
      <c r="L343" s="57">
        <v>244.08</v>
      </c>
      <c r="M343" s="54"/>
      <c r="N343" s="58">
        <v>8645.16</v>
      </c>
      <c r="AF343" s="39"/>
      <c r="AG343" s="48"/>
      <c r="AJ343" s="3" t="s">
        <v>195</v>
      </c>
      <c r="AL343" s="48"/>
      <c r="AM343" s="82"/>
      <c r="AN343" s="85"/>
      <c r="AO343" s="85"/>
      <c r="AP343" s="85"/>
      <c r="AQ343" s="85"/>
      <c r="AR343" s="85"/>
      <c r="AS343" s="82"/>
      <c r="AT343" s="48"/>
      <c r="AV343" s="48"/>
      <c r="AW343" s="48"/>
    </row>
    <row r="344" spans="1:49" s="4" customFormat="1" ht="15" x14ac:dyDescent="0.25">
      <c r="A344" s="60"/>
      <c r="B344" s="50" t="s">
        <v>196</v>
      </c>
      <c r="C344" s="853" t="s">
        <v>197</v>
      </c>
      <c r="D344" s="853"/>
      <c r="E344" s="853"/>
      <c r="F344" s="53" t="s">
        <v>78</v>
      </c>
      <c r="G344" s="70">
        <v>45</v>
      </c>
      <c r="H344" s="54"/>
      <c r="I344" s="70">
        <v>45</v>
      </c>
      <c r="J344" s="63"/>
      <c r="K344" s="54"/>
      <c r="L344" s="57">
        <v>103.62</v>
      </c>
      <c r="M344" s="54"/>
      <c r="N344" s="58">
        <v>3670.11</v>
      </c>
      <c r="AF344" s="39"/>
      <c r="AG344" s="48"/>
      <c r="AJ344" s="3" t="s">
        <v>197</v>
      </c>
      <c r="AL344" s="48"/>
      <c r="AM344" s="82"/>
      <c r="AN344" s="85"/>
      <c r="AO344" s="85"/>
      <c r="AP344" s="85"/>
      <c r="AQ344" s="85"/>
      <c r="AR344" s="85"/>
      <c r="AS344" s="82"/>
      <c r="AT344" s="48"/>
      <c r="AV344" s="48"/>
      <c r="AW344" s="48"/>
    </row>
    <row r="345" spans="1:49" s="4" customFormat="1" ht="15" x14ac:dyDescent="0.25">
      <c r="A345" s="71"/>
      <c r="B345" s="72"/>
      <c r="C345" s="847" t="s">
        <v>81</v>
      </c>
      <c r="D345" s="847"/>
      <c r="E345" s="847"/>
      <c r="F345" s="42"/>
      <c r="G345" s="43"/>
      <c r="H345" s="43"/>
      <c r="I345" s="43"/>
      <c r="J345" s="46"/>
      <c r="K345" s="43"/>
      <c r="L345" s="73">
        <v>1102.51</v>
      </c>
      <c r="M345" s="66"/>
      <c r="N345" s="47"/>
      <c r="AF345" s="39"/>
      <c r="AG345" s="48"/>
      <c r="AL345" s="48" t="s">
        <v>81</v>
      </c>
      <c r="AM345" s="82"/>
      <c r="AN345" s="85"/>
      <c r="AO345" s="85"/>
      <c r="AP345" s="85"/>
      <c r="AQ345" s="85"/>
      <c r="AR345" s="85"/>
      <c r="AS345" s="82"/>
      <c r="AT345" s="48"/>
      <c r="AV345" s="48"/>
      <c r="AW345" s="48"/>
    </row>
    <row r="346" spans="1:49" s="4" customFormat="1" ht="68.25" x14ac:dyDescent="0.25">
      <c r="A346" s="40" t="s">
        <v>201</v>
      </c>
      <c r="B346" s="41" t="s">
        <v>202</v>
      </c>
      <c r="C346" s="847" t="s">
        <v>203</v>
      </c>
      <c r="D346" s="847"/>
      <c r="E346" s="847"/>
      <c r="F346" s="42" t="s">
        <v>164</v>
      </c>
      <c r="G346" s="43">
        <v>240</v>
      </c>
      <c r="H346" s="44">
        <v>1</v>
      </c>
      <c r="I346" s="44">
        <v>240</v>
      </c>
      <c r="J346" s="46"/>
      <c r="K346" s="43"/>
      <c r="L346" s="46"/>
      <c r="M346" s="43"/>
      <c r="N346" s="47"/>
      <c r="AF346" s="39"/>
      <c r="AG346" s="48" t="s">
        <v>203</v>
      </c>
      <c r="AL346" s="48"/>
      <c r="AM346" s="82"/>
      <c r="AN346" s="85"/>
      <c r="AO346" s="85"/>
      <c r="AP346" s="85"/>
      <c r="AQ346" s="85"/>
      <c r="AR346" s="85"/>
      <c r="AS346" s="82"/>
      <c r="AT346" s="48"/>
      <c r="AV346" s="48"/>
      <c r="AW346" s="48"/>
    </row>
    <row r="347" spans="1:49" s="4" customFormat="1" ht="22.5" x14ac:dyDescent="0.25">
      <c r="A347" s="49"/>
      <c r="B347" s="50" t="s">
        <v>64</v>
      </c>
      <c r="C347" s="848" t="s">
        <v>65</v>
      </c>
      <c r="D347" s="848"/>
      <c r="E347" s="848"/>
      <c r="F347" s="848"/>
      <c r="G347" s="848"/>
      <c r="H347" s="848"/>
      <c r="I347" s="848"/>
      <c r="J347" s="848"/>
      <c r="K347" s="848"/>
      <c r="L347" s="848"/>
      <c r="M347" s="848"/>
      <c r="N347" s="849"/>
      <c r="AF347" s="39"/>
      <c r="AG347" s="48"/>
      <c r="AH347" s="3" t="s">
        <v>65</v>
      </c>
      <c r="AL347" s="48"/>
      <c r="AM347" s="82"/>
      <c r="AN347" s="85"/>
      <c r="AO347" s="85"/>
      <c r="AP347" s="85"/>
      <c r="AQ347" s="85"/>
      <c r="AR347" s="85"/>
      <c r="AS347" s="82"/>
      <c r="AT347" s="48"/>
      <c r="AV347" s="48"/>
      <c r="AW347" s="48"/>
    </row>
    <row r="348" spans="1:49" s="4" customFormat="1" ht="15" x14ac:dyDescent="0.25">
      <c r="A348" s="51"/>
      <c r="B348" s="50" t="s">
        <v>60</v>
      </c>
      <c r="C348" s="853" t="s">
        <v>66</v>
      </c>
      <c r="D348" s="853"/>
      <c r="E348" s="853"/>
      <c r="F348" s="53"/>
      <c r="G348" s="54"/>
      <c r="H348" s="54"/>
      <c r="I348" s="54"/>
      <c r="J348" s="57">
        <v>14.06</v>
      </c>
      <c r="K348" s="56">
        <v>1.1499999999999999</v>
      </c>
      <c r="L348" s="55">
        <v>3880.56</v>
      </c>
      <c r="M348" s="56">
        <v>35.42</v>
      </c>
      <c r="N348" s="58">
        <v>137449.44</v>
      </c>
      <c r="AF348" s="39"/>
      <c r="AG348" s="48"/>
      <c r="AI348" s="3" t="s">
        <v>66</v>
      </c>
      <c r="AL348" s="48"/>
      <c r="AM348" s="82"/>
      <c r="AN348" s="85"/>
      <c r="AO348" s="85"/>
      <c r="AP348" s="85"/>
      <c r="AQ348" s="85"/>
      <c r="AR348" s="85"/>
      <c r="AS348" s="82"/>
      <c r="AT348" s="48"/>
      <c r="AV348" s="48"/>
      <c r="AW348" s="48"/>
    </row>
    <row r="349" spans="1:49" s="4" customFormat="1" ht="15" x14ac:dyDescent="0.25">
      <c r="A349" s="51"/>
      <c r="B349" s="50" t="s">
        <v>67</v>
      </c>
      <c r="C349" s="853" t="s">
        <v>68</v>
      </c>
      <c r="D349" s="853"/>
      <c r="E349" s="853"/>
      <c r="F349" s="53"/>
      <c r="G349" s="54"/>
      <c r="H349" s="54"/>
      <c r="I349" s="54"/>
      <c r="J349" s="57">
        <v>813.09</v>
      </c>
      <c r="K349" s="56">
        <v>1.1499999999999999</v>
      </c>
      <c r="L349" s="55">
        <v>224412.84</v>
      </c>
      <c r="M349" s="54"/>
      <c r="N349" s="59"/>
      <c r="AF349" s="39"/>
      <c r="AG349" s="48"/>
      <c r="AI349" s="3" t="s">
        <v>68</v>
      </c>
      <c r="AL349" s="48"/>
      <c r="AM349" s="82"/>
      <c r="AN349" s="85"/>
      <c r="AO349" s="85"/>
      <c r="AP349" s="85"/>
      <c r="AQ349" s="85"/>
      <c r="AR349" s="85"/>
      <c r="AS349" s="82"/>
      <c r="AT349" s="48"/>
      <c r="AV349" s="48"/>
      <c r="AW349" s="48"/>
    </row>
    <row r="350" spans="1:49" s="4" customFormat="1" ht="15" x14ac:dyDescent="0.25">
      <c r="A350" s="51"/>
      <c r="B350" s="50" t="s">
        <v>69</v>
      </c>
      <c r="C350" s="853" t="s">
        <v>70</v>
      </c>
      <c r="D350" s="853"/>
      <c r="E350" s="853"/>
      <c r="F350" s="53"/>
      <c r="G350" s="54"/>
      <c r="H350" s="54"/>
      <c r="I350" s="54"/>
      <c r="J350" s="57">
        <v>21.29</v>
      </c>
      <c r="K350" s="56">
        <v>1.1499999999999999</v>
      </c>
      <c r="L350" s="55">
        <v>5876.04</v>
      </c>
      <c r="M350" s="56">
        <v>35.42</v>
      </c>
      <c r="N350" s="58">
        <v>208129.34</v>
      </c>
      <c r="AF350" s="39"/>
      <c r="AG350" s="48"/>
      <c r="AI350" s="3" t="s">
        <v>70</v>
      </c>
      <c r="AL350" s="48"/>
      <c r="AM350" s="82"/>
      <c r="AN350" s="85"/>
      <c r="AO350" s="85"/>
      <c r="AP350" s="85"/>
      <c r="AQ350" s="85"/>
      <c r="AR350" s="85"/>
      <c r="AS350" s="82"/>
      <c r="AT350" s="48"/>
      <c r="AV350" s="48"/>
      <c r="AW350" s="48"/>
    </row>
    <row r="351" spans="1:49" s="4" customFormat="1" ht="15" x14ac:dyDescent="0.25">
      <c r="A351" s="51"/>
      <c r="B351" s="50" t="s">
        <v>86</v>
      </c>
      <c r="C351" s="853" t="s">
        <v>87</v>
      </c>
      <c r="D351" s="853"/>
      <c r="E351" s="853"/>
      <c r="F351" s="53"/>
      <c r="G351" s="54"/>
      <c r="H351" s="54"/>
      <c r="I351" s="54"/>
      <c r="J351" s="57">
        <v>3.18</v>
      </c>
      <c r="K351" s="54"/>
      <c r="L351" s="57">
        <v>763.2</v>
      </c>
      <c r="M351" s="54"/>
      <c r="N351" s="59"/>
      <c r="AF351" s="39"/>
      <c r="AG351" s="48"/>
      <c r="AI351" s="3" t="s">
        <v>87</v>
      </c>
      <c r="AL351" s="48"/>
      <c r="AM351" s="82"/>
      <c r="AN351" s="85"/>
      <c r="AO351" s="85"/>
      <c r="AP351" s="85"/>
      <c r="AQ351" s="85"/>
      <c r="AR351" s="85"/>
      <c r="AS351" s="82"/>
      <c r="AT351" s="48"/>
      <c r="AV351" s="48"/>
      <c r="AW351" s="48"/>
    </row>
    <row r="352" spans="1:49" s="4" customFormat="1" ht="15" x14ac:dyDescent="0.25">
      <c r="A352" s="60"/>
      <c r="B352" s="50"/>
      <c r="C352" s="853" t="s">
        <v>71</v>
      </c>
      <c r="D352" s="853"/>
      <c r="E352" s="853"/>
      <c r="F352" s="53" t="s">
        <v>72</v>
      </c>
      <c r="G352" s="56">
        <v>1.32</v>
      </c>
      <c r="H352" s="56">
        <v>1.1499999999999999</v>
      </c>
      <c r="I352" s="56">
        <v>364.32</v>
      </c>
      <c r="J352" s="63"/>
      <c r="K352" s="54"/>
      <c r="L352" s="63"/>
      <c r="M352" s="54"/>
      <c r="N352" s="59"/>
      <c r="AF352" s="39"/>
      <c r="AG352" s="48"/>
      <c r="AJ352" s="3" t="s">
        <v>71</v>
      </c>
      <c r="AL352" s="48"/>
      <c r="AM352" s="82"/>
      <c r="AN352" s="85"/>
      <c r="AO352" s="85"/>
      <c r="AP352" s="85"/>
      <c r="AQ352" s="85"/>
      <c r="AR352" s="85"/>
      <c r="AS352" s="82"/>
      <c r="AT352" s="48"/>
      <c r="AV352" s="48"/>
      <c r="AW352" s="48"/>
    </row>
    <row r="353" spans="1:49" s="4" customFormat="1" ht="15" x14ac:dyDescent="0.25">
      <c r="A353" s="60"/>
      <c r="B353" s="50"/>
      <c r="C353" s="853" t="s">
        <v>73</v>
      </c>
      <c r="D353" s="853"/>
      <c r="E353" s="853"/>
      <c r="F353" s="53" t="s">
        <v>72</v>
      </c>
      <c r="G353" s="56">
        <v>1.56</v>
      </c>
      <c r="H353" s="56">
        <v>1.1499999999999999</v>
      </c>
      <c r="I353" s="56">
        <v>430.56</v>
      </c>
      <c r="J353" s="63"/>
      <c r="K353" s="54"/>
      <c r="L353" s="63"/>
      <c r="M353" s="54"/>
      <c r="N353" s="59"/>
      <c r="AF353" s="39"/>
      <c r="AG353" s="48"/>
      <c r="AJ353" s="3" t="s">
        <v>73</v>
      </c>
      <c r="AL353" s="48"/>
      <c r="AM353" s="82"/>
      <c r="AN353" s="85"/>
      <c r="AO353" s="85"/>
      <c r="AP353" s="85"/>
      <c r="AQ353" s="85"/>
      <c r="AR353" s="85"/>
      <c r="AS353" s="82"/>
      <c r="AT353" s="48"/>
      <c r="AV353" s="48"/>
      <c r="AW353" s="48"/>
    </row>
    <row r="354" spans="1:49" s="4" customFormat="1" ht="15" x14ac:dyDescent="0.25">
      <c r="A354" s="51"/>
      <c r="B354" s="50"/>
      <c r="C354" s="854" t="s">
        <v>74</v>
      </c>
      <c r="D354" s="854"/>
      <c r="E354" s="854"/>
      <c r="F354" s="65"/>
      <c r="G354" s="66"/>
      <c r="H354" s="66"/>
      <c r="I354" s="66"/>
      <c r="J354" s="68">
        <v>830.33</v>
      </c>
      <c r="K354" s="66"/>
      <c r="L354" s="67">
        <v>229056.6</v>
      </c>
      <c r="M354" s="66"/>
      <c r="N354" s="69"/>
      <c r="AF354" s="39"/>
      <c r="AG354" s="48"/>
      <c r="AK354" s="3" t="s">
        <v>74</v>
      </c>
      <c r="AL354" s="48"/>
      <c r="AM354" s="82"/>
      <c r="AN354" s="85"/>
      <c r="AO354" s="85"/>
      <c r="AP354" s="85"/>
      <c r="AQ354" s="85"/>
      <c r="AR354" s="85"/>
      <c r="AS354" s="82"/>
      <c r="AT354" s="48"/>
      <c r="AV354" s="48"/>
      <c r="AW354" s="48"/>
    </row>
    <row r="355" spans="1:49" s="4" customFormat="1" ht="15" x14ac:dyDescent="0.25">
      <c r="A355" s="60"/>
      <c r="B355" s="50"/>
      <c r="C355" s="853" t="s">
        <v>75</v>
      </c>
      <c r="D355" s="853"/>
      <c r="E355" s="853"/>
      <c r="F355" s="53"/>
      <c r="G355" s="54"/>
      <c r="H355" s="54"/>
      <c r="I355" s="54"/>
      <c r="J355" s="63"/>
      <c r="K355" s="54"/>
      <c r="L355" s="55">
        <v>9756.6</v>
      </c>
      <c r="M355" s="54"/>
      <c r="N355" s="58">
        <v>345578.78</v>
      </c>
      <c r="AF355" s="39"/>
      <c r="AG355" s="48"/>
      <c r="AJ355" s="3" t="s">
        <v>75</v>
      </c>
      <c r="AL355" s="48"/>
      <c r="AM355" s="82"/>
      <c r="AN355" s="85"/>
      <c r="AO355" s="85"/>
      <c r="AP355" s="85"/>
      <c r="AQ355" s="85"/>
      <c r="AR355" s="85"/>
      <c r="AS355" s="82"/>
      <c r="AT355" s="48"/>
      <c r="AV355" s="48"/>
      <c r="AW355" s="48"/>
    </row>
    <row r="356" spans="1:49" s="4" customFormat="1" ht="15" x14ac:dyDescent="0.25">
      <c r="A356" s="60"/>
      <c r="B356" s="50" t="s">
        <v>194</v>
      </c>
      <c r="C356" s="853" t="s">
        <v>195</v>
      </c>
      <c r="D356" s="853"/>
      <c r="E356" s="853"/>
      <c r="F356" s="53" t="s">
        <v>78</v>
      </c>
      <c r="G356" s="70">
        <v>106</v>
      </c>
      <c r="H356" s="54"/>
      <c r="I356" s="70">
        <v>106</v>
      </c>
      <c r="J356" s="63"/>
      <c r="K356" s="54"/>
      <c r="L356" s="55">
        <v>10342</v>
      </c>
      <c r="M356" s="54"/>
      <c r="N356" s="58">
        <v>366313.51</v>
      </c>
      <c r="AF356" s="39"/>
      <c r="AG356" s="48"/>
      <c r="AJ356" s="3" t="s">
        <v>195</v>
      </c>
      <c r="AL356" s="48"/>
      <c r="AM356" s="82"/>
      <c r="AN356" s="85"/>
      <c r="AO356" s="85"/>
      <c r="AP356" s="85"/>
      <c r="AQ356" s="85"/>
      <c r="AR356" s="85"/>
      <c r="AS356" s="82"/>
      <c r="AT356" s="48"/>
      <c r="AV356" s="48"/>
      <c r="AW356" s="48"/>
    </row>
    <row r="357" spans="1:49" s="4" customFormat="1" ht="15" x14ac:dyDescent="0.25">
      <c r="A357" s="60"/>
      <c r="B357" s="50" t="s">
        <v>196</v>
      </c>
      <c r="C357" s="853" t="s">
        <v>197</v>
      </c>
      <c r="D357" s="853"/>
      <c r="E357" s="853"/>
      <c r="F357" s="53" t="s">
        <v>78</v>
      </c>
      <c r="G357" s="70">
        <v>45</v>
      </c>
      <c r="H357" s="54"/>
      <c r="I357" s="70">
        <v>45</v>
      </c>
      <c r="J357" s="63"/>
      <c r="K357" s="54"/>
      <c r="L357" s="55">
        <v>4390.47</v>
      </c>
      <c r="M357" s="54"/>
      <c r="N357" s="58">
        <v>155510.45000000001</v>
      </c>
      <c r="AF357" s="39"/>
      <c r="AG357" s="48"/>
      <c r="AJ357" s="3" t="s">
        <v>197</v>
      </c>
      <c r="AL357" s="48"/>
      <c r="AM357" s="82"/>
      <c r="AN357" s="85"/>
      <c r="AO357" s="85"/>
      <c r="AP357" s="85"/>
      <c r="AQ357" s="85"/>
      <c r="AR357" s="85"/>
      <c r="AS357" s="82"/>
      <c r="AT357" s="48"/>
      <c r="AV357" s="48"/>
      <c r="AW357" s="48"/>
    </row>
    <row r="358" spans="1:49" s="4" customFormat="1" ht="15" x14ac:dyDescent="0.25">
      <c r="A358" s="71"/>
      <c r="B358" s="72"/>
      <c r="C358" s="847" t="s">
        <v>81</v>
      </c>
      <c r="D358" s="847"/>
      <c r="E358" s="847"/>
      <c r="F358" s="42"/>
      <c r="G358" s="43"/>
      <c r="H358" s="43"/>
      <c r="I358" s="43"/>
      <c r="J358" s="46"/>
      <c r="K358" s="43"/>
      <c r="L358" s="73">
        <v>243789.07</v>
      </c>
      <c r="M358" s="66"/>
      <c r="N358" s="47"/>
      <c r="AF358" s="39"/>
      <c r="AG358" s="48"/>
      <c r="AL358" s="48" t="s">
        <v>81</v>
      </c>
      <c r="AM358" s="82"/>
      <c r="AN358" s="85"/>
      <c r="AO358" s="85"/>
      <c r="AP358" s="85"/>
      <c r="AQ358" s="85"/>
      <c r="AR358" s="85"/>
      <c r="AS358" s="82"/>
      <c r="AT358" s="48"/>
      <c r="AV358" s="48"/>
      <c r="AW358" s="48"/>
    </row>
    <row r="359" spans="1:49" s="4" customFormat="1" ht="57" x14ac:dyDescent="0.25">
      <c r="A359" s="40" t="s">
        <v>204</v>
      </c>
      <c r="B359" s="41" t="s">
        <v>205</v>
      </c>
      <c r="C359" s="847" t="s">
        <v>1295</v>
      </c>
      <c r="D359" s="847"/>
      <c r="E359" s="847"/>
      <c r="F359" s="42" t="s">
        <v>207</v>
      </c>
      <c r="G359" s="43">
        <v>5.4800000000000001E-2</v>
      </c>
      <c r="H359" s="44">
        <v>1</v>
      </c>
      <c r="I359" s="135">
        <v>5.4800000000000001E-2</v>
      </c>
      <c r="J359" s="73">
        <v>30599.52</v>
      </c>
      <c r="K359" s="43"/>
      <c r="L359" s="73">
        <v>1676.85</v>
      </c>
      <c r="M359" s="43"/>
      <c r="N359" s="47"/>
      <c r="AF359" s="39"/>
      <c r="AG359" s="48" t="s">
        <v>1295</v>
      </c>
      <c r="AL359" s="48"/>
      <c r="AM359" s="82"/>
      <c r="AN359" s="85"/>
      <c r="AO359" s="85"/>
      <c r="AP359" s="85"/>
      <c r="AQ359" s="85"/>
      <c r="AR359" s="85"/>
      <c r="AS359" s="82"/>
      <c r="AT359" s="48"/>
      <c r="AV359" s="48"/>
      <c r="AW359" s="48"/>
    </row>
    <row r="360" spans="1:49" s="4" customFormat="1" ht="15" x14ac:dyDescent="0.25">
      <c r="A360" s="71"/>
      <c r="B360" s="72"/>
      <c r="C360" s="847" t="s">
        <v>81</v>
      </c>
      <c r="D360" s="847"/>
      <c r="E360" s="847"/>
      <c r="F360" s="42"/>
      <c r="G360" s="43"/>
      <c r="H360" s="43"/>
      <c r="I360" s="43"/>
      <c r="J360" s="46"/>
      <c r="K360" s="43"/>
      <c r="L360" s="73">
        <v>1676.85</v>
      </c>
      <c r="M360" s="66"/>
      <c r="N360" s="47"/>
      <c r="AF360" s="39"/>
      <c r="AG360" s="48"/>
      <c r="AL360" s="48" t="s">
        <v>81</v>
      </c>
      <c r="AM360" s="82"/>
      <c r="AN360" s="85"/>
      <c r="AO360" s="85"/>
      <c r="AP360" s="85"/>
      <c r="AQ360" s="85"/>
      <c r="AR360" s="85"/>
      <c r="AS360" s="82"/>
      <c r="AT360" s="48"/>
      <c r="AV360" s="48"/>
      <c r="AW360" s="48"/>
    </row>
    <row r="361" spans="1:49" s="4" customFormat="1" ht="23.25" x14ac:dyDescent="0.25">
      <c r="A361" s="40" t="s">
        <v>208</v>
      </c>
      <c r="B361" s="41" t="s">
        <v>209</v>
      </c>
      <c r="C361" s="847" t="s">
        <v>1296</v>
      </c>
      <c r="D361" s="847"/>
      <c r="E361" s="847"/>
      <c r="F361" s="42" t="s">
        <v>207</v>
      </c>
      <c r="G361" s="43">
        <v>1.38</v>
      </c>
      <c r="H361" s="44">
        <v>1</v>
      </c>
      <c r="I361" s="109">
        <v>1.38</v>
      </c>
      <c r="J361" s="73">
        <v>4848.1499999999996</v>
      </c>
      <c r="K361" s="43"/>
      <c r="L361" s="73">
        <v>6690.45</v>
      </c>
      <c r="M361" s="43"/>
      <c r="N361" s="47"/>
      <c r="AF361" s="39"/>
      <c r="AG361" s="48" t="s">
        <v>1296</v>
      </c>
      <c r="AL361" s="48"/>
      <c r="AM361" s="82"/>
      <c r="AN361" s="85"/>
      <c r="AO361" s="85"/>
      <c r="AP361" s="85"/>
      <c r="AQ361" s="85"/>
      <c r="AR361" s="85"/>
      <c r="AS361" s="82"/>
      <c r="AT361" s="48"/>
      <c r="AV361" s="48"/>
      <c r="AW361" s="48"/>
    </row>
    <row r="362" spans="1:49" s="4" customFormat="1" ht="15" x14ac:dyDescent="0.25">
      <c r="A362" s="71"/>
      <c r="B362" s="72"/>
      <c r="C362" s="847" t="s">
        <v>81</v>
      </c>
      <c r="D362" s="847"/>
      <c r="E362" s="847"/>
      <c r="F362" s="42"/>
      <c r="G362" s="43"/>
      <c r="H362" s="43"/>
      <c r="I362" s="43"/>
      <c r="J362" s="46"/>
      <c r="K362" s="43"/>
      <c r="L362" s="73">
        <v>6690.45</v>
      </c>
      <c r="M362" s="66"/>
      <c r="N362" s="47"/>
      <c r="AF362" s="39"/>
      <c r="AG362" s="48"/>
      <c r="AL362" s="48" t="s">
        <v>81</v>
      </c>
      <c r="AM362" s="82"/>
      <c r="AN362" s="85"/>
      <c r="AO362" s="85"/>
      <c r="AP362" s="85"/>
      <c r="AQ362" s="85"/>
      <c r="AR362" s="85"/>
      <c r="AS362" s="82"/>
      <c r="AT362" s="48"/>
      <c r="AV362" s="48"/>
      <c r="AW362" s="48"/>
    </row>
    <row r="363" spans="1:49" s="4" customFormat="1" ht="56.25" x14ac:dyDescent="0.25">
      <c r="A363" s="40" t="s">
        <v>211</v>
      </c>
      <c r="B363" s="41" t="s">
        <v>212</v>
      </c>
      <c r="C363" s="847" t="s">
        <v>213</v>
      </c>
      <c r="D363" s="847"/>
      <c r="E363" s="847"/>
      <c r="F363" s="42" t="s">
        <v>214</v>
      </c>
      <c r="G363" s="43">
        <v>2.4</v>
      </c>
      <c r="H363" s="44">
        <v>1</v>
      </c>
      <c r="I363" s="45">
        <v>2.4</v>
      </c>
      <c r="J363" s="46"/>
      <c r="K363" s="43"/>
      <c r="L363" s="46"/>
      <c r="M363" s="43"/>
      <c r="N363" s="47"/>
      <c r="AF363" s="39"/>
      <c r="AG363" s="48" t="s">
        <v>213</v>
      </c>
      <c r="AL363" s="48"/>
      <c r="AM363" s="82"/>
      <c r="AN363" s="85"/>
      <c r="AO363" s="85"/>
      <c r="AP363" s="85"/>
      <c r="AQ363" s="85"/>
      <c r="AR363" s="85"/>
      <c r="AS363" s="82"/>
      <c r="AT363" s="48"/>
      <c r="AV363" s="48"/>
      <c r="AW363" s="48"/>
    </row>
    <row r="364" spans="1:49" s="4" customFormat="1" ht="22.5" x14ac:dyDescent="0.25">
      <c r="A364" s="49"/>
      <c r="B364" s="50" t="s">
        <v>64</v>
      </c>
      <c r="C364" s="848" t="s">
        <v>65</v>
      </c>
      <c r="D364" s="848"/>
      <c r="E364" s="848"/>
      <c r="F364" s="848"/>
      <c r="G364" s="848"/>
      <c r="H364" s="848"/>
      <c r="I364" s="848"/>
      <c r="J364" s="848"/>
      <c r="K364" s="848"/>
      <c r="L364" s="848"/>
      <c r="M364" s="848"/>
      <c r="N364" s="849"/>
      <c r="AF364" s="39"/>
      <c r="AG364" s="48"/>
      <c r="AH364" s="3" t="s">
        <v>65</v>
      </c>
      <c r="AL364" s="48"/>
      <c r="AM364" s="82"/>
      <c r="AN364" s="85"/>
      <c r="AO364" s="85"/>
      <c r="AP364" s="85"/>
      <c r="AQ364" s="85"/>
      <c r="AR364" s="85"/>
      <c r="AS364" s="82"/>
      <c r="AT364" s="48"/>
      <c r="AV364" s="48"/>
      <c r="AW364" s="48"/>
    </row>
    <row r="365" spans="1:49" s="4" customFormat="1" ht="15" x14ac:dyDescent="0.25">
      <c r="A365" s="51"/>
      <c r="B365" s="50" t="s">
        <v>60</v>
      </c>
      <c r="C365" s="853" t="s">
        <v>66</v>
      </c>
      <c r="D365" s="853"/>
      <c r="E365" s="853"/>
      <c r="F365" s="53"/>
      <c r="G365" s="54"/>
      <c r="H365" s="54"/>
      <c r="I365" s="54"/>
      <c r="J365" s="57">
        <v>731.31</v>
      </c>
      <c r="K365" s="56">
        <v>1.1499999999999999</v>
      </c>
      <c r="L365" s="55">
        <v>2018.42</v>
      </c>
      <c r="M365" s="56">
        <v>35.42</v>
      </c>
      <c r="N365" s="58">
        <v>71492.44</v>
      </c>
      <c r="AF365" s="39"/>
      <c r="AG365" s="48"/>
      <c r="AI365" s="3" t="s">
        <v>66</v>
      </c>
      <c r="AL365" s="48"/>
      <c r="AM365" s="82"/>
      <c r="AN365" s="85"/>
      <c r="AO365" s="85"/>
      <c r="AP365" s="85"/>
      <c r="AQ365" s="85"/>
      <c r="AR365" s="85"/>
      <c r="AS365" s="82"/>
      <c r="AT365" s="48"/>
      <c r="AV365" s="48"/>
      <c r="AW365" s="48"/>
    </row>
    <row r="366" spans="1:49" s="4" customFormat="1" ht="15" x14ac:dyDescent="0.25">
      <c r="A366" s="51"/>
      <c r="B366" s="50" t="s">
        <v>67</v>
      </c>
      <c r="C366" s="853" t="s">
        <v>68</v>
      </c>
      <c r="D366" s="853"/>
      <c r="E366" s="853"/>
      <c r="F366" s="53"/>
      <c r="G366" s="54"/>
      <c r="H366" s="54"/>
      <c r="I366" s="54"/>
      <c r="J366" s="57">
        <v>78.42</v>
      </c>
      <c r="K366" s="56">
        <v>1.1499999999999999</v>
      </c>
      <c r="L366" s="57">
        <v>216.44</v>
      </c>
      <c r="M366" s="54"/>
      <c r="N366" s="59"/>
      <c r="AF366" s="39"/>
      <c r="AG366" s="48"/>
      <c r="AI366" s="3" t="s">
        <v>68</v>
      </c>
      <c r="AL366" s="48"/>
      <c r="AM366" s="82"/>
      <c r="AN366" s="85"/>
      <c r="AO366" s="85"/>
      <c r="AP366" s="85"/>
      <c r="AQ366" s="85"/>
      <c r="AR366" s="85"/>
      <c r="AS366" s="82"/>
      <c r="AT366" s="48"/>
      <c r="AV366" s="48"/>
      <c r="AW366" s="48"/>
    </row>
    <row r="367" spans="1:49" s="4" customFormat="1" ht="15" x14ac:dyDescent="0.25">
      <c r="A367" s="51"/>
      <c r="B367" s="50" t="s">
        <v>69</v>
      </c>
      <c r="C367" s="853" t="s">
        <v>70</v>
      </c>
      <c r="D367" s="853"/>
      <c r="E367" s="853"/>
      <c r="F367" s="53"/>
      <c r="G367" s="54"/>
      <c r="H367" s="54"/>
      <c r="I367" s="54"/>
      <c r="J367" s="57">
        <v>0.54</v>
      </c>
      <c r="K367" s="56">
        <v>1.1499999999999999</v>
      </c>
      <c r="L367" s="57">
        <v>1.49</v>
      </c>
      <c r="M367" s="56">
        <v>35.42</v>
      </c>
      <c r="N367" s="133">
        <v>52.78</v>
      </c>
      <c r="AF367" s="39"/>
      <c r="AG367" s="48"/>
      <c r="AI367" s="3" t="s">
        <v>70</v>
      </c>
      <c r="AL367" s="48"/>
      <c r="AM367" s="82"/>
      <c r="AN367" s="85"/>
      <c r="AO367" s="85"/>
      <c r="AP367" s="85"/>
      <c r="AQ367" s="85"/>
      <c r="AR367" s="85"/>
      <c r="AS367" s="82"/>
      <c r="AT367" s="48"/>
      <c r="AV367" s="48"/>
      <c r="AW367" s="48"/>
    </row>
    <row r="368" spans="1:49" s="4" customFormat="1" ht="15" x14ac:dyDescent="0.25">
      <c r="A368" s="51"/>
      <c r="B368" s="50" t="s">
        <v>86</v>
      </c>
      <c r="C368" s="853" t="s">
        <v>87</v>
      </c>
      <c r="D368" s="853"/>
      <c r="E368" s="853"/>
      <c r="F368" s="53"/>
      <c r="G368" s="54"/>
      <c r="H368" s="54"/>
      <c r="I368" s="54"/>
      <c r="J368" s="57">
        <v>606.88</v>
      </c>
      <c r="K368" s="54"/>
      <c r="L368" s="55">
        <v>1456.51</v>
      </c>
      <c r="M368" s="54"/>
      <c r="N368" s="59"/>
      <c r="AF368" s="39"/>
      <c r="AG368" s="48"/>
      <c r="AI368" s="3" t="s">
        <v>87</v>
      </c>
      <c r="AL368" s="48"/>
      <c r="AM368" s="82"/>
      <c r="AN368" s="85"/>
      <c r="AO368" s="85"/>
      <c r="AP368" s="85"/>
      <c r="AQ368" s="85"/>
      <c r="AR368" s="85"/>
      <c r="AS368" s="82"/>
      <c r="AT368" s="48"/>
      <c r="AV368" s="48"/>
      <c r="AW368" s="48"/>
    </row>
    <row r="369" spans="1:49" s="4" customFormat="1" ht="15" x14ac:dyDescent="0.25">
      <c r="A369" s="60"/>
      <c r="B369" s="50"/>
      <c r="C369" s="853" t="s">
        <v>71</v>
      </c>
      <c r="D369" s="853"/>
      <c r="E369" s="853"/>
      <c r="F369" s="53" t="s">
        <v>72</v>
      </c>
      <c r="G369" s="56">
        <v>76.02</v>
      </c>
      <c r="H369" s="56">
        <v>1.1499999999999999</v>
      </c>
      <c r="I369" s="130">
        <v>209.8152</v>
      </c>
      <c r="J369" s="63"/>
      <c r="K369" s="54"/>
      <c r="L369" s="63"/>
      <c r="M369" s="54"/>
      <c r="N369" s="59"/>
      <c r="AF369" s="39"/>
      <c r="AG369" s="48"/>
      <c r="AJ369" s="3" t="s">
        <v>71</v>
      </c>
      <c r="AL369" s="48"/>
      <c r="AM369" s="82"/>
      <c r="AN369" s="85"/>
      <c r="AO369" s="85"/>
      <c r="AP369" s="85"/>
      <c r="AQ369" s="85"/>
      <c r="AR369" s="85"/>
      <c r="AS369" s="82"/>
      <c r="AT369" s="48"/>
      <c r="AV369" s="48"/>
      <c r="AW369" s="48"/>
    </row>
    <row r="370" spans="1:49" s="4" customFormat="1" ht="15" x14ac:dyDescent="0.25">
      <c r="A370" s="60"/>
      <c r="B370" s="50"/>
      <c r="C370" s="853" t="s">
        <v>73</v>
      </c>
      <c r="D370" s="853"/>
      <c r="E370" s="853"/>
      <c r="F370" s="53" t="s">
        <v>72</v>
      </c>
      <c r="G370" s="56">
        <v>0.04</v>
      </c>
      <c r="H370" s="56">
        <v>1.1499999999999999</v>
      </c>
      <c r="I370" s="130">
        <v>0.1104</v>
      </c>
      <c r="J370" s="63"/>
      <c r="K370" s="54"/>
      <c r="L370" s="63"/>
      <c r="M370" s="54"/>
      <c r="N370" s="59"/>
      <c r="AF370" s="39"/>
      <c r="AG370" s="48"/>
      <c r="AJ370" s="3" t="s">
        <v>73</v>
      </c>
      <c r="AL370" s="48"/>
      <c r="AM370" s="82"/>
      <c r="AN370" s="85"/>
      <c r="AO370" s="85"/>
      <c r="AP370" s="85"/>
      <c r="AQ370" s="85"/>
      <c r="AR370" s="85"/>
      <c r="AS370" s="82"/>
      <c r="AT370" s="48"/>
      <c r="AV370" s="48"/>
      <c r="AW370" s="48"/>
    </row>
    <row r="371" spans="1:49" s="4" customFormat="1" ht="15" x14ac:dyDescent="0.25">
      <c r="A371" s="51"/>
      <c r="B371" s="50"/>
      <c r="C371" s="854" t="s">
        <v>74</v>
      </c>
      <c r="D371" s="854"/>
      <c r="E371" s="854"/>
      <c r="F371" s="65"/>
      <c r="G371" s="66"/>
      <c r="H371" s="66"/>
      <c r="I371" s="66"/>
      <c r="J371" s="67">
        <v>1416.61</v>
      </c>
      <c r="K371" s="66"/>
      <c r="L371" s="67">
        <v>3691.37</v>
      </c>
      <c r="M371" s="66"/>
      <c r="N371" s="69"/>
      <c r="AF371" s="39"/>
      <c r="AG371" s="48"/>
      <c r="AK371" s="3" t="s">
        <v>74</v>
      </c>
      <c r="AL371" s="48"/>
      <c r="AM371" s="82"/>
      <c r="AN371" s="85"/>
      <c r="AO371" s="85"/>
      <c r="AP371" s="85"/>
      <c r="AQ371" s="85"/>
      <c r="AR371" s="85"/>
      <c r="AS371" s="82"/>
      <c r="AT371" s="48"/>
      <c r="AV371" s="48"/>
      <c r="AW371" s="48"/>
    </row>
    <row r="372" spans="1:49" s="4" customFormat="1" ht="15" x14ac:dyDescent="0.25">
      <c r="A372" s="60"/>
      <c r="B372" s="50"/>
      <c r="C372" s="853" t="s">
        <v>75</v>
      </c>
      <c r="D372" s="853"/>
      <c r="E372" s="853"/>
      <c r="F372" s="53"/>
      <c r="G372" s="54"/>
      <c r="H372" s="54"/>
      <c r="I372" s="54"/>
      <c r="J372" s="63"/>
      <c r="K372" s="54"/>
      <c r="L372" s="55">
        <v>2019.91</v>
      </c>
      <c r="M372" s="54"/>
      <c r="N372" s="58">
        <v>71545.22</v>
      </c>
      <c r="AF372" s="39"/>
      <c r="AG372" s="48"/>
      <c r="AJ372" s="3" t="s">
        <v>75</v>
      </c>
      <c r="AL372" s="48"/>
      <c r="AM372" s="82"/>
      <c r="AN372" s="85"/>
      <c r="AO372" s="85"/>
      <c r="AP372" s="85"/>
      <c r="AQ372" s="85"/>
      <c r="AR372" s="85"/>
      <c r="AS372" s="82"/>
      <c r="AT372" s="48"/>
      <c r="AV372" s="48"/>
      <c r="AW372" s="48"/>
    </row>
    <row r="373" spans="1:49" s="4" customFormat="1" ht="23.25" x14ac:dyDescent="0.25">
      <c r="A373" s="60"/>
      <c r="B373" s="50" t="s">
        <v>215</v>
      </c>
      <c r="C373" s="853" t="s">
        <v>216</v>
      </c>
      <c r="D373" s="853"/>
      <c r="E373" s="853"/>
      <c r="F373" s="53" t="s">
        <v>78</v>
      </c>
      <c r="G373" s="70">
        <v>117</v>
      </c>
      <c r="H373" s="54"/>
      <c r="I373" s="70">
        <v>117</v>
      </c>
      <c r="J373" s="63"/>
      <c r="K373" s="54"/>
      <c r="L373" s="55">
        <v>2363.29</v>
      </c>
      <c r="M373" s="54"/>
      <c r="N373" s="58">
        <v>83707.91</v>
      </c>
      <c r="AF373" s="39"/>
      <c r="AG373" s="48"/>
      <c r="AJ373" s="3" t="s">
        <v>216</v>
      </c>
      <c r="AL373" s="48"/>
      <c r="AM373" s="82"/>
      <c r="AN373" s="85"/>
      <c r="AO373" s="85"/>
      <c r="AP373" s="85"/>
      <c r="AQ373" s="85"/>
      <c r="AR373" s="85"/>
      <c r="AS373" s="82"/>
      <c r="AT373" s="48"/>
      <c r="AV373" s="48"/>
      <c r="AW373" s="48"/>
    </row>
    <row r="374" spans="1:49" s="4" customFormat="1" ht="23.25" x14ac:dyDescent="0.25">
      <c r="A374" s="60"/>
      <c r="B374" s="50" t="s">
        <v>217</v>
      </c>
      <c r="C374" s="853" t="s">
        <v>218</v>
      </c>
      <c r="D374" s="853"/>
      <c r="E374" s="853"/>
      <c r="F374" s="53" t="s">
        <v>78</v>
      </c>
      <c r="G374" s="70">
        <v>74</v>
      </c>
      <c r="H374" s="54"/>
      <c r="I374" s="70">
        <v>74</v>
      </c>
      <c r="J374" s="63"/>
      <c r="K374" s="54"/>
      <c r="L374" s="55">
        <v>1494.73</v>
      </c>
      <c r="M374" s="54"/>
      <c r="N374" s="58">
        <v>52943.46</v>
      </c>
      <c r="AF374" s="39"/>
      <c r="AG374" s="48"/>
      <c r="AJ374" s="3" t="s">
        <v>218</v>
      </c>
      <c r="AL374" s="48"/>
      <c r="AM374" s="82"/>
      <c r="AN374" s="85"/>
      <c r="AO374" s="85"/>
      <c r="AP374" s="85"/>
      <c r="AQ374" s="85"/>
      <c r="AR374" s="85"/>
      <c r="AS374" s="82"/>
      <c r="AT374" s="48"/>
      <c r="AV374" s="48"/>
      <c r="AW374" s="48"/>
    </row>
    <row r="375" spans="1:49" s="4" customFormat="1" ht="15" x14ac:dyDescent="0.25">
      <c r="A375" s="71"/>
      <c r="B375" s="72"/>
      <c r="C375" s="847" t="s">
        <v>81</v>
      </c>
      <c r="D375" s="847"/>
      <c r="E375" s="847"/>
      <c r="F375" s="42"/>
      <c r="G375" s="43"/>
      <c r="H375" s="43"/>
      <c r="I375" s="43"/>
      <c r="J375" s="46"/>
      <c r="K375" s="43"/>
      <c r="L375" s="73">
        <v>7549.39</v>
      </c>
      <c r="M375" s="66"/>
      <c r="N375" s="47"/>
      <c r="AF375" s="39"/>
      <c r="AG375" s="48"/>
      <c r="AL375" s="48" t="s">
        <v>81</v>
      </c>
      <c r="AM375" s="82"/>
      <c r="AN375" s="85"/>
      <c r="AO375" s="85"/>
      <c r="AP375" s="85"/>
      <c r="AQ375" s="85"/>
      <c r="AR375" s="85"/>
      <c r="AS375" s="82"/>
      <c r="AT375" s="48"/>
      <c r="AV375" s="48"/>
      <c r="AW375" s="48"/>
    </row>
    <row r="376" spans="1:49" s="4" customFormat="1" ht="23.25" x14ac:dyDescent="0.25">
      <c r="A376" s="40" t="s">
        <v>219</v>
      </c>
      <c r="B376" s="41" t="s">
        <v>220</v>
      </c>
      <c r="C376" s="847" t="s">
        <v>221</v>
      </c>
      <c r="D376" s="847"/>
      <c r="E376" s="847"/>
      <c r="F376" s="42" t="s">
        <v>164</v>
      </c>
      <c r="G376" s="43">
        <v>480</v>
      </c>
      <c r="H376" s="44">
        <v>1</v>
      </c>
      <c r="I376" s="44">
        <v>480</v>
      </c>
      <c r="J376" s="73">
        <v>1564</v>
      </c>
      <c r="K376" s="43"/>
      <c r="L376" s="73">
        <v>87191.64</v>
      </c>
      <c r="M376" s="109">
        <v>8.61</v>
      </c>
      <c r="N376" s="134">
        <v>750720</v>
      </c>
      <c r="AF376" s="39"/>
      <c r="AG376" s="48" t="s">
        <v>221</v>
      </c>
      <c r="AL376" s="48"/>
      <c r="AM376" s="82"/>
      <c r="AN376" s="85"/>
      <c r="AO376" s="85"/>
      <c r="AP376" s="85"/>
      <c r="AQ376" s="85"/>
      <c r="AR376" s="85"/>
      <c r="AS376" s="82"/>
      <c r="AT376" s="48"/>
      <c r="AV376" s="48"/>
      <c r="AW376" s="48"/>
    </row>
    <row r="377" spans="1:49" s="4" customFormat="1" ht="15" x14ac:dyDescent="0.25">
      <c r="A377" s="71"/>
      <c r="B377" s="72"/>
      <c r="C377" s="847" t="s">
        <v>81</v>
      </c>
      <c r="D377" s="847"/>
      <c r="E377" s="847"/>
      <c r="F377" s="42"/>
      <c r="G377" s="43"/>
      <c r="H377" s="43"/>
      <c r="I377" s="43"/>
      <c r="J377" s="46"/>
      <c r="K377" s="43"/>
      <c r="L377" s="73">
        <v>87191.64</v>
      </c>
      <c r="M377" s="66"/>
      <c r="N377" s="134">
        <v>750720</v>
      </c>
      <c r="AF377" s="39"/>
      <c r="AG377" s="48"/>
      <c r="AL377" s="48" t="s">
        <v>81</v>
      </c>
      <c r="AM377" s="82"/>
      <c r="AN377" s="85"/>
      <c r="AO377" s="85"/>
      <c r="AP377" s="85"/>
      <c r="AQ377" s="85"/>
      <c r="AR377" s="85"/>
      <c r="AS377" s="82"/>
      <c r="AT377" s="48"/>
      <c r="AV377" s="48"/>
      <c r="AW377" s="48"/>
    </row>
    <row r="378" spans="1:49" s="4" customFormat="1" ht="15" x14ac:dyDescent="0.25">
      <c r="A378" s="855" t="s">
        <v>395</v>
      </c>
      <c r="B378" s="856"/>
      <c r="C378" s="856"/>
      <c r="D378" s="856"/>
      <c r="E378" s="856"/>
      <c r="F378" s="856"/>
      <c r="G378" s="856"/>
      <c r="H378" s="856"/>
      <c r="I378" s="856"/>
      <c r="J378" s="856"/>
      <c r="K378" s="856"/>
      <c r="L378" s="856"/>
      <c r="M378" s="856"/>
      <c r="N378" s="857"/>
      <c r="AF378" s="39"/>
      <c r="AG378" s="48"/>
      <c r="AL378" s="48"/>
      <c r="AM378" s="82"/>
      <c r="AN378" s="85"/>
      <c r="AO378" s="85"/>
      <c r="AP378" s="85"/>
      <c r="AQ378" s="85"/>
      <c r="AR378" s="85"/>
      <c r="AS378" s="82"/>
      <c r="AT378" s="48"/>
      <c r="AV378" s="48"/>
      <c r="AW378" s="48" t="s">
        <v>395</v>
      </c>
    </row>
    <row r="379" spans="1:49" s="4" customFormat="1" ht="45.75" x14ac:dyDescent="0.25">
      <c r="A379" s="40" t="s">
        <v>223</v>
      </c>
      <c r="B379" s="41" t="s">
        <v>224</v>
      </c>
      <c r="C379" s="847" t="s">
        <v>225</v>
      </c>
      <c r="D379" s="847"/>
      <c r="E379" s="847"/>
      <c r="F379" s="42" t="s">
        <v>146</v>
      </c>
      <c r="G379" s="43">
        <v>4.8479999999999999</v>
      </c>
      <c r="H379" s="44">
        <v>1</v>
      </c>
      <c r="I379" s="129">
        <v>4.8479999999999999</v>
      </c>
      <c r="J379" s="131">
        <v>3.96</v>
      </c>
      <c r="K379" s="43"/>
      <c r="L379" s="131">
        <v>19.2</v>
      </c>
      <c r="M379" s="109">
        <v>8.61</v>
      </c>
      <c r="N379" s="153">
        <v>165.31</v>
      </c>
      <c r="AF379" s="39"/>
      <c r="AG379" s="48" t="s">
        <v>225</v>
      </c>
      <c r="AL379" s="48"/>
      <c r="AM379" s="82"/>
      <c r="AN379" s="85"/>
      <c r="AO379" s="85"/>
      <c r="AP379" s="85"/>
      <c r="AQ379" s="85"/>
      <c r="AR379" s="85"/>
      <c r="AS379" s="82"/>
      <c r="AT379" s="48"/>
      <c r="AV379" s="48"/>
      <c r="AW379" s="48"/>
    </row>
    <row r="380" spans="1:49" s="4" customFormat="1" ht="15" x14ac:dyDescent="0.25">
      <c r="A380" s="71"/>
      <c r="B380" s="72"/>
      <c r="C380" s="847" t="s">
        <v>81</v>
      </c>
      <c r="D380" s="847"/>
      <c r="E380" s="847"/>
      <c r="F380" s="42"/>
      <c r="G380" s="43"/>
      <c r="H380" s="43"/>
      <c r="I380" s="43"/>
      <c r="J380" s="46"/>
      <c r="K380" s="43"/>
      <c r="L380" s="131">
        <v>19.2</v>
      </c>
      <c r="M380" s="66"/>
      <c r="N380" s="153">
        <v>165.31</v>
      </c>
      <c r="AF380" s="39"/>
      <c r="AG380" s="48"/>
      <c r="AL380" s="48" t="s">
        <v>81</v>
      </c>
      <c r="AM380" s="82"/>
      <c r="AN380" s="85"/>
      <c r="AO380" s="85"/>
      <c r="AP380" s="85"/>
      <c r="AQ380" s="85"/>
      <c r="AR380" s="85"/>
      <c r="AS380" s="82"/>
      <c r="AT380" s="48"/>
      <c r="AV380" s="48"/>
      <c r="AW380" s="48"/>
    </row>
    <row r="381" spans="1:49" s="4" customFormat="1" ht="45.75" x14ac:dyDescent="0.25">
      <c r="A381" s="40" t="s">
        <v>226</v>
      </c>
      <c r="B381" s="41" t="s">
        <v>148</v>
      </c>
      <c r="C381" s="847" t="s">
        <v>149</v>
      </c>
      <c r="D381" s="847"/>
      <c r="E381" s="847"/>
      <c r="F381" s="42" t="s">
        <v>146</v>
      </c>
      <c r="G381" s="43">
        <v>4.8479999999999999</v>
      </c>
      <c r="H381" s="44">
        <v>1</v>
      </c>
      <c r="I381" s="129">
        <v>4.8479999999999999</v>
      </c>
      <c r="J381" s="131">
        <v>15.35</v>
      </c>
      <c r="K381" s="43"/>
      <c r="L381" s="131">
        <v>74.42</v>
      </c>
      <c r="M381" s="109">
        <v>12.22</v>
      </c>
      <c r="N381" s="153">
        <v>909.41</v>
      </c>
      <c r="AF381" s="39"/>
      <c r="AG381" s="48" t="s">
        <v>149</v>
      </c>
      <c r="AL381" s="48"/>
      <c r="AM381" s="82"/>
      <c r="AN381" s="85"/>
      <c r="AO381" s="85"/>
      <c r="AP381" s="85"/>
      <c r="AQ381" s="85"/>
      <c r="AR381" s="85"/>
      <c r="AS381" s="82"/>
      <c r="AT381" s="48"/>
      <c r="AV381" s="48"/>
      <c r="AW381" s="48"/>
    </row>
    <row r="382" spans="1:49" s="4" customFormat="1" ht="15" x14ac:dyDescent="0.25">
      <c r="A382" s="71"/>
      <c r="B382" s="72"/>
      <c r="C382" s="847" t="s">
        <v>81</v>
      </c>
      <c r="D382" s="847"/>
      <c r="E382" s="847"/>
      <c r="F382" s="42"/>
      <c r="G382" s="43"/>
      <c r="H382" s="43"/>
      <c r="I382" s="43"/>
      <c r="J382" s="46"/>
      <c r="K382" s="43"/>
      <c r="L382" s="131">
        <v>74.42</v>
      </c>
      <c r="M382" s="66"/>
      <c r="N382" s="153">
        <v>909.41</v>
      </c>
      <c r="AF382" s="39"/>
      <c r="AG382" s="48"/>
      <c r="AL382" s="48" t="s">
        <v>81</v>
      </c>
      <c r="AM382" s="82"/>
      <c r="AN382" s="85"/>
      <c r="AO382" s="85"/>
      <c r="AP382" s="85"/>
      <c r="AQ382" s="85"/>
      <c r="AR382" s="85"/>
      <c r="AS382" s="82"/>
      <c r="AT382" s="48"/>
      <c r="AV382" s="48"/>
      <c r="AW382" s="48"/>
    </row>
    <row r="383" spans="1:49" s="4" customFormat="1" ht="0" hidden="1" customHeight="1" x14ac:dyDescent="0.25">
      <c r="A383" s="110"/>
      <c r="B383" s="111"/>
      <c r="C383" s="111"/>
      <c r="D383" s="111"/>
      <c r="E383" s="111"/>
      <c r="F383" s="112"/>
      <c r="G383" s="112"/>
      <c r="H383" s="112"/>
      <c r="I383" s="112"/>
      <c r="J383" s="113"/>
      <c r="K383" s="112"/>
      <c r="L383" s="113"/>
      <c r="M383" s="54"/>
      <c r="N383" s="113"/>
      <c r="AF383" s="39"/>
      <c r="AG383" s="48"/>
      <c r="AL383" s="48"/>
      <c r="AM383" s="82"/>
      <c r="AN383" s="85"/>
      <c r="AO383" s="85"/>
      <c r="AP383" s="85"/>
      <c r="AQ383" s="85"/>
      <c r="AR383" s="85"/>
      <c r="AS383" s="82"/>
      <c r="AT383" s="48"/>
      <c r="AV383" s="48"/>
      <c r="AW383" s="48"/>
    </row>
    <row r="384" spans="1:49" s="4" customFormat="1" ht="15" x14ac:dyDescent="0.25">
      <c r="A384" s="114"/>
      <c r="B384" s="115"/>
      <c r="C384" s="847" t="s">
        <v>227</v>
      </c>
      <c r="D384" s="847"/>
      <c r="E384" s="847"/>
      <c r="F384" s="847"/>
      <c r="G384" s="847"/>
      <c r="H384" s="847"/>
      <c r="I384" s="847"/>
      <c r="J384" s="847"/>
      <c r="K384" s="847"/>
      <c r="L384" s="116"/>
      <c r="M384" s="117"/>
      <c r="N384" s="118"/>
      <c r="AF384" s="39"/>
      <c r="AG384" s="48"/>
      <c r="AL384" s="48"/>
      <c r="AM384" s="82"/>
      <c r="AN384" s="85"/>
      <c r="AO384" s="85"/>
      <c r="AP384" s="85"/>
      <c r="AQ384" s="85"/>
      <c r="AR384" s="85"/>
      <c r="AS384" s="82"/>
      <c r="AT384" s="48" t="s">
        <v>227</v>
      </c>
      <c r="AV384" s="48"/>
      <c r="AW384" s="48"/>
    </row>
    <row r="385" spans="1:49" s="4" customFormat="1" ht="15" x14ac:dyDescent="0.25">
      <c r="A385" s="119"/>
      <c r="B385" s="50"/>
      <c r="C385" s="853" t="s">
        <v>99</v>
      </c>
      <c r="D385" s="853"/>
      <c r="E385" s="853"/>
      <c r="F385" s="853"/>
      <c r="G385" s="853"/>
      <c r="H385" s="853"/>
      <c r="I385" s="853"/>
      <c r="J385" s="853"/>
      <c r="K385" s="853"/>
      <c r="L385" s="120">
        <v>330793.33</v>
      </c>
      <c r="M385" s="121"/>
      <c r="N385" s="122"/>
      <c r="AF385" s="39"/>
      <c r="AG385" s="48"/>
      <c r="AL385" s="48"/>
      <c r="AM385" s="82"/>
      <c r="AN385" s="85"/>
      <c r="AO385" s="85"/>
      <c r="AP385" s="85"/>
      <c r="AQ385" s="85"/>
      <c r="AR385" s="85"/>
      <c r="AS385" s="82"/>
      <c r="AT385" s="48"/>
      <c r="AU385" s="3" t="s">
        <v>99</v>
      </c>
      <c r="AV385" s="48"/>
      <c r="AW385" s="48"/>
    </row>
    <row r="386" spans="1:49" s="4" customFormat="1" ht="15" x14ac:dyDescent="0.25">
      <c r="A386" s="119"/>
      <c r="B386" s="50"/>
      <c r="C386" s="853" t="s">
        <v>100</v>
      </c>
      <c r="D386" s="853"/>
      <c r="E386" s="853"/>
      <c r="F386" s="853"/>
      <c r="G386" s="853"/>
      <c r="H386" s="853"/>
      <c r="I386" s="853"/>
      <c r="J386" s="853"/>
      <c r="K386" s="853"/>
      <c r="L386" s="123"/>
      <c r="M386" s="121"/>
      <c r="N386" s="122"/>
      <c r="AF386" s="39"/>
      <c r="AG386" s="48"/>
      <c r="AL386" s="48"/>
      <c r="AM386" s="82"/>
      <c r="AN386" s="85"/>
      <c r="AO386" s="85"/>
      <c r="AP386" s="85"/>
      <c r="AQ386" s="85"/>
      <c r="AR386" s="85"/>
      <c r="AS386" s="82"/>
      <c r="AT386" s="48"/>
      <c r="AU386" s="3" t="s">
        <v>100</v>
      </c>
      <c r="AV386" s="48"/>
      <c r="AW386" s="48"/>
    </row>
    <row r="387" spans="1:49" s="4" customFormat="1" ht="15" x14ac:dyDescent="0.25">
      <c r="A387" s="119"/>
      <c r="B387" s="50"/>
      <c r="C387" s="853" t="s">
        <v>101</v>
      </c>
      <c r="D387" s="853"/>
      <c r="E387" s="853"/>
      <c r="F387" s="853"/>
      <c r="G387" s="853"/>
      <c r="H387" s="853"/>
      <c r="I387" s="853"/>
      <c r="J387" s="853"/>
      <c r="K387" s="853"/>
      <c r="L387" s="120">
        <v>6538.81</v>
      </c>
      <c r="M387" s="121"/>
      <c r="N387" s="122"/>
      <c r="AF387" s="39"/>
      <c r="AG387" s="48"/>
      <c r="AL387" s="48"/>
      <c r="AM387" s="82"/>
      <c r="AN387" s="85"/>
      <c r="AO387" s="85"/>
      <c r="AP387" s="85"/>
      <c r="AQ387" s="85"/>
      <c r="AR387" s="85"/>
      <c r="AS387" s="82"/>
      <c r="AT387" s="48"/>
      <c r="AU387" s="3" t="s">
        <v>101</v>
      </c>
      <c r="AV387" s="48"/>
      <c r="AW387" s="48"/>
    </row>
    <row r="388" spans="1:49" s="4" customFormat="1" ht="15" x14ac:dyDescent="0.25">
      <c r="A388" s="119"/>
      <c r="B388" s="50"/>
      <c r="C388" s="853" t="s">
        <v>102</v>
      </c>
      <c r="D388" s="853"/>
      <c r="E388" s="853"/>
      <c r="F388" s="853"/>
      <c r="G388" s="853"/>
      <c r="H388" s="853"/>
      <c r="I388" s="853"/>
      <c r="J388" s="853"/>
      <c r="K388" s="853"/>
      <c r="L388" s="120">
        <v>226223.88</v>
      </c>
      <c r="M388" s="121"/>
      <c r="N388" s="122"/>
      <c r="AF388" s="39"/>
      <c r="AG388" s="48"/>
      <c r="AL388" s="48"/>
      <c r="AM388" s="82"/>
      <c r="AN388" s="85"/>
      <c r="AO388" s="85"/>
      <c r="AP388" s="85"/>
      <c r="AQ388" s="85"/>
      <c r="AR388" s="85"/>
      <c r="AS388" s="82"/>
      <c r="AT388" s="48"/>
      <c r="AU388" s="3" t="s">
        <v>102</v>
      </c>
      <c r="AV388" s="48"/>
      <c r="AW388" s="48"/>
    </row>
    <row r="389" spans="1:49" s="4" customFormat="1" ht="15" x14ac:dyDescent="0.25">
      <c r="A389" s="119"/>
      <c r="B389" s="50"/>
      <c r="C389" s="853" t="s">
        <v>103</v>
      </c>
      <c r="D389" s="853"/>
      <c r="E389" s="853"/>
      <c r="F389" s="853"/>
      <c r="G389" s="853"/>
      <c r="H389" s="853"/>
      <c r="I389" s="853"/>
      <c r="J389" s="853"/>
      <c r="K389" s="853"/>
      <c r="L389" s="120">
        <v>6064.64</v>
      </c>
      <c r="M389" s="121"/>
      <c r="N389" s="122"/>
      <c r="AF389" s="39"/>
      <c r="AG389" s="48"/>
      <c r="AL389" s="48"/>
      <c r="AM389" s="82"/>
      <c r="AN389" s="85"/>
      <c r="AO389" s="85"/>
      <c r="AP389" s="85"/>
      <c r="AQ389" s="85"/>
      <c r="AR389" s="85"/>
      <c r="AS389" s="82"/>
      <c r="AT389" s="48"/>
      <c r="AU389" s="3" t="s">
        <v>103</v>
      </c>
      <c r="AV389" s="48"/>
      <c r="AW389" s="48"/>
    </row>
    <row r="390" spans="1:49" s="4" customFormat="1" ht="15" x14ac:dyDescent="0.25">
      <c r="A390" s="119"/>
      <c r="B390" s="50"/>
      <c r="C390" s="853" t="s">
        <v>138</v>
      </c>
      <c r="D390" s="853"/>
      <c r="E390" s="853"/>
      <c r="F390" s="853"/>
      <c r="G390" s="853"/>
      <c r="H390" s="853"/>
      <c r="I390" s="853"/>
      <c r="J390" s="853"/>
      <c r="K390" s="853"/>
      <c r="L390" s="120">
        <v>97937.02</v>
      </c>
      <c r="M390" s="121"/>
      <c r="N390" s="122"/>
      <c r="AF390" s="39"/>
      <c r="AG390" s="48"/>
      <c r="AL390" s="48"/>
      <c r="AM390" s="82"/>
      <c r="AN390" s="85"/>
      <c r="AO390" s="85"/>
      <c r="AP390" s="85"/>
      <c r="AQ390" s="85"/>
      <c r="AR390" s="85"/>
      <c r="AS390" s="82"/>
      <c r="AT390" s="48"/>
      <c r="AU390" s="3" t="s">
        <v>138</v>
      </c>
      <c r="AV390" s="48"/>
      <c r="AW390" s="48"/>
    </row>
    <row r="391" spans="1:49" s="4" customFormat="1" ht="15" x14ac:dyDescent="0.25">
      <c r="A391" s="119"/>
      <c r="B391" s="50"/>
      <c r="C391" s="853" t="s">
        <v>151</v>
      </c>
      <c r="D391" s="853"/>
      <c r="E391" s="853"/>
      <c r="F391" s="853"/>
      <c r="G391" s="853"/>
      <c r="H391" s="853"/>
      <c r="I391" s="853"/>
      <c r="J391" s="853"/>
      <c r="K391" s="853"/>
      <c r="L391" s="124">
        <v>93.62</v>
      </c>
      <c r="M391" s="121"/>
      <c r="N391" s="122"/>
      <c r="AF391" s="39"/>
      <c r="AG391" s="48"/>
      <c r="AL391" s="48"/>
      <c r="AM391" s="82"/>
      <c r="AN391" s="85"/>
      <c r="AO391" s="85"/>
      <c r="AP391" s="85"/>
      <c r="AQ391" s="85"/>
      <c r="AR391" s="85"/>
      <c r="AS391" s="82"/>
      <c r="AT391" s="48"/>
      <c r="AU391" s="3" t="s">
        <v>151</v>
      </c>
      <c r="AV391" s="48"/>
      <c r="AW391" s="48"/>
    </row>
    <row r="392" spans="1:49" s="4" customFormat="1" ht="15" x14ac:dyDescent="0.25">
      <c r="A392" s="119"/>
      <c r="B392" s="50"/>
      <c r="C392" s="853" t="s">
        <v>104</v>
      </c>
      <c r="D392" s="853"/>
      <c r="E392" s="853"/>
      <c r="F392" s="853"/>
      <c r="G392" s="853"/>
      <c r="H392" s="853"/>
      <c r="I392" s="853"/>
      <c r="J392" s="853"/>
      <c r="K392" s="853"/>
      <c r="L392" s="120">
        <v>350594.86</v>
      </c>
      <c r="M392" s="121"/>
      <c r="N392" s="122"/>
      <c r="AF392" s="39"/>
      <c r="AG392" s="48"/>
      <c r="AL392" s="48"/>
      <c r="AM392" s="82"/>
      <c r="AN392" s="85"/>
      <c r="AO392" s="85"/>
      <c r="AP392" s="85"/>
      <c r="AQ392" s="85"/>
      <c r="AR392" s="85"/>
      <c r="AS392" s="82"/>
      <c r="AT392" s="48"/>
      <c r="AU392" s="3" t="s">
        <v>104</v>
      </c>
      <c r="AV392" s="48"/>
      <c r="AW392" s="48"/>
    </row>
    <row r="393" spans="1:49" s="4" customFormat="1" ht="15" x14ac:dyDescent="0.25">
      <c r="A393" s="119"/>
      <c r="B393" s="50"/>
      <c r="C393" s="853" t="s">
        <v>228</v>
      </c>
      <c r="D393" s="853"/>
      <c r="E393" s="853"/>
      <c r="F393" s="853"/>
      <c r="G393" s="853"/>
      <c r="H393" s="853"/>
      <c r="I393" s="853"/>
      <c r="J393" s="853"/>
      <c r="K393" s="853"/>
      <c r="L393" s="120">
        <v>350501.24</v>
      </c>
      <c r="M393" s="121"/>
      <c r="N393" s="122"/>
      <c r="AF393" s="39"/>
      <c r="AG393" s="48"/>
      <c r="AL393" s="48"/>
      <c r="AM393" s="82"/>
      <c r="AN393" s="85"/>
      <c r="AO393" s="85"/>
      <c r="AP393" s="85"/>
      <c r="AQ393" s="85"/>
      <c r="AR393" s="85"/>
      <c r="AS393" s="82"/>
      <c r="AT393" s="48"/>
      <c r="AU393" s="3" t="s">
        <v>228</v>
      </c>
      <c r="AV393" s="48"/>
      <c r="AW393" s="48"/>
    </row>
    <row r="394" spans="1:49" s="4" customFormat="1" ht="15" x14ac:dyDescent="0.25">
      <c r="A394" s="119"/>
      <c r="B394" s="50"/>
      <c r="C394" s="853" t="s">
        <v>229</v>
      </c>
      <c r="D394" s="853"/>
      <c r="E394" s="853"/>
      <c r="F394" s="853"/>
      <c r="G394" s="853"/>
      <c r="H394" s="853"/>
      <c r="I394" s="853"/>
      <c r="J394" s="853"/>
      <c r="K394" s="853"/>
      <c r="L394" s="123"/>
      <c r="M394" s="121"/>
      <c r="N394" s="122"/>
      <c r="AF394" s="39"/>
      <c r="AG394" s="48"/>
      <c r="AL394" s="48"/>
      <c r="AM394" s="82"/>
      <c r="AN394" s="85"/>
      <c r="AO394" s="85"/>
      <c r="AP394" s="85"/>
      <c r="AQ394" s="85"/>
      <c r="AR394" s="85"/>
      <c r="AS394" s="82"/>
      <c r="AT394" s="48"/>
      <c r="AU394" s="3" t="s">
        <v>229</v>
      </c>
      <c r="AV394" s="48"/>
      <c r="AW394" s="48"/>
    </row>
    <row r="395" spans="1:49" s="4" customFormat="1" ht="15" x14ac:dyDescent="0.25">
      <c r="A395" s="119"/>
      <c r="B395" s="50"/>
      <c r="C395" s="853" t="s">
        <v>230</v>
      </c>
      <c r="D395" s="853"/>
      <c r="E395" s="853"/>
      <c r="F395" s="853"/>
      <c r="G395" s="853"/>
      <c r="H395" s="853"/>
      <c r="I395" s="853"/>
      <c r="J395" s="853"/>
      <c r="K395" s="853"/>
      <c r="L395" s="120">
        <v>6538.81</v>
      </c>
      <c r="M395" s="121"/>
      <c r="N395" s="122"/>
      <c r="AF395" s="39"/>
      <c r="AG395" s="48"/>
      <c r="AL395" s="48"/>
      <c r="AM395" s="82"/>
      <c r="AN395" s="85"/>
      <c r="AO395" s="85"/>
      <c r="AP395" s="85"/>
      <c r="AQ395" s="85"/>
      <c r="AR395" s="85"/>
      <c r="AS395" s="82"/>
      <c r="AT395" s="48"/>
      <c r="AU395" s="3" t="s">
        <v>230</v>
      </c>
      <c r="AV395" s="48"/>
      <c r="AW395" s="48"/>
    </row>
    <row r="396" spans="1:49" s="4" customFormat="1" ht="15" x14ac:dyDescent="0.25">
      <c r="A396" s="119"/>
      <c r="B396" s="50"/>
      <c r="C396" s="853" t="s">
        <v>231</v>
      </c>
      <c r="D396" s="853"/>
      <c r="E396" s="853"/>
      <c r="F396" s="853"/>
      <c r="G396" s="853"/>
      <c r="H396" s="853"/>
      <c r="I396" s="853"/>
      <c r="J396" s="853"/>
      <c r="K396" s="853"/>
      <c r="L396" s="120">
        <v>226223.88</v>
      </c>
      <c r="M396" s="121"/>
      <c r="N396" s="122"/>
      <c r="AF396" s="39"/>
      <c r="AG396" s="48"/>
      <c r="AL396" s="48"/>
      <c r="AM396" s="82"/>
      <c r="AN396" s="85"/>
      <c r="AO396" s="85"/>
      <c r="AP396" s="85"/>
      <c r="AQ396" s="85"/>
      <c r="AR396" s="85"/>
      <c r="AS396" s="82"/>
      <c r="AT396" s="48"/>
      <c r="AU396" s="3" t="s">
        <v>231</v>
      </c>
      <c r="AV396" s="48"/>
      <c r="AW396" s="48"/>
    </row>
    <row r="397" spans="1:49" s="4" customFormat="1" ht="15" x14ac:dyDescent="0.25">
      <c r="A397" s="119"/>
      <c r="B397" s="50"/>
      <c r="C397" s="853" t="s">
        <v>232</v>
      </c>
      <c r="D397" s="853"/>
      <c r="E397" s="853"/>
      <c r="F397" s="853"/>
      <c r="G397" s="853"/>
      <c r="H397" s="853"/>
      <c r="I397" s="853"/>
      <c r="J397" s="853"/>
      <c r="K397" s="853"/>
      <c r="L397" s="120">
        <v>6064.64</v>
      </c>
      <c r="M397" s="121"/>
      <c r="N397" s="122"/>
      <c r="AF397" s="39"/>
      <c r="AG397" s="48"/>
      <c r="AL397" s="48"/>
      <c r="AM397" s="82"/>
      <c r="AN397" s="85"/>
      <c r="AO397" s="85"/>
      <c r="AP397" s="85"/>
      <c r="AQ397" s="85"/>
      <c r="AR397" s="85"/>
      <c r="AS397" s="82"/>
      <c r="AT397" s="48"/>
      <c r="AU397" s="3" t="s">
        <v>232</v>
      </c>
      <c r="AV397" s="48"/>
      <c r="AW397" s="48"/>
    </row>
    <row r="398" spans="1:49" s="4" customFormat="1" ht="15" x14ac:dyDescent="0.25">
      <c r="A398" s="119"/>
      <c r="B398" s="50"/>
      <c r="C398" s="853" t="s">
        <v>233</v>
      </c>
      <c r="D398" s="853"/>
      <c r="E398" s="853"/>
      <c r="F398" s="853"/>
      <c r="G398" s="853"/>
      <c r="H398" s="853"/>
      <c r="I398" s="853"/>
      <c r="J398" s="853"/>
      <c r="K398" s="853"/>
      <c r="L398" s="120">
        <v>97937.02</v>
      </c>
      <c r="M398" s="121"/>
      <c r="N398" s="122"/>
      <c r="AF398" s="39"/>
      <c r="AG398" s="48"/>
      <c r="AL398" s="48"/>
      <c r="AM398" s="82"/>
      <c r="AN398" s="85"/>
      <c r="AO398" s="85"/>
      <c r="AP398" s="85"/>
      <c r="AQ398" s="85"/>
      <c r="AR398" s="85"/>
      <c r="AS398" s="82"/>
      <c r="AT398" s="48"/>
      <c r="AU398" s="3" t="s">
        <v>233</v>
      </c>
      <c r="AV398" s="48"/>
      <c r="AW398" s="48"/>
    </row>
    <row r="399" spans="1:49" s="4" customFormat="1" ht="15" x14ac:dyDescent="0.25">
      <c r="A399" s="119"/>
      <c r="B399" s="50"/>
      <c r="C399" s="853" t="s">
        <v>234</v>
      </c>
      <c r="D399" s="853"/>
      <c r="E399" s="853"/>
      <c r="F399" s="853"/>
      <c r="G399" s="853"/>
      <c r="H399" s="853"/>
      <c r="I399" s="853"/>
      <c r="J399" s="853"/>
      <c r="K399" s="853"/>
      <c r="L399" s="120">
        <v>13552.41</v>
      </c>
      <c r="M399" s="121"/>
      <c r="N399" s="122"/>
      <c r="AF399" s="39"/>
      <c r="AG399" s="48"/>
      <c r="AL399" s="48"/>
      <c r="AM399" s="82"/>
      <c r="AN399" s="85"/>
      <c r="AO399" s="85"/>
      <c r="AP399" s="85"/>
      <c r="AQ399" s="85"/>
      <c r="AR399" s="85"/>
      <c r="AS399" s="82"/>
      <c r="AT399" s="48"/>
      <c r="AU399" s="3" t="s">
        <v>234</v>
      </c>
      <c r="AV399" s="48"/>
      <c r="AW399" s="48"/>
    </row>
    <row r="400" spans="1:49" s="4" customFormat="1" ht="15" x14ac:dyDescent="0.25">
      <c r="A400" s="119"/>
      <c r="B400" s="50"/>
      <c r="C400" s="853" t="s">
        <v>235</v>
      </c>
      <c r="D400" s="853"/>
      <c r="E400" s="853"/>
      <c r="F400" s="853"/>
      <c r="G400" s="853"/>
      <c r="H400" s="853"/>
      <c r="I400" s="853"/>
      <c r="J400" s="853"/>
      <c r="K400" s="853"/>
      <c r="L400" s="120">
        <v>6249.12</v>
      </c>
      <c r="M400" s="121"/>
      <c r="N400" s="122"/>
      <c r="AF400" s="39"/>
      <c r="AG400" s="48"/>
      <c r="AL400" s="48"/>
      <c r="AM400" s="82"/>
      <c r="AN400" s="85"/>
      <c r="AO400" s="85"/>
      <c r="AP400" s="85"/>
      <c r="AQ400" s="85"/>
      <c r="AR400" s="85"/>
      <c r="AS400" s="82"/>
      <c r="AT400" s="48"/>
      <c r="AU400" s="3" t="s">
        <v>235</v>
      </c>
      <c r="AV400" s="48"/>
      <c r="AW400" s="48"/>
    </row>
    <row r="401" spans="1:49" s="4" customFormat="1" ht="15" x14ac:dyDescent="0.25">
      <c r="A401" s="119"/>
      <c r="B401" s="50"/>
      <c r="C401" s="853" t="s">
        <v>152</v>
      </c>
      <c r="D401" s="853"/>
      <c r="E401" s="853"/>
      <c r="F401" s="853"/>
      <c r="G401" s="853"/>
      <c r="H401" s="853"/>
      <c r="I401" s="853"/>
      <c r="J401" s="853"/>
      <c r="K401" s="853"/>
      <c r="L401" s="124">
        <v>93.62</v>
      </c>
      <c r="M401" s="121"/>
      <c r="N401" s="122"/>
      <c r="AF401" s="39"/>
      <c r="AG401" s="48"/>
      <c r="AL401" s="48"/>
      <c r="AM401" s="82"/>
      <c r="AN401" s="85"/>
      <c r="AO401" s="85"/>
      <c r="AP401" s="85"/>
      <c r="AQ401" s="85"/>
      <c r="AR401" s="85"/>
      <c r="AS401" s="82"/>
      <c r="AT401" s="48"/>
      <c r="AU401" s="3" t="s">
        <v>152</v>
      </c>
      <c r="AV401" s="48"/>
      <c r="AW401" s="48"/>
    </row>
    <row r="402" spans="1:49" s="4" customFormat="1" ht="15" x14ac:dyDescent="0.25">
      <c r="A402" s="119"/>
      <c r="B402" s="50"/>
      <c r="C402" s="853" t="s">
        <v>110</v>
      </c>
      <c r="D402" s="853"/>
      <c r="E402" s="853"/>
      <c r="F402" s="853"/>
      <c r="G402" s="853"/>
      <c r="H402" s="853"/>
      <c r="I402" s="853"/>
      <c r="J402" s="853"/>
      <c r="K402" s="853"/>
      <c r="L402" s="120">
        <v>12603.45</v>
      </c>
      <c r="M402" s="121"/>
      <c r="N402" s="122"/>
      <c r="AF402" s="39"/>
      <c r="AG402" s="48"/>
      <c r="AL402" s="48"/>
      <c r="AM402" s="82"/>
      <c r="AN402" s="85"/>
      <c r="AO402" s="85"/>
      <c r="AP402" s="85"/>
      <c r="AQ402" s="85"/>
      <c r="AR402" s="85"/>
      <c r="AS402" s="82"/>
      <c r="AT402" s="48"/>
      <c r="AU402" s="3" t="s">
        <v>110</v>
      </c>
      <c r="AV402" s="48"/>
      <c r="AW402" s="48"/>
    </row>
    <row r="403" spans="1:49" s="4" customFormat="1" ht="15" x14ac:dyDescent="0.25">
      <c r="A403" s="119"/>
      <c r="B403" s="50"/>
      <c r="C403" s="853" t="s">
        <v>111</v>
      </c>
      <c r="D403" s="853"/>
      <c r="E403" s="853"/>
      <c r="F403" s="853"/>
      <c r="G403" s="853"/>
      <c r="H403" s="853"/>
      <c r="I403" s="853"/>
      <c r="J403" s="853"/>
      <c r="K403" s="853"/>
      <c r="L403" s="120">
        <v>13552.41</v>
      </c>
      <c r="M403" s="121"/>
      <c r="N403" s="122"/>
      <c r="AF403" s="39"/>
      <c r="AG403" s="48"/>
      <c r="AL403" s="48"/>
      <c r="AM403" s="82"/>
      <c r="AN403" s="85"/>
      <c r="AO403" s="85"/>
      <c r="AP403" s="85"/>
      <c r="AQ403" s="85"/>
      <c r="AR403" s="85"/>
      <c r="AS403" s="82"/>
      <c r="AT403" s="48"/>
      <c r="AU403" s="3" t="s">
        <v>111</v>
      </c>
      <c r="AV403" s="48"/>
      <c r="AW403" s="48"/>
    </row>
    <row r="404" spans="1:49" s="4" customFormat="1" ht="15" x14ac:dyDescent="0.25">
      <c r="A404" s="119"/>
      <c r="B404" s="50"/>
      <c r="C404" s="853" t="s">
        <v>112</v>
      </c>
      <c r="D404" s="853"/>
      <c r="E404" s="853"/>
      <c r="F404" s="853"/>
      <c r="G404" s="853"/>
      <c r="H404" s="853"/>
      <c r="I404" s="853"/>
      <c r="J404" s="853"/>
      <c r="K404" s="853"/>
      <c r="L404" s="120">
        <v>6249.12</v>
      </c>
      <c r="M404" s="121"/>
      <c r="N404" s="122"/>
      <c r="AF404" s="39"/>
      <c r="AG404" s="48"/>
      <c r="AL404" s="48"/>
      <c r="AM404" s="82"/>
      <c r="AN404" s="85"/>
      <c r="AO404" s="85"/>
      <c r="AP404" s="85"/>
      <c r="AQ404" s="85"/>
      <c r="AR404" s="85"/>
      <c r="AS404" s="82"/>
      <c r="AT404" s="48"/>
      <c r="AU404" s="3" t="s">
        <v>112</v>
      </c>
      <c r="AV404" s="48"/>
      <c r="AW404" s="48"/>
    </row>
    <row r="405" spans="1:49" s="4" customFormat="1" ht="15" x14ac:dyDescent="0.25">
      <c r="A405" s="119"/>
      <c r="B405" s="125"/>
      <c r="C405" s="861" t="s">
        <v>236</v>
      </c>
      <c r="D405" s="861"/>
      <c r="E405" s="861"/>
      <c r="F405" s="861"/>
      <c r="G405" s="861"/>
      <c r="H405" s="861"/>
      <c r="I405" s="861"/>
      <c r="J405" s="861"/>
      <c r="K405" s="861"/>
      <c r="L405" s="126">
        <v>350594.86</v>
      </c>
      <c r="M405" s="127"/>
      <c r="N405" s="128"/>
      <c r="AF405" s="39"/>
      <c r="AG405" s="48"/>
      <c r="AL405" s="48"/>
      <c r="AM405" s="82"/>
      <c r="AN405" s="85"/>
      <c r="AO405" s="85"/>
      <c r="AP405" s="85"/>
      <c r="AQ405" s="85"/>
      <c r="AR405" s="85"/>
      <c r="AS405" s="82"/>
      <c r="AT405" s="48"/>
      <c r="AV405" s="48" t="s">
        <v>236</v>
      </c>
      <c r="AW405" s="48"/>
    </row>
    <row r="406" spans="1:49" s="4" customFormat="1" ht="15" x14ac:dyDescent="0.25">
      <c r="A406" s="119"/>
      <c r="B406" s="50"/>
      <c r="C406" s="853" t="s">
        <v>100</v>
      </c>
      <c r="D406" s="853"/>
      <c r="E406" s="853"/>
      <c r="F406" s="853"/>
      <c r="G406" s="853"/>
      <c r="H406" s="853"/>
      <c r="I406" s="853"/>
      <c r="J406" s="853"/>
      <c r="K406" s="853"/>
      <c r="L406" s="123"/>
      <c r="M406" s="121"/>
      <c r="N406" s="122"/>
      <c r="AF406" s="39"/>
      <c r="AG406" s="48"/>
      <c r="AL406" s="48"/>
      <c r="AM406" s="82"/>
      <c r="AN406" s="85"/>
      <c r="AO406" s="85"/>
      <c r="AP406" s="85"/>
      <c r="AQ406" s="85"/>
      <c r="AR406" s="85"/>
      <c r="AS406" s="82"/>
      <c r="AT406" s="48"/>
      <c r="AU406" s="3" t="s">
        <v>100</v>
      </c>
      <c r="AV406" s="48"/>
      <c r="AW406" s="48"/>
    </row>
    <row r="407" spans="1:49" s="4" customFormat="1" ht="15" x14ac:dyDescent="0.25">
      <c r="A407" s="119"/>
      <c r="B407" s="50"/>
      <c r="C407" s="853" t="s">
        <v>177</v>
      </c>
      <c r="D407" s="853"/>
      <c r="E407" s="853"/>
      <c r="F407" s="853"/>
      <c r="G407" s="853"/>
      <c r="H407" s="853"/>
      <c r="I407" s="853"/>
      <c r="J407" s="853"/>
      <c r="K407" s="853"/>
      <c r="L407" s="120">
        <v>87191.64</v>
      </c>
      <c r="M407" s="121"/>
      <c r="N407" s="122"/>
      <c r="AF407" s="39"/>
      <c r="AG407" s="48"/>
      <c r="AL407" s="48"/>
      <c r="AM407" s="82"/>
      <c r="AN407" s="85"/>
      <c r="AO407" s="85"/>
      <c r="AP407" s="85"/>
      <c r="AQ407" s="85"/>
      <c r="AR407" s="85"/>
      <c r="AS407" s="82"/>
      <c r="AT407" s="48"/>
      <c r="AU407" s="3" t="s">
        <v>177</v>
      </c>
      <c r="AV407" s="48"/>
      <c r="AW407" s="48"/>
    </row>
    <row r="408" spans="1:49" s="4" customFormat="1" ht="15" x14ac:dyDescent="0.25">
      <c r="A408" s="844" t="s">
        <v>237</v>
      </c>
      <c r="B408" s="845"/>
      <c r="C408" s="845"/>
      <c r="D408" s="845"/>
      <c r="E408" s="845"/>
      <c r="F408" s="845"/>
      <c r="G408" s="845"/>
      <c r="H408" s="845"/>
      <c r="I408" s="845"/>
      <c r="J408" s="845"/>
      <c r="K408" s="845"/>
      <c r="L408" s="845"/>
      <c r="M408" s="845"/>
      <c r="N408" s="846"/>
      <c r="AF408" s="39" t="s">
        <v>237</v>
      </c>
      <c r="AG408" s="48"/>
      <c r="AL408" s="48"/>
      <c r="AM408" s="82"/>
      <c r="AN408" s="85"/>
      <c r="AO408" s="85"/>
      <c r="AP408" s="85"/>
      <c r="AQ408" s="85"/>
      <c r="AR408" s="85"/>
      <c r="AS408" s="82"/>
      <c r="AT408" s="48"/>
      <c r="AV408" s="48"/>
      <c r="AW408" s="48"/>
    </row>
    <row r="409" spans="1:49" s="4" customFormat="1" ht="15" x14ac:dyDescent="0.25">
      <c r="A409" s="855" t="s">
        <v>238</v>
      </c>
      <c r="B409" s="856"/>
      <c r="C409" s="856"/>
      <c r="D409" s="856"/>
      <c r="E409" s="856"/>
      <c r="F409" s="856"/>
      <c r="G409" s="856"/>
      <c r="H409" s="856"/>
      <c r="I409" s="856"/>
      <c r="J409" s="856"/>
      <c r="K409" s="856"/>
      <c r="L409" s="856"/>
      <c r="M409" s="856"/>
      <c r="N409" s="857"/>
      <c r="AF409" s="39"/>
      <c r="AG409" s="48"/>
      <c r="AL409" s="48"/>
      <c r="AM409" s="82"/>
      <c r="AN409" s="85"/>
      <c r="AO409" s="85"/>
      <c r="AP409" s="85"/>
      <c r="AQ409" s="85"/>
      <c r="AR409" s="85"/>
      <c r="AS409" s="82"/>
      <c r="AT409" s="48"/>
      <c r="AV409" s="48"/>
      <c r="AW409" s="48" t="s">
        <v>238</v>
      </c>
    </row>
    <row r="410" spans="1:49" s="4" customFormat="1" ht="45.75" x14ac:dyDescent="0.25">
      <c r="A410" s="40" t="s">
        <v>239</v>
      </c>
      <c r="B410" s="41" t="s">
        <v>240</v>
      </c>
      <c r="C410" s="847" t="s">
        <v>1297</v>
      </c>
      <c r="D410" s="847"/>
      <c r="E410" s="847"/>
      <c r="F410" s="42" t="s">
        <v>119</v>
      </c>
      <c r="G410" s="43">
        <v>3.36</v>
      </c>
      <c r="H410" s="44">
        <v>1</v>
      </c>
      <c r="I410" s="109">
        <v>3.36</v>
      </c>
      <c r="J410" s="46"/>
      <c r="K410" s="43"/>
      <c r="L410" s="46"/>
      <c r="M410" s="43"/>
      <c r="N410" s="47"/>
      <c r="AF410" s="39"/>
      <c r="AG410" s="48" t="s">
        <v>1297</v>
      </c>
      <c r="AL410" s="48"/>
      <c r="AM410" s="82"/>
      <c r="AN410" s="85"/>
      <c r="AO410" s="85"/>
      <c r="AP410" s="85"/>
      <c r="AQ410" s="85"/>
      <c r="AR410" s="85"/>
      <c r="AS410" s="82"/>
      <c r="AT410" s="48"/>
      <c r="AV410" s="48"/>
      <c r="AW410" s="48"/>
    </row>
    <row r="411" spans="1:49" s="4" customFormat="1" ht="22.5" x14ac:dyDescent="0.25">
      <c r="A411" s="49"/>
      <c r="B411" s="50" t="s">
        <v>64</v>
      </c>
      <c r="C411" s="848" t="s">
        <v>65</v>
      </c>
      <c r="D411" s="848"/>
      <c r="E411" s="848"/>
      <c r="F411" s="848"/>
      <c r="G411" s="848"/>
      <c r="H411" s="848"/>
      <c r="I411" s="848"/>
      <c r="J411" s="848"/>
      <c r="K411" s="848"/>
      <c r="L411" s="848"/>
      <c r="M411" s="848"/>
      <c r="N411" s="849"/>
      <c r="AF411" s="39"/>
      <c r="AG411" s="48"/>
      <c r="AH411" s="3" t="s">
        <v>65</v>
      </c>
      <c r="AL411" s="48"/>
      <c r="AM411" s="82"/>
      <c r="AN411" s="85"/>
      <c r="AO411" s="85"/>
      <c r="AP411" s="85"/>
      <c r="AQ411" s="85"/>
      <c r="AR411" s="85"/>
      <c r="AS411" s="82"/>
      <c r="AT411" s="48"/>
      <c r="AV411" s="48"/>
      <c r="AW411" s="48"/>
    </row>
    <row r="412" spans="1:49" s="4" customFormat="1" ht="15" x14ac:dyDescent="0.25">
      <c r="A412" s="51"/>
      <c r="B412" s="50" t="s">
        <v>60</v>
      </c>
      <c r="C412" s="853" t="s">
        <v>66</v>
      </c>
      <c r="D412" s="853"/>
      <c r="E412" s="853"/>
      <c r="F412" s="53"/>
      <c r="G412" s="54"/>
      <c r="H412" s="54"/>
      <c r="I412" s="54"/>
      <c r="J412" s="57">
        <v>216.58</v>
      </c>
      <c r="K412" s="56">
        <v>1.1499999999999999</v>
      </c>
      <c r="L412" s="57">
        <v>836.87</v>
      </c>
      <c r="M412" s="56">
        <v>35.42</v>
      </c>
      <c r="N412" s="58">
        <v>29641.94</v>
      </c>
      <c r="AF412" s="39"/>
      <c r="AG412" s="48"/>
      <c r="AI412" s="3" t="s">
        <v>66</v>
      </c>
      <c r="AL412" s="48"/>
      <c r="AM412" s="82"/>
      <c r="AN412" s="85"/>
      <c r="AO412" s="85"/>
      <c r="AP412" s="85"/>
      <c r="AQ412" s="85"/>
      <c r="AR412" s="85"/>
      <c r="AS412" s="82"/>
      <c r="AT412" s="48"/>
      <c r="AV412" s="48"/>
      <c r="AW412" s="48"/>
    </row>
    <row r="413" spans="1:49" s="4" customFormat="1" ht="15" x14ac:dyDescent="0.25">
      <c r="A413" s="51"/>
      <c r="B413" s="50" t="s">
        <v>67</v>
      </c>
      <c r="C413" s="853" t="s">
        <v>68</v>
      </c>
      <c r="D413" s="853"/>
      <c r="E413" s="853"/>
      <c r="F413" s="53"/>
      <c r="G413" s="54"/>
      <c r="H413" s="54"/>
      <c r="I413" s="54"/>
      <c r="J413" s="57">
        <v>76.319999999999993</v>
      </c>
      <c r="K413" s="56">
        <v>1.1499999999999999</v>
      </c>
      <c r="L413" s="57">
        <v>294.89999999999998</v>
      </c>
      <c r="M413" s="54"/>
      <c r="N413" s="59"/>
      <c r="AF413" s="39"/>
      <c r="AG413" s="48"/>
      <c r="AI413" s="3" t="s">
        <v>68</v>
      </c>
      <c r="AL413" s="48"/>
      <c r="AM413" s="82"/>
      <c r="AN413" s="85"/>
      <c r="AO413" s="85"/>
      <c r="AP413" s="85"/>
      <c r="AQ413" s="85"/>
      <c r="AR413" s="85"/>
      <c r="AS413" s="82"/>
      <c r="AT413" s="48"/>
      <c r="AV413" s="48"/>
      <c r="AW413" s="48"/>
    </row>
    <row r="414" spans="1:49" s="4" customFormat="1" ht="15" x14ac:dyDescent="0.25">
      <c r="A414" s="51"/>
      <c r="B414" s="50" t="s">
        <v>69</v>
      </c>
      <c r="C414" s="853" t="s">
        <v>70</v>
      </c>
      <c r="D414" s="853"/>
      <c r="E414" s="853"/>
      <c r="F414" s="53"/>
      <c r="G414" s="54"/>
      <c r="H414" s="54"/>
      <c r="I414" s="54"/>
      <c r="J414" s="57">
        <v>5.0199999999999996</v>
      </c>
      <c r="K414" s="56">
        <v>1.1499999999999999</v>
      </c>
      <c r="L414" s="57">
        <v>19.399999999999999</v>
      </c>
      <c r="M414" s="56">
        <v>35.42</v>
      </c>
      <c r="N414" s="133">
        <v>687.15</v>
      </c>
      <c r="AF414" s="39"/>
      <c r="AG414" s="48"/>
      <c r="AI414" s="3" t="s">
        <v>70</v>
      </c>
      <c r="AL414" s="48"/>
      <c r="AM414" s="82"/>
      <c r="AN414" s="85"/>
      <c r="AO414" s="85"/>
      <c r="AP414" s="85"/>
      <c r="AQ414" s="85"/>
      <c r="AR414" s="85"/>
      <c r="AS414" s="82"/>
      <c r="AT414" s="48"/>
      <c r="AV414" s="48"/>
      <c r="AW414" s="48"/>
    </row>
    <row r="415" spans="1:49" s="4" customFormat="1" ht="15" x14ac:dyDescent="0.25">
      <c r="A415" s="51"/>
      <c r="B415" s="50" t="s">
        <v>86</v>
      </c>
      <c r="C415" s="853" t="s">
        <v>87</v>
      </c>
      <c r="D415" s="853"/>
      <c r="E415" s="853"/>
      <c r="F415" s="53"/>
      <c r="G415" s="54"/>
      <c r="H415" s="54"/>
      <c r="I415" s="54"/>
      <c r="J415" s="57">
        <v>39.49</v>
      </c>
      <c r="K415" s="54"/>
      <c r="L415" s="57">
        <v>132.69</v>
      </c>
      <c r="M415" s="54"/>
      <c r="N415" s="59"/>
      <c r="AF415" s="39"/>
      <c r="AG415" s="48"/>
      <c r="AI415" s="3" t="s">
        <v>87</v>
      </c>
      <c r="AL415" s="48"/>
      <c r="AM415" s="82"/>
      <c r="AN415" s="85"/>
      <c r="AO415" s="85"/>
      <c r="AP415" s="85"/>
      <c r="AQ415" s="85"/>
      <c r="AR415" s="85"/>
      <c r="AS415" s="82"/>
      <c r="AT415" s="48"/>
      <c r="AV415" s="48"/>
      <c r="AW415" s="48"/>
    </row>
    <row r="416" spans="1:49" s="4" customFormat="1" ht="15" x14ac:dyDescent="0.25">
      <c r="A416" s="60"/>
      <c r="B416" s="50"/>
      <c r="C416" s="853" t="s">
        <v>71</v>
      </c>
      <c r="D416" s="853"/>
      <c r="E416" s="853"/>
      <c r="F416" s="53" t="s">
        <v>72</v>
      </c>
      <c r="G416" s="56">
        <v>23.04</v>
      </c>
      <c r="H416" s="56">
        <v>1.1499999999999999</v>
      </c>
      <c r="I416" s="64">
        <v>89.026560000000003</v>
      </c>
      <c r="J416" s="63"/>
      <c r="K416" s="54"/>
      <c r="L416" s="63"/>
      <c r="M416" s="54"/>
      <c r="N416" s="59"/>
      <c r="AF416" s="39"/>
      <c r="AG416" s="48"/>
      <c r="AJ416" s="3" t="s">
        <v>71</v>
      </c>
      <c r="AL416" s="48"/>
      <c r="AM416" s="82"/>
      <c r="AN416" s="85"/>
      <c r="AO416" s="85"/>
      <c r="AP416" s="85"/>
      <c r="AQ416" s="85"/>
      <c r="AR416" s="85"/>
      <c r="AS416" s="82"/>
      <c r="AT416" s="48"/>
      <c r="AV416" s="48"/>
      <c r="AW416" s="48"/>
    </row>
    <row r="417" spans="1:49" s="4" customFormat="1" ht="15" x14ac:dyDescent="0.25">
      <c r="A417" s="60"/>
      <c r="B417" s="50"/>
      <c r="C417" s="853" t="s">
        <v>73</v>
      </c>
      <c r="D417" s="853"/>
      <c r="E417" s="853"/>
      <c r="F417" s="53" t="s">
        <v>72</v>
      </c>
      <c r="G417" s="61">
        <v>0.4</v>
      </c>
      <c r="H417" s="56">
        <v>1.1499999999999999</v>
      </c>
      <c r="I417" s="130">
        <v>1.5456000000000001</v>
      </c>
      <c r="J417" s="63"/>
      <c r="K417" s="54"/>
      <c r="L417" s="63"/>
      <c r="M417" s="54"/>
      <c r="N417" s="59"/>
      <c r="AF417" s="39"/>
      <c r="AG417" s="48"/>
      <c r="AJ417" s="3" t="s">
        <v>73</v>
      </c>
      <c r="AL417" s="48"/>
      <c r="AM417" s="82"/>
      <c r="AN417" s="85"/>
      <c r="AO417" s="85"/>
      <c r="AP417" s="85"/>
      <c r="AQ417" s="85"/>
      <c r="AR417" s="85"/>
      <c r="AS417" s="82"/>
      <c r="AT417" s="48"/>
      <c r="AV417" s="48"/>
      <c r="AW417" s="48"/>
    </row>
    <row r="418" spans="1:49" s="4" customFormat="1" ht="15" x14ac:dyDescent="0.25">
      <c r="A418" s="51"/>
      <c r="B418" s="50"/>
      <c r="C418" s="854" t="s">
        <v>74</v>
      </c>
      <c r="D418" s="854"/>
      <c r="E418" s="854"/>
      <c r="F418" s="65"/>
      <c r="G418" s="66"/>
      <c r="H418" s="66"/>
      <c r="I418" s="66"/>
      <c r="J418" s="68">
        <v>332.39</v>
      </c>
      <c r="K418" s="66"/>
      <c r="L418" s="67">
        <v>1264.46</v>
      </c>
      <c r="M418" s="66"/>
      <c r="N418" s="69"/>
      <c r="AF418" s="39"/>
      <c r="AG418" s="48"/>
      <c r="AK418" s="3" t="s">
        <v>74</v>
      </c>
      <c r="AL418" s="48"/>
      <c r="AM418" s="82"/>
      <c r="AN418" s="85"/>
      <c r="AO418" s="85"/>
      <c r="AP418" s="85"/>
      <c r="AQ418" s="85"/>
      <c r="AR418" s="85"/>
      <c r="AS418" s="82"/>
      <c r="AT418" s="48"/>
      <c r="AV418" s="48"/>
      <c r="AW418" s="48"/>
    </row>
    <row r="419" spans="1:49" s="4" customFormat="1" ht="15" x14ac:dyDescent="0.25">
      <c r="A419" s="60"/>
      <c r="B419" s="50"/>
      <c r="C419" s="853" t="s">
        <v>75</v>
      </c>
      <c r="D419" s="853"/>
      <c r="E419" s="853"/>
      <c r="F419" s="53"/>
      <c r="G419" s="54"/>
      <c r="H419" s="54"/>
      <c r="I419" s="54"/>
      <c r="J419" s="63"/>
      <c r="K419" s="54"/>
      <c r="L419" s="57">
        <v>856.27</v>
      </c>
      <c r="M419" s="54"/>
      <c r="N419" s="58">
        <v>30329.09</v>
      </c>
      <c r="AF419" s="39"/>
      <c r="AG419" s="48"/>
      <c r="AJ419" s="3" t="s">
        <v>75</v>
      </c>
      <c r="AL419" s="48"/>
      <c r="AM419" s="82"/>
      <c r="AN419" s="85"/>
      <c r="AO419" s="85"/>
      <c r="AP419" s="85"/>
      <c r="AQ419" s="85"/>
      <c r="AR419" s="85"/>
      <c r="AS419" s="82"/>
      <c r="AT419" s="48"/>
      <c r="AV419" s="48"/>
      <c r="AW419" s="48"/>
    </row>
    <row r="420" spans="1:49" s="4" customFormat="1" ht="23.25" x14ac:dyDescent="0.25">
      <c r="A420" s="60"/>
      <c r="B420" s="50" t="s">
        <v>120</v>
      </c>
      <c r="C420" s="853" t="s">
        <v>121</v>
      </c>
      <c r="D420" s="853"/>
      <c r="E420" s="853"/>
      <c r="F420" s="53" t="s">
        <v>78</v>
      </c>
      <c r="G420" s="70">
        <v>97</v>
      </c>
      <c r="H420" s="54"/>
      <c r="I420" s="70">
        <v>97</v>
      </c>
      <c r="J420" s="63"/>
      <c r="K420" s="54"/>
      <c r="L420" s="57">
        <v>830.58</v>
      </c>
      <c r="M420" s="54"/>
      <c r="N420" s="58">
        <v>29419.22</v>
      </c>
      <c r="AF420" s="39"/>
      <c r="AG420" s="48"/>
      <c r="AJ420" s="3" t="s">
        <v>121</v>
      </c>
      <c r="AL420" s="48"/>
      <c r="AM420" s="82"/>
      <c r="AN420" s="85"/>
      <c r="AO420" s="85"/>
      <c r="AP420" s="85"/>
      <c r="AQ420" s="85"/>
      <c r="AR420" s="85"/>
      <c r="AS420" s="82"/>
      <c r="AT420" s="48"/>
      <c r="AV420" s="48"/>
      <c r="AW420" s="48"/>
    </row>
    <row r="421" spans="1:49" s="4" customFormat="1" ht="23.25" x14ac:dyDescent="0.25">
      <c r="A421" s="60"/>
      <c r="B421" s="50" t="s">
        <v>122</v>
      </c>
      <c r="C421" s="853" t="s">
        <v>123</v>
      </c>
      <c r="D421" s="853"/>
      <c r="E421" s="853"/>
      <c r="F421" s="53" t="s">
        <v>78</v>
      </c>
      <c r="G421" s="70">
        <v>51</v>
      </c>
      <c r="H421" s="54"/>
      <c r="I421" s="70">
        <v>51</v>
      </c>
      <c r="J421" s="63"/>
      <c r="K421" s="54"/>
      <c r="L421" s="57">
        <v>436.7</v>
      </c>
      <c r="M421" s="54"/>
      <c r="N421" s="58">
        <v>15467.84</v>
      </c>
      <c r="AF421" s="39"/>
      <c r="AG421" s="48"/>
      <c r="AJ421" s="3" t="s">
        <v>123</v>
      </c>
      <c r="AL421" s="48"/>
      <c r="AM421" s="82"/>
      <c r="AN421" s="85"/>
      <c r="AO421" s="85"/>
      <c r="AP421" s="85"/>
      <c r="AQ421" s="85"/>
      <c r="AR421" s="85"/>
      <c r="AS421" s="82"/>
      <c r="AT421" s="48"/>
      <c r="AV421" s="48"/>
      <c r="AW421" s="48"/>
    </row>
    <row r="422" spans="1:49" s="4" customFormat="1" ht="15" x14ac:dyDescent="0.25">
      <c r="A422" s="71"/>
      <c r="B422" s="72"/>
      <c r="C422" s="847" t="s">
        <v>81</v>
      </c>
      <c r="D422" s="847"/>
      <c r="E422" s="847"/>
      <c r="F422" s="42"/>
      <c r="G422" s="43"/>
      <c r="H422" s="43"/>
      <c r="I422" s="43"/>
      <c r="J422" s="46"/>
      <c r="K422" s="43"/>
      <c r="L422" s="73">
        <v>2531.7399999999998</v>
      </c>
      <c r="M422" s="66"/>
      <c r="N422" s="47"/>
      <c r="AF422" s="39"/>
      <c r="AG422" s="48"/>
      <c r="AL422" s="48" t="s">
        <v>81</v>
      </c>
      <c r="AM422" s="82"/>
      <c r="AN422" s="85"/>
      <c r="AO422" s="85"/>
      <c r="AP422" s="85"/>
      <c r="AQ422" s="85"/>
      <c r="AR422" s="85"/>
      <c r="AS422" s="82"/>
      <c r="AT422" s="48"/>
      <c r="AV422" s="48"/>
      <c r="AW422" s="48"/>
    </row>
    <row r="423" spans="1:49" s="4" customFormat="1" ht="23.25" x14ac:dyDescent="0.25">
      <c r="A423" s="40" t="s">
        <v>242</v>
      </c>
      <c r="B423" s="41" t="s">
        <v>243</v>
      </c>
      <c r="C423" s="847" t="s">
        <v>244</v>
      </c>
      <c r="D423" s="847"/>
      <c r="E423" s="847"/>
      <c r="F423" s="42" t="s">
        <v>119</v>
      </c>
      <c r="G423" s="43">
        <v>3.1</v>
      </c>
      <c r="H423" s="44">
        <v>1</v>
      </c>
      <c r="I423" s="45">
        <v>3.1</v>
      </c>
      <c r="J423" s="46"/>
      <c r="K423" s="43"/>
      <c r="L423" s="46"/>
      <c r="M423" s="43"/>
      <c r="N423" s="47"/>
      <c r="AF423" s="39"/>
      <c r="AG423" s="48" t="s">
        <v>244</v>
      </c>
      <c r="AL423" s="48"/>
      <c r="AM423" s="82"/>
      <c r="AN423" s="85"/>
      <c r="AO423" s="85"/>
      <c r="AP423" s="85"/>
      <c r="AQ423" s="85"/>
      <c r="AR423" s="85"/>
      <c r="AS423" s="82"/>
      <c r="AT423" s="48"/>
      <c r="AV423" s="48"/>
      <c r="AW423" s="48"/>
    </row>
    <row r="424" spans="1:49" s="4" customFormat="1" ht="22.5" x14ac:dyDescent="0.25">
      <c r="A424" s="49"/>
      <c r="B424" s="50" t="s">
        <v>64</v>
      </c>
      <c r="C424" s="848" t="s">
        <v>65</v>
      </c>
      <c r="D424" s="848"/>
      <c r="E424" s="848"/>
      <c r="F424" s="848"/>
      <c r="G424" s="848"/>
      <c r="H424" s="848"/>
      <c r="I424" s="848"/>
      <c r="J424" s="848"/>
      <c r="K424" s="848"/>
      <c r="L424" s="848"/>
      <c r="M424" s="848"/>
      <c r="N424" s="849"/>
      <c r="AF424" s="39"/>
      <c r="AG424" s="48"/>
      <c r="AH424" s="3" t="s">
        <v>65</v>
      </c>
      <c r="AL424" s="48"/>
      <c r="AM424" s="82"/>
      <c r="AN424" s="85"/>
      <c r="AO424" s="85"/>
      <c r="AP424" s="85"/>
      <c r="AQ424" s="85"/>
      <c r="AR424" s="85"/>
      <c r="AS424" s="82"/>
      <c r="AT424" s="48"/>
      <c r="AV424" s="48"/>
      <c r="AW424" s="48"/>
    </row>
    <row r="425" spans="1:49" s="4" customFormat="1" ht="15" x14ac:dyDescent="0.25">
      <c r="A425" s="51"/>
      <c r="B425" s="50" t="s">
        <v>60</v>
      </c>
      <c r="C425" s="853" t="s">
        <v>66</v>
      </c>
      <c r="D425" s="853"/>
      <c r="E425" s="853"/>
      <c r="F425" s="53"/>
      <c r="G425" s="54"/>
      <c r="H425" s="54"/>
      <c r="I425" s="54"/>
      <c r="J425" s="57">
        <v>163.94</v>
      </c>
      <c r="K425" s="56">
        <v>1.1499999999999999</v>
      </c>
      <c r="L425" s="57">
        <v>584.45000000000005</v>
      </c>
      <c r="M425" s="56">
        <v>35.42</v>
      </c>
      <c r="N425" s="58">
        <v>20701.22</v>
      </c>
      <c r="AF425" s="39"/>
      <c r="AG425" s="48"/>
      <c r="AI425" s="3" t="s">
        <v>66</v>
      </c>
      <c r="AL425" s="48"/>
      <c r="AM425" s="82"/>
      <c r="AN425" s="85"/>
      <c r="AO425" s="85"/>
      <c r="AP425" s="85"/>
      <c r="AQ425" s="85"/>
      <c r="AR425" s="85"/>
      <c r="AS425" s="82"/>
      <c r="AT425" s="48"/>
      <c r="AV425" s="48"/>
      <c r="AW425" s="48"/>
    </row>
    <row r="426" spans="1:49" s="4" customFormat="1" ht="15" x14ac:dyDescent="0.25">
      <c r="A426" s="51"/>
      <c r="B426" s="50" t="s">
        <v>67</v>
      </c>
      <c r="C426" s="853" t="s">
        <v>68</v>
      </c>
      <c r="D426" s="853"/>
      <c r="E426" s="853"/>
      <c r="F426" s="53"/>
      <c r="G426" s="54"/>
      <c r="H426" s="54"/>
      <c r="I426" s="54"/>
      <c r="J426" s="57">
        <v>270.02999999999997</v>
      </c>
      <c r="K426" s="56">
        <v>1.1499999999999999</v>
      </c>
      <c r="L426" s="57">
        <v>962.66</v>
      </c>
      <c r="M426" s="54"/>
      <c r="N426" s="59"/>
      <c r="AF426" s="39"/>
      <c r="AG426" s="48"/>
      <c r="AI426" s="3" t="s">
        <v>68</v>
      </c>
      <c r="AL426" s="48"/>
      <c r="AM426" s="82"/>
      <c r="AN426" s="85"/>
      <c r="AO426" s="85"/>
      <c r="AP426" s="85"/>
      <c r="AQ426" s="85"/>
      <c r="AR426" s="85"/>
      <c r="AS426" s="82"/>
      <c r="AT426" s="48"/>
      <c r="AV426" s="48"/>
      <c r="AW426" s="48"/>
    </row>
    <row r="427" spans="1:49" s="4" customFormat="1" ht="15" x14ac:dyDescent="0.25">
      <c r="A427" s="51"/>
      <c r="B427" s="50" t="s">
        <v>69</v>
      </c>
      <c r="C427" s="853" t="s">
        <v>70</v>
      </c>
      <c r="D427" s="853"/>
      <c r="E427" s="853"/>
      <c r="F427" s="53"/>
      <c r="G427" s="54"/>
      <c r="H427" s="54"/>
      <c r="I427" s="54"/>
      <c r="J427" s="57">
        <v>33.130000000000003</v>
      </c>
      <c r="K427" s="56">
        <v>1.1499999999999999</v>
      </c>
      <c r="L427" s="57">
        <v>118.11</v>
      </c>
      <c r="M427" s="56">
        <v>35.42</v>
      </c>
      <c r="N427" s="58">
        <v>4183.46</v>
      </c>
      <c r="AF427" s="39"/>
      <c r="AG427" s="48"/>
      <c r="AI427" s="3" t="s">
        <v>70</v>
      </c>
      <c r="AL427" s="48"/>
      <c r="AM427" s="82"/>
      <c r="AN427" s="85"/>
      <c r="AO427" s="85"/>
      <c r="AP427" s="85"/>
      <c r="AQ427" s="85"/>
      <c r="AR427" s="85"/>
      <c r="AS427" s="82"/>
      <c r="AT427" s="48"/>
      <c r="AV427" s="48"/>
      <c r="AW427" s="48"/>
    </row>
    <row r="428" spans="1:49" s="4" customFormat="1" ht="15" x14ac:dyDescent="0.25">
      <c r="A428" s="51"/>
      <c r="B428" s="50" t="s">
        <v>86</v>
      </c>
      <c r="C428" s="853" t="s">
        <v>87</v>
      </c>
      <c r="D428" s="853"/>
      <c r="E428" s="853"/>
      <c r="F428" s="53"/>
      <c r="G428" s="54"/>
      <c r="H428" s="54"/>
      <c r="I428" s="54"/>
      <c r="J428" s="57">
        <v>74.19</v>
      </c>
      <c r="K428" s="54"/>
      <c r="L428" s="57">
        <v>229.99</v>
      </c>
      <c r="M428" s="54"/>
      <c r="N428" s="59"/>
      <c r="AF428" s="39"/>
      <c r="AG428" s="48"/>
      <c r="AI428" s="3" t="s">
        <v>87</v>
      </c>
      <c r="AL428" s="48"/>
      <c r="AM428" s="82"/>
      <c r="AN428" s="85"/>
      <c r="AO428" s="85"/>
      <c r="AP428" s="85"/>
      <c r="AQ428" s="85"/>
      <c r="AR428" s="85"/>
      <c r="AS428" s="82"/>
      <c r="AT428" s="48"/>
      <c r="AV428" s="48"/>
      <c r="AW428" s="48"/>
    </row>
    <row r="429" spans="1:49" s="4" customFormat="1" ht="15" x14ac:dyDescent="0.25">
      <c r="A429" s="60"/>
      <c r="B429" s="50"/>
      <c r="C429" s="853" t="s">
        <v>71</v>
      </c>
      <c r="D429" s="853"/>
      <c r="E429" s="853"/>
      <c r="F429" s="53" t="s">
        <v>72</v>
      </c>
      <c r="G429" s="56">
        <v>17.440000000000001</v>
      </c>
      <c r="H429" s="56">
        <v>1.1499999999999999</v>
      </c>
      <c r="I429" s="130">
        <v>62.1736</v>
      </c>
      <c r="J429" s="63"/>
      <c r="K429" s="54"/>
      <c r="L429" s="63"/>
      <c r="M429" s="54"/>
      <c r="N429" s="59"/>
      <c r="AF429" s="39"/>
      <c r="AG429" s="48"/>
      <c r="AJ429" s="3" t="s">
        <v>71</v>
      </c>
      <c r="AL429" s="48"/>
      <c r="AM429" s="82"/>
      <c r="AN429" s="85"/>
      <c r="AO429" s="85"/>
      <c r="AP429" s="85"/>
      <c r="AQ429" s="85"/>
      <c r="AR429" s="85"/>
      <c r="AS429" s="82"/>
      <c r="AT429" s="48"/>
      <c r="AV429" s="48"/>
      <c r="AW429" s="48"/>
    </row>
    <row r="430" spans="1:49" s="4" customFormat="1" ht="15" x14ac:dyDescent="0.25">
      <c r="A430" s="60"/>
      <c r="B430" s="50"/>
      <c r="C430" s="853" t="s">
        <v>73</v>
      </c>
      <c r="D430" s="853"/>
      <c r="E430" s="853"/>
      <c r="F430" s="53" t="s">
        <v>72</v>
      </c>
      <c r="G430" s="56">
        <v>2.64</v>
      </c>
      <c r="H430" s="56">
        <v>1.1499999999999999</v>
      </c>
      <c r="I430" s="130">
        <v>9.4116</v>
      </c>
      <c r="J430" s="63"/>
      <c r="K430" s="54"/>
      <c r="L430" s="63"/>
      <c r="M430" s="54"/>
      <c r="N430" s="59"/>
      <c r="AF430" s="39"/>
      <c r="AG430" s="48"/>
      <c r="AJ430" s="3" t="s">
        <v>73</v>
      </c>
      <c r="AL430" s="48"/>
      <c r="AM430" s="82"/>
      <c r="AN430" s="85"/>
      <c r="AO430" s="85"/>
      <c r="AP430" s="85"/>
      <c r="AQ430" s="85"/>
      <c r="AR430" s="85"/>
      <c r="AS430" s="82"/>
      <c r="AT430" s="48"/>
      <c r="AV430" s="48"/>
      <c r="AW430" s="48"/>
    </row>
    <row r="431" spans="1:49" s="4" customFormat="1" ht="15" x14ac:dyDescent="0.25">
      <c r="A431" s="51"/>
      <c r="B431" s="50"/>
      <c r="C431" s="854" t="s">
        <v>74</v>
      </c>
      <c r="D431" s="854"/>
      <c r="E431" s="854"/>
      <c r="F431" s="65"/>
      <c r="G431" s="66"/>
      <c r="H431" s="66"/>
      <c r="I431" s="66"/>
      <c r="J431" s="68">
        <v>508.16</v>
      </c>
      <c r="K431" s="66"/>
      <c r="L431" s="67">
        <v>1777.1</v>
      </c>
      <c r="M431" s="66"/>
      <c r="N431" s="69"/>
      <c r="AF431" s="39"/>
      <c r="AG431" s="48"/>
      <c r="AK431" s="3" t="s">
        <v>74</v>
      </c>
      <c r="AL431" s="48"/>
      <c r="AM431" s="82"/>
      <c r="AN431" s="85"/>
      <c r="AO431" s="85"/>
      <c r="AP431" s="85"/>
      <c r="AQ431" s="85"/>
      <c r="AR431" s="85"/>
      <c r="AS431" s="82"/>
      <c r="AT431" s="48"/>
      <c r="AV431" s="48"/>
      <c r="AW431" s="48"/>
    </row>
    <row r="432" spans="1:49" s="4" customFormat="1" ht="15" x14ac:dyDescent="0.25">
      <c r="A432" s="60"/>
      <c r="B432" s="50"/>
      <c r="C432" s="853" t="s">
        <v>75</v>
      </c>
      <c r="D432" s="853"/>
      <c r="E432" s="853"/>
      <c r="F432" s="53"/>
      <c r="G432" s="54"/>
      <c r="H432" s="54"/>
      <c r="I432" s="54"/>
      <c r="J432" s="63"/>
      <c r="K432" s="54"/>
      <c r="L432" s="57">
        <v>702.56</v>
      </c>
      <c r="M432" s="54"/>
      <c r="N432" s="58">
        <v>24884.68</v>
      </c>
      <c r="AF432" s="39"/>
      <c r="AG432" s="48"/>
      <c r="AJ432" s="3" t="s">
        <v>75</v>
      </c>
      <c r="AL432" s="48"/>
      <c r="AM432" s="82"/>
      <c r="AN432" s="85"/>
      <c r="AO432" s="85"/>
      <c r="AP432" s="85"/>
      <c r="AQ432" s="85"/>
      <c r="AR432" s="85"/>
      <c r="AS432" s="82"/>
      <c r="AT432" s="48"/>
      <c r="AV432" s="48"/>
      <c r="AW432" s="48"/>
    </row>
    <row r="433" spans="1:49" s="4" customFormat="1" ht="23.25" x14ac:dyDescent="0.25">
      <c r="A433" s="60"/>
      <c r="B433" s="50" t="s">
        <v>120</v>
      </c>
      <c r="C433" s="853" t="s">
        <v>121</v>
      </c>
      <c r="D433" s="853"/>
      <c r="E433" s="853"/>
      <c r="F433" s="53" t="s">
        <v>78</v>
      </c>
      <c r="G433" s="70">
        <v>97</v>
      </c>
      <c r="H433" s="54"/>
      <c r="I433" s="70">
        <v>97</v>
      </c>
      <c r="J433" s="63"/>
      <c r="K433" s="54"/>
      <c r="L433" s="57">
        <v>681.48</v>
      </c>
      <c r="M433" s="54"/>
      <c r="N433" s="58">
        <v>24138.14</v>
      </c>
      <c r="AF433" s="39"/>
      <c r="AG433" s="48"/>
      <c r="AJ433" s="3" t="s">
        <v>121</v>
      </c>
      <c r="AL433" s="48"/>
      <c r="AM433" s="82"/>
      <c r="AN433" s="85"/>
      <c r="AO433" s="85"/>
      <c r="AP433" s="85"/>
      <c r="AQ433" s="85"/>
      <c r="AR433" s="85"/>
      <c r="AS433" s="82"/>
      <c r="AT433" s="48"/>
      <c r="AV433" s="48"/>
      <c r="AW433" s="48"/>
    </row>
    <row r="434" spans="1:49" s="4" customFormat="1" ht="23.25" x14ac:dyDescent="0.25">
      <c r="A434" s="60"/>
      <c r="B434" s="50" t="s">
        <v>122</v>
      </c>
      <c r="C434" s="853" t="s">
        <v>123</v>
      </c>
      <c r="D434" s="853"/>
      <c r="E434" s="853"/>
      <c r="F434" s="53" t="s">
        <v>78</v>
      </c>
      <c r="G434" s="70">
        <v>51</v>
      </c>
      <c r="H434" s="54"/>
      <c r="I434" s="70">
        <v>51</v>
      </c>
      <c r="J434" s="63"/>
      <c r="K434" s="54"/>
      <c r="L434" s="57">
        <v>358.31</v>
      </c>
      <c r="M434" s="54"/>
      <c r="N434" s="58">
        <v>12691.19</v>
      </c>
      <c r="AF434" s="39"/>
      <c r="AG434" s="48"/>
      <c r="AJ434" s="3" t="s">
        <v>123</v>
      </c>
      <c r="AL434" s="48"/>
      <c r="AM434" s="82"/>
      <c r="AN434" s="85"/>
      <c r="AO434" s="85"/>
      <c r="AP434" s="85"/>
      <c r="AQ434" s="85"/>
      <c r="AR434" s="85"/>
      <c r="AS434" s="82"/>
      <c r="AT434" s="48"/>
      <c r="AV434" s="48"/>
      <c r="AW434" s="48"/>
    </row>
    <row r="435" spans="1:49" s="4" customFormat="1" ht="15" x14ac:dyDescent="0.25">
      <c r="A435" s="71"/>
      <c r="B435" s="72"/>
      <c r="C435" s="847" t="s">
        <v>81</v>
      </c>
      <c r="D435" s="847"/>
      <c r="E435" s="847"/>
      <c r="F435" s="42"/>
      <c r="G435" s="43"/>
      <c r="H435" s="43"/>
      <c r="I435" s="43"/>
      <c r="J435" s="46"/>
      <c r="K435" s="43"/>
      <c r="L435" s="73">
        <v>2816.89</v>
      </c>
      <c r="M435" s="66"/>
      <c r="N435" s="47"/>
      <c r="AF435" s="39"/>
      <c r="AG435" s="48"/>
      <c r="AL435" s="48" t="s">
        <v>81</v>
      </c>
      <c r="AM435" s="82"/>
      <c r="AN435" s="85"/>
      <c r="AO435" s="85"/>
      <c r="AP435" s="85"/>
      <c r="AQ435" s="85"/>
      <c r="AR435" s="85"/>
      <c r="AS435" s="82"/>
      <c r="AT435" s="48"/>
      <c r="AV435" s="48"/>
      <c r="AW435" s="48"/>
    </row>
    <row r="436" spans="1:49" s="4" customFormat="1" ht="45.75" x14ac:dyDescent="0.25">
      <c r="A436" s="40" t="s">
        <v>245</v>
      </c>
      <c r="B436" s="41" t="s">
        <v>246</v>
      </c>
      <c r="C436" s="847" t="s">
        <v>556</v>
      </c>
      <c r="D436" s="847"/>
      <c r="E436" s="847"/>
      <c r="F436" s="42" t="s">
        <v>119</v>
      </c>
      <c r="G436" s="43">
        <v>0.44</v>
      </c>
      <c r="H436" s="44">
        <v>1</v>
      </c>
      <c r="I436" s="109">
        <v>0.44</v>
      </c>
      <c r="J436" s="46"/>
      <c r="K436" s="43"/>
      <c r="L436" s="46"/>
      <c r="M436" s="43"/>
      <c r="N436" s="47"/>
      <c r="AF436" s="39"/>
      <c r="AG436" s="48" t="s">
        <v>556</v>
      </c>
      <c r="AL436" s="48"/>
      <c r="AM436" s="82"/>
      <c r="AN436" s="85"/>
      <c r="AO436" s="85"/>
      <c r="AP436" s="85"/>
      <c r="AQ436" s="85"/>
      <c r="AR436" s="85"/>
      <c r="AS436" s="82"/>
      <c r="AT436" s="48"/>
      <c r="AV436" s="48"/>
      <c r="AW436" s="48"/>
    </row>
    <row r="437" spans="1:49" s="4" customFormat="1" ht="22.5" x14ac:dyDescent="0.25">
      <c r="A437" s="49"/>
      <c r="B437" s="50" t="s">
        <v>64</v>
      </c>
      <c r="C437" s="848" t="s">
        <v>65</v>
      </c>
      <c r="D437" s="848"/>
      <c r="E437" s="848"/>
      <c r="F437" s="848"/>
      <c r="G437" s="848"/>
      <c r="H437" s="848"/>
      <c r="I437" s="848"/>
      <c r="J437" s="848"/>
      <c r="K437" s="848"/>
      <c r="L437" s="848"/>
      <c r="M437" s="848"/>
      <c r="N437" s="849"/>
      <c r="AF437" s="39"/>
      <c r="AG437" s="48"/>
      <c r="AH437" s="3" t="s">
        <v>65</v>
      </c>
      <c r="AL437" s="48"/>
      <c r="AM437" s="82"/>
      <c r="AN437" s="85"/>
      <c r="AO437" s="85"/>
      <c r="AP437" s="85"/>
      <c r="AQ437" s="85"/>
      <c r="AR437" s="85"/>
      <c r="AS437" s="82"/>
      <c r="AT437" s="48"/>
      <c r="AV437" s="48"/>
      <c r="AW437" s="48"/>
    </row>
    <row r="438" spans="1:49" s="4" customFormat="1" ht="15" x14ac:dyDescent="0.25">
      <c r="A438" s="51"/>
      <c r="B438" s="50" t="s">
        <v>60</v>
      </c>
      <c r="C438" s="853" t="s">
        <v>66</v>
      </c>
      <c r="D438" s="853"/>
      <c r="E438" s="853"/>
      <c r="F438" s="53"/>
      <c r="G438" s="54"/>
      <c r="H438" s="54"/>
      <c r="I438" s="54"/>
      <c r="J438" s="57">
        <v>190.26</v>
      </c>
      <c r="K438" s="56">
        <v>1.1499999999999999</v>
      </c>
      <c r="L438" s="57">
        <v>96.27</v>
      </c>
      <c r="M438" s="56">
        <v>35.42</v>
      </c>
      <c r="N438" s="58">
        <v>3409.88</v>
      </c>
      <c r="AF438" s="39"/>
      <c r="AG438" s="48"/>
      <c r="AI438" s="3" t="s">
        <v>66</v>
      </c>
      <c r="AL438" s="48"/>
      <c r="AM438" s="82"/>
      <c r="AN438" s="85"/>
      <c r="AO438" s="85"/>
      <c r="AP438" s="85"/>
      <c r="AQ438" s="85"/>
      <c r="AR438" s="85"/>
      <c r="AS438" s="82"/>
      <c r="AT438" s="48"/>
      <c r="AV438" s="48"/>
      <c r="AW438" s="48"/>
    </row>
    <row r="439" spans="1:49" s="4" customFormat="1" ht="15" x14ac:dyDescent="0.25">
      <c r="A439" s="51"/>
      <c r="B439" s="50" t="s">
        <v>67</v>
      </c>
      <c r="C439" s="853" t="s">
        <v>68</v>
      </c>
      <c r="D439" s="853"/>
      <c r="E439" s="853"/>
      <c r="F439" s="53"/>
      <c r="G439" s="54"/>
      <c r="H439" s="54"/>
      <c r="I439" s="54"/>
      <c r="J439" s="57">
        <v>72.64</v>
      </c>
      <c r="K439" s="56">
        <v>1.1499999999999999</v>
      </c>
      <c r="L439" s="57">
        <v>36.76</v>
      </c>
      <c r="M439" s="54"/>
      <c r="N439" s="59"/>
      <c r="AF439" s="39"/>
      <c r="AG439" s="48"/>
      <c r="AI439" s="3" t="s">
        <v>68</v>
      </c>
      <c r="AL439" s="48"/>
      <c r="AM439" s="82"/>
      <c r="AN439" s="85"/>
      <c r="AO439" s="85"/>
      <c r="AP439" s="85"/>
      <c r="AQ439" s="85"/>
      <c r="AR439" s="85"/>
      <c r="AS439" s="82"/>
      <c r="AT439" s="48"/>
      <c r="AV439" s="48"/>
      <c r="AW439" s="48"/>
    </row>
    <row r="440" spans="1:49" s="4" customFormat="1" ht="15" x14ac:dyDescent="0.25">
      <c r="A440" s="51"/>
      <c r="B440" s="50" t="s">
        <v>69</v>
      </c>
      <c r="C440" s="853" t="s">
        <v>70</v>
      </c>
      <c r="D440" s="853"/>
      <c r="E440" s="853"/>
      <c r="F440" s="53"/>
      <c r="G440" s="54"/>
      <c r="H440" s="54"/>
      <c r="I440" s="54"/>
      <c r="J440" s="57">
        <v>5.0199999999999996</v>
      </c>
      <c r="K440" s="56">
        <v>1.1499999999999999</v>
      </c>
      <c r="L440" s="57">
        <v>2.54</v>
      </c>
      <c r="M440" s="56">
        <v>35.42</v>
      </c>
      <c r="N440" s="133">
        <v>89.97</v>
      </c>
      <c r="AF440" s="39"/>
      <c r="AG440" s="48"/>
      <c r="AI440" s="3" t="s">
        <v>70</v>
      </c>
      <c r="AL440" s="48"/>
      <c r="AM440" s="82"/>
      <c r="AN440" s="85"/>
      <c r="AO440" s="85"/>
      <c r="AP440" s="85"/>
      <c r="AQ440" s="85"/>
      <c r="AR440" s="85"/>
      <c r="AS440" s="82"/>
      <c r="AT440" s="48"/>
      <c r="AV440" s="48"/>
      <c r="AW440" s="48"/>
    </row>
    <row r="441" spans="1:49" s="4" customFormat="1" ht="15" x14ac:dyDescent="0.25">
      <c r="A441" s="51"/>
      <c r="B441" s="50" t="s">
        <v>86</v>
      </c>
      <c r="C441" s="853" t="s">
        <v>87</v>
      </c>
      <c r="D441" s="853"/>
      <c r="E441" s="853"/>
      <c r="F441" s="53"/>
      <c r="G441" s="54"/>
      <c r="H441" s="54"/>
      <c r="I441" s="54"/>
      <c r="J441" s="57">
        <v>29.52</v>
      </c>
      <c r="K441" s="54"/>
      <c r="L441" s="57">
        <v>12.99</v>
      </c>
      <c r="M441" s="54"/>
      <c r="N441" s="59"/>
      <c r="AF441" s="39"/>
      <c r="AG441" s="48"/>
      <c r="AI441" s="3" t="s">
        <v>87</v>
      </c>
      <c r="AL441" s="48"/>
      <c r="AM441" s="82"/>
      <c r="AN441" s="85"/>
      <c r="AO441" s="85"/>
      <c r="AP441" s="85"/>
      <c r="AQ441" s="85"/>
      <c r="AR441" s="85"/>
      <c r="AS441" s="82"/>
      <c r="AT441" s="48"/>
      <c r="AV441" s="48"/>
      <c r="AW441" s="48"/>
    </row>
    <row r="442" spans="1:49" s="4" customFormat="1" ht="15" x14ac:dyDescent="0.25">
      <c r="A442" s="60"/>
      <c r="B442" s="50"/>
      <c r="C442" s="853" t="s">
        <v>71</v>
      </c>
      <c r="D442" s="853"/>
      <c r="E442" s="853"/>
      <c r="F442" s="53" t="s">
        <v>72</v>
      </c>
      <c r="G442" s="56">
        <v>20.239999999999998</v>
      </c>
      <c r="H442" s="56">
        <v>1.1499999999999999</v>
      </c>
      <c r="I442" s="64">
        <v>10.241440000000001</v>
      </c>
      <c r="J442" s="63"/>
      <c r="K442" s="54"/>
      <c r="L442" s="63"/>
      <c r="M442" s="54"/>
      <c r="N442" s="59"/>
      <c r="AF442" s="39"/>
      <c r="AG442" s="48"/>
      <c r="AJ442" s="3" t="s">
        <v>71</v>
      </c>
      <c r="AL442" s="48"/>
      <c r="AM442" s="82"/>
      <c r="AN442" s="85"/>
      <c r="AO442" s="85"/>
      <c r="AP442" s="85"/>
      <c r="AQ442" s="85"/>
      <c r="AR442" s="85"/>
      <c r="AS442" s="82"/>
      <c r="AT442" s="48"/>
      <c r="AV442" s="48"/>
      <c r="AW442" s="48"/>
    </row>
    <row r="443" spans="1:49" s="4" customFormat="1" ht="15" x14ac:dyDescent="0.25">
      <c r="A443" s="60"/>
      <c r="B443" s="50"/>
      <c r="C443" s="853" t="s">
        <v>73</v>
      </c>
      <c r="D443" s="853"/>
      <c r="E443" s="853"/>
      <c r="F443" s="53" t="s">
        <v>72</v>
      </c>
      <c r="G443" s="61">
        <v>0.4</v>
      </c>
      <c r="H443" s="56">
        <v>1.1499999999999999</v>
      </c>
      <c r="I443" s="130">
        <v>0.2024</v>
      </c>
      <c r="J443" s="63"/>
      <c r="K443" s="54"/>
      <c r="L443" s="63"/>
      <c r="M443" s="54"/>
      <c r="N443" s="59"/>
      <c r="AF443" s="39"/>
      <c r="AG443" s="48"/>
      <c r="AJ443" s="3" t="s">
        <v>73</v>
      </c>
      <c r="AL443" s="48"/>
      <c r="AM443" s="82"/>
      <c r="AN443" s="85"/>
      <c r="AO443" s="85"/>
      <c r="AP443" s="85"/>
      <c r="AQ443" s="85"/>
      <c r="AR443" s="85"/>
      <c r="AS443" s="82"/>
      <c r="AT443" s="48"/>
      <c r="AV443" s="48"/>
      <c r="AW443" s="48"/>
    </row>
    <row r="444" spans="1:49" s="4" customFormat="1" ht="15" x14ac:dyDescent="0.25">
      <c r="A444" s="51"/>
      <c r="B444" s="50"/>
      <c r="C444" s="854" t="s">
        <v>74</v>
      </c>
      <c r="D444" s="854"/>
      <c r="E444" s="854"/>
      <c r="F444" s="65"/>
      <c r="G444" s="66"/>
      <c r="H444" s="66"/>
      <c r="I444" s="66"/>
      <c r="J444" s="68">
        <v>292.42</v>
      </c>
      <c r="K444" s="66"/>
      <c r="L444" s="68">
        <v>146.02000000000001</v>
      </c>
      <c r="M444" s="66"/>
      <c r="N444" s="69"/>
      <c r="AF444" s="39"/>
      <c r="AG444" s="48"/>
      <c r="AK444" s="3" t="s">
        <v>74</v>
      </c>
      <c r="AL444" s="48"/>
      <c r="AM444" s="82"/>
      <c r="AN444" s="85"/>
      <c r="AO444" s="85"/>
      <c r="AP444" s="85"/>
      <c r="AQ444" s="85"/>
      <c r="AR444" s="85"/>
      <c r="AS444" s="82"/>
      <c r="AT444" s="48"/>
      <c r="AV444" s="48"/>
      <c r="AW444" s="48"/>
    </row>
    <row r="445" spans="1:49" s="4" customFormat="1" ht="15" x14ac:dyDescent="0.25">
      <c r="A445" s="60"/>
      <c r="B445" s="50"/>
      <c r="C445" s="853" t="s">
        <v>75</v>
      </c>
      <c r="D445" s="853"/>
      <c r="E445" s="853"/>
      <c r="F445" s="53"/>
      <c r="G445" s="54"/>
      <c r="H445" s="54"/>
      <c r="I445" s="54"/>
      <c r="J445" s="63"/>
      <c r="K445" s="54"/>
      <c r="L445" s="57">
        <v>98.81</v>
      </c>
      <c r="M445" s="54"/>
      <c r="N445" s="58">
        <v>3499.85</v>
      </c>
      <c r="AF445" s="39"/>
      <c r="AG445" s="48"/>
      <c r="AJ445" s="3" t="s">
        <v>75</v>
      </c>
      <c r="AL445" s="48"/>
      <c r="AM445" s="82"/>
      <c r="AN445" s="85"/>
      <c r="AO445" s="85"/>
      <c r="AP445" s="85"/>
      <c r="AQ445" s="85"/>
      <c r="AR445" s="85"/>
      <c r="AS445" s="82"/>
      <c r="AT445" s="48"/>
      <c r="AV445" s="48"/>
      <c r="AW445" s="48"/>
    </row>
    <row r="446" spans="1:49" s="4" customFormat="1" ht="23.25" x14ac:dyDescent="0.25">
      <c r="A446" s="60"/>
      <c r="B446" s="50" t="s">
        <v>120</v>
      </c>
      <c r="C446" s="853" t="s">
        <v>121</v>
      </c>
      <c r="D446" s="853"/>
      <c r="E446" s="853"/>
      <c r="F446" s="53" t="s">
        <v>78</v>
      </c>
      <c r="G446" s="70">
        <v>97</v>
      </c>
      <c r="H446" s="54"/>
      <c r="I446" s="70">
        <v>97</v>
      </c>
      <c r="J446" s="63"/>
      <c r="K446" s="54"/>
      <c r="L446" s="57">
        <v>95.85</v>
      </c>
      <c r="M446" s="54"/>
      <c r="N446" s="58">
        <v>3394.85</v>
      </c>
      <c r="AF446" s="39"/>
      <c r="AG446" s="48"/>
      <c r="AJ446" s="3" t="s">
        <v>121</v>
      </c>
      <c r="AL446" s="48"/>
      <c r="AM446" s="82"/>
      <c r="AN446" s="85"/>
      <c r="AO446" s="85"/>
      <c r="AP446" s="85"/>
      <c r="AQ446" s="85"/>
      <c r="AR446" s="85"/>
      <c r="AS446" s="82"/>
      <c r="AT446" s="48"/>
      <c r="AV446" s="48"/>
      <c r="AW446" s="48"/>
    </row>
    <row r="447" spans="1:49" s="4" customFormat="1" ht="23.25" x14ac:dyDescent="0.25">
      <c r="A447" s="60"/>
      <c r="B447" s="50" t="s">
        <v>122</v>
      </c>
      <c r="C447" s="853" t="s">
        <v>123</v>
      </c>
      <c r="D447" s="853"/>
      <c r="E447" s="853"/>
      <c r="F447" s="53" t="s">
        <v>78</v>
      </c>
      <c r="G447" s="70">
        <v>51</v>
      </c>
      <c r="H447" s="54"/>
      <c r="I447" s="70">
        <v>51</v>
      </c>
      <c r="J447" s="63"/>
      <c r="K447" s="54"/>
      <c r="L447" s="57">
        <v>50.39</v>
      </c>
      <c r="M447" s="54"/>
      <c r="N447" s="58">
        <v>1784.92</v>
      </c>
      <c r="AF447" s="39"/>
      <c r="AG447" s="48"/>
      <c r="AJ447" s="3" t="s">
        <v>123</v>
      </c>
      <c r="AL447" s="48"/>
      <c r="AM447" s="82"/>
      <c r="AN447" s="85"/>
      <c r="AO447" s="85"/>
      <c r="AP447" s="85"/>
      <c r="AQ447" s="85"/>
      <c r="AR447" s="85"/>
      <c r="AS447" s="82"/>
      <c r="AT447" s="48"/>
      <c r="AV447" s="48"/>
      <c r="AW447" s="48"/>
    </row>
    <row r="448" spans="1:49" s="4" customFormat="1" ht="15" x14ac:dyDescent="0.25">
      <c r="A448" s="71"/>
      <c r="B448" s="72"/>
      <c r="C448" s="847" t="s">
        <v>81</v>
      </c>
      <c r="D448" s="847"/>
      <c r="E448" s="847"/>
      <c r="F448" s="42"/>
      <c r="G448" s="43"/>
      <c r="H448" s="43"/>
      <c r="I448" s="43"/>
      <c r="J448" s="46"/>
      <c r="K448" s="43"/>
      <c r="L448" s="131">
        <v>292.26</v>
      </c>
      <c r="M448" s="66"/>
      <c r="N448" s="47"/>
      <c r="AF448" s="39"/>
      <c r="AG448" s="48"/>
      <c r="AL448" s="48" t="s">
        <v>81</v>
      </c>
      <c r="AM448" s="82"/>
      <c r="AN448" s="85"/>
      <c r="AO448" s="85"/>
      <c r="AP448" s="85"/>
      <c r="AQ448" s="85"/>
      <c r="AR448" s="85"/>
      <c r="AS448" s="82"/>
      <c r="AT448" s="48"/>
      <c r="AV448" s="48"/>
      <c r="AW448" s="48"/>
    </row>
    <row r="449" spans="1:49" s="4" customFormat="1" ht="45.75" x14ac:dyDescent="0.25">
      <c r="A449" s="40" t="s">
        <v>248</v>
      </c>
      <c r="B449" s="41" t="s">
        <v>249</v>
      </c>
      <c r="C449" s="847" t="s">
        <v>250</v>
      </c>
      <c r="D449" s="847"/>
      <c r="E449" s="847"/>
      <c r="F449" s="42" t="s">
        <v>164</v>
      </c>
      <c r="G449" s="43">
        <v>703.8</v>
      </c>
      <c r="H449" s="44">
        <v>1</v>
      </c>
      <c r="I449" s="45">
        <v>703.8</v>
      </c>
      <c r="J449" s="73">
        <v>1832.82</v>
      </c>
      <c r="K449" s="43"/>
      <c r="L449" s="73">
        <v>149818.67000000001</v>
      </c>
      <c r="M449" s="109">
        <v>8.61</v>
      </c>
      <c r="N449" s="134">
        <v>1289938.72</v>
      </c>
      <c r="AF449" s="39"/>
      <c r="AG449" s="48" t="s">
        <v>250</v>
      </c>
      <c r="AL449" s="48"/>
      <c r="AM449" s="82"/>
      <c r="AN449" s="85"/>
      <c r="AO449" s="85"/>
      <c r="AP449" s="85"/>
      <c r="AQ449" s="85"/>
      <c r="AR449" s="85"/>
      <c r="AS449" s="82"/>
      <c r="AT449" s="48"/>
      <c r="AV449" s="48"/>
      <c r="AW449" s="48"/>
    </row>
    <row r="450" spans="1:49" s="4" customFormat="1" ht="15" x14ac:dyDescent="0.25">
      <c r="A450" s="71"/>
      <c r="B450" s="72"/>
      <c r="C450" s="847" t="s">
        <v>81</v>
      </c>
      <c r="D450" s="847"/>
      <c r="E450" s="847"/>
      <c r="F450" s="42"/>
      <c r="G450" s="43"/>
      <c r="H450" s="43"/>
      <c r="I450" s="43"/>
      <c r="J450" s="46"/>
      <c r="K450" s="43"/>
      <c r="L450" s="73">
        <v>149818.67000000001</v>
      </c>
      <c r="M450" s="66"/>
      <c r="N450" s="134">
        <v>1289938.72</v>
      </c>
      <c r="AF450" s="39"/>
      <c r="AG450" s="48"/>
      <c r="AL450" s="48" t="s">
        <v>81</v>
      </c>
      <c r="AM450" s="82"/>
      <c r="AN450" s="85"/>
      <c r="AO450" s="85"/>
      <c r="AP450" s="85"/>
      <c r="AQ450" s="85"/>
      <c r="AR450" s="85"/>
      <c r="AS450" s="82"/>
      <c r="AT450" s="48"/>
      <c r="AV450" s="48"/>
      <c r="AW450" s="48"/>
    </row>
    <row r="451" spans="1:49" s="4" customFormat="1" ht="23.25" x14ac:dyDescent="0.25">
      <c r="A451" s="40" t="s">
        <v>251</v>
      </c>
      <c r="B451" s="41" t="s">
        <v>252</v>
      </c>
      <c r="C451" s="847" t="s">
        <v>253</v>
      </c>
      <c r="D451" s="847"/>
      <c r="E451" s="847"/>
      <c r="F451" s="42" t="s">
        <v>254</v>
      </c>
      <c r="G451" s="43">
        <v>0.19800000000000001</v>
      </c>
      <c r="H451" s="44">
        <v>1</v>
      </c>
      <c r="I451" s="129">
        <v>0.19800000000000001</v>
      </c>
      <c r="J451" s="46"/>
      <c r="K451" s="43"/>
      <c r="L451" s="46"/>
      <c r="M451" s="43"/>
      <c r="N451" s="47"/>
      <c r="AF451" s="39"/>
      <c r="AG451" s="48" t="s">
        <v>253</v>
      </c>
      <c r="AL451" s="48"/>
      <c r="AM451" s="82"/>
      <c r="AN451" s="85"/>
      <c r="AO451" s="85"/>
      <c r="AP451" s="85"/>
      <c r="AQ451" s="85"/>
      <c r="AR451" s="85"/>
      <c r="AS451" s="82"/>
      <c r="AT451" s="48"/>
      <c r="AV451" s="48"/>
      <c r="AW451" s="48"/>
    </row>
    <row r="452" spans="1:49" s="4" customFormat="1" ht="15" x14ac:dyDescent="0.25">
      <c r="A452" s="51"/>
      <c r="B452" s="50" t="s">
        <v>60</v>
      </c>
      <c r="C452" s="853" t="s">
        <v>66</v>
      </c>
      <c r="D452" s="853"/>
      <c r="E452" s="853"/>
      <c r="F452" s="53"/>
      <c r="G452" s="54"/>
      <c r="H452" s="54"/>
      <c r="I452" s="54"/>
      <c r="J452" s="57">
        <v>566.05999999999995</v>
      </c>
      <c r="K452" s="54"/>
      <c r="L452" s="57">
        <v>112.08</v>
      </c>
      <c r="M452" s="56">
        <v>35.42</v>
      </c>
      <c r="N452" s="58">
        <v>3969.87</v>
      </c>
      <c r="AF452" s="39"/>
      <c r="AG452" s="48"/>
      <c r="AI452" s="3" t="s">
        <v>66</v>
      </c>
      <c r="AL452" s="48"/>
      <c r="AM452" s="82"/>
      <c r="AN452" s="85"/>
      <c r="AO452" s="85"/>
      <c r="AP452" s="85"/>
      <c r="AQ452" s="85"/>
      <c r="AR452" s="85"/>
      <c r="AS452" s="82"/>
      <c r="AT452" s="48"/>
      <c r="AV452" s="48"/>
      <c r="AW452" s="48"/>
    </row>
    <row r="453" spans="1:49" s="4" customFormat="1" ht="15" x14ac:dyDescent="0.25">
      <c r="A453" s="51"/>
      <c r="B453" s="50" t="s">
        <v>67</v>
      </c>
      <c r="C453" s="853" t="s">
        <v>68</v>
      </c>
      <c r="D453" s="853"/>
      <c r="E453" s="853"/>
      <c r="F453" s="53"/>
      <c r="G453" s="54"/>
      <c r="H453" s="54"/>
      <c r="I453" s="54"/>
      <c r="J453" s="57">
        <v>188.94</v>
      </c>
      <c r="K453" s="54"/>
      <c r="L453" s="57">
        <v>37.409999999999997</v>
      </c>
      <c r="M453" s="54"/>
      <c r="N453" s="59"/>
      <c r="AF453" s="39"/>
      <c r="AG453" s="48"/>
      <c r="AI453" s="3" t="s">
        <v>68</v>
      </c>
      <c r="AL453" s="48"/>
      <c r="AM453" s="82"/>
      <c r="AN453" s="85"/>
      <c r="AO453" s="85"/>
      <c r="AP453" s="85"/>
      <c r="AQ453" s="85"/>
      <c r="AR453" s="85"/>
      <c r="AS453" s="82"/>
      <c r="AT453" s="48"/>
      <c r="AV453" s="48"/>
      <c r="AW453" s="48"/>
    </row>
    <row r="454" spans="1:49" s="4" customFormat="1" ht="15" x14ac:dyDescent="0.25">
      <c r="A454" s="51"/>
      <c r="B454" s="50" t="s">
        <v>69</v>
      </c>
      <c r="C454" s="853" t="s">
        <v>70</v>
      </c>
      <c r="D454" s="853"/>
      <c r="E454" s="853"/>
      <c r="F454" s="53"/>
      <c r="G454" s="54"/>
      <c r="H454" s="54"/>
      <c r="I454" s="54"/>
      <c r="J454" s="57">
        <v>3.02</v>
      </c>
      <c r="K454" s="54"/>
      <c r="L454" s="57">
        <v>0.6</v>
      </c>
      <c r="M454" s="56">
        <v>35.42</v>
      </c>
      <c r="N454" s="133">
        <v>21.25</v>
      </c>
      <c r="AF454" s="39"/>
      <c r="AG454" s="48"/>
      <c r="AI454" s="3" t="s">
        <v>70</v>
      </c>
      <c r="AL454" s="48"/>
      <c r="AM454" s="82"/>
      <c r="AN454" s="85"/>
      <c r="AO454" s="85"/>
      <c r="AP454" s="85"/>
      <c r="AQ454" s="85"/>
      <c r="AR454" s="85"/>
      <c r="AS454" s="82"/>
      <c r="AT454" s="48"/>
      <c r="AV454" s="48"/>
      <c r="AW454" s="48"/>
    </row>
    <row r="455" spans="1:49" s="4" customFormat="1" ht="15" x14ac:dyDescent="0.25">
      <c r="A455" s="51"/>
      <c r="B455" s="50" t="s">
        <v>86</v>
      </c>
      <c r="C455" s="853" t="s">
        <v>87</v>
      </c>
      <c r="D455" s="853"/>
      <c r="E455" s="853"/>
      <c r="F455" s="53"/>
      <c r="G455" s="54"/>
      <c r="H455" s="54"/>
      <c r="I455" s="54"/>
      <c r="J455" s="57">
        <v>63.71</v>
      </c>
      <c r="K455" s="54"/>
      <c r="L455" s="57">
        <v>12.61</v>
      </c>
      <c r="M455" s="54"/>
      <c r="N455" s="59"/>
      <c r="AF455" s="39"/>
      <c r="AG455" s="48"/>
      <c r="AI455" s="3" t="s">
        <v>87</v>
      </c>
      <c r="AL455" s="48"/>
      <c r="AM455" s="82"/>
      <c r="AN455" s="85"/>
      <c r="AO455" s="85"/>
      <c r="AP455" s="85"/>
      <c r="AQ455" s="85"/>
      <c r="AR455" s="85"/>
      <c r="AS455" s="82"/>
      <c r="AT455" s="48"/>
      <c r="AV455" s="48"/>
      <c r="AW455" s="48"/>
    </row>
    <row r="456" spans="1:49" s="4" customFormat="1" ht="15" x14ac:dyDescent="0.25">
      <c r="A456" s="60"/>
      <c r="B456" s="50"/>
      <c r="C456" s="853" t="s">
        <v>71</v>
      </c>
      <c r="D456" s="853"/>
      <c r="E456" s="853"/>
      <c r="F456" s="53" t="s">
        <v>72</v>
      </c>
      <c r="G456" s="56">
        <v>62.41</v>
      </c>
      <c r="H456" s="54"/>
      <c r="I456" s="64">
        <v>12.35718</v>
      </c>
      <c r="J456" s="63"/>
      <c r="K456" s="54"/>
      <c r="L456" s="63"/>
      <c r="M456" s="54"/>
      <c r="N456" s="59"/>
      <c r="AF456" s="39"/>
      <c r="AG456" s="48"/>
      <c r="AJ456" s="3" t="s">
        <v>71</v>
      </c>
      <c r="AL456" s="48"/>
      <c r="AM456" s="82"/>
      <c r="AN456" s="85"/>
      <c r="AO456" s="85"/>
      <c r="AP456" s="85"/>
      <c r="AQ456" s="85"/>
      <c r="AR456" s="85"/>
      <c r="AS456" s="82"/>
      <c r="AT456" s="48"/>
      <c r="AV456" s="48"/>
      <c r="AW456" s="48"/>
    </row>
    <row r="457" spans="1:49" s="4" customFormat="1" ht="15" x14ac:dyDescent="0.25">
      <c r="A457" s="60"/>
      <c r="B457" s="50"/>
      <c r="C457" s="853" t="s">
        <v>73</v>
      </c>
      <c r="D457" s="853"/>
      <c r="E457" s="853"/>
      <c r="F457" s="53" t="s">
        <v>72</v>
      </c>
      <c r="G457" s="56">
        <v>0.26</v>
      </c>
      <c r="H457" s="54"/>
      <c r="I457" s="64">
        <v>5.1479999999999998E-2</v>
      </c>
      <c r="J457" s="63"/>
      <c r="K457" s="54"/>
      <c r="L457" s="63"/>
      <c r="M457" s="54"/>
      <c r="N457" s="59"/>
      <c r="AF457" s="39"/>
      <c r="AG457" s="48"/>
      <c r="AJ457" s="3" t="s">
        <v>73</v>
      </c>
      <c r="AL457" s="48"/>
      <c r="AM457" s="82"/>
      <c r="AN457" s="85"/>
      <c r="AO457" s="85"/>
      <c r="AP457" s="85"/>
      <c r="AQ457" s="85"/>
      <c r="AR457" s="85"/>
      <c r="AS457" s="82"/>
      <c r="AT457" s="48"/>
      <c r="AV457" s="48"/>
      <c r="AW457" s="48"/>
    </row>
    <row r="458" spans="1:49" s="4" customFormat="1" ht="15" x14ac:dyDescent="0.25">
      <c r="A458" s="51"/>
      <c r="B458" s="50"/>
      <c r="C458" s="854" t="s">
        <v>74</v>
      </c>
      <c r="D458" s="854"/>
      <c r="E458" s="854"/>
      <c r="F458" s="65"/>
      <c r="G458" s="66"/>
      <c r="H458" s="66"/>
      <c r="I458" s="66"/>
      <c r="J458" s="68">
        <v>818.71</v>
      </c>
      <c r="K458" s="66"/>
      <c r="L458" s="68">
        <v>162.1</v>
      </c>
      <c r="M458" s="66"/>
      <c r="N458" s="69"/>
      <c r="AF458" s="39"/>
      <c r="AG458" s="48"/>
      <c r="AK458" s="3" t="s">
        <v>74</v>
      </c>
      <c r="AL458" s="48"/>
      <c r="AM458" s="82"/>
      <c r="AN458" s="85"/>
      <c r="AO458" s="85"/>
      <c r="AP458" s="85"/>
      <c r="AQ458" s="85"/>
      <c r="AR458" s="85"/>
      <c r="AS458" s="82"/>
      <c r="AT458" s="48"/>
      <c r="AV458" s="48"/>
      <c r="AW458" s="48"/>
    </row>
    <row r="459" spans="1:49" s="4" customFormat="1" ht="15" x14ac:dyDescent="0.25">
      <c r="A459" s="60"/>
      <c r="B459" s="50"/>
      <c r="C459" s="853" t="s">
        <v>75</v>
      </c>
      <c r="D459" s="853"/>
      <c r="E459" s="853"/>
      <c r="F459" s="53"/>
      <c r="G459" s="54"/>
      <c r="H459" s="54"/>
      <c r="I459" s="54"/>
      <c r="J459" s="63"/>
      <c r="K459" s="54"/>
      <c r="L459" s="57">
        <v>112.68</v>
      </c>
      <c r="M459" s="54"/>
      <c r="N459" s="58">
        <v>3991.12</v>
      </c>
      <c r="AF459" s="39"/>
      <c r="AG459" s="48"/>
      <c r="AJ459" s="3" t="s">
        <v>75</v>
      </c>
      <c r="AL459" s="48"/>
      <c r="AM459" s="82"/>
      <c r="AN459" s="85"/>
      <c r="AO459" s="85"/>
      <c r="AP459" s="85"/>
      <c r="AQ459" s="85"/>
      <c r="AR459" s="85"/>
      <c r="AS459" s="82"/>
      <c r="AT459" s="48"/>
      <c r="AV459" s="48"/>
      <c r="AW459" s="48"/>
    </row>
    <row r="460" spans="1:49" s="4" customFormat="1" ht="15" x14ac:dyDescent="0.25">
      <c r="A460" s="60"/>
      <c r="B460" s="50" t="s">
        <v>255</v>
      </c>
      <c r="C460" s="853" t="s">
        <v>256</v>
      </c>
      <c r="D460" s="853"/>
      <c r="E460" s="853"/>
      <c r="F460" s="53" t="s">
        <v>78</v>
      </c>
      <c r="G460" s="70">
        <v>97</v>
      </c>
      <c r="H460" s="54"/>
      <c r="I460" s="70">
        <v>97</v>
      </c>
      <c r="J460" s="63"/>
      <c r="K460" s="54"/>
      <c r="L460" s="57">
        <v>109.3</v>
      </c>
      <c r="M460" s="54"/>
      <c r="N460" s="58">
        <v>3871.39</v>
      </c>
      <c r="AF460" s="39"/>
      <c r="AG460" s="48"/>
      <c r="AJ460" s="3" t="s">
        <v>256</v>
      </c>
      <c r="AL460" s="48"/>
      <c r="AM460" s="82"/>
      <c r="AN460" s="85"/>
      <c r="AO460" s="85"/>
      <c r="AP460" s="85"/>
      <c r="AQ460" s="85"/>
      <c r="AR460" s="85"/>
      <c r="AS460" s="82"/>
      <c r="AT460" s="48"/>
      <c r="AV460" s="48"/>
      <c r="AW460" s="48"/>
    </row>
    <row r="461" spans="1:49" s="4" customFormat="1" ht="15" x14ac:dyDescent="0.25">
      <c r="A461" s="60"/>
      <c r="B461" s="50" t="s">
        <v>257</v>
      </c>
      <c r="C461" s="853" t="s">
        <v>258</v>
      </c>
      <c r="D461" s="853"/>
      <c r="E461" s="853"/>
      <c r="F461" s="53" t="s">
        <v>78</v>
      </c>
      <c r="G461" s="70">
        <v>55</v>
      </c>
      <c r="H461" s="54"/>
      <c r="I461" s="70">
        <v>55</v>
      </c>
      <c r="J461" s="63"/>
      <c r="K461" s="54"/>
      <c r="L461" s="57">
        <v>61.97</v>
      </c>
      <c r="M461" s="54"/>
      <c r="N461" s="58">
        <v>2195.12</v>
      </c>
      <c r="AF461" s="39"/>
      <c r="AG461" s="48"/>
      <c r="AJ461" s="3" t="s">
        <v>258</v>
      </c>
      <c r="AL461" s="48"/>
      <c r="AM461" s="82"/>
      <c r="AN461" s="85"/>
      <c r="AO461" s="85"/>
      <c r="AP461" s="85"/>
      <c r="AQ461" s="85"/>
      <c r="AR461" s="85"/>
      <c r="AS461" s="82"/>
      <c r="AT461" s="48"/>
      <c r="AV461" s="48"/>
      <c r="AW461" s="48"/>
    </row>
    <row r="462" spans="1:49" s="4" customFormat="1" ht="15" x14ac:dyDescent="0.25">
      <c r="A462" s="71"/>
      <c r="B462" s="72"/>
      <c r="C462" s="847" t="s">
        <v>81</v>
      </c>
      <c r="D462" s="847"/>
      <c r="E462" s="847"/>
      <c r="F462" s="42"/>
      <c r="G462" s="43"/>
      <c r="H462" s="43"/>
      <c r="I462" s="43"/>
      <c r="J462" s="46"/>
      <c r="K462" s="43"/>
      <c r="L462" s="131">
        <v>333.37</v>
      </c>
      <c r="M462" s="66"/>
      <c r="N462" s="47"/>
      <c r="AF462" s="39"/>
      <c r="AG462" s="48"/>
      <c r="AL462" s="48" t="s">
        <v>81</v>
      </c>
      <c r="AM462" s="82"/>
      <c r="AN462" s="85"/>
      <c r="AO462" s="85"/>
      <c r="AP462" s="85"/>
      <c r="AQ462" s="85"/>
      <c r="AR462" s="85"/>
      <c r="AS462" s="82"/>
      <c r="AT462" s="48"/>
      <c r="AV462" s="48"/>
      <c r="AW462" s="48"/>
    </row>
    <row r="463" spans="1:49" s="4" customFormat="1" ht="23.25" x14ac:dyDescent="0.25">
      <c r="A463" s="40" t="s">
        <v>259</v>
      </c>
      <c r="B463" s="41" t="s">
        <v>260</v>
      </c>
      <c r="C463" s="847" t="s">
        <v>261</v>
      </c>
      <c r="D463" s="847"/>
      <c r="E463" s="847"/>
      <c r="F463" s="42" t="s">
        <v>262</v>
      </c>
      <c r="G463" s="43">
        <v>2</v>
      </c>
      <c r="H463" s="44">
        <v>1</v>
      </c>
      <c r="I463" s="44">
        <v>2</v>
      </c>
      <c r="J463" s="73">
        <v>1593.75</v>
      </c>
      <c r="K463" s="43"/>
      <c r="L463" s="131">
        <v>370.21</v>
      </c>
      <c r="M463" s="109">
        <v>8.61</v>
      </c>
      <c r="N463" s="134">
        <v>3187.5</v>
      </c>
      <c r="AF463" s="39"/>
      <c r="AG463" s="48" t="s">
        <v>261</v>
      </c>
      <c r="AL463" s="48"/>
      <c r="AM463" s="82"/>
      <c r="AN463" s="85"/>
      <c r="AO463" s="85"/>
      <c r="AP463" s="85"/>
      <c r="AQ463" s="85"/>
      <c r="AR463" s="85"/>
      <c r="AS463" s="82"/>
      <c r="AT463" s="48"/>
      <c r="AV463" s="48"/>
      <c r="AW463" s="48"/>
    </row>
    <row r="464" spans="1:49" s="4" customFormat="1" ht="15" x14ac:dyDescent="0.25">
      <c r="A464" s="71"/>
      <c r="B464" s="72"/>
      <c r="C464" s="847" t="s">
        <v>81</v>
      </c>
      <c r="D464" s="847"/>
      <c r="E464" s="847"/>
      <c r="F464" s="42"/>
      <c r="G464" s="43"/>
      <c r="H464" s="43"/>
      <c r="I464" s="43"/>
      <c r="J464" s="46"/>
      <c r="K464" s="43"/>
      <c r="L464" s="131">
        <v>370.21</v>
      </c>
      <c r="M464" s="66"/>
      <c r="N464" s="134">
        <v>3187.5</v>
      </c>
      <c r="AF464" s="39"/>
      <c r="AG464" s="48"/>
      <c r="AL464" s="48" t="s">
        <v>81</v>
      </c>
      <c r="AM464" s="82"/>
      <c r="AN464" s="85"/>
      <c r="AO464" s="85"/>
      <c r="AP464" s="85"/>
      <c r="AQ464" s="85"/>
      <c r="AR464" s="85"/>
      <c r="AS464" s="82"/>
      <c r="AT464" s="48"/>
      <c r="AV464" s="48"/>
      <c r="AW464" s="48"/>
    </row>
    <row r="465" spans="1:49" s="4" customFormat="1" ht="34.5" x14ac:dyDescent="0.25">
      <c r="A465" s="40" t="s">
        <v>263</v>
      </c>
      <c r="B465" s="41" t="s">
        <v>264</v>
      </c>
      <c r="C465" s="847" t="s">
        <v>1298</v>
      </c>
      <c r="D465" s="847"/>
      <c r="E465" s="847"/>
      <c r="F465" s="42" t="s">
        <v>174</v>
      </c>
      <c r="G465" s="43">
        <v>4</v>
      </c>
      <c r="H465" s="44">
        <v>1</v>
      </c>
      <c r="I465" s="44">
        <v>4</v>
      </c>
      <c r="J465" s="46"/>
      <c r="K465" s="43"/>
      <c r="L465" s="46"/>
      <c r="M465" s="43"/>
      <c r="N465" s="47"/>
      <c r="AF465" s="39"/>
      <c r="AG465" s="48" t="s">
        <v>1298</v>
      </c>
      <c r="AL465" s="48"/>
      <c r="AM465" s="82"/>
      <c r="AN465" s="85"/>
      <c r="AO465" s="85"/>
      <c r="AP465" s="85"/>
      <c r="AQ465" s="85"/>
      <c r="AR465" s="85"/>
      <c r="AS465" s="82"/>
      <c r="AT465" s="48"/>
      <c r="AV465" s="48"/>
      <c r="AW465" s="48"/>
    </row>
    <row r="466" spans="1:49" s="4" customFormat="1" ht="22.5" x14ac:dyDescent="0.25">
      <c r="A466" s="49"/>
      <c r="B466" s="50" t="s">
        <v>64</v>
      </c>
      <c r="C466" s="848" t="s">
        <v>65</v>
      </c>
      <c r="D466" s="848"/>
      <c r="E466" s="848"/>
      <c r="F466" s="848"/>
      <c r="G466" s="848"/>
      <c r="H466" s="848"/>
      <c r="I466" s="848"/>
      <c r="J466" s="848"/>
      <c r="K466" s="848"/>
      <c r="L466" s="848"/>
      <c r="M466" s="848"/>
      <c r="N466" s="849"/>
      <c r="AF466" s="39"/>
      <c r="AG466" s="48"/>
      <c r="AH466" s="3" t="s">
        <v>65</v>
      </c>
      <c r="AL466" s="48"/>
      <c r="AM466" s="82"/>
      <c r="AN466" s="85"/>
      <c r="AO466" s="85"/>
      <c r="AP466" s="85"/>
      <c r="AQ466" s="85"/>
      <c r="AR466" s="85"/>
      <c r="AS466" s="82"/>
      <c r="AT466" s="48"/>
      <c r="AV466" s="48"/>
      <c r="AW466" s="48"/>
    </row>
    <row r="467" spans="1:49" s="4" customFormat="1" ht="15" x14ac:dyDescent="0.25">
      <c r="A467" s="51"/>
      <c r="B467" s="50" t="s">
        <v>60</v>
      </c>
      <c r="C467" s="853" t="s">
        <v>66</v>
      </c>
      <c r="D467" s="853"/>
      <c r="E467" s="853"/>
      <c r="F467" s="53"/>
      <c r="G467" s="54"/>
      <c r="H467" s="54"/>
      <c r="I467" s="54"/>
      <c r="J467" s="57">
        <v>3.57</v>
      </c>
      <c r="K467" s="56">
        <v>1.1499999999999999</v>
      </c>
      <c r="L467" s="57">
        <v>16.420000000000002</v>
      </c>
      <c r="M467" s="56">
        <v>35.42</v>
      </c>
      <c r="N467" s="133">
        <v>581.6</v>
      </c>
      <c r="AF467" s="39"/>
      <c r="AG467" s="48"/>
      <c r="AI467" s="3" t="s">
        <v>66</v>
      </c>
      <c r="AL467" s="48"/>
      <c r="AM467" s="82"/>
      <c r="AN467" s="85"/>
      <c r="AO467" s="85"/>
      <c r="AP467" s="85"/>
      <c r="AQ467" s="85"/>
      <c r="AR467" s="85"/>
      <c r="AS467" s="82"/>
      <c r="AT467" s="48"/>
      <c r="AV467" s="48"/>
      <c r="AW467" s="48"/>
    </row>
    <row r="468" spans="1:49" s="4" customFormat="1" ht="15" x14ac:dyDescent="0.25">
      <c r="A468" s="51"/>
      <c r="B468" s="50" t="s">
        <v>86</v>
      </c>
      <c r="C468" s="853" t="s">
        <v>87</v>
      </c>
      <c r="D468" s="853"/>
      <c r="E468" s="853"/>
      <c r="F468" s="53"/>
      <c r="G468" s="54"/>
      <c r="H468" s="54"/>
      <c r="I468" s="54"/>
      <c r="J468" s="57">
        <v>15.07</v>
      </c>
      <c r="K468" s="54"/>
      <c r="L468" s="57">
        <v>60.28</v>
      </c>
      <c r="M468" s="54"/>
      <c r="N468" s="59"/>
      <c r="AF468" s="39"/>
      <c r="AG468" s="48"/>
      <c r="AI468" s="3" t="s">
        <v>87</v>
      </c>
      <c r="AL468" s="48"/>
      <c r="AM468" s="82"/>
      <c r="AN468" s="85"/>
      <c r="AO468" s="85"/>
      <c r="AP468" s="85"/>
      <c r="AQ468" s="85"/>
      <c r="AR468" s="85"/>
      <c r="AS468" s="82"/>
      <c r="AT468" s="48"/>
      <c r="AV468" s="48"/>
      <c r="AW468" s="48"/>
    </row>
    <row r="469" spans="1:49" s="4" customFormat="1" ht="15" x14ac:dyDescent="0.25">
      <c r="A469" s="60"/>
      <c r="B469" s="50"/>
      <c r="C469" s="853" t="s">
        <v>71</v>
      </c>
      <c r="D469" s="853"/>
      <c r="E469" s="853"/>
      <c r="F469" s="53" t="s">
        <v>72</v>
      </c>
      <c r="G469" s="56">
        <v>0.38</v>
      </c>
      <c r="H469" s="56">
        <v>1.1499999999999999</v>
      </c>
      <c r="I469" s="62">
        <v>1.748</v>
      </c>
      <c r="J469" s="63"/>
      <c r="K469" s="54"/>
      <c r="L469" s="63"/>
      <c r="M469" s="54"/>
      <c r="N469" s="59"/>
      <c r="AF469" s="39"/>
      <c r="AG469" s="48"/>
      <c r="AJ469" s="3" t="s">
        <v>71</v>
      </c>
      <c r="AL469" s="48"/>
      <c r="AM469" s="82"/>
      <c r="AN469" s="85"/>
      <c r="AO469" s="85"/>
      <c r="AP469" s="85"/>
      <c r="AQ469" s="85"/>
      <c r="AR469" s="85"/>
      <c r="AS469" s="82"/>
      <c r="AT469" s="48"/>
      <c r="AV469" s="48"/>
      <c r="AW469" s="48"/>
    </row>
    <row r="470" spans="1:49" s="4" customFormat="1" ht="15" x14ac:dyDescent="0.25">
      <c r="A470" s="51"/>
      <c r="B470" s="50"/>
      <c r="C470" s="854" t="s">
        <v>74</v>
      </c>
      <c r="D470" s="854"/>
      <c r="E470" s="854"/>
      <c r="F470" s="65"/>
      <c r="G470" s="66"/>
      <c r="H470" s="66"/>
      <c r="I470" s="66"/>
      <c r="J470" s="68">
        <v>18.64</v>
      </c>
      <c r="K470" s="66"/>
      <c r="L470" s="68">
        <v>76.7</v>
      </c>
      <c r="M470" s="66"/>
      <c r="N470" s="69"/>
      <c r="AF470" s="39"/>
      <c r="AG470" s="48"/>
      <c r="AK470" s="3" t="s">
        <v>74</v>
      </c>
      <c r="AL470" s="48"/>
      <c r="AM470" s="82"/>
      <c r="AN470" s="85"/>
      <c r="AO470" s="85"/>
      <c r="AP470" s="85"/>
      <c r="AQ470" s="85"/>
      <c r="AR470" s="85"/>
      <c r="AS470" s="82"/>
      <c r="AT470" s="48"/>
      <c r="AV470" s="48"/>
      <c r="AW470" s="48"/>
    </row>
    <row r="471" spans="1:49" s="4" customFormat="1" ht="15" x14ac:dyDescent="0.25">
      <c r="A471" s="60"/>
      <c r="B471" s="50"/>
      <c r="C471" s="853" t="s">
        <v>75</v>
      </c>
      <c r="D471" s="853"/>
      <c r="E471" s="853"/>
      <c r="F471" s="53"/>
      <c r="G471" s="54"/>
      <c r="H471" s="54"/>
      <c r="I471" s="54"/>
      <c r="J471" s="63"/>
      <c r="K471" s="54"/>
      <c r="L471" s="57">
        <v>16.420000000000002</v>
      </c>
      <c r="M471" s="54"/>
      <c r="N471" s="133">
        <v>581.6</v>
      </c>
      <c r="AF471" s="39"/>
      <c r="AG471" s="48"/>
      <c r="AJ471" s="3" t="s">
        <v>75</v>
      </c>
      <c r="AL471" s="48"/>
      <c r="AM471" s="82"/>
      <c r="AN471" s="85"/>
      <c r="AO471" s="85"/>
      <c r="AP471" s="85"/>
      <c r="AQ471" s="85"/>
      <c r="AR471" s="85"/>
      <c r="AS471" s="82"/>
      <c r="AT471" s="48"/>
      <c r="AV471" s="48"/>
      <c r="AW471" s="48"/>
    </row>
    <row r="472" spans="1:49" s="4" customFormat="1" ht="23.25" x14ac:dyDescent="0.25">
      <c r="A472" s="60"/>
      <c r="B472" s="50" t="s">
        <v>120</v>
      </c>
      <c r="C472" s="853" t="s">
        <v>121</v>
      </c>
      <c r="D472" s="853"/>
      <c r="E472" s="853"/>
      <c r="F472" s="53" t="s">
        <v>78</v>
      </c>
      <c r="G472" s="70">
        <v>97</v>
      </c>
      <c r="H472" s="54"/>
      <c r="I472" s="70">
        <v>97</v>
      </c>
      <c r="J472" s="63"/>
      <c r="K472" s="54"/>
      <c r="L472" s="57">
        <v>15.93</v>
      </c>
      <c r="M472" s="54"/>
      <c r="N472" s="133">
        <v>564.15</v>
      </c>
      <c r="AF472" s="39"/>
      <c r="AG472" s="48"/>
      <c r="AJ472" s="3" t="s">
        <v>121</v>
      </c>
      <c r="AL472" s="48"/>
      <c r="AM472" s="82"/>
      <c r="AN472" s="85"/>
      <c r="AO472" s="85"/>
      <c r="AP472" s="85"/>
      <c r="AQ472" s="85"/>
      <c r="AR472" s="85"/>
      <c r="AS472" s="82"/>
      <c r="AT472" s="48"/>
      <c r="AV472" s="48"/>
      <c r="AW472" s="48"/>
    </row>
    <row r="473" spans="1:49" s="4" customFormat="1" ht="23.25" x14ac:dyDescent="0.25">
      <c r="A473" s="60"/>
      <c r="B473" s="50" t="s">
        <v>122</v>
      </c>
      <c r="C473" s="853" t="s">
        <v>123</v>
      </c>
      <c r="D473" s="853"/>
      <c r="E473" s="853"/>
      <c r="F473" s="53" t="s">
        <v>78</v>
      </c>
      <c r="G473" s="70">
        <v>51</v>
      </c>
      <c r="H473" s="54"/>
      <c r="I473" s="70">
        <v>51</v>
      </c>
      <c r="J473" s="63"/>
      <c r="K473" s="54"/>
      <c r="L473" s="57">
        <v>8.3699999999999992</v>
      </c>
      <c r="M473" s="54"/>
      <c r="N473" s="133">
        <v>296.62</v>
      </c>
      <c r="AF473" s="39"/>
      <c r="AG473" s="48"/>
      <c r="AJ473" s="3" t="s">
        <v>123</v>
      </c>
      <c r="AL473" s="48"/>
      <c r="AM473" s="82"/>
      <c r="AN473" s="85"/>
      <c r="AO473" s="85"/>
      <c r="AP473" s="85"/>
      <c r="AQ473" s="85"/>
      <c r="AR473" s="85"/>
      <c r="AS473" s="82"/>
      <c r="AT473" s="48"/>
      <c r="AV473" s="48"/>
      <c r="AW473" s="48"/>
    </row>
    <row r="474" spans="1:49" s="4" customFormat="1" ht="15" x14ac:dyDescent="0.25">
      <c r="A474" s="71"/>
      <c r="B474" s="72"/>
      <c r="C474" s="847" t="s">
        <v>81</v>
      </c>
      <c r="D474" s="847"/>
      <c r="E474" s="847"/>
      <c r="F474" s="42"/>
      <c r="G474" s="43"/>
      <c r="H474" s="43"/>
      <c r="I474" s="43"/>
      <c r="J474" s="46"/>
      <c r="K474" s="43"/>
      <c r="L474" s="131">
        <v>101</v>
      </c>
      <c r="M474" s="66"/>
      <c r="N474" s="47"/>
      <c r="AF474" s="39"/>
      <c r="AG474" s="48"/>
      <c r="AL474" s="48" t="s">
        <v>81</v>
      </c>
      <c r="AM474" s="82"/>
      <c r="AN474" s="85"/>
      <c r="AO474" s="85"/>
      <c r="AP474" s="85"/>
      <c r="AQ474" s="85"/>
      <c r="AR474" s="85"/>
      <c r="AS474" s="82"/>
      <c r="AT474" s="48"/>
      <c r="AV474" s="48"/>
      <c r="AW474" s="48"/>
    </row>
    <row r="475" spans="1:49" s="4" customFormat="1" ht="23.25" x14ac:dyDescent="0.25">
      <c r="A475" s="40" t="s">
        <v>266</v>
      </c>
      <c r="B475" s="41" t="s">
        <v>274</v>
      </c>
      <c r="C475" s="847" t="s">
        <v>275</v>
      </c>
      <c r="D475" s="847"/>
      <c r="E475" s="847"/>
      <c r="F475" s="42" t="s">
        <v>207</v>
      </c>
      <c r="G475" s="43">
        <v>-2.4000000000000001E-4</v>
      </c>
      <c r="H475" s="44">
        <v>1</v>
      </c>
      <c r="I475" s="137">
        <v>-2.4000000000000001E-4</v>
      </c>
      <c r="J475" s="73">
        <v>26950</v>
      </c>
      <c r="K475" s="43"/>
      <c r="L475" s="131">
        <v>-6.47</v>
      </c>
      <c r="M475" s="43"/>
      <c r="N475" s="47"/>
      <c r="AF475" s="39"/>
      <c r="AG475" s="48" t="s">
        <v>275</v>
      </c>
      <c r="AL475" s="48"/>
      <c r="AM475" s="82"/>
      <c r="AN475" s="85"/>
      <c r="AO475" s="85"/>
      <c r="AP475" s="85"/>
      <c r="AQ475" s="85"/>
      <c r="AR475" s="85"/>
      <c r="AS475" s="82"/>
      <c r="AT475" s="48"/>
      <c r="AV475" s="48"/>
      <c r="AW475" s="48"/>
    </row>
    <row r="476" spans="1:49" s="4" customFormat="1" ht="15" x14ac:dyDescent="0.25">
      <c r="A476" s="71"/>
      <c r="B476" s="72"/>
      <c r="C476" s="847" t="s">
        <v>81</v>
      </c>
      <c r="D476" s="847"/>
      <c r="E476" s="847"/>
      <c r="F476" s="42"/>
      <c r="G476" s="43"/>
      <c r="H476" s="43"/>
      <c r="I476" s="43"/>
      <c r="J476" s="46"/>
      <c r="K476" s="43"/>
      <c r="L476" s="131">
        <v>-6.47</v>
      </c>
      <c r="M476" s="66"/>
      <c r="N476" s="47"/>
      <c r="AF476" s="39"/>
      <c r="AG476" s="48"/>
      <c r="AL476" s="48" t="s">
        <v>81</v>
      </c>
      <c r="AM476" s="82"/>
      <c r="AN476" s="85"/>
      <c r="AO476" s="85"/>
      <c r="AP476" s="85"/>
      <c r="AQ476" s="85"/>
      <c r="AR476" s="85"/>
      <c r="AS476" s="82"/>
      <c r="AT476" s="48"/>
      <c r="AV476" s="48"/>
      <c r="AW476" s="48"/>
    </row>
    <row r="477" spans="1:49" s="4" customFormat="1" ht="15" x14ac:dyDescent="0.25">
      <c r="A477" s="40" t="s">
        <v>270</v>
      </c>
      <c r="B477" s="41" t="s">
        <v>271</v>
      </c>
      <c r="C477" s="847" t="s">
        <v>272</v>
      </c>
      <c r="D477" s="847"/>
      <c r="E477" s="847"/>
      <c r="F477" s="42" t="s">
        <v>269</v>
      </c>
      <c r="G477" s="43">
        <v>-0.6</v>
      </c>
      <c r="H477" s="44">
        <v>1</v>
      </c>
      <c r="I477" s="45">
        <v>-0.6</v>
      </c>
      <c r="J477" s="131">
        <v>9.0399999999999991</v>
      </c>
      <c r="K477" s="43"/>
      <c r="L477" s="131">
        <v>-5.42</v>
      </c>
      <c r="M477" s="43"/>
      <c r="N477" s="47"/>
      <c r="AF477" s="39"/>
      <c r="AG477" s="48" t="s">
        <v>272</v>
      </c>
      <c r="AL477" s="48"/>
      <c r="AM477" s="82"/>
      <c r="AN477" s="85"/>
      <c r="AO477" s="85"/>
      <c r="AP477" s="85"/>
      <c r="AQ477" s="85"/>
      <c r="AR477" s="85"/>
      <c r="AS477" s="82"/>
      <c r="AT477" s="48"/>
      <c r="AV477" s="48"/>
      <c r="AW477" s="48"/>
    </row>
    <row r="478" spans="1:49" s="4" customFormat="1" ht="15" x14ac:dyDescent="0.25">
      <c r="A478" s="71"/>
      <c r="B478" s="72"/>
      <c r="C478" s="847" t="s">
        <v>81</v>
      </c>
      <c r="D478" s="847"/>
      <c r="E478" s="847"/>
      <c r="F478" s="42"/>
      <c r="G478" s="43"/>
      <c r="H478" s="43"/>
      <c r="I478" s="43"/>
      <c r="J478" s="46"/>
      <c r="K478" s="43"/>
      <c r="L478" s="131">
        <v>-5.42</v>
      </c>
      <c r="M478" s="66"/>
      <c r="N478" s="47"/>
      <c r="AF478" s="39"/>
      <c r="AG478" s="48"/>
      <c r="AL478" s="48" t="s">
        <v>81</v>
      </c>
      <c r="AM478" s="82"/>
      <c r="AN478" s="85"/>
      <c r="AO478" s="85"/>
      <c r="AP478" s="85"/>
      <c r="AQ478" s="85"/>
      <c r="AR478" s="85"/>
      <c r="AS478" s="82"/>
      <c r="AT478" s="48"/>
      <c r="AV478" s="48"/>
      <c r="AW478" s="48"/>
    </row>
    <row r="479" spans="1:49" s="4" customFormat="1" ht="15" x14ac:dyDescent="0.25">
      <c r="A479" s="40" t="s">
        <v>273</v>
      </c>
      <c r="B479" s="41" t="s">
        <v>267</v>
      </c>
      <c r="C479" s="847" t="s">
        <v>268</v>
      </c>
      <c r="D479" s="847"/>
      <c r="E479" s="847"/>
      <c r="F479" s="42" t="s">
        <v>269</v>
      </c>
      <c r="G479" s="43">
        <v>-2.88</v>
      </c>
      <c r="H479" s="44">
        <v>1</v>
      </c>
      <c r="I479" s="109">
        <v>-2.88</v>
      </c>
      <c r="J479" s="131">
        <v>16.7</v>
      </c>
      <c r="K479" s="43"/>
      <c r="L479" s="131">
        <v>-48.1</v>
      </c>
      <c r="M479" s="43"/>
      <c r="N479" s="47"/>
      <c r="AF479" s="39"/>
      <c r="AG479" s="48" t="s">
        <v>268</v>
      </c>
      <c r="AL479" s="48"/>
      <c r="AM479" s="82"/>
      <c r="AN479" s="85"/>
      <c r="AO479" s="85"/>
      <c r="AP479" s="85"/>
      <c r="AQ479" s="85"/>
      <c r="AR479" s="85"/>
      <c r="AS479" s="82"/>
      <c r="AT479" s="48"/>
      <c r="AV479" s="48"/>
      <c r="AW479" s="48"/>
    </row>
    <row r="480" spans="1:49" s="4" customFormat="1" ht="15" x14ac:dyDescent="0.25">
      <c r="A480" s="71"/>
      <c r="B480" s="72"/>
      <c r="C480" s="847" t="s">
        <v>81</v>
      </c>
      <c r="D480" s="847"/>
      <c r="E480" s="847"/>
      <c r="F480" s="42"/>
      <c r="G480" s="43"/>
      <c r="H480" s="43"/>
      <c r="I480" s="43"/>
      <c r="J480" s="46"/>
      <c r="K480" s="43"/>
      <c r="L480" s="131">
        <v>-48.1</v>
      </c>
      <c r="M480" s="66"/>
      <c r="N480" s="47"/>
      <c r="AF480" s="39"/>
      <c r="AG480" s="48"/>
      <c r="AL480" s="48" t="s">
        <v>81</v>
      </c>
      <c r="AM480" s="82"/>
      <c r="AN480" s="85"/>
      <c r="AO480" s="85"/>
      <c r="AP480" s="85"/>
      <c r="AQ480" s="85"/>
      <c r="AR480" s="85"/>
      <c r="AS480" s="82"/>
      <c r="AT480" s="48"/>
      <c r="AV480" s="48"/>
      <c r="AW480" s="48"/>
    </row>
    <row r="481" spans="1:49" s="4" customFormat="1" ht="23.25" x14ac:dyDescent="0.25">
      <c r="A481" s="40" t="s">
        <v>276</v>
      </c>
      <c r="B481" s="41" t="s">
        <v>277</v>
      </c>
      <c r="C481" s="847" t="s">
        <v>278</v>
      </c>
      <c r="D481" s="847"/>
      <c r="E481" s="847"/>
      <c r="F481" s="42" t="s">
        <v>279</v>
      </c>
      <c r="G481" s="43">
        <v>2</v>
      </c>
      <c r="H481" s="44">
        <v>1</v>
      </c>
      <c r="I481" s="44">
        <v>2</v>
      </c>
      <c r="J481" s="73">
        <v>3655</v>
      </c>
      <c r="K481" s="43"/>
      <c r="L481" s="131">
        <v>849.01</v>
      </c>
      <c r="M481" s="109">
        <v>8.61</v>
      </c>
      <c r="N481" s="134">
        <v>7310</v>
      </c>
      <c r="AF481" s="39"/>
      <c r="AG481" s="48" t="s">
        <v>278</v>
      </c>
      <c r="AL481" s="48"/>
      <c r="AM481" s="82"/>
      <c r="AN481" s="85"/>
      <c r="AO481" s="85"/>
      <c r="AP481" s="85"/>
      <c r="AQ481" s="85"/>
      <c r="AR481" s="85"/>
      <c r="AS481" s="82"/>
      <c r="AT481" s="48"/>
      <c r="AV481" s="48"/>
      <c r="AW481" s="48"/>
    </row>
    <row r="482" spans="1:49" s="4" customFormat="1" ht="15" x14ac:dyDescent="0.25">
      <c r="A482" s="71"/>
      <c r="B482" s="72"/>
      <c r="C482" s="847" t="s">
        <v>81</v>
      </c>
      <c r="D482" s="847"/>
      <c r="E482" s="847"/>
      <c r="F482" s="42"/>
      <c r="G482" s="43"/>
      <c r="H482" s="43"/>
      <c r="I482" s="43"/>
      <c r="J482" s="46"/>
      <c r="K482" s="43"/>
      <c r="L482" s="131">
        <v>849.01</v>
      </c>
      <c r="M482" s="66"/>
      <c r="N482" s="134">
        <v>7310</v>
      </c>
      <c r="AF482" s="39"/>
      <c r="AG482" s="48"/>
      <c r="AL482" s="48" t="s">
        <v>81</v>
      </c>
      <c r="AM482" s="82"/>
      <c r="AN482" s="85"/>
      <c r="AO482" s="85"/>
      <c r="AP482" s="85"/>
      <c r="AQ482" s="85"/>
      <c r="AR482" s="85"/>
      <c r="AS482" s="82"/>
      <c r="AT482" s="48"/>
      <c r="AV482" s="48"/>
      <c r="AW482" s="48"/>
    </row>
    <row r="483" spans="1:49" s="4" customFormat="1" ht="34.5" x14ac:dyDescent="0.25">
      <c r="A483" s="40" t="s">
        <v>280</v>
      </c>
      <c r="B483" s="41" t="s">
        <v>281</v>
      </c>
      <c r="C483" s="847" t="s">
        <v>282</v>
      </c>
      <c r="D483" s="847"/>
      <c r="E483" s="847"/>
      <c r="F483" s="42" t="s">
        <v>174</v>
      </c>
      <c r="G483" s="43">
        <v>2</v>
      </c>
      <c r="H483" s="44">
        <v>1</v>
      </c>
      <c r="I483" s="44">
        <v>2</v>
      </c>
      <c r="J483" s="46"/>
      <c r="K483" s="43"/>
      <c r="L483" s="46"/>
      <c r="M483" s="43"/>
      <c r="N483" s="47"/>
      <c r="AF483" s="39"/>
      <c r="AG483" s="48" t="s">
        <v>282</v>
      </c>
      <c r="AL483" s="48"/>
      <c r="AM483" s="82"/>
      <c r="AN483" s="85"/>
      <c r="AO483" s="85"/>
      <c r="AP483" s="85"/>
      <c r="AQ483" s="85"/>
      <c r="AR483" s="85"/>
      <c r="AS483" s="82"/>
      <c r="AT483" s="48"/>
      <c r="AV483" s="48"/>
      <c r="AW483" s="48"/>
    </row>
    <row r="484" spans="1:49" s="4" customFormat="1" ht="22.5" x14ac:dyDescent="0.25">
      <c r="A484" s="49"/>
      <c r="B484" s="50" t="s">
        <v>64</v>
      </c>
      <c r="C484" s="848" t="s">
        <v>65</v>
      </c>
      <c r="D484" s="848"/>
      <c r="E484" s="848"/>
      <c r="F484" s="848"/>
      <c r="G484" s="848"/>
      <c r="H484" s="848"/>
      <c r="I484" s="848"/>
      <c r="J484" s="848"/>
      <c r="K484" s="848"/>
      <c r="L484" s="848"/>
      <c r="M484" s="848"/>
      <c r="N484" s="849"/>
      <c r="AF484" s="39"/>
      <c r="AG484" s="48"/>
      <c r="AH484" s="3" t="s">
        <v>65</v>
      </c>
      <c r="AL484" s="48"/>
      <c r="AM484" s="82"/>
      <c r="AN484" s="85"/>
      <c r="AO484" s="85"/>
      <c r="AP484" s="85"/>
      <c r="AQ484" s="85"/>
      <c r="AR484" s="85"/>
      <c r="AS484" s="82"/>
      <c r="AT484" s="48"/>
      <c r="AV484" s="48"/>
      <c r="AW484" s="48"/>
    </row>
    <row r="485" spans="1:49" s="4" customFormat="1" ht="15" x14ac:dyDescent="0.25">
      <c r="A485" s="51"/>
      <c r="B485" s="50" t="s">
        <v>60</v>
      </c>
      <c r="C485" s="853" t="s">
        <v>66</v>
      </c>
      <c r="D485" s="853"/>
      <c r="E485" s="853"/>
      <c r="F485" s="53"/>
      <c r="G485" s="54"/>
      <c r="H485" s="54"/>
      <c r="I485" s="54"/>
      <c r="J485" s="57">
        <v>105.28</v>
      </c>
      <c r="K485" s="56">
        <v>1.1499999999999999</v>
      </c>
      <c r="L485" s="57">
        <v>242.14</v>
      </c>
      <c r="M485" s="56">
        <v>35.42</v>
      </c>
      <c r="N485" s="58">
        <v>8576.6</v>
      </c>
      <c r="AF485" s="39"/>
      <c r="AG485" s="48"/>
      <c r="AI485" s="3" t="s">
        <v>66</v>
      </c>
      <c r="AL485" s="48"/>
      <c r="AM485" s="82"/>
      <c r="AN485" s="85"/>
      <c r="AO485" s="85"/>
      <c r="AP485" s="85"/>
      <c r="AQ485" s="85"/>
      <c r="AR485" s="85"/>
      <c r="AS485" s="82"/>
      <c r="AT485" s="48"/>
      <c r="AV485" s="48"/>
      <c r="AW485" s="48"/>
    </row>
    <row r="486" spans="1:49" s="4" customFormat="1" ht="15" x14ac:dyDescent="0.25">
      <c r="A486" s="51"/>
      <c r="B486" s="50" t="s">
        <v>67</v>
      </c>
      <c r="C486" s="853" t="s">
        <v>68</v>
      </c>
      <c r="D486" s="853"/>
      <c r="E486" s="853"/>
      <c r="F486" s="53"/>
      <c r="G486" s="54"/>
      <c r="H486" s="54"/>
      <c r="I486" s="54"/>
      <c r="J486" s="57">
        <v>1.81</v>
      </c>
      <c r="K486" s="56">
        <v>1.1499999999999999</v>
      </c>
      <c r="L486" s="57">
        <v>4.16</v>
      </c>
      <c r="M486" s="54"/>
      <c r="N486" s="59"/>
      <c r="AF486" s="39"/>
      <c r="AG486" s="48"/>
      <c r="AI486" s="3" t="s">
        <v>68</v>
      </c>
      <c r="AL486" s="48"/>
      <c r="AM486" s="82"/>
      <c r="AN486" s="85"/>
      <c r="AO486" s="85"/>
      <c r="AP486" s="85"/>
      <c r="AQ486" s="85"/>
      <c r="AR486" s="85"/>
      <c r="AS486" s="82"/>
      <c r="AT486" s="48"/>
      <c r="AV486" s="48"/>
      <c r="AW486" s="48"/>
    </row>
    <row r="487" spans="1:49" s="4" customFormat="1" ht="15" x14ac:dyDescent="0.25">
      <c r="A487" s="51"/>
      <c r="B487" s="50" t="s">
        <v>69</v>
      </c>
      <c r="C487" s="853" t="s">
        <v>70</v>
      </c>
      <c r="D487" s="853"/>
      <c r="E487" s="853"/>
      <c r="F487" s="53"/>
      <c r="G487" s="54"/>
      <c r="H487" s="54"/>
      <c r="I487" s="54"/>
      <c r="J487" s="57">
        <v>0.26</v>
      </c>
      <c r="K487" s="56">
        <v>1.1499999999999999</v>
      </c>
      <c r="L487" s="57">
        <v>0.6</v>
      </c>
      <c r="M487" s="56">
        <v>35.42</v>
      </c>
      <c r="N487" s="133">
        <v>21.25</v>
      </c>
      <c r="AF487" s="39"/>
      <c r="AG487" s="48"/>
      <c r="AI487" s="3" t="s">
        <v>70</v>
      </c>
      <c r="AL487" s="48"/>
      <c r="AM487" s="82"/>
      <c r="AN487" s="85"/>
      <c r="AO487" s="85"/>
      <c r="AP487" s="85"/>
      <c r="AQ487" s="85"/>
      <c r="AR487" s="85"/>
      <c r="AS487" s="82"/>
      <c r="AT487" s="48"/>
      <c r="AV487" s="48"/>
      <c r="AW487" s="48"/>
    </row>
    <row r="488" spans="1:49" s="4" customFormat="1" ht="15" x14ac:dyDescent="0.25">
      <c r="A488" s="51"/>
      <c r="B488" s="50" t="s">
        <v>86</v>
      </c>
      <c r="C488" s="853" t="s">
        <v>87</v>
      </c>
      <c r="D488" s="853"/>
      <c r="E488" s="853"/>
      <c r="F488" s="53"/>
      <c r="G488" s="54"/>
      <c r="H488" s="54"/>
      <c r="I488" s="54"/>
      <c r="J488" s="57">
        <v>102.75</v>
      </c>
      <c r="K488" s="54"/>
      <c r="L488" s="57">
        <v>205.5</v>
      </c>
      <c r="M488" s="54"/>
      <c r="N488" s="59"/>
      <c r="AF488" s="39"/>
      <c r="AG488" s="48"/>
      <c r="AI488" s="3" t="s">
        <v>87</v>
      </c>
      <c r="AL488" s="48"/>
      <c r="AM488" s="82"/>
      <c r="AN488" s="85"/>
      <c r="AO488" s="85"/>
      <c r="AP488" s="85"/>
      <c r="AQ488" s="85"/>
      <c r="AR488" s="85"/>
      <c r="AS488" s="82"/>
      <c r="AT488" s="48"/>
      <c r="AV488" s="48"/>
      <c r="AW488" s="48"/>
    </row>
    <row r="489" spans="1:49" s="4" customFormat="1" ht="15" x14ac:dyDescent="0.25">
      <c r="A489" s="60"/>
      <c r="B489" s="50"/>
      <c r="C489" s="853" t="s">
        <v>71</v>
      </c>
      <c r="D489" s="853"/>
      <c r="E489" s="853"/>
      <c r="F489" s="53" t="s">
        <v>72</v>
      </c>
      <c r="G489" s="61">
        <v>11.2</v>
      </c>
      <c r="H489" s="56">
        <v>1.1499999999999999</v>
      </c>
      <c r="I489" s="56">
        <v>25.76</v>
      </c>
      <c r="J489" s="63"/>
      <c r="K489" s="54"/>
      <c r="L489" s="63"/>
      <c r="M489" s="54"/>
      <c r="N489" s="59"/>
      <c r="AF489" s="39"/>
      <c r="AG489" s="48"/>
      <c r="AJ489" s="3" t="s">
        <v>71</v>
      </c>
      <c r="AL489" s="48"/>
      <c r="AM489" s="82"/>
      <c r="AN489" s="85"/>
      <c r="AO489" s="85"/>
      <c r="AP489" s="85"/>
      <c r="AQ489" s="85"/>
      <c r="AR489" s="85"/>
      <c r="AS489" s="82"/>
      <c r="AT489" s="48"/>
      <c r="AV489" s="48"/>
      <c r="AW489" s="48"/>
    </row>
    <row r="490" spans="1:49" s="4" customFormat="1" ht="15" x14ac:dyDescent="0.25">
      <c r="A490" s="60"/>
      <c r="B490" s="50"/>
      <c r="C490" s="853" t="s">
        <v>73</v>
      </c>
      <c r="D490" s="853"/>
      <c r="E490" s="853"/>
      <c r="F490" s="53" t="s">
        <v>72</v>
      </c>
      <c r="G490" s="56">
        <v>0.02</v>
      </c>
      <c r="H490" s="56">
        <v>1.1499999999999999</v>
      </c>
      <c r="I490" s="62">
        <v>4.5999999999999999E-2</v>
      </c>
      <c r="J490" s="63"/>
      <c r="K490" s="54"/>
      <c r="L490" s="63"/>
      <c r="M490" s="54"/>
      <c r="N490" s="59"/>
      <c r="AF490" s="39"/>
      <c r="AG490" s="48"/>
      <c r="AJ490" s="3" t="s">
        <v>73</v>
      </c>
      <c r="AL490" s="48"/>
      <c r="AM490" s="82"/>
      <c r="AN490" s="85"/>
      <c r="AO490" s="85"/>
      <c r="AP490" s="85"/>
      <c r="AQ490" s="85"/>
      <c r="AR490" s="85"/>
      <c r="AS490" s="82"/>
      <c r="AT490" s="48"/>
      <c r="AV490" s="48"/>
      <c r="AW490" s="48"/>
    </row>
    <row r="491" spans="1:49" s="4" customFormat="1" ht="15" x14ac:dyDescent="0.25">
      <c r="A491" s="51"/>
      <c r="B491" s="50"/>
      <c r="C491" s="854" t="s">
        <v>74</v>
      </c>
      <c r="D491" s="854"/>
      <c r="E491" s="854"/>
      <c r="F491" s="65"/>
      <c r="G491" s="66"/>
      <c r="H491" s="66"/>
      <c r="I491" s="66"/>
      <c r="J491" s="68">
        <v>209.84</v>
      </c>
      <c r="K491" s="66"/>
      <c r="L491" s="68">
        <v>451.8</v>
      </c>
      <c r="M491" s="66"/>
      <c r="N491" s="69"/>
      <c r="AF491" s="39"/>
      <c r="AG491" s="48"/>
      <c r="AK491" s="3" t="s">
        <v>74</v>
      </c>
      <c r="AL491" s="48"/>
      <c r="AM491" s="82"/>
      <c r="AN491" s="85"/>
      <c r="AO491" s="85"/>
      <c r="AP491" s="85"/>
      <c r="AQ491" s="85"/>
      <c r="AR491" s="85"/>
      <c r="AS491" s="82"/>
      <c r="AT491" s="48"/>
      <c r="AV491" s="48"/>
      <c r="AW491" s="48"/>
    </row>
    <row r="492" spans="1:49" s="4" customFormat="1" ht="15" x14ac:dyDescent="0.25">
      <c r="A492" s="60"/>
      <c r="B492" s="50"/>
      <c r="C492" s="853" t="s">
        <v>75</v>
      </c>
      <c r="D492" s="853"/>
      <c r="E492" s="853"/>
      <c r="F492" s="53"/>
      <c r="G492" s="54"/>
      <c r="H492" s="54"/>
      <c r="I492" s="54"/>
      <c r="J492" s="63"/>
      <c r="K492" s="54"/>
      <c r="L492" s="57">
        <v>242.74</v>
      </c>
      <c r="M492" s="54"/>
      <c r="N492" s="58">
        <v>8597.85</v>
      </c>
      <c r="AF492" s="39"/>
      <c r="AG492" s="48"/>
      <c r="AJ492" s="3" t="s">
        <v>75</v>
      </c>
      <c r="AL492" s="48"/>
      <c r="AM492" s="82"/>
      <c r="AN492" s="85"/>
      <c r="AO492" s="85"/>
      <c r="AP492" s="85"/>
      <c r="AQ492" s="85"/>
      <c r="AR492" s="85"/>
      <c r="AS492" s="82"/>
      <c r="AT492" s="48"/>
      <c r="AV492" s="48"/>
      <c r="AW492" s="48"/>
    </row>
    <row r="493" spans="1:49" s="4" customFormat="1" ht="23.25" x14ac:dyDescent="0.25">
      <c r="A493" s="60"/>
      <c r="B493" s="50" t="s">
        <v>120</v>
      </c>
      <c r="C493" s="853" t="s">
        <v>121</v>
      </c>
      <c r="D493" s="853"/>
      <c r="E493" s="853"/>
      <c r="F493" s="53" t="s">
        <v>78</v>
      </c>
      <c r="G493" s="70">
        <v>97</v>
      </c>
      <c r="H493" s="54"/>
      <c r="I493" s="70">
        <v>97</v>
      </c>
      <c r="J493" s="63"/>
      <c r="K493" s="54"/>
      <c r="L493" s="57">
        <v>235.46</v>
      </c>
      <c r="M493" s="54"/>
      <c r="N493" s="58">
        <v>8339.91</v>
      </c>
      <c r="AF493" s="39"/>
      <c r="AG493" s="48"/>
      <c r="AJ493" s="3" t="s">
        <v>121</v>
      </c>
      <c r="AL493" s="48"/>
      <c r="AM493" s="82"/>
      <c r="AN493" s="85"/>
      <c r="AO493" s="85"/>
      <c r="AP493" s="85"/>
      <c r="AQ493" s="85"/>
      <c r="AR493" s="85"/>
      <c r="AS493" s="82"/>
      <c r="AT493" s="48"/>
      <c r="AV493" s="48"/>
      <c r="AW493" s="48"/>
    </row>
    <row r="494" spans="1:49" s="4" customFormat="1" ht="23.25" x14ac:dyDescent="0.25">
      <c r="A494" s="60"/>
      <c r="B494" s="50" t="s">
        <v>122</v>
      </c>
      <c r="C494" s="853" t="s">
        <v>123</v>
      </c>
      <c r="D494" s="853"/>
      <c r="E494" s="853"/>
      <c r="F494" s="53" t="s">
        <v>78</v>
      </c>
      <c r="G494" s="70">
        <v>51</v>
      </c>
      <c r="H494" s="54"/>
      <c r="I494" s="70">
        <v>51</v>
      </c>
      <c r="J494" s="63"/>
      <c r="K494" s="54"/>
      <c r="L494" s="57">
        <v>123.8</v>
      </c>
      <c r="M494" s="54"/>
      <c r="N494" s="58">
        <v>4384.8999999999996</v>
      </c>
      <c r="AF494" s="39"/>
      <c r="AG494" s="48"/>
      <c r="AJ494" s="3" t="s">
        <v>123</v>
      </c>
      <c r="AL494" s="48"/>
      <c r="AM494" s="82"/>
      <c r="AN494" s="85"/>
      <c r="AO494" s="85"/>
      <c r="AP494" s="85"/>
      <c r="AQ494" s="85"/>
      <c r="AR494" s="85"/>
      <c r="AS494" s="82"/>
      <c r="AT494" s="48"/>
      <c r="AV494" s="48"/>
      <c r="AW494" s="48"/>
    </row>
    <row r="495" spans="1:49" s="4" customFormat="1" ht="15" x14ac:dyDescent="0.25">
      <c r="A495" s="71"/>
      <c r="B495" s="72"/>
      <c r="C495" s="847" t="s">
        <v>81</v>
      </c>
      <c r="D495" s="847"/>
      <c r="E495" s="847"/>
      <c r="F495" s="42"/>
      <c r="G495" s="43"/>
      <c r="H495" s="43"/>
      <c r="I495" s="43"/>
      <c r="J495" s="46"/>
      <c r="K495" s="43"/>
      <c r="L495" s="131">
        <v>811.06</v>
      </c>
      <c r="M495" s="66"/>
      <c r="N495" s="47"/>
      <c r="AF495" s="39"/>
      <c r="AG495" s="48"/>
      <c r="AL495" s="48" t="s">
        <v>81</v>
      </c>
      <c r="AM495" s="82"/>
      <c r="AN495" s="85"/>
      <c r="AO495" s="85"/>
      <c r="AP495" s="85"/>
      <c r="AQ495" s="85"/>
      <c r="AR495" s="85"/>
      <c r="AS495" s="82"/>
      <c r="AT495" s="48"/>
      <c r="AV495" s="48"/>
      <c r="AW495" s="48"/>
    </row>
    <row r="496" spans="1:49" s="4" customFormat="1" ht="34.5" x14ac:dyDescent="0.25">
      <c r="A496" s="40" t="s">
        <v>283</v>
      </c>
      <c r="B496" s="41" t="s">
        <v>284</v>
      </c>
      <c r="C496" s="847" t="s">
        <v>285</v>
      </c>
      <c r="D496" s="847"/>
      <c r="E496" s="847"/>
      <c r="F496" s="42" t="s">
        <v>279</v>
      </c>
      <c r="G496" s="43">
        <v>2</v>
      </c>
      <c r="H496" s="44">
        <v>1</v>
      </c>
      <c r="I496" s="44">
        <v>2</v>
      </c>
      <c r="J496" s="73">
        <v>27509.4</v>
      </c>
      <c r="K496" s="43"/>
      <c r="L496" s="73">
        <v>6390.1</v>
      </c>
      <c r="M496" s="109">
        <v>8.61</v>
      </c>
      <c r="N496" s="134">
        <v>55018.8</v>
      </c>
      <c r="AF496" s="39"/>
      <c r="AG496" s="48" t="s">
        <v>285</v>
      </c>
      <c r="AL496" s="48"/>
      <c r="AM496" s="82"/>
      <c r="AN496" s="85"/>
      <c r="AO496" s="85"/>
      <c r="AP496" s="85"/>
      <c r="AQ496" s="85"/>
      <c r="AR496" s="85"/>
      <c r="AS496" s="82"/>
      <c r="AT496" s="48"/>
      <c r="AV496" s="48"/>
      <c r="AW496" s="48"/>
    </row>
    <row r="497" spans="1:49" s="4" customFormat="1" ht="15" x14ac:dyDescent="0.25">
      <c r="A497" s="71"/>
      <c r="B497" s="72"/>
      <c r="C497" s="847" t="s">
        <v>81</v>
      </c>
      <c r="D497" s="847"/>
      <c r="E497" s="847"/>
      <c r="F497" s="42"/>
      <c r="G497" s="43"/>
      <c r="H497" s="43"/>
      <c r="I497" s="43"/>
      <c r="J497" s="46"/>
      <c r="K497" s="43"/>
      <c r="L497" s="73">
        <v>6390.1</v>
      </c>
      <c r="M497" s="66"/>
      <c r="N497" s="134">
        <v>55018.8</v>
      </c>
      <c r="AF497" s="39"/>
      <c r="AG497" s="48"/>
      <c r="AL497" s="48" t="s">
        <v>81</v>
      </c>
      <c r="AM497" s="82"/>
      <c r="AN497" s="85"/>
      <c r="AO497" s="85"/>
      <c r="AP497" s="85"/>
      <c r="AQ497" s="85"/>
      <c r="AR497" s="85"/>
      <c r="AS497" s="82"/>
      <c r="AT497" s="48"/>
      <c r="AV497" s="48"/>
      <c r="AW497" s="48"/>
    </row>
    <row r="498" spans="1:49" s="4" customFormat="1" ht="45.75" x14ac:dyDescent="0.25">
      <c r="A498" s="40" t="s">
        <v>286</v>
      </c>
      <c r="B498" s="41" t="s">
        <v>287</v>
      </c>
      <c r="C498" s="847" t="s">
        <v>1299</v>
      </c>
      <c r="D498" s="847"/>
      <c r="E498" s="847"/>
      <c r="F498" s="42" t="s">
        <v>174</v>
      </c>
      <c r="G498" s="43">
        <v>4</v>
      </c>
      <c r="H498" s="44">
        <v>1</v>
      </c>
      <c r="I498" s="44">
        <v>4</v>
      </c>
      <c r="J498" s="46"/>
      <c r="K498" s="43"/>
      <c r="L498" s="46"/>
      <c r="M498" s="43"/>
      <c r="N498" s="47"/>
      <c r="AF498" s="39"/>
      <c r="AG498" s="48" t="s">
        <v>1299</v>
      </c>
      <c r="AL498" s="48"/>
      <c r="AM498" s="82"/>
      <c r="AN498" s="85"/>
      <c r="AO498" s="85"/>
      <c r="AP498" s="85"/>
      <c r="AQ498" s="85"/>
      <c r="AR498" s="85"/>
      <c r="AS498" s="82"/>
      <c r="AT498" s="48"/>
      <c r="AV498" s="48"/>
      <c r="AW498" s="48"/>
    </row>
    <row r="499" spans="1:49" s="4" customFormat="1" ht="22.5" x14ac:dyDescent="0.25">
      <c r="A499" s="49"/>
      <c r="B499" s="50" t="s">
        <v>64</v>
      </c>
      <c r="C499" s="848" t="s">
        <v>65</v>
      </c>
      <c r="D499" s="848"/>
      <c r="E499" s="848"/>
      <c r="F499" s="848"/>
      <c r="G499" s="848"/>
      <c r="H499" s="848"/>
      <c r="I499" s="848"/>
      <c r="J499" s="848"/>
      <c r="K499" s="848"/>
      <c r="L499" s="848"/>
      <c r="M499" s="848"/>
      <c r="N499" s="849"/>
      <c r="AF499" s="39"/>
      <c r="AG499" s="48"/>
      <c r="AH499" s="3" t="s">
        <v>65</v>
      </c>
      <c r="AL499" s="48"/>
      <c r="AM499" s="82"/>
      <c r="AN499" s="85"/>
      <c r="AO499" s="85"/>
      <c r="AP499" s="85"/>
      <c r="AQ499" s="85"/>
      <c r="AR499" s="85"/>
      <c r="AS499" s="82"/>
      <c r="AT499" s="48"/>
      <c r="AV499" s="48"/>
      <c r="AW499" s="48"/>
    </row>
    <row r="500" spans="1:49" s="4" customFormat="1" ht="15" x14ac:dyDescent="0.25">
      <c r="A500" s="51"/>
      <c r="B500" s="50" t="s">
        <v>60</v>
      </c>
      <c r="C500" s="853" t="s">
        <v>66</v>
      </c>
      <c r="D500" s="853"/>
      <c r="E500" s="853"/>
      <c r="F500" s="53"/>
      <c r="G500" s="54"/>
      <c r="H500" s="54"/>
      <c r="I500" s="54"/>
      <c r="J500" s="57">
        <v>78.209999999999994</v>
      </c>
      <c r="K500" s="56">
        <v>1.1499999999999999</v>
      </c>
      <c r="L500" s="57">
        <v>359.77</v>
      </c>
      <c r="M500" s="56">
        <v>35.42</v>
      </c>
      <c r="N500" s="58">
        <v>12743.05</v>
      </c>
      <c r="AF500" s="39"/>
      <c r="AG500" s="48"/>
      <c r="AI500" s="3" t="s">
        <v>66</v>
      </c>
      <c r="AL500" s="48"/>
      <c r="AM500" s="82"/>
      <c r="AN500" s="85"/>
      <c r="AO500" s="85"/>
      <c r="AP500" s="85"/>
      <c r="AQ500" s="85"/>
      <c r="AR500" s="85"/>
      <c r="AS500" s="82"/>
      <c r="AT500" s="48"/>
      <c r="AV500" s="48"/>
      <c r="AW500" s="48"/>
    </row>
    <row r="501" spans="1:49" s="4" customFormat="1" ht="15" x14ac:dyDescent="0.25">
      <c r="A501" s="51"/>
      <c r="B501" s="50" t="s">
        <v>67</v>
      </c>
      <c r="C501" s="853" t="s">
        <v>68</v>
      </c>
      <c r="D501" s="853"/>
      <c r="E501" s="853"/>
      <c r="F501" s="53"/>
      <c r="G501" s="54"/>
      <c r="H501" s="54"/>
      <c r="I501" s="54"/>
      <c r="J501" s="55">
        <v>1009.27</v>
      </c>
      <c r="K501" s="56">
        <v>1.1499999999999999</v>
      </c>
      <c r="L501" s="55">
        <v>4642.6400000000003</v>
      </c>
      <c r="M501" s="54"/>
      <c r="N501" s="59"/>
      <c r="AF501" s="39"/>
      <c r="AG501" s="48"/>
      <c r="AI501" s="3" t="s">
        <v>68</v>
      </c>
      <c r="AL501" s="48"/>
      <c r="AM501" s="82"/>
      <c r="AN501" s="85"/>
      <c r="AO501" s="85"/>
      <c r="AP501" s="85"/>
      <c r="AQ501" s="85"/>
      <c r="AR501" s="85"/>
      <c r="AS501" s="82"/>
      <c r="AT501" s="48"/>
      <c r="AV501" s="48"/>
      <c r="AW501" s="48"/>
    </row>
    <row r="502" spans="1:49" s="4" customFormat="1" ht="15" x14ac:dyDescent="0.25">
      <c r="A502" s="51"/>
      <c r="B502" s="50" t="s">
        <v>69</v>
      </c>
      <c r="C502" s="853" t="s">
        <v>70</v>
      </c>
      <c r="D502" s="853"/>
      <c r="E502" s="853"/>
      <c r="F502" s="53"/>
      <c r="G502" s="54"/>
      <c r="H502" s="54"/>
      <c r="I502" s="54"/>
      <c r="J502" s="57">
        <v>95.57</v>
      </c>
      <c r="K502" s="56">
        <v>1.1499999999999999</v>
      </c>
      <c r="L502" s="57">
        <v>439.62</v>
      </c>
      <c r="M502" s="56">
        <v>35.42</v>
      </c>
      <c r="N502" s="58">
        <v>15571.34</v>
      </c>
      <c r="AF502" s="39"/>
      <c r="AG502" s="48"/>
      <c r="AI502" s="3" t="s">
        <v>70</v>
      </c>
      <c r="AL502" s="48"/>
      <c r="AM502" s="82"/>
      <c r="AN502" s="85"/>
      <c r="AO502" s="85"/>
      <c r="AP502" s="85"/>
      <c r="AQ502" s="85"/>
      <c r="AR502" s="85"/>
      <c r="AS502" s="82"/>
      <c r="AT502" s="48"/>
      <c r="AV502" s="48"/>
      <c r="AW502" s="48"/>
    </row>
    <row r="503" spans="1:49" s="4" customFormat="1" ht="15" x14ac:dyDescent="0.25">
      <c r="A503" s="51"/>
      <c r="B503" s="50" t="s">
        <v>86</v>
      </c>
      <c r="C503" s="853" t="s">
        <v>87</v>
      </c>
      <c r="D503" s="853"/>
      <c r="E503" s="853"/>
      <c r="F503" s="53"/>
      <c r="G503" s="54"/>
      <c r="H503" s="54"/>
      <c r="I503" s="54"/>
      <c r="J503" s="57">
        <v>3.61</v>
      </c>
      <c r="K503" s="54"/>
      <c r="L503" s="57">
        <v>14.44</v>
      </c>
      <c r="M503" s="54"/>
      <c r="N503" s="59"/>
      <c r="AF503" s="39"/>
      <c r="AG503" s="48"/>
      <c r="AI503" s="3" t="s">
        <v>87</v>
      </c>
      <c r="AL503" s="48"/>
      <c r="AM503" s="82"/>
      <c r="AN503" s="85"/>
      <c r="AO503" s="85"/>
      <c r="AP503" s="85"/>
      <c r="AQ503" s="85"/>
      <c r="AR503" s="85"/>
      <c r="AS503" s="82"/>
      <c r="AT503" s="48"/>
      <c r="AV503" s="48"/>
      <c r="AW503" s="48"/>
    </row>
    <row r="504" spans="1:49" s="4" customFormat="1" ht="15" x14ac:dyDescent="0.25">
      <c r="A504" s="60"/>
      <c r="B504" s="50"/>
      <c r="C504" s="853" t="s">
        <v>71</v>
      </c>
      <c r="D504" s="853"/>
      <c r="E504" s="853"/>
      <c r="F504" s="53" t="s">
        <v>72</v>
      </c>
      <c r="G504" s="56">
        <v>8.32</v>
      </c>
      <c r="H504" s="56">
        <v>1.1499999999999999</v>
      </c>
      <c r="I504" s="62">
        <v>38.271999999999998</v>
      </c>
      <c r="J504" s="63"/>
      <c r="K504" s="54"/>
      <c r="L504" s="63"/>
      <c r="M504" s="54"/>
      <c r="N504" s="59"/>
      <c r="AF504" s="39"/>
      <c r="AG504" s="48"/>
      <c r="AJ504" s="3" t="s">
        <v>71</v>
      </c>
      <c r="AL504" s="48"/>
      <c r="AM504" s="82"/>
      <c r="AN504" s="85"/>
      <c r="AO504" s="85"/>
      <c r="AP504" s="85"/>
      <c r="AQ504" s="85"/>
      <c r="AR504" s="85"/>
      <c r="AS504" s="82"/>
      <c r="AT504" s="48"/>
      <c r="AV504" s="48"/>
      <c r="AW504" s="48"/>
    </row>
    <row r="505" spans="1:49" s="4" customFormat="1" ht="15" x14ac:dyDescent="0.25">
      <c r="A505" s="60"/>
      <c r="B505" s="50"/>
      <c r="C505" s="853" t="s">
        <v>73</v>
      </c>
      <c r="D505" s="853"/>
      <c r="E505" s="853"/>
      <c r="F505" s="53" t="s">
        <v>72</v>
      </c>
      <c r="G505" s="56">
        <v>7.08</v>
      </c>
      <c r="H505" s="56">
        <v>1.1499999999999999</v>
      </c>
      <c r="I505" s="62">
        <v>32.567999999999998</v>
      </c>
      <c r="J505" s="63"/>
      <c r="K505" s="54"/>
      <c r="L505" s="63"/>
      <c r="M505" s="54"/>
      <c r="N505" s="59"/>
      <c r="AF505" s="39"/>
      <c r="AG505" s="48"/>
      <c r="AJ505" s="3" t="s">
        <v>73</v>
      </c>
      <c r="AL505" s="48"/>
      <c r="AM505" s="82"/>
      <c r="AN505" s="85"/>
      <c r="AO505" s="85"/>
      <c r="AP505" s="85"/>
      <c r="AQ505" s="85"/>
      <c r="AR505" s="85"/>
      <c r="AS505" s="82"/>
      <c r="AT505" s="48"/>
      <c r="AV505" s="48"/>
      <c r="AW505" s="48"/>
    </row>
    <row r="506" spans="1:49" s="4" customFormat="1" ht="15" x14ac:dyDescent="0.25">
      <c r="A506" s="51"/>
      <c r="B506" s="50"/>
      <c r="C506" s="854" t="s">
        <v>74</v>
      </c>
      <c r="D506" s="854"/>
      <c r="E506" s="854"/>
      <c r="F506" s="65"/>
      <c r="G506" s="66"/>
      <c r="H506" s="66"/>
      <c r="I506" s="66"/>
      <c r="J506" s="67">
        <v>1091.0899999999999</v>
      </c>
      <c r="K506" s="66"/>
      <c r="L506" s="67">
        <v>5016.8500000000004</v>
      </c>
      <c r="M506" s="66"/>
      <c r="N506" s="69"/>
      <c r="AF506" s="39"/>
      <c r="AG506" s="48"/>
      <c r="AK506" s="3" t="s">
        <v>74</v>
      </c>
      <c r="AL506" s="48"/>
      <c r="AM506" s="82"/>
      <c r="AN506" s="85"/>
      <c r="AO506" s="85"/>
      <c r="AP506" s="85"/>
      <c r="AQ506" s="85"/>
      <c r="AR506" s="85"/>
      <c r="AS506" s="82"/>
      <c r="AT506" s="48"/>
      <c r="AV506" s="48"/>
      <c r="AW506" s="48"/>
    </row>
    <row r="507" spans="1:49" s="4" customFormat="1" ht="15" x14ac:dyDescent="0.25">
      <c r="A507" s="60"/>
      <c r="B507" s="50"/>
      <c r="C507" s="853" t="s">
        <v>75</v>
      </c>
      <c r="D507" s="853"/>
      <c r="E507" s="853"/>
      <c r="F507" s="53"/>
      <c r="G507" s="54"/>
      <c r="H507" s="54"/>
      <c r="I507" s="54"/>
      <c r="J507" s="63"/>
      <c r="K507" s="54"/>
      <c r="L507" s="57">
        <v>799.39</v>
      </c>
      <c r="M507" s="54"/>
      <c r="N507" s="58">
        <v>28314.39</v>
      </c>
      <c r="AF507" s="39"/>
      <c r="AG507" s="48"/>
      <c r="AJ507" s="3" t="s">
        <v>75</v>
      </c>
      <c r="AL507" s="48"/>
      <c r="AM507" s="82"/>
      <c r="AN507" s="85"/>
      <c r="AO507" s="85"/>
      <c r="AP507" s="85"/>
      <c r="AQ507" s="85"/>
      <c r="AR507" s="85"/>
      <c r="AS507" s="82"/>
      <c r="AT507" s="48"/>
      <c r="AV507" s="48"/>
      <c r="AW507" s="48"/>
    </row>
    <row r="508" spans="1:49" s="4" customFormat="1" ht="23.25" x14ac:dyDescent="0.25">
      <c r="A508" s="60"/>
      <c r="B508" s="50" t="s">
        <v>120</v>
      </c>
      <c r="C508" s="853" t="s">
        <v>121</v>
      </c>
      <c r="D508" s="853"/>
      <c r="E508" s="853"/>
      <c r="F508" s="53" t="s">
        <v>78</v>
      </c>
      <c r="G508" s="70">
        <v>97</v>
      </c>
      <c r="H508" s="54"/>
      <c r="I508" s="70">
        <v>97</v>
      </c>
      <c r="J508" s="63"/>
      <c r="K508" s="54"/>
      <c r="L508" s="57">
        <v>775.41</v>
      </c>
      <c r="M508" s="54"/>
      <c r="N508" s="58">
        <v>27464.959999999999</v>
      </c>
      <c r="AF508" s="39"/>
      <c r="AG508" s="48"/>
      <c r="AJ508" s="3" t="s">
        <v>121</v>
      </c>
      <c r="AL508" s="48"/>
      <c r="AM508" s="82"/>
      <c r="AN508" s="85"/>
      <c r="AO508" s="85"/>
      <c r="AP508" s="85"/>
      <c r="AQ508" s="85"/>
      <c r="AR508" s="85"/>
      <c r="AS508" s="82"/>
      <c r="AT508" s="48"/>
      <c r="AV508" s="48"/>
      <c r="AW508" s="48"/>
    </row>
    <row r="509" spans="1:49" s="4" customFormat="1" ht="23.25" x14ac:dyDescent="0.25">
      <c r="A509" s="60"/>
      <c r="B509" s="50" t="s">
        <v>122</v>
      </c>
      <c r="C509" s="853" t="s">
        <v>123</v>
      </c>
      <c r="D509" s="853"/>
      <c r="E509" s="853"/>
      <c r="F509" s="53" t="s">
        <v>78</v>
      </c>
      <c r="G509" s="70">
        <v>51</v>
      </c>
      <c r="H509" s="54"/>
      <c r="I509" s="70">
        <v>51</v>
      </c>
      <c r="J509" s="63"/>
      <c r="K509" s="54"/>
      <c r="L509" s="57">
        <v>407.69</v>
      </c>
      <c r="M509" s="54"/>
      <c r="N509" s="58">
        <v>14440.34</v>
      </c>
      <c r="AF509" s="39"/>
      <c r="AG509" s="48"/>
      <c r="AJ509" s="3" t="s">
        <v>123</v>
      </c>
      <c r="AL509" s="48"/>
      <c r="AM509" s="82"/>
      <c r="AN509" s="85"/>
      <c r="AO509" s="85"/>
      <c r="AP509" s="85"/>
      <c r="AQ509" s="85"/>
      <c r="AR509" s="85"/>
      <c r="AS509" s="82"/>
      <c r="AT509" s="48"/>
      <c r="AV509" s="48"/>
      <c r="AW509" s="48"/>
    </row>
    <row r="510" spans="1:49" s="4" customFormat="1" ht="15" x14ac:dyDescent="0.25">
      <c r="A510" s="71"/>
      <c r="B510" s="72"/>
      <c r="C510" s="847" t="s">
        <v>81</v>
      </c>
      <c r="D510" s="847"/>
      <c r="E510" s="847"/>
      <c r="F510" s="42"/>
      <c r="G510" s="43"/>
      <c r="H510" s="43"/>
      <c r="I510" s="43"/>
      <c r="J510" s="46"/>
      <c r="K510" s="43"/>
      <c r="L510" s="73">
        <v>6199.95</v>
      </c>
      <c r="M510" s="66"/>
      <c r="N510" s="47"/>
      <c r="AF510" s="39"/>
      <c r="AG510" s="48"/>
      <c r="AL510" s="48" t="s">
        <v>81</v>
      </c>
      <c r="AM510" s="82"/>
      <c r="AN510" s="85"/>
      <c r="AO510" s="85"/>
      <c r="AP510" s="85"/>
      <c r="AQ510" s="85"/>
      <c r="AR510" s="85"/>
      <c r="AS510" s="82"/>
      <c r="AT510" s="48"/>
      <c r="AV510" s="48"/>
      <c r="AW510" s="48"/>
    </row>
    <row r="511" spans="1:49" s="4" customFormat="1" ht="34.5" x14ac:dyDescent="0.25">
      <c r="A511" s="40" t="s">
        <v>289</v>
      </c>
      <c r="B511" s="41" t="s">
        <v>290</v>
      </c>
      <c r="C511" s="847" t="s">
        <v>291</v>
      </c>
      <c r="D511" s="847"/>
      <c r="E511" s="847"/>
      <c r="F511" s="42" t="s">
        <v>174</v>
      </c>
      <c r="G511" s="43">
        <v>4</v>
      </c>
      <c r="H511" s="44">
        <v>1</v>
      </c>
      <c r="I511" s="44">
        <v>4</v>
      </c>
      <c r="J511" s="73">
        <v>16448.349999999999</v>
      </c>
      <c r="K511" s="43"/>
      <c r="L511" s="73">
        <v>7641.51</v>
      </c>
      <c r="M511" s="109">
        <v>8.61</v>
      </c>
      <c r="N511" s="134">
        <v>65793.399999999994</v>
      </c>
      <c r="AF511" s="39"/>
      <c r="AG511" s="48" t="s">
        <v>291</v>
      </c>
      <c r="AL511" s="48"/>
      <c r="AM511" s="82"/>
      <c r="AN511" s="85"/>
      <c r="AO511" s="85"/>
      <c r="AP511" s="85"/>
      <c r="AQ511" s="85"/>
      <c r="AR511" s="85"/>
      <c r="AS511" s="82"/>
      <c r="AT511" s="48"/>
      <c r="AV511" s="48"/>
      <c r="AW511" s="48"/>
    </row>
    <row r="512" spans="1:49" s="4" customFormat="1" ht="15" x14ac:dyDescent="0.25">
      <c r="A512" s="71"/>
      <c r="B512" s="72"/>
      <c r="C512" s="847" t="s">
        <v>81</v>
      </c>
      <c r="D512" s="847"/>
      <c r="E512" s="847"/>
      <c r="F512" s="42"/>
      <c r="G512" s="43"/>
      <c r="H512" s="43"/>
      <c r="I512" s="43"/>
      <c r="J512" s="46"/>
      <c r="K512" s="43"/>
      <c r="L512" s="73">
        <v>7641.51</v>
      </c>
      <c r="M512" s="66"/>
      <c r="N512" s="134">
        <v>65793.399999999994</v>
      </c>
      <c r="AF512" s="39"/>
      <c r="AG512" s="48"/>
      <c r="AL512" s="48" t="s">
        <v>81</v>
      </c>
      <c r="AM512" s="82"/>
      <c r="AN512" s="85"/>
      <c r="AO512" s="85"/>
      <c r="AP512" s="85"/>
      <c r="AQ512" s="85"/>
      <c r="AR512" s="85"/>
      <c r="AS512" s="82"/>
      <c r="AT512" s="48"/>
      <c r="AV512" s="48"/>
      <c r="AW512" s="48"/>
    </row>
    <row r="513" spans="1:49" s="4" customFormat="1" ht="45.75" x14ac:dyDescent="0.25">
      <c r="A513" s="40" t="s">
        <v>292</v>
      </c>
      <c r="B513" s="41" t="s">
        <v>264</v>
      </c>
      <c r="C513" s="847" t="s">
        <v>1300</v>
      </c>
      <c r="D513" s="847"/>
      <c r="E513" s="847"/>
      <c r="F513" s="42" t="s">
        <v>174</v>
      </c>
      <c r="G513" s="43">
        <v>32</v>
      </c>
      <c r="H513" s="44">
        <v>1</v>
      </c>
      <c r="I513" s="44">
        <v>32</v>
      </c>
      <c r="J513" s="46"/>
      <c r="K513" s="43"/>
      <c r="L513" s="46"/>
      <c r="M513" s="43"/>
      <c r="N513" s="47"/>
      <c r="AF513" s="39"/>
      <c r="AG513" s="48" t="s">
        <v>1300</v>
      </c>
      <c r="AL513" s="48"/>
      <c r="AM513" s="82"/>
      <c r="AN513" s="85"/>
      <c r="AO513" s="85"/>
      <c r="AP513" s="85"/>
      <c r="AQ513" s="85"/>
      <c r="AR513" s="85"/>
      <c r="AS513" s="82"/>
      <c r="AT513" s="48"/>
      <c r="AV513" s="48"/>
      <c r="AW513" s="48"/>
    </row>
    <row r="514" spans="1:49" s="4" customFormat="1" ht="22.5" x14ac:dyDescent="0.25">
      <c r="A514" s="49"/>
      <c r="B514" s="50" t="s">
        <v>64</v>
      </c>
      <c r="C514" s="848" t="s">
        <v>65</v>
      </c>
      <c r="D514" s="848"/>
      <c r="E514" s="848"/>
      <c r="F514" s="848"/>
      <c r="G514" s="848"/>
      <c r="H514" s="848"/>
      <c r="I514" s="848"/>
      <c r="J514" s="848"/>
      <c r="K514" s="848"/>
      <c r="L514" s="848"/>
      <c r="M514" s="848"/>
      <c r="N514" s="849"/>
      <c r="AF514" s="39"/>
      <c r="AG514" s="48"/>
      <c r="AH514" s="3" t="s">
        <v>65</v>
      </c>
      <c r="AL514" s="48"/>
      <c r="AM514" s="82"/>
      <c r="AN514" s="85"/>
      <c r="AO514" s="85"/>
      <c r="AP514" s="85"/>
      <c r="AQ514" s="85"/>
      <c r="AR514" s="85"/>
      <c r="AS514" s="82"/>
      <c r="AT514" s="48"/>
      <c r="AV514" s="48"/>
      <c r="AW514" s="48"/>
    </row>
    <row r="515" spans="1:49" s="4" customFormat="1" ht="15" x14ac:dyDescent="0.25">
      <c r="A515" s="51"/>
      <c r="B515" s="50" t="s">
        <v>60</v>
      </c>
      <c r="C515" s="853" t="s">
        <v>66</v>
      </c>
      <c r="D515" s="853"/>
      <c r="E515" s="853"/>
      <c r="F515" s="53"/>
      <c r="G515" s="54"/>
      <c r="H515" s="54"/>
      <c r="I515" s="54"/>
      <c r="J515" s="57">
        <v>3.57</v>
      </c>
      <c r="K515" s="56">
        <v>1.1499999999999999</v>
      </c>
      <c r="L515" s="57">
        <v>131.38</v>
      </c>
      <c r="M515" s="56">
        <v>35.42</v>
      </c>
      <c r="N515" s="58">
        <v>4653.4799999999996</v>
      </c>
      <c r="AF515" s="39"/>
      <c r="AG515" s="48"/>
      <c r="AI515" s="3" t="s">
        <v>66</v>
      </c>
      <c r="AL515" s="48"/>
      <c r="AM515" s="82"/>
      <c r="AN515" s="85"/>
      <c r="AO515" s="85"/>
      <c r="AP515" s="85"/>
      <c r="AQ515" s="85"/>
      <c r="AR515" s="85"/>
      <c r="AS515" s="82"/>
      <c r="AT515" s="48"/>
      <c r="AV515" s="48"/>
      <c r="AW515" s="48"/>
    </row>
    <row r="516" spans="1:49" s="4" customFormat="1" ht="15" x14ac:dyDescent="0.25">
      <c r="A516" s="51"/>
      <c r="B516" s="50" t="s">
        <v>86</v>
      </c>
      <c r="C516" s="853" t="s">
        <v>87</v>
      </c>
      <c r="D516" s="853"/>
      <c r="E516" s="853"/>
      <c r="F516" s="53"/>
      <c r="G516" s="54"/>
      <c r="H516" s="54"/>
      <c r="I516" s="54"/>
      <c r="J516" s="57">
        <v>15.07</v>
      </c>
      <c r="K516" s="54"/>
      <c r="L516" s="57">
        <v>482.24</v>
      </c>
      <c r="M516" s="54"/>
      <c r="N516" s="59"/>
      <c r="AF516" s="39"/>
      <c r="AG516" s="48"/>
      <c r="AI516" s="3" t="s">
        <v>87</v>
      </c>
      <c r="AL516" s="48"/>
      <c r="AM516" s="82"/>
      <c r="AN516" s="85"/>
      <c r="AO516" s="85"/>
      <c r="AP516" s="85"/>
      <c r="AQ516" s="85"/>
      <c r="AR516" s="85"/>
      <c r="AS516" s="82"/>
      <c r="AT516" s="48"/>
      <c r="AV516" s="48"/>
      <c r="AW516" s="48"/>
    </row>
    <row r="517" spans="1:49" s="4" customFormat="1" ht="15" x14ac:dyDescent="0.25">
      <c r="A517" s="60"/>
      <c r="B517" s="50"/>
      <c r="C517" s="853" t="s">
        <v>71</v>
      </c>
      <c r="D517" s="853"/>
      <c r="E517" s="853"/>
      <c r="F517" s="53" t="s">
        <v>72</v>
      </c>
      <c r="G517" s="56">
        <v>0.38</v>
      </c>
      <c r="H517" s="56">
        <v>1.1499999999999999</v>
      </c>
      <c r="I517" s="62">
        <v>13.984</v>
      </c>
      <c r="J517" s="63"/>
      <c r="K517" s="54"/>
      <c r="L517" s="63"/>
      <c r="M517" s="54"/>
      <c r="N517" s="59"/>
      <c r="AF517" s="39"/>
      <c r="AG517" s="48"/>
      <c r="AJ517" s="3" t="s">
        <v>71</v>
      </c>
      <c r="AL517" s="48"/>
      <c r="AM517" s="82"/>
      <c r="AN517" s="85"/>
      <c r="AO517" s="85"/>
      <c r="AP517" s="85"/>
      <c r="AQ517" s="85"/>
      <c r="AR517" s="85"/>
      <c r="AS517" s="82"/>
      <c r="AT517" s="48"/>
      <c r="AV517" s="48"/>
      <c r="AW517" s="48"/>
    </row>
    <row r="518" spans="1:49" s="4" customFormat="1" ht="15" x14ac:dyDescent="0.25">
      <c r="A518" s="51"/>
      <c r="B518" s="50"/>
      <c r="C518" s="854" t="s">
        <v>74</v>
      </c>
      <c r="D518" s="854"/>
      <c r="E518" s="854"/>
      <c r="F518" s="65"/>
      <c r="G518" s="66"/>
      <c r="H518" s="66"/>
      <c r="I518" s="66"/>
      <c r="J518" s="68">
        <v>18.64</v>
      </c>
      <c r="K518" s="66"/>
      <c r="L518" s="68">
        <v>613.62</v>
      </c>
      <c r="M518" s="66"/>
      <c r="N518" s="69"/>
      <c r="AF518" s="39"/>
      <c r="AG518" s="48"/>
      <c r="AK518" s="3" t="s">
        <v>74</v>
      </c>
      <c r="AL518" s="48"/>
      <c r="AM518" s="82"/>
      <c r="AN518" s="85"/>
      <c r="AO518" s="85"/>
      <c r="AP518" s="85"/>
      <c r="AQ518" s="85"/>
      <c r="AR518" s="85"/>
      <c r="AS518" s="82"/>
      <c r="AT518" s="48"/>
      <c r="AV518" s="48"/>
      <c r="AW518" s="48"/>
    </row>
    <row r="519" spans="1:49" s="4" customFormat="1" ht="15" x14ac:dyDescent="0.25">
      <c r="A519" s="60"/>
      <c r="B519" s="50"/>
      <c r="C519" s="853" t="s">
        <v>75</v>
      </c>
      <c r="D519" s="853"/>
      <c r="E519" s="853"/>
      <c r="F519" s="53"/>
      <c r="G519" s="54"/>
      <c r="H519" s="54"/>
      <c r="I519" s="54"/>
      <c r="J519" s="63"/>
      <c r="K519" s="54"/>
      <c r="L519" s="57">
        <v>131.38</v>
      </c>
      <c r="M519" s="54"/>
      <c r="N519" s="58">
        <v>4653.4799999999996</v>
      </c>
      <c r="AF519" s="39"/>
      <c r="AG519" s="48"/>
      <c r="AJ519" s="3" t="s">
        <v>75</v>
      </c>
      <c r="AL519" s="48"/>
      <c r="AM519" s="82"/>
      <c r="AN519" s="85"/>
      <c r="AO519" s="85"/>
      <c r="AP519" s="85"/>
      <c r="AQ519" s="85"/>
      <c r="AR519" s="85"/>
      <c r="AS519" s="82"/>
      <c r="AT519" s="48"/>
      <c r="AV519" s="48"/>
      <c r="AW519" s="48"/>
    </row>
    <row r="520" spans="1:49" s="4" customFormat="1" ht="23.25" x14ac:dyDescent="0.25">
      <c r="A520" s="60"/>
      <c r="B520" s="50" t="s">
        <v>120</v>
      </c>
      <c r="C520" s="853" t="s">
        <v>121</v>
      </c>
      <c r="D520" s="853"/>
      <c r="E520" s="853"/>
      <c r="F520" s="53" t="s">
        <v>78</v>
      </c>
      <c r="G520" s="70">
        <v>97</v>
      </c>
      <c r="H520" s="54"/>
      <c r="I520" s="70">
        <v>97</v>
      </c>
      <c r="J520" s="63"/>
      <c r="K520" s="54"/>
      <c r="L520" s="57">
        <v>127.44</v>
      </c>
      <c r="M520" s="54"/>
      <c r="N520" s="58">
        <v>4513.88</v>
      </c>
      <c r="AF520" s="39"/>
      <c r="AG520" s="48"/>
      <c r="AJ520" s="3" t="s">
        <v>121</v>
      </c>
      <c r="AL520" s="48"/>
      <c r="AM520" s="82"/>
      <c r="AN520" s="85"/>
      <c r="AO520" s="85"/>
      <c r="AP520" s="85"/>
      <c r="AQ520" s="85"/>
      <c r="AR520" s="85"/>
      <c r="AS520" s="82"/>
      <c r="AT520" s="48"/>
      <c r="AV520" s="48"/>
      <c r="AW520" s="48"/>
    </row>
    <row r="521" spans="1:49" s="4" customFormat="1" ht="23.25" x14ac:dyDescent="0.25">
      <c r="A521" s="60"/>
      <c r="B521" s="50" t="s">
        <v>122</v>
      </c>
      <c r="C521" s="853" t="s">
        <v>123</v>
      </c>
      <c r="D521" s="853"/>
      <c r="E521" s="853"/>
      <c r="F521" s="53" t="s">
        <v>78</v>
      </c>
      <c r="G521" s="70">
        <v>51</v>
      </c>
      <c r="H521" s="54"/>
      <c r="I521" s="70">
        <v>51</v>
      </c>
      <c r="J521" s="63"/>
      <c r="K521" s="54"/>
      <c r="L521" s="57">
        <v>67</v>
      </c>
      <c r="M521" s="54"/>
      <c r="N521" s="58">
        <v>2373.27</v>
      </c>
      <c r="AF521" s="39"/>
      <c r="AG521" s="48"/>
      <c r="AJ521" s="3" t="s">
        <v>123</v>
      </c>
      <c r="AL521" s="48"/>
      <c r="AM521" s="82"/>
      <c r="AN521" s="85"/>
      <c r="AO521" s="85"/>
      <c r="AP521" s="85"/>
      <c r="AQ521" s="85"/>
      <c r="AR521" s="85"/>
      <c r="AS521" s="82"/>
      <c r="AT521" s="48"/>
      <c r="AV521" s="48"/>
      <c r="AW521" s="48"/>
    </row>
    <row r="522" spans="1:49" s="4" customFormat="1" ht="15" x14ac:dyDescent="0.25">
      <c r="A522" s="71"/>
      <c r="B522" s="72"/>
      <c r="C522" s="847" t="s">
        <v>81</v>
      </c>
      <c r="D522" s="847"/>
      <c r="E522" s="847"/>
      <c r="F522" s="42"/>
      <c r="G522" s="43"/>
      <c r="H522" s="43"/>
      <c r="I522" s="43"/>
      <c r="J522" s="46"/>
      <c r="K522" s="43"/>
      <c r="L522" s="131">
        <v>808.06</v>
      </c>
      <c r="M522" s="66"/>
      <c r="N522" s="47"/>
      <c r="AF522" s="39"/>
      <c r="AG522" s="48"/>
      <c r="AL522" s="48" t="s">
        <v>81</v>
      </c>
      <c r="AM522" s="82"/>
      <c r="AN522" s="85"/>
      <c r="AO522" s="85"/>
      <c r="AP522" s="85"/>
      <c r="AQ522" s="85"/>
      <c r="AR522" s="85"/>
      <c r="AS522" s="82"/>
      <c r="AT522" s="48"/>
      <c r="AV522" s="48"/>
      <c r="AW522" s="48"/>
    </row>
    <row r="523" spans="1:49" s="4" customFormat="1" ht="15" x14ac:dyDescent="0.25">
      <c r="A523" s="40" t="s">
        <v>295</v>
      </c>
      <c r="B523" s="41" t="s">
        <v>271</v>
      </c>
      <c r="C523" s="847" t="s">
        <v>272</v>
      </c>
      <c r="D523" s="847"/>
      <c r="E523" s="847"/>
      <c r="F523" s="42" t="s">
        <v>269</v>
      </c>
      <c r="G523" s="43">
        <v>-4.8</v>
      </c>
      <c r="H523" s="44">
        <v>1</v>
      </c>
      <c r="I523" s="45">
        <v>-4.8</v>
      </c>
      <c r="J523" s="131">
        <v>9.0399999999999991</v>
      </c>
      <c r="K523" s="43"/>
      <c r="L523" s="131">
        <v>-43.39</v>
      </c>
      <c r="M523" s="43"/>
      <c r="N523" s="47"/>
      <c r="AF523" s="39"/>
      <c r="AG523" s="48" t="s">
        <v>272</v>
      </c>
      <c r="AL523" s="48"/>
      <c r="AM523" s="82"/>
      <c r="AN523" s="85"/>
      <c r="AO523" s="85"/>
      <c r="AP523" s="85"/>
      <c r="AQ523" s="85"/>
      <c r="AR523" s="85"/>
      <c r="AS523" s="82"/>
      <c r="AT523" s="48"/>
      <c r="AV523" s="48"/>
      <c r="AW523" s="48"/>
    </row>
    <row r="524" spans="1:49" s="4" customFormat="1" ht="15" x14ac:dyDescent="0.25">
      <c r="A524" s="71"/>
      <c r="B524" s="72"/>
      <c r="C524" s="847" t="s">
        <v>81</v>
      </c>
      <c r="D524" s="847"/>
      <c r="E524" s="847"/>
      <c r="F524" s="42"/>
      <c r="G524" s="43"/>
      <c r="H524" s="43"/>
      <c r="I524" s="43"/>
      <c r="J524" s="46"/>
      <c r="K524" s="43"/>
      <c r="L524" s="131">
        <v>-43.39</v>
      </c>
      <c r="M524" s="66"/>
      <c r="N524" s="47"/>
      <c r="AF524" s="39"/>
      <c r="AG524" s="48"/>
      <c r="AL524" s="48" t="s">
        <v>81</v>
      </c>
      <c r="AM524" s="82"/>
      <c r="AN524" s="85"/>
      <c r="AO524" s="85"/>
      <c r="AP524" s="85"/>
      <c r="AQ524" s="85"/>
      <c r="AR524" s="85"/>
      <c r="AS524" s="82"/>
      <c r="AT524" s="48"/>
      <c r="AV524" s="48"/>
      <c r="AW524" s="48"/>
    </row>
    <row r="525" spans="1:49" s="4" customFormat="1" ht="15" x14ac:dyDescent="0.25">
      <c r="A525" s="40" t="s">
        <v>298</v>
      </c>
      <c r="B525" s="41" t="s">
        <v>267</v>
      </c>
      <c r="C525" s="847" t="s">
        <v>268</v>
      </c>
      <c r="D525" s="847"/>
      <c r="E525" s="847"/>
      <c r="F525" s="42" t="s">
        <v>269</v>
      </c>
      <c r="G525" s="43">
        <v>-23.04</v>
      </c>
      <c r="H525" s="44">
        <v>1</v>
      </c>
      <c r="I525" s="109">
        <v>-23.04</v>
      </c>
      <c r="J525" s="131">
        <v>16.7</v>
      </c>
      <c r="K525" s="43"/>
      <c r="L525" s="131">
        <v>-384.77</v>
      </c>
      <c r="M525" s="43"/>
      <c r="N525" s="47"/>
      <c r="AF525" s="39"/>
      <c r="AG525" s="48" t="s">
        <v>268</v>
      </c>
      <c r="AL525" s="48"/>
      <c r="AM525" s="82"/>
      <c r="AN525" s="85"/>
      <c r="AO525" s="85"/>
      <c r="AP525" s="85"/>
      <c r="AQ525" s="85"/>
      <c r="AR525" s="85"/>
      <c r="AS525" s="82"/>
      <c r="AT525" s="48"/>
      <c r="AV525" s="48"/>
      <c r="AW525" s="48"/>
    </row>
    <row r="526" spans="1:49" s="4" customFormat="1" ht="15" x14ac:dyDescent="0.25">
      <c r="A526" s="71"/>
      <c r="B526" s="72"/>
      <c r="C526" s="847" t="s">
        <v>81</v>
      </c>
      <c r="D526" s="847"/>
      <c r="E526" s="847"/>
      <c r="F526" s="42"/>
      <c r="G526" s="43"/>
      <c r="H526" s="43"/>
      <c r="I526" s="43"/>
      <c r="J526" s="46"/>
      <c r="K526" s="43"/>
      <c r="L526" s="131">
        <v>-384.77</v>
      </c>
      <c r="M526" s="66"/>
      <c r="N526" s="47"/>
      <c r="AF526" s="39"/>
      <c r="AG526" s="48"/>
      <c r="AL526" s="48" t="s">
        <v>81</v>
      </c>
      <c r="AM526" s="82"/>
      <c r="AN526" s="85"/>
      <c r="AO526" s="85"/>
      <c r="AP526" s="85"/>
      <c r="AQ526" s="85"/>
      <c r="AR526" s="85"/>
      <c r="AS526" s="82"/>
      <c r="AT526" s="48"/>
      <c r="AV526" s="48"/>
      <c r="AW526" s="48"/>
    </row>
    <row r="527" spans="1:49" s="4" customFormat="1" ht="15" x14ac:dyDescent="0.25">
      <c r="A527" s="40" t="s">
        <v>301</v>
      </c>
      <c r="B527" s="41" t="s">
        <v>271</v>
      </c>
      <c r="C527" s="847" t="s">
        <v>272</v>
      </c>
      <c r="D527" s="847"/>
      <c r="E527" s="847"/>
      <c r="F527" s="42" t="s">
        <v>269</v>
      </c>
      <c r="G527" s="43">
        <v>-4.8</v>
      </c>
      <c r="H527" s="44">
        <v>1</v>
      </c>
      <c r="I527" s="45">
        <v>-4.8</v>
      </c>
      <c r="J527" s="131">
        <v>9.0399999999999991</v>
      </c>
      <c r="K527" s="43"/>
      <c r="L527" s="131">
        <v>-43.39</v>
      </c>
      <c r="M527" s="43"/>
      <c r="N527" s="47"/>
      <c r="AF527" s="39"/>
      <c r="AG527" s="48" t="s">
        <v>272</v>
      </c>
      <c r="AL527" s="48"/>
      <c r="AM527" s="82"/>
      <c r="AN527" s="85"/>
      <c r="AO527" s="85"/>
      <c r="AP527" s="85"/>
      <c r="AQ527" s="85"/>
      <c r="AR527" s="85"/>
      <c r="AS527" s="82"/>
      <c r="AT527" s="48"/>
      <c r="AV527" s="48"/>
      <c r="AW527" s="48"/>
    </row>
    <row r="528" spans="1:49" s="4" customFormat="1" ht="15" x14ac:dyDescent="0.25">
      <c r="A528" s="71"/>
      <c r="B528" s="72"/>
      <c r="C528" s="847" t="s">
        <v>81</v>
      </c>
      <c r="D528" s="847"/>
      <c r="E528" s="847"/>
      <c r="F528" s="42"/>
      <c r="G528" s="43"/>
      <c r="H528" s="43"/>
      <c r="I528" s="43"/>
      <c r="J528" s="46"/>
      <c r="K528" s="43"/>
      <c r="L528" s="131">
        <v>-43.39</v>
      </c>
      <c r="M528" s="66"/>
      <c r="N528" s="47"/>
      <c r="AF528" s="39"/>
      <c r="AG528" s="48"/>
      <c r="AL528" s="48" t="s">
        <v>81</v>
      </c>
      <c r="AM528" s="82"/>
      <c r="AN528" s="85"/>
      <c r="AO528" s="85"/>
      <c r="AP528" s="85"/>
      <c r="AQ528" s="85"/>
      <c r="AR528" s="85"/>
      <c r="AS528" s="82"/>
      <c r="AT528" s="48"/>
      <c r="AV528" s="48"/>
      <c r="AW528" s="48"/>
    </row>
    <row r="529" spans="1:49" s="4" customFormat="1" ht="23.25" x14ac:dyDescent="0.25">
      <c r="A529" s="40" t="s">
        <v>304</v>
      </c>
      <c r="B529" s="41" t="s">
        <v>302</v>
      </c>
      <c r="C529" s="847" t="s">
        <v>303</v>
      </c>
      <c r="D529" s="847"/>
      <c r="E529" s="847"/>
      <c r="F529" s="42" t="s">
        <v>174</v>
      </c>
      <c r="G529" s="43">
        <v>32</v>
      </c>
      <c r="H529" s="44">
        <v>1</v>
      </c>
      <c r="I529" s="44">
        <v>32</v>
      </c>
      <c r="J529" s="131">
        <v>828.75</v>
      </c>
      <c r="K529" s="43"/>
      <c r="L529" s="73">
        <v>3080.14</v>
      </c>
      <c r="M529" s="109">
        <v>8.61</v>
      </c>
      <c r="N529" s="134">
        <v>26520</v>
      </c>
      <c r="AF529" s="39"/>
      <c r="AG529" s="48" t="s">
        <v>303</v>
      </c>
      <c r="AL529" s="48"/>
      <c r="AM529" s="82"/>
      <c r="AN529" s="85"/>
      <c r="AO529" s="85"/>
      <c r="AP529" s="85"/>
      <c r="AQ529" s="85"/>
      <c r="AR529" s="85"/>
      <c r="AS529" s="82"/>
      <c r="AT529" s="48"/>
      <c r="AV529" s="48"/>
      <c r="AW529" s="48"/>
    </row>
    <row r="530" spans="1:49" s="4" customFormat="1" ht="15" x14ac:dyDescent="0.25">
      <c r="A530" s="71"/>
      <c r="B530" s="72"/>
      <c r="C530" s="847" t="s">
        <v>81</v>
      </c>
      <c r="D530" s="847"/>
      <c r="E530" s="847"/>
      <c r="F530" s="42"/>
      <c r="G530" s="43"/>
      <c r="H530" s="43"/>
      <c r="I530" s="43"/>
      <c r="J530" s="46"/>
      <c r="K530" s="43"/>
      <c r="L530" s="73">
        <v>3080.14</v>
      </c>
      <c r="M530" s="66"/>
      <c r="N530" s="134">
        <v>26520</v>
      </c>
      <c r="AF530" s="39"/>
      <c r="AG530" s="48"/>
      <c r="AL530" s="48" t="s">
        <v>81</v>
      </c>
      <c r="AM530" s="82"/>
      <c r="AN530" s="85"/>
      <c r="AO530" s="85"/>
      <c r="AP530" s="85"/>
      <c r="AQ530" s="85"/>
      <c r="AR530" s="85"/>
      <c r="AS530" s="82"/>
      <c r="AT530" s="48"/>
      <c r="AV530" s="48"/>
      <c r="AW530" s="48"/>
    </row>
    <row r="531" spans="1:49" s="4" customFormat="1" ht="23.25" x14ac:dyDescent="0.25">
      <c r="A531" s="40" t="s">
        <v>307</v>
      </c>
      <c r="B531" s="41" t="s">
        <v>305</v>
      </c>
      <c r="C531" s="847" t="s">
        <v>306</v>
      </c>
      <c r="D531" s="847"/>
      <c r="E531" s="847"/>
      <c r="F531" s="42" t="s">
        <v>174</v>
      </c>
      <c r="G531" s="43">
        <v>6</v>
      </c>
      <c r="H531" s="44">
        <v>1</v>
      </c>
      <c r="I531" s="44">
        <v>6</v>
      </c>
      <c r="J531" s="46"/>
      <c r="K531" s="43"/>
      <c r="L531" s="46"/>
      <c r="M531" s="43"/>
      <c r="N531" s="47"/>
      <c r="AF531" s="39"/>
      <c r="AG531" s="48" t="s">
        <v>306</v>
      </c>
      <c r="AL531" s="48"/>
      <c r="AM531" s="82"/>
      <c r="AN531" s="85"/>
      <c r="AO531" s="85"/>
      <c r="AP531" s="85"/>
      <c r="AQ531" s="85"/>
      <c r="AR531" s="85"/>
      <c r="AS531" s="82"/>
      <c r="AT531" s="48"/>
      <c r="AV531" s="48"/>
      <c r="AW531" s="48"/>
    </row>
    <row r="532" spans="1:49" s="4" customFormat="1" ht="22.5" x14ac:dyDescent="0.25">
      <c r="A532" s="49"/>
      <c r="B532" s="50" t="s">
        <v>64</v>
      </c>
      <c r="C532" s="848" t="s">
        <v>65</v>
      </c>
      <c r="D532" s="848"/>
      <c r="E532" s="848"/>
      <c r="F532" s="848"/>
      <c r="G532" s="848"/>
      <c r="H532" s="848"/>
      <c r="I532" s="848"/>
      <c r="J532" s="848"/>
      <c r="K532" s="848"/>
      <c r="L532" s="848"/>
      <c r="M532" s="848"/>
      <c r="N532" s="849"/>
      <c r="AF532" s="39"/>
      <c r="AG532" s="48"/>
      <c r="AH532" s="3" t="s">
        <v>65</v>
      </c>
      <c r="AL532" s="48"/>
      <c r="AM532" s="82"/>
      <c r="AN532" s="85"/>
      <c r="AO532" s="85"/>
      <c r="AP532" s="85"/>
      <c r="AQ532" s="85"/>
      <c r="AR532" s="85"/>
      <c r="AS532" s="82"/>
      <c r="AT532" s="48"/>
      <c r="AV532" s="48"/>
      <c r="AW532" s="48"/>
    </row>
    <row r="533" spans="1:49" s="4" customFormat="1" ht="15" x14ac:dyDescent="0.25">
      <c r="A533" s="51"/>
      <c r="B533" s="50" t="s">
        <v>60</v>
      </c>
      <c r="C533" s="853" t="s">
        <v>66</v>
      </c>
      <c r="D533" s="853"/>
      <c r="E533" s="853"/>
      <c r="F533" s="53"/>
      <c r="G533" s="54"/>
      <c r="H533" s="54"/>
      <c r="I533" s="54"/>
      <c r="J533" s="57">
        <v>4.79</v>
      </c>
      <c r="K533" s="56">
        <v>1.1499999999999999</v>
      </c>
      <c r="L533" s="57">
        <v>33.049999999999997</v>
      </c>
      <c r="M533" s="56">
        <v>35.42</v>
      </c>
      <c r="N533" s="58">
        <v>1170.6300000000001</v>
      </c>
      <c r="AF533" s="39"/>
      <c r="AG533" s="48"/>
      <c r="AI533" s="3" t="s">
        <v>66</v>
      </c>
      <c r="AL533" s="48"/>
      <c r="AM533" s="82"/>
      <c r="AN533" s="85"/>
      <c r="AO533" s="85"/>
      <c r="AP533" s="85"/>
      <c r="AQ533" s="85"/>
      <c r="AR533" s="85"/>
      <c r="AS533" s="82"/>
      <c r="AT533" s="48"/>
      <c r="AV533" s="48"/>
      <c r="AW533" s="48"/>
    </row>
    <row r="534" spans="1:49" s="4" customFormat="1" ht="15" x14ac:dyDescent="0.25">
      <c r="A534" s="51"/>
      <c r="B534" s="50" t="s">
        <v>86</v>
      </c>
      <c r="C534" s="853" t="s">
        <v>87</v>
      </c>
      <c r="D534" s="853"/>
      <c r="E534" s="853"/>
      <c r="F534" s="53"/>
      <c r="G534" s="54"/>
      <c r="H534" s="54"/>
      <c r="I534" s="54"/>
      <c r="J534" s="57">
        <v>42.54</v>
      </c>
      <c r="K534" s="54"/>
      <c r="L534" s="57">
        <v>255.24</v>
      </c>
      <c r="M534" s="54"/>
      <c r="N534" s="59"/>
      <c r="AF534" s="39"/>
      <c r="AG534" s="48"/>
      <c r="AI534" s="3" t="s">
        <v>87</v>
      </c>
      <c r="AL534" s="48"/>
      <c r="AM534" s="82"/>
      <c r="AN534" s="85"/>
      <c r="AO534" s="85"/>
      <c r="AP534" s="85"/>
      <c r="AQ534" s="85"/>
      <c r="AR534" s="85"/>
      <c r="AS534" s="82"/>
      <c r="AT534" s="48"/>
      <c r="AV534" s="48"/>
      <c r="AW534" s="48"/>
    </row>
    <row r="535" spans="1:49" s="4" customFormat="1" ht="15" x14ac:dyDescent="0.25">
      <c r="A535" s="60"/>
      <c r="B535" s="50"/>
      <c r="C535" s="853" t="s">
        <v>71</v>
      </c>
      <c r="D535" s="853"/>
      <c r="E535" s="853"/>
      <c r="F535" s="53" t="s">
        <v>72</v>
      </c>
      <c r="G535" s="56">
        <v>0.51</v>
      </c>
      <c r="H535" s="56">
        <v>1.1499999999999999</v>
      </c>
      <c r="I535" s="62">
        <v>3.5190000000000001</v>
      </c>
      <c r="J535" s="63"/>
      <c r="K535" s="54"/>
      <c r="L535" s="63"/>
      <c r="M535" s="54"/>
      <c r="N535" s="59"/>
      <c r="AF535" s="39"/>
      <c r="AG535" s="48"/>
      <c r="AJ535" s="3" t="s">
        <v>71</v>
      </c>
      <c r="AL535" s="48"/>
      <c r="AM535" s="82"/>
      <c r="AN535" s="85"/>
      <c r="AO535" s="85"/>
      <c r="AP535" s="85"/>
      <c r="AQ535" s="85"/>
      <c r="AR535" s="85"/>
      <c r="AS535" s="82"/>
      <c r="AT535" s="48"/>
      <c r="AV535" s="48"/>
      <c r="AW535" s="48"/>
    </row>
    <row r="536" spans="1:49" s="4" customFormat="1" ht="15" x14ac:dyDescent="0.25">
      <c r="A536" s="51"/>
      <c r="B536" s="50"/>
      <c r="C536" s="854" t="s">
        <v>74</v>
      </c>
      <c r="D536" s="854"/>
      <c r="E536" s="854"/>
      <c r="F536" s="65"/>
      <c r="G536" s="66"/>
      <c r="H536" s="66"/>
      <c r="I536" s="66"/>
      <c r="J536" s="68">
        <v>47.33</v>
      </c>
      <c r="K536" s="66"/>
      <c r="L536" s="68">
        <v>288.29000000000002</v>
      </c>
      <c r="M536" s="66"/>
      <c r="N536" s="69"/>
      <c r="AF536" s="39"/>
      <c r="AG536" s="48"/>
      <c r="AK536" s="3" t="s">
        <v>74</v>
      </c>
      <c r="AL536" s="48"/>
      <c r="AM536" s="82"/>
      <c r="AN536" s="85"/>
      <c r="AO536" s="85"/>
      <c r="AP536" s="85"/>
      <c r="AQ536" s="85"/>
      <c r="AR536" s="85"/>
      <c r="AS536" s="82"/>
      <c r="AT536" s="48"/>
      <c r="AV536" s="48"/>
      <c r="AW536" s="48"/>
    </row>
    <row r="537" spans="1:49" s="4" customFormat="1" ht="15" x14ac:dyDescent="0.25">
      <c r="A537" s="60"/>
      <c r="B537" s="50"/>
      <c r="C537" s="853" t="s">
        <v>75</v>
      </c>
      <c r="D537" s="853"/>
      <c r="E537" s="853"/>
      <c r="F537" s="53"/>
      <c r="G537" s="54"/>
      <c r="H537" s="54"/>
      <c r="I537" s="54"/>
      <c r="J537" s="63"/>
      <c r="K537" s="54"/>
      <c r="L537" s="57">
        <v>33.049999999999997</v>
      </c>
      <c r="M537" s="54"/>
      <c r="N537" s="58">
        <v>1170.6300000000001</v>
      </c>
      <c r="AF537" s="39"/>
      <c r="AG537" s="48"/>
      <c r="AJ537" s="3" t="s">
        <v>75</v>
      </c>
      <c r="AL537" s="48"/>
      <c r="AM537" s="82"/>
      <c r="AN537" s="85"/>
      <c r="AO537" s="85"/>
      <c r="AP537" s="85"/>
      <c r="AQ537" s="85"/>
      <c r="AR537" s="85"/>
      <c r="AS537" s="82"/>
      <c r="AT537" s="48"/>
      <c r="AV537" s="48"/>
      <c r="AW537" s="48"/>
    </row>
    <row r="538" spans="1:49" s="4" customFormat="1" ht="23.25" x14ac:dyDescent="0.25">
      <c r="A538" s="60"/>
      <c r="B538" s="50" t="s">
        <v>120</v>
      </c>
      <c r="C538" s="853" t="s">
        <v>121</v>
      </c>
      <c r="D538" s="853"/>
      <c r="E538" s="853"/>
      <c r="F538" s="53" t="s">
        <v>78</v>
      </c>
      <c r="G538" s="70">
        <v>97</v>
      </c>
      <c r="H538" s="54"/>
      <c r="I538" s="70">
        <v>97</v>
      </c>
      <c r="J538" s="63"/>
      <c r="K538" s="54"/>
      <c r="L538" s="57">
        <v>32.06</v>
      </c>
      <c r="M538" s="54"/>
      <c r="N538" s="58">
        <v>1135.51</v>
      </c>
      <c r="AF538" s="39"/>
      <c r="AG538" s="48"/>
      <c r="AJ538" s="3" t="s">
        <v>121</v>
      </c>
      <c r="AL538" s="48"/>
      <c r="AM538" s="82"/>
      <c r="AN538" s="85"/>
      <c r="AO538" s="85"/>
      <c r="AP538" s="85"/>
      <c r="AQ538" s="85"/>
      <c r="AR538" s="85"/>
      <c r="AS538" s="82"/>
      <c r="AT538" s="48"/>
      <c r="AV538" s="48"/>
      <c r="AW538" s="48"/>
    </row>
    <row r="539" spans="1:49" s="4" customFormat="1" ht="23.25" x14ac:dyDescent="0.25">
      <c r="A539" s="60"/>
      <c r="B539" s="50" t="s">
        <v>122</v>
      </c>
      <c r="C539" s="853" t="s">
        <v>123</v>
      </c>
      <c r="D539" s="853"/>
      <c r="E539" s="853"/>
      <c r="F539" s="53" t="s">
        <v>78</v>
      </c>
      <c r="G539" s="70">
        <v>51</v>
      </c>
      <c r="H539" s="54"/>
      <c r="I539" s="70">
        <v>51</v>
      </c>
      <c r="J539" s="63"/>
      <c r="K539" s="54"/>
      <c r="L539" s="57">
        <v>16.86</v>
      </c>
      <c r="M539" s="54"/>
      <c r="N539" s="133">
        <v>597.02</v>
      </c>
      <c r="AF539" s="39"/>
      <c r="AG539" s="48"/>
      <c r="AJ539" s="3" t="s">
        <v>123</v>
      </c>
      <c r="AL539" s="48"/>
      <c r="AM539" s="82"/>
      <c r="AN539" s="85"/>
      <c r="AO539" s="85"/>
      <c r="AP539" s="85"/>
      <c r="AQ539" s="85"/>
      <c r="AR539" s="85"/>
      <c r="AS539" s="82"/>
      <c r="AT539" s="48"/>
      <c r="AV539" s="48"/>
      <c r="AW539" s="48"/>
    </row>
    <row r="540" spans="1:49" s="4" customFormat="1" ht="15" x14ac:dyDescent="0.25">
      <c r="A540" s="71"/>
      <c r="B540" s="72"/>
      <c r="C540" s="847" t="s">
        <v>81</v>
      </c>
      <c r="D540" s="847"/>
      <c r="E540" s="847"/>
      <c r="F540" s="42"/>
      <c r="G540" s="43"/>
      <c r="H540" s="43"/>
      <c r="I540" s="43"/>
      <c r="J540" s="46"/>
      <c r="K540" s="43"/>
      <c r="L540" s="131">
        <v>337.21</v>
      </c>
      <c r="M540" s="66"/>
      <c r="N540" s="47"/>
      <c r="AF540" s="39"/>
      <c r="AG540" s="48"/>
      <c r="AL540" s="48" t="s">
        <v>81</v>
      </c>
      <c r="AM540" s="82"/>
      <c r="AN540" s="85"/>
      <c r="AO540" s="85"/>
      <c r="AP540" s="85"/>
      <c r="AQ540" s="85"/>
      <c r="AR540" s="85"/>
      <c r="AS540" s="82"/>
      <c r="AT540" s="48"/>
      <c r="AV540" s="48"/>
      <c r="AW540" s="48"/>
    </row>
    <row r="541" spans="1:49" s="4" customFormat="1" ht="23.25" x14ac:dyDescent="0.25">
      <c r="A541" s="40" t="s">
        <v>310</v>
      </c>
      <c r="B541" s="41" t="s">
        <v>308</v>
      </c>
      <c r="C541" s="847" t="s">
        <v>309</v>
      </c>
      <c r="D541" s="847"/>
      <c r="E541" s="847"/>
      <c r="F541" s="42" t="s">
        <v>207</v>
      </c>
      <c r="G541" s="43">
        <v>-3.0540000000000001E-2</v>
      </c>
      <c r="H541" s="44">
        <v>1</v>
      </c>
      <c r="I541" s="137">
        <v>-3.0540000000000001E-2</v>
      </c>
      <c r="J541" s="73">
        <v>5763</v>
      </c>
      <c r="K541" s="43"/>
      <c r="L541" s="131">
        <v>-176</v>
      </c>
      <c r="M541" s="43"/>
      <c r="N541" s="47"/>
      <c r="AF541" s="39"/>
      <c r="AG541" s="48" t="s">
        <v>309</v>
      </c>
      <c r="AL541" s="48"/>
      <c r="AM541" s="82"/>
      <c r="AN541" s="85"/>
      <c r="AO541" s="85"/>
      <c r="AP541" s="85"/>
      <c r="AQ541" s="85"/>
      <c r="AR541" s="85"/>
      <c r="AS541" s="82"/>
      <c r="AT541" s="48"/>
      <c r="AV541" s="48"/>
      <c r="AW541" s="48"/>
    </row>
    <row r="542" spans="1:49" s="4" customFormat="1" ht="15" x14ac:dyDescent="0.25">
      <c r="A542" s="71"/>
      <c r="B542" s="72"/>
      <c r="C542" s="847" t="s">
        <v>81</v>
      </c>
      <c r="D542" s="847"/>
      <c r="E542" s="847"/>
      <c r="F542" s="42"/>
      <c r="G542" s="43"/>
      <c r="H542" s="43"/>
      <c r="I542" s="43"/>
      <c r="J542" s="46"/>
      <c r="K542" s="43"/>
      <c r="L542" s="131">
        <v>-176</v>
      </c>
      <c r="M542" s="66"/>
      <c r="N542" s="47"/>
      <c r="AF542" s="39"/>
      <c r="AG542" s="48"/>
      <c r="AL542" s="48" t="s">
        <v>81</v>
      </c>
      <c r="AM542" s="82"/>
      <c r="AN542" s="85"/>
      <c r="AO542" s="85"/>
      <c r="AP542" s="85"/>
      <c r="AQ542" s="85"/>
      <c r="AR542" s="85"/>
      <c r="AS542" s="82"/>
      <c r="AT542" s="48"/>
      <c r="AV542" s="48"/>
      <c r="AW542" s="48"/>
    </row>
    <row r="543" spans="1:49" s="4" customFormat="1" ht="23.25" x14ac:dyDescent="0.25">
      <c r="A543" s="40" t="s">
        <v>313</v>
      </c>
      <c r="B543" s="41" t="s">
        <v>311</v>
      </c>
      <c r="C543" s="847" t="s">
        <v>312</v>
      </c>
      <c r="D543" s="847"/>
      <c r="E543" s="847"/>
      <c r="F543" s="42" t="s">
        <v>207</v>
      </c>
      <c r="G543" s="43">
        <v>-6.3600000000000002E-3</v>
      </c>
      <c r="H543" s="44">
        <v>1</v>
      </c>
      <c r="I543" s="137">
        <v>-6.3600000000000002E-3</v>
      </c>
      <c r="J543" s="73">
        <v>5763</v>
      </c>
      <c r="K543" s="43"/>
      <c r="L543" s="131">
        <v>-36.65</v>
      </c>
      <c r="M543" s="43"/>
      <c r="N543" s="47"/>
      <c r="AF543" s="39"/>
      <c r="AG543" s="48" t="s">
        <v>312</v>
      </c>
      <c r="AL543" s="48"/>
      <c r="AM543" s="82"/>
      <c r="AN543" s="85"/>
      <c r="AO543" s="85"/>
      <c r="AP543" s="85"/>
      <c r="AQ543" s="85"/>
      <c r="AR543" s="85"/>
      <c r="AS543" s="82"/>
      <c r="AT543" s="48"/>
      <c r="AV543" s="48"/>
      <c r="AW543" s="48"/>
    </row>
    <row r="544" spans="1:49" s="4" customFormat="1" ht="15" x14ac:dyDescent="0.25">
      <c r="A544" s="71"/>
      <c r="B544" s="72"/>
      <c r="C544" s="847" t="s">
        <v>81</v>
      </c>
      <c r="D544" s="847"/>
      <c r="E544" s="847"/>
      <c r="F544" s="42"/>
      <c r="G544" s="43"/>
      <c r="H544" s="43"/>
      <c r="I544" s="43"/>
      <c r="J544" s="46"/>
      <c r="K544" s="43"/>
      <c r="L544" s="131">
        <v>-36.65</v>
      </c>
      <c r="M544" s="66"/>
      <c r="N544" s="47"/>
      <c r="AF544" s="39"/>
      <c r="AG544" s="48"/>
      <c r="AL544" s="48" t="s">
        <v>81</v>
      </c>
      <c r="AM544" s="82"/>
      <c r="AN544" s="85"/>
      <c r="AO544" s="85"/>
      <c r="AP544" s="85"/>
      <c r="AQ544" s="85"/>
      <c r="AR544" s="85"/>
      <c r="AS544" s="82"/>
      <c r="AT544" s="48"/>
      <c r="AV544" s="48"/>
      <c r="AW544" s="48"/>
    </row>
    <row r="545" spans="1:49" s="4" customFormat="1" ht="23.25" x14ac:dyDescent="0.25">
      <c r="A545" s="40" t="s">
        <v>319</v>
      </c>
      <c r="B545" s="41" t="s">
        <v>314</v>
      </c>
      <c r="C545" s="847" t="s">
        <v>315</v>
      </c>
      <c r="D545" s="847"/>
      <c r="E545" s="847"/>
      <c r="F545" s="42" t="s">
        <v>174</v>
      </c>
      <c r="G545" s="43">
        <v>6</v>
      </c>
      <c r="H545" s="44">
        <v>1</v>
      </c>
      <c r="I545" s="44">
        <v>6</v>
      </c>
      <c r="J545" s="131">
        <v>765</v>
      </c>
      <c r="K545" s="43"/>
      <c r="L545" s="131">
        <v>533.1</v>
      </c>
      <c r="M545" s="109">
        <v>8.61</v>
      </c>
      <c r="N545" s="134">
        <v>4590</v>
      </c>
      <c r="AF545" s="39"/>
      <c r="AG545" s="48" t="s">
        <v>315</v>
      </c>
      <c r="AL545" s="48"/>
      <c r="AM545" s="82"/>
      <c r="AN545" s="85"/>
      <c r="AO545" s="85"/>
      <c r="AP545" s="85"/>
      <c r="AQ545" s="85"/>
      <c r="AR545" s="85"/>
      <c r="AS545" s="82"/>
      <c r="AT545" s="48"/>
      <c r="AV545" s="48"/>
      <c r="AW545" s="48"/>
    </row>
    <row r="546" spans="1:49" s="4" customFormat="1" ht="15" x14ac:dyDescent="0.25">
      <c r="A546" s="71"/>
      <c r="B546" s="72"/>
      <c r="C546" s="847" t="s">
        <v>81</v>
      </c>
      <c r="D546" s="847"/>
      <c r="E546" s="847"/>
      <c r="F546" s="42"/>
      <c r="G546" s="43"/>
      <c r="H546" s="43"/>
      <c r="I546" s="43"/>
      <c r="J546" s="46"/>
      <c r="K546" s="43"/>
      <c r="L546" s="131">
        <v>533.1</v>
      </c>
      <c r="M546" s="66"/>
      <c r="N546" s="134">
        <v>4590</v>
      </c>
      <c r="AF546" s="39"/>
      <c r="AG546" s="48"/>
      <c r="AL546" s="48" t="s">
        <v>81</v>
      </c>
      <c r="AM546" s="82"/>
      <c r="AN546" s="85"/>
      <c r="AO546" s="85"/>
      <c r="AP546" s="85"/>
      <c r="AQ546" s="85"/>
      <c r="AR546" s="85"/>
      <c r="AS546" s="82"/>
      <c r="AT546" s="48"/>
      <c r="AV546" s="48"/>
      <c r="AW546" s="48"/>
    </row>
    <row r="547" spans="1:49" s="4" customFormat="1" ht="0" hidden="1" customHeight="1" x14ac:dyDescent="0.25">
      <c r="A547" s="110"/>
      <c r="B547" s="111"/>
      <c r="C547" s="111"/>
      <c r="D547" s="111"/>
      <c r="E547" s="111"/>
      <c r="F547" s="112"/>
      <c r="G547" s="112"/>
      <c r="H547" s="112"/>
      <c r="I547" s="112"/>
      <c r="J547" s="113"/>
      <c r="K547" s="112"/>
      <c r="L547" s="113"/>
      <c r="M547" s="54"/>
      <c r="N547" s="113"/>
      <c r="AF547" s="39"/>
      <c r="AG547" s="48"/>
      <c r="AL547" s="48"/>
      <c r="AM547" s="82"/>
      <c r="AN547" s="85"/>
      <c r="AO547" s="85"/>
      <c r="AP547" s="85"/>
      <c r="AQ547" s="85"/>
      <c r="AR547" s="85"/>
      <c r="AS547" s="82"/>
      <c r="AT547" s="48"/>
      <c r="AV547" s="48"/>
      <c r="AW547" s="48"/>
    </row>
    <row r="548" spans="1:49" s="4" customFormat="1" ht="15" x14ac:dyDescent="0.25">
      <c r="A548" s="114"/>
      <c r="B548" s="115"/>
      <c r="C548" s="847" t="s">
        <v>316</v>
      </c>
      <c r="D548" s="847"/>
      <c r="E548" s="847"/>
      <c r="F548" s="847"/>
      <c r="G548" s="847"/>
      <c r="H548" s="847"/>
      <c r="I548" s="847"/>
      <c r="J548" s="847"/>
      <c r="K548" s="847"/>
      <c r="L548" s="116"/>
      <c r="M548" s="117"/>
      <c r="N548" s="118"/>
      <c r="AF548" s="39"/>
      <c r="AG548" s="48"/>
      <c r="AL548" s="48"/>
      <c r="AM548" s="82"/>
      <c r="AN548" s="85"/>
      <c r="AO548" s="85"/>
      <c r="AP548" s="85"/>
      <c r="AQ548" s="85"/>
      <c r="AR548" s="85"/>
      <c r="AS548" s="82"/>
      <c r="AT548" s="48" t="s">
        <v>316</v>
      </c>
      <c r="AV548" s="48"/>
      <c r="AW548" s="48"/>
    </row>
    <row r="549" spans="1:49" s="4" customFormat="1" ht="15" x14ac:dyDescent="0.25">
      <c r="A549" s="119"/>
      <c r="B549" s="50"/>
      <c r="C549" s="853" t="s">
        <v>99</v>
      </c>
      <c r="D549" s="853"/>
      <c r="E549" s="853"/>
      <c r="F549" s="853"/>
      <c r="G549" s="853"/>
      <c r="H549" s="853"/>
      <c r="I549" s="853"/>
      <c r="J549" s="853"/>
      <c r="K549" s="853"/>
      <c r="L549" s="120">
        <v>177735.49</v>
      </c>
      <c r="M549" s="121"/>
      <c r="N549" s="122"/>
      <c r="AF549" s="39"/>
      <c r="AG549" s="48"/>
      <c r="AL549" s="48"/>
      <c r="AM549" s="82"/>
      <c r="AN549" s="85"/>
      <c r="AO549" s="85"/>
      <c r="AP549" s="85"/>
      <c r="AQ549" s="85"/>
      <c r="AR549" s="85"/>
      <c r="AS549" s="82"/>
      <c r="AT549" s="48"/>
      <c r="AU549" s="3" t="s">
        <v>99</v>
      </c>
      <c r="AV549" s="48"/>
      <c r="AW549" s="48"/>
    </row>
    <row r="550" spans="1:49" s="4" customFormat="1" ht="15" x14ac:dyDescent="0.25">
      <c r="A550" s="119"/>
      <c r="B550" s="50"/>
      <c r="C550" s="853" t="s">
        <v>100</v>
      </c>
      <c r="D550" s="853"/>
      <c r="E550" s="853"/>
      <c r="F550" s="853"/>
      <c r="G550" s="853"/>
      <c r="H550" s="853"/>
      <c r="I550" s="853"/>
      <c r="J550" s="853"/>
      <c r="K550" s="853"/>
      <c r="L550" s="123"/>
      <c r="M550" s="121"/>
      <c r="N550" s="122"/>
      <c r="AF550" s="39"/>
      <c r="AG550" s="48"/>
      <c r="AL550" s="48"/>
      <c r="AM550" s="82"/>
      <c r="AN550" s="85"/>
      <c r="AO550" s="85"/>
      <c r="AP550" s="85"/>
      <c r="AQ550" s="85"/>
      <c r="AR550" s="85"/>
      <c r="AS550" s="82"/>
      <c r="AT550" s="48"/>
      <c r="AU550" s="3" t="s">
        <v>100</v>
      </c>
      <c r="AV550" s="48"/>
      <c r="AW550" s="48"/>
    </row>
    <row r="551" spans="1:49" s="4" customFormat="1" ht="15" x14ac:dyDescent="0.25">
      <c r="A551" s="119"/>
      <c r="B551" s="50"/>
      <c r="C551" s="853" t="s">
        <v>101</v>
      </c>
      <c r="D551" s="853"/>
      <c r="E551" s="853"/>
      <c r="F551" s="853"/>
      <c r="G551" s="853"/>
      <c r="H551" s="853"/>
      <c r="I551" s="853"/>
      <c r="J551" s="853"/>
      <c r="K551" s="853"/>
      <c r="L551" s="120">
        <v>2412.4299999999998</v>
      </c>
      <c r="M551" s="121"/>
      <c r="N551" s="122"/>
      <c r="AF551" s="39"/>
      <c r="AG551" s="48"/>
      <c r="AL551" s="48"/>
      <c r="AM551" s="82"/>
      <c r="AN551" s="85"/>
      <c r="AO551" s="85"/>
      <c r="AP551" s="85"/>
      <c r="AQ551" s="85"/>
      <c r="AR551" s="85"/>
      <c r="AS551" s="82"/>
      <c r="AT551" s="48"/>
      <c r="AU551" s="3" t="s">
        <v>101</v>
      </c>
      <c r="AV551" s="48"/>
      <c r="AW551" s="48"/>
    </row>
    <row r="552" spans="1:49" s="4" customFormat="1" ht="15" x14ac:dyDescent="0.25">
      <c r="A552" s="119"/>
      <c r="B552" s="50"/>
      <c r="C552" s="853" t="s">
        <v>102</v>
      </c>
      <c r="D552" s="853"/>
      <c r="E552" s="853"/>
      <c r="F552" s="853"/>
      <c r="G552" s="853"/>
      <c r="H552" s="853"/>
      <c r="I552" s="853"/>
      <c r="J552" s="853"/>
      <c r="K552" s="853"/>
      <c r="L552" s="120">
        <v>5978.53</v>
      </c>
      <c r="M552" s="121"/>
      <c r="N552" s="122"/>
      <c r="AF552" s="39"/>
      <c r="AG552" s="48"/>
      <c r="AL552" s="48"/>
      <c r="AM552" s="82"/>
      <c r="AN552" s="85"/>
      <c r="AO552" s="85"/>
      <c r="AP552" s="85"/>
      <c r="AQ552" s="85"/>
      <c r="AR552" s="85"/>
      <c r="AS552" s="82"/>
      <c r="AT552" s="48"/>
      <c r="AU552" s="3" t="s">
        <v>102</v>
      </c>
      <c r="AV552" s="48"/>
      <c r="AW552" s="48"/>
    </row>
    <row r="553" spans="1:49" s="4" customFormat="1" ht="15" x14ac:dyDescent="0.25">
      <c r="A553" s="119"/>
      <c r="B553" s="50"/>
      <c r="C553" s="853" t="s">
        <v>103</v>
      </c>
      <c r="D553" s="853"/>
      <c r="E553" s="853"/>
      <c r="F553" s="853"/>
      <c r="G553" s="853"/>
      <c r="H553" s="853"/>
      <c r="I553" s="853"/>
      <c r="J553" s="853"/>
      <c r="K553" s="853"/>
      <c r="L553" s="124">
        <v>580.87</v>
      </c>
      <c r="M553" s="121"/>
      <c r="N553" s="122"/>
      <c r="AF553" s="39"/>
      <c r="AG553" s="48"/>
      <c r="AL553" s="48"/>
      <c r="AM553" s="82"/>
      <c r="AN553" s="85"/>
      <c r="AO553" s="85"/>
      <c r="AP553" s="85"/>
      <c r="AQ553" s="85"/>
      <c r="AR553" s="85"/>
      <c r="AS553" s="82"/>
      <c r="AT553" s="48"/>
      <c r="AU553" s="3" t="s">
        <v>103</v>
      </c>
      <c r="AV553" s="48"/>
      <c r="AW553" s="48"/>
    </row>
    <row r="554" spans="1:49" s="4" customFormat="1" ht="15" x14ac:dyDescent="0.25">
      <c r="A554" s="119"/>
      <c r="B554" s="50"/>
      <c r="C554" s="853" t="s">
        <v>138</v>
      </c>
      <c r="D554" s="853"/>
      <c r="E554" s="853"/>
      <c r="F554" s="853"/>
      <c r="G554" s="853"/>
      <c r="H554" s="853"/>
      <c r="I554" s="853"/>
      <c r="J554" s="853"/>
      <c r="K554" s="853"/>
      <c r="L554" s="120">
        <v>169344.53</v>
      </c>
      <c r="M554" s="121"/>
      <c r="N554" s="122"/>
      <c r="AF554" s="39"/>
      <c r="AG554" s="48"/>
      <c r="AL554" s="48"/>
      <c r="AM554" s="82"/>
      <c r="AN554" s="85"/>
      <c r="AO554" s="85"/>
      <c r="AP554" s="85"/>
      <c r="AQ554" s="85"/>
      <c r="AR554" s="85"/>
      <c r="AS554" s="82"/>
      <c r="AT554" s="48"/>
      <c r="AU554" s="3" t="s">
        <v>138</v>
      </c>
      <c r="AV554" s="48"/>
      <c r="AW554" s="48"/>
    </row>
    <row r="555" spans="1:49" s="4" customFormat="1" ht="15" x14ac:dyDescent="0.25">
      <c r="A555" s="119"/>
      <c r="B555" s="50"/>
      <c r="C555" s="853" t="s">
        <v>104</v>
      </c>
      <c r="D555" s="853"/>
      <c r="E555" s="853"/>
      <c r="F555" s="853"/>
      <c r="G555" s="853"/>
      <c r="H555" s="853"/>
      <c r="I555" s="853"/>
      <c r="J555" s="853"/>
      <c r="K555" s="853"/>
      <c r="L555" s="124">
        <v>333.37</v>
      </c>
      <c r="M555" s="121"/>
      <c r="N555" s="122"/>
      <c r="AF555" s="39"/>
      <c r="AG555" s="48"/>
      <c r="AL555" s="48"/>
      <c r="AM555" s="82"/>
      <c r="AN555" s="85"/>
      <c r="AO555" s="85"/>
      <c r="AP555" s="85"/>
      <c r="AQ555" s="85"/>
      <c r="AR555" s="85"/>
      <c r="AS555" s="82"/>
      <c r="AT555" s="48"/>
      <c r="AU555" s="3" t="s">
        <v>104</v>
      </c>
      <c r="AV555" s="48"/>
      <c r="AW555" s="48"/>
    </row>
    <row r="556" spans="1:49" s="4" customFormat="1" ht="15" x14ac:dyDescent="0.25">
      <c r="A556" s="119"/>
      <c r="B556" s="50"/>
      <c r="C556" s="853" t="s">
        <v>100</v>
      </c>
      <c r="D556" s="853"/>
      <c r="E556" s="853"/>
      <c r="F556" s="853"/>
      <c r="G556" s="853"/>
      <c r="H556" s="853"/>
      <c r="I556" s="853"/>
      <c r="J556" s="853"/>
      <c r="K556" s="853"/>
      <c r="L556" s="123"/>
      <c r="M556" s="121"/>
      <c r="N556" s="122"/>
      <c r="AF556" s="39"/>
      <c r="AG556" s="48"/>
      <c r="AL556" s="48"/>
      <c r="AM556" s="82"/>
      <c r="AN556" s="85"/>
      <c r="AO556" s="85"/>
      <c r="AP556" s="85"/>
      <c r="AQ556" s="85"/>
      <c r="AR556" s="85"/>
      <c r="AS556" s="82"/>
      <c r="AT556" s="48"/>
      <c r="AU556" s="3" t="s">
        <v>100</v>
      </c>
      <c r="AV556" s="48"/>
      <c r="AW556" s="48"/>
    </row>
    <row r="557" spans="1:49" s="4" customFormat="1" ht="15" x14ac:dyDescent="0.25">
      <c r="A557" s="119"/>
      <c r="B557" s="50"/>
      <c r="C557" s="853" t="s">
        <v>105</v>
      </c>
      <c r="D557" s="853"/>
      <c r="E557" s="853"/>
      <c r="F557" s="853"/>
      <c r="G557" s="853"/>
      <c r="H557" s="853"/>
      <c r="I557" s="853"/>
      <c r="J557" s="853"/>
      <c r="K557" s="853"/>
      <c r="L557" s="124">
        <v>112.08</v>
      </c>
      <c r="M557" s="121"/>
      <c r="N557" s="122"/>
      <c r="AF557" s="39"/>
      <c r="AG557" s="48"/>
      <c r="AL557" s="48"/>
      <c r="AM557" s="82"/>
      <c r="AN557" s="85"/>
      <c r="AO557" s="85"/>
      <c r="AP557" s="85"/>
      <c r="AQ557" s="85"/>
      <c r="AR557" s="85"/>
      <c r="AS557" s="82"/>
      <c r="AT557" s="48"/>
      <c r="AU557" s="3" t="s">
        <v>105</v>
      </c>
      <c r="AV557" s="48"/>
      <c r="AW557" s="48"/>
    </row>
    <row r="558" spans="1:49" s="4" customFormat="1" ht="15" x14ac:dyDescent="0.25">
      <c r="A558" s="119"/>
      <c r="B558" s="50"/>
      <c r="C558" s="853" t="s">
        <v>106</v>
      </c>
      <c r="D558" s="853"/>
      <c r="E558" s="853"/>
      <c r="F558" s="853"/>
      <c r="G558" s="853"/>
      <c r="H558" s="853"/>
      <c r="I558" s="853"/>
      <c r="J558" s="853"/>
      <c r="K558" s="853"/>
      <c r="L558" s="124">
        <v>37.409999999999997</v>
      </c>
      <c r="M558" s="121"/>
      <c r="N558" s="122"/>
      <c r="AF558" s="39"/>
      <c r="AG558" s="48"/>
      <c r="AL558" s="48"/>
      <c r="AM558" s="82"/>
      <c r="AN558" s="85"/>
      <c r="AO558" s="85"/>
      <c r="AP558" s="85"/>
      <c r="AQ558" s="85"/>
      <c r="AR558" s="85"/>
      <c r="AS558" s="82"/>
      <c r="AT558" s="48"/>
      <c r="AU558" s="3" t="s">
        <v>106</v>
      </c>
      <c r="AV558" s="48"/>
      <c r="AW558" s="48"/>
    </row>
    <row r="559" spans="1:49" s="4" customFormat="1" ht="15" x14ac:dyDescent="0.25">
      <c r="A559" s="119"/>
      <c r="B559" s="50"/>
      <c r="C559" s="853" t="s">
        <v>107</v>
      </c>
      <c r="D559" s="853"/>
      <c r="E559" s="853"/>
      <c r="F559" s="853"/>
      <c r="G559" s="853"/>
      <c r="H559" s="853"/>
      <c r="I559" s="853"/>
      <c r="J559" s="853"/>
      <c r="K559" s="853"/>
      <c r="L559" s="124">
        <v>0.6</v>
      </c>
      <c r="M559" s="121"/>
      <c r="N559" s="122"/>
      <c r="AF559" s="39"/>
      <c r="AG559" s="48"/>
      <c r="AL559" s="48"/>
      <c r="AM559" s="82"/>
      <c r="AN559" s="85"/>
      <c r="AO559" s="85"/>
      <c r="AP559" s="85"/>
      <c r="AQ559" s="85"/>
      <c r="AR559" s="85"/>
      <c r="AS559" s="82"/>
      <c r="AT559" s="48"/>
      <c r="AU559" s="3" t="s">
        <v>107</v>
      </c>
      <c r="AV559" s="48"/>
      <c r="AW559" s="48"/>
    </row>
    <row r="560" spans="1:49" s="4" customFormat="1" ht="15" x14ac:dyDescent="0.25">
      <c r="A560" s="119"/>
      <c r="B560" s="50"/>
      <c r="C560" s="853" t="s">
        <v>139</v>
      </c>
      <c r="D560" s="853"/>
      <c r="E560" s="853"/>
      <c r="F560" s="853"/>
      <c r="G560" s="853"/>
      <c r="H560" s="853"/>
      <c r="I560" s="853"/>
      <c r="J560" s="853"/>
      <c r="K560" s="853"/>
      <c r="L560" s="124">
        <v>12.61</v>
      </c>
      <c r="M560" s="121"/>
      <c r="N560" s="122"/>
      <c r="AF560" s="39"/>
      <c r="AG560" s="48"/>
      <c r="AL560" s="48"/>
      <c r="AM560" s="82"/>
      <c r="AN560" s="85"/>
      <c r="AO560" s="85"/>
      <c r="AP560" s="85"/>
      <c r="AQ560" s="85"/>
      <c r="AR560" s="85"/>
      <c r="AS560" s="82"/>
      <c r="AT560" s="48"/>
      <c r="AU560" s="3" t="s">
        <v>139</v>
      </c>
      <c r="AV560" s="48"/>
      <c r="AW560" s="48"/>
    </row>
    <row r="561" spans="1:49" s="4" customFormat="1" ht="15" x14ac:dyDescent="0.25">
      <c r="A561" s="119"/>
      <c r="B561" s="50"/>
      <c r="C561" s="853" t="s">
        <v>108</v>
      </c>
      <c r="D561" s="853"/>
      <c r="E561" s="853"/>
      <c r="F561" s="853"/>
      <c r="G561" s="853"/>
      <c r="H561" s="853"/>
      <c r="I561" s="853"/>
      <c r="J561" s="853"/>
      <c r="K561" s="853"/>
      <c r="L561" s="124">
        <v>109.3</v>
      </c>
      <c r="M561" s="121"/>
      <c r="N561" s="122"/>
      <c r="AF561" s="39"/>
      <c r="AG561" s="48"/>
      <c r="AL561" s="48"/>
      <c r="AM561" s="82"/>
      <c r="AN561" s="85"/>
      <c r="AO561" s="85"/>
      <c r="AP561" s="85"/>
      <c r="AQ561" s="85"/>
      <c r="AR561" s="85"/>
      <c r="AS561" s="82"/>
      <c r="AT561" s="48"/>
      <c r="AU561" s="3" t="s">
        <v>108</v>
      </c>
      <c r="AV561" s="48"/>
      <c r="AW561" s="48"/>
    </row>
    <row r="562" spans="1:49" s="4" customFormat="1" ht="15" x14ac:dyDescent="0.25">
      <c r="A562" s="119"/>
      <c r="B562" s="50"/>
      <c r="C562" s="853" t="s">
        <v>109</v>
      </c>
      <c r="D562" s="853"/>
      <c r="E562" s="853"/>
      <c r="F562" s="853"/>
      <c r="G562" s="853"/>
      <c r="H562" s="853"/>
      <c r="I562" s="853"/>
      <c r="J562" s="853"/>
      <c r="K562" s="853"/>
      <c r="L562" s="124">
        <v>61.97</v>
      </c>
      <c r="M562" s="121"/>
      <c r="N562" s="122"/>
      <c r="AF562" s="39"/>
      <c r="AG562" s="48"/>
      <c r="AL562" s="48"/>
      <c r="AM562" s="82"/>
      <c r="AN562" s="85"/>
      <c r="AO562" s="85"/>
      <c r="AP562" s="85"/>
      <c r="AQ562" s="85"/>
      <c r="AR562" s="85"/>
      <c r="AS562" s="82"/>
      <c r="AT562" s="48"/>
      <c r="AU562" s="3" t="s">
        <v>109</v>
      </c>
      <c r="AV562" s="48"/>
      <c r="AW562" s="48"/>
    </row>
    <row r="563" spans="1:49" s="4" customFormat="1" ht="15" x14ac:dyDescent="0.25">
      <c r="A563" s="119"/>
      <c r="B563" s="50"/>
      <c r="C563" s="853" t="s">
        <v>140</v>
      </c>
      <c r="D563" s="853"/>
      <c r="E563" s="853"/>
      <c r="F563" s="853"/>
      <c r="G563" s="853"/>
      <c r="H563" s="853"/>
      <c r="I563" s="853"/>
      <c r="J563" s="853"/>
      <c r="K563" s="853"/>
      <c r="L563" s="120">
        <v>181836.72</v>
      </c>
      <c r="M563" s="121"/>
      <c r="N563" s="122"/>
      <c r="AF563" s="39"/>
      <c r="AG563" s="48"/>
      <c r="AL563" s="48"/>
      <c r="AM563" s="82"/>
      <c r="AN563" s="85"/>
      <c r="AO563" s="85"/>
      <c r="AP563" s="85"/>
      <c r="AQ563" s="85"/>
      <c r="AR563" s="85"/>
      <c r="AS563" s="82"/>
      <c r="AT563" s="48"/>
      <c r="AU563" s="3" t="s">
        <v>140</v>
      </c>
      <c r="AV563" s="48"/>
      <c r="AW563" s="48"/>
    </row>
    <row r="564" spans="1:49" s="4" customFormat="1" ht="15" x14ac:dyDescent="0.25">
      <c r="A564" s="119"/>
      <c r="B564" s="50"/>
      <c r="C564" s="853" t="s">
        <v>100</v>
      </c>
      <c r="D564" s="853"/>
      <c r="E564" s="853"/>
      <c r="F564" s="853"/>
      <c r="G564" s="853"/>
      <c r="H564" s="853"/>
      <c r="I564" s="853"/>
      <c r="J564" s="853"/>
      <c r="K564" s="853"/>
      <c r="L564" s="123"/>
      <c r="M564" s="121"/>
      <c r="N564" s="122"/>
      <c r="AF564" s="39"/>
      <c r="AG564" s="48"/>
      <c r="AL564" s="48"/>
      <c r="AM564" s="82"/>
      <c r="AN564" s="85"/>
      <c r="AO564" s="85"/>
      <c r="AP564" s="85"/>
      <c r="AQ564" s="85"/>
      <c r="AR564" s="85"/>
      <c r="AS564" s="82"/>
      <c r="AT564" s="48"/>
      <c r="AU564" s="3" t="s">
        <v>100</v>
      </c>
      <c r="AV564" s="48"/>
      <c r="AW564" s="48"/>
    </row>
    <row r="565" spans="1:49" s="4" customFormat="1" ht="15" x14ac:dyDescent="0.25">
      <c r="A565" s="119"/>
      <c r="B565" s="50"/>
      <c r="C565" s="853" t="s">
        <v>105</v>
      </c>
      <c r="D565" s="853"/>
      <c r="E565" s="853"/>
      <c r="F565" s="853"/>
      <c r="G565" s="853"/>
      <c r="H565" s="853"/>
      <c r="I565" s="853"/>
      <c r="J565" s="853"/>
      <c r="K565" s="853"/>
      <c r="L565" s="120">
        <v>2300.35</v>
      </c>
      <c r="M565" s="121"/>
      <c r="N565" s="122"/>
      <c r="AF565" s="39"/>
      <c r="AG565" s="48"/>
      <c r="AL565" s="48"/>
      <c r="AM565" s="82"/>
      <c r="AN565" s="85"/>
      <c r="AO565" s="85"/>
      <c r="AP565" s="85"/>
      <c r="AQ565" s="85"/>
      <c r="AR565" s="85"/>
      <c r="AS565" s="82"/>
      <c r="AT565" s="48"/>
      <c r="AU565" s="3" t="s">
        <v>105</v>
      </c>
      <c r="AV565" s="48"/>
      <c r="AW565" s="48"/>
    </row>
    <row r="566" spans="1:49" s="4" customFormat="1" ht="15" x14ac:dyDescent="0.25">
      <c r="A566" s="119"/>
      <c r="B566" s="50"/>
      <c r="C566" s="853" t="s">
        <v>106</v>
      </c>
      <c r="D566" s="853"/>
      <c r="E566" s="853"/>
      <c r="F566" s="853"/>
      <c r="G566" s="853"/>
      <c r="H566" s="853"/>
      <c r="I566" s="853"/>
      <c r="J566" s="853"/>
      <c r="K566" s="853"/>
      <c r="L566" s="120">
        <v>5941.12</v>
      </c>
      <c r="M566" s="121"/>
      <c r="N566" s="122"/>
      <c r="AF566" s="39"/>
      <c r="AG566" s="48"/>
      <c r="AL566" s="48"/>
      <c r="AM566" s="82"/>
      <c r="AN566" s="85"/>
      <c r="AO566" s="85"/>
      <c r="AP566" s="85"/>
      <c r="AQ566" s="85"/>
      <c r="AR566" s="85"/>
      <c r="AS566" s="82"/>
      <c r="AT566" s="48"/>
      <c r="AU566" s="3" t="s">
        <v>106</v>
      </c>
      <c r="AV566" s="48"/>
      <c r="AW566" s="48"/>
    </row>
    <row r="567" spans="1:49" s="4" customFormat="1" ht="15" x14ac:dyDescent="0.25">
      <c r="A567" s="119"/>
      <c r="B567" s="50"/>
      <c r="C567" s="853" t="s">
        <v>107</v>
      </c>
      <c r="D567" s="853"/>
      <c r="E567" s="853"/>
      <c r="F567" s="853"/>
      <c r="G567" s="853"/>
      <c r="H567" s="853"/>
      <c r="I567" s="853"/>
      <c r="J567" s="853"/>
      <c r="K567" s="853"/>
      <c r="L567" s="124">
        <v>580.27</v>
      </c>
      <c r="M567" s="121"/>
      <c r="N567" s="122"/>
      <c r="AF567" s="39"/>
      <c r="AG567" s="48"/>
      <c r="AL567" s="48"/>
      <c r="AM567" s="82"/>
      <c r="AN567" s="85"/>
      <c r="AO567" s="85"/>
      <c r="AP567" s="85"/>
      <c r="AQ567" s="85"/>
      <c r="AR567" s="85"/>
      <c r="AS567" s="82"/>
      <c r="AT567" s="48"/>
      <c r="AU567" s="3" t="s">
        <v>107</v>
      </c>
      <c r="AV567" s="48"/>
      <c r="AW567" s="48"/>
    </row>
    <row r="568" spans="1:49" s="4" customFormat="1" ht="15" x14ac:dyDescent="0.25">
      <c r="A568" s="119"/>
      <c r="B568" s="50"/>
      <c r="C568" s="853" t="s">
        <v>139</v>
      </c>
      <c r="D568" s="853"/>
      <c r="E568" s="853"/>
      <c r="F568" s="853"/>
      <c r="G568" s="853"/>
      <c r="H568" s="853"/>
      <c r="I568" s="853"/>
      <c r="J568" s="853"/>
      <c r="K568" s="853"/>
      <c r="L568" s="120">
        <v>169331.92</v>
      </c>
      <c r="M568" s="121"/>
      <c r="N568" s="122"/>
      <c r="AF568" s="39"/>
      <c r="AG568" s="48"/>
      <c r="AL568" s="48"/>
      <c r="AM568" s="82"/>
      <c r="AN568" s="85"/>
      <c r="AO568" s="85"/>
      <c r="AP568" s="85"/>
      <c r="AQ568" s="85"/>
      <c r="AR568" s="85"/>
      <c r="AS568" s="82"/>
      <c r="AT568" s="48"/>
      <c r="AU568" s="3" t="s">
        <v>139</v>
      </c>
      <c r="AV568" s="48"/>
      <c r="AW568" s="48"/>
    </row>
    <row r="569" spans="1:49" s="4" customFormat="1" ht="15" x14ac:dyDescent="0.25">
      <c r="A569" s="119"/>
      <c r="B569" s="50"/>
      <c r="C569" s="853" t="s">
        <v>108</v>
      </c>
      <c r="D569" s="853"/>
      <c r="E569" s="853"/>
      <c r="F569" s="853"/>
      <c r="G569" s="853"/>
      <c r="H569" s="853"/>
      <c r="I569" s="853"/>
      <c r="J569" s="853"/>
      <c r="K569" s="853"/>
      <c r="L569" s="120">
        <v>2794.21</v>
      </c>
      <c r="M569" s="121"/>
      <c r="N569" s="122"/>
      <c r="AF569" s="39"/>
      <c r="AG569" s="48"/>
      <c r="AL569" s="48"/>
      <c r="AM569" s="82"/>
      <c r="AN569" s="85"/>
      <c r="AO569" s="85"/>
      <c r="AP569" s="85"/>
      <c r="AQ569" s="85"/>
      <c r="AR569" s="85"/>
      <c r="AS569" s="82"/>
      <c r="AT569" s="48"/>
      <c r="AU569" s="3" t="s">
        <v>108</v>
      </c>
      <c r="AV569" s="48"/>
      <c r="AW569" s="48"/>
    </row>
    <row r="570" spans="1:49" s="4" customFormat="1" ht="15" x14ac:dyDescent="0.25">
      <c r="A570" s="119"/>
      <c r="B570" s="50"/>
      <c r="C570" s="853" t="s">
        <v>109</v>
      </c>
      <c r="D570" s="853"/>
      <c r="E570" s="853"/>
      <c r="F570" s="853"/>
      <c r="G570" s="853"/>
      <c r="H570" s="853"/>
      <c r="I570" s="853"/>
      <c r="J570" s="853"/>
      <c r="K570" s="853"/>
      <c r="L570" s="120">
        <v>1469.12</v>
      </c>
      <c r="M570" s="121"/>
      <c r="N570" s="122"/>
      <c r="AF570" s="39"/>
      <c r="AG570" s="48"/>
      <c r="AL570" s="48"/>
      <c r="AM570" s="82"/>
      <c r="AN570" s="85"/>
      <c r="AO570" s="85"/>
      <c r="AP570" s="85"/>
      <c r="AQ570" s="85"/>
      <c r="AR570" s="85"/>
      <c r="AS570" s="82"/>
      <c r="AT570" s="48"/>
      <c r="AU570" s="3" t="s">
        <v>109</v>
      </c>
      <c r="AV570" s="48"/>
      <c r="AW570" s="48"/>
    </row>
    <row r="571" spans="1:49" s="4" customFormat="1" ht="15" x14ac:dyDescent="0.25">
      <c r="A571" s="119"/>
      <c r="B571" s="50"/>
      <c r="C571" s="853" t="s">
        <v>110</v>
      </c>
      <c r="D571" s="853"/>
      <c r="E571" s="853"/>
      <c r="F571" s="853"/>
      <c r="G571" s="853"/>
      <c r="H571" s="853"/>
      <c r="I571" s="853"/>
      <c r="J571" s="853"/>
      <c r="K571" s="853"/>
      <c r="L571" s="120">
        <v>2993.3</v>
      </c>
      <c r="M571" s="121"/>
      <c r="N571" s="122"/>
      <c r="AF571" s="39"/>
      <c r="AG571" s="48"/>
      <c r="AL571" s="48"/>
      <c r="AM571" s="82"/>
      <c r="AN571" s="85"/>
      <c r="AO571" s="85"/>
      <c r="AP571" s="85"/>
      <c r="AQ571" s="85"/>
      <c r="AR571" s="85"/>
      <c r="AS571" s="82"/>
      <c r="AT571" s="48"/>
      <c r="AU571" s="3" t="s">
        <v>110</v>
      </c>
      <c r="AV571" s="48"/>
      <c r="AW571" s="48"/>
    </row>
    <row r="572" spans="1:49" s="4" customFormat="1" ht="15" x14ac:dyDescent="0.25">
      <c r="A572" s="119"/>
      <c r="B572" s="50"/>
      <c r="C572" s="853" t="s">
        <v>111</v>
      </c>
      <c r="D572" s="853"/>
      <c r="E572" s="853"/>
      <c r="F572" s="853"/>
      <c r="G572" s="853"/>
      <c r="H572" s="853"/>
      <c r="I572" s="853"/>
      <c r="J572" s="853"/>
      <c r="K572" s="853"/>
      <c r="L572" s="120">
        <v>2903.51</v>
      </c>
      <c r="M572" s="121"/>
      <c r="N572" s="122"/>
      <c r="AF572" s="39"/>
      <c r="AG572" s="48"/>
      <c r="AL572" s="48"/>
      <c r="AM572" s="82"/>
      <c r="AN572" s="85"/>
      <c r="AO572" s="85"/>
      <c r="AP572" s="85"/>
      <c r="AQ572" s="85"/>
      <c r="AR572" s="85"/>
      <c r="AS572" s="82"/>
      <c r="AT572" s="48"/>
      <c r="AU572" s="3" t="s">
        <v>111</v>
      </c>
      <c r="AV572" s="48"/>
      <c r="AW572" s="48"/>
    </row>
    <row r="573" spans="1:49" s="4" customFormat="1" ht="15" x14ac:dyDescent="0.25">
      <c r="A573" s="119"/>
      <c r="B573" s="50"/>
      <c r="C573" s="853" t="s">
        <v>112</v>
      </c>
      <c r="D573" s="853"/>
      <c r="E573" s="853"/>
      <c r="F573" s="853"/>
      <c r="G573" s="853"/>
      <c r="H573" s="853"/>
      <c r="I573" s="853"/>
      <c r="J573" s="853"/>
      <c r="K573" s="853"/>
      <c r="L573" s="120">
        <v>1531.09</v>
      </c>
      <c r="M573" s="121"/>
      <c r="N573" s="122"/>
      <c r="AF573" s="39"/>
      <c r="AG573" s="48"/>
      <c r="AL573" s="48"/>
      <c r="AM573" s="82"/>
      <c r="AN573" s="85"/>
      <c r="AO573" s="85"/>
      <c r="AP573" s="85"/>
      <c r="AQ573" s="85"/>
      <c r="AR573" s="85"/>
      <c r="AS573" s="82"/>
      <c r="AT573" s="48"/>
      <c r="AU573" s="3" t="s">
        <v>112</v>
      </c>
      <c r="AV573" s="48"/>
      <c r="AW573" s="48"/>
    </row>
    <row r="574" spans="1:49" s="4" customFormat="1" ht="15" x14ac:dyDescent="0.25">
      <c r="A574" s="119"/>
      <c r="B574" s="125"/>
      <c r="C574" s="861" t="s">
        <v>317</v>
      </c>
      <c r="D574" s="861"/>
      <c r="E574" s="861"/>
      <c r="F574" s="861"/>
      <c r="G574" s="861"/>
      <c r="H574" s="861"/>
      <c r="I574" s="861"/>
      <c r="J574" s="861"/>
      <c r="K574" s="861"/>
      <c r="L574" s="126">
        <v>182170.09</v>
      </c>
      <c r="M574" s="127"/>
      <c r="N574" s="128"/>
      <c r="AF574" s="39"/>
      <c r="AG574" s="48"/>
      <c r="AL574" s="48"/>
      <c r="AM574" s="82"/>
      <c r="AN574" s="85"/>
      <c r="AO574" s="85"/>
      <c r="AP574" s="85"/>
      <c r="AQ574" s="85"/>
      <c r="AR574" s="85"/>
      <c r="AS574" s="82"/>
      <c r="AT574" s="48"/>
      <c r="AV574" s="48" t="s">
        <v>317</v>
      </c>
      <c r="AW574" s="48"/>
    </row>
    <row r="575" spans="1:49" s="4" customFormat="1" ht="15" x14ac:dyDescent="0.25">
      <c r="A575" s="119"/>
      <c r="B575" s="50"/>
      <c r="C575" s="853" t="s">
        <v>100</v>
      </c>
      <c r="D575" s="853"/>
      <c r="E575" s="853"/>
      <c r="F575" s="853"/>
      <c r="G575" s="853"/>
      <c r="H575" s="853"/>
      <c r="I575" s="853"/>
      <c r="J575" s="853"/>
      <c r="K575" s="853"/>
      <c r="L575" s="123"/>
      <c r="M575" s="121"/>
      <c r="N575" s="122"/>
      <c r="AF575" s="39"/>
      <c r="AG575" s="48"/>
      <c r="AL575" s="48"/>
      <c r="AM575" s="82"/>
      <c r="AN575" s="85"/>
      <c r="AO575" s="85"/>
      <c r="AP575" s="85"/>
      <c r="AQ575" s="85"/>
      <c r="AR575" s="85"/>
      <c r="AS575" s="82"/>
      <c r="AT575" s="48"/>
      <c r="AU575" s="3" t="s">
        <v>100</v>
      </c>
      <c r="AV575" s="48"/>
      <c r="AW575" s="48"/>
    </row>
    <row r="576" spans="1:49" s="4" customFormat="1" ht="15" x14ac:dyDescent="0.25">
      <c r="A576" s="119"/>
      <c r="B576" s="50"/>
      <c r="C576" s="853" t="s">
        <v>177</v>
      </c>
      <c r="D576" s="853"/>
      <c r="E576" s="853"/>
      <c r="F576" s="853"/>
      <c r="G576" s="853"/>
      <c r="H576" s="853"/>
      <c r="I576" s="853"/>
      <c r="J576" s="853"/>
      <c r="K576" s="853"/>
      <c r="L576" s="120">
        <v>168682.74</v>
      </c>
      <c r="M576" s="121"/>
      <c r="N576" s="122"/>
      <c r="AF576" s="39"/>
      <c r="AG576" s="48"/>
      <c r="AL576" s="48"/>
      <c r="AM576" s="82"/>
      <c r="AN576" s="85"/>
      <c r="AO576" s="85"/>
      <c r="AP576" s="85"/>
      <c r="AQ576" s="85"/>
      <c r="AR576" s="85"/>
      <c r="AS576" s="82"/>
      <c r="AT576" s="48"/>
      <c r="AU576" s="3" t="s">
        <v>177</v>
      </c>
      <c r="AV576" s="48"/>
      <c r="AW576" s="48"/>
    </row>
    <row r="577" spans="1:49" s="4" customFormat="1" ht="15" x14ac:dyDescent="0.25">
      <c r="A577" s="844" t="s">
        <v>318</v>
      </c>
      <c r="B577" s="845"/>
      <c r="C577" s="845"/>
      <c r="D577" s="845"/>
      <c r="E577" s="845"/>
      <c r="F577" s="845"/>
      <c r="G577" s="845"/>
      <c r="H577" s="845"/>
      <c r="I577" s="845"/>
      <c r="J577" s="845"/>
      <c r="K577" s="845"/>
      <c r="L577" s="845"/>
      <c r="M577" s="845"/>
      <c r="N577" s="846"/>
      <c r="AF577" s="39" t="s">
        <v>318</v>
      </c>
      <c r="AG577" s="48"/>
      <c r="AL577" s="48"/>
      <c r="AM577" s="82"/>
      <c r="AN577" s="85"/>
      <c r="AO577" s="85"/>
      <c r="AP577" s="85"/>
      <c r="AQ577" s="85"/>
      <c r="AR577" s="85"/>
      <c r="AS577" s="82"/>
      <c r="AT577" s="48"/>
      <c r="AV577" s="48"/>
      <c r="AW577" s="48"/>
    </row>
    <row r="578" spans="1:49" s="4" customFormat="1" ht="23.25" x14ac:dyDescent="0.25">
      <c r="A578" s="40" t="s">
        <v>322</v>
      </c>
      <c r="B578" s="41" t="s">
        <v>320</v>
      </c>
      <c r="C578" s="847" t="s">
        <v>321</v>
      </c>
      <c r="D578" s="847"/>
      <c r="E578" s="847"/>
      <c r="F578" s="42" t="s">
        <v>63</v>
      </c>
      <c r="G578" s="43">
        <v>7.0000000000000007E-2</v>
      </c>
      <c r="H578" s="44">
        <v>1</v>
      </c>
      <c r="I578" s="109">
        <v>7.0000000000000007E-2</v>
      </c>
      <c r="J578" s="46"/>
      <c r="K578" s="43"/>
      <c r="L578" s="46"/>
      <c r="M578" s="43"/>
      <c r="N578" s="47"/>
      <c r="AF578" s="39"/>
      <c r="AG578" s="48" t="s">
        <v>321</v>
      </c>
      <c r="AL578" s="48"/>
      <c r="AM578" s="82"/>
      <c r="AN578" s="85"/>
      <c r="AO578" s="85"/>
      <c r="AP578" s="85"/>
      <c r="AQ578" s="85"/>
      <c r="AR578" s="85"/>
      <c r="AS578" s="82"/>
      <c r="AT578" s="48"/>
      <c r="AV578" s="48"/>
      <c r="AW578" s="48"/>
    </row>
    <row r="579" spans="1:49" s="4" customFormat="1" ht="22.5" x14ac:dyDescent="0.25">
      <c r="A579" s="49"/>
      <c r="B579" s="50" t="s">
        <v>64</v>
      </c>
      <c r="C579" s="848" t="s">
        <v>65</v>
      </c>
      <c r="D579" s="848"/>
      <c r="E579" s="848"/>
      <c r="F579" s="848"/>
      <c r="G579" s="848"/>
      <c r="H579" s="848"/>
      <c r="I579" s="848"/>
      <c r="J579" s="848"/>
      <c r="K579" s="848"/>
      <c r="L579" s="848"/>
      <c r="M579" s="848"/>
      <c r="N579" s="849"/>
      <c r="AF579" s="39"/>
      <c r="AG579" s="48"/>
      <c r="AH579" s="3" t="s">
        <v>65</v>
      </c>
      <c r="AL579" s="48"/>
      <c r="AM579" s="82"/>
      <c r="AN579" s="85"/>
      <c r="AO579" s="85"/>
      <c r="AP579" s="85"/>
      <c r="AQ579" s="85"/>
      <c r="AR579" s="85"/>
      <c r="AS579" s="82"/>
      <c r="AT579" s="48"/>
      <c r="AV579" s="48"/>
      <c r="AW579" s="48"/>
    </row>
    <row r="580" spans="1:49" s="4" customFormat="1" ht="15" x14ac:dyDescent="0.25">
      <c r="A580" s="51"/>
      <c r="B580" s="50" t="s">
        <v>60</v>
      </c>
      <c r="C580" s="853" t="s">
        <v>66</v>
      </c>
      <c r="D580" s="853"/>
      <c r="E580" s="853"/>
      <c r="F580" s="53"/>
      <c r="G580" s="54"/>
      <c r="H580" s="54"/>
      <c r="I580" s="54"/>
      <c r="J580" s="57">
        <v>115.49</v>
      </c>
      <c r="K580" s="56">
        <v>1.1499999999999999</v>
      </c>
      <c r="L580" s="57">
        <v>9.3000000000000007</v>
      </c>
      <c r="M580" s="56">
        <v>35.42</v>
      </c>
      <c r="N580" s="133">
        <v>329.41</v>
      </c>
      <c r="AF580" s="39"/>
      <c r="AG580" s="48"/>
      <c r="AI580" s="3" t="s">
        <v>66</v>
      </c>
      <c r="AL580" s="48"/>
      <c r="AM580" s="82"/>
      <c r="AN580" s="85"/>
      <c r="AO580" s="85"/>
      <c r="AP580" s="85"/>
      <c r="AQ580" s="85"/>
      <c r="AR580" s="85"/>
      <c r="AS580" s="82"/>
      <c r="AT580" s="48"/>
      <c r="AV580" s="48"/>
      <c r="AW580" s="48"/>
    </row>
    <row r="581" spans="1:49" s="4" customFormat="1" ht="15" x14ac:dyDescent="0.25">
      <c r="A581" s="51"/>
      <c r="B581" s="50" t="s">
        <v>67</v>
      </c>
      <c r="C581" s="853" t="s">
        <v>68</v>
      </c>
      <c r="D581" s="853"/>
      <c r="E581" s="853"/>
      <c r="F581" s="53"/>
      <c r="G581" s="54"/>
      <c r="H581" s="54"/>
      <c r="I581" s="54"/>
      <c r="J581" s="55">
        <v>3262.79</v>
      </c>
      <c r="K581" s="56">
        <v>1.1499999999999999</v>
      </c>
      <c r="L581" s="57">
        <v>262.64999999999998</v>
      </c>
      <c r="M581" s="54"/>
      <c r="N581" s="59"/>
      <c r="AF581" s="39"/>
      <c r="AG581" s="48"/>
      <c r="AI581" s="3" t="s">
        <v>68</v>
      </c>
      <c r="AL581" s="48"/>
      <c r="AM581" s="82"/>
      <c r="AN581" s="85"/>
      <c r="AO581" s="85"/>
      <c r="AP581" s="85"/>
      <c r="AQ581" s="85"/>
      <c r="AR581" s="85"/>
      <c r="AS581" s="82"/>
      <c r="AT581" s="48"/>
      <c r="AV581" s="48"/>
      <c r="AW581" s="48"/>
    </row>
    <row r="582" spans="1:49" s="4" customFormat="1" ht="15" x14ac:dyDescent="0.25">
      <c r="A582" s="51"/>
      <c r="B582" s="50" t="s">
        <v>69</v>
      </c>
      <c r="C582" s="853" t="s">
        <v>70</v>
      </c>
      <c r="D582" s="853"/>
      <c r="E582" s="853"/>
      <c r="F582" s="53"/>
      <c r="G582" s="54"/>
      <c r="H582" s="54"/>
      <c r="I582" s="54"/>
      <c r="J582" s="57">
        <v>171.22</v>
      </c>
      <c r="K582" s="56">
        <v>1.1499999999999999</v>
      </c>
      <c r="L582" s="57">
        <v>13.78</v>
      </c>
      <c r="M582" s="56">
        <v>35.42</v>
      </c>
      <c r="N582" s="133">
        <v>488.09</v>
      </c>
      <c r="AF582" s="39"/>
      <c r="AG582" s="48"/>
      <c r="AI582" s="3" t="s">
        <v>70</v>
      </c>
      <c r="AL582" s="48"/>
      <c r="AM582" s="82"/>
      <c r="AN582" s="85"/>
      <c r="AO582" s="85"/>
      <c r="AP582" s="85"/>
      <c r="AQ582" s="85"/>
      <c r="AR582" s="85"/>
      <c r="AS582" s="82"/>
      <c r="AT582" s="48"/>
      <c r="AV582" s="48"/>
      <c r="AW582" s="48"/>
    </row>
    <row r="583" spans="1:49" s="4" customFormat="1" ht="15" x14ac:dyDescent="0.25">
      <c r="A583" s="51"/>
      <c r="B583" s="50" t="s">
        <v>86</v>
      </c>
      <c r="C583" s="853" t="s">
        <v>87</v>
      </c>
      <c r="D583" s="853"/>
      <c r="E583" s="853"/>
      <c r="F583" s="53"/>
      <c r="G583" s="54"/>
      <c r="H583" s="54"/>
      <c r="I583" s="54"/>
      <c r="J583" s="57">
        <v>12.2</v>
      </c>
      <c r="K583" s="54"/>
      <c r="L583" s="57">
        <v>0.85</v>
      </c>
      <c r="M583" s="54"/>
      <c r="N583" s="59"/>
      <c r="AF583" s="39"/>
      <c r="AG583" s="48"/>
      <c r="AI583" s="3" t="s">
        <v>87</v>
      </c>
      <c r="AL583" s="48"/>
      <c r="AM583" s="82"/>
      <c r="AN583" s="85"/>
      <c r="AO583" s="85"/>
      <c r="AP583" s="85"/>
      <c r="AQ583" s="85"/>
      <c r="AR583" s="85"/>
      <c r="AS583" s="82"/>
      <c r="AT583" s="48"/>
      <c r="AV583" s="48"/>
      <c r="AW583" s="48"/>
    </row>
    <row r="584" spans="1:49" s="4" customFormat="1" ht="15" x14ac:dyDescent="0.25">
      <c r="A584" s="60"/>
      <c r="B584" s="50"/>
      <c r="C584" s="853" t="s">
        <v>71</v>
      </c>
      <c r="D584" s="853"/>
      <c r="E584" s="853"/>
      <c r="F584" s="53" t="s">
        <v>72</v>
      </c>
      <c r="G584" s="61">
        <v>14.4</v>
      </c>
      <c r="H584" s="56">
        <v>1.1499999999999999</v>
      </c>
      <c r="I584" s="130">
        <v>1.1592</v>
      </c>
      <c r="J584" s="63"/>
      <c r="K584" s="54"/>
      <c r="L584" s="63"/>
      <c r="M584" s="54"/>
      <c r="N584" s="59"/>
      <c r="AF584" s="39"/>
      <c r="AG584" s="48"/>
      <c r="AJ584" s="3" t="s">
        <v>71</v>
      </c>
      <c r="AL584" s="48"/>
      <c r="AM584" s="82"/>
      <c r="AN584" s="85"/>
      <c r="AO584" s="85"/>
      <c r="AP584" s="85"/>
      <c r="AQ584" s="85"/>
      <c r="AR584" s="85"/>
      <c r="AS584" s="82"/>
      <c r="AT584" s="48"/>
      <c r="AV584" s="48"/>
      <c r="AW584" s="48"/>
    </row>
    <row r="585" spans="1:49" s="4" customFormat="1" ht="15" x14ac:dyDescent="0.25">
      <c r="A585" s="60"/>
      <c r="B585" s="50"/>
      <c r="C585" s="853" t="s">
        <v>73</v>
      </c>
      <c r="D585" s="853"/>
      <c r="E585" s="853"/>
      <c r="F585" s="53" t="s">
        <v>72</v>
      </c>
      <c r="G585" s="56">
        <v>13.88</v>
      </c>
      <c r="H585" s="56">
        <v>1.1499999999999999</v>
      </c>
      <c r="I585" s="64">
        <v>1.11734</v>
      </c>
      <c r="J585" s="63"/>
      <c r="K585" s="54"/>
      <c r="L585" s="63"/>
      <c r="M585" s="54"/>
      <c r="N585" s="59"/>
      <c r="AF585" s="39"/>
      <c r="AG585" s="48"/>
      <c r="AJ585" s="3" t="s">
        <v>73</v>
      </c>
      <c r="AL585" s="48"/>
      <c r="AM585" s="82"/>
      <c r="AN585" s="85"/>
      <c r="AO585" s="85"/>
      <c r="AP585" s="85"/>
      <c r="AQ585" s="85"/>
      <c r="AR585" s="85"/>
      <c r="AS585" s="82"/>
      <c r="AT585" s="48"/>
      <c r="AV585" s="48"/>
      <c r="AW585" s="48"/>
    </row>
    <row r="586" spans="1:49" s="4" customFormat="1" ht="15" x14ac:dyDescent="0.25">
      <c r="A586" s="51"/>
      <c r="B586" s="50"/>
      <c r="C586" s="854" t="s">
        <v>74</v>
      </c>
      <c r="D586" s="854"/>
      <c r="E586" s="854"/>
      <c r="F586" s="65"/>
      <c r="G586" s="66"/>
      <c r="H586" s="66"/>
      <c r="I586" s="66"/>
      <c r="J586" s="67">
        <v>3390.48</v>
      </c>
      <c r="K586" s="66"/>
      <c r="L586" s="68">
        <v>272.8</v>
      </c>
      <c r="M586" s="66"/>
      <c r="N586" s="69"/>
      <c r="AF586" s="39"/>
      <c r="AG586" s="48"/>
      <c r="AK586" s="3" t="s">
        <v>74</v>
      </c>
      <c r="AL586" s="48"/>
      <c r="AM586" s="82"/>
      <c r="AN586" s="85"/>
      <c r="AO586" s="85"/>
      <c r="AP586" s="85"/>
      <c r="AQ586" s="85"/>
      <c r="AR586" s="85"/>
      <c r="AS586" s="82"/>
      <c r="AT586" s="48"/>
      <c r="AV586" s="48"/>
      <c r="AW586" s="48"/>
    </row>
    <row r="587" spans="1:49" s="4" customFormat="1" ht="15" x14ac:dyDescent="0.25">
      <c r="A587" s="60"/>
      <c r="B587" s="50"/>
      <c r="C587" s="853" t="s">
        <v>75</v>
      </c>
      <c r="D587" s="853"/>
      <c r="E587" s="853"/>
      <c r="F587" s="53"/>
      <c r="G587" s="54"/>
      <c r="H587" s="54"/>
      <c r="I587" s="54"/>
      <c r="J587" s="63"/>
      <c r="K587" s="54"/>
      <c r="L587" s="57">
        <v>23.08</v>
      </c>
      <c r="M587" s="54"/>
      <c r="N587" s="133">
        <v>817.5</v>
      </c>
      <c r="AF587" s="39"/>
      <c r="AG587" s="48"/>
      <c r="AJ587" s="3" t="s">
        <v>75</v>
      </c>
      <c r="AL587" s="48"/>
      <c r="AM587" s="82"/>
      <c r="AN587" s="85"/>
      <c r="AO587" s="85"/>
      <c r="AP587" s="85"/>
      <c r="AQ587" s="85"/>
      <c r="AR587" s="85"/>
      <c r="AS587" s="82"/>
      <c r="AT587" s="48"/>
      <c r="AV587" s="48"/>
      <c r="AW587" s="48"/>
    </row>
    <row r="588" spans="1:49" s="4" customFormat="1" ht="15" x14ac:dyDescent="0.25">
      <c r="A588" s="60"/>
      <c r="B588" s="50" t="s">
        <v>76</v>
      </c>
      <c r="C588" s="853" t="s">
        <v>77</v>
      </c>
      <c r="D588" s="853"/>
      <c r="E588" s="853"/>
      <c r="F588" s="53" t="s">
        <v>78</v>
      </c>
      <c r="G588" s="70">
        <v>147</v>
      </c>
      <c r="H588" s="54"/>
      <c r="I588" s="70">
        <v>147</v>
      </c>
      <c r="J588" s="63"/>
      <c r="K588" s="54"/>
      <c r="L588" s="57">
        <v>33.93</v>
      </c>
      <c r="M588" s="54"/>
      <c r="N588" s="58">
        <v>1201.73</v>
      </c>
      <c r="AF588" s="39"/>
      <c r="AG588" s="48"/>
      <c r="AJ588" s="3" t="s">
        <v>77</v>
      </c>
      <c r="AL588" s="48"/>
      <c r="AM588" s="82"/>
      <c r="AN588" s="85"/>
      <c r="AO588" s="85"/>
      <c r="AP588" s="85"/>
      <c r="AQ588" s="85"/>
      <c r="AR588" s="85"/>
      <c r="AS588" s="82"/>
      <c r="AT588" s="48"/>
      <c r="AV588" s="48"/>
      <c r="AW588" s="48"/>
    </row>
    <row r="589" spans="1:49" s="4" customFormat="1" ht="15" x14ac:dyDescent="0.25">
      <c r="A589" s="60"/>
      <c r="B589" s="50" t="s">
        <v>79</v>
      </c>
      <c r="C589" s="853" t="s">
        <v>80</v>
      </c>
      <c r="D589" s="853"/>
      <c r="E589" s="853"/>
      <c r="F589" s="53" t="s">
        <v>78</v>
      </c>
      <c r="G589" s="70">
        <v>134</v>
      </c>
      <c r="H589" s="54"/>
      <c r="I589" s="70">
        <v>134</v>
      </c>
      <c r="J589" s="63"/>
      <c r="K589" s="54"/>
      <c r="L589" s="57">
        <v>30.93</v>
      </c>
      <c r="M589" s="54"/>
      <c r="N589" s="58">
        <v>1095.45</v>
      </c>
      <c r="AF589" s="39"/>
      <c r="AG589" s="48"/>
      <c r="AJ589" s="3" t="s">
        <v>80</v>
      </c>
      <c r="AL589" s="48"/>
      <c r="AM589" s="82"/>
      <c r="AN589" s="85"/>
      <c r="AO589" s="85"/>
      <c r="AP589" s="85"/>
      <c r="AQ589" s="85"/>
      <c r="AR589" s="85"/>
      <c r="AS589" s="82"/>
      <c r="AT589" s="48"/>
      <c r="AV589" s="48"/>
      <c r="AW589" s="48"/>
    </row>
    <row r="590" spans="1:49" s="4" customFormat="1" ht="15" x14ac:dyDescent="0.25">
      <c r="A590" s="71"/>
      <c r="B590" s="72"/>
      <c r="C590" s="847" t="s">
        <v>81</v>
      </c>
      <c r="D590" s="847"/>
      <c r="E590" s="847"/>
      <c r="F590" s="42"/>
      <c r="G590" s="43"/>
      <c r="H590" s="43"/>
      <c r="I590" s="43"/>
      <c r="J590" s="46"/>
      <c r="K590" s="43"/>
      <c r="L590" s="131">
        <v>337.66</v>
      </c>
      <c r="M590" s="66"/>
      <c r="N590" s="47"/>
      <c r="AF590" s="39"/>
      <c r="AG590" s="48"/>
      <c r="AL590" s="48" t="s">
        <v>81</v>
      </c>
      <c r="AM590" s="82"/>
      <c r="AN590" s="85"/>
      <c r="AO590" s="85"/>
      <c r="AP590" s="85"/>
      <c r="AQ590" s="85"/>
      <c r="AR590" s="85"/>
      <c r="AS590" s="82"/>
      <c r="AT590" s="48"/>
      <c r="AV590" s="48"/>
      <c r="AW590" s="48"/>
    </row>
    <row r="591" spans="1:49" s="4" customFormat="1" ht="23.25" x14ac:dyDescent="0.25">
      <c r="A591" s="40" t="s">
        <v>323</v>
      </c>
      <c r="B591" s="41" t="s">
        <v>128</v>
      </c>
      <c r="C591" s="847" t="s">
        <v>129</v>
      </c>
      <c r="D591" s="847"/>
      <c r="E591" s="847"/>
      <c r="F591" s="42" t="s">
        <v>130</v>
      </c>
      <c r="G591" s="43">
        <v>7.7</v>
      </c>
      <c r="H591" s="44">
        <v>1</v>
      </c>
      <c r="I591" s="45">
        <v>7.7</v>
      </c>
      <c r="J591" s="131">
        <v>59.99</v>
      </c>
      <c r="K591" s="43"/>
      <c r="L591" s="131">
        <v>461.92</v>
      </c>
      <c r="M591" s="43"/>
      <c r="N591" s="47"/>
      <c r="AF591" s="39"/>
      <c r="AG591" s="48" t="s">
        <v>129</v>
      </c>
      <c r="AL591" s="48"/>
      <c r="AM591" s="82"/>
      <c r="AN591" s="85"/>
      <c r="AO591" s="85"/>
      <c r="AP591" s="85"/>
      <c r="AQ591" s="85"/>
      <c r="AR591" s="85"/>
      <c r="AS591" s="82"/>
      <c r="AT591" s="48"/>
      <c r="AV591" s="48"/>
      <c r="AW591" s="48"/>
    </row>
    <row r="592" spans="1:49" s="4" customFormat="1" ht="15" x14ac:dyDescent="0.25">
      <c r="A592" s="71"/>
      <c r="B592" s="72"/>
      <c r="C592" s="847" t="s">
        <v>81</v>
      </c>
      <c r="D592" s="847"/>
      <c r="E592" s="847"/>
      <c r="F592" s="42"/>
      <c r="G592" s="43"/>
      <c r="H592" s="43"/>
      <c r="I592" s="43"/>
      <c r="J592" s="46"/>
      <c r="K592" s="43"/>
      <c r="L592" s="131">
        <v>461.92</v>
      </c>
      <c r="M592" s="66"/>
      <c r="N592" s="47"/>
      <c r="AF592" s="39"/>
      <c r="AG592" s="48"/>
      <c r="AL592" s="48" t="s">
        <v>81</v>
      </c>
      <c r="AM592" s="82"/>
      <c r="AN592" s="85"/>
      <c r="AO592" s="85"/>
      <c r="AP592" s="85"/>
      <c r="AQ592" s="85"/>
      <c r="AR592" s="85"/>
      <c r="AS592" s="82"/>
      <c r="AT592" s="48"/>
      <c r="AV592" s="48"/>
      <c r="AW592" s="48"/>
    </row>
    <row r="593" spans="1:49" s="4" customFormat="1" ht="57" x14ac:dyDescent="0.25">
      <c r="A593" s="40" t="s">
        <v>327</v>
      </c>
      <c r="B593" s="41" t="s">
        <v>324</v>
      </c>
      <c r="C593" s="847" t="s">
        <v>325</v>
      </c>
      <c r="D593" s="847"/>
      <c r="E593" s="847"/>
      <c r="F593" s="42" t="s">
        <v>326</v>
      </c>
      <c r="G593" s="43">
        <v>0.02</v>
      </c>
      <c r="H593" s="44">
        <v>1</v>
      </c>
      <c r="I593" s="109">
        <v>0.02</v>
      </c>
      <c r="J593" s="46"/>
      <c r="K593" s="43"/>
      <c r="L593" s="46"/>
      <c r="M593" s="43"/>
      <c r="N593" s="47"/>
      <c r="AF593" s="39"/>
      <c r="AG593" s="48" t="s">
        <v>325</v>
      </c>
      <c r="AL593" s="48"/>
      <c r="AM593" s="82"/>
      <c r="AN593" s="85"/>
      <c r="AO593" s="85"/>
      <c r="AP593" s="85"/>
      <c r="AQ593" s="85"/>
      <c r="AR593" s="85"/>
      <c r="AS593" s="82"/>
      <c r="AT593" s="48"/>
      <c r="AV593" s="48"/>
      <c r="AW593" s="48"/>
    </row>
    <row r="594" spans="1:49" s="4" customFormat="1" ht="22.5" x14ac:dyDescent="0.25">
      <c r="A594" s="49"/>
      <c r="B594" s="50" t="s">
        <v>64</v>
      </c>
      <c r="C594" s="848" t="s">
        <v>65</v>
      </c>
      <c r="D594" s="848"/>
      <c r="E594" s="848"/>
      <c r="F594" s="848"/>
      <c r="G594" s="848"/>
      <c r="H594" s="848"/>
      <c r="I594" s="848"/>
      <c r="J594" s="848"/>
      <c r="K594" s="848"/>
      <c r="L594" s="848"/>
      <c r="M594" s="848"/>
      <c r="N594" s="849"/>
      <c r="AF594" s="39"/>
      <c r="AG594" s="48"/>
      <c r="AH594" s="3" t="s">
        <v>65</v>
      </c>
      <c r="AL594" s="48"/>
      <c r="AM594" s="82"/>
      <c r="AN594" s="85"/>
      <c r="AO594" s="85"/>
      <c r="AP594" s="85"/>
      <c r="AQ594" s="85"/>
      <c r="AR594" s="85"/>
      <c r="AS594" s="82"/>
      <c r="AT594" s="48"/>
      <c r="AV594" s="48"/>
      <c r="AW594" s="48"/>
    </row>
    <row r="595" spans="1:49" s="4" customFormat="1" ht="15" x14ac:dyDescent="0.25">
      <c r="A595" s="51"/>
      <c r="B595" s="50" t="s">
        <v>60</v>
      </c>
      <c r="C595" s="853" t="s">
        <v>66</v>
      </c>
      <c r="D595" s="853"/>
      <c r="E595" s="853"/>
      <c r="F595" s="53"/>
      <c r="G595" s="54"/>
      <c r="H595" s="54"/>
      <c r="I595" s="54"/>
      <c r="J595" s="57">
        <v>269.61</v>
      </c>
      <c r="K595" s="56">
        <v>1.1499999999999999</v>
      </c>
      <c r="L595" s="57">
        <v>6.2</v>
      </c>
      <c r="M595" s="56">
        <v>35.42</v>
      </c>
      <c r="N595" s="133">
        <v>219.6</v>
      </c>
      <c r="AF595" s="39"/>
      <c r="AG595" s="48"/>
      <c r="AI595" s="3" t="s">
        <v>66</v>
      </c>
      <c r="AL595" s="48"/>
      <c r="AM595" s="82"/>
      <c r="AN595" s="85"/>
      <c r="AO595" s="85"/>
      <c r="AP595" s="85"/>
      <c r="AQ595" s="85"/>
      <c r="AR595" s="85"/>
      <c r="AS595" s="82"/>
      <c r="AT595" s="48"/>
      <c r="AV595" s="48"/>
      <c r="AW595" s="48"/>
    </row>
    <row r="596" spans="1:49" s="4" customFormat="1" ht="15" x14ac:dyDescent="0.25">
      <c r="A596" s="51"/>
      <c r="B596" s="50" t="s">
        <v>67</v>
      </c>
      <c r="C596" s="853" t="s">
        <v>68</v>
      </c>
      <c r="D596" s="853"/>
      <c r="E596" s="853"/>
      <c r="F596" s="53"/>
      <c r="G596" s="54"/>
      <c r="H596" s="54"/>
      <c r="I596" s="54"/>
      <c r="J596" s="55">
        <v>6250.94</v>
      </c>
      <c r="K596" s="56">
        <v>1.1499999999999999</v>
      </c>
      <c r="L596" s="57">
        <v>143.77000000000001</v>
      </c>
      <c r="M596" s="54"/>
      <c r="N596" s="59"/>
      <c r="AF596" s="39"/>
      <c r="AG596" s="48"/>
      <c r="AI596" s="3" t="s">
        <v>68</v>
      </c>
      <c r="AL596" s="48"/>
      <c r="AM596" s="82"/>
      <c r="AN596" s="85"/>
      <c r="AO596" s="85"/>
      <c r="AP596" s="85"/>
      <c r="AQ596" s="85"/>
      <c r="AR596" s="85"/>
      <c r="AS596" s="82"/>
      <c r="AT596" s="48"/>
      <c r="AV596" s="48"/>
      <c r="AW596" s="48"/>
    </row>
    <row r="597" spans="1:49" s="4" customFormat="1" ht="15" x14ac:dyDescent="0.25">
      <c r="A597" s="51"/>
      <c r="B597" s="50" t="s">
        <v>69</v>
      </c>
      <c r="C597" s="853" t="s">
        <v>70</v>
      </c>
      <c r="D597" s="853"/>
      <c r="E597" s="853"/>
      <c r="F597" s="53"/>
      <c r="G597" s="54"/>
      <c r="H597" s="54"/>
      <c r="I597" s="54"/>
      <c r="J597" s="57">
        <v>371.02</v>
      </c>
      <c r="K597" s="56">
        <v>1.1499999999999999</v>
      </c>
      <c r="L597" s="57">
        <v>8.5299999999999994</v>
      </c>
      <c r="M597" s="56">
        <v>35.42</v>
      </c>
      <c r="N597" s="133">
        <v>302.13</v>
      </c>
      <c r="AF597" s="39"/>
      <c r="AG597" s="48"/>
      <c r="AI597" s="3" t="s">
        <v>70</v>
      </c>
      <c r="AL597" s="48"/>
      <c r="AM597" s="82"/>
      <c r="AN597" s="85"/>
      <c r="AO597" s="85"/>
      <c r="AP597" s="85"/>
      <c r="AQ597" s="85"/>
      <c r="AR597" s="85"/>
      <c r="AS597" s="82"/>
      <c r="AT597" s="48"/>
      <c r="AV597" s="48"/>
      <c r="AW597" s="48"/>
    </row>
    <row r="598" spans="1:49" s="4" customFormat="1" ht="15" x14ac:dyDescent="0.25">
      <c r="A598" s="51"/>
      <c r="B598" s="50" t="s">
        <v>86</v>
      </c>
      <c r="C598" s="853" t="s">
        <v>87</v>
      </c>
      <c r="D598" s="853"/>
      <c r="E598" s="853"/>
      <c r="F598" s="53"/>
      <c r="G598" s="54"/>
      <c r="H598" s="54"/>
      <c r="I598" s="54"/>
      <c r="J598" s="55">
        <v>20487.599999999999</v>
      </c>
      <c r="K598" s="54"/>
      <c r="L598" s="57">
        <v>409.75</v>
      </c>
      <c r="M598" s="54"/>
      <c r="N598" s="59"/>
      <c r="AF598" s="39"/>
      <c r="AG598" s="48"/>
      <c r="AI598" s="3" t="s">
        <v>87</v>
      </c>
      <c r="AL598" s="48"/>
      <c r="AM598" s="82"/>
      <c r="AN598" s="85"/>
      <c r="AO598" s="85"/>
      <c r="AP598" s="85"/>
      <c r="AQ598" s="85"/>
      <c r="AR598" s="85"/>
      <c r="AS598" s="82"/>
      <c r="AT598" s="48"/>
      <c r="AV598" s="48"/>
      <c r="AW598" s="48"/>
    </row>
    <row r="599" spans="1:49" s="4" customFormat="1" ht="15" x14ac:dyDescent="0.25">
      <c r="A599" s="60"/>
      <c r="B599" s="50"/>
      <c r="C599" s="853" t="s">
        <v>71</v>
      </c>
      <c r="D599" s="853"/>
      <c r="E599" s="853"/>
      <c r="F599" s="53" t="s">
        <v>72</v>
      </c>
      <c r="G599" s="70">
        <v>33</v>
      </c>
      <c r="H599" s="56">
        <v>1.1499999999999999</v>
      </c>
      <c r="I599" s="62">
        <v>0.75900000000000001</v>
      </c>
      <c r="J599" s="63"/>
      <c r="K599" s="54"/>
      <c r="L599" s="63"/>
      <c r="M599" s="54"/>
      <c r="N599" s="59"/>
      <c r="AF599" s="39"/>
      <c r="AG599" s="48"/>
      <c r="AJ599" s="3" t="s">
        <v>71</v>
      </c>
      <c r="AL599" s="48"/>
      <c r="AM599" s="82"/>
      <c r="AN599" s="85"/>
      <c r="AO599" s="85"/>
      <c r="AP599" s="85"/>
      <c r="AQ599" s="85"/>
      <c r="AR599" s="85"/>
      <c r="AS599" s="82"/>
      <c r="AT599" s="48"/>
      <c r="AV599" s="48"/>
      <c r="AW599" s="48"/>
    </row>
    <row r="600" spans="1:49" s="4" customFormat="1" ht="15" x14ac:dyDescent="0.25">
      <c r="A600" s="60"/>
      <c r="B600" s="50"/>
      <c r="C600" s="853" t="s">
        <v>73</v>
      </c>
      <c r="D600" s="853"/>
      <c r="E600" s="853"/>
      <c r="F600" s="53" t="s">
        <v>72</v>
      </c>
      <c r="G600" s="56">
        <v>32.36</v>
      </c>
      <c r="H600" s="56">
        <v>1.1499999999999999</v>
      </c>
      <c r="I600" s="64">
        <v>0.74428000000000005</v>
      </c>
      <c r="J600" s="63"/>
      <c r="K600" s="54"/>
      <c r="L600" s="63"/>
      <c r="M600" s="54"/>
      <c r="N600" s="59"/>
      <c r="AF600" s="39"/>
      <c r="AG600" s="48"/>
      <c r="AJ600" s="3" t="s">
        <v>73</v>
      </c>
      <c r="AL600" s="48"/>
      <c r="AM600" s="82"/>
      <c r="AN600" s="85"/>
      <c r="AO600" s="85"/>
      <c r="AP600" s="85"/>
      <c r="AQ600" s="85"/>
      <c r="AR600" s="85"/>
      <c r="AS600" s="82"/>
      <c r="AT600" s="48"/>
      <c r="AV600" s="48"/>
      <c r="AW600" s="48"/>
    </row>
    <row r="601" spans="1:49" s="4" customFormat="1" ht="15" x14ac:dyDescent="0.25">
      <c r="A601" s="51"/>
      <c r="B601" s="50"/>
      <c r="C601" s="854" t="s">
        <v>74</v>
      </c>
      <c r="D601" s="854"/>
      <c r="E601" s="854"/>
      <c r="F601" s="65"/>
      <c r="G601" s="66"/>
      <c r="H601" s="66"/>
      <c r="I601" s="66"/>
      <c r="J601" s="67">
        <v>27008.15</v>
      </c>
      <c r="K601" s="66"/>
      <c r="L601" s="68">
        <v>559.72</v>
      </c>
      <c r="M601" s="66"/>
      <c r="N601" s="69"/>
      <c r="AF601" s="39"/>
      <c r="AG601" s="48"/>
      <c r="AK601" s="3" t="s">
        <v>74</v>
      </c>
      <c r="AL601" s="48"/>
      <c r="AM601" s="82"/>
      <c r="AN601" s="85"/>
      <c r="AO601" s="85"/>
      <c r="AP601" s="85"/>
      <c r="AQ601" s="85"/>
      <c r="AR601" s="85"/>
      <c r="AS601" s="82"/>
      <c r="AT601" s="48"/>
      <c r="AV601" s="48"/>
      <c r="AW601" s="48"/>
    </row>
    <row r="602" spans="1:49" s="4" customFormat="1" ht="15" x14ac:dyDescent="0.25">
      <c r="A602" s="60"/>
      <c r="B602" s="50"/>
      <c r="C602" s="853" t="s">
        <v>75</v>
      </c>
      <c r="D602" s="853"/>
      <c r="E602" s="853"/>
      <c r="F602" s="53"/>
      <c r="G602" s="54"/>
      <c r="H602" s="54"/>
      <c r="I602" s="54"/>
      <c r="J602" s="63"/>
      <c r="K602" s="54"/>
      <c r="L602" s="57">
        <v>14.73</v>
      </c>
      <c r="M602" s="54"/>
      <c r="N602" s="133">
        <v>521.73</v>
      </c>
      <c r="AF602" s="39"/>
      <c r="AG602" s="48"/>
      <c r="AJ602" s="3" t="s">
        <v>75</v>
      </c>
      <c r="AL602" s="48"/>
      <c r="AM602" s="82"/>
      <c r="AN602" s="85"/>
      <c r="AO602" s="85"/>
      <c r="AP602" s="85"/>
      <c r="AQ602" s="85"/>
      <c r="AR602" s="85"/>
      <c r="AS602" s="82"/>
      <c r="AT602" s="48"/>
      <c r="AV602" s="48"/>
      <c r="AW602" s="48"/>
    </row>
    <row r="603" spans="1:49" s="4" customFormat="1" ht="15" x14ac:dyDescent="0.25">
      <c r="A603" s="60"/>
      <c r="B603" s="50" t="s">
        <v>76</v>
      </c>
      <c r="C603" s="853" t="s">
        <v>77</v>
      </c>
      <c r="D603" s="853"/>
      <c r="E603" s="853"/>
      <c r="F603" s="53" t="s">
        <v>78</v>
      </c>
      <c r="G603" s="70">
        <v>147</v>
      </c>
      <c r="H603" s="54"/>
      <c r="I603" s="70">
        <v>147</v>
      </c>
      <c r="J603" s="63"/>
      <c r="K603" s="54"/>
      <c r="L603" s="57">
        <v>21.65</v>
      </c>
      <c r="M603" s="54"/>
      <c r="N603" s="133">
        <v>766.94</v>
      </c>
      <c r="AF603" s="39"/>
      <c r="AG603" s="48"/>
      <c r="AJ603" s="3" t="s">
        <v>77</v>
      </c>
      <c r="AL603" s="48"/>
      <c r="AM603" s="82"/>
      <c r="AN603" s="85"/>
      <c r="AO603" s="85"/>
      <c r="AP603" s="85"/>
      <c r="AQ603" s="85"/>
      <c r="AR603" s="85"/>
      <c r="AS603" s="82"/>
      <c r="AT603" s="48"/>
      <c r="AV603" s="48"/>
      <c r="AW603" s="48"/>
    </row>
    <row r="604" spans="1:49" s="4" customFormat="1" ht="15" x14ac:dyDescent="0.25">
      <c r="A604" s="60"/>
      <c r="B604" s="50" t="s">
        <v>79</v>
      </c>
      <c r="C604" s="853" t="s">
        <v>80</v>
      </c>
      <c r="D604" s="853"/>
      <c r="E604" s="853"/>
      <c r="F604" s="53" t="s">
        <v>78</v>
      </c>
      <c r="G604" s="70">
        <v>134</v>
      </c>
      <c r="H604" s="54"/>
      <c r="I604" s="70">
        <v>134</v>
      </c>
      <c r="J604" s="63"/>
      <c r="K604" s="54"/>
      <c r="L604" s="57">
        <v>19.739999999999998</v>
      </c>
      <c r="M604" s="54"/>
      <c r="N604" s="133">
        <v>699.12</v>
      </c>
      <c r="AF604" s="39"/>
      <c r="AG604" s="48"/>
      <c r="AJ604" s="3" t="s">
        <v>80</v>
      </c>
      <c r="AL604" s="48"/>
      <c r="AM604" s="82"/>
      <c r="AN604" s="85"/>
      <c r="AO604" s="85"/>
      <c r="AP604" s="85"/>
      <c r="AQ604" s="85"/>
      <c r="AR604" s="85"/>
      <c r="AS604" s="82"/>
      <c r="AT604" s="48"/>
      <c r="AV604" s="48"/>
      <c r="AW604" s="48"/>
    </row>
    <row r="605" spans="1:49" s="4" customFormat="1" ht="15" x14ac:dyDescent="0.25">
      <c r="A605" s="71"/>
      <c r="B605" s="72"/>
      <c r="C605" s="847" t="s">
        <v>81</v>
      </c>
      <c r="D605" s="847"/>
      <c r="E605" s="847"/>
      <c r="F605" s="42"/>
      <c r="G605" s="43"/>
      <c r="H605" s="43"/>
      <c r="I605" s="43"/>
      <c r="J605" s="46"/>
      <c r="K605" s="43"/>
      <c r="L605" s="131">
        <v>601.11</v>
      </c>
      <c r="M605" s="66"/>
      <c r="N605" s="47"/>
      <c r="AF605" s="39"/>
      <c r="AG605" s="48"/>
      <c r="AL605" s="48" t="s">
        <v>81</v>
      </c>
      <c r="AM605" s="82"/>
      <c r="AN605" s="85"/>
      <c r="AO605" s="85"/>
      <c r="AP605" s="85"/>
      <c r="AQ605" s="85"/>
      <c r="AR605" s="85"/>
      <c r="AS605" s="82"/>
      <c r="AT605" s="48"/>
      <c r="AV605" s="48"/>
      <c r="AW605" s="48"/>
    </row>
    <row r="606" spans="1:49" s="4" customFormat="1" ht="34.5" x14ac:dyDescent="0.25">
      <c r="A606" s="40" t="s">
        <v>331</v>
      </c>
      <c r="B606" s="41" t="s">
        <v>328</v>
      </c>
      <c r="C606" s="847" t="s">
        <v>329</v>
      </c>
      <c r="D606" s="847"/>
      <c r="E606" s="847"/>
      <c r="F606" s="42" t="s">
        <v>326</v>
      </c>
      <c r="G606" s="43">
        <v>0.02</v>
      </c>
      <c r="H606" s="44">
        <v>1</v>
      </c>
      <c r="I606" s="109">
        <v>0.02</v>
      </c>
      <c r="J606" s="46"/>
      <c r="K606" s="43"/>
      <c r="L606" s="46"/>
      <c r="M606" s="43"/>
      <c r="N606" s="47"/>
      <c r="AF606" s="39"/>
      <c r="AG606" s="48" t="s">
        <v>329</v>
      </c>
      <c r="AL606" s="48"/>
      <c r="AM606" s="82"/>
      <c r="AN606" s="85"/>
      <c r="AO606" s="85"/>
      <c r="AP606" s="85"/>
      <c r="AQ606" s="85"/>
      <c r="AR606" s="85"/>
      <c r="AS606" s="82"/>
      <c r="AT606" s="48"/>
      <c r="AV606" s="48"/>
      <c r="AW606" s="48"/>
    </row>
    <row r="607" spans="1:49" s="4" customFormat="1" ht="15" x14ac:dyDescent="0.25">
      <c r="A607" s="49"/>
      <c r="B607" s="50"/>
      <c r="C607" s="848" t="s">
        <v>330</v>
      </c>
      <c r="D607" s="848"/>
      <c r="E607" s="848"/>
      <c r="F607" s="848"/>
      <c r="G607" s="848"/>
      <c r="H607" s="848"/>
      <c r="I607" s="848"/>
      <c r="J607" s="848"/>
      <c r="K607" s="848"/>
      <c r="L607" s="848"/>
      <c r="M607" s="848"/>
      <c r="N607" s="849"/>
      <c r="AF607" s="39"/>
      <c r="AG607" s="48"/>
      <c r="AH607" s="3" t="s">
        <v>330</v>
      </c>
      <c r="AL607" s="48"/>
      <c r="AM607" s="82"/>
      <c r="AN607" s="85"/>
      <c r="AO607" s="85"/>
      <c r="AP607" s="85"/>
      <c r="AQ607" s="85"/>
      <c r="AR607" s="85"/>
      <c r="AS607" s="82"/>
      <c r="AT607" s="48"/>
      <c r="AV607" s="48"/>
      <c r="AW607" s="48"/>
    </row>
    <row r="608" spans="1:49" s="4" customFormat="1" ht="22.5" x14ac:dyDescent="0.25">
      <c r="A608" s="49"/>
      <c r="B608" s="50" t="s">
        <v>64</v>
      </c>
      <c r="C608" s="848" t="s">
        <v>65</v>
      </c>
      <c r="D608" s="848"/>
      <c r="E608" s="848"/>
      <c r="F608" s="848"/>
      <c r="G608" s="848"/>
      <c r="H608" s="848"/>
      <c r="I608" s="848"/>
      <c r="J608" s="848"/>
      <c r="K608" s="848"/>
      <c r="L608" s="848"/>
      <c r="M608" s="848"/>
      <c r="N608" s="849"/>
      <c r="AF608" s="39"/>
      <c r="AG608" s="48"/>
      <c r="AH608" s="3" t="s">
        <v>65</v>
      </c>
      <c r="AL608" s="48"/>
      <c r="AM608" s="82"/>
      <c r="AN608" s="85"/>
      <c r="AO608" s="85"/>
      <c r="AP608" s="85"/>
      <c r="AQ608" s="85"/>
      <c r="AR608" s="85"/>
      <c r="AS608" s="82"/>
      <c r="AT608" s="48"/>
      <c r="AV608" s="48"/>
      <c r="AW608" s="48"/>
    </row>
    <row r="609" spans="1:49" s="4" customFormat="1" ht="15" x14ac:dyDescent="0.25">
      <c r="A609" s="51"/>
      <c r="B609" s="50" t="s">
        <v>67</v>
      </c>
      <c r="C609" s="853" t="s">
        <v>68</v>
      </c>
      <c r="D609" s="853"/>
      <c r="E609" s="853"/>
      <c r="F609" s="53"/>
      <c r="G609" s="54"/>
      <c r="H609" s="54"/>
      <c r="I609" s="54"/>
      <c r="J609" s="57">
        <v>468.89</v>
      </c>
      <c r="K609" s="56">
        <v>8.0500000000000007</v>
      </c>
      <c r="L609" s="57">
        <v>75.489999999999995</v>
      </c>
      <c r="M609" s="54"/>
      <c r="N609" s="59"/>
      <c r="AF609" s="39"/>
      <c r="AG609" s="48"/>
      <c r="AI609" s="3" t="s">
        <v>68</v>
      </c>
      <c r="AL609" s="48"/>
      <c r="AM609" s="82"/>
      <c r="AN609" s="85"/>
      <c r="AO609" s="85"/>
      <c r="AP609" s="85"/>
      <c r="AQ609" s="85"/>
      <c r="AR609" s="85"/>
      <c r="AS609" s="82"/>
      <c r="AT609" s="48"/>
      <c r="AV609" s="48"/>
      <c r="AW609" s="48"/>
    </row>
    <row r="610" spans="1:49" s="4" customFormat="1" ht="15" x14ac:dyDescent="0.25">
      <c r="A610" s="51"/>
      <c r="B610" s="50" t="s">
        <v>69</v>
      </c>
      <c r="C610" s="853" t="s">
        <v>70</v>
      </c>
      <c r="D610" s="853"/>
      <c r="E610" s="853"/>
      <c r="F610" s="53"/>
      <c r="G610" s="54"/>
      <c r="H610" s="54"/>
      <c r="I610" s="54"/>
      <c r="J610" s="57">
        <v>27.84</v>
      </c>
      <c r="K610" s="56">
        <v>8.0500000000000007</v>
      </c>
      <c r="L610" s="57">
        <v>4.4800000000000004</v>
      </c>
      <c r="M610" s="56">
        <v>35.42</v>
      </c>
      <c r="N610" s="133">
        <v>158.68</v>
      </c>
      <c r="AF610" s="39"/>
      <c r="AG610" s="48"/>
      <c r="AI610" s="3" t="s">
        <v>70</v>
      </c>
      <c r="AL610" s="48"/>
      <c r="AM610" s="82"/>
      <c r="AN610" s="85"/>
      <c r="AO610" s="85"/>
      <c r="AP610" s="85"/>
      <c r="AQ610" s="85"/>
      <c r="AR610" s="85"/>
      <c r="AS610" s="82"/>
      <c r="AT610" s="48"/>
      <c r="AV610" s="48"/>
      <c r="AW610" s="48"/>
    </row>
    <row r="611" spans="1:49" s="4" customFormat="1" ht="15" x14ac:dyDescent="0.25">
      <c r="A611" s="51"/>
      <c r="B611" s="50" t="s">
        <v>86</v>
      </c>
      <c r="C611" s="853" t="s">
        <v>87</v>
      </c>
      <c r="D611" s="853"/>
      <c r="E611" s="853"/>
      <c r="F611" s="53"/>
      <c r="G611" s="54"/>
      <c r="H611" s="54"/>
      <c r="I611" s="54"/>
      <c r="J611" s="55">
        <v>1242.3599999999999</v>
      </c>
      <c r="K611" s="70">
        <v>7</v>
      </c>
      <c r="L611" s="57">
        <v>173.93</v>
      </c>
      <c r="M611" s="54"/>
      <c r="N611" s="59"/>
      <c r="AF611" s="39"/>
      <c r="AG611" s="48"/>
      <c r="AI611" s="3" t="s">
        <v>87</v>
      </c>
      <c r="AL611" s="48"/>
      <c r="AM611" s="82"/>
      <c r="AN611" s="85"/>
      <c r="AO611" s="85"/>
      <c r="AP611" s="85"/>
      <c r="AQ611" s="85"/>
      <c r="AR611" s="85"/>
      <c r="AS611" s="82"/>
      <c r="AT611" s="48"/>
      <c r="AV611" s="48"/>
      <c r="AW611" s="48"/>
    </row>
    <row r="612" spans="1:49" s="4" customFormat="1" ht="15" x14ac:dyDescent="0.25">
      <c r="A612" s="60"/>
      <c r="B612" s="50"/>
      <c r="C612" s="853" t="s">
        <v>73</v>
      </c>
      <c r="D612" s="853"/>
      <c r="E612" s="853"/>
      <c r="F612" s="53" t="s">
        <v>72</v>
      </c>
      <c r="G612" s="56">
        <v>2.5099999999999998</v>
      </c>
      <c r="H612" s="56">
        <v>8.0500000000000007</v>
      </c>
      <c r="I612" s="64">
        <v>0.40411000000000002</v>
      </c>
      <c r="J612" s="63"/>
      <c r="K612" s="54"/>
      <c r="L612" s="63"/>
      <c r="M612" s="54"/>
      <c r="N612" s="59"/>
      <c r="AF612" s="39"/>
      <c r="AG612" s="48"/>
      <c r="AJ612" s="3" t="s">
        <v>73</v>
      </c>
      <c r="AL612" s="48"/>
      <c r="AM612" s="82"/>
      <c r="AN612" s="85"/>
      <c r="AO612" s="85"/>
      <c r="AP612" s="85"/>
      <c r="AQ612" s="85"/>
      <c r="AR612" s="85"/>
      <c r="AS612" s="82"/>
      <c r="AT612" s="48"/>
      <c r="AV612" s="48"/>
      <c r="AW612" s="48"/>
    </row>
    <row r="613" spans="1:49" s="4" customFormat="1" ht="15" x14ac:dyDescent="0.25">
      <c r="A613" s="51"/>
      <c r="B613" s="50"/>
      <c r="C613" s="854" t="s">
        <v>74</v>
      </c>
      <c r="D613" s="854"/>
      <c r="E613" s="854"/>
      <c r="F613" s="65"/>
      <c r="G613" s="66"/>
      <c r="H613" s="66"/>
      <c r="I613" s="66"/>
      <c r="J613" s="67">
        <v>1711.25</v>
      </c>
      <c r="K613" s="66"/>
      <c r="L613" s="68">
        <v>249.42</v>
      </c>
      <c r="M613" s="66"/>
      <c r="N613" s="69"/>
      <c r="AF613" s="39"/>
      <c r="AG613" s="48"/>
      <c r="AK613" s="3" t="s">
        <v>74</v>
      </c>
      <c r="AL613" s="48"/>
      <c r="AM613" s="82"/>
      <c r="AN613" s="85"/>
      <c r="AO613" s="85"/>
      <c r="AP613" s="85"/>
      <c r="AQ613" s="85"/>
      <c r="AR613" s="85"/>
      <c r="AS613" s="82"/>
      <c r="AT613" s="48"/>
      <c r="AV613" s="48"/>
      <c r="AW613" s="48"/>
    </row>
    <row r="614" spans="1:49" s="4" customFormat="1" ht="15" x14ac:dyDescent="0.25">
      <c r="A614" s="60"/>
      <c r="B614" s="50"/>
      <c r="C614" s="853" t="s">
        <v>75</v>
      </c>
      <c r="D614" s="853"/>
      <c r="E614" s="853"/>
      <c r="F614" s="53"/>
      <c r="G614" s="54"/>
      <c r="H614" s="54"/>
      <c r="I614" s="54"/>
      <c r="J614" s="63"/>
      <c r="K614" s="54"/>
      <c r="L614" s="57">
        <v>4.4800000000000004</v>
      </c>
      <c r="M614" s="54"/>
      <c r="N614" s="133">
        <v>158.68</v>
      </c>
      <c r="AF614" s="39"/>
      <c r="AG614" s="48"/>
      <c r="AJ614" s="3" t="s">
        <v>75</v>
      </c>
      <c r="AL614" s="48"/>
      <c r="AM614" s="82"/>
      <c r="AN614" s="85"/>
      <c r="AO614" s="85"/>
      <c r="AP614" s="85"/>
      <c r="AQ614" s="85"/>
      <c r="AR614" s="85"/>
      <c r="AS614" s="82"/>
      <c r="AT614" s="48"/>
      <c r="AV614" s="48"/>
      <c r="AW614" s="48"/>
    </row>
    <row r="615" spans="1:49" s="4" customFormat="1" ht="15" x14ac:dyDescent="0.25">
      <c r="A615" s="60"/>
      <c r="B615" s="50" t="s">
        <v>76</v>
      </c>
      <c r="C615" s="853" t="s">
        <v>77</v>
      </c>
      <c r="D615" s="853"/>
      <c r="E615" s="853"/>
      <c r="F615" s="53" t="s">
        <v>78</v>
      </c>
      <c r="G615" s="70">
        <v>147</v>
      </c>
      <c r="H615" s="54"/>
      <c r="I615" s="70">
        <v>147</v>
      </c>
      <c r="J615" s="63"/>
      <c r="K615" s="54"/>
      <c r="L615" s="57">
        <v>6.59</v>
      </c>
      <c r="M615" s="54"/>
      <c r="N615" s="133">
        <v>233.26</v>
      </c>
      <c r="AF615" s="39"/>
      <c r="AG615" s="48"/>
      <c r="AJ615" s="3" t="s">
        <v>77</v>
      </c>
      <c r="AL615" s="48"/>
      <c r="AM615" s="82"/>
      <c r="AN615" s="85"/>
      <c r="AO615" s="85"/>
      <c r="AP615" s="85"/>
      <c r="AQ615" s="85"/>
      <c r="AR615" s="85"/>
      <c r="AS615" s="82"/>
      <c r="AT615" s="48"/>
      <c r="AV615" s="48"/>
      <c r="AW615" s="48"/>
    </row>
    <row r="616" spans="1:49" s="4" customFormat="1" ht="15" x14ac:dyDescent="0.25">
      <c r="A616" s="60"/>
      <c r="B616" s="50" t="s">
        <v>79</v>
      </c>
      <c r="C616" s="853" t="s">
        <v>80</v>
      </c>
      <c r="D616" s="853"/>
      <c r="E616" s="853"/>
      <c r="F616" s="53" t="s">
        <v>78</v>
      </c>
      <c r="G616" s="70">
        <v>134</v>
      </c>
      <c r="H616" s="54"/>
      <c r="I616" s="70">
        <v>134</v>
      </c>
      <c r="J616" s="63"/>
      <c r="K616" s="54"/>
      <c r="L616" s="57">
        <v>6</v>
      </c>
      <c r="M616" s="54"/>
      <c r="N616" s="133">
        <v>212.63</v>
      </c>
      <c r="AF616" s="39"/>
      <c r="AG616" s="48"/>
      <c r="AJ616" s="3" t="s">
        <v>80</v>
      </c>
      <c r="AL616" s="48"/>
      <c r="AM616" s="82"/>
      <c r="AN616" s="85"/>
      <c r="AO616" s="85"/>
      <c r="AP616" s="85"/>
      <c r="AQ616" s="85"/>
      <c r="AR616" s="85"/>
      <c r="AS616" s="82"/>
      <c r="AT616" s="48"/>
      <c r="AV616" s="48"/>
      <c r="AW616" s="48"/>
    </row>
    <row r="617" spans="1:49" s="4" customFormat="1" ht="15" x14ac:dyDescent="0.25">
      <c r="A617" s="71"/>
      <c r="B617" s="72"/>
      <c r="C617" s="847" t="s">
        <v>81</v>
      </c>
      <c r="D617" s="847"/>
      <c r="E617" s="847"/>
      <c r="F617" s="42"/>
      <c r="G617" s="43"/>
      <c r="H617" s="43"/>
      <c r="I617" s="43"/>
      <c r="J617" s="46"/>
      <c r="K617" s="43"/>
      <c r="L617" s="131">
        <v>262.01</v>
      </c>
      <c r="M617" s="66"/>
      <c r="N617" s="47"/>
      <c r="AF617" s="39"/>
      <c r="AG617" s="48"/>
      <c r="AL617" s="48" t="s">
        <v>81</v>
      </c>
      <c r="AM617" s="82"/>
      <c r="AN617" s="85"/>
      <c r="AO617" s="85"/>
      <c r="AP617" s="85"/>
      <c r="AQ617" s="85"/>
      <c r="AR617" s="85"/>
      <c r="AS617" s="82"/>
      <c r="AT617" s="48"/>
      <c r="AV617" s="48"/>
      <c r="AW617" s="48"/>
    </row>
    <row r="618" spans="1:49" s="4" customFormat="1" ht="45.75" x14ac:dyDescent="0.25">
      <c r="A618" s="40" t="s">
        <v>334</v>
      </c>
      <c r="B618" s="41" t="s">
        <v>523</v>
      </c>
      <c r="C618" s="847" t="s">
        <v>524</v>
      </c>
      <c r="D618" s="847"/>
      <c r="E618" s="847"/>
      <c r="F618" s="42" t="s">
        <v>254</v>
      </c>
      <c r="G618" s="43">
        <v>0.2</v>
      </c>
      <c r="H618" s="44">
        <v>1</v>
      </c>
      <c r="I618" s="45">
        <v>0.2</v>
      </c>
      <c r="J618" s="46"/>
      <c r="K618" s="43"/>
      <c r="L618" s="46"/>
      <c r="M618" s="43"/>
      <c r="N618" s="47"/>
      <c r="AF618" s="39"/>
      <c r="AG618" s="48" t="s">
        <v>524</v>
      </c>
      <c r="AL618" s="48"/>
      <c r="AM618" s="82"/>
      <c r="AN618" s="85"/>
      <c r="AO618" s="85"/>
      <c r="AP618" s="85"/>
      <c r="AQ618" s="85"/>
      <c r="AR618" s="85"/>
      <c r="AS618" s="82"/>
      <c r="AT618" s="48"/>
      <c r="AV618" s="48"/>
      <c r="AW618" s="48"/>
    </row>
    <row r="619" spans="1:49" s="4" customFormat="1" ht="22.5" x14ac:dyDescent="0.25">
      <c r="A619" s="49"/>
      <c r="B619" s="50" t="s">
        <v>64</v>
      </c>
      <c r="C619" s="848" t="s">
        <v>65</v>
      </c>
      <c r="D619" s="848"/>
      <c r="E619" s="848"/>
      <c r="F619" s="848"/>
      <c r="G619" s="848"/>
      <c r="H619" s="848"/>
      <c r="I619" s="848"/>
      <c r="J619" s="848"/>
      <c r="K619" s="848"/>
      <c r="L619" s="848"/>
      <c r="M619" s="848"/>
      <c r="N619" s="849"/>
      <c r="AF619" s="39"/>
      <c r="AG619" s="48"/>
      <c r="AH619" s="3" t="s">
        <v>65</v>
      </c>
      <c r="AL619" s="48"/>
      <c r="AM619" s="82"/>
      <c r="AN619" s="85"/>
      <c r="AO619" s="85"/>
      <c r="AP619" s="85"/>
      <c r="AQ619" s="85"/>
      <c r="AR619" s="85"/>
      <c r="AS619" s="82"/>
      <c r="AT619" s="48"/>
      <c r="AV619" s="48"/>
      <c r="AW619" s="48"/>
    </row>
    <row r="620" spans="1:49" s="4" customFormat="1" ht="15" x14ac:dyDescent="0.25">
      <c r="A620" s="51"/>
      <c r="B620" s="50" t="s">
        <v>60</v>
      </c>
      <c r="C620" s="853" t="s">
        <v>66</v>
      </c>
      <c r="D620" s="853"/>
      <c r="E620" s="853"/>
      <c r="F620" s="53"/>
      <c r="G620" s="54"/>
      <c r="H620" s="54"/>
      <c r="I620" s="54"/>
      <c r="J620" s="57">
        <v>59.73</v>
      </c>
      <c r="K620" s="56">
        <v>1.1499999999999999</v>
      </c>
      <c r="L620" s="57">
        <v>13.74</v>
      </c>
      <c r="M620" s="56">
        <v>35.42</v>
      </c>
      <c r="N620" s="133">
        <v>486.67</v>
      </c>
      <c r="AF620" s="39"/>
      <c r="AG620" s="48"/>
      <c r="AI620" s="3" t="s">
        <v>66</v>
      </c>
      <c r="AL620" s="48"/>
      <c r="AM620" s="82"/>
      <c r="AN620" s="85"/>
      <c r="AO620" s="85"/>
      <c r="AP620" s="85"/>
      <c r="AQ620" s="85"/>
      <c r="AR620" s="85"/>
      <c r="AS620" s="82"/>
      <c r="AT620" s="48"/>
      <c r="AV620" s="48"/>
      <c r="AW620" s="48"/>
    </row>
    <row r="621" spans="1:49" s="4" customFormat="1" ht="15" x14ac:dyDescent="0.25">
      <c r="A621" s="51"/>
      <c r="B621" s="50" t="s">
        <v>67</v>
      </c>
      <c r="C621" s="853" t="s">
        <v>68</v>
      </c>
      <c r="D621" s="853"/>
      <c r="E621" s="853"/>
      <c r="F621" s="53"/>
      <c r="G621" s="54"/>
      <c r="H621" s="54"/>
      <c r="I621" s="54"/>
      <c r="J621" s="57">
        <v>366.03</v>
      </c>
      <c r="K621" s="56">
        <v>1.1499999999999999</v>
      </c>
      <c r="L621" s="57">
        <v>84.19</v>
      </c>
      <c r="M621" s="54"/>
      <c r="N621" s="59"/>
      <c r="AF621" s="39"/>
      <c r="AG621" s="48"/>
      <c r="AI621" s="3" t="s">
        <v>68</v>
      </c>
      <c r="AL621" s="48"/>
      <c r="AM621" s="82"/>
      <c r="AN621" s="85"/>
      <c r="AO621" s="85"/>
      <c r="AP621" s="85"/>
      <c r="AQ621" s="85"/>
      <c r="AR621" s="85"/>
      <c r="AS621" s="82"/>
      <c r="AT621" s="48"/>
      <c r="AV621" s="48"/>
      <c r="AW621" s="48"/>
    </row>
    <row r="622" spans="1:49" s="4" customFormat="1" ht="15" x14ac:dyDescent="0.25">
      <c r="A622" s="51"/>
      <c r="B622" s="50" t="s">
        <v>69</v>
      </c>
      <c r="C622" s="853" t="s">
        <v>70</v>
      </c>
      <c r="D622" s="853"/>
      <c r="E622" s="853"/>
      <c r="F622" s="53"/>
      <c r="G622" s="54"/>
      <c r="H622" s="54"/>
      <c r="I622" s="54"/>
      <c r="J622" s="57">
        <v>19.329999999999998</v>
      </c>
      <c r="K622" s="56">
        <v>1.1499999999999999</v>
      </c>
      <c r="L622" s="57">
        <v>4.45</v>
      </c>
      <c r="M622" s="56">
        <v>35.42</v>
      </c>
      <c r="N622" s="133">
        <v>157.62</v>
      </c>
      <c r="AF622" s="39"/>
      <c r="AG622" s="48"/>
      <c r="AI622" s="3" t="s">
        <v>70</v>
      </c>
      <c r="AL622" s="48"/>
      <c r="AM622" s="82"/>
      <c r="AN622" s="85"/>
      <c r="AO622" s="85"/>
      <c r="AP622" s="85"/>
      <c r="AQ622" s="85"/>
      <c r="AR622" s="85"/>
      <c r="AS622" s="82"/>
      <c r="AT622" s="48"/>
      <c r="AV622" s="48"/>
      <c r="AW622" s="48"/>
    </row>
    <row r="623" spans="1:49" s="4" customFormat="1" ht="15" x14ac:dyDescent="0.25">
      <c r="A623" s="51"/>
      <c r="B623" s="50" t="s">
        <v>86</v>
      </c>
      <c r="C623" s="853" t="s">
        <v>87</v>
      </c>
      <c r="D623" s="853"/>
      <c r="E623" s="853"/>
      <c r="F623" s="53"/>
      <c r="G623" s="54"/>
      <c r="H623" s="54"/>
      <c r="I623" s="54"/>
      <c r="J623" s="57">
        <v>125.02</v>
      </c>
      <c r="K623" s="54"/>
      <c r="L623" s="57">
        <v>25</v>
      </c>
      <c r="M623" s="54"/>
      <c r="N623" s="59"/>
      <c r="AF623" s="39"/>
      <c r="AG623" s="48"/>
      <c r="AI623" s="3" t="s">
        <v>87</v>
      </c>
      <c r="AL623" s="48"/>
      <c r="AM623" s="82"/>
      <c r="AN623" s="85"/>
      <c r="AO623" s="85"/>
      <c r="AP623" s="85"/>
      <c r="AQ623" s="85"/>
      <c r="AR623" s="85"/>
      <c r="AS623" s="82"/>
      <c r="AT623" s="48"/>
      <c r="AV623" s="48"/>
      <c r="AW623" s="48"/>
    </row>
    <row r="624" spans="1:49" s="4" customFormat="1" ht="15" x14ac:dyDescent="0.25">
      <c r="A624" s="60"/>
      <c r="B624" s="50"/>
      <c r="C624" s="853" t="s">
        <v>71</v>
      </c>
      <c r="D624" s="853"/>
      <c r="E624" s="853"/>
      <c r="F624" s="53" t="s">
        <v>72</v>
      </c>
      <c r="G624" s="56">
        <v>7.06</v>
      </c>
      <c r="H624" s="56">
        <v>1.1499999999999999</v>
      </c>
      <c r="I624" s="130">
        <v>1.6237999999999999</v>
      </c>
      <c r="J624" s="63"/>
      <c r="K624" s="54"/>
      <c r="L624" s="63"/>
      <c r="M624" s="54"/>
      <c r="N624" s="59"/>
      <c r="AF624" s="39"/>
      <c r="AG624" s="48"/>
      <c r="AJ624" s="3" t="s">
        <v>71</v>
      </c>
      <c r="AL624" s="48"/>
      <c r="AM624" s="82"/>
      <c r="AN624" s="85"/>
      <c r="AO624" s="85"/>
      <c r="AP624" s="85"/>
      <c r="AQ624" s="85"/>
      <c r="AR624" s="85"/>
      <c r="AS624" s="82"/>
      <c r="AT624" s="48"/>
      <c r="AV624" s="48"/>
      <c r="AW624" s="48"/>
    </row>
    <row r="625" spans="1:49" s="4" customFormat="1" ht="15" x14ac:dyDescent="0.25">
      <c r="A625" s="60"/>
      <c r="B625" s="50"/>
      <c r="C625" s="853" t="s">
        <v>73</v>
      </c>
      <c r="D625" s="853"/>
      <c r="E625" s="853"/>
      <c r="F625" s="53" t="s">
        <v>72</v>
      </c>
      <c r="G625" s="56">
        <v>1.75</v>
      </c>
      <c r="H625" s="56">
        <v>1.1499999999999999</v>
      </c>
      <c r="I625" s="130">
        <v>0.40250000000000002</v>
      </c>
      <c r="J625" s="63"/>
      <c r="K625" s="54"/>
      <c r="L625" s="63"/>
      <c r="M625" s="54"/>
      <c r="N625" s="59"/>
      <c r="AF625" s="39"/>
      <c r="AG625" s="48"/>
      <c r="AJ625" s="3" t="s">
        <v>73</v>
      </c>
      <c r="AL625" s="48"/>
      <c r="AM625" s="82"/>
      <c r="AN625" s="85"/>
      <c r="AO625" s="85"/>
      <c r="AP625" s="85"/>
      <c r="AQ625" s="85"/>
      <c r="AR625" s="85"/>
      <c r="AS625" s="82"/>
      <c r="AT625" s="48"/>
      <c r="AV625" s="48"/>
      <c r="AW625" s="48"/>
    </row>
    <row r="626" spans="1:49" s="4" customFormat="1" ht="15" x14ac:dyDescent="0.25">
      <c r="A626" s="51"/>
      <c r="B626" s="50"/>
      <c r="C626" s="854" t="s">
        <v>74</v>
      </c>
      <c r="D626" s="854"/>
      <c r="E626" s="854"/>
      <c r="F626" s="65"/>
      <c r="G626" s="66"/>
      <c r="H626" s="66"/>
      <c r="I626" s="66"/>
      <c r="J626" s="68">
        <v>550.78</v>
      </c>
      <c r="K626" s="66"/>
      <c r="L626" s="68">
        <v>122.93</v>
      </c>
      <c r="M626" s="66"/>
      <c r="N626" s="69"/>
      <c r="AF626" s="39"/>
      <c r="AG626" s="48"/>
      <c r="AK626" s="3" t="s">
        <v>74</v>
      </c>
      <c r="AL626" s="48"/>
      <c r="AM626" s="82"/>
      <c r="AN626" s="85"/>
      <c r="AO626" s="85"/>
      <c r="AP626" s="85"/>
      <c r="AQ626" s="85"/>
      <c r="AR626" s="85"/>
      <c r="AS626" s="82"/>
      <c r="AT626" s="48"/>
      <c r="AV626" s="48"/>
      <c r="AW626" s="48"/>
    </row>
    <row r="627" spans="1:49" s="4" customFormat="1" ht="15" x14ac:dyDescent="0.25">
      <c r="A627" s="60"/>
      <c r="B627" s="50"/>
      <c r="C627" s="853" t="s">
        <v>75</v>
      </c>
      <c r="D627" s="853"/>
      <c r="E627" s="853"/>
      <c r="F627" s="53"/>
      <c r="G627" s="54"/>
      <c r="H627" s="54"/>
      <c r="I627" s="54"/>
      <c r="J627" s="63"/>
      <c r="K627" s="54"/>
      <c r="L627" s="57">
        <v>18.190000000000001</v>
      </c>
      <c r="M627" s="54"/>
      <c r="N627" s="133">
        <v>644.29</v>
      </c>
      <c r="AF627" s="39"/>
      <c r="AG627" s="48"/>
      <c r="AJ627" s="3" t="s">
        <v>75</v>
      </c>
      <c r="AL627" s="48"/>
      <c r="AM627" s="82"/>
      <c r="AN627" s="85"/>
      <c r="AO627" s="85"/>
      <c r="AP627" s="85"/>
      <c r="AQ627" s="85"/>
      <c r="AR627" s="85"/>
      <c r="AS627" s="82"/>
      <c r="AT627" s="48"/>
      <c r="AV627" s="48"/>
      <c r="AW627" s="48"/>
    </row>
    <row r="628" spans="1:49" s="4" customFormat="1" ht="15" x14ac:dyDescent="0.25">
      <c r="A628" s="60"/>
      <c r="B628" s="50" t="s">
        <v>76</v>
      </c>
      <c r="C628" s="853" t="s">
        <v>77</v>
      </c>
      <c r="D628" s="853"/>
      <c r="E628" s="853"/>
      <c r="F628" s="53" t="s">
        <v>78</v>
      </c>
      <c r="G628" s="70">
        <v>147</v>
      </c>
      <c r="H628" s="54"/>
      <c r="I628" s="70">
        <v>147</v>
      </c>
      <c r="J628" s="63"/>
      <c r="K628" s="54"/>
      <c r="L628" s="57">
        <v>26.74</v>
      </c>
      <c r="M628" s="54"/>
      <c r="N628" s="133">
        <v>947.11</v>
      </c>
      <c r="AF628" s="39"/>
      <c r="AG628" s="48"/>
      <c r="AJ628" s="3" t="s">
        <v>77</v>
      </c>
      <c r="AL628" s="48"/>
      <c r="AM628" s="82"/>
      <c r="AN628" s="85"/>
      <c r="AO628" s="85"/>
      <c r="AP628" s="85"/>
      <c r="AQ628" s="85"/>
      <c r="AR628" s="85"/>
      <c r="AS628" s="82"/>
      <c r="AT628" s="48"/>
      <c r="AV628" s="48"/>
      <c r="AW628" s="48"/>
    </row>
    <row r="629" spans="1:49" s="4" customFormat="1" ht="15" x14ac:dyDescent="0.25">
      <c r="A629" s="60"/>
      <c r="B629" s="50" t="s">
        <v>79</v>
      </c>
      <c r="C629" s="853" t="s">
        <v>80</v>
      </c>
      <c r="D629" s="853"/>
      <c r="E629" s="853"/>
      <c r="F629" s="53" t="s">
        <v>78</v>
      </c>
      <c r="G629" s="70">
        <v>134</v>
      </c>
      <c r="H629" s="54"/>
      <c r="I629" s="70">
        <v>134</v>
      </c>
      <c r="J629" s="63"/>
      <c r="K629" s="54"/>
      <c r="L629" s="57">
        <v>24.37</v>
      </c>
      <c r="M629" s="54"/>
      <c r="N629" s="133">
        <v>863.35</v>
      </c>
      <c r="AF629" s="39"/>
      <c r="AG629" s="48"/>
      <c r="AJ629" s="3" t="s">
        <v>80</v>
      </c>
      <c r="AL629" s="48"/>
      <c r="AM629" s="82"/>
      <c r="AN629" s="85"/>
      <c r="AO629" s="85"/>
      <c r="AP629" s="85"/>
      <c r="AQ629" s="85"/>
      <c r="AR629" s="85"/>
      <c r="AS629" s="82"/>
      <c r="AT629" s="48"/>
      <c r="AV629" s="48"/>
      <c r="AW629" s="48"/>
    </row>
    <row r="630" spans="1:49" s="4" customFormat="1" ht="15" x14ac:dyDescent="0.25">
      <c r="A630" s="71"/>
      <c r="B630" s="72"/>
      <c r="C630" s="847" t="s">
        <v>81</v>
      </c>
      <c r="D630" s="847"/>
      <c r="E630" s="847"/>
      <c r="F630" s="42"/>
      <c r="G630" s="43"/>
      <c r="H630" s="43"/>
      <c r="I630" s="43"/>
      <c r="J630" s="46"/>
      <c r="K630" s="43"/>
      <c r="L630" s="131">
        <v>174.04</v>
      </c>
      <c r="M630" s="66"/>
      <c r="N630" s="47"/>
      <c r="AF630" s="39"/>
      <c r="AG630" s="48"/>
      <c r="AL630" s="48" t="s">
        <v>81</v>
      </c>
      <c r="AM630" s="82"/>
      <c r="AN630" s="85"/>
      <c r="AO630" s="85"/>
      <c r="AP630" s="85"/>
      <c r="AQ630" s="85"/>
      <c r="AR630" s="85"/>
      <c r="AS630" s="82"/>
      <c r="AT630" s="48"/>
      <c r="AV630" s="48"/>
      <c r="AW630" s="48"/>
    </row>
    <row r="631" spans="1:49" s="4" customFormat="1" ht="23.25" x14ac:dyDescent="0.25">
      <c r="A631" s="40" t="s">
        <v>338</v>
      </c>
      <c r="B631" s="41" t="s">
        <v>339</v>
      </c>
      <c r="C631" s="847" t="s">
        <v>340</v>
      </c>
      <c r="D631" s="847"/>
      <c r="E631" s="847"/>
      <c r="F631" s="42" t="s">
        <v>207</v>
      </c>
      <c r="G631" s="43">
        <v>2.415</v>
      </c>
      <c r="H631" s="44">
        <v>1</v>
      </c>
      <c r="I631" s="129">
        <v>2.415</v>
      </c>
      <c r="J631" s="131">
        <v>491.01</v>
      </c>
      <c r="K631" s="43"/>
      <c r="L631" s="73">
        <v>1185.79</v>
      </c>
      <c r="M631" s="43"/>
      <c r="N631" s="47"/>
      <c r="AF631" s="39"/>
      <c r="AG631" s="48" t="s">
        <v>340</v>
      </c>
      <c r="AL631" s="48"/>
      <c r="AM631" s="82"/>
      <c r="AN631" s="85"/>
      <c r="AO631" s="85"/>
      <c r="AP631" s="85"/>
      <c r="AQ631" s="85"/>
      <c r="AR631" s="85"/>
      <c r="AS631" s="82"/>
      <c r="AT631" s="48"/>
      <c r="AV631" s="48"/>
      <c r="AW631" s="48"/>
    </row>
    <row r="632" spans="1:49" s="4" customFormat="1" ht="15" x14ac:dyDescent="0.25">
      <c r="A632" s="71"/>
      <c r="B632" s="72"/>
      <c r="C632" s="847" t="s">
        <v>81</v>
      </c>
      <c r="D632" s="847"/>
      <c r="E632" s="847"/>
      <c r="F632" s="42"/>
      <c r="G632" s="43"/>
      <c r="H632" s="43"/>
      <c r="I632" s="43"/>
      <c r="J632" s="46"/>
      <c r="K632" s="43"/>
      <c r="L632" s="73">
        <v>1185.79</v>
      </c>
      <c r="M632" s="66"/>
      <c r="N632" s="47"/>
      <c r="AF632" s="39"/>
      <c r="AG632" s="48"/>
      <c r="AL632" s="48" t="s">
        <v>81</v>
      </c>
      <c r="AM632" s="82"/>
      <c r="AN632" s="85"/>
      <c r="AO632" s="85"/>
      <c r="AP632" s="85"/>
      <c r="AQ632" s="85"/>
      <c r="AR632" s="85"/>
      <c r="AS632" s="82"/>
      <c r="AT632" s="48"/>
      <c r="AV632" s="48"/>
      <c r="AW632" s="48"/>
    </row>
    <row r="633" spans="1:49" s="4" customFormat="1" ht="0" hidden="1" customHeight="1" x14ac:dyDescent="0.25">
      <c r="A633" s="110"/>
      <c r="B633" s="111"/>
      <c r="C633" s="111"/>
      <c r="D633" s="111"/>
      <c r="E633" s="111"/>
      <c r="F633" s="112"/>
      <c r="G633" s="112"/>
      <c r="H633" s="112"/>
      <c r="I633" s="112"/>
      <c r="J633" s="113"/>
      <c r="K633" s="112"/>
      <c r="L633" s="113"/>
      <c r="M633" s="54"/>
      <c r="N633" s="113"/>
      <c r="AF633" s="39"/>
      <c r="AG633" s="48"/>
      <c r="AL633" s="48"/>
      <c r="AM633" s="82"/>
      <c r="AN633" s="85"/>
      <c r="AO633" s="85"/>
      <c r="AP633" s="85"/>
      <c r="AQ633" s="85"/>
      <c r="AR633" s="85"/>
      <c r="AS633" s="82"/>
      <c r="AT633" s="48"/>
      <c r="AV633" s="48"/>
      <c r="AW633" s="48"/>
    </row>
    <row r="634" spans="1:49" s="4" customFormat="1" ht="15" x14ac:dyDescent="0.25">
      <c r="A634" s="114"/>
      <c r="B634" s="115"/>
      <c r="C634" s="847" t="s">
        <v>341</v>
      </c>
      <c r="D634" s="847"/>
      <c r="E634" s="847"/>
      <c r="F634" s="847"/>
      <c r="G634" s="847"/>
      <c r="H634" s="847"/>
      <c r="I634" s="847"/>
      <c r="J634" s="847"/>
      <c r="K634" s="847"/>
      <c r="L634" s="116"/>
      <c r="M634" s="117"/>
      <c r="N634" s="118"/>
      <c r="AF634" s="39"/>
      <c r="AG634" s="48"/>
      <c r="AL634" s="48"/>
      <c r="AM634" s="82"/>
      <c r="AN634" s="85"/>
      <c r="AO634" s="85"/>
      <c r="AP634" s="85"/>
      <c r="AQ634" s="85"/>
      <c r="AR634" s="85"/>
      <c r="AS634" s="82"/>
      <c r="AT634" s="48" t="s">
        <v>341</v>
      </c>
      <c r="AV634" s="48"/>
      <c r="AW634" s="48"/>
    </row>
    <row r="635" spans="1:49" s="4" customFormat="1" ht="15" x14ac:dyDescent="0.25">
      <c r="A635" s="119"/>
      <c r="B635" s="50"/>
      <c r="C635" s="853" t="s">
        <v>99</v>
      </c>
      <c r="D635" s="853"/>
      <c r="E635" s="853"/>
      <c r="F635" s="853"/>
      <c r="G635" s="853"/>
      <c r="H635" s="853"/>
      <c r="I635" s="853"/>
      <c r="J635" s="853"/>
      <c r="K635" s="853"/>
      <c r="L635" s="120">
        <v>2852.58</v>
      </c>
      <c r="M635" s="121"/>
      <c r="N635" s="122"/>
      <c r="AF635" s="39"/>
      <c r="AG635" s="48"/>
      <c r="AL635" s="48"/>
      <c r="AM635" s="82"/>
      <c r="AN635" s="85"/>
      <c r="AO635" s="85"/>
      <c r="AP635" s="85"/>
      <c r="AQ635" s="85"/>
      <c r="AR635" s="85"/>
      <c r="AS635" s="82"/>
      <c r="AT635" s="48"/>
      <c r="AU635" s="3" t="s">
        <v>99</v>
      </c>
      <c r="AV635" s="48"/>
      <c r="AW635" s="48"/>
    </row>
    <row r="636" spans="1:49" s="4" customFormat="1" ht="15" x14ac:dyDescent="0.25">
      <c r="A636" s="119"/>
      <c r="B636" s="50"/>
      <c r="C636" s="853" t="s">
        <v>100</v>
      </c>
      <c r="D636" s="853"/>
      <c r="E636" s="853"/>
      <c r="F636" s="853"/>
      <c r="G636" s="853"/>
      <c r="H636" s="853"/>
      <c r="I636" s="853"/>
      <c r="J636" s="853"/>
      <c r="K636" s="853"/>
      <c r="L636" s="123"/>
      <c r="M636" s="121"/>
      <c r="N636" s="122"/>
      <c r="AF636" s="39"/>
      <c r="AG636" s="48"/>
      <c r="AL636" s="48"/>
      <c r="AM636" s="82"/>
      <c r="AN636" s="85"/>
      <c r="AO636" s="85"/>
      <c r="AP636" s="85"/>
      <c r="AQ636" s="85"/>
      <c r="AR636" s="85"/>
      <c r="AS636" s="82"/>
      <c r="AT636" s="48"/>
      <c r="AU636" s="3" t="s">
        <v>100</v>
      </c>
      <c r="AV636" s="48"/>
      <c r="AW636" s="48"/>
    </row>
    <row r="637" spans="1:49" s="4" customFormat="1" ht="15" x14ac:dyDescent="0.25">
      <c r="A637" s="119"/>
      <c r="B637" s="50"/>
      <c r="C637" s="853" t="s">
        <v>101</v>
      </c>
      <c r="D637" s="853"/>
      <c r="E637" s="853"/>
      <c r="F637" s="853"/>
      <c r="G637" s="853"/>
      <c r="H637" s="853"/>
      <c r="I637" s="853"/>
      <c r="J637" s="853"/>
      <c r="K637" s="853"/>
      <c r="L637" s="124">
        <v>29.24</v>
      </c>
      <c r="M637" s="121"/>
      <c r="N637" s="122"/>
      <c r="AF637" s="39"/>
      <c r="AG637" s="48"/>
      <c r="AL637" s="48"/>
      <c r="AM637" s="82"/>
      <c r="AN637" s="85"/>
      <c r="AO637" s="85"/>
      <c r="AP637" s="85"/>
      <c r="AQ637" s="85"/>
      <c r="AR637" s="85"/>
      <c r="AS637" s="82"/>
      <c r="AT637" s="48"/>
      <c r="AU637" s="3" t="s">
        <v>101</v>
      </c>
      <c r="AV637" s="48"/>
      <c r="AW637" s="48"/>
    </row>
    <row r="638" spans="1:49" s="4" customFormat="1" ht="15" x14ac:dyDescent="0.25">
      <c r="A638" s="119"/>
      <c r="B638" s="50"/>
      <c r="C638" s="853" t="s">
        <v>102</v>
      </c>
      <c r="D638" s="853"/>
      <c r="E638" s="853"/>
      <c r="F638" s="853"/>
      <c r="G638" s="853"/>
      <c r="H638" s="853"/>
      <c r="I638" s="853"/>
      <c r="J638" s="853"/>
      <c r="K638" s="853"/>
      <c r="L638" s="124">
        <v>566.1</v>
      </c>
      <c r="M638" s="121"/>
      <c r="N638" s="122"/>
      <c r="AF638" s="39"/>
      <c r="AG638" s="48"/>
      <c r="AL638" s="48"/>
      <c r="AM638" s="82"/>
      <c r="AN638" s="85"/>
      <c r="AO638" s="85"/>
      <c r="AP638" s="85"/>
      <c r="AQ638" s="85"/>
      <c r="AR638" s="85"/>
      <c r="AS638" s="82"/>
      <c r="AT638" s="48"/>
      <c r="AU638" s="3" t="s">
        <v>102</v>
      </c>
      <c r="AV638" s="48"/>
      <c r="AW638" s="48"/>
    </row>
    <row r="639" spans="1:49" s="4" customFormat="1" ht="15" x14ac:dyDescent="0.25">
      <c r="A639" s="119"/>
      <c r="B639" s="50"/>
      <c r="C639" s="853" t="s">
        <v>103</v>
      </c>
      <c r="D639" s="853"/>
      <c r="E639" s="853"/>
      <c r="F639" s="853"/>
      <c r="G639" s="853"/>
      <c r="H639" s="853"/>
      <c r="I639" s="853"/>
      <c r="J639" s="853"/>
      <c r="K639" s="853"/>
      <c r="L639" s="124">
        <v>31.24</v>
      </c>
      <c r="M639" s="121"/>
      <c r="N639" s="122"/>
      <c r="AF639" s="39"/>
      <c r="AG639" s="48"/>
      <c r="AL639" s="48"/>
      <c r="AM639" s="82"/>
      <c r="AN639" s="85"/>
      <c r="AO639" s="85"/>
      <c r="AP639" s="85"/>
      <c r="AQ639" s="85"/>
      <c r="AR639" s="85"/>
      <c r="AS639" s="82"/>
      <c r="AT639" s="48"/>
      <c r="AU639" s="3" t="s">
        <v>103</v>
      </c>
      <c r="AV639" s="48"/>
      <c r="AW639" s="48"/>
    </row>
    <row r="640" spans="1:49" s="4" customFormat="1" ht="15" x14ac:dyDescent="0.25">
      <c r="A640" s="119"/>
      <c r="B640" s="50"/>
      <c r="C640" s="853" t="s">
        <v>138</v>
      </c>
      <c r="D640" s="853"/>
      <c r="E640" s="853"/>
      <c r="F640" s="853"/>
      <c r="G640" s="853"/>
      <c r="H640" s="853"/>
      <c r="I640" s="853"/>
      <c r="J640" s="853"/>
      <c r="K640" s="853"/>
      <c r="L640" s="120">
        <v>2257.2399999999998</v>
      </c>
      <c r="M640" s="121"/>
      <c r="N640" s="122"/>
      <c r="AF640" s="39"/>
      <c r="AG640" s="48"/>
      <c r="AL640" s="48"/>
      <c r="AM640" s="82"/>
      <c r="AN640" s="85"/>
      <c r="AO640" s="85"/>
      <c r="AP640" s="85"/>
      <c r="AQ640" s="85"/>
      <c r="AR640" s="85"/>
      <c r="AS640" s="82"/>
      <c r="AT640" s="48"/>
      <c r="AU640" s="3" t="s">
        <v>138</v>
      </c>
      <c r="AV640" s="48"/>
      <c r="AW640" s="48"/>
    </row>
    <row r="641" spans="1:49" s="4" customFormat="1" ht="15" x14ac:dyDescent="0.25">
      <c r="A641" s="119"/>
      <c r="B641" s="50"/>
      <c r="C641" s="853" t="s">
        <v>104</v>
      </c>
      <c r="D641" s="853"/>
      <c r="E641" s="853"/>
      <c r="F641" s="853"/>
      <c r="G641" s="853"/>
      <c r="H641" s="853"/>
      <c r="I641" s="853"/>
      <c r="J641" s="853"/>
      <c r="K641" s="853"/>
      <c r="L641" s="120">
        <v>3022.53</v>
      </c>
      <c r="M641" s="121"/>
      <c r="N641" s="122"/>
      <c r="AF641" s="39"/>
      <c r="AG641" s="48"/>
      <c r="AL641" s="48"/>
      <c r="AM641" s="82"/>
      <c r="AN641" s="85"/>
      <c r="AO641" s="85"/>
      <c r="AP641" s="85"/>
      <c r="AQ641" s="85"/>
      <c r="AR641" s="85"/>
      <c r="AS641" s="82"/>
      <c r="AT641" s="48"/>
      <c r="AU641" s="3" t="s">
        <v>104</v>
      </c>
      <c r="AV641" s="48"/>
      <c r="AW641" s="48"/>
    </row>
    <row r="642" spans="1:49" s="4" customFormat="1" ht="15" x14ac:dyDescent="0.25">
      <c r="A642" s="119"/>
      <c r="B642" s="50"/>
      <c r="C642" s="853" t="s">
        <v>100</v>
      </c>
      <c r="D642" s="853"/>
      <c r="E642" s="853"/>
      <c r="F642" s="853"/>
      <c r="G642" s="853"/>
      <c r="H642" s="853"/>
      <c r="I642" s="853"/>
      <c r="J642" s="853"/>
      <c r="K642" s="853"/>
      <c r="L642" s="123"/>
      <c r="M642" s="121"/>
      <c r="N642" s="122"/>
      <c r="AF642" s="39"/>
      <c r="AG642" s="48"/>
      <c r="AL642" s="48"/>
      <c r="AM642" s="82"/>
      <c r="AN642" s="85"/>
      <c r="AO642" s="85"/>
      <c r="AP642" s="85"/>
      <c r="AQ642" s="85"/>
      <c r="AR642" s="85"/>
      <c r="AS642" s="82"/>
      <c r="AT642" s="48"/>
      <c r="AU642" s="3" t="s">
        <v>100</v>
      </c>
      <c r="AV642" s="48"/>
      <c r="AW642" s="48"/>
    </row>
    <row r="643" spans="1:49" s="4" customFormat="1" ht="15" x14ac:dyDescent="0.25">
      <c r="A643" s="119"/>
      <c r="B643" s="50"/>
      <c r="C643" s="853" t="s">
        <v>105</v>
      </c>
      <c r="D643" s="853"/>
      <c r="E643" s="853"/>
      <c r="F643" s="853"/>
      <c r="G643" s="853"/>
      <c r="H643" s="853"/>
      <c r="I643" s="853"/>
      <c r="J643" s="853"/>
      <c r="K643" s="853"/>
      <c r="L643" s="124">
        <v>29.24</v>
      </c>
      <c r="M643" s="121"/>
      <c r="N643" s="122"/>
      <c r="AF643" s="39"/>
      <c r="AG643" s="48"/>
      <c r="AL643" s="48"/>
      <c r="AM643" s="82"/>
      <c r="AN643" s="85"/>
      <c r="AO643" s="85"/>
      <c r="AP643" s="85"/>
      <c r="AQ643" s="85"/>
      <c r="AR643" s="85"/>
      <c r="AS643" s="82"/>
      <c r="AT643" s="48"/>
      <c r="AU643" s="3" t="s">
        <v>105</v>
      </c>
      <c r="AV643" s="48"/>
      <c r="AW643" s="48"/>
    </row>
    <row r="644" spans="1:49" s="4" customFormat="1" ht="15" x14ac:dyDescent="0.25">
      <c r="A644" s="119"/>
      <c r="B644" s="50"/>
      <c r="C644" s="853" t="s">
        <v>106</v>
      </c>
      <c r="D644" s="853"/>
      <c r="E644" s="853"/>
      <c r="F644" s="853"/>
      <c r="G644" s="853"/>
      <c r="H644" s="853"/>
      <c r="I644" s="853"/>
      <c r="J644" s="853"/>
      <c r="K644" s="853"/>
      <c r="L644" s="124">
        <v>566.1</v>
      </c>
      <c r="M644" s="121"/>
      <c r="N644" s="122"/>
      <c r="AF644" s="39"/>
      <c r="AG644" s="48"/>
      <c r="AL644" s="48"/>
      <c r="AM644" s="82"/>
      <c r="AN644" s="85"/>
      <c r="AO644" s="85"/>
      <c r="AP644" s="85"/>
      <c r="AQ644" s="85"/>
      <c r="AR644" s="85"/>
      <c r="AS644" s="82"/>
      <c r="AT644" s="48"/>
      <c r="AU644" s="3" t="s">
        <v>106</v>
      </c>
      <c r="AV644" s="48"/>
      <c r="AW644" s="48"/>
    </row>
    <row r="645" spans="1:49" s="4" customFormat="1" ht="15" x14ac:dyDescent="0.25">
      <c r="A645" s="119"/>
      <c r="B645" s="50"/>
      <c r="C645" s="853" t="s">
        <v>107</v>
      </c>
      <c r="D645" s="853"/>
      <c r="E645" s="853"/>
      <c r="F645" s="853"/>
      <c r="G645" s="853"/>
      <c r="H645" s="853"/>
      <c r="I645" s="853"/>
      <c r="J645" s="853"/>
      <c r="K645" s="853"/>
      <c r="L645" s="124">
        <v>31.24</v>
      </c>
      <c r="M645" s="121"/>
      <c r="N645" s="122"/>
      <c r="AF645" s="39"/>
      <c r="AG645" s="48"/>
      <c r="AL645" s="48"/>
      <c r="AM645" s="82"/>
      <c r="AN645" s="85"/>
      <c r="AO645" s="85"/>
      <c r="AP645" s="85"/>
      <c r="AQ645" s="85"/>
      <c r="AR645" s="85"/>
      <c r="AS645" s="82"/>
      <c r="AT645" s="48"/>
      <c r="AU645" s="3" t="s">
        <v>107</v>
      </c>
      <c r="AV645" s="48"/>
      <c r="AW645" s="48"/>
    </row>
    <row r="646" spans="1:49" s="4" customFormat="1" ht="15" x14ac:dyDescent="0.25">
      <c r="A646" s="119"/>
      <c r="B646" s="50"/>
      <c r="C646" s="853" t="s">
        <v>139</v>
      </c>
      <c r="D646" s="853"/>
      <c r="E646" s="853"/>
      <c r="F646" s="853"/>
      <c r="G646" s="853"/>
      <c r="H646" s="853"/>
      <c r="I646" s="853"/>
      <c r="J646" s="853"/>
      <c r="K646" s="853"/>
      <c r="L646" s="120">
        <v>2257.2399999999998</v>
      </c>
      <c r="M646" s="121"/>
      <c r="N646" s="122"/>
      <c r="AF646" s="39"/>
      <c r="AG646" s="48"/>
      <c r="AL646" s="48"/>
      <c r="AM646" s="82"/>
      <c r="AN646" s="85"/>
      <c r="AO646" s="85"/>
      <c r="AP646" s="85"/>
      <c r="AQ646" s="85"/>
      <c r="AR646" s="85"/>
      <c r="AS646" s="82"/>
      <c r="AT646" s="48"/>
      <c r="AU646" s="3" t="s">
        <v>139</v>
      </c>
      <c r="AV646" s="48"/>
      <c r="AW646" s="48"/>
    </row>
    <row r="647" spans="1:49" s="4" customFormat="1" ht="15" x14ac:dyDescent="0.25">
      <c r="A647" s="119"/>
      <c r="B647" s="50"/>
      <c r="C647" s="853" t="s">
        <v>108</v>
      </c>
      <c r="D647" s="853"/>
      <c r="E647" s="853"/>
      <c r="F647" s="853"/>
      <c r="G647" s="853"/>
      <c r="H647" s="853"/>
      <c r="I647" s="853"/>
      <c r="J647" s="853"/>
      <c r="K647" s="853"/>
      <c r="L647" s="124">
        <v>88.91</v>
      </c>
      <c r="M647" s="121"/>
      <c r="N647" s="122"/>
      <c r="AF647" s="39"/>
      <c r="AG647" s="48"/>
      <c r="AL647" s="48"/>
      <c r="AM647" s="82"/>
      <c r="AN647" s="85"/>
      <c r="AO647" s="85"/>
      <c r="AP647" s="85"/>
      <c r="AQ647" s="85"/>
      <c r="AR647" s="85"/>
      <c r="AS647" s="82"/>
      <c r="AT647" s="48"/>
      <c r="AU647" s="3" t="s">
        <v>108</v>
      </c>
      <c r="AV647" s="48"/>
      <c r="AW647" s="48"/>
    </row>
    <row r="648" spans="1:49" s="4" customFormat="1" ht="15" x14ac:dyDescent="0.25">
      <c r="A648" s="119"/>
      <c r="B648" s="50"/>
      <c r="C648" s="853" t="s">
        <v>109</v>
      </c>
      <c r="D648" s="853"/>
      <c r="E648" s="853"/>
      <c r="F648" s="853"/>
      <c r="G648" s="853"/>
      <c r="H648" s="853"/>
      <c r="I648" s="853"/>
      <c r="J648" s="853"/>
      <c r="K648" s="853"/>
      <c r="L648" s="124">
        <v>81.040000000000006</v>
      </c>
      <c r="M648" s="121"/>
      <c r="N648" s="122"/>
      <c r="AF648" s="39"/>
      <c r="AG648" s="48"/>
      <c r="AL648" s="48"/>
      <c r="AM648" s="82"/>
      <c r="AN648" s="85"/>
      <c r="AO648" s="85"/>
      <c r="AP648" s="85"/>
      <c r="AQ648" s="85"/>
      <c r="AR648" s="85"/>
      <c r="AS648" s="82"/>
      <c r="AT648" s="48"/>
      <c r="AU648" s="3" t="s">
        <v>109</v>
      </c>
      <c r="AV648" s="48"/>
      <c r="AW648" s="48"/>
    </row>
    <row r="649" spans="1:49" s="4" customFormat="1" ht="15" x14ac:dyDescent="0.25">
      <c r="A649" s="119"/>
      <c r="B649" s="50"/>
      <c r="C649" s="853" t="s">
        <v>110</v>
      </c>
      <c r="D649" s="853"/>
      <c r="E649" s="853"/>
      <c r="F649" s="853"/>
      <c r="G649" s="853"/>
      <c r="H649" s="853"/>
      <c r="I649" s="853"/>
      <c r="J649" s="853"/>
      <c r="K649" s="853"/>
      <c r="L649" s="124">
        <v>60.48</v>
      </c>
      <c r="M649" s="121"/>
      <c r="N649" s="122"/>
      <c r="AF649" s="39"/>
      <c r="AG649" s="48"/>
      <c r="AL649" s="48"/>
      <c r="AM649" s="82"/>
      <c r="AN649" s="85"/>
      <c r="AO649" s="85"/>
      <c r="AP649" s="85"/>
      <c r="AQ649" s="85"/>
      <c r="AR649" s="85"/>
      <c r="AS649" s="82"/>
      <c r="AT649" s="48"/>
      <c r="AU649" s="3" t="s">
        <v>110</v>
      </c>
      <c r="AV649" s="48"/>
      <c r="AW649" s="48"/>
    </row>
    <row r="650" spans="1:49" s="4" customFormat="1" ht="15" x14ac:dyDescent="0.25">
      <c r="A650" s="119"/>
      <c r="B650" s="50"/>
      <c r="C650" s="853" t="s">
        <v>111</v>
      </c>
      <c r="D650" s="853"/>
      <c r="E650" s="853"/>
      <c r="F650" s="853"/>
      <c r="G650" s="853"/>
      <c r="H650" s="853"/>
      <c r="I650" s="853"/>
      <c r="J650" s="853"/>
      <c r="K650" s="853"/>
      <c r="L650" s="124">
        <v>88.91</v>
      </c>
      <c r="M650" s="121"/>
      <c r="N650" s="122"/>
      <c r="AF650" s="39"/>
      <c r="AG650" s="48"/>
      <c r="AL650" s="48"/>
      <c r="AM650" s="82"/>
      <c r="AN650" s="85"/>
      <c r="AO650" s="85"/>
      <c r="AP650" s="85"/>
      <c r="AQ650" s="85"/>
      <c r="AR650" s="85"/>
      <c r="AS650" s="82"/>
      <c r="AT650" s="48"/>
      <c r="AU650" s="3" t="s">
        <v>111</v>
      </c>
      <c r="AV650" s="48"/>
      <c r="AW650" s="48"/>
    </row>
    <row r="651" spans="1:49" s="4" customFormat="1" ht="15" x14ac:dyDescent="0.25">
      <c r="A651" s="119"/>
      <c r="B651" s="50"/>
      <c r="C651" s="853" t="s">
        <v>112</v>
      </c>
      <c r="D651" s="853"/>
      <c r="E651" s="853"/>
      <c r="F651" s="853"/>
      <c r="G651" s="853"/>
      <c r="H651" s="853"/>
      <c r="I651" s="853"/>
      <c r="J651" s="853"/>
      <c r="K651" s="853"/>
      <c r="L651" s="124">
        <v>81.040000000000006</v>
      </c>
      <c r="M651" s="121"/>
      <c r="N651" s="122"/>
      <c r="AF651" s="39"/>
      <c r="AG651" s="48"/>
      <c r="AL651" s="48"/>
      <c r="AM651" s="82"/>
      <c r="AN651" s="85"/>
      <c r="AO651" s="85"/>
      <c r="AP651" s="85"/>
      <c r="AQ651" s="85"/>
      <c r="AR651" s="85"/>
      <c r="AS651" s="82"/>
      <c r="AT651" s="48"/>
      <c r="AU651" s="3" t="s">
        <v>112</v>
      </c>
      <c r="AV651" s="48"/>
      <c r="AW651" s="48"/>
    </row>
    <row r="652" spans="1:49" s="4" customFormat="1" ht="15" x14ac:dyDescent="0.25">
      <c r="A652" s="119"/>
      <c r="B652" s="125"/>
      <c r="C652" s="861" t="s">
        <v>342</v>
      </c>
      <c r="D652" s="861"/>
      <c r="E652" s="861"/>
      <c r="F652" s="861"/>
      <c r="G652" s="861"/>
      <c r="H652" s="861"/>
      <c r="I652" s="861"/>
      <c r="J652" s="861"/>
      <c r="K652" s="861"/>
      <c r="L652" s="126">
        <v>3022.53</v>
      </c>
      <c r="M652" s="127"/>
      <c r="N652" s="128"/>
      <c r="AF652" s="39"/>
      <c r="AG652" s="48"/>
      <c r="AL652" s="48"/>
      <c r="AM652" s="82"/>
      <c r="AN652" s="85"/>
      <c r="AO652" s="85"/>
      <c r="AP652" s="85"/>
      <c r="AQ652" s="85"/>
      <c r="AR652" s="85"/>
      <c r="AS652" s="82"/>
      <c r="AT652" s="48"/>
      <c r="AV652" s="48" t="s">
        <v>342</v>
      </c>
      <c r="AW652" s="48"/>
    </row>
    <row r="653" spans="1:49" s="4" customFormat="1" ht="15" x14ac:dyDescent="0.25">
      <c r="A653" s="844" t="s">
        <v>343</v>
      </c>
      <c r="B653" s="845"/>
      <c r="C653" s="845"/>
      <c r="D653" s="845"/>
      <c r="E653" s="845"/>
      <c r="F653" s="845"/>
      <c r="G653" s="845"/>
      <c r="H653" s="845"/>
      <c r="I653" s="845"/>
      <c r="J653" s="845"/>
      <c r="K653" s="845"/>
      <c r="L653" s="845"/>
      <c r="M653" s="845"/>
      <c r="N653" s="846"/>
      <c r="AF653" s="39" t="s">
        <v>343</v>
      </c>
      <c r="AG653" s="48"/>
      <c r="AL653" s="48"/>
      <c r="AM653" s="82"/>
      <c r="AN653" s="85"/>
      <c r="AO653" s="85"/>
      <c r="AP653" s="85"/>
      <c r="AQ653" s="85"/>
      <c r="AR653" s="85"/>
      <c r="AS653" s="82"/>
      <c r="AT653" s="48"/>
      <c r="AV653" s="48"/>
      <c r="AW653" s="48"/>
    </row>
    <row r="654" spans="1:49" s="4" customFormat="1" ht="45.75" x14ac:dyDescent="0.25">
      <c r="A654" s="40" t="s">
        <v>344</v>
      </c>
      <c r="B654" s="41" t="s">
        <v>345</v>
      </c>
      <c r="C654" s="847" t="s">
        <v>346</v>
      </c>
      <c r="D654" s="847"/>
      <c r="E654" s="847"/>
      <c r="F654" s="42" t="s">
        <v>254</v>
      </c>
      <c r="G654" s="43">
        <v>3.6</v>
      </c>
      <c r="H654" s="44">
        <v>1</v>
      </c>
      <c r="I654" s="45">
        <v>3.6</v>
      </c>
      <c r="J654" s="46"/>
      <c r="K654" s="43"/>
      <c r="L654" s="46"/>
      <c r="M654" s="43"/>
      <c r="N654" s="47"/>
      <c r="AF654" s="39"/>
      <c r="AG654" s="48" t="s">
        <v>346</v>
      </c>
      <c r="AL654" s="48"/>
      <c r="AM654" s="82"/>
      <c r="AN654" s="85"/>
      <c r="AO654" s="85"/>
      <c r="AP654" s="85"/>
      <c r="AQ654" s="85"/>
      <c r="AR654" s="85"/>
      <c r="AS654" s="82"/>
      <c r="AT654" s="48"/>
      <c r="AV654" s="48"/>
      <c r="AW654" s="48"/>
    </row>
    <row r="655" spans="1:49" s="4" customFormat="1" ht="22.5" x14ac:dyDescent="0.25">
      <c r="A655" s="49"/>
      <c r="B655" s="50" t="s">
        <v>64</v>
      </c>
      <c r="C655" s="848" t="s">
        <v>65</v>
      </c>
      <c r="D655" s="848"/>
      <c r="E655" s="848"/>
      <c r="F655" s="848"/>
      <c r="G655" s="848"/>
      <c r="H655" s="848"/>
      <c r="I655" s="848"/>
      <c r="J655" s="848"/>
      <c r="K655" s="848"/>
      <c r="L655" s="848"/>
      <c r="M655" s="848"/>
      <c r="N655" s="849"/>
      <c r="AF655" s="39"/>
      <c r="AG655" s="48"/>
      <c r="AH655" s="3" t="s">
        <v>65</v>
      </c>
      <c r="AL655" s="48"/>
      <c r="AM655" s="82"/>
      <c r="AN655" s="85"/>
      <c r="AO655" s="85"/>
      <c r="AP655" s="85"/>
      <c r="AQ655" s="85"/>
      <c r="AR655" s="85"/>
      <c r="AS655" s="82"/>
      <c r="AT655" s="48"/>
      <c r="AV655" s="48"/>
      <c r="AW655" s="48"/>
    </row>
    <row r="656" spans="1:49" s="4" customFormat="1" ht="15" x14ac:dyDescent="0.25">
      <c r="A656" s="51"/>
      <c r="B656" s="50" t="s">
        <v>60</v>
      </c>
      <c r="C656" s="853" t="s">
        <v>66</v>
      </c>
      <c r="D656" s="853"/>
      <c r="E656" s="853"/>
      <c r="F656" s="53"/>
      <c r="G656" s="54"/>
      <c r="H656" s="54"/>
      <c r="I656" s="54"/>
      <c r="J656" s="57">
        <v>212.63</v>
      </c>
      <c r="K656" s="56">
        <v>1.1499999999999999</v>
      </c>
      <c r="L656" s="57">
        <v>880.29</v>
      </c>
      <c r="M656" s="56">
        <v>35.42</v>
      </c>
      <c r="N656" s="58">
        <v>31179.87</v>
      </c>
      <c r="AF656" s="39"/>
      <c r="AG656" s="48"/>
      <c r="AI656" s="3" t="s">
        <v>66</v>
      </c>
      <c r="AL656" s="48"/>
      <c r="AM656" s="82"/>
      <c r="AN656" s="85"/>
      <c r="AO656" s="85"/>
      <c r="AP656" s="85"/>
      <c r="AQ656" s="85"/>
      <c r="AR656" s="85"/>
      <c r="AS656" s="82"/>
      <c r="AT656" s="48"/>
      <c r="AV656" s="48"/>
      <c r="AW656" s="48"/>
    </row>
    <row r="657" spans="1:49" s="4" customFormat="1" ht="15" x14ac:dyDescent="0.25">
      <c r="A657" s="51"/>
      <c r="B657" s="50" t="s">
        <v>67</v>
      </c>
      <c r="C657" s="853" t="s">
        <v>68</v>
      </c>
      <c r="D657" s="853"/>
      <c r="E657" s="853"/>
      <c r="F657" s="53"/>
      <c r="G657" s="54"/>
      <c r="H657" s="54"/>
      <c r="I657" s="54"/>
      <c r="J657" s="57">
        <v>5.08</v>
      </c>
      <c r="K657" s="56">
        <v>1.1499999999999999</v>
      </c>
      <c r="L657" s="57">
        <v>21.03</v>
      </c>
      <c r="M657" s="54"/>
      <c r="N657" s="59"/>
      <c r="AF657" s="39"/>
      <c r="AG657" s="48"/>
      <c r="AI657" s="3" t="s">
        <v>68</v>
      </c>
      <c r="AL657" s="48"/>
      <c r="AM657" s="82"/>
      <c r="AN657" s="85"/>
      <c r="AO657" s="85"/>
      <c r="AP657" s="85"/>
      <c r="AQ657" s="85"/>
      <c r="AR657" s="85"/>
      <c r="AS657" s="82"/>
      <c r="AT657" s="48"/>
      <c r="AV657" s="48"/>
      <c r="AW657" s="48"/>
    </row>
    <row r="658" spans="1:49" s="4" customFormat="1" ht="15" x14ac:dyDescent="0.25">
      <c r="A658" s="51"/>
      <c r="B658" s="50" t="s">
        <v>69</v>
      </c>
      <c r="C658" s="853" t="s">
        <v>70</v>
      </c>
      <c r="D658" s="853"/>
      <c r="E658" s="853"/>
      <c r="F658" s="53"/>
      <c r="G658" s="54"/>
      <c r="H658" s="54"/>
      <c r="I658" s="54"/>
      <c r="J658" s="57">
        <v>0.68</v>
      </c>
      <c r="K658" s="56">
        <v>1.1499999999999999</v>
      </c>
      <c r="L658" s="57">
        <v>2.82</v>
      </c>
      <c r="M658" s="56">
        <v>35.42</v>
      </c>
      <c r="N658" s="133">
        <v>99.88</v>
      </c>
      <c r="AF658" s="39"/>
      <c r="AG658" s="48"/>
      <c r="AI658" s="3" t="s">
        <v>70</v>
      </c>
      <c r="AL658" s="48"/>
      <c r="AM658" s="82"/>
      <c r="AN658" s="85"/>
      <c r="AO658" s="85"/>
      <c r="AP658" s="85"/>
      <c r="AQ658" s="85"/>
      <c r="AR658" s="85"/>
      <c r="AS658" s="82"/>
      <c r="AT658" s="48"/>
      <c r="AV658" s="48"/>
      <c r="AW658" s="48"/>
    </row>
    <row r="659" spans="1:49" s="4" customFormat="1" ht="15" x14ac:dyDescent="0.25">
      <c r="A659" s="51"/>
      <c r="B659" s="50" t="s">
        <v>86</v>
      </c>
      <c r="C659" s="853" t="s">
        <v>87</v>
      </c>
      <c r="D659" s="853"/>
      <c r="E659" s="853"/>
      <c r="F659" s="53"/>
      <c r="G659" s="54"/>
      <c r="H659" s="54"/>
      <c r="I659" s="54"/>
      <c r="J659" s="55">
        <v>2034</v>
      </c>
      <c r="K659" s="54"/>
      <c r="L659" s="55">
        <v>7322.4</v>
      </c>
      <c r="M659" s="54"/>
      <c r="N659" s="59"/>
      <c r="AF659" s="39"/>
      <c r="AG659" s="48"/>
      <c r="AI659" s="3" t="s">
        <v>87</v>
      </c>
      <c r="AL659" s="48"/>
      <c r="AM659" s="82"/>
      <c r="AN659" s="85"/>
      <c r="AO659" s="85"/>
      <c r="AP659" s="85"/>
      <c r="AQ659" s="85"/>
      <c r="AR659" s="85"/>
      <c r="AS659" s="82"/>
      <c r="AT659" s="48"/>
      <c r="AV659" s="48"/>
      <c r="AW659" s="48"/>
    </row>
    <row r="660" spans="1:49" s="4" customFormat="1" ht="15" x14ac:dyDescent="0.25">
      <c r="A660" s="60"/>
      <c r="B660" s="50"/>
      <c r="C660" s="853" t="s">
        <v>71</v>
      </c>
      <c r="D660" s="853"/>
      <c r="E660" s="853"/>
      <c r="F660" s="53" t="s">
        <v>72</v>
      </c>
      <c r="G660" s="56">
        <v>26.78</v>
      </c>
      <c r="H660" s="56">
        <v>1.1499999999999999</v>
      </c>
      <c r="I660" s="130">
        <v>110.86920000000001</v>
      </c>
      <c r="J660" s="63"/>
      <c r="K660" s="54"/>
      <c r="L660" s="63"/>
      <c r="M660" s="54"/>
      <c r="N660" s="59"/>
      <c r="AF660" s="39"/>
      <c r="AG660" s="48"/>
      <c r="AJ660" s="3" t="s">
        <v>71</v>
      </c>
      <c r="AL660" s="48"/>
      <c r="AM660" s="82"/>
      <c r="AN660" s="85"/>
      <c r="AO660" s="85"/>
      <c r="AP660" s="85"/>
      <c r="AQ660" s="85"/>
      <c r="AR660" s="85"/>
      <c r="AS660" s="82"/>
      <c r="AT660" s="48"/>
      <c r="AV660" s="48"/>
      <c r="AW660" s="48"/>
    </row>
    <row r="661" spans="1:49" s="4" customFormat="1" ht="15" x14ac:dyDescent="0.25">
      <c r="A661" s="60"/>
      <c r="B661" s="50"/>
      <c r="C661" s="853" t="s">
        <v>73</v>
      </c>
      <c r="D661" s="853"/>
      <c r="E661" s="853"/>
      <c r="F661" s="53" t="s">
        <v>72</v>
      </c>
      <c r="G661" s="56">
        <v>0.05</v>
      </c>
      <c r="H661" s="56">
        <v>1.1499999999999999</v>
      </c>
      <c r="I661" s="62">
        <v>0.20699999999999999</v>
      </c>
      <c r="J661" s="63"/>
      <c r="K661" s="54"/>
      <c r="L661" s="63"/>
      <c r="M661" s="54"/>
      <c r="N661" s="59"/>
      <c r="AF661" s="39"/>
      <c r="AG661" s="48"/>
      <c r="AJ661" s="3" t="s">
        <v>73</v>
      </c>
      <c r="AL661" s="48"/>
      <c r="AM661" s="82"/>
      <c r="AN661" s="85"/>
      <c r="AO661" s="85"/>
      <c r="AP661" s="85"/>
      <c r="AQ661" s="85"/>
      <c r="AR661" s="85"/>
      <c r="AS661" s="82"/>
      <c r="AT661" s="48"/>
      <c r="AV661" s="48"/>
      <c r="AW661" s="48"/>
    </row>
    <row r="662" spans="1:49" s="4" customFormat="1" ht="15" x14ac:dyDescent="0.25">
      <c r="A662" s="51"/>
      <c r="B662" s="50"/>
      <c r="C662" s="854" t="s">
        <v>74</v>
      </c>
      <c r="D662" s="854"/>
      <c r="E662" s="854"/>
      <c r="F662" s="65"/>
      <c r="G662" s="66"/>
      <c r="H662" s="66"/>
      <c r="I662" s="66"/>
      <c r="J662" s="67">
        <v>2251.71</v>
      </c>
      <c r="K662" s="66"/>
      <c r="L662" s="67">
        <v>8223.7199999999993</v>
      </c>
      <c r="M662" s="66"/>
      <c r="N662" s="69"/>
      <c r="AF662" s="39"/>
      <c r="AG662" s="48"/>
      <c r="AK662" s="3" t="s">
        <v>74</v>
      </c>
      <c r="AL662" s="48"/>
      <c r="AM662" s="82"/>
      <c r="AN662" s="85"/>
      <c r="AO662" s="85"/>
      <c r="AP662" s="85"/>
      <c r="AQ662" s="85"/>
      <c r="AR662" s="85"/>
      <c r="AS662" s="82"/>
      <c r="AT662" s="48"/>
      <c r="AV662" s="48"/>
      <c r="AW662" s="48"/>
    </row>
    <row r="663" spans="1:49" s="4" customFormat="1" ht="15" x14ac:dyDescent="0.25">
      <c r="A663" s="60"/>
      <c r="B663" s="50"/>
      <c r="C663" s="853" t="s">
        <v>75</v>
      </c>
      <c r="D663" s="853"/>
      <c r="E663" s="853"/>
      <c r="F663" s="53"/>
      <c r="G663" s="54"/>
      <c r="H663" s="54"/>
      <c r="I663" s="54"/>
      <c r="J663" s="63"/>
      <c r="K663" s="54"/>
      <c r="L663" s="57">
        <v>883.11</v>
      </c>
      <c r="M663" s="54"/>
      <c r="N663" s="58">
        <v>31279.75</v>
      </c>
      <c r="AF663" s="39"/>
      <c r="AG663" s="48"/>
      <c r="AJ663" s="3" t="s">
        <v>75</v>
      </c>
      <c r="AL663" s="48"/>
      <c r="AM663" s="82"/>
      <c r="AN663" s="85"/>
      <c r="AO663" s="85"/>
      <c r="AP663" s="85"/>
      <c r="AQ663" s="85"/>
      <c r="AR663" s="85"/>
      <c r="AS663" s="82"/>
      <c r="AT663" s="48"/>
      <c r="AV663" s="48"/>
      <c r="AW663" s="48"/>
    </row>
    <row r="664" spans="1:49" s="4" customFormat="1" ht="15" x14ac:dyDescent="0.25">
      <c r="A664" s="60"/>
      <c r="B664" s="50" t="s">
        <v>347</v>
      </c>
      <c r="C664" s="853" t="s">
        <v>348</v>
      </c>
      <c r="D664" s="853"/>
      <c r="E664" s="853"/>
      <c r="F664" s="53" t="s">
        <v>78</v>
      </c>
      <c r="G664" s="70">
        <v>103</v>
      </c>
      <c r="H664" s="54"/>
      <c r="I664" s="70">
        <v>103</v>
      </c>
      <c r="J664" s="63"/>
      <c r="K664" s="54"/>
      <c r="L664" s="57">
        <v>909.6</v>
      </c>
      <c r="M664" s="54"/>
      <c r="N664" s="58">
        <v>32218.14</v>
      </c>
      <c r="AF664" s="39"/>
      <c r="AG664" s="48"/>
      <c r="AJ664" s="3" t="s">
        <v>348</v>
      </c>
      <c r="AL664" s="48"/>
      <c r="AM664" s="82"/>
      <c r="AN664" s="85"/>
      <c r="AO664" s="85"/>
      <c r="AP664" s="85"/>
      <c r="AQ664" s="85"/>
      <c r="AR664" s="85"/>
      <c r="AS664" s="82"/>
      <c r="AT664" s="48"/>
      <c r="AV664" s="48"/>
      <c r="AW664" s="48"/>
    </row>
    <row r="665" spans="1:49" s="4" customFormat="1" ht="15" x14ac:dyDescent="0.25">
      <c r="A665" s="60"/>
      <c r="B665" s="50" t="s">
        <v>349</v>
      </c>
      <c r="C665" s="853" t="s">
        <v>350</v>
      </c>
      <c r="D665" s="853"/>
      <c r="E665" s="853"/>
      <c r="F665" s="53" t="s">
        <v>78</v>
      </c>
      <c r="G665" s="70">
        <v>72</v>
      </c>
      <c r="H665" s="54"/>
      <c r="I665" s="70">
        <v>72</v>
      </c>
      <c r="J665" s="63"/>
      <c r="K665" s="54"/>
      <c r="L665" s="57">
        <v>635.84</v>
      </c>
      <c r="M665" s="54"/>
      <c r="N665" s="58">
        <v>22521.42</v>
      </c>
      <c r="AF665" s="39"/>
      <c r="AG665" s="48"/>
      <c r="AJ665" s="3" t="s">
        <v>350</v>
      </c>
      <c r="AL665" s="48"/>
      <c r="AM665" s="82"/>
      <c r="AN665" s="85"/>
      <c r="AO665" s="85"/>
      <c r="AP665" s="85"/>
      <c r="AQ665" s="85"/>
      <c r="AR665" s="85"/>
      <c r="AS665" s="82"/>
      <c r="AT665" s="48"/>
      <c r="AV665" s="48"/>
      <c r="AW665" s="48"/>
    </row>
    <row r="666" spans="1:49" s="4" customFormat="1" ht="15" x14ac:dyDescent="0.25">
      <c r="A666" s="71"/>
      <c r="B666" s="72"/>
      <c r="C666" s="847" t="s">
        <v>81</v>
      </c>
      <c r="D666" s="847"/>
      <c r="E666" s="847"/>
      <c r="F666" s="42"/>
      <c r="G666" s="43"/>
      <c r="H666" s="43"/>
      <c r="I666" s="43"/>
      <c r="J666" s="46"/>
      <c r="K666" s="43"/>
      <c r="L666" s="73">
        <v>9769.16</v>
      </c>
      <c r="M666" s="66"/>
      <c r="N666" s="47"/>
      <c r="AF666" s="39"/>
      <c r="AG666" s="48"/>
      <c r="AL666" s="48" t="s">
        <v>81</v>
      </c>
      <c r="AM666" s="82"/>
      <c r="AN666" s="85"/>
      <c r="AO666" s="85"/>
      <c r="AP666" s="85"/>
      <c r="AQ666" s="85"/>
      <c r="AR666" s="85"/>
      <c r="AS666" s="82"/>
      <c r="AT666" s="48"/>
      <c r="AV666" s="48"/>
      <c r="AW666" s="48"/>
    </row>
    <row r="667" spans="1:49" s="4" customFormat="1" ht="34.5" x14ac:dyDescent="0.25">
      <c r="A667" s="40" t="s">
        <v>351</v>
      </c>
      <c r="B667" s="41" t="s">
        <v>352</v>
      </c>
      <c r="C667" s="847" t="s">
        <v>353</v>
      </c>
      <c r="D667" s="847"/>
      <c r="E667" s="847"/>
      <c r="F667" s="42" t="s">
        <v>254</v>
      </c>
      <c r="G667" s="43">
        <v>3.6</v>
      </c>
      <c r="H667" s="44">
        <v>1</v>
      </c>
      <c r="I667" s="45">
        <v>3.6</v>
      </c>
      <c r="J667" s="46"/>
      <c r="K667" s="43"/>
      <c r="L667" s="46"/>
      <c r="M667" s="43"/>
      <c r="N667" s="47"/>
      <c r="AF667" s="39"/>
      <c r="AG667" s="48" t="s">
        <v>353</v>
      </c>
      <c r="AL667" s="48"/>
      <c r="AM667" s="82"/>
      <c r="AN667" s="85"/>
      <c r="AO667" s="85"/>
      <c r="AP667" s="85"/>
      <c r="AQ667" s="85"/>
      <c r="AR667" s="85"/>
      <c r="AS667" s="82"/>
      <c r="AT667" s="48"/>
      <c r="AV667" s="48"/>
      <c r="AW667" s="48"/>
    </row>
    <row r="668" spans="1:49" s="4" customFormat="1" ht="22.5" x14ac:dyDescent="0.25">
      <c r="A668" s="49"/>
      <c r="B668" s="50" t="s">
        <v>64</v>
      </c>
      <c r="C668" s="848" t="s">
        <v>65</v>
      </c>
      <c r="D668" s="848"/>
      <c r="E668" s="848"/>
      <c r="F668" s="848"/>
      <c r="G668" s="848"/>
      <c r="H668" s="848"/>
      <c r="I668" s="848"/>
      <c r="J668" s="848"/>
      <c r="K668" s="848"/>
      <c r="L668" s="848"/>
      <c r="M668" s="848"/>
      <c r="N668" s="849"/>
      <c r="AF668" s="39"/>
      <c r="AG668" s="48"/>
      <c r="AH668" s="3" t="s">
        <v>65</v>
      </c>
      <c r="AL668" s="48"/>
      <c r="AM668" s="82"/>
      <c r="AN668" s="85"/>
      <c r="AO668" s="85"/>
      <c r="AP668" s="85"/>
      <c r="AQ668" s="85"/>
      <c r="AR668" s="85"/>
      <c r="AS668" s="82"/>
      <c r="AT668" s="48"/>
      <c r="AV668" s="48"/>
      <c r="AW668" s="48"/>
    </row>
    <row r="669" spans="1:49" s="4" customFormat="1" ht="15" x14ac:dyDescent="0.25">
      <c r="A669" s="51"/>
      <c r="B669" s="50" t="s">
        <v>60</v>
      </c>
      <c r="C669" s="853" t="s">
        <v>66</v>
      </c>
      <c r="D669" s="853"/>
      <c r="E669" s="853"/>
      <c r="F669" s="53"/>
      <c r="G669" s="54"/>
      <c r="H669" s="54"/>
      <c r="I669" s="54"/>
      <c r="J669" s="57">
        <v>43.43</v>
      </c>
      <c r="K669" s="56">
        <v>1.1499999999999999</v>
      </c>
      <c r="L669" s="57">
        <v>179.8</v>
      </c>
      <c r="M669" s="56">
        <v>35.42</v>
      </c>
      <c r="N669" s="58">
        <v>6368.52</v>
      </c>
      <c r="AF669" s="39"/>
      <c r="AG669" s="48"/>
      <c r="AI669" s="3" t="s">
        <v>66</v>
      </c>
      <c r="AL669" s="48"/>
      <c r="AM669" s="82"/>
      <c r="AN669" s="85"/>
      <c r="AO669" s="85"/>
      <c r="AP669" s="85"/>
      <c r="AQ669" s="85"/>
      <c r="AR669" s="85"/>
      <c r="AS669" s="82"/>
      <c r="AT669" s="48"/>
      <c r="AV669" s="48"/>
      <c r="AW669" s="48"/>
    </row>
    <row r="670" spans="1:49" s="4" customFormat="1" ht="15" x14ac:dyDescent="0.25">
      <c r="A670" s="51"/>
      <c r="B670" s="50" t="s">
        <v>86</v>
      </c>
      <c r="C670" s="853" t="s">
        <v>87</v>
      </c>
      <c r="D670" s="853"/>
      <c r="E670" s="853"/>
      <c r="F670" s="53"/>
      <c r="G670" s="54"/>
      <c r="H670" s="54"/>
      <c r="I670" s="54"/>
      <c r="J670" s="57">
        <v>678</v>
      </c>
      <c r="K670" s="54"/>
      <c r="L670" s="55">
        <v>2440.8000000000002</v>
      </c>
      <c r="M670" s="54"/>
      <c r="N670" s="59"/>
      <c r="AF670" s="39"/>
      <c r="AG670" s="48"/>
      <c r="AI670" s="3" t="s">
        <v>87</v>
      </c>
      <c r="AL670" s="48"/>
      <c r="AM670" s="82"/>
      <c r="AN670" s="85"/>
      <c r="AO670" s="85"/>
      <c r="AP670" s="85"/>
      <c r="AQ670" s="85"/>
      <c r="AR670" s="85"/>
      <c r="AS670" s="82"/>
      <c r="AT670" s="48"/>
      <c r="AV670" s="48"/>
      <c r="AW670" s="48"/>
    </row>
    <row r="671" spans="1:49" s="4" customFormat="1" ht="15" x14ac:dyDescent="0.25">
      <c r="A671" s="60"/>
      <c r="B671" s="50"/>
      <c r="C671" s="853" t="s">
        <v>71</v>
      </c>
      <c r="D671" s="853"/>
      <c r="E671" s="853"/>
      <c r="F671" s="53" t="s">
        <v>72</v>
      </c>
      <c r="G671" s="56">
        <v>5.47</v>
      </c>
      <c r="H671" s="56">
        <v>1.1499999999999999</v>
      </c>
      <c r="I671" s="130">
        <v>22.645800000000001</v>
      </c>
      <c r="J671" s="63"/>
      <c r="K671" s="54"/>
      <c r="L671" s="63"/>
      <c r="M671" s="54"/>
      <c r="N671" s="59"/>
      <c r="AF671" s="39"/>
      <c r="AG671" s="48"/>
      <c r="AJ671" s="3" t="s">
        <v>71</v>
      </c>
      <c r="AL671" s="48"/>
      <c r="AM671" s="82"/>
      <c r="AN671" s="85"/>
      <c r="AO671" s="85"/>
      <c r="AP671" s="85"/>
      <c r="AQ671" s="85"/>
      <c r="AR671" s="85"/>
      <c r="AS671" s="82"/>
      <c r="AT671" s="48"/>
      <c r="AV671" s="48"/>
      <c r="AW671" s="48"/>
    </row>
    <row r="672" spans="1:49" s="4" customFormat="1" ht="15" x14ac:dyDescent="0.25">
      <c r="A672" s="51"/>
      <c r="B672" s="50"/>
      <c r="C672" s="854" t="s">
        <v>74</v>
      </c>
      <c r="D672" s="854"/>
      <c r="E672" s="854"/>
      <c r="F672" s="65"/>
      <c r="G672" s="66"/>
      <c r="H672" s="66"/>
      <c r="I672" s="66"/>
      <c r="J672" s="68">
        <v>721.43</v>
      </c>
      <c r="K672" s="66"/>
      <c r="L672" s="67">
        <v>2620.6</v>
      </c>
      <c r="M672" s="66"/>
      <c r="N672" s="69"/>
      <c r="AF672" s="39"/>
      <c r="AG672" s="48"/>
      <c r="AK672" s="3" t="s">
        <v>74</v>
      </c>
      <c r="AL672" s="48"/>
      <c r="AM672" s="82"/>
      <c r="AN672" s="85"/>
      <c r="AO672" s="85"/>
      <c r="AP672" s="85"/>
      <c r="AQ672" s="85"/>
      <c r="AR672" s="85"/>
      <c r="AS672" s="82"/>
      <c r="AT672" s="48"/>
      <c r="AV672" s="48"/>
      <c r="AW672" s="48"/>
    </row>
    <row r="673" spans="1:49" s="4" customFormat="1" ht="15" x14ac:dyDescent="0.25">
      <c r="A673" s="60"/>
      <c r="B673" s="50"/>
      <c r="C673" s="853" t="s">
        <v>75</v>
      </c>
      <c r="D673" s="853"/>
      <c r="E673" s="853"/>
      <c r="F673" s="53"/>
      <c r="G673" s="54"/>
      <c r="H673" s="54"/>
      <c r="I673" s="54"/>
      <c r="J673" s="63"/>
      <c r="K673" s="54"/>
      <c r="L673" s="57">
        <v>179.8</v>
      </c>
      <c r="M673" s="54"/>
      <c r="N673" s="58">
        <v>6368.52</v>
      </c>
      <c r="AF673" s="39"/>
      <c r="AG673" s="48"/>
      <c r="AJ673" s="3" t="s">
        <v>75</v>
      </c>
      <c r="AL673" s="48"/>
      <c r="AM673" s="82"/>
      <c r="AN673" s="85"/>
      <c r="AO673" s="85"/>
      <c r="AP673" s="85"/>
      <c r="AQ673" s="85"/>
      <c r="AR673" s="85"/>
      <c r="AS673" s="82"/>
      <c r="AT673" s="48"/>
      <c r="AV673" s="48"/>
      <c r="AW673" s="48"/>
    </row>
    <row r="674" spans="1:49" s="4" customFormat="1" ht="15" x14ac:dyDescent="0.25">
      <c r="A674" s="60"/>
      <c r="B674" s="50" t="s">
        <v>347</v>
      </c>
      <c r="C674" s="853" t="s">
        <v>348</v>
      </c>
      <c r="D674" s="853"/>
      <c r="E674" s="853"/>
      <c r="F674" s="53" t="s">
        <v>78</v>
      </c>
      <c r="G674" s="70">
        <v>103</v>
      </c>
      <c r="H674" s="54"/>
      <c r="I674" s="70">
        <v>103</v>
      </c>
      <c r="J674" s="63"/>
      <c r="K674" s="54"/>
      <c r="L674" s="57">
        <v>185.19</v>
      </c>
      <c r="M674" s="54"/>
      <c r="N674" s="58">
        <v>6559.58</v>
      </c>
      <c r="AF674" s="39"/>
      <c r="AG674" s="48"/>
      <c r="AJ674" s="3" t="s">
        <v>348</v>
      </c>
      <c r="AL674" s="48"/>
      <c r="AM674" s="82"/>
      <c r="AN674" s="85"/>
      <c r="AO674" s="85"/>
      <c r="AP674" s="85"/>
      <c r="AQ674" s="85"/>
      <c r="AR674" s="85"/>
      <c r="AS674" s="82"/>
      <c r="AT674" s="48"/>
      <c r="AV674" s="48"/>
      <c r="AW674" s="48"/>
    </row>
    <row r="675" spans="1:49" s="4" customFormat="1" ht="15" x14ac:dyDescent="0.25">
      <c r="A675" s="60"/>
      <c r="B675" s="50" t="s">
        <v>349</v>
      </c>
      <c r="C675" s="853" t="s">
        <v>350</v>
      </c>
      <c r="D675" s="853"/>
      <c r="E675" s="853"/>
      <c r="F675" s="53" t="s">
        <v>78</v>
      </c>
      <c r="G675" s="70">
        <v>72</v>
      </c>
      <c r="H675" s="54"/>
      <c r="I675" s="70">
        <v>72</v>
      </c>
      <c r="J675" s="63"/>
      <c r="K675" s="54"/>
      <c r="L675" s="57">
        <v>129.46</v>
      </c>
      <c r="M675" s="54"/>
      <c r="N675" s="58">
        <v>4585.33</v>
      </c>
      <c r="AF675" s="39"/>
      <c r="AG675" s="48"/>
      <c r="AJ675" s="3" t="s">
        <v>350</v>
      </c>
      <c r="AL675" s="48"/>
      <c r="AM675" s="82"/>
      <c r="AN675" s="85"/>
      <c r="AO675" s="85"/>
      <c r="AP675" s="85"/>
      <c r="AQ675" s="85"/>
      <c r="AR675" s="85"/>
      <c r="AS675" s="82"/>
      <c r="AT675" s="48"/>
      <c r="AV675" s="48"/>
      <c r="AW675" s="48"/>
    </row>
    <row r="676" spans="1:49" s="4" customFormat="1" ht="15" x14ac:dyDescent="0.25">
      <c r="A676" s="71"/>
      <c r="B676" s="72"/>
      <c r="C676" s="847" t="s">
        <v>81</v>
      </c>
      <c r="D676" s="847"/>
      <c r="E676" s="847"/>
      <c r="F676" s="42"/>
      <c r="G676" s="43"/>
      <c r="H676" s="43"/>
      <c r="I676" s="43"/>
      <c r="J676" s="46"/>
      <c r="K676" s="43"/>
      <c r="L676" s="73">
        <v>2935.25</v>
      </c>
      <c r="M676" s="66"/>
      <c r="N676" s="47"/>
      <c r="AF676" s="39"/>
      <c r="AG676" s="48"/>
      <c r="AL676" s="48" t="s">
        <v>81</v>
      </c>
      <c r="AM676" s="82"/>
      <c r="AN676" s="85"/>
      <c r="AO676" s="85"/>
      <c r="AP676" s="85"/>
      <c r="AQ676" s="85"/>
      <c r="AR676" s="85"/>
      <c r="AS676" s="82"/>
      <c r="AT676" s="48"/>
      <c r="AV676" s="48"/>
      <c r="AW676" s="48"/>
    </row>
    <row r="677" spans="1:49" s="4" customFormat="1" ht="23.25" x14ac:dyDescent="0.25">
      <c r="A677" s="40" t="s">
        <v>354</v>
      </c>
      <c r="B677" s="41" t="s">
        <v>355</v>
      </c>
      <c r="C677" s="847" t="s">
        <v>356</v>
      </c>
      <c r="D677" s="847"/>
      <c r="E677" s="847"/>
      <c r="F677" s="42" t="s">
        <v>254</v>
      </c>
      <c r="G677" s="43">
        <v>3.6</v>
      </c>
      <c r="H677" s="44">
        <v>1</v>
      </c>
      <c r="I677" s="45">
        <v>3.6</v>
      </c>
      <c r="J677" s="46"/>
      <c r="K677" s="43"/>
      <c r="L677" s="46"/>
      <c r="M677" s="43"/>
      <c r="N677" s="47"/>
      <c r="AF677" s="39"/>
      <c r="AG677" s="48" t="s">
        <v>356</v>
      </c>
      <c r="AL677" s="48"/>
      <c r="AM677" s="82"/>
      <c r="AN677" s="85"/>
      <c r="AO677" s="85"/>
      <c r="AP677" s="85"/>
      <c r="AQ677" s="85"/>
      <c r="AR677" s="85"/>
      <c r="AS677" s="82"/>
      <c r="AT677" s="48"/>
      <c r="AV677" s="48"/>
      <c r="AW677" s="48"/>
    </row>
    <row r="678" spans="1:49" s="4" customFormat="1" ht="22.5" x14ac:dyDescent="0.25">
      <c r="A678" s="49"/>
      <c r="B678" s="50" t="s">
        <v>64</v>
      </c>
      <c r="C678" s="848" t="s">
        <v>65</v>
      </c>
      <c r="D678" s="848"/>
      <c r="E678" s="848"/>
      <c r="F678" s="848"/>
      <c r="G678" s="848"/>
      <c r="H678" s="848"/>
      <c r="I678" s="848"/>
      <c r="J678" s="848"/>
      <c r="K678" s="848"/>
      <c r="L678" s="848"/>
      <c r="M678" s="848"/>
      <c r="N678" s="849"/>
      <c r="AF678" s="39"/>
      <c r="AG678" s="48"/>
      <c r="AH678" s="3" t="s">
        <v>65</v>
      </c>
      <c r="AL678" s="48"/>
      <c r="AM678" s="82"/>
      <c r="AN678" s="85"/>
      <c r="AO678" s="85"/>
      <c r="AP678" s="85"/>
      <c r="AQ678" s="85"/>
      <c r="AR678" s="85"/>
      <c r="AS678" s="82"/>
      <c r="AT678" s="48"/>
      <c r="AV678" s="48"/>
      <c r="AW678" s="48"/>
    </row>
    <row r="679" spans="1:49" s="4" customFormat="1" ht="15" x14ac:dyDescent="0.25">
      <c r="A679" s="51"/>
      <c r="B679" s="50" t="s">
        <v>60</v>
      </c>
      <c r="C679" s="853" t="s">
        <v>66</v>
      </c>
      <c r="D679" s="853"/>
      <c r="E679" s="853"/>
      <c r="F679" s="53"/>
      <c r="G679" s="54"/>
      <c r="H679" s="54"/>
      <c r="I679" s="54"/>
      <c r="J679" s="57">
        <v>44.42</v>
      </c>
      <c r="K679" s="56">
        <v>1.1499999999999999</v>
      </c>
      <c r="L679" s="57">
        <v>183.9</v>
      </c>
      <c r="M679" s="56">
        <v>35.42</v>
      </c>
      <c r="N679" s="58">
        <v>6513.74</v>
      </c>
      <c r="AF679" s="39"/>
      <c r="AG679" s="48"/>
      <c r="AI679" s="3" t="s">
        <v>66</v>
      </c>
      <c r="AL679" s="48"/>
      <c r="AM679" s="82"/>
      <c r="AN679" s="85"/>
      <c r="AO679" s="85"/>
      <c r="AP679" s="85"/>
      <c r="AQ679" s="85"/>
      <c r="AR679" s="85"/>
      <c r="AS679" s="82"/>
      <c r="AT679" s="48"/>
      <c r="AV679" s="48"/>
      <c r="AW679" s="48"/>
    </row>
    <row r="680" spans="1:49" s="4" customFormat="1" ht="15" x14ac:dyDescent="0.25">
      <c r="A680" s="51"/>
      <c r="B680" s="50" t="s">
        <v>67</v>
      </c>
      <c r="C680" s="853" t="s">
        <v>68</v>
      </c>
      <c r="D680" s="853"/>
      <c r="E680" s="853"/>
      <c r="F680" s="53"/>
      <c r="G680" s="54"/>
      <c r="H680" s="54"/>
      <c r="I680" s="54"/>
      <c r="J680" s="57">
        <v>301.39999999999998</v>
      </c>
      <c r="K680" s="56">
        <v>1.1499999999999999</v>
      </c>
      <c r="L680" s="55">
        <v>1247.8</v>
      </c>
      <c r="M680" s="54"/>
      <c r="N680" s="59"/>
      <c r="AF680" s="39"/>
      <c r="AG680" s="48"/>
      <c r="AI680" s="3" t="s">
        <v>68</v>
      </c>
      <c r="AL680" s="48"/>
      <c r="AM680" s="82"/>
      <c r="AN680" s="85"/>
      <c r="AO680" s="85"/>
      <c r="AP680" s="85"/>
      <c r="AQ680" s="85"/>
      <c r="AR680" s="85"/>
      <c r="AS680" s="82"/>
      <c r="AT680" s="48"/>
      <c r="AV680" s="48"/>
      <c r="AW680" s="48"/>
    </row>
    <row r="681" spans="1:49" s="4" customFormat="1" ht="15" x14ac:dyDescent="0.25">
      <c r="A681" s="51"/>
      <c r="B681" s="50" t="s">
        <v>69</v>
      </c>
      <c r="C681" s="853" t="s">
        <v>70</v>
      </c>
      <c r="D681" s="853"/>
      <c r="E681" s="853"/>
      <c r="F681" s="53"/>
      <c r="G681" s="54"/>
      <c r="H681" s="54"/>
      <c r="I681" s="54"/>
      <c r="J681" s="57">
        <v>31.78</v>
      </c>
      <c r="K681" s="56">
        <v>1.1499999999999999</v>
      </c>
      <c r="L681" s="57">
        <v>131.57</v>
      </c>
      <c r="M681" s="56">
        <v>35.42</v>
      </c>
      <c r="N681" s="58">
        <v>4660.21</v>
      </c>
      <c r="AF681" s="39"/>
      <c r="AG681" s="48"/>
      <c r="AI681" s="3" t="s">
        <v>70</v>
      </c>
      <c r="AL681" s="48"/>
      <c r="AM681" s="82"/>
      <c r="AN681" s="85"/>
      <c r="AO681" s="85"/>
      <c r="AP681" s="85"/>
      <c r="AQ681" s="85"/>
      <c r="AR681" s="85"/>
      <c r="AS681" s="82"/>
      <c r="AT681" s="48"/>
      <c r="AV681" s="48"/>
      <c r="AW681" s="48"/>
    </row>
    <row r="682" spans="1:49" s="4" customFormat="1" ht="15" x14ac:dyDescent="0.25">
      <c r="A682" s="51"/>
      <c r="B682" s="50" t="s">
        <v>86</v>
      </c>
      <c r="C682" s="853" t="s">
        <v>87</v>
      </c>
      <c r="D682" s="853"/>
      <c r="E682" s="853"/>
      <c r="F682" s="53"/>
      <c r="G682" s="54"/>
      <c r="H682" s="54"/>
      <c r="I682" s="54"/>
      <c r="J682" s="57">
        <v>24.4</v>
      </c>
      <c r="K682" s="54"/>
      <c r="L682" s="57">
        <v>87.84</v>
      </c>
      <c r="M682" s="54"/>
      <c r="N682" s="59"/>
      <c r="AF682" s="39"/>
      <c r="AG682" s="48"/>
      <c r="AI682" s="3" t="s">
        <v>87</v>
      </c>
      <c r="AL682" s="48"/>
      <c r="AM682" s="82"/>
      <c r="AN682" s="85"/>
      <c r="AO682" s="85"/>
      <c r="AP682" s="85"/>
      <c r="AQ682" s="85"/>
      <c r="AR682" s="85"/>
      <c r="AS682" s="82"/>
      <c r="AT682" s="48"/>
      <c r="AV682" s="48"/>
      <c r="AW682" s="48"/>
    </row>
    <row r="683" spans="1:49" s="4" customFormat="1" ht="15" x14ac:dyDescent="0.25">
      <c r="A683" s="60"/>
      <c r="B683" s="50"/>
      <c r="C683" s="853" t="s">
        <v>71</v>
      </c>
      <c r="D683" s="853"/>
      <c r="E683" s="853"/>
      <c r="F683" s="53" t="s">
        <v>72</v>
      </c>
      <c r="G683" s="56">
        <v>5.25</v>
      </c>
      <c r="H683" s="56">
        <v>1.1499999999999999</v>
      </c>
      <c r="I683" s="62">
        <v>21.734999999999999</v>
      </c>
      <c r="J683" s="63"/>
      <c r="K683" s="54"/>
      <c r="L683" s="63"/>
      <c r="M683" s="54"/>
      <c r="N683" s="59"/>
      <c r="AF683" s="39"/>
      <c r="AG683" s="48"/>
      <c r="AJ683" s="3" t="s">
        <v>71</v>
      </c>
      <c r="AL683" s="48"/>
      <c r="AM683" s="82"/>
      <c r="AN683" s="85"/>
      <c r="AO683" s="85"/>
      <c r="AP683" s="85"/>
      <c r="AQ683" s="85"/>
      <c r="AR683" s="85"/>
      <c r="AS683" s="82"/>
      <c r="AT683" s="48"/>
      <c r="AV683" s="48"/>
      <c r="AW683" s="48"/>
    </row>
    <row r="684" spans="1:49" s="4" customFormat="1" ht="15" x14ac:dyDescent="0.25">
      <c r="A684" s="60"/>
      <c r="B684" s="50"/>
      <c r="C684" s="853" t="s">
        <v>73</v>
      </c>
      <c r="D684" s="853"/>
      <c r="E684" s="853"/>
      <c r="F684" s="53" t="s">
        <v>72</v>
      </c>
      <c r="G684" s="56">
        <v>2.74</v>
      </c>
      <c r="H684" s="56">
        <v>1.1499999999999999</v>
      </c>
      <c r="I684" s="130">
        <v>11.3436</v>
      </c>
      <c r="J684" s="63"/>
      <c r="K684" s="54"/>
      <c r="L684" s="63"/>
      <c r="M684" s="54"/>
      <c r="N684" s="59"/>
      <c r="AF684" s="39"/>
      <c r="AG684" s="48"/>
      <c r="AJ684" s="3" t="s">
        <v>73</v>
      </c>
      <c r="AL684" s="48"/>
      <c r="AM684" s="82"/>
      <c r="AN684" s="85"/>
      <c r="AO684" s="85"/>
      <c r="AP684" s="85"/>
      <c r="AQ684" s="85"/>
      <c r="AR684" s="85"/>
      <c r="AS684" s="82"/>
      <c r="AT684" s="48"/>
      <c r="AV684" s="48"/>
      <c r="AW684" s="48"/>
    </row>
    <row r="685" spans="1:49" s="4" customFormat="1" ht="15" x14ac:dyDescent="0.25">
      <c r="A685" s="51"/>
      <c r="B685" s="50"/>
      <c r="C685" s="854" t="s">
        <v>74</v>
      </c>
      <c r="D685" s="854"/>
      <c r="E685" s="854"/>
      <c r="F685" s="65"/>
      <c r="G685" s="66"/>
      <c r="H685" s="66"/>
      <c r="I685" s="66"/>
      <c r="J685" s="68">
        <v>370.22</v>
      </c>
      <c r="K685" s="66"/>
      <c r="L685" s="67">
        <v>1519.54</v>
      </c>
      <c r="M685" s="66"/>
      <c r="N685" s="69"/>
      <c r="AF685" s="39"/>
      <c r="AG685" s="48"/>
      <c r="AK685" s="3" t="s">
        <v>74</v>
      </c>
      <c r="AL685" s="48"/>
      <c r="AM685" s="82"/>
      <c r="AN685" s="85"/>
      <c r="AO685" s="85"/>
      <c r="AP685" s="85"/>
      <c r="AQ685" s="85"/>
      <c r="AR685" s="85"/>
      <c r="AS685" s="82"/>
      <c r="AT685" s="48"/>
      <c r="AV685" s="48"/>
      <c r="AW685" s="48"/>
    </row>
    <row r="686" spans="1:49" s="4" customFormat="1" ht="15" x14ac:dyDescent="0.25">
      <c r="A686" s="60"/>
      <c r="B686" s="50"/>
      <c r="C686" s="853" t="s">
        <v>75</v>
      </c>
      <c r="D686" s="853"/>
      <c r="E686" s="853"/>
      <c r="F686" s="53"/>
      <c r="G686" s="54"/>
      <c r="H686" s="54"/>
      <c r="I686" s="54"/>
      <c r="J686" s="63"/>
      <c r="K686" s="54"/>
      <c r="L686" s="57">
        <v>315.47000000000003</v>
      </c>
      <c r="M686" s="54"/>
      <c r="N686" s="58">
        <v>11173.95</v>
      </c>
      <c r="AF686" s="39"/>
      <c r="AG686" s="48"/>
      <c r="AJ686" s="3" t="s">
        <v>75</v>
      </c>
      <c r="AL686" s="48"/>
      <c r="AM686" s="82"/>
      <c r="AN686" s="85"/>
      <c r="AO686" s="85"/>
      <c r="AP686" s="85"/>
      <c r="AQ686" s="85"/>
      <c r="AR686" s="85"/>
      <c r="AS686" s="82"/>
      <c r="AT686" s="48"/>
      <c r="AV686" s="48"/>
      <c r="AW686" s="48"/>
    </row>
    <row r="687" spans="1:49" s="4" customFormat="1" ht="15" x14ac:dyDescent="0.25">
      <c r="A687" s="60"/>
      <c r="B687" s="50" t="s">
        <v>347</v>
      </c>
      <c r="C687" s="853" t="s">
        <v>348</v>
      </c>
      <c r="D687" s="853"/>
      <c r="E687" s="853"/>
      <c r="F687" s="53" t="s">
        <v>78</v>
      </c>
      <c r="G687" s="70">
        <v>103</v>
      </c>
      <c r="H687" s="54"/>
      <c r="I687" s="70">
        <v>103</v>
      </c>
      <c r="J687" s="63"/>
      <c r="K687" s="54"/>
      <c r="L687" s="57">
        <v>324.93</v>
      </c>
      <c r="M687" s="54"/>
      <c r="N687" s="58">
        <v>11509.17</v>
      </c>
      <c r="AF687" s="39"/>
      <c r="AG687" s="48"/>
      <c r="AJ687" s="3" t="s">
        <v>348</v>
      </c>
      <c r="AL687" s="48"/>
      <c r="AM687" s="82"/>
      <c r="AN687" s="85"/>
      <c r="AO687" s="85"/>
      <c r="AP687" s="85"/>
      <c r="AQ687" s="85"/>
      <c r="AR687" s="85"/>
      <c r="AS687" s="82"/>
      <c r="AT687" s="48"/>
      <c r="AV687" s="48"/>
      <c r="AW687" s="48"/>
    </row>
    <row r="688" spans="1:49" s="4" customFormat="1" ht="15" x14ac:dyDescent="0.25">
      <c r="A688" s="60"/>
      <c r="B688" s="50" t="s">
        <v>349</v>
      </c>
      <c r="C688" s="853" t="s">
        <v>350</v>
      </c>
      <c r="D688" s="853"/>
      <c r="E688" s="853"/>
      <c r="F688" s="53" t="s">
        <v>78</v>
      </c>
      <c r="G688" s="70">
        <v>72</v>
      </c>
      <c r="H688" s="54"/>
      <c r="I688" s="70">
        <v>72</v>
      </c>
      <c r="J688" s="63"/>
      <c r="K688" s="54"/>
      <c r="L688" s="57">
        <v>227.14</v>
      </c>
      <c r="M688" s="54"/>
      <c r="N688" s="58">
        <v>8045.24</v>
      </c>
      <c r="AF688" s="39"/>
      <c r="AG688" s="48"/>
      <c r="AJ688" s="3" t="s">
        <v>350</v>
      </c>
      <c r="AL688" s="48"/>
      <c r="AM688" s="82"/>
      <c r="AN688" s="85"/>
      <c r="AO688" s="85"/>
      <c r="AP688" s="85"/>
      <c r="AQ688" s="85"/>
      <c r="AR688" s="85"/>
      <c r="AS688" s="82"/>
      <c r="AT688" s="48"/>
      <c r="AV688" s="48"/>
      <c r="AW688" s="48"/>
    </row>
    <row r="689" spans="1:49" s="4" customFormat="1" ht="15" x14ac:dyDescent="0.25">
      <c r="A689" s="71"/>
      <c r="B689" s="72"/>
      <c r="C689" s="847" t="s">
        <v>81</v>
      </c>
      <c r="D689" s="847"/>
      <c r="E689" s="847"/>
      <c r="F689" s="42"/>
      <c r="G689" s="43"/>
      <c r="H689" s="43"/>
      <c r="I689" s="43"/>
      <c r="J689" s="46"/>
      <c r="K689" s="43"/>
      <c r="L689" s="73">
        <v>2071.61</v>
      </c>
      <c r="M689" s="66"/>
      <c r="N689" s="47"/>
      <c r="AF689" s="39"/>
      <c r="AG689" s="48"/>
      <c r="AL689" s="48" t="s">
        <v>81</v>
      </c>
      <c r="AM689" s="82"/>
      <c r="AN689" s="85"/>
      <c r="AO689" s="85"/>
      <c r="AP689" s="85"/>
      <c r="AQ689" s="85"/>
      <c r="AR689" s="85"/>
      <c r="AS689" s="82"/>
      <c r="AT689" s="48"/>
      <c r="AV689" s="48"/>
      <c r="AW689" s="48"/>
    </row>
    <row r="690" spans="1:49" s="4" customFormat="1" ht="15" x14ac:dyDescent="0.25">
      <c r="A690" s="40" t="s">
        <v>357</v>
      </c>
      <c r="B690" s="41" t="s">
        <v>358</v>
      </c>
      <c r="C690" s="847" t="s">
        <v>359</v>
      </c>
      <c r="D690" s="847"/>
      <c r="E690" s="847"/>
      <c r="F690" s="42" t="s">
        <v>269</v>
      </c>
      <c r="G690" s="43">
        <v>7.2</v>
      </c>
      <c r="H690" s="44">
        <v>1</v>
      </c>
      <c r="I690" s="45">
        <v>7.2</v>
      </c>
      <c r="J690" s="131">
        <v>146.25</v>
      </c>
      <c r="K690" s="43"/>
      <c r="L690" s="73">
        <v>1053</v>
      </c>
      <c r="M690" s="43"/>
      <c r="N690" s="47"/>
      <c r="AF690" s="39"/>
      <c r="AG690" s="48" t="s">
        <v>359</v>
      </c>
      <c r="AL690" s="48"/>
      <c r="AM690" s="82"/>
      <c r="AN690" s="85"/>
      <c r="AO690" s="85"/>
      <c r="AP690" s="85"/>
      <c r="AQ690" s="85"/>
      <c r="AR690" s="85"/>
      <c r="AS690" s="82"/>
      <c r="AT690" s="48"/>
      <c r="AV690" s="48"/>
      <c r="AW690" s="48"/>
    </row>
    <row r="691" spans="1:49" s="4" customFormat="1" ht="15" x14ac:dyDescent="0.25">
      <c r="A691" s="71"/>
      <c r="B691" s="72"/>
      <c r="C691" s="847" t="s">
        <v>81</v>
      </c>
      <c r="D691" s="847"/>
      <c r="E691" s="847"/>
      <c r="F691" s="42"/>
      <c r="G691" s="43"/>
      <c r="H691" s="43"/>
      <c r="I691" s="43"/>
      <c r="J691" s="46"/>
      <c r="K691" s="43"/>
      <c r="L691" s="73">
        <v>1053</v>
      </c>
      <c r="M691" s="66"/>
      <c r="N691" s="47"/>
      <c r="AF691" s="39"/>
      <c r="AG691" s="48"/>
      <c r="AL691" s="48" t="s">
        <v>81</v>
      </c>
      <c r="AM691" s="82"/>
      <c r="AN691" s="85"/>
      <c r="AO691" s="85"/>
      <c r="AP691" s="85"/>
      <c r="AQ691" s="85"/>
      <c r="AR691" s="85"/>
      <c r="AS691" s="82"/>
      <c r="AT691" s="48"/>
      <c r="AV691" s="48"/>
      <c r="AW691" s="48"/>
    </row>
    <row r="692" spans="1:49" s="4" customFormat="1" ht="0" hidden="1" customHeight="1" x14ac:dyDescent="0.25">
      <c r="A692" s="110"/>
      <c r="B692" s="111"/>
      <c r="C692" s="111"/>
      <c r="D692" s="111"/>
      <c r="E692" s="111"/>
      <c r="F692" s="112"/>
      <c r="G692" s="112"/>
      <c r="H692" s="112"/>
      <c r="I692" s="112"/>
      <c r="J692" s="113"/>
      <c r="K692" s="112"/>
      <c r="L692" s="113"/>
      <c r="M692" s="54"/>
      <c r="N692" s="113"/>
      <c r="AF692" s="39"/>
      <c r="AG692" s="48"/>
      <c r="AL692" s="48"/>
      <c r="AM692" s="82"/>
      <c r="AN692" s="85"/>
      <c r="AO692" s="85"/>
      <c r="AP692" s="85"/>
      <c r="AQ692" s="85"/>
      <c r="AR692" s="85"/>
      <c r="AS692" s="82"/>
      <c r="AT692" s="48"/>
      <c r="AV692" s="48"/>
      <c r="AW692" s="48"/>
    </row>
    <row r="693" spans="1:49" s="4" customFormat="1" ht="15" x14ac:dyDescent="0.25">
      <c r="A693" s="114"/>
      <c r="B693" s="115"/>
      <c r="C693" s="847" t="s">
        <v>360</v>
      </c>
      <c r="D693" s="847"/>
      <c r="E693" s="847"/>
      <c r="F693" s="847"/>
      <c r="G693" s="847"/>
      <c r="H693" s="847"/>
      <c r="I693" s="847"/>
      <c r="J693" s="847"/>
      <c r="K693" s="847"/>
      <c r="L693" s="116"/>
      <c r="M693" s="117"/>
      <c r="N693" s="118"/>
      <c r="AF693" s="39"/>
      <c r="AG693" s="48"/>
      <c r="AL693" s="48"/>
      <c r="AM693" s="82"/>
      <c r="AN693" s="85"/>
      <c r="AO693" s="85"/>
      <c r="AP693" s="85"/>
      <c r="AQ693" s="85"/>
      <c r="AR693" s="85"/>
      <c r="AS693" s="82"/>
      <c r="AT693" s="48" t="s">
        <v>360</v>
      </c>
      <c r="AV693" s="48"/>
      <c r="AW693" s="48"/>
    </row>
    <row r="694" spans="1:49" s="4" customFormat="1" ht="15" x14ac:dyDescent="0.25">
      <c r="A694" s="119"/>
      <c r="B694" s="50"/>
      <c r="C694" s="853" t="s">
        <v>99</v>
      </c>
      <c r="D694" s="853"/>
      <c r="E694" s="853"/>
      <c r="F694" s="853"/>
      <c r="G694" s="853"/>
      <c r="H694" s="853"/>
      <c r="I694" s="853"/>
      <c r="J694" s="853"/>
      <c r="K694" s="853"/>
      <c r="L694" s="120">
        <v>13416.86</v>
      </c>
      <c r="M694" s="121"/>
      <c r="N694" s="122"/>
      <c r="AF694" s="39"/>
      <c r="AG694" s="48"/>
      <c r="AL694" s="48"/>
      <c r="AM694" s="82"/>
      <c r="AN694" s="85"/>
      <c r="AO694" s="85"/>
      <c r="AP694" s="85"/>
      <c r="AQ694" s="85"/>
      <c r="AR694" s="85"/>
      <c r="AS694" s="82"/>
      <c r="AT694" s="48"/>
      <c r="AU694" s="3" t="s">
        <v>99</v>
      </c>
      <c r="AV694" s="48"/>
      <c r="AW694" s="48"/>
    </row>
    <row r="695" spans="1:49" s="4" customFormat="1" ht="15" x14ac:dyDescent="0.25">
      <c r="A695" s="119"/>
      <c r="B695" s="50"/>
      <c r="C695" s="853" t="s">
        <v>100</v>
      </c>
      <c r="D695" s="853"/>
      <c r="E695" s="853"/>
      <c r="F695" s="853"/>
      <c r="G695" s="853"/>
      <c r="H695" s="853"/>
      <c r="I695" s="853"/>
      <c r="J695" s="853"/>
      <c r="K695" s="853"/>
      <c r="L695" s="123"/>
      <c r="M695" s="121"/>
      <c r="N695" s="122"/>
      <c r="AF695" s="39"/>
      <c r="AG695" s="48"/>
      <c r="AL695" s="48"/>
      <c r="AM695" s="82"/>
      <c r="AN695" s="85"/>
      <c r="AO695" s="85"/>
      <c r="AP695" s="85"/>
      <c r="AQ695" s="85"/>
      <c r="AR695" s="85"/>
      <c r="AS695" s="82"/>
      <c r="AT695" s="48"/>
      <c r="AU695" s="3" t="s">
        <v>100</v>
      </c>
      <c r="AV695" s="48"/>
      <c r="AW695" s="48"/>
    </row>
    <row r="696" spans="1:49" s="4" customFormat="1" ht="15" x14ac:dyDescent="0.25">
      <c r="A696" s="119"/>
      <c r="B696" s="50"/>
      <c r="C696" s="853" t="s">
        <v>101</v>
      </c>
      <c r="D696" s="853"/>
      <c r="E696" s="853"/>
      <c r="F696" s="853"/>
      <c r="G696" s="853"/>
      <c r="H696" s="853"/>
      <c r="I696" s="853"/>
      <c r="J696" s="853"/>
      <c r="K696" s="853"/>
      <c r="L696" s="120">
        <v>1243.99</v>
      </c>
      <c r="M696" s="121"/>
      <c r="N696" s="122"/>
      <c r="AF696" s="39"/>
      <c r="AG696" s="48"/>
      <c r="AL696" s="48"/>
      <c r="AM696" s="82"/>
      <c r="AN696" s="85"/>
      <c r="AO696" s="85"/>
      <c r="AP696" s="85"/>
      <c r="AQ696" s="85"/>
      <c r="AR696" s="85"/>
      <c r="AS696" s="82"/>
      <c r="AT696" s="48"/>
      <c r="AU696" s="3" t="s">
        <v>101</v>
      </c>
      <c r="AV696" s="48"/>
      <c r="AW696" s="48"/>
    </row>
    <row r="697" spans="1:49" s="4" customFormat="1" ht="15" x14ac:dyDescent="0.25">
      <c r="A697" s="119"/>
      <c r="B697" s="50"/>
      <c r="C697" s="853" t="s">
        <v>102</v>
      </c>
      <c r="D697" s="853"/>
      <c r="E697" s="853"/>
      <c r="F697" s="853"/>
      <c r="G697" s="853"/>
      <c r="H697" s="853"/>
      <c r="I697" s="853"/>
      <c r="J697" s="853"/>
      <c r="K697" s="853"/>
      <c r="L697" s="120">
        <v>1268.83</v>
      </c>
      <c r="M697" s="121"/>
      <c r="N697" s="122"/>
      <c r="AF697" s="39"/>
      <c r="AG697" s="48"/>
      <c r="AL697" s="48"/>
      <c r="AM697" s="82"/>
      <c r="AN697" s="85"/>
      <c r="AO697" s="85"/>
      <c r="AP697" s="85"/>
      <c r="AQ697" s="85"/>
      <c r="AR697" s="85"/>
      <c r="AS697" s="82"/>
      <c r="AT697" s="48"/>
      <c r="AU697" s="3" t="s">
        <v>102</v>
      </c>
      <c r="AV697" s="48"/>
      <c r="AW697" s="48"/>
    </row>
    <row r="698" spans="1:49" s="4" customFormat="1" ht="15" x14ac:dyDescent="0.25">
      <c r="A698" s="119"/>
      <c r="B698" s="50"/>
      <c r="C698" s="853" t="s">
        <v>103</v>
      </c>
      <c r="D698" s="853"/>
      <c r="E698" s="853"/>
      <c r="F698" s="853"/>
      <c r="G698" s="853"/>
      <c r="H698" s="853"/>
      <c r="I698" s="853"/>
      <c r="J698" s="853"/>
      <c r="K698" s="853"/>
      <c r="L698" s="124">
        <v>134.38999999999999</v>
      </c>
      <c r="M698" s="121"/>
      <c r="N698" s="122"/>
      <c r="AF698" s="39"/>
      <c r="AG698" s="48"/>
      <c r="AL698" s="48"/>
      <c r="AM698" s="82"/>
      <c r="AN698" s="85"/>
      <c r="AO698" s="85"/>
      <c r="AP698" s="85"/>
      <c r="AQ698" s="85"/>
      <c r="AR698" s="85"/>
      <c r="AS698" s="82"/>
      <c r="AT698" s="48"/>
      <c r="AU698" s="3" t="s">
        <v>103</v>
      </c>
      <c r="AV698" s="48"/>
      <c r="AW698" s="48"/>
    </row>
    <row r="699" spans="1:49" s="4" customFormat="1" ht="15" x14ac:dyDescent="0.25">
      <c r="A699" s="119"/>
      <c r="B699" s="50"/>
      <c r="C699" s="853" t="s">
        <v>138</v>
      </c>
      <c r="D699" s="853"/>
      <c r="E699" s="853"/>
      <c r="F699" s="853"/>
      <c r="G699" s="853"/>
      <c r="H699" s="853"/>
      <c r="I699" s="853"/>
      <c r="J699" s="853"/>
      <c r="K699" s="853"/>
      <c r="L699" s="120">
        <v>10904.04</v>
      </c>
      <c r="M699" s="121"/>
      <c r="N699" s="122"/>
      <c r="AF699" s="39"/>
      <c r="AG699" s="48"/>
      <c r="AL699" s="48"/>
      <c r="AM699" s="82"/>
      <c r="AN699" s="85"/>
      <c r="AO699" s="85"/>
      <c r="AP699" s="85"/>
      <c r="AQ699" s="85"/>
      <c r="AR699" s="85"/>
      <c r="AS699" s="82"/>
      <c r="AT699" s="48"/>
      <c r="AU699" s="3" t="s">
        <v>138</v>
      </c>
      <c r="AV699" s="48"/>
      <c r="AW699" s="48"/>
    </row>
    <row r="700" spans="1:49" s="4" customFormat="1" ht="15" x14ac:dyDescent="0.25">
      <c r="A700" s="119"/>
      <c r="B700" s="50"/>
      <c r="C700" s="853" t="s">
        <v>104</v>
      </c>
      <c r="D700" s="853"/>
      <c r="E700" s="853"/>
      <c r="F700" s="853"/>
      <c r="G700" s="853"/>
      <c r="H700" s="853"/>
      <c r="I700" s="853"/>
      <c r="J700" s="853"/>
      <c r="K700" s="853"/>
      <c r="L700" s="120">
        <v>15829.02</v>
      </c>
      <c r="M700" s="121"/>
      <c r="N700" s="122"/>
      <c r="AF700" s="39"/>
      <c r="AG700" s="48"/>
      <c r="AL700" s="48"/>
      <c r="AM700" s="82"/>
      <c r="AN700" s="85"/>
      <c r="AO700" s="85"/>
      <c r="AP700" s="85"/>
      <c r="AQ700" s="85"/>
      <c r="AR700" s="85"/>
      <c r="AS700" s="82"/>
      <c r="AT700" s="48"/>
      <c r="AU700" s="3" t="s">
        <v>104</v>
      </c>
      <c r="AV700" s="48"/>
      <c r="AW700" s="48"/>
    </row>
    <row r="701" spans="1:49" s="4" customFormat="1" ht="15" x14ac:dyDescent="0.25">
      <c r="A701" s="119"/>
      <c r="B701" s="50"/>
      <c r="C701" s="853" t="s">
        <v>100</v>
      </c>
      <c r="D701" s="853"/>
      <c r="E701" s="853"/>
      <c r="F701" s="853"/>
      <c r="G701" s="853"/>
      <c r="H701" s="853"/>
      <c r="I701" s="853"/>
      <c r="J701" s="853"/>
      <c r="K701" s="853"/>
      <c r="L701" s="123"/>
      <c r="M701" s="121"/>
      <c r="N701" s="122"/>
      <c r="AF701" s="39"/>
      <c r="AG701" s="48"/>
      <c r="AL701" s="48"/>
      <c r="AM701" s="82"/>
      <c r="AN701" s="85"/>
      <c r="AO701" s="85"/>
      <c r="AP701" s="85"/>
      <c r="AQ701" s="85"/>
      <c r="AR701" s="85"/>
      <c r="AS701" s="82"/>
      <c r="AT701" s="48"/>
      <c r="AU701" s="3" t="s">
        <v>100</v>
      </c>
      <c r="AV701" s="48"/>
      <c r="AW701" s="48"/>
    </row>
    <row r="702" spans="1:49" s="4" customFormat="1" ht="15" x14ac:dyDescent="0.25">
      <c r="A702" s="119"/>
      <c r="B702" s="50"/>
      <c r="C702" s="853" t="s">
        <v>105</v>
      </c>
      <c r="D702" s="853"/>
      <c r="E702" s="853"/>
      <c r="F702" s="853"/>
      <c r="G702" s="853"/>
      <c r="H702" s="853"/>
      <c r="I702" s="853"/>
      <c r="J702" s="853"/>
      <c r="K702" s="853"/>
      <c r="L702" s="120">
        <v>1243.99</v>
      </c>
      <c r="M702" s="121"/>
      <c r="N702" s="122"/>
      <c r="AF702" s="39"/>
      <c r="AG702" s="48"/>
      <c r="AL702" s="48"/>
      <c r="AM702" s="82"/>
      <c r="AN702" s="85"/>
      <c r="AO702" s="85"/>
      <c r="AP702" s="85"/>
      <c r="AQ702" s="85"/>
      <c r="AR702" s="85"/>
      <c r="AS702" s="82"/>
      <c r="AT702" s="48"/>
      <c r="AU702" s="3" t="s">
        <v>105</v>
      </c>
      <c r="AV702" s="48"/>
      <c r="AW702" s="48"/>
    </row>
    <row r="703" spans="1:49" s="4" customFormat="1" ht="15" x14ac:dyDescent="0.25">
      <c r="A703" s="119"/>
      <c r="B703" s="50"/>
      <c r="C703" s="853" t="s">
        <v>106</v>
      </c>
      <c r="D703" s="853"/>
      <c r="E703" s="853"/>
      <c r="F703" s="853"/>
      <c r="G703" s="853"/>
      <c r="H703" s="853"/>
      <c r="I703" s="853"/>
      <c r="J703" s="853"/>
      <c r="K703" s="853"/>
      <c r="L703" s="120">
        <v>1268.83</v>
      </c>
      <c r="M703" s="121"/>
      <c r="N703" s="122"/>
      <c r="AF703" s="39"/>
      <c r="AG703" s="48"/>
      <c r="AL703" s="48"/>
      <c r="AM703" s="82"/>
      <c r="AN703" s="85"/>
      <c r="AO703" s="85"/>
      <c r="AP703" s="85"/>
      <c r="AQ703" s="85"/>
      <c r="AR703" s="85"/>
      <c r="AS703" s="82"/>
      <c r="AT703" s="48"/>
      <c r="AU703" s="3" t="s">
        <v>106</v>
      </c>
      <c r="AV703" s="48"/>
      <c r="AW703" s="48"/>
    </row>
    <row r="704" spans="1:49" s="4" customFormat="1" ht="15" x14ac:dyDescent="0.25">
      <c r="A704" s="119"/>
      <c r="B704" s="50"/>
      <c r="C704" s="853" t="s">
        <v>107</v>
      </c>
      <c r="D704" s="853"/>
      <c r="E704" s="853"/>
      <c r="F704" s="853"/>
      <c r="G704" s="853"/>
      <c r="H704" s="853"/>
      <c r="I704" s="853"/>
      <c r="J704" s="853"/>
      <c r="K704" s="853"/>
      <c r="L704" s="124">
        <v>134.38999999999999</v>
      </c>
      <c r="M704" s="121"/>
      <c r="N704" s="122"/>
      <c r="AF704" s="39"/>
      <c r="AG704" s="48"/>
      <c r="AL704" s="48"/>
      <c r="AM704" s="82"/>
      <c r="AN704" s="85"/>
      <c r="AO704" s="85"/>
      <c r="AP704" s="85"/>
      <c r="AQ704" s="85"/>
      <c r="AR704" s="85"/>
      <c r="AS704" s="82"/>
      <c r="AT704" s="48"/>
      <c r="AU704" s="3" t="s">
        <v>107</v>
      </c>
      <c r="AV704" s="48"/>
      <c r="AW704" s="48"/>
    </row>
    <row r="705" spans="1:52" s="4" customFormat="1" ht="15" x14ac:dyDescent="0.25">
      <c r="A705" s="119"/>
      <c r="B705" s="50"/>
      <c r="C705" s="853" t="s">
        <v>139</v>
      </c>
      <c r="D705" s="853"/>
      <c r="E705" s="853"/>
      <c r="F705" s="853"/>
      <c r="G705" s="853"/>
      <c r="H705" s="853"/>
      <c r="I705" s="853"/>
      <c r="J705" s="853"/>
      <c r="K705" s="853"/>
      <c r="L705" s="120">
        <v>10904.04</v>
      </c>
      <c r="M705" s="121"/>
      <c r="N705" s="122"/>
      <c r="AF705" s="39"/>
      <c r="AG705" s="48"/>
      <c r="AL705" s="48"/>
      <c r="AM705" s="82"/>
      <c r="AN705" s="85"/>
      <c r="AO705" s="85"/>
      <c r="AP705" s="85"/>
      <c r="AQ705" s="85"/>
      <c r="AR705" s="85"/>
      <c r="AS705" s="82"/>
      <c r="AT705" s="48"/>
      <c r="AU705" s="3" t="s">
        <v>139</v>
      </c>
      <c r="AV705" s="48"/>
      <c r="AW705" s="48"/>
    </row>
    <row r="706" spans="1:52" s="4" customFormat="1" ht="15" x14ac:dyDescent="0.25">
      <c r="A706" s="119"/>
      <c r="B706" s="50"/>
      <c r="C706" s="853" t="s">
        <v>108</v>
      </c>
      <c r="D706" s="853"/>
      <c r="E706" s="853"/>
      <c r="F706" s="853"/>
      <c r="G706" s="853"/>
      <c r="H706" s="853"/>
      <c r="I706" s="853"/>
      <c r="J706" s="853"/>
      <c r="K706" s="853"/>
      <c r="L706" s="120">
        <v>1419.72</v>
      </c>
      <c r="M706" s="121"/>
      <c r="N706" s="122"/>
      <c r="AF706" s="39"/>
      <c r="AG706" s="48"/>
      <c r="AL706" s="48"/>
      <c r="AM706" s="82"/>
      <c r="AN706" s="85"/>
      <c r="AO706" s="85"/>
      <c r="AP706" s="85"/>
      <c r="AQ706" s="85"/>
      <c r="AR706" s="85"/>
      <c r="AS706" s="82"/>
      <c r="AT706" s="48"/>
      <c r="AU706" s="3" t="s">
        <v>108</v>
      </c>
      <c r="AV706" s="48"/>
      <c r="AW706" s="48"/>
    </row>
    <row r="707" spans="1:52" s="4" customFormat="1" ht="15" x14ac:dyDescent="0.25">
      <c r="A707" s="119"/>
      <c r="B707" s="50"/>
      <c r="C707" s="853" t="s">
        <v>109</v>
      </c>
      <c r="D707" s="853"/>
      <c r="E707" s="853"/>
      <c r="F707" s="853"/>
      <c r="G707" s="853"/>
      <c r="H707" s="853"/>
      <c r="I707" s="853"/>
      <c r="J707" s="853"/>
      <c r="K707" s="853"/>
      <c r="L707" s="124">
        <v>992.44</v>
      </c>
      <c r="M707" s="121"/>
      <c r="N707" s="122"/>
      <c r="AF707" s="39"/>
      <c r="AG707" s="48"/>
      <c r="AL707" s="48"/>
      <c r="AM707" s="82"/>
      <c r="AN707" s="85"/>
      <c r="AO707" s="85"/>
      <c r="AP707" s="85"/>
      <c r="AQ707" s="85"/>
      <c r="AR707" s="85"/>
      <c r="AS707" s="82"/>
      <c r="AT707" s="48"/>
      <c r="AU707" s="3" t="s">
        <v>109</v>
      </c>
      <c r="AV707" s="48"/>
      <c r="AW707" s="48"/>
    </row>
    <row r="708" spans="1:52" s="4" customFormat="1" ht="15" x14ac:dyDescent="0.25">
      <c r="A708" s="119"/>
      <c r="B708" s="50"/>
      <c r="C708" s="853" t="s">
        <v>110</v>
      </c>
      <c r="D708" s="853"/>
      <c r="E708" s="853"/>
      <c r="F708" s="853"/>
      <c r="G708" s="853"/>
      <c r="H708" s="853"/>
      <c r="I708" s="853"/>
      <c r="J708" s="853"/>
      <c r="K708" s="853"/>
      <c r="L708" s="120">
        <v>1378.38</v>
      </c>
      <c r="M708" s="121"/>
      <c r="N708" s="122"/>
      <c r="AF708" s="39"/>
      <c r="AG708" s="48"/>
      <c r="AL708" s="48"/>
      <c r="AM708" s="82"/>
      <c r="AN708" s="85"/>
      <c r="AO708" s="85"/>
      <c r="AP708" s="85"/>
      <c r="AQ708" s="85"/>
      <c r="AR708" s="85"/>
      <c r="AS708" s="82"/>
      <c r="AT708" s="48"/>
      <c r="AU708" s="3" t="s">
        <v>110</v>
      </c>
      <c r="AV708" s="48"/>
      <c r="AW708" s="48"/>
    </row>
    <row r="709" spans="1:52" s="4" customFormat="1" ht="15" x14ac:dyDescent="0.25">
      <c r="A709" s="119"/>
      <c r="B709" s="50"/>
      <c r="C709" s="853" t="s">
        <v>111</v>
      </c>
      <c r="D709" s="853"/>
      <c r="E709" s="853"/>
      <c r="F709" s="853"/>
      <c r="G709" s="853"/>
      <c r="H709" s="853"/>
      <c r="I709" s="853"/>
      <c r="J709" s="853"/>
      <c r="K709" s="853"/>
      <c r="L709" s="120">
        <v>1419.72</v>
      </c>
      <c r="M709" s="121"/>
      <c r="N709" s="122"/>
      <c r="AF709" s="39"/>
      <c r="AG709" s="48"/>
      <c r="AL709" s="48"/>
      <c r="AM709" s="82"/>
      <c r="AN709" s="85"/>
      <c r="AO709" s="85"/>
      <c r="AP709" s="85"/>
      <c r="AQ709" s="85"/>
      <c r="AR709" s="85"/>
      <c r="AS709" s="82"/>
      <c r="AT709" s="48"/>
      <c r="AU709" s="3" t="s">
        <v>111</v>
      </c>
      <c r="AV709" s="48"/>
      <c r="AW709" s="48"/>
    </row>
    <row r="710" spans="1:52" s="4" customFormat="1" ht="15" x14ac:dyDescent="0.25">
      <c r="A710" s="119"/>
      <c r="B710" s="50"/>
      <c r="C710" s="853" t="s">
        <v>112</v>
      </c>
      <c r="D710" s="853"/>
      <c r="E710" s="853"/>
      <c r="F710" s="853"/>
      <c r="G710" s="853"/>
      <c r="H710" s="853"/>
      <c r="I710" s="853"/>
      <c r="J710" s="853"/>
      <c r="K710" s="853"/>
      <c r="L710" s="124">
        <v>992.44</v>
      </c>
      <c r="M710" s="121"/>
      <c r="N710" s="122"/>
      <c r="AF710" s="39"/>
      <c r="AG710" s="48"/>
      <c r="AL710" s="48"/>
      <c r="AM710" s="82"/>
      <c r="AN710" s="85"/>
      <c r="AO710" s="85"/>
      <c r="AP710" s="85"/>
      <c r="AQ710" s="85"/>
      <c r="AR710" s="85"/>
      <c r="AS710" s="82"/>
      <c r="AT710" s="48"/>
      <c r="AU710" s="3" t="s">
        <v>112</v>
      </c>
      <c r="AV710" s="48"/>
      <c r="AW710" s="48"/>
    </row>
    <row r="711" spans="1:52" s="4" customFormat="1" ht="15" x14ac:dyDescent="0.25">
      <c r="A711" s="119"/>
      <c r="B711" s="125"/>
      <c r="C711" s="861" t="s">
        <v>361</v>
      </c>
      <c r="D711" s="861"/>
      <c r="E711" s="861"/>
      <c r="F711" s="861"/>
      <c r="G711" s="861"/>
      <c r="H711" s="861"/>
      <c r="I711" s="861"/>
      <c r="J711" s="861"/>
      <c r="K711" s="861"/>
      <c r="L711" s="126">
        <v>15829.02</v>
      </c>
      <c r="M711" s="127"/>
      <c r="N711" s="128"/>
      <c r="AF711" s="39"/>
      <c r="AG711" s="48"/>
      <c r="AL711" s="48"/>
      <c r="AM711" s="82"/>
      <c r="AN711" s="85"/>
      <c r="AO711" s="85"/>
      <c r="AP711" s="85"/>
      <c r="AQ711" s="85"/>
      <c r="AR711" s="85"/>
      <c r="AS711" s="82"/>
      <c r="AT711" s="48"/>
      <c r="AV711" s="48" t="s">
        <v>361</v>
      </c>
      <c r="AW711" s="48"/>
    </row>
    <row r="712" spans="1:52" s="4" customFormat="1" ht="11.25" hidden="1" customHeight="1" x14ac:dyDescent="0.25">
      <c r="B712" s="138"/>
      <c r="C712" s="138"/>
      <c r="D712" s="138"/>
      <c r="E712" s="138"/>
      <c r="F712" s="138"/>
      <c r="G712" s="138"/>
      <c r="H712" s="138"/>
      <c r="I712" s="138"/>
      <c r="J712" s="138"/>
      <c r="K712" s="138"/>
      <c r="L712" s="139"/>
      <c r="M712" s="139"/>
      <c r="N712" s="139"/>
      <c r="R712" s="140"/>
    </row>
    <row r="713" spans="1:52" s="4" customFormat="1" ht="15" x14ac:dyDescent="0.25">
      <c r="A713" s="114"/>
      <c r="B713" s="115"/>
      <c r="C713" s="847" t="s">
        <v>362</v>
      </c>
      <c r="D713" s="847"/>
      <c r="E713" s="847"/>
      <c r="F713" s="847"/>
      <c r="G713" s="847"/>
      <c r="H713" s="847"/>
      <c r="I713" s="847"/>
      <c r="J713" s="847"/>
      <c r="K713" s="847"/>
      <c r="L713" s="116"/>
      <c r="M713" s="117"/>
      <c r="N713" s="118"/>
      <c r="AY713" s="48" t="s">
        <v>362</v>
      </c>
    </row>
    <row r="714" spans="1:52" s="4" customFormat="1" ht="15" x14ac:dyDescent="0.25">
      <c r="A714" s="119"/>
      <c r="B714" s="50"/>
      <c r="C714" s="853" t="s">
        <v>99</v>
      </c>
      <c r="D714" s="853"/>
      <c r="E714" s="853"/>
      <c r="F714" s="853"/>
      <c r="G714" s="853"/>
      <c r="H714" s="853"/>
      <c r="I714" s="853"/>
      <c r="J714" s="853"/>
      <c r="K714" s="853"/>
      <c r="L714" s="120">
        <v>550434.51</v>
      </c>
      <c r="M714" s="121"/>
      <c r="N714" s="141">
        <v>5913701.6299999999</v>
      </c>
      <c r="AY714" s="48"/>
      <c r="AZ714" s="3" t="s">
        <v>99</v>
      </c>
    </row>
    <row r="715" spans="1:52" s="4" customFormat="1" ht="15" x14ac:dyDescent="0.25">
      <c r="A715" s="119"/>
      <c r="B715" s="50"/>
      <c r="C715" s="853" t="s">
        <v>100</v>
      </c>
      <c r="D715" s="853"/>
      <c r="E715" s="853"/>
      <c r="F715" s="853"/>
      <c r="G715" s="853"/>
      <c r="H715" s="853"/>
      <c r="I715" s="853"/>
      <c r="J715" s="853"/>
      <c r="K715" s="853"/>
      <c r="L715" s="123"/>
      <c r="M715" s="121"/>
      <c r="N715" s="122"/>
      <c r="AY715" s="48"/>
      <c r="AZ715" s="3" t="s">
        <v>100</v>
      </c>
    </row>
    <row r="716" spans="1:52" s="4" customFormat="1" ht="15" x14ac:dyDescent="0.25">
      <c r="A716" s="119"/>
      <c r="B716" s="50"/>
      <c r="C716" s="853" t="s">
        <v>101</v>
      </c>
      <c r="D716" s="853"/>
      <c r="E716" s="853"/>
      <c r="F716" s="853"/>
      <c r="G716" s="853"/>
      <c r="H716" s="853"/>
      <c r="I716" s="853"/>
      <c r="J716" s="853"/>
      <c r="K716" s="853"/>
      <c r="L716" s="120">
        <v>11875.08</v>
      </c>
      <c r="M716" s="121"/>
      <c r="N716" s="141">
        <v>420615.35</v>
      </c>
      <c r="AY716" s="48"/>
      <c r="AZ716" s="3" t="s">
        <v>101</v>
      </c>
    </row>
    <row r="717" spans="1:52" s="4" customFormat="1" ht="15" x14ac:dyDescent="0.25">
      <c r="A717" s="119"/>
      <c r="B717" s="50"/>
      <c r="C717" s="853" t="s">
        <v>102</v>
      </c>
      <c r="D717" s="853"/>
      <c r="E717" s="853"/>
      <c r="F717" s="853"/>
      <c r="G717" s="853"/>
      <c r="H717" s="853"/>
      <c r="I717" s="853"/>
      <c r="J717" s="853"/>
      <c r="K717" s="853"/>
      <c r="L717" s="120">
        <v>235714.51</v>
      </c>
      <c r="M717" s="121"/>
      <c r="N717" s="141">
        <v>2880431.32</v>
      </c>
      <c r="AY717" s="48"/>
      <c r="AZ717" s="3" t="s">
        <v>102</v>
      </c>
    </row>
    <row r="718" spans="1:52" s="4" customFormat="1" ht="15" x14ac:dyDescent="0.25">
      <c r="A718" s="119"/>
      <c r="B718" s="50"/>
      <c r="C718" s="853" t="s">
        <v>103</v>
      </c>
      <c r="D718" s="853"/>
      <c r="E718" s="853"/>
      <c r="F718" s="853"/>
      <c r="G718" s="853"/>
      <c r="H718" s="853"/>
      <c r="I718" s="853"/>
      <c r="J718" s="853"/>
      <c r="K718" s="853"/>
      <c r="L718" s="120">
        <v>7062.28</v>
      </c>
      <c r="M718" s="121"/>
      <c r="N718" s="141">
        <v>250145.95</v>
      </c>
      <c r="AY718" s="48"/>
      <c r="AZ718" s="3" t="s">
        <v>103</v>
      </c>
    </row>
    <row r="719" spans="1:52" s="4" customFormat="1" ht="15" x14ac:dyDescent="0.25">
      <c r="A719" s="119"/>
      <c r="B719" s="50"/>
      <c r="C719" s="853" t="s">
        <v>138</v>
      </c>
      <c r="D719" s="853"/>
      <c r="E719" s="853"/>
      <c r="F719" s="853"/>
      <c r="G719" s="853"/>
      <c r="H719" s="853"/>
      <c r="I719" s="853"/>
      <c r="J719" s="853"/>
      <c r="K719" s="853"/>
      <c r="L719" s="120">
        <v>301396.3</v>
      </c>
      <c r="M719" s="121"/>
      <c r="N719" s="141">
        <v>2595022.14</v>
      </c>
      <c r="AY719" s="48"/>
      <c r="AZ719" s="3" t="s">
        <v>138</v>
      </c>
    </row>
    <row r="720" spans="1:52" s="4" customFormat="1" ht="15" x14ac:dyDescent="0.25">
      <c r="A720" s="119"/>
      <c r="B720" s="50"/>
      <c r="C720" s="853" t="s">
        <v>151</v>
      </c>
      <c r="D720" s="853"/>
      <c r="E720" s="853"/>
      <c r="F720" s="853"/>
      <c r="G720" s="853"/>
      <c r="H720" s="853"/>
      <c r="I720" s="853"/>
      <c r="J720" s="853"/>
      <c r="K720" s="853"/>
      <c r="L720" s="120">
        <v>1448.62</v>
      </c>
      <c r="M720" s="121"/>
      <c r="N720" s="141">
        <v>17632.82</v>
      </c>
      <c r="AY720" s="48"/>
      <c r="AZ720" s="3" t="s">
        <v>151</v>
      </c>
    </row>
    <row r="721" spans="1:52" s="4" customFormat="1" ht="15" x14ac:dyDescent="0.25">
      <c r="A721" s="119"/>
      <c r="B721" s="50"/>
      <c r="C721" s="853" t="s">
        <v>104</v>
      </c>
      <c r="D721" s="853"/>
      <c r="E721" s="853"/>
      <c r="F721" s="853"/>
      <c r="G721" s="853"/>
      <c r="H721" s="853"/>
      <c r="I721" s="853"/>
      <c r="J721" s="853"/>
      <c r="K721" s="853"/>
      <c r="L721" s="120">
        <v>384055.47</v>
      </c>
      <c r="M721" s="121"/>
      <c r="N721" s="141">
        <v>5033465.4400000004</v>
      </c>
      <c r="AY721" s="48"/>
      <c r="AZ721" s="3" t="s">
        <v>104</v>
      </c>
    </row>
    <row r="722" spans="1:52" s="4" customFormat="1" ht="15" x14ac:dyDescent="0.25">
      <c r="A722" s="119"/>
      <c r="B722" s="50"/>
      <c r="C722" s="853" t="s">
        <v>228</v>
      </c>
      <c r="D722" s="853"/>
      <c r="E722" s="853"/>
      <c r="F722" s="853"/>
      <c r="G722" s="853"/>
      <c r="H722" s="853"/>
      <c r="I722" s="853"/>
      <c r="J722" s="853"/>
      <c r="K722" s="853"/>
      <c r="L722" s="120">
        <v>382606.85</v>
      </c>
      <c r="M722" s="121"/>
      <c r="N722" s="141">
        <v>5015832.62</v>
      </c>
      <c r="AY722" s="48"/>
      <c r="AZ722" s="3" t="s">
        <v>228</v>
      </c>
    </row>
    <row r="723" spans="1:52" s="4" customFormat="1" ht="15" x14ac:dyDescent="0.25">
      <c r="A723" s="119"/>
      <c r="B723" s="50"/>
      <c r="C723" s="853" t="s">
        <v>229</v>
      </c>
      <c r="D723" s="853"/>
      <c r="E723" s="853"/>
      <c r="F723" s="853"/>
      <c r="G723" s="853"/>
      <c r="H723" s="853"/>
      <c r="I723" s="853"/>
      <c r="J723" s="853"/>
      <c r="K723" s="853"/>
      <c r="L723" s="123"/>
      <c r="M723" s="121"/>
      <c r="N723" s="122"/>
      <c r="AY723" s="48"/>
      <c r="AZ723" s="3" t="s">
        <v>229</v>
      </c>
    </row>
    <row r="724" spans="1:52" s="4" customFormat="1" ht="15" x14ac:dyDescent="0.25">
      <c r="A724" s="119"/>
      <c r="B724" s="50"/>
      <c r="C724" s="853" t="s">
        <v>230</v>
      </c>
      <c r="D724" s="853"/>
      <c r="E724" s="853"/>
      <c r="F724" s="853"/>
      <c r="G724" s="853"/>
      <c r="H724" s="853"/>
      <c r="I724" s="853"/>
      <c r="J724" s="853"/>
      <c r="K724" s="853"/>
      <c r="L724" s="120">
        <v>9220.43</v>
      </c>
      <c r="M724" s="121"/>
      <c r="N724" s="141">
        <v>326587.64</v>
      </c>
      <c r="AY724" s="48"/>
      <c r="AZ724" s="3" t="s">
        <v>230</v>
      </c>
    </row>
    <row r="725" spans="1:52" s="4" customFormat="1" ht="33.75" x14ac:dyDescent="0.25">
      <c r="A725" s="119"/>
      <c r="B725" s="50" t="s">
        <v>363</v>
      </c>
      <c r="C725" s="853" t="s">
        <v>231</v>
      </c>
      <c r="D725" s="853"/>
      <c r="E725" s="853"/>
      <c r="F725" s="853"/>
      <c r="G725" s="853"/>
      <c r="H725" s="853"/>
      <c r="I725" s="853"/>
      <c r="J725" s="853"/>
      <c r="K725" s="853"/>
      <c r="L725" s="120">
        <v>228162.98</v>
      </c>
      <c r="M725" s="142">
        <v>12.22</v>
      </c>
      <c r="N725" s="141">
        <v>2788151.62</v>
      </c>
      <c r="AY725" s="48"/>
      <c r="AZ725" s="3" t="s">
        <v>231</v>
      </c>
    </row>
    <row r="726" spans="1:52" s="4" customFormat="1" ht="15" x14ac:dyDescent="0.25">
      <c r="A726" s="119"/>
      <c r="B726" s="50"/>
      <c r="C726" s="853" t="s">
        <v>232</v>
      </c>
      <c r="D726" s="853"/>
      <c r="E726" s="853"/>
      <c r="F726" s="853"/>
      <c r="G726" s="853"/>
      <c r="H726" s="853"/>
      <c r="I726" s="853"/>
      <c r="J726" s="853"/>
      <c r="K726" s="853"/>
      <c r="L726" s="120">
        <v>6238.1</v>
      </c>
      <c r="M726" s="121"/>
      <c r="N726" s="141">
        <v>220953.49</v>
      </c>
      <c r="AY726" s="48"/>
      <c r="AZ726" s="3" t="s">
        <v>232</v>
      </c>
    </row>
    <row r="727" spans="1:52" s="4" customFormat="1" ht="33.75" x14ac:dyDescent="0.25">
      <c r="A727" s="119"/>
      <c r="B727" s="50" t="s">
        <v>363</v>
      </c>
      <c r="C727" s="853" t="s">
        <v>233</v>
      </c>
      <c r="D727" s="853"/>
      <c r="E727" s="853"/>
      <c r="F727" s="853"/>
      <c r="G727" s="853"/>
      <c r="H727" s="853"/>
      <c r="I727" s="853"/>
      <c r="J727" s="853"/>
      <c r="K727" s="853"/>
      <c r="L727" s="120">
        <v>120951.94</v>
      </c>
      <c r="M727" s="142">
        <v>8.61</v>
      </c>
      <c r="N727" s="141">
        <v>1041396.2</v>
      </c>
      <c r="AY727" s="48"/>
      <c r="AZ727" s="3" t="s">
        <v>233</v>
      </c>
    </row>
    <row r="728" spans="1:52" s="4" customFormat="1" ht="15" x14ac:dyDescent="0.25">
      <c r="A728" s="119"/>
      <c r="B728" s="50"/>
      <c r="C728" s="853" t="s">
        <v>234</v>
      </c>
      <c r="D728" s="853"/>
      <c r="E728" s="853"/>
      <c r="F728" s="853"/>
      <c r="G728" s="853"/>
      <c r="H728" s="853"/>
      <c r="I728" s="853"/>
      <c r="J728" s="853"/>
      <c r="K728" s="853"/>
      <c r="L728" s="120">
        <v>16343.81</v>
      </c>
      <c r="M728" s="121"/>
      <c r="N728" s="141">
        <v>578898.65</v>
      </c>
      <c r="AY728" s="48"/>
      <c r="AZ728" s="3" t="s">
        <v>234</v>
      </c>
    </row>
    <row r="729" spans="1:52" s="4" customFormat="1" ht="15" x14ac:dyDescent="0.25">
      <c r="A729" s="119"/>
      <c r="B729" s="50"/>
      <c r="C729" s="853" t="s">
        <v>235</v>
      </c>
      <c r="D729" s="853"/>
      <c r="E729" s="853"/>
      <c r="F729" s="853"/>
      <c r="G729" s="853"/>
      <c r="H729" s="853"/>
      <c r="I729" s="853"/>
      <c r="J729" s="853"/>
      <c r="K729" s="853"/>
      <c r="L729" s="120">
        <v>7927.69</v>
      </c>
      <c r="M729" s="121"/>
      <c r="N729" s="141">
        <v>280798.51</v>
      </c>
      <c r="AY729" s="48"/>
      <c r="AZ729" s="3" t="s">
        <v>235</v>
      </c>
    </row>
    <row r="730" spans="1:52" s="4" customFormat="1" ht="15" x14ac:dyDescent="0.25">
      <c r="A730" s="119"/>
      <c r="B730" s="50"/>
      <c r="C730" s="853" t="s">
        <v>152</v>
      </c>
      <c r="D730" s="853"/>
      <c r="E730" s="853"/>
      <c r="F730" s="853"/>
      <c r="G730" s="853"/>
      <c r="H730" s="853"/>
      <c r="I730" s="853"/>
      <c r="J730" s="853"/>
      <c r="K730" s="853"/>
      <c r="L730" s="120">
        <v>1448.62</v>
      </c>
      <c r="M730" s="121"/>
      <c r="N730" s="141">
        <v>17632.82</v>
      </c>
      <c r="AY730" s="48"/>
      <c r="AZ730" s="3" t="s">
        <v>152</v>
      </c>
    </row>
    <row r="731" spans="1:52" s="4" customFormat="1" ht="15" x14ac:dyDescent="0.25">
      <c r="A731" s="119"/>
      <c r="B731" s="50"/>
      <c r="C731" s="853" t="s">
        <v>140</v>
      </c>
      <c r="D731" s="853"/>
      <c r="E731" s="853"/>
      <c r="F731" s="853"/>
      <c r="G731" s="853"/>
      <c r="H731" s="853"/>
      <c r="I731" s="853"/>
      <c r="J731" s="853"/>
      <c r="K731" s="853"/>
      <c r="L731" s="120">
        <v>195799.23</v>
      </c>
      <c r="M731" s="121"/>
      <c r="N731" s="141">
        <v>1922299.19</v>
      </c>
      <c r="AY731" s="48"/>
      <c r="AZ731" s="3" t="s">
        <v>140</v>
      </c>
    </row>
    <row r="732" spans="1:52" s="4" customFormat="1" ht="15" x14ac:dyDescent="0.25">
      <c r="A732" s="119"/>
      <c r="B732" s="50"/>
      <c r="C732" s="853" t="s">
        <v>100</v>
      </c>
      <c r="D732" s="853"/>
      <c r="E732" s="853"/>
      <c r="F732" s="853"/>
      <c r="G732" s="853"/>
      <c r="H732" s="853"/>
      <c r="I732" s="853"/>
      <c r="J732" s="853"/>
      <c r="K732" s="853"/>
      <c r="L732" s="123"/>
      <c r="M732" s="121"/>
      <c r="N732" s="122"/>
      <c r="AY732" s="48"/>
      <c r="AZ732" s="3" t="s">
        <v>100</v>
      </c>
    </row>
    <row r="733" spans="1:52" s="4" customFormat="1" ht="15" x14ac:dyDescent="0.25">
      <c r="A733" s="119"/>
      <c r="B733" s="50"/>
      <c r="C733" s="853" t="s">
        <v>105</v>
      </c>
      <c r="D733" s="853"/>
      <c r="E733" s="853"/>
      <c r="F733" s="853"/>
      <c r="G733" s="853"/>
      <c r="H733" s="853"/>
      <c r="I733" s="853"/>
      <c r="J733" s="853"/>
      <c r="K733" s="853"/>
      <c r="L733" s="120">
        <v>2654.65</v>
      </c>
      <c r="M733" s="121"/>
      <c r="N733" s="141">
        <v>94027.71</v>
      </c>
      <c r="AY733" s="48"/>
      <c r="AZ733" s="3" t="s">
        <v>105</v>
      </c>
    </row>
    <row r="734" spans="1:52" s="4" customFormat="1" ht="33.75" x14ac:dyDescent="0.25">
      <c r="A734" s="119"/>
      <c r="B734" s="50" t="s">
        <v>363</v>
      </c>
      <c r="C734" s="853" t="s">
        <v>106</v>
      </c>
      <c r="D734" s="853"/>
      <c r="E734" s="853"/>
      <c r="F734" s="853"/>
      <c r="G734" s="853"/>
      <c r="H734" s="853"/>
      <c r="I734" s="853"/>
      <c r="J734" s="853"/>
      <c r="K734" s="853"/>
      <c r="L734" s="120">
        <v>7551.53</v>
      </c>
      <c r="M734" s="142">
        <v>12.22</v>
      </c>
      <c r="N734" s="141">
        <v>92279.7</v>
      </c>
      <c r="AY734" s="48"/>
      <c r="AZ734" s="3" t="s">
        <v>106</v>
      </c>
    </row>
    <row r="735" spans="1:52" s="4" customFormat="1" ht="15" x14ac:dyDescent="0.25">
      <c r="A735" s="119"/>
      <c r="B735" s="50"/>
      <c r="C735" s="853" t="s">
        <v>107</v>
      </c>
      <c r="D735" s="853"/>
      <c r="E735" s="853"/>
      <c r="F735" s="853"/>
      <c r="G735" s="853"/>
      <c r="H735" s="853"/>
      <c r="I735" s="853"/>
      <c r="J735" s="853"/>
      <c r="K735" s="853"/>
      <c r="L735" s="124">
        <v>824.18</v>
      </c>
      <c r="M735" s="121"/>
      <c r="N735" s="141">
        <v>29192.46</v>
      </c>
      <c r="AY735" s="48"/>
      <c r="AZ735" s="3" t="s">
        <v>107</v>
      </c>
    </row>
    <row r="736" spans="1:52" s="4" customFormat="1" ht="33.75" x14ac:dyDescent="0.25">
      <c r="A736" s="119"/>
      <c r="B736" s="50" t="s">
        <v>363</v>
      </c>
      <c r="C736" s="853" t="s">
        <v>139</v>
      </c>
      <c r="D736" s="853"/>
      <c r="E736" s="853"/>
      <c r="F736" s="853"/>
      <c r="G736" s="853"/>
      <c r="H736" s="853"/>
      <c r="I736" s="853"/>
      <c r="J736" s="853"/>
      <c r="K736" s="853"/>
      <c r="L736" s="120">
        <v>180444.36</v>
      </c>
      <c r="M736" s="142">
        <v>8.61</v>
      </c>
      <c r="N736" s="141">
        <v>1553625.94</v>
      </c>
      <c r="AY736" s="48"/>
      <c r="AZ736" s="3" t="s">
        <v>139</v>
      </c>
    </row>
    <row r="737" spans="1:57" s="4" customFormat="1" ht="15" x14ac:dyDescent="0.25">
      <c r="A737" s="119"/>
      <c r="B737" s="50"/>
      <c r="C737" s="853" t="s">
        <v>108</v>
      </c>
      <c r="D737" s="853"/>
      <c r="E737" s="853"/>
      <c r="F737" s="853"/>
      <c r="G737" s="853"/>
      <c r="H737" s="853"/>
      <c r="I737" s="853"/>
      <c r="J737" s="853"/>
      <c r="K737" s="853"/>
      <c r="L737" s="120">
        <v>3374.48</v>
      </c>
      <c r="M737" s="121"/>
      <c r="N737" s="141">
        <v>119523.55</v>
      </c>
      <c r="AY737" s="48"/>
      <c r="AZ737" s="3" t="s">
        <v>108</v>
      </c>
    </row>
    <row r="738" spans="1:57" s="4" customFormat="1" ht="15" x14ac:dyDescent="0.25">
      <c r="A738" s="119"/>
      <c r="B738" s="50"/>
      <c r="C738" s="853" t="s">
        <v>109</v>
      </c>
      <c r="D738" s="853"/>
      <c r="E738" s="853"/>
      <c r="F738" s="853"/>
      <c r="G738" s="853"/>
      <c r="H738" s="853"/>
      <c r="I738" s="853"/>
      <c r="J738" s="853"/>
      <c r="K738" s="853"/>
      <c r="L738" s="120">
        <v>1774.21</v>
      </c>
      <c r="M738" s="121"/>
      <c r="N738" s="141">
        <v>62842.29</v>
      </c>
      <c r="AY738" s="48"/>
      <c r="AZ738" s="3" t="s">
        <v>109</v>
      </c>
    </row>
    <row r="739" spans="1:57" s="4" customFormat="1" ht="15" x14ac:dyDescent="0.25">
      <c r="A739" s="119"/>
      <c r="B739" s="50"/>
      <c r="C739" s="853" t="s">
        <v>110</v>
      </c>
      <c r="D739" s="853"/>
      <c r="E739" s="853"/>
      <c r="F739" s="853"/>
      <c r="G739" s="853"/>
      <c r="H739" s="853"/>
      <c r="I739" s="853"/>
      <c r="J739" s="853"/>
      <c r="K739" s="853"/>
      <c r="L739" s="120">
        <v>18937.36</v>
      </c>
      <c r="M739" s="121"/>
      <c r="N739" s="141">
        <v>670761.30000000005</v>
      </c>
      <c r="AY739" s="48"/>
      <c r="AZ739" s="3" t="s">
        <v>110</v>
      </c>
    </row>
    <row r="740" spans="1:57" s="4" customFormat="1" ht="15" x14ac:dyDescent="0.25">
      <c r="A740" s="119"/>
      <c r="B740" s="50"/>
      <c r="C740" s="853" t="s">
        <v>111</v>
      </c>
      <c r="D740" s="853"/>
      <c r="E740" s="853"/>
      <c r="F740" s="853"/>
      <c r="G740" s="853"/>
      <c r="H740" s="853"/>
      <c r="I740" s="853"/>
      <c r="J740" s="853"/>
      <c r="K740" s="853"/>
      <c r="L740" s="120">
        <v>19718.29</v>
      </c>
      <c r="M740" s="121"/>
      <c r="N740" s="141">
        <v>698422.2</v>
      </c>
      <c r="AY740" s="48"/>
      <c r="AZ740" s="3" t="s">
        <v>111</v>
      </c>
    </row>
    <row r="741" spans="1:57" s="4" customFormat="1" ht="15" x14ac:dyDescent="0.25">
      <c r="A741" s="119"/>
      <c r="B741" s="50"/>
      <c r="C741" s="853" t="s">
        <v>112</v>
      </c>
      <c r="D741" s="853"/>
      <c r="E741" s="853"/>
      <c r="F741" s="853"/>
      <c r="G741" s="853"/>
      <c r="H741" s="853"/>
      <c r="I741" s="853"/>
      <c r="J741" s="853"/>
      <c r="K741" s="853"/>
      <c r="L741" s="120">
        <v>9701.9</v>
      </c>
      <c r="M741" s="121"/>
      <c r="N741" s="141">
        <v>343640.8</v>
      </c>
      <c r="AY741" s="48"/>
      <c r="AZ741" s="3" t="s">
        <v>112</v>
      </c>
    </row>
    <row r="742" spans="1:57" s="4" customFormat="1" ht="15" x14ac:dyDescent="0.25">
      <c r="A742" s="119"/>
      <c r="B742" s="125"/>
      <c r="C742" s="861" t="s">
        <v>364</v>
      </c>
      <c r="D742" s="861"/>
      <c r="E742" s="861"/>
      <c r="F742" s="861"/>
      <c r="G742" s="861"/>
      <c r="H742" s="861"/>
      <c r="I742" s="861"/>
      <c r="J742" s="861"/>
      <c r="K742" s="861"/>
      <c r="L742" s="126">
        <v>579854.69999999995</v>
      </c>
      <c r="M742" s="127"/>
      <c r="N742" s="143">
        <v>6955764.6299999999</v>
      </c>
      <c r="AY742" s="48"/>
      <c r="BA742" s="48" t="s">
        <v>364</v>
      </c>
    </row>
    <row r="743" spans="1:57" s="4" customFormat="1" ht="15" x14ac:dyDescent="0.25">
      <c r="A743" s="119"/>
      <c r="B743" s="50"/>
      <c r="C743" s="853" t="s">
        <v>100</v>
      </c>
      <c r="D743" s="853"/>
      <c r="E743" s="853"/>
      <c r="F743" s="853"/>
      <c r="G743" s="853"/>
      <c r="H743" s="853"/>
      <c r="I743" s="853"/>
      <c r="J743" s="853"/>
      <c r="K743" s="853"/>
      <c r="L743" s="123"/>
      <c r="M743" s="121"/>
      <c r="N743" s="122"/>
      <c r="AY743" s="48"/>
      <c r="AZ743" s="3" t="s">
        <v>100</v>
      </c>
      <c r="BA743" s="48"/>
    </row>
    <row r="744" spans="1:57" s="4" customFormat="1" ht="15" x14ac:dyDescent="0.25">
      <c r="A744" s="119"/>
      <c r="B744" s="50"/>
      <c r="C744" s="853" t="s">
        <v>177</v>
      </c>
      <c r="D744" s="853"/>
      <c r="E744" s="853"/>
      <c r="F744" s="853"/>
      <c r="G744" s="853"/>
      <c r="H744" s="853"/>
      <c r="I744" s="853"/>
      <c r="J744" s="853"/>
      <c r="K744" s="853"/>
      <c r="L744" s="120">
        <v>275225.95</v>
      </c>
      <c r="M744" s="121"/>
      <c r="N744" s="141">
        <v>2369695.42</v>
      </c>
      <c r="AY744" s="48"/>
      <c r="AZ744" s="3" t="s">
        <v>177</v>
      </c>
      <c r="BA744" s="48"/>
    </row>
    <row r="745" spans="1:57" s="4" customFormat="1" ht="13.5" hidden="1" customHeight="1" x14ac:dyDescent="0.25">
      <c r="B745" s="113"/>
      <c r="C745" s="111"/>
      <c r="D745" s="111"/>
      <c r="E745" s="111"/>
      <c r="F745" s="111"/>
      <c r="G745" s="111"/>
      <c r="H745" s="111"/>
      <c r="I745" s="111"/>
      <c r="J745" s="111"/>
      <c r="K745" s="111"/>
      <c r="L745" s="126"/>
      <c r="M745" s="144"/>
      <c r="N745" s="145"/>
    </row>
    <row r="746" spans="1:57" s="4" customFormat="1" ht="26.25" customHeight="1" x14ac:dyDescent="0.25">
      <c r="A746" s="146"/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</row>
    <row r="747" spans="1:57" s="8" customFormat="1" ht="15" x14ac:dyDescent="0.25">
      <c r="A747" s="6"/>
      <c r="B747" s="148" t="s">
        <v>365</v>
      </c>
      <c r="C747" s="859"/>
      <c r="D747" s="859"/>
      <c r="E747" s="859"/>
      <c r="F747" s="859"/>
      <c r="G747" s="859"/>
      <c r="H747" s="860" t="s">
        <v>366</v>
      </c>
      <c r="I747" s="860"/>
      <c r="J747" s="860"/>
      <c r="K747" s="860"/>
      <c r="L747" s="860"/>
      <c r="M747" s="4"/>
      <c r="N747" s="4"/>
      <c r="O747" s="4"/>
      <c r="P747" s="4"/>
      <c r="Q747" s="4"/>
      <c r="R747" s="4"/>
      <c r="S747" s="4"/>
      <c r="T747" s="4"/>
      <c r="U747" s="4"/>
      <c r="V747" s="12"/>
      <c r="W747" s="12"/>
      <c r="X747" s="12"/>
      <c r="Y747" s="12"/>
      <c r="Z747" s="12"/>
      <c r="AA747" s="12"/>
      <c r="AB747" s="12"/>
      <c r="AC747" s="12"/>
      <c r="AD747" s="12"/>
      <c r="AE747" s="12"/>
      <c r="AF747" s="12"/>
      <c r="AG747" s="12"/>
      <c r="AH747" s="12"/>
      <c r="AI747" s="12"/>
      <c r="AJ747" s="12"/>
      <c r="AK747" s="12"/>
      <c r="AL747" s="12"/>
      <c r="AM747" s="12"/>
      <c r="AN747" s="12"/>
      <c r="AO747" s="12"/>
      <c r="AP747" s="12"/>
      <c r="AQ747" s="12"/>
      <c r="AR747" s="12"/>
      <c r="AS747" s="12"/>
      <c r="AT747" s="12"/>
      <c r="AU747" s="12"/>
      <c r="AV747" s="12"/>
      <c r="AW747" s="12"/>
      <c r="AX747" s="12"/>
      <c r="AY747" s="12"/>
      <c r="AZ747" s="12"/>
      <c r="BA747" s="12"/>
      <c r="BB747" s="12" t="s">
        <v>10</v>
      </c>
      <c r="BC747" s="12" t="s">
        <v>366</v>
      </c>
      <c r="BD747" s="12"/>
      <c r="BE747" s="12"/>
    </row>
    <row r="748" spans="1:57" s="149" customFormat="1" ht="16.5" customHeight="1" x14ac:dyDescent="0.25">
      <c r="A748" s="10"/>
      <c r="B748" s="148"/>
      <c r="C748" s="858" t="s">
        <v>367</v>
      </c>
      <c r="D748" s="858"/>
      <c r="E748" s="858"/>
      <c r="F748" s="858"/>
      <c r="G748" s="858"/>
      <c r="H748" s="858"/>
      <c r="I748" s="858"/>
      <c r="J748" s="858"/>
      <c r="K748" s="858"/>
      <c r="L748" s="858"/>
      <c r="V748" s="150"/>
      <c r="W748" s="150"/>
      <c r="X748" s="150"/>
      <c r="Y748" s="150"/>
      <c r="Z748" s="150"/>
      <c r="AA748" s="150"/>
      <c r="AB748" s="150"/>
      <c r="AC748" s="150"/>
      <c r="AD748" s="150"/>
      <c r="AE748" s="150"/>
      <c r="AF748" s="150"/>
      <c r="AG748" s="150"/>
      <c r="AH748" s="150"/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  <c r="AU748" s="150"/>
      <c r="AV748" s="150"/>
      <c r="AW748" s="150"/>
      <c r="AX748" s="150"/>
      <c r="AY748" s="150"/>
      <c r="AZ748" s="150"/>
      <c r="BA748" s="150"/>
      <c r="BB748" s="150"/>
      <c r="BC748" s="150"/>
      <c r="BD748" s="150"/>
      <c r="BE748" s="150"/>
    </row>
    <row r="749" spans="1:57" s="8" customFormat="1" ht="15" x14ac:dyDescent="0.25">
      <c r="A749" s="6"/>
      <c r="B749" s="148" t="s">
        <v>368</v>
      </c>
      <c r="C749" s="859"/>
      <c r="D749" s="859"/>
      <c r="E749" s="859"/>
      <c r="F749" s="859"/>
      <c r="G749" s="859"/>
      <c r="H749" s="860" t="s">
        <v>369</v>
      </c>
      <c r="I749" s="860"/>
      <c r="J749" s="860"/>
      <c r="K749" s="860"/>
      <c r="L749" s="860"/>
      <c r="M749" s="4"/>
      <c r="N749" s="4"/>
      <c r="O749" s="4"/>
      <c r="P749" s="4"/>
      <c r="Q749" s="4"/>
      <c r="R749" s="4"/>
      <c r="S749" s="4"/>
      <c r="T749" s="4"/>
      <c r="U749" s="4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  <c r="AN749" s="12"/>
      <c r="AO749" s="12"/>
      <c r="AP749" s="12"/>
      <c r="AQ749" s="12"/>
      <c r="AR749" s="12"/>
      <c r="AS749" s="12"/>
      <c r="AT749" s="12"/>
      <c r="AU749" s="12"/>
      <c r="AV749" s="12"/>
      <c r="AW749" s="12"/>
      <c r="AX749" s="12"/>
      <c r="AY749" s="12"/>
      <c r="AZ749" s="12"/>
      <c r="BA749" s="12"/>
      <c r="BB749" s="12"/>
      <c r="BC749" s="12"/>
      <c r="BD749" s="12" t="s">
        <v>10</v>
      </c>
      <c r="BE749" s="12" t="s">
        <v>369</v>
      </c>
    </row>
    <row r="750" spans="1:57" s="149" customFormat="1" ht="16.5" customHeight="1" x14ac:dyDescent="0.25">
      <c r="A750" s="10"/>
      <c r="C750" s="858" t="s">
        <v>367</v>
      </c>
      <c r="D750" s="858"/>
      <c r="E750" s="858"/>
      <c r="F750" s="858"/>
      <c r="G750" s="858"/>
      <c r="H750" s="858"/>
      <c r="I750" s="858"/>
      <c r="J750" s="858"/>
      <c r="K750" s="858"/>
      <c r="L750" s="858"/>
      <c r="V750" s="150"/>
      <c r="W750" s="150"/>
      <c r="X750" s="150"/>
      <c r="Y750" s="150"/>
      <c r="Z750" s="150"/>
      <c r="AA750" s="150"/>
      <c r="AB750" s="150"/>
      <c r="AC750" s="150"/>
      <c r="AD750" s="150"/>
      <c r="AE750" s="150"/>
      <c r="AF750" s="150"/>
      <c r="AG750" s="150"/>
      <c r="AH750" s="150"/>
      <c r="AI750" s="150"/>
      <c r="AJ750" s="150"/>
      <c r="AK750" s="150"/>
      <c r="AL750" s="150"/>
      <c r="AM750" s="150"/>
      <c r="AN750" s="150"/>
      <c r="AO750" s="150"/>
      <c r="AP750" s="150"/>
      <c r="AQ750" s="150"/>
      <c r="AR750" s="150"/>
      <c r="AS750" s="150"/>
      <c r="AT750" s="150"/>
      <c r="AU750" s="150"/>
      <c r="AV750" s="150"/>
      <c r="AW750" s="150"/>
      <c r="AX750" s="150"/>
      <c r="AY750" s="150"/>
      <c r="AZ750" s="150"/>
      <c r="BA750" s="150"/>
      <c r="BB750" s="150"/>
      <c r="BC750" s="150"/>
      <c r="BD750" s="150"/>
      <c r="BE750" s="150"/>
    </row>
    <row r="751" spans="1:57" s="8" customFormat="1" ht="19.5" customHeight="1" x14ac:dyDescent="0.2">
      <c r="A751" s="6"/>
      <c r="C751" s="151"/>
      <c r="D751" s="151"/>
      <c r="E751" s="151"/>
      <c r="F751" s="151"/>
      <c r="G751" s="151"/>
      <c r="H751" s="151"/>
      <c r="I751" s="151"/>
      <c r="J751" s="151"/>
      <c r="K751" s="151"/>
      <c r="L751" s="151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F751" s="12"/>
      <c r="AG751" s="12"/>
      <c r="AH751" s="12"/>
      <c r="AI751" s="12"/>
      <c r="AJ751" s="12"/>
      <c r="AK751" s="12"/>
      <c r="AL751" s="12"/>
      <c r="AM751" s="12"/>
      <c r="AN751" s="12"/>
      <c r="AO751" s="12"/>
      <c r="AP751" s="12"/>
      <c r="AQ751" s="12"/>
      <c r="AR751" s="12"/>
      <c r="AS751" s="12"/>
      <c r="AT751" s="12"/>
      <c r="AU751" s="12"/>
      <c r="AV751" s="12"/>
      <c r="AW751" s="12"/>
      <c r="AX751" s="12"/>
      <c r="AY751" s="12"/>
      <c r="AZ751" s="12"/>
      <c r="BA751" s="12"/>
      <c r="BB751" s="12"/>
      <c r="BC751" s="12"/>
      <c r="BD751" s="12"/>
      <c r="BE751" s="12"/>
    </row>
    <row r="752" spans="1:57" s="4" customFormat="1" ht="22.5" customHeight="1" x14ac:dyDescent="0.25">
      <c r="A752" s="848" t="s">
        <v>370</v>
      </c>
      <c r="B752" s="848"/>
      <c r="C752" s="848"/>
      <c r="D752" s="848"/>
      <c r="E752" s="848"/>
      <c r="F752" s="848"/>
      <c r="G752" s="848"/>
      <c r="H752" s="848"/>
      <c r="I752" s="848"/>
      <c r="J752" s="848"/>
      <c r="K752" s="848"/>
      <c r="L752" s="848"/>
      <c r="M752" s="848"/>
      <c r="N752" s="848"/>
      <c r="O752" s="138"/>
      <c r="P752" s="138"/>
    </row>
    <row r="753" spans="1:16" s="4" customFormat="1" ht="12.75" customHeight="1" x14ac:dyDescent="0.25">
      <c r="A753" s="848" t="s">
        <v>371</v>
      </c>
      <c r="B753" s="848"/>
      <c r="C753" s="848"/>
      <c r="D753" s="848"/>
      <c r="E753" s="848"/>
      <c r="F753" s="848"/>
      <c r="G753" s="848"/>
      <c r="H753" s="848"/>
      <c r="I753" s="848"/>
      <c r="J753" s="848"/>
      <c r="K753" s="848"/>
      <c r="L753" s="848"/>
      <c r="M753" s="848"/>
      <c r="N753" s="848"/>
      <c r="O753" s="138"/>
      <c r="P753" s="138"/>
    </row>
    <row r="754" spans="1:16" s="4" customFormat="1" ht="12.75" customHeight="1" x14ac:dyDescent="0.25">
      <c r="A754" s="848" t="s">
        <v>372</v>
      </c>
      <c r="B754" s="848"/>
      <c r="C754" s="848"/>
      <c r="D754" s="848"/>
      <c r="E754" s="848"/>
      <c r="F754" s="848"/>
      <c r="G754" s="848"/>
      <c r="H754" s="848"/>
      <c r="I754" s="848"/>
      <c r="J754" s="848"/>
      <c r="K754" s="848"/>
      <c r="L754" s="848"/>
      <c r="M754" s="848"/>
      <c r="N754" s="848"/>
      <c r="O754" s="138"/>
      <c r="P754" s="138"/>
    </row>
    <row r="755" spans="1:16" s="4" customFormat="1" ht="19.5" customHeight="1" x14ac:dyDescent="0.25"/>
    <row r="756" spans="1:16" s="4" customFormat="1" ht="15" x14ac:dyDescent="0.25">
      <c r="B756" s="152"/>
      <c r="D756" s="152"/>
      <c r="F756" s="152"/>
    </row>
  </sheetData>
  <mergeCells count="740">
    <mergeCell ref="A753:N753"/>
    <mergeCell ref="A754:N754"/>
    <mergeCell ref="C748:L748"/>
    <mergeCell ref="C749:G749"/>
    <mergeCell ref="H749:L749"/>
    <mergeCell ref="C750:L750"/>
    <mergeCell ref="A752:N752"/>
    <mergeCell ref="C741:K741"/>
    <mergeCell ref="C742:K742"/>
    <mergeCell ref="C743:K743"/>
    <mergeCell ref="C744:K744"/>
    <mergeCell ref="C747:G747"/>
    <mergeCell ref="H747:L747"/>
    <mergeCell ref="C736:K736"/>
    <mergeCell ref="C737:K737"/>
    <mergeCell ref="C738:K738"/>
    <mergeCell ref="C739:K739"/>
    <mergeCell ref="C740:K740"/>
    <mergeCell ref="C731:K731"/>
    <mergeCell ref="C732:K732"/>
    <mergeCell ref="C733:K733"/>
    <mergeCell ref="C734:K734"/>
    <mergeCell ref="C735:K735"/>
    <mergeCell ref="C726:K726"/>
    <mergeCell ref="C727:K727"/>
    <mergeCell ref="C728:K728"/>
    <mergeCell ref="C729:K729"/>
    <mergeCell ref="C730:K730"/>
    <mergeCell ref="C721:K721"/>
    <mergeCell ref="C722:K722"/>
    <mergeCell ref="C723:K723"/>
    <mergeCell ref="C724:K724"/>
    <mergeCell ref="C725:K725"/>
    <mergeCell ref="C716:K716"/>
    <mergeCell ref="C717:K717"/>
    <mergeCell ref="C718:K718"/>
    <mergeCell ref="C719:K719"/>
    <mergeCell ref="C720:K720"/>
    <mergeCell ref="C710:K710"/>
    <mergeCell ref="C711:K711"/>
    <mergeCell ref="C713:K713"/>
    <mergeCell ref="C714:K714"/>
    <mergeCell ref="C715:K715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695:K695"/>
    <mergeCell ref="C696:K696"/>
    <mergeCell ref="C697:K697"/>
    <mergeCell ref="C698:K698"/>
    <mergeCell ref="C699:K699"/>
    <mergeCell ref="C689:E689"/>
    <mergeCell ref="C690:E690"/>
    <mergeCell ref="C691:E691"/>
    <mergeCell ref="C693:K693"/>
    <mergeCell ref="C694:K694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E676"/>
    <mergeCell ref="C677:E677"/>
    <mergeCell ref="C678:N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N668"/>
    <mergeCell ref="C659:E659"/>
    <mergeCell ref="C660:E660"/>
    <mergeCell ref="C661:E661"/>
    <mergeCell ref="C662:E662"/>
    <mergeCell ref="C663:E663"/>
    <mergeCell ref="C654:E654"/>
    <mergeCell ref="C655:N655"/>
    <mergeCell ref="C656:E656"/>
    <mergeCell ref="C657:E657"/>
    <mergeCell ref="C658:E658"/>
    <mergeCell ref="C649:K649"/>
    <mergeCell ref="C650:K650"/>
    <mergeCell ref="C651:K651"/>
    <mergeCell ref="C652:K652"/>
    <mergeCell ref="A653:N653"/>
    <mergeCell ref="C644:K644"/>
    <mergeCell ref="C645:K645"/>
    <mergeCell ref="C646:K646"/>
    <mergeCell ref="C647:K647"/>
    <mergeCell ref="C648:K648"/>
    <mergeCell ref="C639:K639"/>
    <mergeCell ref="C640:K640"/>
    <mergeCell ref="C641:K641"/>
    <mergeCell ref="C642:K642"/>
    <mergeCell ref="C643:K643"/>
    <mergeCell ref="C634:K634"/>
    <mergeCell ref="C635:K635"/>
    <mergeCell ref="C636:K636"/>
    <mergeCell ref="C637:K637"/>
    <mergeCell ref="C638:K638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18:E618"/>
    <mergeCell ref="C619:N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N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N607"/>
    <mergeCell ref="C598:E598"/>
    <mergeCell ref="C599:E599"/>
    <mergeCell ref="C600:E600"/>
    <mergeCell ref="C601:E601"/>
    <mergeCell ref="C602:E602"/>
    <mergeCell ref="C593:E593"/>
    <mergeCell ref="C594:N594"/>
    <mergeCell ref="C595:E595"/>
    <mergeCell ref="C596:E596"/>
    <mergeCell ref="C597:E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578:E578"/>
    <mergeCell ref="C579:N579"/>
    <mergeCell ref="C580:E580"/>
    <mergeCell ref="C581:E581"/>
    <mergeCell ref="C582:E582"/>
    <mergeCell ref="C573:K573"/>
    <mergeCell ref="C574:K574"/>
    <mergeCell ref="C575:K575"/>
    <mergeCell ref="C576:K576"/>
    <mergeCell ref="A577:N577"/>
    <mergeCell ref="C568:K568"/>
    <mergeCell ref="C569:K569"/>
    <mergeCell ref="C570:K570"/>
    <mergeCell ref="C571:K571"/>
    <mergeCell ref="C572:K572"/>
    <mergeCell ref="C563:K563"/>
    <mergeCell ref="C564:K564"/>
    <mergeCell ref="C565:K565"/>
    <mergeCell ref="C566:K566"/>
    <mergeCell ref="C567:K567"/>
    <mergeCell ref="C558:K558"/>
    <mergeCell ref="C559:K559"/>
    <mergeCell ref="C560:K560"/>
    <mergeCell ref="C561:K561"/>
    <mergeCell ref="C562:K562"/>
    <mergeCell ref="C553:K553"/>
    <mergeCell ref="C554:K554"/>
    <mergeCell ref="C555:K555"/>
    <mergeCell ref="C556:K556"/>
    <mergeCell ref="C557:K557"/>
    <mergeCell ref="C548:K548"/>
    <mergeCell ref="C549:K549"/>
    <mergeCell ref="C550:K550"/>
    <mergeCell ref="C551:K551"/>
    <mergeCell ref="C552:K552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N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N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N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N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N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N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N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K407"/>
    <mergeCell ref="A408:N408"/>
    <mergeCell ref="A409:N409"/>
    <mergeCell ref="C410:E410"/>
    <mergeCell ref="C411:N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2:K392"/>
    <mergeCell ref="C393:K393"/>
    <mergeCell ref="C394:K394"/>
    <mergeCell ref="C395:K395"/>
    <mergeCell ref="C396:K396"/>
    <mergeCell ref="C387:K387"/>
    <mergeCell ref="C388:K388"/>
    <mergeCell ref="C389:K389"/>
    <mergeCell ref="C390:K390"/>
    <mergeCell ref="C391:K391"/>
    <mergeCell ref="C381:E381"/>
    <mergeCell ref="C382:E382"/>
    <mergeCell ref="C384:K384"/>
    <mergeCell ref="C385:K385"/>
    <mergeCell ref="C386:K386"/>
    <mergeCell ref="C376:E376"/>
    <mergeCell ref="C377:E377"/>
    <mergeCell ref="A378:N378"/>
    <mergeCell ref="C379:E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N364"/>
    <mergeCell ref="C365:E365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6:E346"/>
    <mergeCell ref="C347:N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N335"/>
    <mergeCell ref="C326:E326"/>
    <mergeCell ref="C327:E327"/>
    <mergeCell ref="C328:E328"/>
    <mergeCell ref="C329:E329"/>
    <mergeCell ref="C330:E330"/>
    <mergeCell ref="A321:N321"/>
    <mergeCell ref="C322:E322"/>
    <mergeCell ref="C323:N323"/>
    <mergeCell ref="C324:E324"/>
    <mergeCell ref="C325:E325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N31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N300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N289"/>
    <mergeCell ref="C290:E290"/>
    <mergeCell ref="C281:E281"/>
    <mergeCell ref="C282:E282"/>
    <mergeCell ref="C283:E283"/>
    <mergeCell ref="C284:E284"/>
    <mergeCell ref="C285:E285"/>
    <mergeCell ref="C276:K276"/>
    <mergeCell ref="A277:N277"/>
    <mergeCell ref="A278:N278"/>
    <mergeCell ref="C279:E279"/>
    <mergeCell ref="C280:N280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50:E250"/>
    <mergeCell ref="C251:E251"/>
    <mergeCell ref="C253:K253"/>
    <mergeCell ref="C254:K254"/>
    <mergeCell ref="C255:K255"/>
    <mergeCell ref="C245:E245"/>
    <mergeCell ref="C246:E246"/>
    <mergeCell ref="C247:E247"/>
    <mergeCell ref="C248:E248"/>
    <mergeCell ref="C249:E249"/>
    <mergeCell ref="C240:E240"/>
    <mergeCell ref="C241:E241"/>
    <mergeCell ref="C242:E242"/>
    <mergeCell ref="C243:E243"/>
    <mergeCell ref="C244:E244"/>
    <mergeCell ref="C235:E235"/>
    <mergeCell ref="C236:E236"/>
    <mergeCell ref="C237:E237"/>
    <mergeCell ref="C238:N238"/>
    <mergeCell ref="C239:E239"/>
    <mergeCell ref="C230:E230"/>
    <mergeCell ref="C231:E231"/>
    <mergeCell ref="C232:E232"/>
    <mergeCell ref="C233:E233"/>
    <mergeCell ref="C234:E234"/>
    <mergeCell ref="C225:N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10:N210"/>
    <mergeCell ref="C211:E211"/>
    <mergeCell ref="C212:E212"/>
    <mergeCell ref="C213:E213"/>
    <mergeCell ref="C214:E21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A195:N195"/>
    <mergeCell ref="C196:E196"/>
    <mergeCell ref="C197:N197"/>
    <mergeCell ref="C198:E198"/>
    <mergeCell ref="C199:E199"/>
    <mergeCell ref="C190:K190"/>
    <mergeCell ref="C191:K191"/>
    <mergeCell ref="C192:K192"/>
    <mergeCell ref="C193:K193"/>
    <mergeCell ref="C194:K194"/>
    <mergeCell ref="C184:E184"/>
    <mergeCell ref="C185:E185"/>
    <mergeCell ref="C186:E186"/>
    <mergeCell ref="C188:K188"/>
    <mergeCell ref="C189:K189"/>
    <mergeCell ref="C179:K179"/>
    <mergeCell ref="C180:K180"/>
    <mergeCell ref="C181:K181"/>
    <mergeCell ref="A182:N182"/>
    <mergeCell ref="C183:E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3:E153"/>
    <mergeCell ref="C155:K155"/>
    <mergeCell ref="C156:K156"/>
    <mergeCell ref="C157:K157"/>
    <mergeCell ref="C158:K158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N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E106"/>
    <mergeCell ref="C107:E107"/>
    <mergeCell ref="C98:E98"/>
    <mergeCell ref="C99:E99"/>
    <mergeCell ref="C100:E100"/>
    <mergeCell ref="C101:E101"/>
    <mergeCell ref="C102:E102"/>
    <mergeCell ref="A93:N93"/>
    <mergeCell ref="A94:N94"/>
    <mergeCell ref="C95:E95"/>
    <mergeCell ref="C96:N96"/>
    <mergeCell ref="C97:E97"/>
    <mergeCell ref="C88:K88"/>
    <mergeCell ref="C89:K89"/>
    <mergeCell ref="C90:K90"/>
    <mergeCell ref="C91:K91"/>
    <mergeCell ref="C92:K92"/>
    <mergeCell ref="C83:K83"/>
    <mergeCell ref="C84:K84"/>
    <mergeCell ref="C85:K85"/>
    <mergeCell ref="C86:K86"/>
    <mergeCell ref="C87:K87"/>
    <mergeCell ref="C78:K78"/>
    <mergeCell ref="C79:K79"/>
    <mergeCell ref="C80:K80"/>
    <mergeCell ref="C81:K81"/>
    <mergeCell ref="C82:K82"/>
    <mergeCell ref="C72:E72"/>
    <mergeCell ref="C73:E73"/>
    <mergeCell ref="C74:E74"/>
    <mergeCell ref="C76:K76"/>
    <mergeCell ref="C77:K77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755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W837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 t="s">
        <v>1181</v>
      </c>
      <c r="H8" s="832"/>
      <c r="I8" s="832"/>
      <c r="J8" s="832"/>
      <c r="K8" s="832"/>
      <c r="L8" s="832"/>
      <c r="M8" s="832"/>
      <c r="N8" s="832"/>
      <c r="P8" s="13" t="s">
        <v>9</v>
      </c>
      <c r="Q8" s="13" t="s">
        <v>1181</v>
      </c>
      <c r="R8" s="14"/>
      <c r="S8" s="14"/>
      <c r="T8" s="14"/>
      <c r="U8" s="14"/>
      <c r="X8" s="12" t="s">
        <v>1181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57" x14ac:dyDescent="0.25">
      <c r="A13" s="840" t="s">
        <v>1182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1182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57" x14ac:dyDescent="0.25">
      <c r="A16" s="840" t="s">
        <v>1182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1182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1183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1184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1184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1185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1186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1186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4304.09</v>
      </c>
      <c r="D28" s="26" t="s">
        <v>1187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18.829999999999998</v>
      </c>
      <c r="D30" s="26" t="s">
        <v>1188</v>
      </c>
      <c r="E30" s="27" t="s">
        <v>32</v>
      </c>
      <c r="G30" s="8" t="s">
        <v>36</v>
      </c>
      <c r="I30" s="8"/>
      <c r="J30" s="8"/>
      <c r="K30" s="8"/>
      <c r="L30" s="25">
        <v>56.84</v>
      </c>
      <c r="M30" s="33" t="s">
        <v>1189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4285.26</v>
      </c>
      <c r="D31" s="34" t="s">
        <v>1190</v>
      </c>
      <c r="E31" s="27" t="s">
        <v>32</v>
      </c>
      <c r="G31" s="8" t="s">
        <v>40</v>
      </c>
      <c r="I31" s="8"/>
      <c r="J31" s="8"/>
      <c r="K31" s="8"/>
      <c r="L31" s="850">
        <v>173.1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>
        <v>49.83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1191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1191</v>
      </c>
    </row>
    <row r="40" spans="1:37" s="4" customFormat="1" ht="15" x14ac:dyDescent="0.25">
      <c r="A40" s="855" t="s">
        <v>1192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1192</v>
      </c>
    </row>
    <row r="41" spans="1:37" s="4" customFormat="1" ht="23.25" x14ac:dyDescent="0.25">
      <c r="A41" s="40" t="s">
        <v>60</v>
      </c>
      <c r="B41" s="41" t="s">
        <v>1193</v>
      </c>
      <c r="C41" s="847" t="s">
        <v>1194</v>
      </c>
      <c r="D41" s="847"/>
      <c r="E41" s="847"/>
      <c r="F41" s="42" t="s">
        <v>174</v>
      </c>
      <c r="G41" s="43">
        <v>4</v>
      </c>
      <c r="H41" s="44">
        <v>1</v>
      </c>
      <c r="I41" s="44">
        <v>4</v>
      </c>
      <c r="J41" s="46"/>
      <c r="K41" s="43"/>
      <c r="L41" s="46"/>
      <c r="M41" s="43"/>
      <c r="N41" s="47"/>
      <c r="AF41" s="39"/>
      <c r="AG41" s="48"/>
      <c r="AH41" s="48" t="s">
        <v>1194</v>
      </c>
    </row>
    <row r="42" spans="1:37" s="4" customFormat="1" ht="23.25" x14ac:dyDescent="0.25">
      <c r="A42" s="49"/>
      <c r="B42" s="50" t="s">
        <v>1195</v>
      </c>
      <c r="C42" s="848" t="s">
        <v>1196</v>
      </c>
      <c r="D42" s="848"/>
      <c r="E42" s="848"/>
      <c r="F42" s="848"/>
      <c r="G42" s="848"/>
      <c r="H42" s="848"/>
      <c r="I42" s="848"/>
      <c r="J42" s="848"/>
      <c r="K42" s="848"/>
      <c r="L42" s="848"/>
      <c r="M42" s="848"/>
      <c r="N42" s="849"/>
      <c r="AF42" s="39"/>
      <c r="AG42" s="48"/>
      <c r="AH42" s="48"/>
      <c r="AI42" s="3" t="s">
        <v>1196</v>
      </c>
    </row>
    <row r="43" spans="1:37" s="4" customFormat="1" ht="22.5" x14ac:dyDescent="0.25">
      <c r="A43" s="49"/>
      <c r="B43" s="50" t="s">
        <v>1197</v>
      </c>
      <c r="C43" s="848" t="s">
        <v>65</v>
      </c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9"/>
      <c r="AF43" s="39"/>
      <c r="AG43" s="48"/>
      <c r="AH43" s="48"/>
      <c r="AI43" s="3" t="s">
        <v>65</v>
      </c>
    </row>
    <row r="44" spans="1:37" s="4" customFormat="1" ht="15" x14ac:dyDescent="0.25">
      <c r="A44" s="51"/>
      <c r="B44" s="50" t="s">
        <v>60</v>
      </c>
      <c r="C44" s="853" t="s">
        <v>66</v>
      </c>
      <c r="D44" s="853"/>
      <c r="E44" s="853"/>
      <c r="F44" s="53"/>
      <c r="G44" s="54"/>
      <c r="H44" s="54"/>
      <c r="I44" s="54"/>
      <c r="J44" s="57">
        <v>19.13</v>
      </c>
      <c r="K44" s="62">
        <v>0.80500000000000005</v>
      </c>
      <c r="L44" s="57">
        <v>61.6</v>
      </c>
      <c r="M44" s="56">
        <v>35.42</v>
      </c>
      <c r="N44" s="58">
        <v>2181.87</v>
      </c>
      <c r="AF44" s="39"/>
      <c r="AG44" s="48"/>
      <c r="AH44" s="48"/>
      <c r="AJ44" s="3" t="s">
        <v>66</v>
      </c>
    </row>
    <row r="45" spans="1:37" s="4" customFormat="1" ht="15" x14ac:dyDescent="0.25">
      <c r="A45" s="51"/>
      <c r="B45" s="50" t="s">
        <v>67</v>
      </c>
      <c r="C45" s="853" t="s">
        <v>68</v>
      </c>
      <c r="D45" s="853"/>
      <c r="E45" s="853"/>
      <c r="F45" s="53"/>
      <c r="G45" s="54"/>
      <c r="H45" s="54"/>
      <c r="I45" s="54"/>
      <c r="J45" s="57">
        <v>71.349999999999994</v>
      </c>
      <c r="K45" s="62">
        <v>0.80500000000000005</v>
      </c>
      <c r="L45" s="57">
        <v>229.75</v>
      </c>
      <c r="M45" s="54"/>
      <c r="N45" s="59"/>
      <c r="AF45" s="39"/>
      <c r="AG45" s="48"/>
      <c r="AH45" s="48"/>
      <c r="AJ45" s="3" t="s">
        <v>68</v>
      </c>
    </row>
    <row r="46" spans="1:37" s="4" customFormat="1" ht="15" x14ac:dyDescent="0.25">
      <c r="A46" s="51"/>
      <c r="B46" s="50" t="s">
        <v>69</v>
      </c>
      <c r="C46" s="853" t="s">
        <v>70</v>
      </c>
      <c r="D46" s="853"/>
      <c r="E46" s="853"/>
      <c r="F46" s="53"/>
      <c r="G46" s="54"/>
      <c r="H46" s="54"/>
      <c r="I46" s="54"/>
      <c r="J46" s="57">
        <v>6.75</v>
      </c>
      <c r="K46" s="62">
        <v>0.80500000000000005</v>
      </c>
      <c r="L46" s="57">
        <v>21.74</v>
      </c>
      <c r="M46" s="56">
        <v>35.42</v>
      </c>
      <c r="N46" s="133">
        <v>770.03</v>
      </c>
      <c r="AF46" s="39"/>
      <c r="AG46" s="48"/>
      <c r="AH46" s="48"/>
      <c r="AJ46" s="3" t="s">
        <v>70</v>
      </c>
    </row>
    <row r="47" spans="1:37" s="4" customFormat="1" ht="15" x14ac:dyDescent="0.25">
      <c r="A47" s="51"/>
      <c r="B47" s="50" t="s">
        <v>86</v>
      </c>
      <c r="C47" s="853" t="s">
        <v>87</v>
      </c>
      <c r="D47" s="853"/>
      <c r="E47" s="853"/>
      <c r="F47" s="53"/>
      <c r="G47" s="54"/>
      <c r="H47" s="54"/>
      <c r="I47" s="54"/>
      <c r="J47" s="57">
        <v>0.38</v>
      </c>
      <c r="K47" s="70">
        <v>0</v>
      </c>
      <c r="L47" s="57">
        <v>0</v>
      </c>
      <c r="M47" s="54"/>
      <c r="N47" s="59"/>
      <c r="AF47" s="39"/>
      <c r="AG47" s="48"/>
      <c r="AH47" s="48"/>
      <c r="AJ47" s="3" t="s">
        <v>87</v>
      </c>
    </row>
    <row r="48" spans="1:37" s="4" customFormat="1" ht="15" x14ac:dyDescent="0.25">
      <c r="A48" s="60"/>
      <c r="B48" s="50"/>
      <c r="C48" s="853" t="s">
        <v>71</v>
      </c>
      <c r="D48" s="853"/>
      <c r="E48" s="853"/>
      <c r="F48" s="53" t="s">
        <v>72</v>
      </c>
      <c r="G48" s="56">
        <v>1.96</v>
      </c>
      <c r="H48" s="62">
        <v>0.80500000000000005</v>
      </c>
      <c r="I48" s="130">
        <v>6.3112000000000004</v>
      </c>
      <c r="J48" s="63"/>
      <c r="K48" s="54"/>
      <c r="L48" s="63"/>
      <c r="M48" s="54"/>
      <c r="N48" s="59"/>
      <c r="AF48" s="39"/>
      <c r="AG48" s="48"/>
      <c r="AH48" s="48"/>
      <c r="AK48" s="3" t="s">
        <v>71</v>
      </c>
    </row>
    <row r="49" spans="1:39" s="4" customFormat="1" ht="15" x14ac:dyDescent="0.25">
      <c r="A49" s="60"/>
      <c r="B49" s="50"/>
      <c r="C49" s="853" t="s">
        <v>73</v>
      </c>
      <c r="D49" s="853"/>
      <c r="E49" s="853"/>
      <c r="F49" s="53" t="s">
        <v>72</v>
      </c>
      <c r="G49" s="61">
        <v>0.5</v>
      </c>
      <c r="H49" s="62">
        <v>0.80500000000000005</v>
      </c>
      <c r="I49" s="56">
        <v>1.61</v>
      </c>
      <c r="J49" s="63"/>
      <c r="K49" s="54"/>
      <c r="L49" s="63"/>
      <c r="M49" s="54"/>
      <c r="N49" s="59"/>
      <c r="AF49" s="39"/>
      <c r="AG49" s="48"/>
      <c r="AH49" s="48"/>
      <c r="AK49" s="3" t="s">
        <v>73</v>
      </c>
    </row>
    <row r="50" spans="1:39" s="4" customFormat="1" ht="15" x14ac:dyDescent="0.25">
      <c r="A50" s="51"/>
      <c r="B50" s="50"/>
      <c r="C50" s="854" t="s">
        <v>74</v>
      </c>
      <c r="D50" s="854"/>
      <c r="E50" s="854"/>
      <c r="F50" s="65"/>
      <c r="G50" s="66"/>
      <c r="H50" s="66"/>
      <c r="I50" s="66"/>
      <c r="J50" s="68">
        <v>90.86</v>
      </c>
      <c r="K50" s="66"/>
      <c r="L50" s="68">
        <v>291.35000000000002</v>
      </c>
      <c r="M50" s="66"/>
      <c r="N50" s="69"/>
      <c r="AF50" s="39"/>
      <c r="AG50" s="48"/>
      <c r="AH50" s="48"/>
      <c r="AL50" s="3" t="s">
        <v>74</v>
      </c>
    </row>
    <row r="51" spans="1:39" s="4" customFormat="1" ht="15" x14ac:dyDescent="0.25">
      <c r="A51" s="60"/>
      <c r="B51" s="50"/>
      <c r="C51" s="853" t="s">
        <v>75</v>
      </c>
      <c r="D51" s="853"/>
      <c r="E51" s="853"/>
      <c r="F51" s="53"/>
      <c r="G51" s="54"/>
      <c r="H51" s="54"/>
      <c r="I51" s="54"/>
      <c r="J51" s="63"/>
      <c r="K51" s="54"/>
      <c r="L51" s="57">
        <v>83.34</v>
      </c>
      <c r="M51" s="54"/>
      <c r="N51" s="58">
        <v>2951.9</v>
      </c>
      <c r="AF51" s="39"/>
      <c r="AG51" s="48"/>
      <c r="AH51" s="48"/>
      <c r="AK51" s="3" t="s">
        <v>75</v>
      </c>
    </row>
    <row r="52" spans="1:39" s="4" customFormat="1" ht="23.25" x14ac:dyDescent="0.25">
      <c r="A52" s="60"/>
      <c r="B52" s="50" t="s">
        <v>120</v>
      </c>
      <c r="C52" s="853" t="s">
        <v>121</v>
      </c>
      <c r="D52" s="853"/>
      <c r="E52" s="853"/>
      <c r="F52" s="53" t="s">
        <v>78</v>
      </c>
      <c r="G52" s="70">
        <v>97</v>
      </c>
      <c r="H52" s="54"/>
      <c r="I52" s="70">
        <v>97</v>
      </c>
      <c r="J52" s="63"/>
      <c r="K52" s="54"/>
      <c r="L52" s="57">
        <v>80.84</v>
      </c>
      <c r="M52" s="54"/>
      <c r="N52" s="58">
        <v>2863.34</v>
      </c>
      <c r="AF52" s="39"/>
      <c r="AG52" s="48"/>
      <c r="AH52" s="48"/>
      <c r="AK52" s="3" t="s">
        <v>121</v>
      </c>
    </row>
    <row r="53" spans="1:39" s="4" customFormat="1" ht="23.25" x14ac:dyDescent="0.25">
      <c r="A53" s="60"/>
      <c r="B53" s="50" t="s">
        <v>122</v>
      </c>
      <c r="C53" s="853" t="s">
        <v>123</v>
      </c>
      <c r="D53" s="853"/>
      <c r="E53" s="853"/>
      <c r="F53" s="53" t="s">
        <v>78</v>
      </c>
      <c r="G53" s="70">
        <v>51</v>
      </c>
      <c r="H53" s="54"/>
      <c r="I53" s="70">
        <v>51</v>
      </c>
      <c r="J53" s="63"/>
      <c r="K53" s="54"/>
      <c r="L53" s="57">
        <v>42.5</v>
      </c>
      <c r="M53" s="54"/>
      <c r="N53" s="58">
        <v>1505.47</v>
      </c>
      <c r="AF53" s="39"/>
      <c r="AG53" s="48"/>
      <c r="AH53" s="48"/>
      <c r="AK53" s="3" t="s">
        <v>123</v>
      </c>
    </row>
    <row r="54" spans="1:39" s="4" customFormat="1" ht="15" x14ac:dyDescent="0.25">
      <c r="A54" s="71"/>
      <c r="B54" s="72"/>
      <c r="C54" s="847" t="s">
        <v>81</v>
      </c>
      <c r="D54" s="847"/>
      <c r="E54" s="847"/>
      <c r="F54" s="42"/>
      <c r="G54" s="43"/>
      <c r="H54" s="43"/>
      <c r="I54" s="43"/>
      <c r="J54" s="46"/>
      <c r="K54" s="43"/>
      <c r="L54" s="131">
        <v>414.69</v>
      </c>
      <c r="M54" s="66"/>
      <c r="N54" s="47"/>
      <c r="AF54" s="39"/>
      <c r="AG54" s="48"/>
      <c r="AH54" s="48"/>
      <c r="AM54" s="48" t="s">
        <v>81</v>
      </c>
    </row>
    <row r="55" spans="1:39" s="4" customFormat="1" ht="23.25" x14ac:dyDescent="0.25">
      <c r="A55" s="40" t="s">
        <v>67</v>
      </c>
      <c r="B55" s="41" t="s">
        <v>1198</v>
      </c>
      <c r="C55" s="847" t="s">
        <v>1199</v>
      </c>
      <c r="D55" s="847"/>
      <c r="E55" s="847"/>
      <c r="F55" s="42" t="s">
        <v>824</v>
      </c>
      <c r="G55" s="43">
        <v>0.04</v>
      </c>
      <c r="H55" s="44">
        <v>1</v>
      </c>
      <c r="I55" s="109">
        <v>0.04</v>
      </c>
      <c r="J55" s="46"/>
      <c r="K55" s="43"/>
      <c r="L55" s="46"/>
      <c r="M55" s="43"/>
      <c r="N55" s="47"/>
      <c r="AF55" s="39"/>
      <c r="AG55" s="48"/>
      <c r="AH55" s="48" t="s">
        <v>1199</v>
      </c>
      <c r="AM55" s="48"/>
    </row>
    <row r="56" spans="1:39" s="4" customFormat="1" ht="23.25" x14ac:dyDescent="0.25">
      <c r="A56" s="49"/>
      <c r="B56" s="50" t="s">
        <v>1195</v>
      </c>
      <c r="C56" s="848" t="s">
        <v>1196</v>
      </c>
      <c r="D56" s="848"/>
      <c r="E56" s="848"/>
      <c r="F56" s="848"/>
      <c r="G56" s="848"/>
      <c r="H56" s="848"/>
      <c r="I56" s="848"/>
      <c r="J56" s="848"/>
      <c r="K56" s="848"/>
      <c r="L56" s="848"/>
      <c r="M56" s="848"/>
      <c r="N56" s="849"/>
      <c r="AF56" s="39"/>
      <c r="AG56" s="48"/>
      <c r="AH56" s="48"/>
      <c r="AI56" s="3" t="s">
        <v>1196</v>
      </c>
      <c r="AM56" s="48"/>
    </row>
    <row r="57" spans="1:39" s="4" customFormat="1" ht="22.5" x14ac:dyDescent="0.25">
      <c r="A57" s="49"/>
      <c r="B57" s="50" t="s">
        <v>1197</v>
      </c>
      <c r="C57" s="848" t="s">
        <v>65</v>
      </c>
      <c r="D57" s="848"/>
      <c r="E57" s="848"/>
      <c r="F57" s="848"/>
      <c r="G57" s="848"/>
      <c r="H57" s="848"/>
      <c r="I57" s="848"/>
      <c r="J57" s="848"/>
      <c r="K57" s="848"/>
      <c r="L57" s="848"/>
      <c r="M57" s="848"/>
      <c r="N57" s="849"/>
      <c r="AF57" s="39"/>
      <c r="AG57" s="48"/>
      <c r="AH57" s="48"/>
      <c r="AI57" s="3" t="s">
        <v>65</v>
      </c>
      <c r="AM57" s="48"/>
    </row>
    <row r="58" spans="1:39" s="4" customFormat="1" ht="15" x14ac:dyDescent="0.25">
      <c r="A58" s="51"/>
      <c r="B58" s="50" t="s">
        <v>60</v>
      </c>
      <c r="C58" s="853" t="s">
        <v>66</v>
      </c>
      <c r="D58" s="853"/>
      <c r="E58" s="853"/>
      <c r="F58" s="53"/>
      <c r="G58" s="54"/>
      <c r="H58" s="54"/>
      <c r="I58" s="54"/>
      <c r="J58" s="57">
        <v>542.15</v>
      </c>
      <c r="K58" s="62">
        <v>0.80500000000000005</v>
      </c>
      <c r="L58" s="57">
        <v>17.46</v>
      </c>
      <c r="M58" s="56">
        <v>35.42</v>
      </c>
      <c r="N58" s="133">
        <v>618.42999999999995</v>
      </c>
      <c r="AF58" s="39"/>
      <c r="AG58" s="48"/>
      <c r="AH58" s="48"/>
      <c r="AJ58" s="3" t="s">
        <v>66</v>
      </c>
      <c r="AM58" s="48"/>
    </row>
    <row r="59" spans="1:39" s="4" customFormat="1" ht="15" x14ac:dyDescent="0.25">
      <c r="A59" s="51"/>
      <c r="B59" s="50" t="s">
        <v>67</v>
      </c>
      <c r="C59" s="853" t="s">
        <v>68</v>
      </c>
      <c r="D59" s="853"/>
      <c r="E59" s="853"/>
      <c r="F59" s="53"/>
      <c r="G59" s="54"/>
      <c r="H59" s="54"/>
      <c r="I59" s="54"/>
      <c r="J59" s="57">
        <v>203.16</v>
      </c>
      <c r="K59" s="62">
        <v>0.80500000000000005</v>
      </c>
      <c r="L59" s="57">
        <v>6.54</v>
      </c>
      <c r="M59" s="54"/>
      <c r="N59" s="59"/>
      <c r="AF59" s="39"/>
      <c r="AG59" s="48"/>
      <c r="AH59" s="48"/>
      <c r="AJ59" s="3" t="s">
        <v>68</v>
      </c>
      <c r="AM59" s="48"/>
    </row>
    <row r="60" spans="1:39" s="4" customFormat="1" ht="15" x14ac:dyDescent="0.25">
      <c r="A60" s="51"/>
      <c r="B60" s="50" t="s">
        <v>69</v>
      </c>
      <c r="C60" s="853" t="s">
        <v>70</v>
      </c>
      <c r="D60" s="853"/>
      <c r="E60" s="853"/>
      <c r="F60" s="53"/>
      <c r="G60" s="54"/>
      <c r="H60" s="54"/>
      <c r="I60" s="54"/>
      <c r="J60" s="57">
        <v>18.36</v>
      </c>
      <c r="K60" s="62">
        <v>0.80500000000000005</v>
      </c>
      <c r="L60" s="57">
        <v>0.59</v>
      </c>
      <c r="M60" s="56">
        <v>35.42</v>
      </c>
      <c r="N60" s="133">
        <v>20.9</v>
      </c>
      <c r="AF60" s="39"/>
      <c r="AG60" s="48"/>
      <c r="AH60" s="48"/>
      <c r="AJ60" s="3" t="s">
        <v>70</v>
      </c>
      <c r="AM60" s="48"/>
    </row>
    <row r="61" spans="1:39" s="4" customFormat="1" ht="15" x14ac:dyDescent="0.25">
      <c r="A61" s="51"/>
      <c r="B61" s="50" t="s">
        <v>86</v>
      </c>
      <c r="C61" s="853" t="s">
        <v>87</v>
      </c>
      <c r="D61" s="853"/>
      <c r="E61" s="853"/>
      <c r="F61" s="53"/>
      <c r="G61" s="54"/>
      <c r="H61" s="54"/>
      <c r="I61" s="54"/>
      <c r="J61" s="57">
        <v>82.99</v>
      </c>
      <c r="K61" s="70">
        <v>0</v>
      </c>
      <c r="L61" s="57">
        <v>0</v>
      </c>
      <c r="M61" s="54"/>
      <c r="N61" s="59"/>
      <c r="AF61" s="39"/>
      <c r="AG61" s="48"/>
      <c r="AH61" s="48"/>
      <c r="AJ61" s="3" t="s">
        <v>87</v>
      </c>
      <c r="AM61" s="48"/>
    </row>
    <row r="62" spans="1:39" s="4" customFormat="1" ht="15" x14ac:dyDescent="0.25">
      <c r="A62" s="60"/>
      <c r="B62" s="50"/>
      <c r="C62" s="853" t="s">
        <v>71</v>
      </c>
      <c r="D62" s="853"/>
      <c r="E62" s="853"/>
      <c r="F62" s="53" t="s">
        <v>72</v>
      </c>
      <c r="G62" s="61">
        <v>67.599999999999994</v>
      </c>
      <c r="H62" s="62">
        <v>0.80500000000000005</v>
      </c>
      <c r="I62" s="64">
        <v>2.17672</v>
      </c>
      <c r="J62" s="63"/>
      <c r="K62" s="54"/>
      <c r="L62" s="63"/>
      <c r="M62" s="54"/>
      <c r="N62" s="59"/>
      <c r="AF62" s="39"/>
      <c r="AG62" s="48"/>
      <c r="AH62" s="48"/>
      <c r="AK62" s="3" t="s">
        <v>71</v>
      </c>
      <c r="AM62" s="48"/>
    </row>
    <row r="63" spans="1:39" s="4" customFormat="1" ht="15" x14ac:dyDescent="0.25">
      <c r="A63" s="60"/>
      <c r="B63" s="50"/>
      <c r="C63" s="853" t="s">
        <v>73</v>
      </c>
      <c r="D63" s="853"/>
      <c r="E63" s="853"/>
      <c r="F63" s="53" t="s">
        <v>72</v>
      </c>
      <c r="G63" s="56">
        <v>1.36</v>
      </c>
      <c r="H63" s="62">
        <v>0.80500000000000005</v>
      </c>
      <c r="I63" s="132">
        <v>4.3791999999999998E-2</v>
      </c>
      <c r="J63" s="63"/>
      <c r="K63" s="54"/>
      <c r="L63" s="63"/>
      <c r="M63" s="54"/>
      <c r="N63" s="59"/>
      <c r="AF63" s="39"/>
      <c r="AG63" s="48"/>
      <c r="AH63" s="48"/>
      <c r="AK63" s="3" t="s">
        <v>73</v>
      </c>
      <c r="AM63" s="48"/>
    </row>
    <row r="64" spans="1:39" s="4" customFormat="1" ht="15" x14ac:dyDescent="0.25">
      <c r="A64" s="51"/>
      <c r="B64" s="50"/>
      <c r="C64" s="854" t="s">
        <v>74</v>
      </c>
      <c r="D64" s="854"/>
      <c r="E64" s="854"/>
      <c r="F64" s="65"/>
      <c r="G64" s="66"/>
      <c r="H64" s="66"/>
      <c r="I64" s="66"/>
      <c r="J64" s="68">
        <v>828.3</v>
      </c>
      <c r="K64" s="66"/>
      <c r="L64" s="68">
        <v>24</v>
      </c>
      <c r="M64" s="66"/>
      <c r="N64" s="69"/>
      <c r="AF64" s="39"/>
      <c r="AG64" s="48"/>
      <c r="AH64" s="48"/>
      <c r="AL64" s="3" t="s">
        <v>74</v>
      </c>
      <c r="AM64" s="48"/>
    </row>
    <row r="65" spans="1:39" s="4" customFormat="1" ht="15" x14ac:dyDescent="0.25">
      <c r="A65" s="60"/>
      <c r="B65" s="50"/>
      <c r="C65" s="853" t="s">
        <v>75</v>
      </c>
      <c r="D65" s="853"/>
      <c r="E65" s="853"/>
      <c r="F65" s="53"/>
      <c r="G65" s="54"/>
      <c r="H65" s="54"/>
      <c r="I65" s="54"/>
      <c r="J65" s="63"/>
      <c r="K65" s="54"/>
      <c r="L65" s="57">
        <v>18.05</v>
      </c>
      <c r="M65" s="54"/>
      <c r="N65" s="133">
        <v>639.33000000000004</v>
      </c>
      <c r="AF65" s="39"/>
      <c r="AG65" s="48"/>
      <c r="AH65" s="48"/>
      <c r="AK65" s="3" t="s">
        <v>75</v>
      </c>
      <c r="AM65" s="48"/>
    </row>
    <row r="66" spans="1:39" s="4" customFormat="1" ht="15" x14ac:dyDescent="0.25">
      <c r="A66" s="60"/>
      <c r="B66" s="50" t="s">
        <v>1200</v>
      </c>
      <c r="C66" s="853" t="s">
        <v>1201</v>
      </c>
      <c r="D66" s="853"/>
      <c r="E66" s="853"/>
      <c r="F66" s="53" t="s">
        <v>78</v>
      </c>
      <c r="G66" s="70">
        <v>109</v>
      </c>
      <c r="H66" s="54"/>
      <c r="I66" s="70">
        <v>109</v>
      </c>
      <c r="J66" s="63"/>
      <c r="K66" s="54"/>
      <c r="L66" s="57">
        <v>19.670000000000002</v>
      </c>
      <c r="M66" s="54"/>
      <c r="N66" s="133">
        <v>696.87</v>
      </c>
      <c r="AF66" s="39"/>
      <c r="AG66" s="48"/>
      <c r="AH66" s="48"/>
      <c r="AK66" s="3" t="s">
        <v>1201</v>
      </c>
      <c r="AM66" s="48"/>
    </row>
    <row r="67" spans="1:39" s="4" customFormat="1" ht="15" x14ac:dyDescent="0.25">
      <c r="A67" s="60"/>
      <c r="B67" s="50" t="s">
        <v>1202</v>
      </c>
      <c r="C67" s="853" t="s">
        <v>1203</v>
      </c>
      <c r="D67" s="853"/>
      <c r="E67" s="853"/>
      <c r="F67" s="53" t="s">
        <v>78</v>
      </c>
      <c r="G67" s="70">
        <v>65</v>
      </c>
      <c r="H67" s="54"/>
      <c r="I67" s="70">
        <v>65</v>
      </c>
      <c r="J67" s="63"/>
      <c r="K67" s="54"/>
      <c r="L67" s="57">
        <v>11.73</v>
      </c>
      <c r="M67" s="54"/>
      <c r="N67" s="133">
        <v>415.56</v>
      </c>
      <c r="AF67" s="39"/>
      <c r="AG67" s="48"/>
      <c r="AH67" s="48"/>
      <c r="AK67" s="3" t="s">
        <v>1203</v>
      </c>
      <c r="AM67" s="48"/>
    </row>
    <row r="68" spans="1:39" s="4" customFormat="1" ht="15" x14ac:dyDescent="0.25">
      <c r="A68" s="71"/>
      <c r="B68" s="72"/>
      <c r="C68" s="847" t="s">
        <v>81</v>
      </c>
      <c r="D68" s="847"/>
      <c r="E68" s="847"/>
      <c r="F68" s="42"/>
      <c r="G68" s="43"/>
      <c r="H68" s="43"/>
      <c r="I68" s="43"/>
      <c r="J68" s="46"/>
      <c r="K68" s="43"/>
      <c r="L68" s="131">
        <v>55.4</v>
      </c>
      <c r="M68" s="66"/>
      <c r="N68" s="47"/>
      <c r="AF68" s="39"/>
      <c r="AG68" s="48"/>
      <c r="AH68" s="48"/>
      <c r="AM68" s="48" t="s">
        <v>81</v>
      </c>
    </row>
    <row r="69" spans="1:39" s="4" customFormat="1" ht="23.25" x14ac:dyDescent="0.25">
      <c r="A69" s="40" t="s">
        <v>69</v>
      </c>
      <c r="B69" s="41" t="s">
        <v>1204</v>
      </c>
      <c r="C69" s="847" t="s">
        <v>1205</v>
      </c>
      <c r="D69" s="847"/>
      <c r="E69" s="847"/>
      <c r="F69" s="42" t="s">
        <v>174</v>
      </c>
      <c r="G69" s="43">
        <v>6</v>
      </c>
      <c r="H69" s="44">
        <v>1</v>
      </c>
      <c r="I69" s="44">
        <v>6</v>
      </c>
      <c r="J69" s="46"/>
      <c r="K69" s="43"/>
      <c r="L69" s="46"/>
      <c r="M69" s="43"/>
      <c r="N69" s="47"/>
      <c r="AF69" s="39"/>
      <c r="AG69" s="48"/>
      <c r="AH69" s="48" t="s">
        <v>1205</v>
      </c>
      <c r="AM69" s="48"/>
    </row>
    <row r="70" spans="1:39" s="4" customFormat="1" ht="23.25" x14ac:dyDescent="0.25">
      <c r="A70" s="49"/>
      <c r="B70" s="50" t="s">
        <v>1195</v>
      </c>
      <c r="C70" s="848" t="s">
        <v>1196</v>
      </c>
      <c r="D70" s="848"/>
      <c r="E70" s="848"/>
      <c r="F70" s="848"/>
      <c r="G70" s="848"/>
      <c r="H70" s="848"/>
      <c r="I70" s="848"/>
      <c r="J70" s="848"/>
      <c r="K70" s="848"/>
      <c r="L70" s="848"/>
      <c r="M70" s="848"/>
      <c r="N70" s="849"/>
      <c r="AF70" s="39"/>
      <c r="AG70" s="48"/>
      <c r="AH70" s="48"/>
      <c r="AI70" s="3" t="s">
        <v>1196</v>
      </c>
      <c r="AM70" s="48"/>
    </row>
    <row r="71" spans="1:39" s="4" customFormat="1" ht="22.5" x14ac:dyDescent="0.25">
      <c r="A71" s="49"/>
      <c r="B71" s="50" t="s">
        <v>1197</v>
      </c>
      <c r="C71" s="848" t="s">
        <v>65</v>
      </c>
      <c r="D71" s="848"/>
      <c r="E71" s="848"/>
      <c r="F71" s="848"/>
      <c r="G71" s="848"/>
      <c r="H71" s="848"/>
      <c r="I71" s="848"/>
      <c r="J71" s="848"/>
      <c r="K71" s="848"/>
      <c r="L71" s="848"/>
      <c r="M71" s="848"/>
      <c r="N71" s="849"/>
      <c r="AF71" s="39"/>
      <c r="AG71" s="48"/>
      <c r="AH71" s="48"/>
      <c r="AI71" s="3" t="s">
        <v>65</v>
      </c>
      <c r="AM71" s="48"/>
    </row>
    <row r="72" spans="1:39" s="4" customFormat="1" ht="15" x14ac:dyDescent="0.25">
      <c r="A72" s="51"/>
      <c r="B72" s="50" t="s">
        <v>60</v>
      </c>
      <c r="C72" s="853" t="s">
        <v>66</v>
      </c>
      <c r="D72" s="853"/>
      <c r="E72" s="853"/>
      <c r="F72" s="53"/>
      <c r="G72" s="54"/>
      <c r="H72" s="54"/>
      <c r="I72" s="54"/>
      <c r="J72" s="57">
        <v>4.3099999999999996</v>
      </c>
      <c r="K72" s="62">
        <v>0.80500000000000005</v>
      </c>
      <c r="L72" s="57">
        <v>20.82</v>
      </c>
      <c r="M72" s="56">
        <v>35.42</v>
      </c>
      <c r="N72" s="133">
        <v>737.44</v>
      </c>
      <c r="AF72" s="39"/>
      <c r="AG72" s="48"/>
      <c r="AH72" s="48"/>
      <c r="AJ72" s="3" t="s">
        <v>66</v>
      </c>
      <c r="AM72" s="48"/>
    </row>
    <row r="73" spans="1:39" s="4" customFormat="1" ht="15" x14ac:dyDescent="0.25">
      <c r="A73" s="51"/>
      <c r="B73" s="50" t="s">
        <v>67</v>
      </c>
      <c r="C73" s="853" t="s">
        <v>68</v>
      </c>
      <c r="D73" s="853"/>
      <c r="E73" s="853"/>
      <c r="F73" s="53"/>
      <c r="G73" s="54"/>
      <c r="H73" s="54"/>
      <c r="I73" s="54"/>
      <c r="J73" s="57">
        <v>21.41</v>
      </c>
      <c r="K73" s="62">
        <v>0.80500000000000005</v>
      </c>
      <c r="L73" s="57">
        <v>103.41</v>
      </c>
      <c r="M73" s="54"/>
      <c r="N73" s="59"/>
      <c r="AF73" s="39"/>
      <c r="AG73" s="48"/>
      <c r="AH73" s="48"/>
      <c r="AJ73" s="3" t="s">
        <v>68</v>
      </c>
      <c r="AM73" s="48"/>
    </row>
    <row r="74" spans="1:39" s="4" customFormat="1" ht="15" x14ac:dyDescent="0.25">
      <c r="A74" s="51"/>
      <c r="B74" s="50" t="s">
        <v>69</v>
      </c>
      <c r="C74" s="853" t="s">
        <v>70</v>
      </c>
      <c r="D74" s="853"/>
      <c r="E74" s="853"/>
      <c r="F74" s="53"/>
      <c r="G74" s="54"/>
      <c r="H74" s="54"/>
      <c r="I74" s="54"/>
      <c r="J74" s="57">
        <v>2.0299999999999998</v>
      </c>
      <c r="K74" s="62">
        <v>0.80500000000000005</v>
      </c>
      <c r="L74" s="57">
        <v>9.8000000000000007</v>
      </c>
      <c r="M74" s="56">
        <v>35.42</v>
      </c>
      <c r="N74" s="133">
        <v>347.12</v>
      </c>
      <c r="AF74" s="39"/>
      <c r="AG74" s="48"/>
      <c r="AH74" s="48"/>
      <c r="AJ74" s="3" t="s">
        <v>70</v>
      </c>
      <c r="AM74" s="48"/>
    </row>
    <row r="75" spans="1:39" s="4" customFormat="1" ht="15" x14ac:dyDescent="0.25">
      <c r="A75" s="51"/>
      <c r="B75" s="50" t="s">
        <v>86</v>
      </c>
      <c r="C75" s="853" t="s">
        <v>87</v>
      </c>
      <c r="D75" s="853"/>
      <c r="E75" s="853"/>
      <c r="F75" s="53"/>
      <c r="G75" s="54"/>
      <c r="H75" s="54"/>
      <c r="I75" s="54"/>
      <c r="J75" s="57">
        <v>0.09</v>
      </c>
      <c r="K75" s="70">
        <v>0</v>
      </c>
      <c r="L75" s="57">
        <v>0</v>
      </c>
      <c r="M75" s="54"/>
      <c r="N75" s="59"/>
      <c r="AF75" s="39"/>
      <c r="AG75" s="48"/>
      <c r="AH75" s="48"/>
      <c r="AJ75" s="3" t="s">
        <v>87</v>
      </c>
      <c r="AM75" s="48"/>
    </row>
    <row r="76" spans="1:39" s="4" customFormat="1" ht="15" x14ac:dyDescent="0.25">
      <c r="A76" s="60"/>
      <c r="B76" s="50"/>
      <c r="C76" s="853" t="s">
        <v>71</v>
      </c>
      <c r="D76" s="853"/>
      <c r="E76" s="853"/>
      <c r="F76" s="53" t="s">
        <v>72</v>
      </c>
      <c r="G76" s="56">
        <v>0.47</v>
      </c>
      <c r="H76" s="62">
        <v>0.80500000000000005</v>
      </c>
      <c r="I76" s="130">
        <v>2.2700999999999998</v>
      </c>
      <c r="J76" s="63"/>
      <c r="K76" s="54"/>
      <c r="L76" s="63"/>
      <c r="M76" s="54"/>
      <c r="N76" s="59"/>
      <c r="AF76" s="39"/>
      <c r="AG76" s="48"/>
      <c r="AH76" s="48"/>
      <c r="AK76" s="3" t="s">
        <v>71</v>
      </c>
      <c r="AM76" s="48"/>
    </row>
    <row r="77" spans="1:39" s="4" customFormat="1" ht="15" x14ac:dyDescent="0.25">
      <c r="A77" s="60"/>
      <c r="B77" s="50"/>
      <c r="C77" s="853" t="s">
        <v>73</v>
      </c>
      <c r="D77" s="853"/>
      <c r="E77" s="853"/>
      <c r="F77" s="53" t="s">
        <v>72</v>
      </c>
      <c r="G77" s="56">
        <v>0.15</v>
      </c>
      <c r="H77" s="62">
        <v>0.80500000000000005</v>
      </c>
      <c r="I77" s="130">
        <v>0.72450000000000003</v>
      </c>
      <c r="J77" s="63"/>
      <c r="K77" s="54"/>
      <c r="L77" s="63"/>
      <c r="M77" s="54"/>
      <c r="N77" s="59"/>
      <c r="AF77" s="39"/>
      <c r="AG77" s="48"/>
      <c r="AH77" s="48"/>
      <c r="AK77" s="3" t="s">
        <v>73</v>
      </c>
      <c r="AM77" s="48"/>
    </row>
    <row r="78" spans="1:39" s="4" customFormat="1" ht="15" x14ac:dyDescent="0.25">
      <c r="A78" s="51"/>
      <c r="B78" s="50"/>
      <c r="C78" s="854" t="s">
        <v>74</v>
      </c>
      <c r="D78" s="854"/>
      <c r="E78" s="854"/>
      <c r="F78" s="65"/>
      <c r="G78" s="66"/>
      <c r="H78" s="66"/>
      <c r="I78" s="66"/>
      <c r="J78" s="68">
        <v>25.81</v>
      </c>
      <c r="K78" s="66"/>
      <c r="L78" s="68">
        <v>124.23</v>
      </c>
      <c r="M78" s="66"/>
      <c r="N78" s="69"/>
      <c r="AF78" s="39"/>
      <c r="AG78" s="48"/>
      <c r="AH78" s="48"/>
      <c r="AL78" s="3" t="s">
        <v>74</v>
      </c>
      <c r="AM78" s="48"/>
    </row>
    <row r="79" spans="1:39" s="4" customFormat="1" ht="15" x14ac:dyDescent="0.25">
      <c r="A79" s="60"/>
      <c r="B79" s="50"/>
      <c r="C79" s="853" t="s">
        <v>75</v>
      </c>
      <c r="D79" s="853"/>
      <c r="E79" s="853"/>
      <c r="F79" s="53"/>
      <c r="G79" s="54"/>
      <c r="H79" s="54"/>
      <c r="I79" s="54"/>
      <c r="J79" s="63"/>
      <c r="K79" s="54"/>
      <c r="L79" s="57">
        <v>30.62</v>
      </c>
      <c r="M79" s="54"/>
      <c r="N79" s="58">
        <v>1084.56</v>
      </c>
      <c r="AF79" s="39"/>
      <c r="AG79" s="48"/>
      <c r="AH79" s="48"/>
      <c r="AK79" s="3" t="s">
        <v>75</v>
      </c>
      <c r="AM79" s="48"/>
    </row>
    <row r="80" spans="1:39" s="4" customFormat="1" ht="23.25" x14ac:dyDescent="0.25">
      <c r="A80" s="60"/>
      <c r="B80" s="50" t="s">
        <v>120</v>
      </c>
      <c r="C80" s="853" t="s">
        <v>121</v>
      </c>
      <c r="D80" s="853"/>
      <c r="E80" s="853"/>
      <c r="F80" s="53" t="s">
        <v>78</v>
      </c>
      <c r="G80" s="70">
        <v>97</v>
      </c>
      <c r="H80" s="54"/>
      <c r="I80" s="70">
        <v>97</v>
      </c>
      <c r="J80" s="63"/>
      <c r="K80" s="54"/>
      <c r="L80" s="57">
        <v>29.7</v>
      </c>
      <c r="M80" s="54"/>
      <c r="N80" s="58">
        <v>1052.02</v>
      </c>
      <c r="AF80" s="39"/>
      <c r="AG80" s="48"/>
      <c r="AH80" s="48"/>
      <c r="AK80" s="3" t="s">
        <v>121</v>
      </c>
      <c r="AM80" s="48"/>
    </row>
    <row r="81" spans="1:39" s="4" customFormat="1" ht="23.25" x14ac:dyDescent="0.25">
      <c r="A81" s="60"/>
      <c r="B81" s="50" t="s">
        <v>122</v>
      </c>
      <c r="C81" s="853" t="s">
        <v>123</v>
      </c>
      <c r="D81" s="853"/>
      <c r="E81" s="853"/>
      <c r="F81" s="53" t="s">
        <v>78</v>
      </c>
      <c r="G81" s="70">
        <v>51</v>
      </c>
      <c r="H81" s="54"/>
      <c r="I81" s="70">
        <v>51</v>
      </c>
      <c r="J81" s="63"/>
      <c r="K81" s="54"/>
      <c r="L81" s="57">
        <v>15.62</v>
      </c>
      <c r="M81" s="54"/>
      <c r="N81" s="133">
        <v>553.13</v>
      </c>
      <c r="AF81" s="39"/>
      <c r="AG81" s="48"/>
      <c r="AH81" s="48"/>
      <c r="AK81" s="3" t="s">
        <v>123</v>
      </c>
      <c r="AM81" s="48"/>
    </row>
    <row r="82" spans="1:39" s="4" customFormat="1" ht="15" x14ac:dyDescent="0.25">
      <c r="A82" s="71"/>
      <c r="B82" s="72"/>
      <c r="C82" s="847" t="s">
        <v>81</v>
      </c>
      <c r="D82" s="847"/>
      <c r="E82" s="847"/>
      <c r="F82" s="42"/>
      <c r="G82" s="43"/>
      <c r="H82" s="43"/>
      <c r="I82" s="43"/>
      <c r="J82" s="46"/>
      <c r="K82" s="43"/>
      <c r="L82" s="131">
        <v>169.55</v>
      </c>
      <c r="M82" s="66"/>
      <c r="N82" s="47"/>
      <c r="AF82" s="39"/>
      <c r="AG82" s="48"/>
      <c r="AH82" s="48"/>
      <c r="AM82" s="48" t="s">
        <v>81</v>
      </c>
    </row>
    <row r="83" spans="1:39" s="4" customFormat="1" ht="34.5" x14ac:dyDescent="0.25">
      <c r="A83" s="40" t="s">
        <v>86</v>
      </c>
      <c r="B83" s="41" t="s">
        <v>1206</v>
      </c>
      <c r="C83" s="847" t="s">
        <v>1207</v>
      </c>
      <c r="D83" s="847"/>
      <c r="E83" s="847"/>
      <c r="F83" s="42" t="s">
        <v>146</v>
      </c>
      <c r="G83" s="43">
        <v>3.1559999999999998E-2</v>
      </c>
      <c r="H83" s="44">
        <v>1</v>
      </c>
      <c r="I83" s="137">
        <v>3.1559999999999998E-2</v>
      </c>
      <c r="J83" s="131">
        <v>17.95</v>
      </c>
      <c r="K83" s="43"/>
      <c r="L83" s="131">
        <v>0.56999999999999995</v>
      </c>
      <c r="M83" s="109">
        <v>12.22</v>
      </c>
      <c r="N83" s="153">
        <v>6.97</v>
      </c>
      <c r="AF83" s="39"/>
      <c r="AG83" s="48"/>
      <c r="AH83" s="48" t="s">
        <v>1207</v>
      </c>
      <c r="AM83" s="48"/>
    </row>
    <row r="84" spans="1:39" s="4" customFormat="1" ht="15" x14ac:dyDescent="0.25">
      <c r="A84" s="71"/>
      <c r="B84" s="72"/>
      <c r="C84" s="847" t="s">
        <v>81</v>
      </c>
      <c r="D84" s="847"/>
      <c r="E84" s="847"/>
      <c r="F84" s="42"/>
      <c r="G84" s="43"/>
      <c r="H84" s="43"/>
      <c r="I84" s="43"/>
      <c r="J84" s="46"/>
      <c r="K84" s="43"/>
      <c r="L84" s="131">
        <v>0.56999999999999995</v>
      </c>
      <c r="M84" s="66"/>
      <c r="N84" s="153">
        <v>6.97</v>
      </c>
      <c r="AF84" s="39"/>
      <c r="AG84" s="48"/>
      <c r="AH84" s="48"/>
      <c r="AM84" s="48" t="s">
        <v>81</v>
      </c>
    </row>
    <row r="85" spans="1:39" s="4" customFormat="1" ht="57" x14ac:dyDescent="0.25">
      <c r="A85" s="40" t="s">
        <v>124</v>
      </c>
      <c r="B85" s="41" t="s">
        <v>1208</v>
      </c>
      <c r="C85" s="847" t="s">
        <v>1209</v>
      </c>
      <c r="D85" s="847"/>
      <c r="E85" s="847"/>
      <c r="F85" s="42" t="s">
        <v>146</v>
      </c>
      <c r="G85" s="43">
        <v>3.1559999999999998E-2</v>
      </c>
      <c r="H85" s="44">
        <v>1</v>
      </c>
      <c r="I85" s="137">
        <v>3.1559999999999998E-2</v>
      </c>
      <c r="J85" s="131">
        <v>28.07</v>
      </c>
      <c r="K85" s="43"/>
      <c r="L85" s="131">
        <v>0.89</v>
      </c>
      <c r="M85" s="109">
        <v>12.22</v>
      </c>
      <c r="N85" s="153">
        <v>10.88</v>
      </c>
      <c r="AF85" s="39"/>
      <c r="AG85" s="48"/>
      <c r="AH85" s="48" t="s">
        <v>1209</v>
      </c>
      <c r="AM85" s="48"/>
    </row>
    <row r="86" spans="1:39" s="4" customFormat="1" ht="15" x14ac:dyDescent="0.25">
      <c r="A86" s="71"/>
      <c r="B86" s="72"/>
      <c r="C86" s="847" t="s">
        <v>81</v>
      </c>
      <c r="D86" s="847"/>
      <c r="E86" s="847"/>
      <c r="F86" s="42"/>
      <c r="G86" s="43"/>
      <c r="H86" s="43"/>
      <c r="I86" s="43"/>
      <c r="J86" s="46"/>
      <c r="K86" s="43"/>
      <c r="L86" s="131">
        <v>0.89</v>
      </c>
      <c r="M86" s="66"/>
      <c r="N86" s="153">
        <v>10.88</v>
      </c>
      <c r="AF86" s="39"/>
      <c r="AG86" s="48"/>
      <c r="AH86" s="48"/>
      <c r="AM86" s="48" t="s">
        <v>81</v>
      </c>
    </row>
    <row r="87" spans="1:39" s="4" customFormat="1" ht="34.5" x14ac:dyDescent="0.25">
      <c r="A87" s="40" t="s">
        <v>127</v>
      </c>
      <c r="B87" s="41" t="s">
        <v>1210</v>
      </c>
      <c r="C87" s="847" t="s">
        <v>1211</v>
      </c>
      <c r="D87" s="847"/>
      <c r="E87" s="847"/>
      <c r="F87" s="42" t="s">
        <v>146</v>
      </c>
      <c r="G87" s="43">
        <v>3.1559999999999998E-2</v>
      </c>
      <c r="H87" s="44">
        <v>1</v>
      </c>
      <c r="I87" s="137">
        <v>3.1559999999999998E-2</v>
      </c>
      <c r="J87" s="131">
        <v>14.41</v>
      </c>
      <c r="K87" s="43"/>
      <c r="L87" s="131">
        <v>0.45</v>
      </c>
      <c r="M87" s="109">
        <v>12.22</v>
      </c>
      <c r="N87" s="153">
        <v>5.5</v>
      </c>
      <c r="AF87" s="39"/>
      <c r="AG87" s="48"/>
      <c r="AH87" s="48" t="s">
        <v>1211</v>
      </c>
      <c r="AM87" s="48"/>
    </row>
    <row r="88" spans="1:39" s="4" customFormat="1" ht="15" x14ac:dyDescent="0.25">
      <c r="A88" s="71"/>
      <c r="B88" s="72"/>
      <c r="C88" s="847" t="s">
        <v>81</v>
      </c>
      <c r="D88" s="847"/>
      <c r="E88" s="847"/>
      <c r="F88" s="42"/>
      <c r="G88" s="43"/>
      <c r="H88" s="43"/>
      <c r="I88" s="43"/>
      <c r="J88" s="46"/>
      <c r="K88" s="43"/>
      <c r="L88" s="131">
        <v>0.45</v>
      </c>
      <c r="M88" s="66"/>
      <c r="N88" s="153">
        <v>5.5</v>
      </c>
      <c r="AF88" s="39"/>
      <c r="AG88" s="48"/>
      <c r="AH88" s="48"/>
      <c r="AM88" s="48" t="s">
        <v>81</v>
      </c>
    </row>
    <row r="89" spans="1:39" s="4" customFormat="1" ht="15" x14ac:dyDescent="0.25">
      <c r="A89" s="855" t="s">
        <v>1212</v>
      </c>
      <c r="B89" s="856"/>
      <c r="C89" s="856"/>
      <c r="D89" s="856"/>
      <c r="E89" s="856"/>
      <c r="F89" s="856"/>
      <c r="G89" s="856"/>
      <c r="H89" s="856"/>
      <c r="I89" s="856"/>
      <c r="J89" s="856"/>
      <c r="K89" s="856"/>
      <c r="L89" s="856"/>
      <c r="M89" s="856"/>
      <c r="N89" s="857"/>
      <c r="AF89" s="39"/>
      <c r="AG89" s="48" t="s">
        <v>1212</v>
      </c>
      <c r="AH89" s="48"/>
      <c r="AM89" s="48"/>
    </row>
    <row r="90" spans="1:39" s="4" customFormat="1" ht="23.25" x14ac:dyDescent="0.25">
      <c r="A90" s="40" t="s">
        <v>131</v>
      </c>
      <c r="B90" s="41" t="s">
        <v>1213</v>
      </c>
      <c r="C90" s="847" t="s">
        <v>1214</v>
      </c>
      <c r="D90" s="847"/>
      <c r="E90" s="847"/>
      <c r="F90" s="42" t="s">
        <v>1215</v>
      </c>
      <c r="G90" s="43">
        <v>8.0000000000000002E-3</v>
      </c>
      <c r="H90" s="44">
        <v>1</v>
      </c>
      <c r="I90" s="129">
        <v>8.0000000000000002E-3</v>
      </c>
      <c r="J90" s="46"/>
      <c r="K90" s="43"/>
      <c r="L90" s="46"/>
      <c r="M90" s="43"/>
      <c r="N90" s="47"/>
      <c r="AF90" s="39"/>
      <c r="AG90" s="48"/>
      <c r="AH90" s="48" t="s">
        <v>1214</v>
      </c>
      <c r="AM90" s="48"/>
    </row>
    <row r="91" spans="1:39" s="4" customFormat="1" ht="22.5" x14ac:dyDescent="0.25">
      <c r="A91" s="49"/>
      <c r="B91" s="50" t="s">
        <v>1197</v>
      </c>
      <c r="C91" s="848" t="s">
        <v>65</v>
      </c>
      <c r="D91" s="848"/>
      <c r="E91" s="848"/>
      <c r="F91" s="848"/>
      <c r="G91" s="848"/>
      <c r="H91" s="848"/>
      <c r="I91" s="848"/>
      <c r="J91" s="848"/>
      <c r="K91" s="848"/>
      <c r="L91" s="848"/>
      <c r="M91" s="848"/>
      <c r="N91" s="849"/>
      <c r="AF91" s="39"/>
      <c r="AG91" s="48"/>
      <c r="AH91" s="48"/>
      <c r="AI91" s="3" t="s">
        <v>65</v>
      </c>
      <c r="AM91" s="48"/>
    </row>
    <row r="92" spans="1:39" s="4" customFormat="1" ht="15" x14ac:dyDescent="0.25">
      <c r="A92" s="51"/>
      <c r="B92" s="50" t="s">
        <v>60</v>
      </c>
      <c r="C92" s="853" t="s">
        <v>66</v>
      </c>
      <c r="D92" s="853"/>
      <c r="E92" s="853"/>
      <c r="F92" s="53"/>
      <c r="G92" s="54"/>
      <c r="H92" s="54"/>
      <c r="I92" s="54"/>
      <c r="J92" s="57">
        <v>645.5</v>
      </c>
      <c r="K92" s="56">
        <v>1.1499999999999999</v>
      </c>
      <c r="L92" s="57">
        <v>5.94</v>
      </c>
      <c r="M92" s="56">
        <v>35.42</v>
      </c>
      <c r="N92" s="133">
        <v>210.39</v>
      </c>
      <c r="AF92" s="39"/>
      <c r="AG92" s="48"/>
      <c r="AH92" s="48"/>
      <c r="AJ92" s="3" t="s">
        <v>66</v>
      </c>
      <c r="AM92" s="48"/>
    </row>
    <row r="93" spans="1:39" s="4" customFormat="1" ht="15" x14ac:dyDescent="0.25">
      <c r="A93" s="51"/>
      <c r="B93" s="50" t="s">
        <v>67</v>
      </c>
      <c r="C93" s="853" t="s">
        <v>68</v>
      </c>
      <c r="D93" s="853"/>
      <c r="E93" s="853"/>
      <c r="F93" s="53"/>
      <c r="G93" s="54"/>
      <c r="H93" s="54"/>
      <c r="I93" s="54"/>
      <c r="J93" s="55">
        <v>2588.42</v>
      </c>
      <c r="K93" s="56">
        <v>1.1499999999999999</v>
      </c>
      <c r="L93" s="57">
        <v>23.81</v>
      </c>
      <c r="M93" s="54"/>
      <c r="N93" s="59"/>
      <c r="AF93" s="39"/>
      <c r="AG93" s="48"/>
      <c r="AH93" s="48"/>
      <c r="AJ93" s="3" t="s">
        <v>68</v>
      </c>
      <c r="AM93" s="48"/>
    </row>
    <row r="94" spans="1:39" s="4" customFormat="1" ht="15" x14ac:dyDescent="0.25">
      <c r="A94" s="51"/>
      <c r="B94" s="50" t="s">
        <v>69</v>
      </c>
      <c r="C94" s="853" t="s">
        <v>70</v>
      </c>
      <c r="D94" s="853"/>
      <c r="E94" s="853"/>
      <c r="F94" s="53"/>
      <c r="G94" s="54"/>
      <c r="H94" s="54"/>
      <c r="I94" s="54"/>
      <c r="J94" s="57">
        <v>245.44</v>
      </c>
      <c r="K94" s="56">
        <v>1.1499999999999999</v>
      </c>
      <c r="L94" s="57">
        <v>2.2599999999999998</v>
      </c>
      <c r="M94" s="56">
        <v>35.42</v>
      </c>
      <c r="N94" s="133">
        <v>80.05</v>
      </c>
      <c r="AF94" s="39"/>
      <c r="AG94" s="48"/>
      <c r="AH94" s="48"/>
      <c r="AJ94" s="3" t="s">
        <v>70</v>
      </c>
      <c r="AM94" s="48"/>
    </row>
    <row r="95" spans="1:39" s="4" customFormat="1" ht="15" x14ac:dyDescent="0.25">
      <c r="A95" s="51"/>
      <c r="B95" s="50" t="s">
        <v>86</v>
      </c>
      <c r="C95" s="853" t="s">
        <v>87</v>
      </c>
      <c r="D95" s="853"/>
      <c r="E95" s="853"/>
      <c r="F95" s="53"/>
      <c r="G95" s="54"/>
      <c r="H95" s="54"/>
      <c r="I95" s="54"/>
      <c r="J95" s="57">
        <v>12.91</v>
      </c>
      <c r="K95" s="54"/>
      <c r="L95" s="57">
        <v>0.1</v>
      </c>
      <c r="M95" s="54"/>
      <c r="N95" s="59"/>
      <c r="AF95" s="39"/>
      <c r="AG95" s="48"/>
      <c r="AH95" s="48"/>
      <c r="AJ95" s="3" t="s">
        <v>87</v>
      </c>
      <c r="AM95" s="48"/>
    </row>
    <row r="96" spans="1:39" s="4" customFormat="1" ht="15" x14ac:dyDescent="0.25">
      <c r="A96" s="60"/>
      <c r="B96" s="50"/>
      <c r="C96" s="853" t="s">
        <v>71</v>
      </c>
      <c r="D96" s="853"/>
      <c r="E96" s="853"/>
      <c r="F96" s="53" t="s">
        <v>72</v>
      </c>
      <c r="G96" s="61">
        <v>67.099999999999994</v>
      </c>
      <c r="H96" s="56">
        <v>1.1499999999999999</v>
      </c>
      <c r="I96" s="64">
        <v>0.61731999999999998</v>
      </c>
      <c r="J96" s="63"/>
      <c r="K96" s="54"/>
      <c r="L96" s="63"/>
      <c r="M96" s="54"/>
      <c r="N96" s="59"/>
      <c r="AF96" s="39"/>
      <c r="AG96" s="48"/>
      <c r="AH96" s="48"/>
      <c r="AK96" s="3" t="s">
        <v>71</v>
      </c>
      <c r="AM96" s="48"/>
    </row>
    <row r="97" spans="1:39" s="4" customFormat="1" ht="15" x14ac:dyDescent="0.25">
      <c r="A97" s="60"/>
      <c r="B97" s="50"/>
      <c r="C97" s="853" t="s">
        <v>73</v>
      </c>
      <c r="D97" s="853"/>
      <c r="E97" s="853"/>
      <c r="F97" s="53" t="s">
        <v>72</v>
      </c>
      <c r="G97" s="56">
        <v>18.190000000000001</v>
      </c>
      <c r="H97" s="56">
        <v>1.1499999999999999</v>
      </c>
      <c r="I97" s="132">
        <v>0.167348</v>
      </c>
      <c r="J97" s="63"/>
      <c r="K97" s="54"/>
      <c r="L97" s="63"/>
      <c r="M97" s="54"/>
      <c r="N97" s="59"/>
      <c r="AF97" s="39"/>
      <c r="AG97" s="48"/>
      <c r="AH97" s="48"/>
      <c r="AK97" s="3" t="s">
        <v>73</v>
      </c>
      <c r="AM97" s="48"/>
    </row>
    <row r="98" spans="1:39" s="4" customFormat="1" ht="15" x14ac:dyDescent="0.25">
      <c r="A98" s="51"/>
      <c r="B98" s="50"/>
      <c r="C98" s="854" t="s">
        <v>74</v>
      </c>
      <c r="D98" s="854"/>
      <c r="E98" s="854"/>
      <c r="F98" s="65"/>
      <c r="G98" s="66"/>
      <c r="H98" s="66"/>
      <c r="I98" s="66"/>
      <c r="J98" s="67">
        <v>3246.83</v>
      </c>
      <c r="K98" s="66"/>
      <c r="L98" s="68">
        <v>29.85</v>
      </c>
      <c r="M98" s="66"/>
      <c r="N98" s="69"/>
      <c r="AF98" s="39"/>
      <c r="AG98" s="48"/>
      <c r="AH98" s="48"/>
      <c r="AL98" s="3" t="s">
        <v>74</v>
      </c>
      <c r="AM98" s="48"/>
    </row>
    <row r="99" spans="1:39" s="4" customFormat="1" ht="15" x14ac:dyDescent="0.25">
      <c r="A99" s="60"/>
      <c r="B99" s="50"/>
      <c r="C99" s="853" t="s">
        <v>75</v>
      </c>
      <c r="D99" s="853"/>
      <c r="E99" s="853"/>
      <c r="F99" s="53"/>
      <c r="G99" s="54"/>
      <c r="H99" s="54"/>
      <c r="I99" s="54"/>
      <c r="J99" s="63"/>
      <c r="K99" s="54"/>
      <c r="L99" s="57">
        <v>8.1999999999999993</v>
      </c>
      <c r="M99" s="54"/>
      <c r="N99" s="133">
        <v>290.44</v>
      </c>
      <c r="AF99" s="39"/>
      <c r="AG99" s="48"/>
      <c r="AH99" s="48"/>
      <c r="AK99" s="3" t="s">
        <v>75</v>
      </c>
      <c r="AM99" s="48"/>
    </row>
    <row r="100" spans="1:39" s="4" customFormat="1" ht="23.25" x14ac:dyDescent="0.25">
      <c r="A100" s="60"/>
      <c r="B100" s="50" t="s">
        <v>120</v>
      </c>
      <c r="C100" s="853" t="s">
        <v>121</v>
      </c>
      <c r="D100" s="853"/>
      <c r="E100" s="853"/>
      <c r="F100" s="53" t="s">
        <v>78</v>
      </c>
      <c r="G100" s="70">
        <v>97</v>
      </c>
      <c r="H100" s="54"/>
      <c r="I100" s="70">
        <v>97</v>
      </c>
      <c r="J100" s="63"/>
      <c r="K100" s="54"/>
      <c r="L100" s="57">
        <v>7.95</v>
      </c>
      <c r="M100" s="54"/>
      <c r="N100" s="133">
        <v>281.73</v>
      </c>
      <c r="AF100" s="39"/>
      <c r="AG100" s="48"/>
      <c r="AH100" s="48"/>
      <c r="AK100" s="3" t="s">
        <v>121</v>
      </c>
      <c r="AM100" s="48"/>
    </row>
    <row r="101" spans="1:39" s="4" customFormat="1" ht="23.25" x14ac:dyDescent="0.25">
      <c r="A101" s="60"/>
      <c r="B101" s="50" t="s">
        <v>122</v>
      </c>
      <c r="C101" s="853" t="s">
        <v>123</v>
      </c>
      <c r="D101" s="853"/>
      <c r="E101" s="853"/>
      <c r="F101" s="53" t="s">
        <v>78</v>
      </c>
      <c r="G101" s="70">
        <v>51</v>
      </c>
      <c r="H101" s="54"/>
      <c r="I101" s="70">
        <v>51</v>
      </c>
      <c r="J101" s="63"/>
      <c r="K101" s="54"/>
      <c r="L101" s="57">
        <v>4.18</v>
      </c>
      <c r="M101" s="54"/>
      <c r="N101" s="133">
        <v>148.12</v>
      </c>
      <c r="AF101" s="39"/>
      <c r="AG101" s="48"/>
      <c r="AH101" s="48"/>
      <c r="AK101" s="3" t="s">
        <v>123</v>
      </c>
      <c r="AM101" s="48"/>
    </row>
    <row r="102" spans="1:39" s="4" customFormat="1" ht="15" x14ac:dyDescent="0.25">
      <c r="A102" s="71"/>
      <c r="B102" s="72"/>
      <c r="C102" s="847" t="s">
        <v>81</v>
      </c>
      <c r="D102" s="847"/>
      <c r="E102" s="847"/>
      <c r="F102" s="42"/>
      <c r="G102" s="43"/>
      <c r="H102" s="43"/>
      <c r="I102" s="43"/>
      <c r="J102" s="46"/>
      <c r="K102" s="43"/>
      <c r="L102" s="131">
        <v>41.98</v>
      </c>
      <c r="M102" s="66"/>
      <c r="N102" s="47"/>
      <c r="AF102" s="39"/>
      <c r="AG102" s="48"/>
      <c r="AH102" s="48"/>
      <c r="AM102" s="48" t="s">
        <v>81</v>
      </c>
    </row>
    <row r="103" spans="1:39" s="4" customFormat="1" ht="22.5" x14ac:dyDescent="0.25">
      <c r="A103" s="40" t="s">
        <v>134</v>
      </c>
      <c r="B103" s="41" t="s">
        <v>1216</v>
      </c>
      <c r="C103" s="847" t="s">
        <v>1217</v>
      </c>
      <c r="D103" s="847"/>
      <c r="E103" s="847"/>
      <c r="F103" s="42" t="s">
        <v>164</v>
      </c>
      <c r="G103" s="43">
        <v>8.16</v>
      </c>
      <c r="H103" s="44">
        <v>1</v>
      </c>
      <c r="I103" s="109">
        <v>8.16</v>
      </c>
      <c r="J103" s="73">
        <v>1606.5</v>
      </c>
      <c r="K103" s="43"/>
      <c r="L103" s="73">
        <v>1522.54</v>
      </c>
      <c r="M103" s="109">
        <v>8.61</v>
      </c>
      <c r="N103" s="134">
        <v>13109.04</v>
      </c>
      <c r="AF103" s="39"/>
      <c r="AG103" s="48"/>
      <c r="AH103" s="48" t="s">
        <v>1217</v>
      </c>
      <c r="AM103" s="48"/>
    </row>
    <row r="104" spans="1:39" s="4" customFormat="1" ht="15" x14ac:dyDescent="0.25">
      <c r="A104" s="71"/>
      <c r="B104" s="72"/>
      <c r="C104" s="847" t="s">
        <v>81</v>
      </c>
      <c r="D104" s="847"/>
      <c r="E104" s="847"/>
      <c r="F104" s="42"/>
      <c r="G104" s="43"/>
      <c r="H104" s="43"/>
      <c r="I104" s="43"/>
      <c r="J104" s="46"/>
      <c r="K104" s="43"/>
      <c r="L104" s="73">
        <v>1522.54</v>
      </c>
      <c r="M104" s="66"/>
      <c r="N104" s="134">
        <v>13109.04</v>
      </c>
      <c r="AF104" s="39"/>
      <c r="AG104" s="48"/>
      <c r="AH104" s="48"/>
      <c r="AM104" s="48" t="s">
        <v>81</v>
      </c>
    </row>
    <row r="105" spans="1:39" s="4" customFormat="1" ht="15" x14ac:dyDescent="0.25">
      <c r="A105" s="40" t="s">
        <v>143</v>
      </c>
      <c r="B105" s="41" t="s">
        <v>1193</v>
      </c>
      <c r="C105" s="847" t="s">
        <v>1218</v>
      </c>
      <c r="D105" s="847"/>
      <c r="E105" s="847"/>
      <c r="F105" s="42" t="s">
        <v>174</v>
      </c>
      <c r="G105" s="43">
        <v>2</v>
      </c>
      <c r="H105" s="44">
        <v>1</v>
      </c>
      <c r="I105" s="44">
        <v>2</v>
      </c>
      <c r="J105" s="46"/>
      <c r="K105" s="43"/>
      <c r="L105" s="46"/>
      <c r="M105" s="43"/>
      <c r="N105" s="47"/>
      <c r="AF105" s="39"/>
      <c r="AG105" s="48"/>
      <c r="AH105" s="48" t="s">
        <v>1218</v>
      </c>
      <c r="AM105" s="48"/>
    </row>
    <row r="106" spans="1:39" s="4" customFormat="1" ht="22.5" x14ac:dyDescent="0.25">
      <c r="A106" s="49"/>
      <c r="B106" s="50" t="s">
        <v>1197</v>
      </c>
      <c r="C106" s="848" t="s">
        <v>65</v>
      </c>
      <c r="D106" s="848"/>
      <c r="E106" s="848"/>
      <c r="F106" s="848"/>
      <c r="G106" s="848"/>
      <c r="H106" s="848"/>
      <c r="I106" s="848"/>
      <c r="J106" s="848"/>
      <c r="K106" s="848"/>
      <c r="L106" s="848"/>
      <c r="M106" s="848"/>
      <c r="N106" s="849"/>
      <c r="AF106" s="39"/>
      <c r="AG106" s="48"/>
      <c r="AH106" s="48"/>
      <c r="AI106" s="3" t="s">
        <v>65</v>
      </c>
      <c r="AM106" s="48"/>
    </row>
    <row r="107" spans="1:39" s="4" customFormat="1" ht="15" x14ac:dyDescent="0.25">
      <c r="A107" s="51"/>
      <c r="B107" s="50" t="s">
        <v>60</v>
      </c>
      <c r="C107" s="853" t="s">
        <v>66</v>
      </c>
      <c r="D107" s="853"/>
      <c r="E107" s="853"/>
      <c r="F107" s="53"/>
      <c r="G107" s="54"/>
      <c r="H107" s="54"/>
      <c r="I107" s="54"/>
      <c r="J107" s="57">
        <v>19.13</v>
      </c>
      <c r="K107" s="56">
        <v>1.1499999999999999</v>
      </c>
      <c r="L107" s="57">
        <v>44</v>
      </c>
      <c r="M107" s="56">
        <v>35.42</v>
      </c>
      <c r="N107" s="58">
        <v>1558.48</v>
      </c>
      <c r="AF107" s="39"/>
      <c r="AG107" s="48"/>
      <c r="AH107" s="48"/>
      <c r="AJ107" s="3" t="s">
        <v>66</v>
      </c>
      <c r="AM107" s="48"/>
    </row>
    <row r="108" spans="1:39" s="4" customFormat="1" ht="15" x14ac:dyDescent="0.25">
      <c r="A108" s="51"/>
      <c r="B108" s="50" t="s">
        <v>67</v>
      </c>
      <c r="C108" s="853" t="s">
        <v>68</v>
      </c>
      <c r="D108" s="853"/>
      <c r="E108" s="853"/>
      <c r="F108" s="53"/>
      <c r="G108" s="54"/>
      <c r="H108" s="54"/>
      <c r="I108" s="54"/>
      <c r="J108" s="57">
        <v>71.349999999999994</v>
      </c>
      <c r="K108" s="56">
        <v>1.1499999999999999</v>
      </c>
      <c r="L108" s="57">
        <v>164.11</v>
      </c>
      <c r="M108" s="54"/>
      <c r="N108" s="59"/>
      <c r="AF108" s="39"/>
      <c r="AG108" s="48"/>
      <c r="AH108" s="48"/>
      <c r="AJ108" s="3" t="s">
        <v>68</v>
      </c>
      <c r="AM108" s="48"/>
    </row>
    <row r="109" spans="1:39" s="4" customFormat="1" ht="15" x14ac:dyDescent="0.25">
      <c r="A109" s="51"/>
      <c r="B109" s="50" t="s">
        <v>69</v>
      </c>
      <c r="C109" s="853" t="s">
        <v>70</v>
      </c>
      <c r="D109" s="853"/>
      <c r="E109" s="853"/>
      <c r="F109" s="53"/>
      <c r="G109" s="54"/>
      <c r="H109" s="54"/>
      <c r="I109" s="54"/>
      <c r="J109" s="57">
        <v>6.75</v>
      </c>
      <c r="K109" s="56">
        <v>1.1499999999999999</v>
      </c>
      <c r="L109" s="57">
        <v>15.53</v>
      </c>
      <c r="M109" s="56">
        <v>35.42</v>
      </c>
      <c r="N109" s="133">
        <v>550.07000000000005</v>
      </c>
      <c r="AF109" s="39"/>
      <c r="AG109" s="48"/>
      <c r="AH109" s="48"/>
      <c r="AJ109" s="3" t="s">
        <v>70</v>
      </c>
      <c r="AM109" s="48"/>
    </row>
    <row r="110" spans="1:39" s="4" customFormat="1" ht="15" x14ac:dyDescent="0.25">
      <c r="A110" s="51"/>
      <c r="B110" s="50" t="s">
        <v>86</v>
      </c>
      <c r="C110" s="853" t="s">
        <v>87</v>
      </c>
      <c r="D110" s="853"/>
      <c r="E110" s="853"/>
      <c r="F110" s="53"/>
      <c r="G110" s="54"/>
      <c r="H110" s="54"/>
      <c r="I110" s="54"/>
      <c r="J110" s="57">
        <v>0.38</v>
      </c>
      <c r="K110" s="54"/>
      <c r="L110" s="57">
        <v>0.76</v>
      </c>
      <c r="M110" s="54"/>
      <c r="N110" s="59"/>
      <c r="AF110" s="39"/>
      <c r="AG110" s="48"/>
      <c r="AH110" s="48"/>
      <c r="AJ110" s="3" t="s">
        <v>87</v>
      </c>
      <c r="AM110" s="48"/>
    </row>
    <row r="111" spans="1:39" s="4" customFormat="1" ht="15" x14ac:dyDescent="0.25">
      <c r="A111" s="60"/>
      <c r="B111" s="50"/>
      <c r="C111" s="853" t="s">
        <v>71</v>
      </c>
      <c r="D111" s="853"/>
      <c r="E111" s="853"/>
      <c r="F111" s="53" t="s">
        <v>72</v>
      </c>
      <c r="G111" s="56">
        <v>1.96</v>
      </c>
      <c r="H111" s="56">
        <v>1.1499999999999999</v>
      </c>
      <c r="I111" s="62">
        <v>4.508</v>
      </c>
      <c r="J111" s="63"/>
      <c r="K111" s="54"/>
      <c r="L111" s="63"/>
      <c r="M111" s="54"/>
      <c r="N111" s="59"/>
      <c r="AF111" s="39"/>
      <c r="AG111" s="48"/>
      <c r="AH111" s="48"/>
      <c r="AK111" s="3" t="s">
        <v>71</v>
      </c>
      <c r="AM111" s="48"/>
    </row>
    <row r="112" spans="1:39" s="4" customFormat="1" ht="15" x14ac:dyDescent="0.25">
      <c r="A112" s="60"/>
      <c r="B112" s="50"/>
      <c r="C112" s="853" t="s">
        <v>73</v>
      </c>
      <c r="D112" s="853"/>
      <c r="E112" s="853"/>
      <c r="F112" s="53" t="s">
        <v>72</v>
      </c>
      <c r="G112" s="61">
        <v>0.5</v>
      </c>
      <c r="H112" s="56">
        <v>1.1499999999999999</v>
      </c>
      <c r="I112" s="56">
        <v>1.1499999999999999</v>
      </c>
      <c r="J112" s="63"/>
      <c r="K112" s="54"/>
      <c r="L112" s="63"/>
      <c r="M112" s="54"/>
      <c r="N112" s="59"/>
      <c r="AF112" s="39"/>
      <c r="AG112" s="48"/>
      <c r="AH112" s="48"/>
      <c r="AK112" s="3" t="s">
        <v>73</v>
      </c>
      <c r="AM112" s="48"/>
    </row>
    <row r="113" spans="1:39" s="4" customFormat="1" ht="15" x14ac:dyDescent="0.25">
      <c r="A113" s="51"/>
      <c r="B113" s="50"/>
      <c r="C113" s="854" t="s">
        <v>74</v>
      </c>
      <c r="D113" s="854"/>
      <c r="E113" s="854"/>
      <c r="F113" s="65"/>
      <c r="G113" s="66"/>
      <c r="H113" s="66"/>
      <c r="I113" s="66"/>
      <c r="J113" s="68">
        <v>90.86</v>
      </c>
      <c r="K113" s="66"/>
      <c r="L113" s="68">
        <v>208.87</v>
      </c>
      <c r="M113" s="66"/>
      <c r="N113" s="69"/>
      <c r="AF113" s="39"/>
      <c r="AG113" s="48"/>
      <c r="AH113" s="48"/>
      <c r="AL113" s="3" t="s">
        <v>74</v>
      </c>
      <c r="AM113" s="48"/>
    </row>
    <row r="114" spans="1:39" s="4" customFormat="1" ht="15" x14ac:dyDescent="0.25">
      <c r="A114" s="60"/>
      <c r="B114" s="50"/>
      <c r="C114" s="853" t="s">
        <v>75</v>
      </c>
      <c r="D114" s="853"/>
      <c r="E114" s="853"/>
      <c r="F114" s="53"/>
      <c r="G114" s="54"/>
      <c r="H114" s="54"/>
      <c r="I114" s="54"/>
      <c r="J114" s="63"/>
      <c r="K114" s="54"/>
      <c r="L114" s="57">
        <v>59.53</v>
      </c>
      <c r="M114" s="54"/>
      <c r="N114" s="58">
        <v>2108.5500000000002</v>
      </c>
      <c r="AF114" s="39"/>
      <c r="AG114" s="48"/>
      <c r="AH114" s="48"/>
      <c r="AK114" s="3" t="s">
        <v>75</v>
      </c>
      <c r="AM114" s="48"/>
    </row>
    <row r="115" spans="1:39" s="4" customFormat="1" ht="23.25" x14ac:dyDescent="0.25">
      <c r="A115" s="60"/>
      <c r="B115" s="50" t="s">
        <v>120</v>
      </c>
      <c r="C115" s="853" t="s">
        <v>121</v>
      </c>
      <c r="D115" s="853"/>
      <c r="E115" s="853"/>
      <c r="F115" s="53" t="s">
        <v>78</v>
      </c>
      <c r="G115" s="70">
        <v>97</v>
      </c>
      <c r="H115" s="54"/>
      <c r="I115" s="70">
        <v>97</v>
      </c>
      <c r="J115" s="63"/>
      <c r="K115" s="54"/>
      <c r="L115" s="57">
        <v>57.74</v>
      </c>
      <c r="M115" s="54"/>
      <c r="N115" s="58">
        <v>2045.29</v>
      </c>
      <c r="AF115" s="39"/>
      <c r="AG115" s="48"/>
      <c r="AH115" s="48"/>
      <c r="AK115" s="3" t="s">
        <v>121</v>
      </c>
      <c r="AM115" s="48"/>
    </row>
    <row r="116" spans="1:39" s="4" customFormat="1" ht="23.25" x14ac:dyDescent="0.25">
      <c r="A116" s="60"/>
      <c r="B116" s="50" t="s">
        <v>122</v>
      </c>
      <c r="C116" s="853" t="s">
        <v>123</v>
      </c>
      <c r="D116" s="853"/>
      <c r="E116" s="853"/>
      <c r="F116" s="53" t="s">
        <v>78</v>
      </c>
      <c r="G116" s="70">
        <v>51</v>
      </c>
      <c r="H116" s="54"/>
      <c r="I116" s="70">
        <v>51</v>
      </c>
      <c r="J116" s="63"/>
      <c r="K116" s="54"/>
      <c r="L116" s="57">
        <v>30.36</v>
      </c>
      <c r="M116" s="54"/>
      <c r="N116" s="58">
        <v>1075.3599999999999</v>
      </c>
      <c r="AF116" s="39"/>
      <c r="AG116" s="48"/>
      <c r="AH116" s="48"/>
      <c r="AK116" s="3" t="s">
        <v>123</v>
      </c>
      <c r="AM116" s="48"/>
    </row>
    <row r="117" spans="1:39" s="4" customFormat="1" ht="15" x14ac:dyDescent="0.25">
      <c r="A117" s="71"/>
      <c r="B117" s="72"/>
      <c r="C117" s="847" t="s">
        <v>81</v>
      </c>
      <c r="D117" s="847"/>
      <c r="E117" s="847"/>
      <c r="F117" s="42"/>
      <c r="G117" s="43"/>
      <c r="H117" s="43"/>
      <c r="I117" s="43"/>
      <c r="J117" s="46"/>
      <c r="K117" s="43"/>
      <c r="L117" s="131">
        <v>296.97000000000003</v>
      </c>
      <c r="M117" s="66"/>
      <c r="N117" s="47"/>
      <c r="AF117" s="39"/>
      <c r="AG117" s="48"/>
      <c r="AH117" s="48"/>
      <c r="AM117" s="48" t="s">
        <v>81</v>
      </c>
    </row>
    <row r="118" spans="1:39" s="4" customFormat="1" ht="22.5" x14ac:dyDescent="0.25">
      <c r="A118" s="40" t="s">
        <v>147</v>
      </c>
      <c r="B118" s="41" t="s">
        <v>1219</v>
      </c>
      <c r="C118" s="847" t="s">
        <v>1220</v>
      </c>
      <c r="D118" s="847"/>
      <c r="E118" s="847"/>
      <c r="F118" s="42" t="s">
        <v>174</v>
      </c>
      <c r="G118" s="43">
        <v>2</v>
      </c>
      <c r="H118" s="44">
        <v>1</v>
      </c>
      <c r="I118" s="44">
        <v>2</v>
      </c>
      <c r="J118" s="73">
        <v>95467.75</v>
      </c>
      <c r="K118" s="43"/>
      <c r="L118" s="73">
        <v>22176.02</v>
      </c>
      <c r="M118" s="109">
        <v>8.61</v>
      </c>
      <c r="N118" s="134">
        <v>190935.5</v>
      </c>
      <c r="AF118" s="39"/>
      <c r="AG118" s="48"/>
      <c r="AH118" s="48" t="s">
        <v>1220</v>
      </c>
      <c r="AM118" s="48"/>
    </row>
    <row r="119" spans="1:39" s="4" customFormat="1" ht="15" x14ac:dyDescent="0.25">
      <c r="A119" s="71"/>
      <c r="B119" s="72"/>
      <c r="C119" s="847" t="s">
        <v>81</v>
      </c>
      <c r="D119" s="847"/>
      <c r="E119" s="847"/>
      <c r="F119" s="42"/>
      <c r="G119" s="43"/>
      <c r="H119" s="43"/>
      <c r="I119" s="43"/>
      <c r="J119" s="46"/>
      <c r="K119" s="43"/>
      <c r="L119" s="73">
        <v>22176.02</v>
      </c>
      <c r="M119" s="66"/>
      <c r="N119" s="134">
        <v>190935.5</v>
      </c>
      <c r="AF119" s="39"/>
      <c r="AG119" s="48"/>
      <c r="AH119" s="48"/>
      <c r="AM119" s="48" t="s">
        <v>81</v>
      </c>
    </row>
    <row r="120" spans="1:39" s="4" customFormat="1" ht="23.25" x14ac:dyDescent="0.25">
      <c r="A120" s="40" t="s">
        <v>155</v>
      </c>
      <c r="B120" s="41" t="s">
        <v>1198</v>
      </c>
      <c r="C120" s="847" t="s">
        <v>1221</v>
      </c>
      <c r="D120" s="847"/>
      <c r="E120" s="847"/>
      <c r="F120" s="42" t="s">
        <v>824</v>
      </c>
      <c r="G120" s="43">
        <v>0.02</v>
      </c>
      <c r="H120" s="44">
        <v>1</v>
      </c>
      <c r="I120" s="109">
        <v>0.02</v>
      </c>
      <c r="J120" s="46"/>
      <c r="K120" s="43"/>
      <c r="L120" s="46"/>
      <c r="M120" s="43"/>
      <c r="N120" s="47"/>
      <c r="AF120" s="39"/>
      <c r="AG120" s="48"/>
      <c r="AH120" s="48" t="s">
        <v>1221</v>
      </c>
      <c r="AM120" s="48"/>
    </row>
    <row r="121" spans="1:39" s="4" customFormat="1" ht="22.5" x14ac:dyDescent="0.25">
      <c r="A121" s="49"/>
      <c r="B121" s="50" t="s">
        <v>1197</v>
      </c>
      <c r="C121" s="848" t="s">
        <v>65</v>
      </c>
      <c r="D121" s="848"/>
      <c r="E121" s="848"/>
      <c r="F121" s="848"/>
      <c r="G121" s="848"/>
      <c r="H121" s="848"/>
      <c r="I121" s="848"/>
      <c r="J121" s="848"/>
      <c r="K121" s="848"/>
      <c r="L121" s="848"/>
      <c r="M121" s="848"/>
      <c r="N121" s="849"/>
      <c r="AF121" s="39"/>
      <c r="AG121" s="48"/>
      <c r="AH121" s="48"/>
      <c r="AI121" s="3" t="s">
        <v>65</v>
      </c>
      <c r="AM121" s="48"/>
    </row>
    <row r="122" spans="1:39" s="4" customFormat="1" ht="15" x14ac:dyDescent="0.25">
      <c r="A122" s="51"/>
      <c r="B122" s="50" t="s">
        <v>60</v>
      </c>
      <c r="C122" s="853" t="s">
        <v>66</v>
      </c>
      <c r="D122" s="853"/>
      <c r="E122" s="853"/>
      <c r="F122" s="53"/>
      <c r="G122" s="54"/>
      <c r="H122" s="54"/>
      <c r="I122" s="54"/>
      <c r="J122" s="57">
        <v>542.15</v>
      </c>
      <c r="K122" s="56">
        <v>1.1499999999999999</v>
      </c>
      <c r="L122" s="57">
        <v>12.47</v>
      </c>
      <c r="M122" s="56">
        <v>35.42</v>
      </c>
      <c r="N122" s="133">
        <v>441.69</v>
      </c>
      <c r="AF122" s="39"/>
      <c r="AG122" s="48"/>
      <c r="AH122" s="48"/>
      <c r="AJ122" s="3" t="s">
        <v>66</v>
      </c>
      <c r="AM122" s="48"/>
    </row>
    <row r="123" spans="1:39" s="4" customFormat="1" ht="15" x14ac:dyDescent="0.25">
      <c r="A123" s="51"/>
      <c r="B123" s="50" t="s">
        <v>67</v>
      </c>
      <c r="C123" s="853" t="s">
        <v>68</v>
      </c>
      <c r="D123" s="853"/>
      <c r="E123" s="853"/>
      <c r="F123" s="53"/>
      <c r="G123" s="54"/>
      <c r="H123" s="54"/>
      <c r="I123" s="54"/>
      <c r="J123" s="57">
        <v>203.16</v>
      </c>
      <c r="K123" s="56">
        <v>1.1499999999999999</v>
      </c>
      <c r="L123" s="57">
        <v>4.67</v>
      </c>
      <c r="M123" s="54"/>
      <c r="N123" s="59"/>
      <c r="AF123" s="39"/>
      <c r="AG123" s="48"/>
      <c r="AH123" s="48"/>
      <c r="AJ123" s="3" t="s">
        <v>68</v>
      </c>
      <c r="AM123" s="48"/>
    </row>
    <row r="124" spans="1:39" s="4" customFormat="1" ht="15" x14ac:dyDescent="0.25">
      <c r="A124" s="51"/>
      <c r="B124" s="50" t="s">
        <v>69</v>
      </c>
      <c r="C124" s="853" t="s">
        <v>70</v>
      </c>
      <c r="D124" s="853"/>
      <c r="E124" s="853"/>
      <c r="F124" s="53"/>
      <c r="G124" s="54"/>
      <c r="H124" s="54"/>
      <c r="I124" s="54"/>
      <c r="J124" s="57">
        <v>18.36</v>
      </c>
      <c r="K124" s="56">
        <v>1.1499999999999999</v>
      </c>
      <c r="L124" s="57">
        <v>0.42</v>
      </c>
      <c r="M124" s="56">
        <v>35.42</v>
      </c>
      <c r="N124" s="133">
        <v>14.88</v>
      </c>
      <c r="AF124" s="39"/>
      <c r="AG124" s="48"/>
      <c r="AH124" s="48"/>
      <c r="AJ124" s="3" t="s">
        <v>70</v>
      </c>
      <c r="AM124" s="48"/>
    </row>
    <row r="125" spans="1:39" s="4" customFormat="1" ht="15" x14ac:dyDescent="0.25">
      <c r="A125" s="51"/>
      <c r="B125" s="50" t="s">
        <v>86</v>
      </c>
      <c r="C125" s="853" t="s">
        <v>87</v>
      </c>
      <c r="D125" s="853"/>
      <c r="E125" s="853"/>
      <c r="F125" s="53"/>
      <c r="G125" s="54"/>
      <c r="H125" s="54"/>
      <c r="I125" s="54"/>
      <c r="J125" s="57">
        <v>82.99</v>
      </c>
      <c r="K125" s="54"/>
      <c r="L125" s="57">
        <v>1.66</v>
      </c>
      <c r="M125" s="54"/>
      <c r="N125" s="59"/>
      <c r="AF125" s="39"/>
      <c r="AG125" s="48"/>
      <c r="AH125" s="48"/>
      <c r="AJ125" s="3" t="s">
        <v>87</v>
      </c>
      <c r="AM125" s="48"/>
    </row>
    <row r="126" spans="1:39" s="4" customFormat="1" ht="15" x14ac:dyDescent="0.25">
      <c r="A126" s="60"/>
      <c r="B126" s="50"/>
      <c r="C126" s="853" t="s">
        <v>71</v>
      </c>
      <c r="D126" s="853"/>
      <c r="E126" s="853"/>
      <c r="F126" s="53" t="s">
        <v>72</v>
      </c>
      <c r="G126" s="61">
        <v>67.599999999999994</v>
      </c>
      <c r="H126" s="56">
        <v>1.1499999999999999</v>
      </c>
      <c r="I126" s="130">
        <v>1.5548</v>
      </c>
      <c r="J126" s="63"/>
      <c r="K126" s="54"/>
      <c r="L126" s="63"/>
      <c r="M126" s="54"/>
      <c r="N126" s="59"/>
      <c r="AF126" s="39"/>
      <c r="AG126" s="48"/>
      <c r="AH126" s="48"/>
      <c r="AK126" s="3" t="s">
        <v>71</v>
      </c>
      <c r="AM126" s="48"/>
    </row>
    <row r="127" spans="1:39" s="4" customFormat="1" ht="15" x14ac:dyDescent="0.25">
      <c r="A127" s="60"/>
      <c r="B127" s="50"/>
      <c r="C127" s="853" t="s">
        <v>73</v>
      </c>
      <c r="D127" s="853"/>
      <c r="E127" s="853"/>
      <c r="F127" s="53" t="s">
        <v>72</v>
      </c>
      <c r="G127" s="56">
        <v>1.36</v>
      </c>
      <c r="H127" s="56">
        <v>1.1499999999999999</v>
      </c>
      <c r="I127" s="64">
        <v>3.1280000000000002E-2</v>
      </c>
      <c r="J127" s="63"/>
      <c r="K127" s="54"/>
      <c r="L127" s="63"/>
      <c r="M127" s="54"/>
      <c r="N127" s="59"/>
      <c r="AF127" s="39"/>
      <c r="AG127" s="48"/>
      <c r="AH127" s="48"/>
      <c r="AK127" s="3" t="s">
        <v>73</v>
      </c>
      <c r="AM127" s="48"/>
    </row>
    <row r="128" spans="1:39" s="4" customFormat="1" ht="15" x14ac:dyDescent="0.25">
      <c r="A128" s="51"/>
      <c r="B128" s="50"/>
      <c r="C128" s="854" t="s">
        <v>74</v>
      </c>
      <c r="D128" s="854"/>
      <c r="E128" s="854"/>
      <c r="F128" s="65"/>
      <c r="G128" s="66"/>
      <c r="H128" s="66"/>
      <c r="I128" s="66"/>
      <c r="J128" s="68">
        <v>828.3</v>
      </c>
      <c r="K128" s="66"/>
      <c r="L128" s="68">
        <v>18.8</v>
      </c>
      <c r="M128" s="66"/>
      <c r="N128" s="69"/>
      <c r="AF128" s="39"/>
      <c r="AG128" s="48"/>
      <c r="AH128" s="48"/>
      <c r="AL128" s="3" t="s">
        <v>74</v>
      </c>
      <c r="AM128" s="48"/>
    </row>
    <row r="129" spans="1:39" s="4" customFormat="1" ht="15" x14ac:dyDescent="0.25">
      <c r="A129" s="60"/>
      <c r="B129" s="50"/>
      <c r="C129" s="853" t="s">
        <v>75</v>
      </c>
      <c r="D129" s="853"/>
      <c r="E129" s="853"/>
      <c r="F129" s="53"/>
      <c r="G129" s="54"/>
      <c r="H129" s="54"/>
      <c r="I129" s="54"/>
      <c r="J129" s="63"/>
      <c r="K129" s="54"/>
      <c r="L129" s="57">
        <v>12.89</v>
      </c>
      <c r="M129" s="54"/>
      <c r="N129" s="133">
        <v>456.57</v>
      </c>
      <c r="AF129" s="39"/>
      <c r="AG129" s="48"/>
      <c r="AH129" s="48"/>
      <c r="AK129" s="3" t="s">
        <v>75</v>
      </c>
      <c r="AM129" s="48"/>
    </row>
    <row r="130" spans="1:39" s="4" customFormat="1" ht="15" x14ac:dyDescent="0.25">
      <c r="A130" s="60"/>
      <c r="B130" s="50" t="s">
        <v>1200</v>
      </c>
      <c r="C130" s="853" t="s">
        <v>1201</v>
      </c>
      <c r="D130" s="853"/>
      <c r="E130" s="853"/>
      <c r="F130" s="53" t="s">
        <v>78</v>
      </c>
      <c r="G130" s="70">
        <v>109</v>
      </c>
      <c r="H130" s="54"/>
      <c r="I130" s="70">
        <v>109</v>
      </c>
      <c r="J130" s="63"/>
      <c r="K130" s="54"/>
      <c r="L130" s="57">
        <v>14.05</v>
      </c>
      <c r="M130" s="54"/>
      <c r="N130" s="133">
        <v>497.66</v>
      </c>
      <c r="AF130" s="39"/>
      <c r="AG130" s="48"/>
      <c r="AH130" s="48"/>
      <c r="AK130" s="3" t="s">
        <v>1201</v>
      </c>
      <c r="AM130" s="48"/>
    </row>
    <row r="131" spans="1:39" s="4" customFormat="1" ht="15" x14ac:dyDescent="0.25">
      <c r="A131" s="60"/>
      <c r="B131" s="50" t="s">
        <v>1202</v>
      </c>
      <c r="C131" s="853" t="s">
        <v>1203</v>
      </c>
      <c r="D131" s="853"/>
      <c r="E131" s="853"/>
      <c r="F131" s="53" t="s">
        <v>78</v>
      </c>
      <c r="G131" s="70">
        <v>65</v>
      </c>
      <c r="H131" s="54"/>
      <c r="I131" s="70">
        <v>65</v>
      </c>
      <c r="J131" s="63"/>
      <c r="K131" s="54"/>
      <c r="L131" s="57">
        <v>8.3800000000000008</v>
      </c>
      <c r="M131" s="54"/>
      <c r="N131" s="133">
        <v>296.77</v>
      </c>
      <c r="AF131" s="39"/>
      <c r="AG131" s="48"/>
      <c r="AH131" s="48"/>
      <c r="AK131" s="3" t="s">
        <v>1203</v>
      </c>
      <c r="AM131" s="48"/>
    </row>
    <row r="132" spans="1:39" s="4" customFormat="1" ht="15" x14ac:dyDescent="0.25">
      <c r="A132" s="71"/>
      <c r="B132" s="72"/>
      <c r="C132" s="847" t="s">
        <v>81</v>
      </c>
      <c r="D132" s="847"/>
      <c r="E132" s="847"/>
      <c r="F132" s="42"/>
      <c r="G132" s="43"/>
      <c r="H132" s="43"/>
      <c r="I132" s="43"/>
      <c r="J132" s="46"/>
      <c r="K132" s="43"/>
      <c r="L132" s="131">
        <v>41.23</v>
      </c>
      <c r="M132" s="66"/>
      <c r="N132" s="47"/>
      <c r="AF132" s="39"/>
      <c r="AG132" s="48"/>
      <c r="AH132" s="48"/>
      <c r="AM132" s="48" t="s">
        <v>81</v>
      </c>
    </row>
    <row r="133" spans="1:39" s="4" customFormat="1" ht="34.5" x14ac:dyDescent="0.25">
      <c r="A133" s="40" t="s">
        <v>158</v>
      </c>
      <c r="B133" s="41" t="s">
        <v>1222</v>
      </c>
      <c r="C133" s="847" t="s">
        <v>1223</v>
      </c>
      <c r="D133" s="847"/>
      <c r="E133" s="847"/>
      <c r="F133" s="42" t="s">
        <v>824</v>
      </c>
      <c r="G133" s="43">
        <v>0.02</v>
      </c>
      <c r="H133" s="44">
        <v>1</v>
      </c>
      <c r="I133" s="109">
        <v>0.02</v>
      </c>
      <c r="J133" s="73">
        <v>27493</v>
      </c>
      <c r="K133" s="43"/>
      <c r="L133" s="131">
        <v>549.86</v>
      </c>
      <c r="M133" s="43"/>
      <c r="N133" s="47"/>
      <c r="AF133" s="39"/>
      <c r="AG133" s="48"/>
      <c r="AH133" s="48" t="s">
        <v>1223</v>
      </c>
      <c r="AM133" s="48"/>
    </row>
    <row r="134" spans="1:39" s="4" customFormat="1" ht="15" x14ac:dyDescent="0.25">
      <c r="A134" s="71"/>
      <c r="B134" s="72"/>
      <c r="C134" s="847" t="s">
        <v>81</v>
      </c>
      <c r="D134" s="847"/>
      <c r="E134" s="847"/>
      <c r="F134" s="42"/>
      <c r="G134" s="43"/>
      <c r="H134" s="43"/>
      <c r="I134" s="43"/>
      <c r="J134" s="46"/>
      <c r="K134" s="43"/>
      <c r="L134" s="131">
        <v>549.86</v>
      </c>
      <c r="M134" s="66"/>
      <c r="N134" s="47"/>
      <c r="AF134" s="39"/>
      <c r="AG134" s="48"/>
      <c r="AH134" s="48"/>
      <c r="AM134" s="48" t="s">
        <v>81</v>
      </c>
    </row>
    <row r="135" spans="1:39" s="4" customFormat="1" ht="15" x14ac:dyDescent="0.25">
      <c r="A135" s="40" t="s">
        <v>161</v>
      </c>
      <c r="B135" s="41" t="s">
        <v>1204</v>
      </c>
      <c r="C135" s="847" t="s">
        <v>1224</v>
      </c>
      <c r="D135" s="847"/>
      <c r="E135" s="847"/>
      <c r="F135" s="42" t="s">
        <v>174</v>
      </c>
      <c r="G135" s="43">
        <v>6</v>
      </c>
      <c r="H135" s="44">
        <v>1</v>
      </c>
      <c r="I135" s="44">
        <v>6</v>
      </c>
      <c r="J135" s="46"/>
      <c r="K135" s="43"/>
      <c r="L135" s="46"/>
      <c r="M135" s="43"/>
      <c r="N135" s="47"/>
      <c r="AF135" s="39"/>
      <c r="AG135" s="48"/>
      <c r="AH135" s="48" t="s">
        <v>1224</v>
      </c>
      <c r="AM135" s="48"/>
    </row>
    <row r="136" spans="1:39" s="4" customFormat="1" ht="22.5" x14ac:dyDescent="0.25">
      <c r="A136" s="49"/>
      <c r="B136" s="50" t="s">
        <v>1197</v>
      </c>
      <c r="C136" s="848" t="s">
        <v>65</v>
      </c>
      <c r="D136" s="848"/>
      <c r="E136" s="848"/>
      <c r="F136" s="848"/>
      <c r="G136" s="848"/>
      <c r="H136" s="848"/>
      <c r="I136" s="848"/>
      <c r="J136" s="848"/>
      <c r="K136" s="848"/>
      <c r="L136" s="848"/>
      <c r="M136" s="848"/>
      <c r="N136" s="849"/>
      <c r="AF136" s="39"/>
      <c r="AG136" s="48"/>
      <c r="AH136" s="48"/>
      <c r="AI136" s="3" t="s">
        <v>65</v>
      </c>
      <c r="AM136" s="48"/>
    </row>
    <row r="137" spans="1:39" s="4" customFormat="1" ht="15" x14ac:dyDescent="0.25">
      <c r="A137" s="51"/>
      <c r="B137" s="50" t="s">
        <v>60</v>
      </c>
      <c r="C137" s="853" t="s">
        <v>66</v>
      </c>
      <c r="D137" s="853"/>
      <c r="E137" s="853"/>
      <c r="F137" s="53"/>
      <c r="G137" s="54"/>
      <c r="H137" s="54"/>
      <c r="I137" s="54"/>
      <c r="J137" s="57">
        <v>4.3099999999999996</v>
      </c>
      <c r="K137" s="56">
        <v>1.1499999999999999</v>
      </c>
      <c r="L137" s="57">
        <v>29.74</v>
      </c>
      <c r="M137" s="56">
        <v>35.42</v>
      </c>
      <c r="N137" s="58">
        <v>1053.3900000000001</v>
      </c>
      <c r="AF137" s="39"/>
      <c r="AG137" s="48"/>
      <c r="AH137" s="48"/>
      <c r="AJ137" s="3" t="s">
        <v>66</v>
      </c>
      <c r="AM137" s="48"/>
    </row>
    <row r="138" spans="1:39" s="4" customFormat="1" ht="15" x14ac:dyDescent="0.25">
      <c r="A138" s="51"/>
      <c r="B138" s="50" t="s">
        <v>67</v>
      </c>
      <c r="C138" s="853" t="s">
        <v>68</v>
      </c>
      <c r="D138" s="853"/>
      <c r="E138" s="853"/>
      <c r="F138" s="53"/>
      <c r="G138" s="54"/>
      <c r="H138" s="54"/>
      <c r="I138" s="54"/>
      <c r="J138" s="57">
        <v>21.41</v>
      </c>
      <c r="K138" s="56">
        <v>1.1499999999999999</v>
      </c>
      <c r="L138" s="57">
        <v>147.72999999999999</v>
      </c>
      <c r="M138" s="54"/>
      <c r="N138" s="59"/>
      <c r="AF138" s="39"/>
      <c r="AG138" s="48"/>
      <c r="AH138" s="48"/>
      <c r="AJ138" s="3" t="s">
        <v>68</v>
      </c>
      <c r="AM138" s="48"/>
    </row>
    <row r="139" spans="1:39" s="4" customFormat="1" ht="15" x14ac:dyDescent="0.25">
      <c r="A139" s="51"/>
      <c r="B139" s="50" t="s">
        <v>69</v>
      </c>
      <c r="C139" s="853" t="s">
        <v>70</v>
      </c>
      <c r="D139" s="853"/>
      <c r="E139" s="853"/>
      <c r="F139" s="53"/>
      <c r="G139" s="54"/>
      <c r="H139" s="54"/>
      <c r="I139" s="54"/>
      <c r="J139" s="57">
        <v>2.0299999999999998</v>
      </c>
      <c r="K139" s="56">
        <v>1.1499999999999999</v>
      </c>
      <c r="L139" s="57">
        <v>14.01</v>
      </c>
      <c r="M139" s="56">
        <v>35.42</v>
      </c>
      <c r="N139" s="133">
        <v>496.23</v>
      </c>
      <c r="AF139" s="39"/>
      <c r="AG139" s="48"/>
      <c r="AH139" s="48"/>
      <c r="AJ139" s="3" t="s">
        <v>70</v>
      </c>
      <c r="AM139" s="48"/>
    </row>
    <row r="140" spans="1:39" s="4" customFormat="1" ht="15" x14ac:dyDescent="0.25">
      <c r="A140" s="51"/>
      <c r="B140" s="50" t="s">
        <v>86</v>
      </c>
      <c r="C140" s="853" t="s">
        <v>87</v>
      </c>
      <c r="D140" s="853"/>
      <c r="E140" s="853"/>
      <c r="F140" s="53"/>
      <c r="G140" s="54"/>
      <c r="H140" s="54"/>
      <c r="I140" s="54"/>
      <c r="J140" s="57">
        <v>0.09</v>
      </c>
      <c r="K140" s="54"/>
      <c r="L140" s="57">
        <v>0.54</v>
      </c>
      <c r="M140" s="54"/>
      <c r="N140" s="59"/>
      <c r="AF140" s="39"/>
      <c r="AG140" s="48"/>
      <c r="AH140" s="48"/>
      <c r="AJ140" s="3" t="s">
        <v>87</v>
      </c>
      <c r="AM140" s="48"/>
    </row>
    <row r="141" spans="1:39" s="4" customFormat="1" ht="15" x14ac:dyDescent="0.25">
      <c r="A141" s="60"/>
      <c r="B141" s="50"/>
      <c r="C141" s="853" t="s">
        <v>71</v>
      </c>
      <c r="D141" s="853"/>
      <c r="E141" s="853"/>
      <c r="F141" s="53" t="s">
        <v>72</v>
      </c>
      <c r="G141" s="56">
        <v>0.47</v>
      </c>
      <c r="H141" s="56">
        <v>1.1499999999999999</v>
      </c>
      <c r="I141" s="62">
        <v>3.2429999999999999</v>
      </c>
      <c r="J141" s="63"/>
      <c r="K141" s="54"/>
      <c r="L141" s="63"/>
      <c r="M141" s="54"/>
      <c r="N141" s="59"/>
      <c r="AF141" s="39"/>
      <c r="AG141" s="48"/>
      <c r="AH141" s="48"/>
      <c r="AK141" s="3" t="s">
        <v>71</v>
      </c>
      <c r="AM141" s="48"/>
    </row>
    <row r="142" spans="1:39" s="4" customFormat="1" ht="15" x14ac:dyDescent="0.25">
      <c r="A142" s="60"/>
      <c r="B142" s="50"/>
      <c r="C142" s="853" t="s">
        <v>73</v>
      </c>
      <c r="D142" s="853"/>
      <c r="E142" s="853"/>
      <c r="F142" s="53" t="s">
        <v>72</v>
      </c>
      <c r="G142" s="56">
        <v>0.15</v>
      </c>
      <c r="H142" s="56">
        <v>1.1499999999999999</v>
      </c>
      <c r="I142" s="62">
        <v>1.0349999999999999</v>
      </c>
      <c r="J142" s="63"/>
      <c r="K142" s="54"/>
      <c r="L142" s="63"/>
      <c r="M142" s="54"/>
      <c r="N142" s="59"/>
      <c r="AF142" s="39"/>
      <c r="AG142" s="48"/>
      <c r="AH142" s="48"/>
      <c r="AK142" s="3" t="s">
        <v>73</v>
      </c>
      <c r="AM142" s="48"/>
    </row>
    <row r="143" spans="1:39" s="4" customFormat="1" ht="15" x14ac:dyDescent="0.25">
      <c r="A143" s="51"/>
      <c r="B143" s="50"/>
      <c r="C143" s="854" t="s">
        <v>74</v>
      </c>
      <c r="D143" s="854"/>
      <c r="E143" s="854"/>
      <c r="F143" s="65"/>
      <c r="G143" s="66"/>
      <c r="H143" s="66"/>
      <c r="I143" s="66"/>
      <c r="J143" s="68">
        <v>25.81</v>
      </c>
      <c r="K143" s="66"/>
      <c r="L143" s="68">
        <v>178.01</v>
      </c>
      <c r="M143" s="66"/>
      <c r="N143" s="69"/>
      <c r="AF143" s="39"/>
      <c r="AG143" s="48"/>
      <c r="AH143" s="48"/>
      <c r="AL143" s="3" t="s">
        <v>74</v>
      </c>
      <c r="AM143" s="48"/>
    </row>
    <row r="144" spans="1:39" s="4" customFormat="1" ht="15" x14ac:dyDescent="0.25">
      <c r="A144" s="60"/>
      <c r="B144" s="50"/>
      <c r="C144" s="853" t="s">
        <v>75</v>
      </c>
      <c r="D144" s="853"/>
      <c r="E144" s="853"/>
      <c r="F144" s="53"/>
      <c r="G144" s="54"/>
      <c r="H144" s="54"/>
      <c r="I144" s="54"/>
      <c r="J144" s="63"/>
      <c r="K144" s="54"/>
      <c r="L144" s="57">
        <v>43.75</v>
      </c>
      <c r="M144" s="54"/>
      <c r="N144" s="58">
        <v>1549.62</v>
      </c>
      <c r="AF144" s="39"/>
      <c r="AG144" s="48"/>
      <c r="AH144" s="48"/>
      <c r="AK144" s="3" t="s">
        <v>75</v>
      </c>
      <c r="AM144" s="48"/>
    </row>
    <row r="145" spans="1:41" s="4" customFormat="1" ht="23.25" x14ac:dyDescent="0.25">
      <c r="A145" s="60"/>
      <c r="B145" s="50" t="s">
        <v>120</v>
      </c>
      <c r="C145" s="853" t="s">
        <v>121</v>
      </c>
      <c r="D145" s="853"/>
      <c r="E145" s="853"/>
      <c r="F145" s="53" t="s">
        <v>78</v>
      </c>
      <c r="G145" s="70">
        <v>97</v>
      </c>
      <c r="H145" s="54"/>
      <c r="I145" s="70">
        <v>97</v>
      </c>
      <c r="J145" s="63"/>
      <c r="K145" s="54"/>
      <c r="L145" s="57">
        <v>42.44</v>
      </c>
      <c r="M145" s="54"/>
      <c r="N145" s="58">
        <v>1503.13</v>
      </c>
      <c r="AF145" s="39"/>
      <c r="AG145" s="48"/>
      <c r="AH145" s="48"/>
      <c r="AK145" s="3" t="s">
        <v>121</v>
      </c>
      <c r="AM145" s="48"/>
    </row>
    <row r="146" spans="1:41" s="4" customFormat="1" ht="23.25" x14ac:dyDescent="0.25">
      <c r="A146" s="60"/>
      <c r="B146" s="50" t="s">
        <v>122</v>
      </c>
      <c r="C146" s="853" t="s">
        <v>123</v>
      </c>
      <c r="D146" s="853"/>
      <c r="E146" s="853"/>
      <c r="F146" s="53" t="s">
        <v>78</v>
      </c>
      <c r="G146" s="70">
        <v>51</v>
      </c>
      <c r="H146" s="54"/>
      <c r="I146" s="70">
        <v>51</v>
      </c>
      <c r="J146" s="63"/>
      <c r="K146" s="54"/>
      <c r="L146" s="57">
        <v>22.31</v>
      </c>
      <c r="M146" s="54"/>
      <c r="N146" s="133">
        <v>790.31</v>
      </c>
      <c r="AF146" s="39"/>
      <c r="AG146" s="48"/>
      <c r="AH146" s="48"/>
      <c r="AK146" s="3" t="s">
        <v>123</v>
      </c>
      <c r="AM146" s="48"/>
    </row>
    <row r="147" spans="1:41" s="4" customFormat="1" ht="15" x14ac:dyDescent="0.25">
      <c r="A147" s="71"/>
      <c r="B147" s="72"/>
      <c r="C147" s="847" t="s">
        <v>81</v>
      </c>
      <c r="D147" s="847"/>
      <c r="E147" s="847"/>
      <c r="F147" s="42"/>
      <c r="G147" s="43"/>
      <c r="H147" s="43"/>
      <c r="I147" s="43"/>
      <c r="J147" s="46"/>
      <c r="K147" s="43"/>
      <c r="L147" s="131">
        <v>242.76</v>
      </c>
      <c r="M147" s="66"/>
      <c r="N147" s="47"/>
      <c r="AF147" s="39"/>
      <c r="AG147" s="48"/>
      <c r="AH147" s="48"/>
      <c r="AM147" s="48" t="s">
        <v>81</v>
      </c>
    </row>
    <row r="148" spans="1:41" s="4" customFormat="1" ht="23.25" x14ac:dyDescent="0.25">
      <c r="A148" s="40" t="s">
        <v>165</v>
      </c>
      <c r="B148" s="41" t="s">
        <v>1225</v>
      </c>
      <c r="C148" s="847" t="s">
        <v>1226</v>
      </c>
      <c r="D148" s="847"/>
      <c r="E148" s="847"/>
      <c r="F148" s="42" t="s">
        <v>174</v>
      </c>
      <c r="G148" s="43">
        <v>6</v>
      </c>
      <c r="H148" s="44">
        <v>1</v>
      </c>
      <c r="I148" s="44">
        <v>6</v>
      </c>
      <c r="J148" s="73">
        <v>35075.25</v>
      </c>
      <c r="K148" s="43"/>
      <c r="L148" s="73">
        <v>24442.68</v>
      </c>
      <c r="M148" s="109">
        <v>8.61</v>
      </c>
      <c r="N148" s="134">
        <v>210451.5</v>
      </c>
      <c r="AF148" s="39"/>
      <c r="AG148" s="48"/>
      <c r="AH148" s="48" t="s">
        <v>1226</v>
      </c>
      <c r="AM148" s="48"/>
    </row>
    <row r="149" spans="1:41" s="4" customFormat="1" ht="15" x14ac:dyDescent="0.25">
      <c r="A149" s="71"/>
      <c r="B149" s="72"/>
      <c r="C149" s="847" t="s">
        <v>81</v>
      </c>
      <c r="D149" s="847"/>
      <c r="E149" s="847"/>
      <c r="F149" s="42"/>
      <c r="G149" s="43"/>
      <c r="H149" s="43"/>
      <c r="I149" s="43"/>
      <c r="J149" s="46"/>
      <c r="K149" s="43"/>
      <c r="L149" s="73">
        <v>24442.68</v>
      </c>
      <c r="M149" s="66"/>
      <c r="N149" s="134">
        <v>210451.5</v>
      </c>
      <c r="AF149" s="39"/>
      <c r="AG149" s="48"/>
      <c r="AH149" s="48"/>
      <c r="AM149" s="48" t="s">
        <v>81</v>
      </c>
    </row>
    <row r="150" spans="1:41" s="4" customFormat="1" ht="0" hidden="1" customHeight="1" x14ac:dyDescent="0.25">
      <c r="A150" s="110"/>
      <c r="B150" s="111"/>
      <c r="C150" s="111"/>
      <c r="D150" s="111"/>
      <c r="E150" s="111"/>
      <c r="F150" s="112"/>
      <c r="G150" s="112"/>
      <c r="H150" s="112"/>
      <c r="I150" s="112"/>
      <c r="J150" s="113"/>
      <c r="K150" s="112"/>
      <c r="L150" s="113"/>
      <c r="M150" s="54"/>
      <c r="N150" s="113"/>
      <c r="AF150" s="39"/>
      <c r="AG150" s="48"/>
      <c r="AH150" s="48"/>
      <c r="AM150" s="48"/>
    </row>
    <row r="151" spans="1:41" s="4" customFormat="1" ht="15" x14ac:dyDescent="0.25">
      <c r="A151" s="114"/>
      <c r="B151" s="115"/>
      <c r="C151" s="847" t="s">
        <v>1227</v>
      </c>
      <c r="D151" s="847"/>
      <c r="E151" s="847"/>
      <c r="F151" s="847"/>
      <c r="G151" s="847"/>
      <c r="H151" s="847"/>
      <c r="I151" s="847"/>
      <c r="J151" s="847"/>
      <c r="K151" s="847"/>
      <c r="L151" s="116"/>
      <c r="M151" s="117"/>
      <c r="N151" s="118"/>
      <c r="AF151" s="39"/>
      <c r="AG151" s="48"/>
      <c r="AH151" s="48"/>
      <c r="AM151" s="48"/>
      <c r="AN151" s="48" t="s">
        <v>1227</v>
      </c>
    </row>
    <row r="152" spans="1:41" s="4" customFormat="1" ht="15" x14ac:dyDescent="0.25">
      <c r="A152" s="119"/>
      <c r="B152" s="50"/>
      <c r="C152" s="853" t="s">
        <v>99</v>
      </c>
      <c r="D152" s="853"/>
      <c r="E152" s="853"/>
      <c r="F152" s="853"/>
      <c r="G152" s="853"/>
      <c r="H152" s="853"/>
      <c r="I152" s="853"/>
      <c r="J152" s="853"/>
      <c r="K152" s="853"/>
      <c r="L152" s="120">
        <v>49568.12</v>
      </c>
      <c r="M152" s="121"/>
      <c r="N152" s="122"/>
      <c r="AF152" s="39"/>
      <c r="AG152" s="48"/>
      <c r="AH152" s="48"/>
      <c r="AM152" s="48"/>
      <c r="AN152" s="48"/>
      <c r="AO152" s="3" t="s">
        <v>99</v>
      </c>
    </row>
    <row r="153" spans="1:41" s="4" customFormat="1" ht="15" x14ac:dyDescent="0.25">
      <c r="A153" s="119"/>
      <c r="B153" s="50"/>
      <c r="C153" s="853" t="s">
        <v>100</v>
      </c>
      <c r="D153" s="853"/>
      <c r="E153" s="853"/>
      <c r="F153" s="853"/>
      <c r="G153" s="853"/>
      <c r="H153" s="853"/>
      <c r="I153" s="853"/>
      <c r="J153" s="853"/>
      <c r="K153" s="853"/>
      <c r="L153" s="123"/>
      <c r="M153" s="121"/>
      <c r="N153" s="122"/>
      <c r="AF153" s="39"/>
      <c r="AG153" s="48"/>
      <c r="AH153" s="48"/>
      <c r="AM153" s="48"/>
      <c r="AN153" s="48"/>
      <c r="AO153" s="3" t="s">
        <v>100</v>
      </c>
    </row>
    <row r="154" spans="1:41" s="4" customFormat="1" ht="15" x14ac:dyDescent="0.25">
      <c r="A154" s="119"/>
      <c r="B154" s="50"/>
      <c r="C154" s="853" t="s">
        <v>101</v>
      </c>
      <c r="D154" s="853"/>
      <c r="E154" s="853"/>
      <c r="F154" s="853"/>
      <c r="G154" s="853"/>
      <c r="H154" s="853"/>
      <c r="I154" s="853"/>
      <c r="J154" s="853"/>
      <c r="K154" s="853"/>
      <c r="L154" s="124">
        <v>192.03</v>
      </c>
      <c r="M154" s="121"/>
      <c r="N154" s="122"/>
      <c r="AF154" s="39"/>
      <c r="AG154" s="48"/>
      <c r="AH154" s="48"/>
      <c r="AM154" s="48"/>
      <c r="AN154" s="48"/>
      <c r="AO154" s="3" t="s">
        <v>101</v>
      </c>
    </row>
    <row r="155" spans="1:41" s="4" customFormat="1" ht="15" x14ac:dyDescent="0.25">
      <c r="A155" s="119"/>
      <c r="B155" s="50"/>
      <c r="C155" s="853" t="s">
        <v>102</v>
      </c>
      <c r="D155" s="853"/>
      <c r="E155" s="853"/>
      <c r="F155" s="853"/>
      <c r="G155" s="853"/>
      <c r="H155" s="853"/>
      <c r="I155" s="853"/>
      <c r="J155" s="853"/>
      <c r="K155" s="853"/>
      <c r="L155" s="124">
        <v>680.02</v>
      </c>
      <c r="M155" s="121"/>
      <c r="N155" s="122"/>
      <c r="AF155" s="39"/>
      <c r="AG155" s="48"/>
      <c r="AH155" s="48"/>
      <c r="AM155" s="48"/>
      <c r="AN155" s="48"/>
      <c r="AO155" s="3" t="s">
        <v>102</v>
      </c>
    </row>
    <row r="156" spans="1:41" s="4" customFormat="1" ht="15" x14ac:dyDescent="0.25">
      <c r="A156" s="119"/>
      <c r="B156" s="50"/>
      <c r="C156" s="853" t="s">
        <v>103</v>
      </c>
      <c r="D156" s="853"/>
      <c r="E156" s="853"/>
      <c r="F156" s="853"/>
      <c r="G156" s="853"/>
      <c r="H156" s="853"/>
      <c r="I156" s="853"/>
      <c r="J156" s="853"/>
      <c r="K156" s="853"/>
      <c r="L156" s="124">
        <v>64.349999999999994</v>
      </c>
      <c r="M156" s="121"/>
      <c r="N156" s="122"/>
      <c r="AF156" s="39"/>
      <c r="AG156" s="48"/>
      <c r="AH156" s="48"/>
      <c r="AM156" s="48"/>
      <c r="AN156" s="48"/>
      <c r="AO156" s="3" t="s">
        <v>103</v>
      </c>
    </row>
    <row r="157" spans="1:41" s="4" customFormat="1" ht="15" x14ac:dyDescent="0.25">
      <c r="A157" s="119"/>
      <c r="B157" s="50"/>
      <c r="C157" s="853" t="s">
        <v>138</v>
      </c>
      <c r="D157" s="853"/>
      <c r="E157" s="853"/>
      <c r="F157" s="853"/>
      <c r="G157" s="853"/>
      <c r="H157" s="853"/>
      <c r="I157" s="853"/>
      <c r="J157" s="853"/>
      <c r="K157" s="853"/>
      <c r="L157" s="120">
        <v>48696.07</v>
      </c>
      <c r="M157" s="121"/>
      <c r="N157" s="122"/>
      <c r="AF157" s="39"/>
      <c r="AG157" s="48"/>
      <c r="AH157" s="48"/>
      <c r="AM157" s="48"/>
      <c r="AN157" s="48"/>
      <c r="AO157" s="3" t="s">
        <v>138</v>
      </c>
    </row>
    <row r="158" spans="1:41" s="4" customFormat="1" ht="15" x14ac:dyDescent="0.25">
      <c r="A158" s="119"/>
      <c r="B158" s="50"/>
      <c r="C158" s="853" t="s">
        <v>721</v>
      </c>
      <c r="D158" s="853"/>
      <c r="E158" s="853"/>
      <c r="F158" s="853"/>
      <c r="G158" s="853"/>
      <c r="H158" s="853"/>
      <c r="I158" s="853"/>
      <c r="J158" s="853"/>
      <c r="K158" s="853"/>
      <c r="L158" s="123"/>
      <c r="M158" s="121"/>
      <c r="N158" s="122"/>
      <c r="AF158" s="39"/>
      <c r="AG158" s="48"/>
      <c r="AH158" s="48"/>
      <c r="AM158" s="48"/>
      <c r="AN158" s="48"/>
      <c r="AO158" s="3" t="s">
        <v>721</v>
      </c>
    </row>
    <row r="159" spans="1:41" s="4" customFormat="1" ht="15" x14ac:dyDescent="0.25">
      <c r="A159" s="119"/>
      <c r="B159" s="50"/>
      <c r="C159" s="853" t="s">
        <v>722</v>
      </c>
      <c r="D159" s="853"/>
      <c r="E159" s="853"/>
      <c r="F159" s="853"/>
      <c r="G159" s="853"/>
      <c r="H159" s="853"/>
      <c r="I159" s="853"/>
      <c r="J159" s="853"/>
      <c r="K159" s="853"/>
      <c r="L159" s="120">
        <v>48694.16</v>
      </c>
      <c r="M159" s="121"/>
      <c r="N159" s="122"/>
      <c r="AF159" s="39"/>
      <c r="AG159" s="48"/>
      <c r="AH159" s="48"/>
      <c r="AM159" s="48"/>
      <c r="AN159" s="48"/>
      <c r="AO159" s="3" t="s">
        <v>722</v>
      </c>
    </row>
    <row r="160" spans="1:41" s="4" customFormat="1" ht="15" x14ac:dyDescent="0.25">
      <c r="A160" s="119"/>
      <c r="B160" s="50"/>
      <c r="C160" s="853" t="s">
        <v>723</v>
      </c>
      <c r="D160" s="853"/>
      <c r="E160" s="853"/>
      <c r="F160" s="853"/>
      <c r="G160" s="853"/>
      <c r="H160" s="853"/>
      <c r="I160" s="853"/>
      <c r="J160" s="853"/>
      <c r="K160" s="853"/>
      <c r="L160" s="124">
        <v>1.91</v>
      </c>
      <c r="M160" s="121"/>
      <c r="N160" s="122"/>
      <c r="AF160" s="39"/>
      <c r="AG160" s="48"/>
      <c r="AH160" s="48"/>
      <c r="AM160" s="48"/>
      <c r="AN160" s="48"/>
      <c r="AO160" s="3" t="s">
        <v>723</v>
      </c>
    </row>
    <row r="161" spans="1:41" s="4" customFormat="1" ht="15" x14ac:dyDescent="0.25">
      <c r="A161" s="119"/>
      <c r="B161" s="50"/>
      <c r="C161" s="853" t="s">
        <v>104</v>
      </c>
      <c r="D161" s="853"/>
      <c r="E161" s="853"/>
      <c r="F161" s="853"/>
      <c r="G161" s="853"/>
      <c r="H161" s="853"/>
      <c r="I161" s="853"/>
      <c r="J161" s="853"/>
      <c r="K161" s="853"/>
      <c r="L161" s="124">
        <v>98.54</v>
      </c>
      <c r="M161" s="121"/>
      <c r="N161" s="122"/>
      <c r="AF161" s="39"/>
      <c r="AG161" s="48"/>
      <c r="AH161" s="48"/>
      <c r="AM161" s="48"/>
      <c r="AN161" s="48"/>
      <c r="AO161" s="3" t="s">
        <v>104</v>
      </c>
    </row>
    <row r="162" spans="1:41" s="4" customFormat="1" ht="15" x14ac:dyDescent="0.25">
      <c r="A162" s="119"/>
      <c r="B162" s="50"/>
      <c r="C162" s="853" t="s">
        <v>228</v>
      </c>
      <c r="D162" s="853"/>
      <c r="E162" s="853"/>
      <c r="F162" s="853"/>
      <c r="G162" s="853"/>
      <c r="H162" s="853"/>
      <c r="I162" s="853"/>
      <c r="J162" s="853"/>
      <c r="K162" s="853"/>
      <c r="L162" s="124">
        <v>96.63</v>
      </c>
      <c r="M162" s="121"/>
      <c r="N162" s="122"/>
      <c r="AF162" s="39"/>
      <c r="AG162" s="48"/>
      <c r="AH162" s="48"/>
      <c r="AM162" s="48"/>
      <c r="AN162" s="48"/>
      <c r="AO162" s="3" t="s">
        <v>228</v>
      </c>
    </row>
    <row r="163" spans="1:41" s="4" customFormat="1" ht="15" x14ac:dyDescent="0.25">
      <c r="A163" s="119"/>
      <c r="B163" s="50"/>
      <c r="C163" s="853" t="s">
        <v>229</v>
      </c>
      <c r="D163" s="853"/>
      <c r="E163" s="853"/>
      <c r="F163" s="853"/>
      <c r="G163" s="853"/>
      <c r="H163" s="853"/>
      <c r="I163" s="853"/>
      <c r="J163" s="853"/>
      <c r="K163" s="853"/>
      <c r="L163" s="123"/>
      <c r="M163" s="121"/>
      <c r="N163" s="122"/>
      <c r="AF163" s="39"/>
      <c r="AG163" s="48"/>
      <c r="AH163" s="48"/>
      <c r="AM163" s="48"/>
      <c r="AN163" s="48"/>
      <c r="AO163" s="3" t="s">
        <v>229</v>
      </c>
    </row>
    <row r="164" spans="1:41" s="4" customFormat="1" ht="15" x14ac:dyDescent="0.25">
      <c r="A164" s="119"/>
      <c r="B164" s="50"/>
      <c r="C164" s="853" t="s">
        <v>230</v>
      </c>
      <c r="D164" s="853"/>
      <c r="E164" s="853"/>
      <c r="F164" s="853"/>
      <c r="G164" s="853"/>
      <c r="H164" s="853"/>
      <c r="I164" s="853"/>
      <c r="J164" s="853"/>
      <c r="K164" s="853"/>
      <c r="L164" s="124">
        <v>29.93</v>
      </c>
      <c r="M164" s="121"/>
      <c r="N164" s="122"/>
      <c r="AF164" s="39"/>
      <c r="AG164" s="48"/>
      <c r="AH164" s="48"/>
      <c r="AM164" s="48"/>
      <c r="AN164" s="48"/>
      <c r="AO164" s="3" t="s">
        <v>230</v>
      </c>
    </row>
    <row r="165" spans="1:41" s="4" customFormat="1" ht="15" x14ac:dyDescent="0.25">
      <c r="A165" s="119"/>
      <c r="B165" s="50"/>
      <c r="C165" s="853" t="s">
        <v>231</v>
      </c>
      <c r="D165" s="853"/>
      <c r="E165" s="853"/>
      <c r="F165" s="853"/>
      <c r="G165" s="853"/>
      <c r="H165" s="853"/>
      <c r="I165" s="853"/>
      <c r="J165" s="853"/>
      <c r="K165" s="853"/>
      <c r="L165" s="124">
        <v>11.21</v>
      </c>
      <c r="M165" s="121"/>
      <c r="N165" s="122"/>
      <c r="AF165" s="39"/>
      <c r="AG165" s="48"/>
      <c r="AH165" s="48"/>
      <c r="AM165" s="48"/>
      <c r="AN165" s="48"/>
      <c r="AO165" s="3" t="s">
        <v>231</v>
      </c>
    </row>
    <row r="166" spans="1:41" s="4" customFormat="1" ht="15" x14ac:dyDescent="0.25">
      <c r="A166" s="119"/>
      <c r="B166" s="50"/>
      <c r="C166" s="853" t="s">
        <v>232</v>
      </c>
      <c r="D166" s="853"/>
      <c r="E166" s="853"/>
      <c r="F166" s="853"/>
      <c r="G166" s="853"/>
      <c r="H166" s="853"/>
      <c r="I166" s="853"/>
      <c r="J166" s="853"/>
      <c r="K166" s="853"/>
      <c r="L166" s="124">
        <v>1.01</v>
      </c>
      <c r="M166" s="121"/>
      <c r="N166" s="122"/>
      <c r="AF166" s="39"/>
      <c r="AG166" s="48"/>
      <c r="AH166" s="48"/>
      <c r="AM166" s="48"/>
      <c r="AN166" s="48"/>
      <c r="AO166" s="3" t="s">
        <v>232</v>
      </c>
    </row>
    <row r="167" spans="1:41" s="4" customFormat="1" ht="15" x14ac:dyDescent="0.25">
      <c r="A167" s="119"/>
      <c r="B167" s="50"/>
      <c r="C167" s="853" t="s">
        <v>233</v>
      </c>
      <c r="D167" s="853"/>
      <c r="E167" s="853"/>
      <c r="F167" s="853"/>
      <c r="G167" s="853"/>
      <c r="H167" s="853"/>
      <c r="I167" s="853"/>
      <c r="J167" s="853"/>
      <c r="K167" s="853"/>
      <c r="L167" s="124">
        <v>1.66</v>
      </c>
      <c r="M167" s="121"/>
      <c r="N167" s="122"/>
      <c r="AF167" s="39"/>
      <c r="AG167" s="48"/>
      <c r="AH167" s="48"/>
      <c r="AM167" s="48"/>
      <c r="AN167" s="48"/>
      <c r="AO167" s="3" t="s">
        <v>233</v>
      </c>
    </row>
    <row r="168" spans="1:41" s="4" customFormat="1" ht="15" x14ac:dyDescent="0.25">
      <c r="A168" s="119"/>
      <c r="B168" s="50"/>
      <c r="C168" s="853" t="s">
        <v>234</v>
      </c>
      <c r="D168" s="853"/>
      <c r="E168" s="853"/>
      <c r="F168" s="853"/>
      <c r="G168" s="853"/>
      <c r="H168" s="853"/>
      <c r="I168" s="853"/>
      <c r="J168" s="853"/>
      <c r="K168" s="853"/>
      <c r="L168" s="124">
        <v>33.72</v>
      </c>
      <c r="M168" s="121"/>
      <c r="N168" s="122"/>
      <c r="AF168" s="39"/>
      <c r="AG168" s="48"/>
      <c r="AH168" s="48"/>
      <c r="AM168" s="48"/>
      <c r="AN168" s="48"/>
      <c r="AO168" s="3" t="s">
        <v>234</v>
      </c>
    </row>
    <row r="169" spans="1:41" s="4" customFormat="1" ht="15" x14ac:dyDescent="0.25">
      <c r="A169" s="119"/>
      <c r="B169" s="50"/>
      <c r="C169" s="853" t="s">
        <v>235</v>
      </c>
      <c r="D169" s="853"/>
      <c r="E169" s="853"/>
      <c r="F169" s="853"/>
      <c r="G169" s="853"/>
      <c r="H169" s="853"/>
      <c r="I169" s="853"/>
      <c r="J169" s="853"/>
      <c r="K169" s="853"/>
      <c r="L169" s="124">
        <v>20.11</v>
      </c>
      <c r="M169" s="121"/>
      <c r="N169" s="122"/>
      <c r="AF169" s="39"/>
      <c r="AG169" s="48"/>
      <c r="AH169" s="48"/>
      <c r="AM169" s="48"/>
      <c r="AN169" s="48"/>
      <c r="AO169" s="3" t="s">
        <v>235</v>
      </c>
    </row>
    <row r="170" spans="1:41" s="4" customFormat="1" ht="15" x14ac:dyDescent="0.25">
      <c r="A170" s="119"/>
      <c r="B170" s="50"/>
      <c r="C170" s="853" t="s">
        <v>724</v>
      </c>
      <c r="D170" s="853"/>
      <c r="E170" s="853"/>
      <c r="F170" s="853"/>
      <c r="G170" s="853"/>
      <c r="H170" s="853"/>
      <c r="I170" s="853"/>
      <c r="J170" s="853"/>
      <c r="K170" s="853"/>
      <c r="L170" s="124">
        <v>1.91</v>
      </c>
      <c r="M170" s="121"/>
      <c r="N170" s="122"/>
      <c r="AF170" s="39"/>
      <c r="AG170" s="48"/>
      <c r="AH170" s="48"/>
      <c r="AM170" s="48"/>
      <c r="AN170" s="48"/>
      <c r="AO170" s="3" t="s">
        <v>724</v>
      </c>
    </row>
    <row r="171" spans="1:41" s="4" customFormat="1" ht="15" x14ac:dyDescent="0.25">
      <c r="A171" s="119"/>
      <c r="B171" s="50"/>
      <c r="C171" s="853" t="s">
        <v>140</v>
      </c>
      <c r="D171" s="853"/>
      <c r="E171" s="853"/>
      <c r="F171" s="853"/>
      <c r="G171" s="853"/>
      <c r="H171" s="853"/>
      <c r="I171" s="853"/>
      <c r="J171" s="853"/>
      <c r="K171" s="853"/>
      <c r="L171" s="120">
        <v>49857.05</v>
      </c>
      <c r="M171" s="121"/>
      <c r="N171" s="122"/>
      <c r="AF171" s="39"/>
      <c r="AG171" s="48"/>
      <c r="AH171" s="48"/>
      <c r="AM171" s="48"/>
      <c r="AN171" s="48"/>
      <c r="AO171" s="3" t="s">
        <v>140</v>
      </c>
    </row>
    <row r="172" spans="1:41" s="4" customFormat="1" ht="15" x14ac:dyDescent="0.25">
      <c r="A172" s="119"/>
      <c r="B172" s="50"/>
      <c r="C172" s="853" t="s">
        <v>100</v>
      </c>
      <c r="D172" s="853"/>
      <c r="E172" s="853"/>
      <c r="F172" s="853"/>
      <c r="G172" s="853"/>
      <c r="H172" s="853"/>
      <c r="I172" s="853"/>
      <c r="J172" s="853"/>
      <c r="K172" s="853"/>
      <c r="L172" s="123"/>
      <c r="M172" s="121"/>
      <c r="N172" s="122"/>
      <c r="AF172" s="39"/>
      <c r="AG172" s="48"/>
      <c r="AH172" s="48"/>
      <c r="AM172" s="48"/>
      <c r="AN172" s="48"/>
      <c r="AO172" s="3" t="s">
        <v>100</v>
      </c>
    </row>
    <row r="173" spans="1:41" s="4" customFormat="1" ht="15" x14ac:dyDescent="0.25">
      <c r="A173" s="119"/>
      <c r="B173" s="50"/>
      <c r="C173" s="853" t="s">
        <v>105</v>
      </c>
      <c r="D173" s="853"/>
      <c r="E173" s="853"/>
      <c r="F173" s="853"/>
      <c r="G173" s="853"/>
      <c r="H173" s="853"/>
      <c r="I173" s="853"/>
      <c r="J173" s="853"/>
      <c r="K173" s="853"/>
      <c r="L173" s="124">
        <v>162.1</v>
      </c>
      <c r="M173" s="121"/>
      <c r="N173" s="122"/>
      <c r="AF173" s="39"/>
      <c r="AG173" s="48"/>
      <c r="AH173" s="48"/>
      <c r="AM173" s="48"/>
      <c r="AN173" s="48"/>
      <c r="AO173" s="3" t="s">
        <v>105</v>
      </c>
    </row>
    <row r="174" spans="1:41" s="4" customFormat="1" ht="15" x14ac:dyDescent="0.25">
      <c r="A174" s="119"/>
      <c r="B174" s="50"/>
      <c r="C174" s="853" t="s">
        <v>106</v>
      </c>
      <c r="D174" s="853"/>
      <c r="E174" s="853"/>
      <c r="F174" s="853"/>
      <c r="G174" s="853"/>
      <c r="H174" s="853"/>
      <c r="I174" s="853"/>
      <c r="J174" s="853"/>
      <c r="K174" s="853"/>
      <c r="L174" s="124">
        <v>668.81</v>
      </c>
      <c r="M174" s="121"/>
      <c r="N174" s="122"/>
      <c r="AF174" s="39"/>
      <c r="AG174" s="48"/>
      <c r="AH174" s="48"/>
      <c r="AM174" s="48"/>
      <c r="AN174" s="48"/>
      <c r="AO174" s="3" t="s">
        <v>106</v>
      </c>
    </row>
    <row r="175" spans="1:41" s="4" customFormat="1" ht="15" x14ac:dyDescent="0.25">
      <c r="A175" s="119"/>
      <c r="B175" s="50"/>
      <c r="C175" s="853" t="s">
        <v>107</v>
      </c>
      <c r="D175" s="853"/>
      <c r="E175" s="853"/>
      <c r="F175" s="853"/>
      <c r="G175" s="853"/>
      <c r="H175" s="853"/>
      <c r="I175" s="853"/>
      <c r="J175" s="853"/>
      <c r="K175" s="853"/>
      <c r="L175" s="124">
        <v>63.34</v>
      </c>
      <c r="M175" s="121"/>
      <c r="N175" s="122"/>
      <c r="AF175" s="39"/>
      <c r="AG175" s="48"/>
      <c r="AH175" s="48"/>
      <c r="AM175" s="48"/>
      <c r="AN175" s="48"/>
      <c r="AO175" s="3" t="s">
        <v>107</v>
      </c>
    </row>
    <row r="176" spans="1:41" s="4" customFormat="1" ht="15" x14ac:dyDescent="0.25">
      <c r="A176" s="119"/>
      <c r="B176" s="50"/>
      <c r="C176" s="853" t="s">
        <v>139</v>
      </c>
      <c r="D176" s="853"/>
      <c r="E176" s="853"/>
      <c r="F176" s="853"/>
      <c r="G176" s="853"/>
      <c r="H176" s="853"/>
      <c r="I176" s="853"/>
      <c r="J176" s="853"/>
      <c r="K176" s="853"/>
      <c r="L176" s="120">
        <v>48692.5</v>
      </c>
      <c r="M176" s="121"/>
      <c r="N176" s="122"/>
      <c r="AF176" s="39"/>
      <c r="AG176" s="48"/>
      <c r="AH176" s="48"/>
      <c r="AM176" s="48"/>
      <c r="AN176" s="48"/>
      <c r="AO176" s="3" t="s">
        <v>139</v>
      </c>
    </row>
    <row r="177" spans="1:42" s="4" customFormat="1" ht="15" x14ac:dyDescent="0.25">
      <c r="A177" s="119"/>
      <c r="B177" s="50"/>
      <c r="C177" s="853" t="s">
        <v>108</v>
      </c>
      <c r="D177" s="853"/>
      <c r="E177" s="853"/>
      <c r="F177" s="853"/>
      <c r="G177" s="853"/>
      <c r="H177" s="853"/>
      <c r="I177" s="853"/>
      <c r="J177" s="853"/>
      <c r="K177" s="853"/>
      <c r="L177" s="124">
        <v>218.67</v>
      </c>
      <c r="M177" s="121"/>
      <c r="N177" s="122"/>
      <c r="AF177" s="39"/>
      <c r="AG177" s="48"/>
      <c r="AH177" s="48"/>
      <c r="AM177" s="48"/>
      <c r="AN177" s="48"/>
      <c r="AO177" s="3" t="s">
        <v>108</v>
      </c>
    </row>
    <row r="178" spans="1:42" s="4" customFormat="1" ht="15" x14ac:dyDescent="0.25">
      <c r="A178" s="119"/>
      <c r="B178" s="50"/>
      <c r="C178" s="853" t="s">
        <v>109</v>
      </c>
      <c r="D178" s="853"/>
      <c r="E178" s="853"/>
      <c r="F178" s="853"/>
      <c r="G178" s="853"/>
      <c r="H178" s="853"/>
      <c r="I178" s="853"/>
      <c r="J178" s="853"/>
      <c r="K178" s="853"/>
      <c r="L178" s="124">
        <v>114.97</v>
      </c>
      <c r="M178" s="121"/>
      <c r="N178" s="122"/>
      <c r="AF178" s="39"/>
      <c r="AG178" s="48"/>
      <c r="AH178" s="48"/>
      <c r="AM178" s="48"/>
      <c r="AN178" s="48"/>
      <c r="AO178" s="3" t="s">
        <v>109</v>
      </c>
    </row>
    <row r="179" spans="1:42" s="4" customFormat="1" ht="15" x14ac:dyDescent="0.25">
      <c r="A179" s="119"/>
      <c r="B179" s="50"/>
      <c r="C179" s="853" t="s">
        <v>110</v>
      </c>
      <c r="D179" s="853"/>
      <c r="E179" s="853"/>
      <c r="F179" s="853"/>
      <c r="G179" s="853"/>
      <c r="H179" s="853"/>
      <c r="I179" s="853"/>
      <c r="J179" s="853"/>
      <c r="K179" s="853"/>
      <c r="L179" s="124">
        <v>256.38</v>
      </c>
      <c r="M179" s="121"/>
      <c r="N179" s="122"/>
      <c r="AF179" s="39"/>
      <c r="AG179" s="48"/>
      <c r="AH179" s="48"/>
      <c r="AM179" s="48"/>
      <c r="AN179" s="48"/>
      <c r="AO179" s="3" t="s">
        <v>110</v>
      </c>
    </row>
    <row r="180" spans="1:42" s="4" customFormat="1" ht="15" x14ac:dyDescent="0.25">
      <c r="A180" s="119"/>
      <c r="B180" s="50"/>
      <c r="C180" s="853" t="s">
        <v>111</v>
      </c>
      <c r="D180" s="853"/>
      <c r="E180" s="853"/>
      <c r="F180" s="853"/>
      <c r="G180" s="853"/>
      <c r="H180" s="853"/>
      <c r="I180" s="853"/>
      <c r="J180" s="853"/>
      <c r="K180" s="853"/>
      <c r="L180" s="124">
        <v>252.39</v>
      </c>
      <c r="M180" s="121"/>
      <c r="N180" s="122"/>
      <c r="AF180" s="39"/>
      <c r="AG180" s="48"/>
      <c r="AH180" s="48"/>
      <c r="AM180" s="48"/>
      <c r="AN180" s="48"/>
      <c r="AO180" s="3" t="s">
        <v>111</v>
      </c>
    </row>
    <row r="181" spans="1:42" s="4" customFormat="1" ht="15" x14ac:dyDescent="0.25">
      <c r="A181" s="119"/>
      <c r="B181" s="50"/>
      <c r="C181" s="853" t="s">
        <v>112</v>
      </c>
      <c r="D181" s="853"/>
      <c r="E181" s="853"/>
      <c r="F181" s="853"/>
      <c r="G181" s="853"/>
      <c r="H181" s="853"/>
      <c r="I181" s="853"/>
      <c r="J181" s="853"/>
      <c r="K181" s="853"/>
      <c r="L181" s="124">
        <v>135.08000000000001</v>
      </c>
      <c r="M181" s="121"/>
      <c r="N181" s="122"/>
      <c r="AF181" s="39"/>
      <c r="AG181" s="48"/>
      <c r="AH181" s="48"/>
      <c r="AM181" s="48"/>
      <c r="AN181" s="48"/>
      <c r="AO181" s="3" t="s">
        <v>112</v>
      </c>
    </row>
    <row r="182" spans="1:42" s="4" customFormat="1" ht="15" x14ac:dyDescent="0.25">
      <c r="A182" s="119"/>
      <c r="B182" s="125"/>
      <c r="C182" s="861" t="s">
        <v>1228</v>
      </c>
      <c r="D182" s="861"/>
      <c r="E182" s="861"/>
      <c r="F182" s="861"/>
      <c r="G182" s="861"/>
      <c r="H182" s="861"/>
      <c r="I182" s="861"/>
      <c r="J182" s="861"/>
      <c r="K182" s="861"/>
      <c r="L182" s="126">
        <v>49955.59</v>
      </c>
      <c r="M182" s="127"/>
      <c r="N182" s="128"/>
      <c r="AF182" s="39"/>
      <c r="AG182" s="48"/>
      <c r="AH182" s="48"/>
      <c r="AM182" s="48"/>
      <c r="AN182" s="48"/>
      <c r="AP182" s="48" t="s">
        <v>1228</v>
      </c>
    </row>
    <row r="183" spans="1:42" s="4" customFormat="1" ht="15" x14ac:dyDescent="0.25">
      <c r="A183" s="119"/>
      <c r="B183" s="50"/>
      <c r="C183" s="853" t="s">
        <v>100</v>
      </c>
      <c r="D183" s="853"/>
      <c r="E183" s="853"/>
      <c r="F183" s="853"/>
      <c r="G183" s="853"/>
      <c r="H183" s="853"/>
      <c r="I183" s="853"/>
      <c r="J183" s="853"/>
      <c r="K183" s="853"/>
      <c r="L183" s="123"/>
      <c r="M183" s="121"/>
      <c r="N183" s="122"/>
      <c r="AF183" s="39"/>
      <c r="AG183" s="48"/>
      <c r="AH183" s="48"/>
      <c r="AM183" s="48"/>
      <c r="AN183" s="48"/>
      <c r="AO183" s="3" t="s">
        <v>100</v>
      </c>
      <c r="AP183" s="48"/>
    </row>
    <row r="184" spans="1:42" s="4" customFormat="1" ht="15" x14ac:dyDescent="0.25">
      <c r="A184" s="119"/>
      <c r="B184" s="50"/>
      <c r="C184" s="853" t="s">
        <v>177</v>
      </c>
      <c r="D184" s="853"/>
      <c r="E184" s="853"/>
      <c r="F184" s="853"/>
      <c r="G184" s="853"/>
      <c r="H184" s="853"/>
      <c r="I184" s="853"/>
      <c r="J184" s="853"/>
      <c r="K184" s="853"/>
      <c r="L184" s="120">
        <v>48141.24</v>
      </c>
      <c r="M184" s="121"/>
      <c r="N184" s="122"/>
      <c r="AF184" s="39"/>
      <c r="AG184" s="48"/>
      <c r="AH184" s="48"/>
      <c r="AM184" s="48"/>
      <c r="AN184" s="48"/>
      <c r="AO184" s="3" t="s">
        <v>177</v>
      </c>
      <c r="AP184" s="48"/>
    </row>
    <row r="185" spans="1:42" s="4" customFormat="1" ht="15" x14ac:dyDescent="0.25">
      <c r="A185" s="844" t="s">
        <v>1229</v>
      </c>
      <c r="B185" s="845"/>
      <c r="C185" s="845"/>
      <c r="D185" s="845"/>
      <c r="E185" s="845"/>
      <c r="F185" s="845"/>
      <c r="G185" s="845"/>
      <c r="H185" s="845"/>
      <c r="I185" s="845"/>
      <c r="J185" s="845"/>
      <c r="K185" s="845"/>
      <c r="L185" s="845"/>
      <c r="M185" s="845"/>
      <c r="N185" s="846"/>
      <c r="AF185" s="39" t="s">
        <v>1229</v>
      </c>
      <c r="AG185" s="48"/>
      <c r="AH185" s="48"/>
      <c r="AM185" s="48"/>
      <c r="AN185" s="48"/>
      <c r="AP185" s="48"/>
    </row>
    <row r="186" spans="1:42" s="4" customFormat="1" ht="15" x14ac:dyDescent="0.25">
      <c r="A186" s="855" t="s">
        <v>1230</v>
      </c>
      <c r="B186" s="856"/>
      <c r="C186" s="856"/>
      <c r="D186" s="856"/>
      <c r="E186" s="856"/>
      <c r="F186" s="856"/>
      <c r="G186" s="856"/>
      <c r="H186" s="856"/>
      <c r="I186" s="856"/>
      <c r="J186" s="856"/>
      <c r="K186" s="856"/>
      <c r="L186" s="856"/>
      <c r="M186" s="856"/>
      <c r="N186" s="857"/>
      <c r="AF186" s="39"/>
      <c r="AG186" s="48" t="s">
        <v>1230</v>
      </c>
      <c r="AH186" s="48"/>
      <c r="AM186" s="48"/>
      <c r="AN186" s="48"/>
      <c r="AP186" s="48"/>
    </row>
    <row r="187" spans="1:42" s="4" customFormat="1" ht="23.25" x14ac:dyDescent="0.25">
      <c r="A187" s="40" t="s">
        <v>168</v>
      </c>
      <c r="B187" s="41" t="s">
        <v>1193</v>
      </c>
      <c r="C187" s="847" t="s">
        <v>1194</v>
      </c>
      <c r="D187" s="847"/>
      <c r="E187" s="847"/>
      <c r="F187" s="42" t="s">
        <v>174</v>
      </c>
      <c r="G187" s="43">
        <v>8</v>
      </c>
      <c r="H187" s="44">
        <v>1</v>
      </c>
      <c r="I187" s="44">
        <v>8</v>
      </c>
      <c r="J187" s="46"/>
      <c r="K187" s="43"/>
      <c r="L187" s="46"/>
      <c r="M187" s="43"/>
      <c r="N187" s="47"/>
      <c r="AF187" s="39"/>
      <c r="AG187" s="48"/>
      <c r="AH187" s="48" t="s">
        <v>1194</v>
      </c>
      <c r="AM187" s="48"/>
      <c r="AN187" s="48"/>
      <c r="AP187" s="48"/>
    </row>
    <row r="188" spans="1:42" s="4" customFormat="1" ht="23.25" x14ac:dyDescent="0.25">
      <c r="A188" s="49"/>
      <c r="B188" s="50" t="s">
        <v>1195</v>
      </c>
      <c r="C188" s="848" t="s">
        <v>1196</v>
      </c>
      <c r="D188" s="848"/>
      <c r="E188" s="848"/>
      <c r="F188" s="848"/>
      <c r="G188" s="848"/>
      <c r="H188" s="848"/>
      <c r="I188" s="848"/>
      <c r="J188" s="848"/>
      <c r="K188" s="848"/>
      <c r="L188" s="848"/>
      <c r="M188" s="848"/>
      <c r="N188" s="849"/>
      <c r="AF188" s="39"/>
      <c r="AG188" s="48"/>
      <c r="AH188" s="48"/>
      <c r="AI188" s="3" t="s">
        <v>1196</v>
      </c>
      <c r="AM188" s="48"/>
      <c r="AN188" s="48"/>
      <c r="AP188" s="48"/>
    </row>
    <row r="189" spans="1:42" s="4" customFormat="1" ht="22.5" x14ac:dyDescent="0.25">
      <c r="A189" s="49"/>
      <c r="B189" s="50" t="s">
        <v>1197</v>
      </c>
      <c r="C189" s="848" t="s">
        <v>65</v>
      </c>
      <c r="D189" s="848"/>
      <c r="E189" s="848"/>
      <c r="F189" s="848"/>
      <c r="G189" s="848"/>
      <c r="H189" s="848"/>
      <c r="I189" s="848"/>
      <c r="J189" s="848"/>
      <c r="K189" s="848"/>
      <c r="L189" s="848"/>
      <c r="M189" s="848"/>
      <c r="N189" s="849"/>
      <c r="AF189" s="39"/>
      <c r="AG189" s="48"/>
      <c r="AH189" s="48"/>
      <c r="AI189" s="3" t="s">
        <v>65</v>
      </c>
      <c r="AM189" s="48"/>
      <c r="AN189" s="48"/>
      <c r="AP189" s="48"/>
    </row>
    <row r="190" spans="1:42" s="4" customFormat="1" ht="15" x14ac:dyDescent="0.25">
      <c r="A190" s="51"/>
      <c r="B190" s="50" t="s">
        <v>60</v>
      </c>
      <c r="C190" s="853" t="s">
        <v>66</v>
      </c>
      <c r="D190" s="853"/>
      <c r="E190" s="853"/>
      <c r="F190" s="53"/>
      <c r="G190" s="54"/>
      <c r="H190" s="54"/>
      <c r="I190" s="54"/>
      <c r="J190" s="57">
        <v>19.13</v>
      </c>
      <c r="K190" s="62">
        <v>0.80500000000000005</v>
      </c>
      <c r="L190" s="57">
        <v>123.2</v>
      </c>
      <c r="M190" s="56">
        <v>35.42</v>
      </c>
      <c r="N190" s="58">
        <v>4363.74</v>
      </c>
      <c r="AF190" s="39"/>
      <c r="AG190" s="48"/>
      <c r="AH190" s="48"/>
      <c r="AJ190" s="3" t="s">
        <v>66</v>
      </c>
      <c r="AM190" s="48"/>
      <c r="AN190" s="48"/>
      <c r="AP190" s="48"/>
    </row>
    <row r="191" spans="1:42" s="4" customFormat="1" ht="15" x14ac:dyDescent="0.25">
      <c r="A191" s="51"/>
      <c r="B191" s="50" t="s">
        <v>67</v>
      </c>
      <c r="C191" s="853" t="s">
        <v>68</v>
      </c>
      <c r="D191" s="853"/>
      <c r="E191" s="853"/>
      <c r="F191" s="53"/>
      <c r="G191" s="54"/>
      <c r="H191" s="54"/>
      <c r="I191" s="54"/>
      <c r="J191" s="57">
        <v>71.349999999999994</v>
      </c>
      <c r="K191" s="62">
        <v>0.80500000000000005</v>
      </c>
      <c r="L191" s="57">
        <v>459.49</v>
      </c>
      <c r="M191" s="54"/>
      <c r="N191" s="59"/>
      <c r="AF191" s="39"/>
      <c r="AG191" s="48"/>
      <c r="AH191" s="48"/>
      <c r="AJ191" s="3" t="s">
        <v>68</v>
      </c>
      <c r="AM191" s="48"/>
      <c r="AN191" s="48"/>
      <c r="AP191" s="48"/>
    </row>
    <row r="192" spans="1:42" s="4" customFormat="1" ht="15" x14ac:dyDescent="0.25">
      <c r="A192" s="51"/>
      <c r="B192" s="50" t="s">
        <v>69</v>
      </c>
      <c r="C192" s="853" t="s">
        <v>70</v>
      </c>
      <c r="D192" s="853"/>
      <c r="E192" s="853"/>
      <c r="F192" s="53"/>
      <c r="G192" s="54"/>
      <c r="H192" s="54"/>
      <c r="I192" s="54"/>
      <c r="J192" s="57">
        <v>6.75</v>
      </c>
      <c r="K192" s="62">
        <v>0.80500000000000005</v>
      </c>
      <c r="L192" s="57">
        <v>43.47</v>
      </c>
      <c r="M192" s="56">
        <v>35.42</v>
      </c>
      <c r="N192" s="58">
        <v>1539.71</v>
      </c>
      <c r="AF192" s="39"/>
      <c r="AG192" s="48"/>
      <c r="AH192" s="48"/>
      <c r="AJ192" s="3" t="s">
        <v>70</v>
      </c>
      <c r="AM192" s="48"/>
      <c r="AN192" s="48"/>
      <c r="AP192" s="48"/>
    </row>
    <row r="193" spans="1:42" s="4" customFormat="1" ht="15" x14ac:dyDescent="0.25">
      <c r="A193" s="51"/>
      <c r="B193" s="50" t="s">
        <v>86</v>
      </c>
      <c r="C193" s="853" t="s">
        <v>87</v>
      </c>
      <c r="D193" s="853"/>
      <c r="E193" s="853"/>
      <c r="F193" s="53"/>
      <c r="G193" s="54"/>
      <c r="H193" s="54"/>
      <c r="I193" s="54"/>
      <c r="J193" s="57">
        <v>0.38</v>
      </c>
      <c r="K193" s="70">
        <v>0</v>
      </c>
      <c r="L193" s="57">
        <v>0</v>
      </c>
      <c r="M193" s="54"/>
      <c r="N193" s="59"/>
      <c r="AF193" s="39"/>
      <c r="AG193" s="48"/>
      <c r="AH193" s="48"/>
      <c r="AJ193" s="3" t="s">
        <v>87</v>
      </c>
      <c r="AM193" s="48"/>
      <c r="AN193" s="48"/>
      <c r="AP193" s="48"/>
    </row>
    <row r="194" spans="1:42" s="4" customFormat="1" ht="15" x14ac:dyDescent="0.25">
      <c r="A194" s="60"/>
      <c r="B194" s="50"/>
      <c r="C194" s="853" t="s">
        <v>71</v>
      </c>
      <c r="D194" s="853"/>
      <c r="E194" s="853"/>
      <c r="F194" s="53" t="s">
        <v>72</v>
      </c>
      <c r="G194" s="56">
        <v>1.96</v>
      </c>
      <c r="H194" s="62">
        <v>0.80500000000000005</v>
      </c>
      <c r="I194" s="130">
        <v>12.622400000000001</v>
      </c>
      <c r="J194" s="63"/>
      <c r="K194" s="54"/>
      <c r="L194" s="63"/>
      <c r="M194" s="54"/>
      <c r="N194" s="59"/>
      <c r="AF194" s="39"/>
      <c r="AG194" s="48"/>
      <c r="AH194" s="48"/>
      <c r="AK194" s="3" t="s">
        <v>71</v>
      </c>
      <c r="AM194" s="48"/>
      <c r="AN194" s="48"/>
      <c r="AP194" s="48"/>
    </row>
    <row r="195" spans="1:42" s="4" customFormat="1" ht="15" x14ac:dyDescent="0.25">
      <c r="A195" s="60"/>
      <c r="B195" s="50"/>
      <c r="C195" s="853" t="s">
        <v>73</v>
      </c>
      <c r="D195" s="853"/>
      <c r="E195" s="853"/>
      <c r="F195" s="53" t="s">
        <v>72</v>
      </c>
      <c r="G195" s="61">
        <v>0.5</v>
      </c>
      <c r="H195" s="62">
        <v>0.80500000000000005</v>
      </c>
      <c r="I195" s="56">
        <v>3.22</v>
      </c>
      <c r="J195" s="63"/>
      <c r="K195" s="54"/>
      <c r="L195" s="63"/>
      <c r="M195" s="54"/>
      <c r="N195" s="59"/>
      <c r="AF195" s="39"/>
      <c r="AG195" s="48"/>
      <c r="AH195" s="48"/>
      <c r="AK195" s="3" t="s">
        <v>73</v>
      </c>
      <c r="AM195" s="48"/>
      <c r="AN195" s="48"/>
      <c r="AP195" s="48"/>
    </row>
    <row r="196" spans="1:42" s="4" customFormat="1" ht="15" x14ac:dyDescent="0.25">
      <c r="A196" s="51"/>
      <c r="B196" s="50"/>
      <c r="C196" s="854" t="s">
        <v>74</v>
      </c>
      <c r="D196" s="854"/>
      <c r="E196" s="854"/>
      <c r="F196" s="65"/>
      <c r="G196" s="66"/>
      <c r="H196" s="66"/>
      <c r="I196" s="66"/>
      <c r="J196" s="68">
        <v>90.86</v>
      </c>
      <c r="K196" s="66"/>
      <c r="L196" s="68">
        <v>582.69000000000005</v>
      </c>
      <c r="M196" s="66"/>
      <c r="N196" s="69"/>
      <c r="AF196" s="39"/>
      <c r="AG196" s="48"/>
      <c r="AH196" s="48"/>
      <c r="AL196" s="3" t="s">
        <v>74</v>
      </c>
      <c r="AM196" s="48"/>
      <c r="AN196" s="48"/>
      <c r="AP196" s="48"/>
    </row>
    <row r="197" spans="1:42" s="4" customFormat="1" ht="15" x14ac:dyDescent="0.25">
      <c r="A197" s="60"/>
      <c r="B197" s="50"/>
      <c r="C197" s="853" t="s">
        <v>75</v>
      </c>
      <c r="D197" s="853"/>
      <c r="E197" s="853"/>
      <c r="F197" s="53"/>
      <c r="G197" s="54"/>
      <c r="H197" s="54"/>
      <c r="I197" s="54"/>
      <c r="J197" s="63"/>
      <c r="K197" s="54"/>
      <c r="L197" s="57">
        <v>166.67</v>
      </c>
      <c r="M197" s="54"/>
      <c r="N197" s="58">
        <v>5903.45</v>
      </c>
      <c r="AF197" s="39"/>
      <c r="AG197" s="48"/>
      <c r="AH197" s="48"/>
      <c r="AK197" s="3" t="s">
        <v>75</v>
      </c>
      <c r="AM197" s="48"/>
      <c r="AN197" s="48"/>
      <c r="AP197" s="48"/>
    </row>
    <row r="198" spans="1:42" s="4" customFormat="1" ht="23.25" x14ac:dyDescent="0.25">
      <c r="A198" s="60"/>
      <c r="B198" s="50" t="s">
        <v>120</v>
      </c>
      <c r="C198" s="853" t="s">
        <v>121</v>
      </c>
      <c r="D198" s="853"/>
      <c r="E198" s="853"/>
      <c r="F198" s="53" t="s">
        <v>78</v>
      </c>
      <c r="G198" s="70">
        <v>97</v>
      </c>
      <c r="H198" s="54"/>
      <c r="I198" s="70">
        <v>97</v>
      </c>
      <c r="J198" s="63"/>
      <c r="K198" s="54"/>
      <c r="L198" s="57">
        <v>161.66999999999999</v>
      </c>
      <c r="M198" s="54"/>
      <c r="N198" s="58">
        <v>5726.35</v>
      </c>
      <c r="AF198" s="39"/>
      <c r="AG198" s="48"/>
      <c r="AH198" s="48"/>
      <c r="AK198" s="3" t="s">
        <v>121</v>
      </c>
      <c r="AM198" s="48"/>
      <c r="AN198" s="48"/>
      <c r="AP198" s="48"/>
    </row>
    <row r="199" spans="1:42" s="4" customFormat="1" ht="23.25" x14ac:dyDescent="0.25">
      <c r="A199" s="60"/>
      <c r="B199" s="50" t="s">
        <v>122</v>
      </c>
      <c r="C199" s="853" t="s">
        <v>123</v>
      </c>
      <c r="D199" s="853"/>
      <c r="E199" s="853"/>
      <c r="F199" s="53" t="s">
        <v>78</v>
      </c>
      <c r="G199" s="70">
        <v>51</v>
      </c>
      <c r="H199" s="54"/>
      <c r="I199" s="70">
        <v>51</v>
      </c>
      <c r="J199" s="63"/>
      <c r="K199" s="54"/>
      <c r="L199" s="57">
        <v>85</v>
      </c>
      <c r="M199" s="54"/>
      <c r="N199" s="58">
        <v>3010.76</v>
      </c>
      <c r="AF199" s="39"/>
      <c r="AG199" s="48"/>
      <c r="AH199" s="48"/>
      <c r="AK199" s="3" t="s">
        <v>123</v>
      </c>
      <c r="AM199" s="48"/>
      <c r="AN199" s="48"/>
      <c r="AP199" s="48"/>
    </row>
    <row r="200" spans="1:42" s="4" customFormat="1" ht="15" x14ac:dyDescent="0.25">
      <c r="A200" s="71"/>
      <c r="B200" s="72"/>
      <c r="C200" s="847" t="s">
        <v>81</v>
      </c>
      <c r="D200" s="847"/>
      <c r="E200" s="847"/>
      <c r="F200" s="42"/>
      <c r="G200" s="43"/>
      <c r="H200" s="43"/>
      <c r="I200" s="43"/>
      <c r="J200" s="46"/>
      <c r="K200" s="43"/>
      <c r="L200" s="131">
        <v>829.36</v>
      </c>
      <c r="M200" s="66"/>
      <c r="N200" s="47"/>
      <c r="AF200" s="39"/>
      <c r="AG200" s="48"/>
      <c r="AH200" s="48"/>
      <c r="AM200" s="48" t="s">
        <v>81</v>
      </c>
      <c r="AN200" s="48"/>
      <c r="AP200" s="48"/>
    </row>
    <row r="201" spans="1:42" s="4" customFormat="1" ht="23.25" x14ac:dyDescent="0.25">
      <c r="A201" s="40" t="s">
        <v>171</v>
      </c>
      <c r="B201" s="41" t="s">
        <v>1198</v>
      </c>
      <c r="C201" s="847" t="s">
        <v>1199</v>
      </c>
      <c r="D201" s="847"/>
      <c r="E201" s="847"/>
      <c r="F201" s="42" t="s">
        <v>824</v>
      </c>
      <c r="G201" s="43">
        <v>0.08</v>
      </c>
      <c r="H201" s="44">
        <v>1</v>
      </c>
      <c r="I201" s="109">
        <v>0.08</v>
      </c>
      <c r="J201" s="46"/>
      <c r="K201" s="43"/>
      <c r="L201" s="46"/>
      <c r="M201" s="43"/>
      <c r="N201" s="47"/>
      <c r="AF201" s="39"/>
      <c r="AG201" s="48"/>
      <c r="AH201" s="48" t="s">
        <v>1199</v>
      </c>
      <c r="AM201" s="48"/>
      <c r="AN201" s="48"/>
      <c r="AP201" s="48"/>
    </row>
    <row r="202" spans="1:42" s="4" customFormat="1" ht="23.25" x14ac:dyDescent="0.25">
      <c r="A202" s="49"/>
      <c r="B202" s="50" t="s">
        <v>1195</v>
      </c>
      <c r="C202" s="848" t="s">
        <v>1196</v>
      </c>
      <c r="D202" s="848"/>
      <c r="E202" s="848"/>
      <c r="F202" s="848"/>
      <c r="G202" s="848"/>
      <c r="H202" s="848"/>
      <c r="I202" s="848"/>
      <c r="J202" s="848"/>
      <c r="K202" s="848"/>
      <c r="L202" s="848"/>
      <c r="M202" s="848"/>
      <c r="N202" s="849"/>
      <c r="AF202" s="39"/>
      <c r="AG202" s="48"/>
      <c r="AH202" s="48"/>
      <c r="AI202" s="3" t="s">
        <v>1196</v>
      </c>
      <c r="AM202" s="48"/>
      <c r="AN202" s="48"/>
      <c r="AP202" s="48"/>
    </row>
    <row r="203" spans="1:42" s="4" customFormat="1" ht="22.5" x14ac:dyDescent="0.25">
      <c r="A203" s="49"/>
      <c r="B203" s="50" t="s">
        <v>1197</v>
      </c>
      <c r="C203" s="848" t="s">
        <v>65</v>
      </c>
      <c r="D203" s="848"/>
      <c r="E203" s="848"/>
      <c r="F203" s="848"/>
      <c r="G203" s="848"/>
      <c r="H203" s="848"/>
      <c r="I203" s="848"/>
      <c r="J203" s="848"/>
      <c r="K203" s="848"/>
      <c r="L203" s="848"/>
      <c r="M203" s="848"/>
      <c r="N203" s="849"/>
      <c r="AF203" s="39"/>
      <c r="AG203" s="48"/>
      <c r="AH203" s="48"/>
      <c r="AI203" s="3" t="s">
        <v>65</v>
      </c>
      <c r="AM203" s="48"/>
      <c r="AN203" s="48"/>
      <c r="AP203" s="48"/>
    </row>
    <row r="204" spans="1:42" s="4" customFormat="1" ht="15" x14ac:dyDescent="0.25">
      <c r="A204" s="51"/>
      <c r="B204" s="50" t="s">
        <v>60</v>
      </c>
      <c r="C204" s="853" t="s">
        <v>66</v>
      </c>
      <c r="D204" s="853"/>
      <c r="E204" s="853"/>
      <c r="F204" s="53"/>
      <c r="G204" s="54"/>
      <c r="H204" s="54"/>
      <c r="I204" s="54"/>
      <c r="J204" s="57">
        <v>542.15</v>
      </c>
      <c r="K204" s="62">
        <v>0.80500000000000005</v>
      </c>
      <c r="L204" s="57">
        <v>34.909999999999997</v>
      </c>
      <c r="M204" s="56">
        <v>35.42</v>
      </c>
      <c r="N204" s="58">
        <v>1236.51</v>
      </c>
      <c r="AF204" s="39"/>
      <c r="AG204" s="48"/>
      <c r="AH204" s="48"/>
      <c r="AJ204" s="3" t="s">
        <v>66</v>
      </c>
      <c r="AM204" s="48"/>
      <c r="AN204" s="48"/>
      <c r="AP204" s="48"/>
    </row>
    <row r="205" spans="1:42" s="4" customFormat="1" ht="15" x14ac:dyDescent="0.25">
      <c r="A205" s="51"/>
      <c r="B205" s="50" t="s">
        <v>67</v>
      </c>
      <c r="C205" s="853" t="s">
        <v>68</v>
      </c>
      <c r="D205" s="853"/>
      <c r="E205" s="853"/>
      <c r="F205" s="53"/>
      <c r="G205" s="54"/>
      <c r="H205" s="54"/>
      <c r="I205" s="54"/>
      <c r="J205" s="57">
        <v>203.16</v>
      </c>
      <c r="K205" s="62">
        <v>0.80500000000000005</v>
      </c>
      <c r="L205" s="57">
        <v>13.08</v>
      </c>
      <c r="M205" s="54"/>
      <c r="N205" s="59"/>
      <c r="AF205" s="39"/>
      <c r="AG205" s="48"/>
      <c r="AH205" s="48"/>
      <c r="AJ205" s="3" t="s">
        <v>68</v>
      </c>
      <c r="AM205" s="48"/>
      <c r="AN205" s="48"/>
      <c r="AP205" s="48"/>
    </row>
    <row r="206" spans="1:42" s="4" customFormat="1" ht="15" x14ac:dyDescent="0.25">
      <c r="A206" s="51"/>
      <c r="B206" s="50" t="s">
        <v>69</v>
      </c>
      <c r="C206" s="853" t="s">
        <v>70</v>
      </c>
      <c r="D206" s="853"/>
      <c r="E206" s="853"/>
      <c r="F206" s="53"/>
      <c r="G206" s="54"/>
      <c r="H206" s="54"/>
      <c r="I206" s="54"/>
      <c r="J206" s="57">
        <v>18.36</v>
      </c>
      <c r="K206" s="62">
        <v>0.80500000000000005</v>
      </c>
      <c r="L206" s="57">
        <v>1.18</v>
      </c>
      <c r="M206" s="56">
        <v>35.42</v>
      </c>
      <c r="N206" s="133">
        <v>41.8</v>
      </c>
      <c r="AF206" s="39"/>
      <c r="AG206" s="48"/>
      <c r="AH206" s="48"/>
      <c r="AJ206" s="3" t="s">
        <v>70</v>
      </c>
      <c r="AM206" s="48"/>
      <c r="AN206" s="48"/>
      <c r="AP206" s="48"/>
    </row>
    <row r="207" spans="1:42" s="4" customFormat="1" ht="15" x14ac:dyDescent="0.25">
      <c r="A207" s="51"/>
      <c r="B207" s="50" t="s">
        <v>86</v>
      </c>
      <c r="C207" s="853" t="s">
        <v>87</v>
      </c>
      <c r="D207" s="853"/>
      <c r="E207" s="853"/>
      <c r="F207" s="53"/>
      <c r="G207" s="54"/>
      <c r="H207" s="54"/>
      <c r="I207" s="54"/>
      <c r="J207" s="57">
        <v>82.99</v>
      </c>
      <c r="K207" s="70">
        <v>0</v>
      </c>
      <c r="L207" s="57">
        <v>0</v>
      </c>
      <c r="M207" s="54"/>
      <c r="N207" s="59"/>
      <c r="AF207" s="39"/>
      <c r="AG207" s="48"/>
      <c r="AH207" s="48"/>
      <c r="AJ207" s="3" t="s">
        <v>87</v>
      </c>
      <c r="AM207" s="48"/>
      <c r="AN207" s="48"/>
      <c r="AP207" s="48"/>
    </row>
    <row r="208" spans="1:42" s="4" customFormat="1" ht="15" x14ac:dyDescent="0.25">
      <c r="A208" s="60"/>
      <c r="B208" s="50"/>
      <c r="C208" s="853" t="s">
        <v>71</v>
      </c>
      <c r="D208" s="853"/>
      <c r="E208" s="853"/>
      <c r="F208" s="53" t="s">
        <v>72</v>
      </c>
      <c r="G208" s="61">
        <v>67.599999999999994</v>
      </c>
      <c r="H208" s="62">
        <v>0.80500000000000005</v>
      </c>
      <c r="I208" s="64">
        <v>4.35344</v>
      </c>
      <c r="J208" s="63"/>
      <c r="K208" s="54"/>
      <c r="L208" s="63"/>
      <c r="M208" s="54"/>
      <c r="N208" s="59"/>
      <c r="AF208" s="39"/>
      <c r="AG208" s="48"/>
      <c r="AH208" s="48"/>
      <c r="AK208" s="3" t="s">
        <v>71</v>
      </c>
      <c r="AM208" s="48"/>
      <c r="AN208" s="48"/>
      <c r="AP208" s="48"/>
    </row>
    <row r="209" spans="1:42" s="4" customFormat="1" ht="15" x14ac:dyDescent="0.25">
      <c r="A209" s="60"/>
      <c r="B209" s="50"/>
      <c r="C209" s="853" t="s">
        <v>73</v>
      </c>
      <c r="D209" s="853"/>
      <c r="E209" s="853"/>
      <c r="F209" s="53" t="s">
        <v>72</v>
      </c>
      <c r="G209" s="56">
        <v>1.36</v>
      </c>
      <c r="H209" s="62">
        <v>0.80500000000000005</v>
      </c>
      <c r="I209" s="132">
        <v>8.7583999999999995E-2</v>
      </c>
      <c r="J209" s="63"/>
      <c r="K209" s="54"/>
      <c r="L209" s="63"/>
      <c r="M209" s="54"/>
      <c r="N209" s="59"/>
      <c r="AF209" s="39"/>
      <c r="AG209" s="48"/>
      <c r="AH209" s="48"/>
      <c r="AK209" s="3" t="s">
        <v>73</v>
      </c>
      <c r="AM209" s="48"/>
      <c r="AN209" s="48"/>
      <c r="AP209" s="48"/>
    </row>
    <row r="210" spans="1:42" s="4" customFormat="1" ht="15" x14ac:dyDescent="0.25">
      <c r="A210" s="51"/>
      <c r="B210" s="50"/>
      <c r="C210" s="854" t="s">
        <v>74</v>
      </c>
      <c r="D210" s="854"/>
      <c r="E210" s="854"/>
      <c r="F210" s="65"/>
      <c r="G210" s="66"/>
      <c r="H210" s="66"/>
      <c r="I210" s="66"/>
      <c r="J210" s="68">
        <v>828.3</v>
      </c>
      <c r="K210" s="66"/>
      <c r="L210" s="68">
        <v>47.99</v>
      </c>
      <c r="M210" s="66"/>
      <c r="N210" s="69"/>
      <c r="AF210" s="39"/>
      <c r="AG210" s="48"/>
      <c r="AH210" s="48"/>
      <c r="AL210" s="3" t="s">
        <v>74</v>
      </c>
      <c r="AM210" s="48"/>
      <c r="AN210" s="48"/>
      <c r="AP210" s="48"/>
    </row>
    <row r="211" spans="1:42" s="4" customFormat="1" ht="15" x14ac:dyDescent="0.25">
      <c r="A211" s="60"/>
      <c r="B211" s="50"/>
      <c r="C211" s="853" t="s">
        <v>75</v>
      </c>
      <c r="D211" s="853"/>
      <c r="E211" s="853"/>
      <c r="F211" s="53"/>
      <c r="G211" s="54"/>
      <c r="H211" s="54"/>
      <c r="I211" s="54"/>
      <c r="J211" s="63"/>
      <c r="K211" s="54"/>
      <c r="L211" s="57">
        <v>36.090000000000003</v>
      </c>
      <c r="M211" s="54"/>
      <c r="N211" s="58">
        <v>1278.31</v>
      </c>
      <c r="AF211" s="39"/>
      <c r="AG211" s="48"/>
      <c r="AH211" s="48"/>
      <c r="AK211" s="3" t="s">
        <v>75</v>
      </c>
      <c r="AM211" s="48"/>
      <c r="AN211" s="48"/>
      <c r="AP211" s="48"/>
    </row>
    <row r="212" spans="1:42" s="4" customFormat="1" ht="15" x14ac:dyDescent="0.25">
      <c r="A212" s="60"/>
      <c r="B212" s="50" t="s">
        <v>1200</v>
      </c>
      <c r="C212" s="853" t="s">
        <v>1201</v>
      </c>
      <c r="D212" s="853"/>
      <c r="E212" s="853"/>
      <c r="F212" s="53" t="s">
        <v>78</v>
      </c>
      <c r="G212" s="70">
        <v>109</v>
      </c>
      <c r="H212" s="54"/>
      <c r="I212" s="70">
        <v>109</v>
      </c>
      <c r="J212" s="63"/>
      <c r="K212" s="54"/>
      <c r="L212" s="57">
        <v>39.340000000000003</v>
      </c>
      <c r="M212" s="54"/>
      <c r="N212" s="58">
        <v>1393.36</v>
      </c>
      <c r="AF212" s="39"/>
      <c r="AG212" s="48"/>
      <c r="AH212" s="48"/>
      <c r="AK212" s="3" t="s">
        <v>1201</v>
      </c>
      <c r="AM212" s="48"/>
      <c r="AN212" s="48"/>
      <c r="AP212" s="48"/>
    </row>
    <row r="213" spans="1:42" s="4" customFormat="1" ht="15" x14ac:dyDescent="0.25">
      <c r="A213" s="60"/>
      <c r="B213" s="50" t="s">
        <v>1202</v>
      </c>
      <c r="C213" s="853" t="s">
        <v>1203</v>
      </c>
      <c r="D213" s="853"/>
      <c r="E213" s="853"/>
      <c r="F213" s="53" t="s">
        <v>78</v>
      </c>
      <c r="G213" s="70">
        <v>65</v>
      </c>
      <c r="H213" s="54"/>
      <c r="I213" s="70">
        <v>65</v>
      </c>
      <c r="J213" s="63"/>
      <c r="K213" s="54"/>
      <c r="L213" s="57">
        <v>23.46</v>
      </c>
      <c r="M213" s="54"/>
      <c r="N213" s="133">
        <v>830.9</v>
      </c>
      <c r="AF213" s="39"/>
      <c r="AG213" s="48"/>
      <c r="AH213" s="48"/>
      <c r="AK213" s="3" t="s">
        <v>1203</v>
      </c>
      <c r="AM213" s="48"/>
      <c r="AN213" s="48"/>
      <c r="AP213" s="48"/>
    </row>
    <row r="214" spans="1:42" s="4" customFormat="1" ht="15" x14ac:dyDescent="0.25">
      <c r="A214" s="71"/>
      <c r="B214" s="72"/>
      <c r="C214" s="847" t="s">
        <v>81</v>
      </c>
      <c r="D214" s="847"/>
      <c r="E214" s="847"/>
      <c r="F214" s="42"/>
      <c r="G214" s="43"/>
      <c r="H214" s="43"/>
      <c r="I214" s="43"/>
      <c r="J214" s="46"/>
      <c r="K214" s="43"/>
      <c r="L214" s="131">
        <v>110.79</v>
      </c>
      <c r="M214" s="66"/>
      <c r="N214" s="47"/>
      <c r="AF214" s="39"/>
      <c r="AG214" s="48"/>
      <c r="AH214" s="48"/>
      <c r="AM214" s="48" t="s">
        <v>81</v>
      </c>
      <c r="AN214" s="48"/>
      <c r="AP214" s="48"/>
    </row>
    <row r="215" spans="1:42" s="4" customFormat="1" ht="23.25" x14ac:dyDescent="0.25">
      <c r="A215" s="40" t="s">
        <v>180</v>
      </c>
      <c r="B215" s="41" t="s">
        <v>1204</v>
      </c>
      <c r="C215" s="847" t="s">
        <v>1205</v>
      </c>
      <c r="D215" s="847"/>
      <c r="E215" s="847"/>
      <c r="F215" s="42" t="s">
        <v>174</v>
      </c>
      <c r="G215" s="43">
        <v>18</v>
      </c>
      <c r="H215" s="44">
        <v>1</v>
      </c>
      <c r="I215" s="44">
        <v>18</v>
      </c>
      <c r="J215" s="46"/>
      <c r="K215" s="43"/>
      <c r="L215" s="46"/>
      <c r="M215" s="43"/>
      <c r="N215" s="47"/>
      <c r="AF215" s="39"/>
      <c r="AG215" s="48"/>
      <c r="AH215" s="48" t="s">
        <v>1205</v>
      </c>
      <c r="AM215" s="48"/>
      <c r="AN215" s="48"/>
      <c r="AP215" s="48"/>
    </row>
    <row r="216" spans="1:42" s="4" customFormat="1" ht="23.25" x14ac:dyDescent="0.25">
      <c r="A216" s="49"/>
      <c r="B216" s="50" t="s">
        <v>1195</v>
      </c>
      <c r="C216" s="848" t="s">
        <v>1196</v>
      </c>
      <c r="D216" s="848"/>
      <c r="E216" s="848"/>
      <c r="F216" s="848"/>
      <c r="G216" s="848"/>
      <c r="H216" s="848"/>
      <c r="I216" s="848"/>
      <c r="J216" s="848"/>
      <c r="K216" s="848"/>
      <c r="L216" s="848"/>
      <c r="M216" s="848"/>
      <c r="N216" s="849"/>
      <c r="AF216" s="39"/>
      <c r="AG216" s="48"/>
      <c r="AH216" s="48"/>
      <c r="AI216" s="3" t="s">
        <v>1196</v>
      </c>
      <c r="AM216" s="48"/>
      <c r="AN216" s="48"/>
      <c r="AP216" s="48"/>
    </row>
    <row r="217" spans="1:42" s="4" customFormat="1" ht="22.5" x14ac:dyDescent="0.25">
      <c r="A217" s="49"/>
      <c r="B217" s="50" t="s">
        <v>1197</v>
      </c>
      <c r="C217" s="848" t="s">
        <v>65</v>
      </c>
      <c r="D217" s="848"/>
      <c r="E217" s="848"/>
      <c r="F217" s="848"/>
      <c r="G217" s="848"/>
      <c r="H217" s="848"/>
      <c r="I217" s="848"/>
      <c r="J217" s="848"/>
      <c r="K217" s="848"/>
      <c r="L217" s="848"/>
      <c r="M217" s="848"/>
      <c r="N217" s="849"/>
      <c r="AF217" s="39"/>
      <c r="AG217" s="48"/>
      <c r="AH217" s="48"/>
      <c r="AI217" s="3" t="s">
        <v>65</v>
      </c>
      <c r="AM217" s="48"/>
      <c r="AN217" s="48"/>
      <c r="AP217" s="48"/>
    </row>
    <row r="218" spans="1:42" s="4" customFormat="1" ht="15" x14ac:dyDescent="0.25">
      <c r="A218" s="51"/>
      <c r="B218" s="50" t="s">
        <v>60</v>
      </c>
      <c r="C218" s="853" t="s">
        <v>66</v>
      </c>
      <c r="D218" s="853"/>
      <c r="E218" s="853"/>
      <c r="F218" s="53"/>
      <c r="G218" s="54"/>
      <c r="H218" s="54"/>
      <c r="I218" s="54"/>
      <c r="J218" s="57">
        <v>4.3099999999999996</v>
      </c>
      <c r="K218" s="62">
        <v>0.80500000000000005</v>
      </c>
      <c r="L218" s="57">
        <v>62.45</v>
      </c>
      <c r="M218" s="56">
        <v>35.42</v>
      </c>
      <c r="N218" s="58">
        <v>2211.98</v>
      </c>
      <c r="AF218" s="39"/>
      <c r="AG218" s="48"/>
      <c r="AH218" s="48"/>
      <c r="AJ218" s="3" t="s">
        <v>66</v>
      </c>
      <c r="AM218" s="48"/>
      <c r="AN218" s="48"/>
      <c r="AP218" s="48"/>
    </row>
    <row r="219" spans="1:42" s="4" customFormat="1" ht="15" x14ac:dyDescent="0.25">
      <c r="A219" s="51"/>
      <c r="B219" s="50" t="s">
        <v>67</v>
      </c>
      <c r="C219" s="853" t="s">
        <v>68</v>
      </c>
      <c r="D219" s="853"/>
      <c r="E219" s="853"/>
      <c r="F219" s="53"/>
      <c r="G219" s="54"/>
      <c r="H219" s="54"/>
      <c r="I219" s="54"/>
      <c r="J219" s="57">
        <v>21.41</v>
      </c>
      <c r="K219" s="62">
        <v>0.80500000000000005</v>
      </c>
      <c r="L219" s="57">
        <v>310.23</v>
      </c>
      <c r="M219" s="54"/>
      <c r="N219" s="59"/>
      <c r="AF219" s="39"/>
      <c r="AG219" s="48"/>
      <c r="AH219" s="48"/>
      <c r="AJ219" s="3" t="s">
        <v>68</v>
      </c>
      <c r="AM219" s="48"/>
      <c r="AN219" s="48"/>
      <c r="AP219" s="48"/>
    </row>
    <row r="220" spans="1:42" s="4" customFormat="1" ht="15" x14ac:dyDescent="0.25">
      <c r="A220" s="51"/>
      <c r="B220" s="50" t="s">
        <v>69</v>
      </c>
      <c r="C220" s="853" t="s">
        <v>70</v>
      </c>
      <c r="D220" s="853"/>
      <c r="E220" s="853"/>
      <c r="F220" s="53"/>
      <c r="G220" s="54"/>
      <c r="H220" s="54"/>
      <c r="I220" s="54"/>
      <c r="J220" s="57">
        <v>2.0299999999999998</v>
      </c>
      <c r="K220" s="62">
        <v>0.80500000000000005</v>
      </c>
      <c r="L220" s="57">
        <v>29.41</v>
      </c>
      <c r="M220" s="56">
        <v>35.42</v>
      </c>
      <c r="N220" s="58">
        <v>1041.7</v>
      </c>
      <c r="AF220" s="39"/>
      <c r="AG220" s="48"/>
      <c r="AH220" s="48"/>
      <c r="AJ220" s="3" t="s">
        <v>70</v>
      </c>
      <c r="AM220" s="48"/>
      <c r="AN220" s="48"/>
      <c r="AP220" s="48"/>
    </row>
    <row r="221" spans="1:42" s="4" customFormat="1" ht="15" x14ac:dyDescent="0.25">
      <c r="A221" s="51"/>
      <c r="B221" s="50" t="s">
        <v>86</v>
      </c>
      <c r="C221" s="853" t="s">
        <v>87</v>
      </c>
      <c r="D221" s="853"/>
      <c r="E221" s="853"/>
      <c r="F221" s="53"/>
      <c r="G221" s="54"/>
      <c r="H221" s="54"/>
      <c r="I221" s="54"/>
      <c r="J221" s="57">
        <v>0.09</v>
      </c>
      <c r="K221" s="70">
        <v>0</v>
      </c>
      <c r="L221" s="57">
        <v>0</v>
      </c>
      <c r="M221" s="54"/>
      <c r="N221" s="59"/>
      <c r="AF221" s="39"/>
      <c r="AG221" s="48"/>
      <c r="AH221" s="48"/>
      <c r="AJ221" s="3" t="s">
        <v>87</v>
      </c>
      <c r="AM221" s="48"/>
      <c r="AN221" s="48"/>
      <c r="AP221" s="48"/>
    </row>
    <row r="222" spans="1:42" s="4" customFormat="1" ht="15" x14ac:dyDescent="0.25">
      <c r="A222" s="60"/>
      <c r="B222" s="50"/>
      <c r="C222" s="853" t="s">
        <v>71</v>
      </c>
      <c r="D222" s="853"/>
      <c r="E222" s="853"/>
      <c r="F222" s="53" t="s">
        <v>72</v>
      </c>
      <c r="G222" s="56">
        <v>0.47</v>
      </c>
      <c r="H222" s="62">
        <v>0.80500000000000005</v>
      </c>
      <c r="I222" s="130">
        <v>6.8102999999999998</v>
      </c>
      <c r="J222" s="63"/>
      <c r="K222" s="54"/>
      <c r="L222" s="63"/>
      <c r="M222" s="54"/>
      <c r="N222" s="59"/>
      <c r="AF222" s="39"/>
      <c r="AG222" s="48"/>
      <c r="AH222" s="48"/>
      <c r="AK222" s="3" t="s">
        <v>71</v>
      </c>
      <c r="AM222" s="48"/>
      <c r="AN222" s="48"/>
      <c r="AP222" s="48"/>
    </row>
    <row r="223" spans="1:42" s="4" customFormat="1" ht="15" x14ac:dyDescent="0.25">
      <c r="A223" s="60"/>
      <c r="B223" s="50"/>
      <c r="C223" s="853" t="s">
        <v>73</v>
      </c>
      <c r="D223" s="853"/>
      <c r="E223" s="853"/>
      <c r="F223" s="53" t="s">
        <v>72</v>
      </c>
      <c r="G223" s="56">
        <v>0.15</v>
      </c>
      <c r="H223" s="62">
        <v>0.80500000000000005</v>
      </c>
      <c r="I223" s="130">
        <v>2.1735000000000002</v>
      </c>
      <c r="J223" s="63"/>
      <c r="K223" s="54"/>
      <c r="L223" s="63"/>
      <c r="M223" s="54"/>
      <c r="N223" s="59"/>
      <c r="AF223" s="39"/>
      <c r="AG223" s="48"/>
      <c r="AH223" s="48"/>
      <c r="AK223" s="3" t="s">
        <v>73</v>
      </c>
      <c r="AM223" s="48"/>
      <c r="AN223" s="48"/>
      <c r="AP223" s="48"/>
    </row>
    <row r="224" spans="1:42" s="4" customFormat="1" ht="15" x14ac:dyDescent="0.25">
      <c r="A224" s="51"/>
      <c r="B224" s="50"/>
      <c r="C224" s="854" t="s">
        <v>74</v>
      </c>
      <c r="D224" s="854"/>
      <c r="E224" s="854"/>
      <c r="F224" s="65"/>
      <c r="G224" s="66"/>
      <c r="H224" s="66"/>
      <c r="I224" s="66"/>
      <c r="J224" s="68">
        <v>25.81</v>
      </c>
      <c r="K224" s="66"/>
      <c r="L224" s="68">
        <v>372.68</v>
      </c>
      <c r="M224" s="66"/>
      <c r="N224" s="69"/>
      <c r="AF224" s="39"/>
      <c r="AG224" s="48"/>
      <c r="AH224" s="48"/>
      <c r="AL224" s="3" t="s">
        <v>74</v>
      </c>
      <c r="AM224" s="48"/>
      <c r="AN224" s="48"/>
      <c r="AP224" s="48"/>
    </row>
    <row r="225" spans="1:42" s="4" customFormat="1" ht="15" x14ac:dyDescent="0.25">
      <c r="A225" s="60"/>
      <c r="B225" s="50"/>
      <c r="C225" s="853" t="s">
        <v>75</v>
      </c>
      <c r="D225" s="853"/>
      <c r="E225" s="853"/>
      <c r="F225" s="53"/>
      <c r="G225" s="54"/>
      <c r="H225" s="54"/>
      <c r="I225" s="54"/>
      <c r="J225" s="63"/>
      <c r="K225" s="54"/>
      <c r="L225" s="57">
        <v>91.86</v>
      </c>
      <c r="M225" s="54"/>
      <c r="N225" s="58">
        <v>3253.68</v>
      </c>
      <c r="AF225" s="39"/>
      <c r="AG225" s="48"/>
      <c r="AH225" s="48"/>
      <c r="AK225" s="3" t="s">
        <v>75</v>
      </c>
      <c r="AM225" s="48"/>
      <c r="AN225" s="48"/>
      <c r="AP225" s="48"/>
    </row>
    <row r="226" spans="1:42" s="4" customFormat="1" ht="23.25" x14ac:dyDescent="0.25">
      <c r="A226" s="60"/>
      <c r="B226" s="50" t="s">
        <v>120</v>
      </c>
      <c r="C226" s="853" t="s">
        <v>121</v>
      </c>
      <c r="D226" s="853"/>
      <c r="E226" s="853"/>
      <c r="F226" s="53" t="s">
        <v>78</v>
      </c>
      <c r="G226" s="70">
        <v>97</v>
      </c>
      <c r="H226" s="54"/>
      <c r="I226" s="70">
        <v>97</v>
      </c>
      <c r="J226" s="63"/>
      <c r="K226" s="54"/>
      <c r="L226" s="57">
        <v>89.1</v>
      </c>
      <c r="M226" s="54"/>
      <c r="N226" s="58">
        <v>3156.07</v>
      </c>
      <c r="AF226" s="39"/>
      <c r="AG226" s="48"/>
      <c r="AH226" s="48"/>
      <c r="AK226" s="3" t="s">
        <v>121</v>
      </c>
      <c r="AM226" s="48"/>
      <c r="AN226" s="48"/>
      <c r="AP226" s="48"/>
    </row>
    <row r="227" spans="1:42" s="4" customFormat="1" ht="23.25" x14ac:dyDescent="0.25">
      <c r="A227" s="60"/>
      <c r="B227" s="50" t="s">
        <v>122</v>
      </c>
      <c r="C227" s="853" t="s">
        <v>123</v>
      </c>
      <c r="D227" s="853"/>
      <c r="E227" s="853"/>
      <c r="F227" s="53" t="s">
        <v>78</v>
      </c>
      <c r="G227" s="70">
        <v>51</v>
      </c>
      <c r="H227" s="54"/>
      <c r="I227" s="70">
        <v>51</v>
      </c>
      <c r="J227" s="63"/>
      <c r="K227" s="54"/>
      <c r="L227" s="57">
        <v>46.85</v>
      </c>
      <c r="M227" s="54"/>
      <c r="N227" s="58">
        <v>1659.38</v>
      </c>
      <c r="AF227" s="39"/>
      <c r="AG227" s="48"/>
      <c r="AH227" s="48"/>
      <c r="AK227" s="3" t="s">
        <v>123</v>
      </c>
      <c r="AM227" s="48"/>
      <c r="AN227" s="48"/>
      <c r="AP227" s="48"/>
    </row>
    <row r="228" spans="1:42" s="4" customFormat="1" ht="15" x14ac:dyDescent="0.25">
      <c r="A228" s="71"/>
      <c r="B228" s="72"/>
      <c r="C228" s="847" t="s">
        <v>81</v>
      </c>
      <c r="D228" s="847"/>
      <c r="E228" s="847"/>
      <c r="F228" s="42"/>
      <c r="G228" s="43"/>
      <c r="H228" s="43"/>
      <c r="I228" s="43"/>
      <c r="J228" s="46"/>
      <c r="K228" s="43"/>
      <c r="L228" s="131">
        <v>508.63</v>
      </c>
      <c r="M228" s="66"/>
      <c r="N228" s="47"/>
      <c r="AF228" s="39"/>
      <c r="AG228" s="48"/>
      <c r="AH228" s="48"/>
      <c r="AM228" s="48" t="s">
        <v>81</v>
      </c>
      <c r="AN228" s="48"/>
      <c r="AP228" s="48"/>
    </row>
    <row r="229" spans="1:42" s="4" customFormat="1" ht="23.25" x14ac:dyDescent="0.25">
      <c r="A229" s="40" t="s">
        <v>183</v>
      </c>
      <c r="B229" s="41" t="s">
        <v>1204</v>
      </c>
      <c r="C229" s="847" t="s">
        <v>1231</v>
      </c>
      <c r="D229" s="847"/>
      <c r="E229" s="847"/>
      <c r="F229" s="42" t="s">
        <v>174</v>
      </c>
      <c r="G229" s="43">
        <v>10</v>
      </c>
      <c r="H229" s="44">
        <v>1</v>
      </c>
      <c r="I229" s="44">
        <v>10</v>
      </c>
      <c r="J229" s="46"/>
      <c r="K229" s="43"/>
      <c r="L229" s="46"/>
      <c r="M229" s="43"/>
      <c r="N229" s="47"/>
      <c r="AF229" s="39"/>
      <c r="AG229" s="48"/>
      <c r="AH229" s="48" t="s">
        <v>1231</v>
      </c>
      <c r="AM229" s="48"/>
      <c r="AN229" s="48"/>
      <c r="AP229" s="48"/>
    </row>
    <row r="230" spans="1:42" s="4" customFormat="1" ht="23.25" x14ac:dyDescent="0.25">
      <c r="A230" s="49"/>
      <c r="B230" s="50" t="s">
        <v>1195</v>
      </c>
      <c r="C230" s="848" t="s">
        <v>1196</v>
      </c>
      <c r="D230" s="848"/>
      <c r="E230" s="848"/>
      <c r="F230" s="848"/>
      <c r="G230" s="848"/>
      <c r="H230" s="848"/>
      <c r="I230" s="848"/>
      <c r="J230" s="848"/>
      <c r="K230" s="848"/>
      <c r="L230" s="848"/>
      <c r="M230" s="848"/>
      <c r="N230" s="849"/>
      <c r="AF230" s="39"/>
      <c r="AG230" s="48"/>
      <c r="AH230" s="48"/>
      <c r="AI230" s="3" t="s">
        <v>1196</v>
      </c>
      <c r="AM230" s="48"/>
      <c r="AN230" s="48"/>
      <c r="AP230" s="48"/>
    </row>
    <row r="231" spans="1:42" s="4" customFormat="1" ht="22.5" x14ac:dyDescent="0.25">
      <c r="A231" s="49"/>
      <c r="B231" s="50" t="s">
        <v>1197</v>
      </c>
      <c r="C231" s="848" t="s">
        <v>65</v>
      </c>
      <c r="D231" s="848"/>
      <c r="E231" s="848"/>
      <c r="F231" s="848"/>
      <c r="G231" s="848"/>
      <c r="H231" s="848"/>
      <c r="I231" s="848"/>
      <c r="J231" s="848"/>
      <c r="K231" s="848"/>
      <c r="L231" s="848"/>
      <c r="M231" s="848"/>
      <c r="N231" s="849"/>
      <c r="AF231" s="39"/>
      <c r="AG231" s="48"/>
      <c r="AH231" s="48"/>
      <c r="AI231" s="3" t="s">
        <v>65</v>
      </c>
      <c r="AM231" s="48"/>
      <c r="AN231" s="48"/>
      <c r="AP231" s="48"/>
    </row>
    <row r="232" spans="1:42" s="4" customFormat="1" ht="15" x14ac:dyDescent="0.25">
      <c r="A232" s="51"/>
      <c r="B232" s="50" t="s">
        <v>60</v>
      </c>
      <c r="C232" s="853" t="s">
        <v>66</v>
      </c>
      <c r="D232" s="853"/>
      <c r="E232" s="853"/>
      <c r="F232" s="53"/>
      <c r="G232" s="54"/>
      <c r="H232" s="54"/>
      <c r="I232" s="54"/>
      <c r="J232" s="57">
        <v>4.3099999999999996</v>
      </c>
      <c r="K232" s="62">
        <v>0.80500000000000005</v>
      </c>
      <c r="L232" s="57">
        <v>34.700000000000003</v>
      </c>
      <c r="M232" s="56">
        <v>35.42</v>
      </c>
      <c r="N232" s="58">
        <v>1229.07</v>
      </c>
      <c r="AF232" s="39"/>
      <c r="AG232" s="48"/>
      <c r="AH232" s="48"/>
      <c r="AJ232" s="3" t="s">
        <v>66</v>
      </c>
      <c r="AM232" s="48"/>
      <c r="AN232" s="48"/>
      <c r="AP232" s="48"/>
    </row>
    <row r="233" spans="1:42" s="4" customFormat="1" ht="15" x14ac:dyDescent="0.25">
      <c r="A233" s="51"/>
      <c r="B233" s="50" t="s">
        <v>67</v>
      </c>
      <c r="C233" s="853" t="s">
        <v>68</v>
      </c>
      <c r="D233" s="853"/>
      <c r="E233" s="853"/>
      <c r="F233" s="53"/>
      <c r="G233" s="54"/>
      <c r="H233" s="54"/>
      <c r="I233" s="54"/>
      <c r="J233" s="57">
        <v>21.41</v>
      </c>
      <c r="K233" s="62">
        <v>0.80500000000000005</v>
      </c>
      <c r="L233" s="57">
        <v>172.35</v>
      </c>
      <c r="M233" s="54"/>
      <c r="N233" s="59"/>
      <c r="AF233" s="39"/>
      <c r="AG233" s="48"/>
      <c r="AH233" s="48"/>
      <c r="AJ233" s="3" t="s">
        <v>68</v>
      </c>
      <c r="AM233" s="48"/>
      <c r="AN233" s="48"/>
      <c r="AP233" s="48"/>
    </row>
    <row r="234" spans="1:42" s="4" customFormat="1" ht="15" x14ac:dyDescent="0.25">
      <c r="A234" s="51"/>
      <c r="B234" s="50" t="s">
        <v>69</v>
      </c>
      <c r="C234" s="853" t="s">
        <v>70</v>
      </c>
      <c r="D234" s="853"/>
      <c r="E234" s="853"/>
      <c r="F234" s="53"/>
      <c r="G234" s="54"/>
      <c r="H234" s="54"/>
      <c r="I234" s="54"/>
      <c r="J234" s="57">
        <v>2.0299999999999998</v>
      </c>
      <c r="K234" s="62">
        <v>0.80500000000000005</v>
      </c>
      <c r="L234" s="57">
        <v>16.34</v>
      </c>
      <c r="M234" s="56">
        <v>35.42</v>
      </c>
      <c r="N234" s="133">
        <v>578.76</v>
      </c>
      <c r="AF234" s="39"/>
      <c r="AG234" s="48"/>
      <c r="AH234" s="48"/>
      <c r="AJ234" s="3" t="s">
        <v>70</v>
      </c>
      <c r="AM234" s="48"/>
      <c r="AN234" s="48"/>
      <c r="AP234" s="48"/>
    </row>
    <row r="235" spans="1:42" s="4" customFormat="1" ht="15" x14ac:dyDescent="0.25">
      <c r="A235" s="51"/>
      <c r="B235" s="50" t="s">
        <v>86</v>
      </c>
      <c r="C235" s="853" t="s">
        <v>87</v>
      </c>
      <c r="D235" s="853"/>
      <c r="E235" s="853"/>
      <c r="F235" s="53"/>
      <c r="G235" s="54"/>
      <c r="H235" s="54"/>
      <c r="I235" s="54"/>
      <c r="J235" s="57">
        <v>0.09</v>
      </c>
      <c r="K235" s="70">
        <v>0</v>
      </c>
      <c r="L235" s="57">
        <v>0</v>
      </c>
      <c r="M235" s="54"/>
      <c r="N235" s="59"/>
      <c r="AF235" s="39"/>
      <c r="AG235" s="48"/>
      <c r="AH235" s="48"/>
      <c r="AJ235" s="3" t="s">
        <v>87</v>
      </c>
      <c r="AM235" s="48"/>
      <c r="AN235" s="48"/>
      <c r="AP235" s="48"/>
    </row>
    <row r="236" spans="1:42" s="4" customFormat="1" ht="15" x14ac:dyDescent="0.25">
      <c r="A236" s="60"/>
      <c r="B236" s="50"/>
      <c r="C236" s="853" t="s">
        <v>71</v>
      </c>
      <c r="D236" s="853"/>
      <c r="E236" s="853"/>
      <c r="F236" s="53" t="s">
        <v>72</v>
      </c>
      <c r="G236" s="56">
        <v>0.47</v>
      </c>
      <c r="H236" s="62">
        <v>0.80500000000000005</v>
      </c>
      <c r="I236" s="130">
        <v>3.7835000000000001</v>
      </c>
      <c r="J236" s="63"/>
      <c r="K236" s="54"/>
      <c r="L236" s="63"/>
      <c r="M236" s="54"/>
      <c r="N236" s="59"/>
      <c r="AF236" s="39"/>
      <c r="AG236" s="48"/>
      <c r="AH236" s="48"/>
      <c r="AK236" s="3" t="s">
        <v>71</v>
      </c>
      <c r="AM236" s="48"/>
      <c r="AN236" s="48"/>
      <c r="AP236" s="48"/>
    </row>
    <row r="237" spans="1:42" s="4" customFormat="1" ht="15" x14ac:dyDescent="0.25">
      <c r="A237" s="60"/>
      <c r="B237" s="50"/>
      <c r="C237" s="853" t="s">
        <v>73</v>
      </c>
      <c r="D237" s="853"/>
      <c r="E237" s="853"/>
      <c r="F237" s="53" t="s">
        <v>72</v>
      </c>
      <c r="G237" s="56">
        <v>0.15</v>
      </c>
      <c r="H237" s="62">
        <v>0.80500000000000005</v>
      </c>
      <c r="I237" s="130">
        <v>1.2075</v>
      </c>
      <c r="J237" s="63"/>
      <c r="K237" s="54"/>
      <c r="L237" s="63"/>
      <c r="M237" s="54"/>
      <c r="N237" s="59"/>
      <c r="AF237" s="39"/>
      <c r="AG237" s="48"/>
      <c r="AH237" s="48"/>
      <c r="AK237" s="3" t="s">
        <v>73</v>
      </c>
      <c r="AM237" s="48"/>
      <c r="AN237" s="48"/>
      <c r="AP237" s="48"/>
    </row>
    <row r="238" spans="1:42" s="4" customFormat="1" ht="15" x14ac:dyDescent="0.25">
      <c r="A238" s="51"/>
      <c r="B238" s="50"/>
      <c r="C238" s="854" t="s">
        <v>74</v>
      </c>
      <c r="D238" s="854"/>
      <c r="E238" s="854"/>
      <c r="F238" s="65"/>
      <c r="G238" s="66"/>
      <c r="H238" s="66"/>
      <c r="I238" s="66"/>
      <c r="J238" s="68">
        <v>25.81</v>
      </c>
      <c r="K238" s="66"/>
      <c r="L238" s="68">
        <v>207.05</v>
      </c>
      <c r="M238" s="66"/>
      <c r="N238" s="69"/>
      <c r="AF238" s="39"/>
      <c r="AG238" s="48"/>
      <c r="AH238" s="48"/>
      <c r="AL238" s="3" t="s">
        <v>74</v>
      </c>
      <c r="AM238" s="48"/>
      <c r="AN238" s="48"/>
      <c r="AP238" s="48"/>
    </row>
    <row r="239" spans="1:42" s="4" customFormat="1" ht="15" x14ac:dyDescent="0.25">
      <c r="A239" s="60"/>
      <c r="B239" s="50"/>
      <c r="C239" s="853" t="s">
        <v>75</v>
      </c>
      <c r="D239" s="853"/>
      <c r="E239" s="853"/>
      <c r="F239" s="53"/>
      <c r="G239" s="54"/>
      <c r="H239" s="54"/>
      <c r="I239" s="54"/>
      <c r="J239" s="63"/>
      <c r="K239" s="54"/>
      <c r="L239" s="57">
        <v>51.04</v>
      </c>
      <c r="M239" s="54"/>
      <c r="N239" s="58">
        <v>1807.83</v>
      </c>
      <c r="AF239" s="39"/>
      <c r="AG239" s="48"/>
      <c r="AH239" s="48"/>
      <c r="AK239" s="3" t="s">
        <v>75</v>
      </c>
      <c r="AM239" s="48"/>
      <c r="AN239" s="48"/>
      <c r="AP239" s="48"/>
    </row>
    <row r="240" spans="1:42" s="4" customFormat="1" ht="23.25" x14ac:dyDescent="0.25">
      <c r="A240" s="60"/>
      <c r="B240" s="50" t="s">
        <v>120</v>
      </c>
      <c r="C240" s="853" t="s">
        <v>121</v>
      </c>
      <c r="D240" s="853"/>
      <c r="E240" s="853"/>
      <c r="F240" s="53" t="s">
        <v>78</v>
      </c>
      <c r="G240" s="70">
        <v>97</v>
      </c>
      <c r="H240" s="54"/>
      <c r="I240" s="70">
        <v>97</v>
      </c>
      <c r="J240" s="63"/>
      <c r="K240" s="54"/>
      <c r="L240" s="57">
        <v>49.51</v>
      </c>
      <c r="M240" s="54"/>
      <c r="N240" s="58">
        <v>1753.6</v>
      </c>
      <c r="AF240" s="39"/>
      <c r="AG240" s="48"/>
      <c r="AH240" s="48"/>
      <c r="AK240" s="3" t="s">
        <v>121</v>
      </c>
      <c r="AM240" s="48"/>
      <c r="AN240" s="48"/>
      <c r="AP240" s="48"/>
    </row>
    <row r="241" spans="1:42" s="4" customFormat="1" ht="23.25" x14ac:dyDescent="0.25">
      <c r="A241" s="60"/>
      <c r="B241" s="50" t="s">
        <v>122</v>
      </c>
      <c r="C241" s="853" t="s">
        <v>123</v>
      </c>
      <c r="D241" s="853"/>
      <c r="E241" s="853"/>
      <c r="F241" s="53" t="s">
        <v>78</v>
      </c>
      <c r="G241" s="70">
        <v>51</v>
      </c>
      <c r="H241" s="54"/>
      <c r="I241" s="70">
        <v>51</v>
      </c>
      <c r="J241" s="63"/>
      <c r="K241" s="54"/>
      <c r="L241" s="57">
        <v>26.03</v>
      </c>
      <c r="M241" s="54"/>
      <c r="N241" s="133">
        <v>921.99</v>
      </c>
      <c r="AF241" s="39"/>
      <c r="AG241" s="48"/>
      <c r="AH241" s="48"/>
      <c r="AK241" s="3" t="s">
        <v>123</v>
      </c>
      <c r="AM241" s="48"/>
      <c r="AN241" s="48"/>
      <c r="AP241" s="48"/>
    </row>
    <row r="242" spans="1:42" s="4" customFormat="1" ht="15" x14ac:dyDescent="0.25">
      <c r="A242" s="71"/>
      <c r="B242" s="72"/>
      <c r="C242" s="847" t="s">
        <v>81</v>
      </c>
      <c r="D242" s="847"/>
      <c r="E242" s="847"/>
      <c r="F242" s="42"/>
      <c r="G242" s="43"/>
      <c r="H242" s="43"/>
      <c r="I242" s="43"/>
      <c r="J242" s="46"/>
      <c r="K242" s="43"/>
      <c r="L242" s="131">
        <v>282.58999999999997</v>
      </c>
      <c r="M242" s="66"/>
      <c r="N242" s="47"/>
      <c r="AF242" s="39"/>
      <c r="AG242" s="48"/>
      <c r="AH242" s="48"/>
      <c r="AM242" s="48" t="s">
        <v>81</v>
      </c>
      <c r="AN242" s="48"/>
      <c r="AP242" s="48"/>
    </row>
    <row r="243" spans="1:42" s="4" customFormat="1" ht="23.25" x14ac:dyDescent="0.25">
      <c r="A243" s="40" t="s">
        <v>186</v>
      </c>
      <c r="B243" s="41" t="s">
        <v>1232</v>
      </c>
      <c r="C243" s="847" t="s">
        <v>1233</v>
      </c>
      <c r="D243" s="847"/>
      <c r="E243" s="847"/>
      <c r="F243" s="42" t="s">
        <v>174</v>
      </c>
      <c r="G243" s="43">
        <v>13</v>
      </c>
      <c r="H243" s="44">
        <v>1</v>
      </c>
      <c r="I243" s="44">
        <v>13</v>
      </c>
      <c r="J243" s="46"/>
      <c r="K243" s="43"/>
      <c r="L243" s="46"/>
      <c r="M243" s="43"/>
      <c r="N243" s="47"/>
      <c r="AF243" s="39"/>
      <c r="AG243" s="48"/>
      <c r="AH243" s="48" t="s">
        <v>1233</v>
      </c>
      <c r="AM243" s="48"/>
      <c r="AN243" s="48"/>
      <c r="AP243" s="48"/>
    </row>
    <row r="244" spans="1:42" s="4" customFormat="1" ht="23.25" x14ac:dyDescent="0.25">
      <c r="A244" s="49"/>
      <c r="B244" s="50" t="s">
        <v>1195</v>
      </c>
      <c r="C244" s="848" t="s">
        <v>1196</v>
      </c>
      <c r="D244" s="848"/>
      <c r="E244" s="848"/>
      <c r="F244" s="848"/>
      <c r="G244" s="848"/>
      <c r="H244" s="848"/>
      <c r="I244" s="848"/>
      <c r="J244" s="848"/>
      <c r="K244" s="848"/>
      <c r="L244" s="848"/>
      <c r="M244" s="848"/>
      <c r="N244" s="849"/>
      <c r="AF244" s="39"/>
      <c r="AG244" s="48"/>
      <c r="AH244" s="48"/>
      <c r="AI244" s="3" t="s">
        <v>1196</v>
      </c>
      <c r="AM244" s="48"/>
      <c r="AN244" s="48"/>
      <c r="AP244" s="48"/>
    </row>
    <row r="245" spans="1:42" s="4" customFormat="1" ht="22.5" x14ac:dyDescent="0.25">
      <c r="A245" s="49"/>
      <c r="B245" s="50" t="s">
        <v>1197</v>
      </c>
      <c r="C245" s="848" t="s">
        <v>65</v>
      </c>
      <c r="D245" s="848"/>
      <c r="E245" s="848"/>
      <c r="F245" s="848"/>
      <c r="G245" s="848"/>
      <c r="H245" s="848"/>
      <c r="I245" s="848"/>
      <c r="J245" s="848"/>
      <c r="K245" s="848"/>
      <c r="L245" s="848"/>
      <c r="M245" s="848"/>
      <c r="N245" s="849"/>
      <c r="AF245" s="39"/>
      <c r="AG245" s="48"/>
      <c r="AH245" s="48"/>
      <c r="AI245" s="3" t="s">
        <v>65</v>
      </c>
      <c r="AM245" s="48"/>
      <c r="AN245" s="48"/>
      <c r="AP245" s="48"/>
    </row>
    <row r="246" spans="1:42" s="4" customFormat="1" ht="15" x14ac:dyDescent="0.25">
      <c r="A246" s="51"/>
      <c r="B246" s="50" t="s">
        <v>60</v>
      </c>
      <c r="C246" s="853" t="s">
        <v>66</v>
      </c>
      <c r="D246" s="853"/>
      <c r="E246" s="853"/>
      <c r="F246" s="53"/>
      <c r="G246" s="54"/>
      <c r="H246" s="54"/>
      <c r="I246" s="54"/>
      <c r="J246" s="57">
        <v>1.93</v>
      </c>
      <c r="K246" s="62">
        <v>0.80500000000000005</v>
      </c>
      <c r="L246" s="57">
        <v>20.2</v>
      </c>
      <c r="M246" s="56">
        <v>35.42</v>
      </c>
      <c r="N246" s="133">
        <v>715.48</v>
      </c>
      <c r="AF246" s="39"/>
      <c r="AG246" s="48"/>
      <c r="AH246" s="48"/>
      <c r="AJ246" s="3" t="s">
        <v>66</v>
      </c>
      <c r="AM246" s="48"/>
      <c r="AN246" s="48"/>
      <c r="AP246" s="48"/>
    </row>
    <row r="247" spans="1:42" s="4" customFormat="1" ht="15" x14ac:dyDescent="0.25">
      <c r="A247" s="51"/>
      <c r="B247" s="50" t="s">
        <v>67</v>
      </c>
      <c r="C247" s="853" t="s">
        <v>68</v>
      </c>
      <c r="D247" s="853"/>
      <c r="E247" s="853"/>
      <c r="F247" s="53"/>
      <c r="G247" s="54"/>
      <c r="H247" s="54"/>
      <c r="I247" s="54"/>
      <c r="J247" s="57">
        <v>31.16</v>
      </c>
      <c r="K247" s="62">
        <v>0.80500000000000005</v>
      </c>
      <c r="L247" s="57">
        <v>326.08999999999997</v>
      </c>
      <c r="M247" s="54"/>
      <c r="N247" s="59"/>
      <c r="AF247" s="39"/>
      <c r="AG247" s="48"/>
      <c r="AH247" s="48"/>
      <c r="AJ247" s="3" t="s">
        <v>68</v>
      </c>
      <c r="AM247" s="48"/>
      <c r="AN247" s="48"/>
      <c r="AP247" s="48"/>
    </row>
    <row r="248" spans="1:42" s="4" customFormat="1" ht="15" x14ac:dyDescent="0.25">
      <c r="A248" s="51"/>
      <c r="B248" s="50" t="s">
        <v>69</v>
      </c>
      <c r="C248" s="853" t="s">
        <v>70</v>
      </c>
      <c r="D248" s="853"/>
      <c r="E248" s="853"/>
      <c r="F248" s="53"/>
      <c r="G248" s="54"/>
      <c r="H248" s="54"/>
      <c r="I248" s="54"/>
      <c r="J248" s="57">
        <v>3.65</v>
      </c>
      <c r="K248" s="62">
        <v>0.80500000000000005</v>
      </c>
      <c r="L248" s="57">
        <v>38.200000000000003</v>
      </c>
      <c r="M248" s="56">
        <v>35.42</v>
      </c>
      <c r="N248" s="58">
        <v>1353.04</v>
      </c>
      <c r="AF248" s="39"/>
      <c r="AG248" s="48"/>
      <c r="AH248" s="48"/>
      <c r="AJ248" s="3" t="s">
        <v>70</v>
      </c>
      <c r="AM248" s="48"/>
      <c r="AN248" s="48"/>
      <c r="AP248" s="48"/>
    </row>
    <row r="249" spans="1:42" s="4" customFormat="1" ht="15" x14ac:dyDescent="0.25">
      <c r="A249" s="51"/>
      <c r="B249" s="50" t="s">
        <v>86</v>
      </c>
      <c r="C249" s="853" t="s">
        <v>87</v>
      </c>
      <c r="D249" s="853"/>
      <c r="E249" s="853"/>
      <c r="F249" s="53"/>
      <c r="G249" s="54"/>
      <c r="H249" s="54"/>
      <c r="I249" s="54"/>
      <c r="J249" s="57">
        <v>0.04</v>
      </c>
      <c r="K249" s="70">
        <v>0</v>
      </c>
      <c r="L249" s="57">
        <v>0</v>
      </c>
      <c r="M249" s="54"/>
      <c r="N249" s="59"/>
      <c r="AF249" s="39"/>
      <c r="AG249" s="48"/>
      <c r="AH249" s="48"/>
      <c r="AJ249" s="3" t="s">
        <v>87</v>
      </c>
      <c r="AM249" s="48"/>
      <c r="AN249" s="48"/>
      <c r="AP249" s="48"/>
    </row>
    <row r="250" spans="1:42" s="4" customFormat="1" ht="15" x14ac:dyDescent="0.25">
      <c r="A250" s="60"/>
      <c r="B250" s="50"/>
      <c r="C250" s="853" t="s">
        <v>71</v>
      </c>
      <c r="D250" s="853"/>
      <c r="E250" s="853"/>
      <c r="F250" s="53" t="s">
        <v>72</v>
      </c>
      <c r="G250" s="56">
        <v>0.21</v>
      </c>
      <c r="H250" s="62">
        <v>0.80500000000000005</v>
      </c>
      <c r="I250" s="64">
        <v>2.1976499999999999</v>
      </c>
      <c r="J250" s="63"/>
      <c r="K250" s="54"/>
      <c r="L250" s="63"/>
      <c r="M250" s="54"/>
      <c r="N250" s="59"/>
      <c r="AF250" s="39"/>
      <c r="AG250" s="48"/>
      <c r="AH250" s="48"/>
      <c r="AK250" s="3" t="s">
        <v>71</v>
      </c>
      <c r="AM250" s="48"/>
      <c r="AN250" s="48"/>
      <c r="AP250" s="48"/>
    </row>
    <row r="251" spans="1:42" s="4" customFormat="1" ht="15" x14ac:dyDescent="0.25">
      <c r="A251" s="60"/>
      <c r="B251" s="50"/>
      <c r="C251" s="853" t="s">
        <v>73</v>
      </c>
      <c r="D251" s="853"/>
      <c r="E251" s="853"/>
      <c r="F251" s="53" t="s">
        <v>72</v>
      </c>
      <c r="G251" s="56">
        <v>0.27</v>
      </c>
      <c r="H251" s="62">
        <v>0.80500000000000005</v>
      </c>
      <c r="I251" s="64">
        <v>2.8255499999999998</v>
      </c>
      <c r="J251" s="63"/>
      <c r="K251" s="54"/>
      <c r="L251" s="63"/>
      <c r="M251" s="54"/>
      <c r="N251" s="59"/>
      <c r="AF251" s="39"/>
      <c r="AG251" s="48"/>
      <c r="AH251" s="48"/>
      <c r="AK251" s="3" t="s">
        <v>73</v>
      </c>
      <c r="AM251" s="48"/>
      <c r="AN251" s="48"/>
      <c r="AP251" s="48"/>
    </row>
    <row r="252" spans="1:42" s="4" customFormat="1" ht="15" x14ac:dyDescent="0.25">
      <c r="A252" s="51"/>
      <c r="B252" s="50"/>
      <c r="C252" s="854" t="s">
        <v>74</v>
      </c>
      <c r="D252" s="854"/>
      <c r="E252" s="854"/>
      <c r="F252" s="65"/>
      <c r="G252" s="66"/>
      <c r="H252" s="66"/>
      <c r="I252" s="66"/>
      <c r="J252" s="68">
        <v>33.130000000000003</v>
      </c>
      <c r="K252" s="66"/>
      <c r="L252" s="68">
        <v>346.29</v>
      </c>
      <c r="M252" s="66"/>
      <c r="N252" s="69"/>
      <c r="AF252" s="39"/>
      <c r="AG252" s="48"/>
      <c r="AH252" s="48"/>
      <c r="AL252" s="3" t="s">
        <v>74</v>
      </c>
      <c r="AM252" s="48"/>
      <c r="AN252" s="48"/>
      <c r="AP252" s="48"/>
    </row>
    <row r="253" spans="1:42" s="4" customFormat="1" ht="15" x14ac:dyDescent="0.25">
      <c r="A253" s="60"/>
      <c r="B253" s="50"/>
      <c r="C253" s="853" t="s">
        <v>75</v>
      </c>
      <c r="D253" s="853"/>
      <c r="E253" s="853"/>
      <c r="F253" s="53"/>
      <c r="G253" s="54"/>
      <c r="H253" s="54"/>
      <c r="I253" s="54"/>
      <c r="J253" s="63"/>
      <c r="K253" s="54"/>
      <c r="L253" s="57">
        <v>58.4</v>
      </c>
      <c r="M253" s="54"/>
      <c r="N253" s="58">
        <v>2068.52</v>
      </c>
      <c r="AF253" s="39"/>
      <c r="AG253" s="48"/>
      <c r="AH253" s="48"/>
      <c r="AK253" s="3" t="s">
        <v>75</v>
      </c>
      <c r="AM253" s="48"/>
      <c r="AN253" s="48"/>
      <c r="AP253" s="48"/>
    </row>
    <row r="254" spans="1:42" s="4" customFormat="1" ht="23.25" x14ac:dyDescent="0.25">
      <c r="A254" s="60"/>
      <c r="B254" s="50" t="s">
        <v>120</v>
      </c>
      <c r="C254" s="853" t="s">
        <v>121</v>
      </c>
      <c r="D254" s="853"/>
      <c r="E254" s="853"/>
      <c r="F254" s="53" t="s">
        <v>78</v>
      </c>
      <c r="G254" s="70">
        <v>97</v>
      </c>
      <c r="H254" s="54"/>
      <c r="I254" s="70">
        <v>97</v>
      </c>
      <c r="J254" s="63"/>
      <c r="K254" s="54"/>
      <c r="L254" s="57">
        <v>56.65</v>
      </c>
      <c r="M254" s="54"/>
      <c r="N254" s="58">
        <v>2006.46</v>
      </c>
      <c r="AF254" s="39"/>
      <c r="AG254" s="48"/>
      <c r="AH254" s="48"/>
      <c r="AK254" s="3" t="s">
        <v>121</v>
      </c>
      <c r="AM254" s="48"/>
      <c r="AN254" s="48"/>
      <c r="AP254" s="48"/>
    </row>
    <row r="255" spans="1:42" s="4" customFormat="1" ht="23.25" x14ac:dyDescent="0.25">
      <c r="A255" s="60"/>
      <c r="B255" s="50" t="s">
        <v>122</v>
      </c>
      <c r="C255" s="853" t="s">
        <v>123</v>
      </c>
      <c r="D255" s="853"/>
      <c r="E255" s="853"/>
      <c r="F255" s="53" t="s">
        <v>78</v>
      </c>
      <c r="G255" s="70">
        <v>51</v>
      </c>
      <c r="H255" s="54"/>
      <c r="I255" s="70">
        <v>51</v>
      </c>
      <c r="J255" s="63"/>
      <c r="K255" s="54"/>
      <c r="L255" s="57">
        <v>29.78</v>
      </c>
      <c r="M255" s="54"/>
      <c r="N255" s="58">
        <v>1054.95</v>
      </c>
      <c r="AF255" s="39"/>
      <c r="AG255" s="48"/>
      <c r="AH255" s="48"/>
      <c r="AK255" s="3" t="s">
        <v>123</v>
      </c>
      <c r="AM255" s="48"/>
      <c r="AN255" s="48"/>
      <c r="AP255" s="48"/>
    </row>
    <row r="256" spans="1:42" s="4" customFormat="1" ht="15" x14ac:dyDescent="0.25">
      <c r="A256" s="71"/>
      <c r="B256" s="72"/>
      <c r="C256" s="847" t="s">
        <v>81</v>
      </c>
      <c r="D256" s="847"/>
      <c r="E256" s="847"/>
      <c r="F256" s="42"/>
      <c r="G256" s="43"/>
      <c r="H256" s="43"/>
      <c r="I256" s="43"/>
      <c r="J256" s="46"/>
      <c r="K256" s="43"/>
      <c r="L256" s="131">
        <v>432.72</v>
      </c>
      <c r="M256" s="66"/>
      <c r="N256" s="47"/>
      <c r="AF256" s="39"/>
      <c r="AG256" s="48"/>
      <c r="AH256" s="48"/>
      <c r="AM256" s="48" t="s">
        <v>81</v>
      </c>
      <c r="AN256" s="48"/>
      <c r="AP256" s="48"/>
    </row>
    <row r="257" spans="1:42" s="4" customFormat="1" ht="57" x14ac:dyDescent="0.25">
      <c r="A257" s="40" t="s">
        <v>187</v>
      </c>
      <c r="B257" s="41" t="s">
        <v>1234</v>
      </c>
      <c r="C257" s="847" t="s">
        <v>1235</v>
      </c>
      <c r="D257" s="847"/>
      <c r="E257" s="847"/>
      <c r="F257" s="42" t="s">
        <v>174</v>
      </c>
      <c r="G257" s="43">
        <v>3</v>
      </c>
      <c r="H257" s="44">
        <v>1</v>
      </c>
      <c r="I257" s="44">
        <v>3</v>
      </c>
      <c r="J257" s="46"/>
      <c r="K257" s="43"/>
      <c r="L257" s="46"/>
      <c r="M257" s="43"/>
      <c r="N257" s="47"/>
      <c r="AF257" s="39"/>
      <c r="AG257" s="48"/>
      <c r="AH257" s="48" t="s">
        <v>1235</v>
      </c>
      <c r="AM257" s="48"/>
      <c r="AN257" s="48"/>
      <c r="AP257" s="48"/>
    </row>
    <row r="258" spans="1:42" s="4" customFormat="1" ht="23.25" x14ac:dyDescent="0.25">
      <c r="A258" s="49"/>
      <c r="B258" s="50" t="s">
        <v>1195</v>
      </c>
      <c r="C258" s="848" t="s">
        <v>1196</v>
      </c>
      <c r="D258" s="848"/>
      <c r="E258" s="848"/>
      <c r="F258" s="848"/>
      <c r="G258" s="848"/>
      <c r="H258" s="848"/>
      <c r="I258" s="848"/>
      <c r="J258" s="848"/>
      <c r="K258" s="848"/>
      <c r="L258" s="848"/>
      <c r="M258" s="848"/>
      <c r="N258" s="849"/>
      <c r="AF258" s="39"/>
      <c r="AG258" s="48"/>
      <c r="AH258" s="48"/>
      <c r="AI258" s="3" t="s">
        <v>1196</v>
      </c>
      <c r="AM258" s="48"/>
      <c r="AN258" s="48"/>
      <c r="AP258" s="48"/>
    </row>
    <row r="259" spans="1:42" s="4" customFormat="1" ht="22.5" x14ac:dyDescent="0.25">
      <c r="A259" s="49"/>
      <c r="B259" s="50" t="s">
        <v>1197</v>
      </c>
      <c r="C259" s="848" t="s">
        <v>65</v>
      </c>
      <c r="D259" s="848"/>
      <c r="E259" s="848"/>
      <c r="F259" s="848"/>
      <c r="G259" s="848"/>
      <c r="H259" s="848"/>
      <c r="I259" s="848"/>
      <c r="J259" s="848"/>
      <c r="K259" s="848"/>
      <c r="L259" s="848"/>
      <c r="M259" s="848"/>
      <c r="N259" s="849"/>
      <c r="AF259" s="39"/>
      <c r="AG259" s="48"/>
      <c r="AH259" s="48"/>
      <c r="AI259" s="3" t="s">
        <v>65</v>
      </c>
      <c r="AM259" s="48"/>
      <c r="AN259" s="48"/>
      <c r="AP259" s="48"/>
    </row>
    <row r="260" spans="1:42" s="4" customFormat="1" ht="15" x14ac:dyDescent="0.25">
      <c r="A260" s="51"/>
      <c r="B260" s="50" t="s">
        <v>60</v>
      </c>
      <c r="C260" s="853" t="s">
        <v>66</v>
      </c>
      <c r="D260" s="853"/>
      <c r="E260" s="853"/>
      <c r="F260" s="53"/>
      <c r="G260" s="54"/>
      <c r="H260" s="54"/>
      <c r="I260" s="54"/>
      <c r="J260" s="57">
        <v>17.28</v>
      </c>
      <c r="K260" s="62">
        <v>0.80500000000000005</v>
      </c>
      <c r="L260" s="57">
        <v>41.73</v>
      </c>
      <c r="M260" s="56">
        <v>35.42</v>
      </c>
      <c r="N260" s="58">
        <v>1478.08</v>
      </c>
      <c r="AF260" s="39"/>
      <c r="AG260" s="48"/>
      <c r="AH260" s="48"/>
      <c r="AJ260" s="3" t="s">
        <v>66</v>
      </c>
      <c r="AM260" s="48"/>
      <c r="AN260" s="48"/>
      <c r="AP260" s="48"/>
    </row>
    <row r="261" spans="1:42" s="4" customFormat="1" ht="15" x14ac:dyDescent="0.25">
      <c r="A261" s="51"/>
      <c r="B261" s="50" t="s">
        <v>67</v>
      </c>
      <c r="C261" s="853" t="s">
        <v>68</v>
      </c>
      <c r="D261" s="853"/>
      <c r="E261" s="853"/>
      <c r="F261" s="53"/>
      <c r="G261" s="54"/>
      <c r="H261" s="54"/>
      <c r="I261" s="54"/>
      <c r="J261" s="57">
        <v>48.95</v>
      </c>
      <c r="K261" s="62">
        <v>0.80500000000000005</v>
      </c>
      <c r="L261" s="57">
        <v>118.21</v>
      </c>
      <c r="M261" s="54"/>
      <c r="N261" s="59"/>
      <c r="AF261" s="39"/>
      <c r="AG261" s="48"/>
      <c r="AH261" s="48"/>
      <c r="AJ261" s="3" t="s">
        <v>68</v>
      </c>
      <c r="AM261" s="48"/>
      <c r="AN261" s="48"/>
      <c r="AP261" s="48"/>
    </row>
    <row r="262" spans="1:42" s="4" customFormat="1" ht="15" x14ac:dyDescent="0.25">
      <c r="A262" s="51"/>
      <c r="B262" s="50" t="s">
        <v>69</v>
      </c>
      <c r="C262" s="853" t="s">
        <v>70</v>
      </c>
      <c r="D262" s="853"/>
      <c r="E262" s="853"/>
      <c r="F262" s="53"/>
      <c r="G262" s="54"/>
      <c r="H262" s="54"/>
      <c r="I262" s="54"/>
      <c r="J262" s="57">
        <v>4.84</v>
      </c>
      <c r="K262" s="62">
        <v>0.80500000000000005</v>
      </c>
      <c r="L262" s="57">
        <v>11.69</v>
      </c>
      <c r="M262" s="56">
        <v>35.42</v>
      </c>
      <c r="N262" s="133">
        <v>414.06</v>
      </c>
      <c r="AF262" s="39"/>
      <c r="AG262" s="48"/>
      <c r="AH262" s="48"/>
      <c r="AJ262" s="3" t="s">
        <v>70</v>
      </c>
      <c r="AM262" s="48"/>
      <c r="AN262" s="48"/>
      <c r="AP262" s="48"/>
    </row>
    <row r="263" spans="1:42" s="4" customFormat="1" ht="15" x14ac:dyDescent="0.25">
      <c r="A263" s="51"/>
      <c r="B263" s="50" t="s">
        <v>86</v>
      </c>
      <c r="C263" s="853" t="s">
        <v>87</v>
      </c>
      <c r="D263" s="853"/>
      <c r="E263" s="853"/>
      <c r="F263" s="53"/>
      <c r="G263" s="54"/>
      <c r="H263" s="54"/>
      <c r="I263" s="54"/>
      <c r="J263" s="57">
        <v>0.35</v>
      </c>
      <c r="K263" s="70">
        <v>0</v>
      </c>
      <c r="L263" s="57">
        <v>0</v>
      </c>
      <c r="M263" s="54"/>
      <c r="N263" s="59"/>
      <c r="AF263" s="39"/>
      <c r="AG263" s="48"/>
      <c r="AH263" s="48"/>
      <c r="AJ263" s="3" t="s">
        <v>87</v>
      </c>
      <c r="AM263" s="48"/>
      <c r="AN263" s="48"/>
      <c r="AP263" s="48"/>
    </row>
    <row r="264" spans="1:42" s="4" customFormat="1" ht="15" x14ac:dyDescent="0.25">
      <c r="A264" s="60"/>
      <c r="B264" s="50"/>
      <c r="C264" s="853" t="s">
        <v>71</v>
      </c>
      <c r="D264" s="853"/>
      <c r="E264" s="853"/>
      <c r="F264" s="53" t="s">
        <v>72</v>
      </c>
      <c r="G264" s="56">
        <v>1.86</v>
      </c>
      <c r="H264" s="62">
        <v>0.80500000000000005</v>
      </c>
      <c r="I264" s="130">
        <v>4.4919000000000002</v>
      </c>
      <c r="J264" s="63"/>
      <c r="K264" s="54"/>
      <c r="L264" s="63"/>
      <c r="M264" s="54"/>
      <c r="N264" s="59"/>
      <c r="AF264" s="39"/>
      <c r="AG264" s="48"/>
      <c r="AH264" s="48"/>
      <c r="AK264" s="3" t="s">
        <v>71</v>
      </c>
      <c r="AM264" s="48"/>
      <c r="AN264" s="48"/>
      <c r="AP264" s="48"/>
    </row>
    <row r="265" spans="1:42" s="4" customFormat="1" ht="15" x14ac:dyDescent="0.25">
      <c r="A265" s="60"/>
      <c r="B265" s="50"/>
      <c r="C265" s="853" t="s">
        <v>73</v>
      </c>
      <c r="D265" s="853"/>
      <c r="E265" s="853"/>
      <c r="F265" s="53" t="s">
        <v>72</v>
      </c>
      <c r="G265" s="56">
        <v>0.36</v>
      </c>
      <c r="H265" s="62">
        <v>0.80500000000000005</v>
      </c>
      <c r="I265" s="130">
        <v>0.86939999999999995</v>
      </c>
      <c r="J265" s="63"/>
      <c r="K265" s="54"/>
      <c r="L265" s="63"/>
      <c r="M265" s="54"/>
      <c r="N265" s="59"/>
      <c r="AF265" s="39"/>
      <c r="AG265" s="48"/>
      <c r="AH265" s="48"/>
      <c r="AK265" s="3" t="s">
        <v>73</v>
      </c>
      <c r="AM265" s="48"/>
      <c r="AN265" s="48"/>
      <c r="AP265" s="48"/>
    </row>
    <row r="266" spans="1:42" s="4" customFormat="1" ht="15" x14ac:dyDescent="0.25">
      <c r="A266" s="51"/>
      <c r="B266" s="50"/>
      <c r="C266" s="854" t="s">
        <v>74</v>
      </c>
      <c r="D266" s="854"/>
      <c r="E266" s="854"/>
      <c r="F266" s="65"/>
      <c r="G266" s="66"/>
      <c r="H266" s="66"/>
      <c r="I266" s="66"/>
      <c r="J266" s="68">
        <v>66.58</v>
      </c>
      <c r="K266" s="66"/>
      <c r="L266" s="68">
        <v>159.94</v>
      </c>
      <c r="M266" s="66"/>
      <c r="N266" s="69"/>
      <c r="AF266" s="39"/>
      <c r="AG266" s="48"/>
      <c r="AH266" s="48"/>
      <c r="AL266" s="3" t="s">
        <v>74</v>
      </c>
      <c r="AM266" s="48"/>
      <c r="AN266" s="48"/>
      <c r="AP266" s="48"/>
    </row>
    <row r="267" spans="1:42" s="4" customFormat="1" ht="15" x14ac:dyDescent="0.25">
      <c r="A267" s="60"/>
      <c r="B267" s="50"/>
      <c r="C267" s="853" t="s">
        <v>75</v>
      </c>
      <c r="D267" s="853"/>
      <c r="E267" s="853"/>
      <c r="F267" s="53"/>
      <c r="G267" s="54"/>
      <c r="H267" s="54"/>
      <c r="I267" s="54"/>
      <c r="J267" s="63"/>
      <c r="K267" s="54"/>
      <c r="L267" s="57">
        <v>53.42</v>
      </c>
      <c r="M267" s="54"/>
      <c r="N267" s="58">
        <v>1892.14</v>
      </c>
      <c r="AF267" s="39"/>
      <c r="AG267" s="48"/>
      <c r="AH267" s="48"/>
      <c r="AK267" s="3" t="s">
        <v>75</v>
      </c>
      <c r="AM267" s="48"/>
      <c r="AN267" s="48"/>
      <c r="AP267" s="48"/>
    </row>
    <row r="268" spans="1:42" s="4" customFormat="1" ht="23.25" x14ac:dyDescent="0.25">
      <c r="A268" s="60"/>
      <c r="B268" s="50" t="s">
        <v>120</v>
      </c>
      <c r="C268" s="853" t="s">
        <v>121</v>
      </c>
      <c r="D268" s="853"/>
      <c r="E268" s="853"/>
      <c r="F268" s="53" t="s">
        <v>78</v>
      </c>
      <c r="G268" s="70">
        <v>97</v>
      </c>
      <c r="H268" s="54"/>
      <c r="I268" s="70">
        <v>97</v>
      </c>
      <c r="J268" s="63"/>
      <c r="K268" s="54"/>
      <c r="L268" s="57">
        <v>51.82</v>
      </c>
      <c r="M268" s="54"/>
      <c r="N268" s="58">
        <v>1835.38</v>
      </c>
      <c r="AF268" s="39"/>
      <c r="AG268" s="48"/>
      <c r="AH268" s="48"/>
      <c r="AK268" s="3" t="s">
        <v>121</v>
      </c>
      <c r="AM268" s="48"/>
      <c r="AN268" s="48"/>
      <c r="AP268" s="48"/>
    </row>
    <row r="269" spans="1:42" s="4" customFormat="1" ht="23.25" x14ac:dyDescent="0.25">
      <c r="A269" s="60"/>
      <c r="B269" s="50" t="s">
        <v>122</v>
      </c>
      <c r="C269" s="853" t="s">
        <v>123</v>
      </c>
      <c r="D269" s="853"/>
      <c r="E269" s="853"/>
      <c r="F269" s="53" t="s">
        <v>78</v>
      </c>
      <c r="G269" s="70">
        <v>51</v>
      </c>
      <c r="H269" s="54"/>
      <c r="I269" s="70">
        <v>51</v>
      </c>
      <c r="J269" s="63"/>
      <c r="K269" s="54"/>
      <c r="L269" s="57">
        <v>27.24</v>
      </c>
      <c r="M269" s="54"/>
      <c r="N269" s="133">
        <v>964.99</v>
      </c>
      <c r="AF269" s="39"/>
      <c r="AG269" s="48"/>
      <c r="AH269" s="48"/>
      <c r="AK269" s="3" t="s">
        <v>123</v>
      </c>
      <c r="AM269" s="48"/>
      <c r="AN269" s="48"/>
      <c r="AP269" s="48"/>
    </row>
    <row r="270" spans="1:42" s="4" customFormat="1" ht="15" x14ac:dyDescent="0.25">
      <c r="A270" s="71"/>
      <c r="B270" s="72"/>
      <c r="C270" s="847" t="s">
        <v>81</v>
      </c>
      <c r="D270" s="847"/>
      <c r="E270" s="847"/>
      <c r="F270" s="42"/>
      <c r="G270" s="43"/>
      <c r="H270" s="43"/>
      <c r="I270" s="43"/>
      <c r="J270" s="46"/>
      <c r="K270" s="43"/>
      <c r="L270" s="131">
        <v>239</v>
      </c>
      <c r="M270" s="66"/>
      <c r="N270" s="47"/>
      <c r="AF270" s="39"/>
      <c r="AG270" s="48"/>
      <c r="AH270" s="48"/>
      <c r="AM270" s="48" t="s">
        <v>81</v>
      </c>
      <c r="AN270" s="48"/>
      <c r="AP270" s="48"/>
    </row>
    <row r="271" spans="1:42" s="4" customFormat="1" ht="45.75" x14ac:dyDescent="0.25">
      <c r="A271" s="40" t="s">
        <v>189</v>
      </c>
      <c r="B271" s="41" t="s">
        <v>1236</v>
      </c>
      <c r="C271" s="847" t="s">
        <v>1237</v>
      </c>
      <c r="D271" s="847"/>
      <c r="E271" s="847"/>
      <c r="F271" s="42" t="s">
        <v>174</v>
      </c>
      <c r="G271" s="43">
        <v>5</v>
      </c>
      <c r="H271" s="44">
        <v>1</v>
      </c>
      <c r="I271" s="44">
        <v>5</v>
      </c>
      <c r="J271" s="46"/>
      <c r="K271" s="43"/>
      <c r="L271" s="46"/>
      <c r="M271" s="43"/>
      <c r="N271" s="47"/>
      <c r="AF271" s="39"/>
      <c r="AG271" s="48"/>
      <c r="AH271" s="48" t="s">
        <v>1237</v>
      </c>
      <c r="AM271" s="48"/>
      <c r="AN271" s="48"/>
      <c r="AP271" s="48"/>
    </row>
    <row r="272" spans="1:42" s="4" customFormat="1" ht="23.25" x14ac:dyDescent="0.25">
      <c r="A272" s="49"/>
      <c r="B272" s="50" t="s">
        <v>1195</v>
      </c>
      <c r="C272" s="848" t="s">
        <v>1196</v>
      </c>
      <c r="D272" s="848"/>
      <c r="E272" s="848"/>
      <c r="F272" s="848"/>
      <c r="G272" s="848"/>
      <c r="H272" s="848"/>
      <c r="I272" s="848"/>
      <c r="J272" s="848"/>
      <c r="K272" s="848"/>
      <c r="L272" s="848"/>
      <c r="M272" s="848"/>
      <c r="N272" s="849"/>
      <c r="AF272" s="39"/>
      <c r="AG272" s="48"/>
      <c r="AH272" s="48"/>
      <c r="AI272" s="3" t="s">
        <v>1196</v>
      </c>
      <c r="AM272" s="48"/>
      <c r="AN272" s="48"/>
      <c r="AP272" s="48"/>
    </row>
    <row r="273" spans="1:42" s="4" customFormat="1" ht="22.5" x14ac:dyDescent="0.25">
      <c r="A273" s="49"/>
      <c r="B273" s="50" t="s">
        <v>1197</v>
      </c>
      <c r="C273" s="848" t="s">
        <v>65</v>
      </c>
      <c r="D273" s="848"/>
      <c r="E273" s="848"/>
      <c r="F273" s="848"/>
      <c r="G273" s="848"/>
      <c r="H273" s="848"/>
      <c r="I273" s="848"/>
      <c r="J273" s="848"/>
      <c r="K273" s="848"/>
      <c r="L273" s="848"/>
      <c r="M273" s="848"/>
      <c r="N273" s="849"/>
      <c r="AF273" s="39"/>
      <c r="AG273" s="48"/>
      <c r="AH273" s="48"/>
      <c r="AI273" s="3" t="s">
        <v>65</v>
      </c>
      <c r="AM273" s="48"/>
      <c r="AN273" s="48"/>
      <c r="AP273" s="48"/>
    </row>
    <row r="274" spans="1:42" s="4" customFormat="1" ht="15" x14ac:dyDescent="0.25">
      <c r="A274" s="51"/>
      <c r="B274" s="50" t="s">
        <v>60</v>
      </c>
      <c r="C274" s="853" t="s">
        <v>66</v>
      </c>
      <c r="D274" s="853"/>
      <c r="E274" s="853"/>
      <c r="F274" s="53"/>
      <c r="G274" s="54"/>
      <c r="H274" s="54"/>
      <c r="I274" s="54"/>
      <c r="J274" s="57">
        <v>18.8</v>
      </c>
      <c r="K274" s="62">
        <v>0.80500000000000005</v>
      </c>
      <c r="L274" s="57">
        <v>75.67</v>
      </c>
      <c r="M274" s="56">
        <v>35.42</v>
      </c>
      <c r="N274" s="58">
        <v>2680.23</v>
      </c>
      <c r="AF274" s="39"/>
      <c r="AG274" s="48"/>
      <c r="AH274" s="48"/>
      <c r="AJ274" s="3" t="s">
        <v>66</v>
      </c>
      <c r="AM274" s="48"/>
      <c r="AN274" s="48"/>
      <c r="AP274" s="48"/>
    </row>
    <row r="275" spans="1:42" s="4" customFormat="1" ht="15" x14ac:dyDescent="0.25">
      <c r="A275" s="51"/>
      <c r="B275" s="50" t="s">
        <v>67</v>
      </c>
      <c r="C275" s="853" t="s">
        <v>68</v>
      </c>
      <c r="D275" s="853"/>
      <c r="E275" s="853"/>
      <c r="F275" s="53"/>
      <c r="G275" s="54"/>
      <c r="H275" s="54"/>
      <c r="I275" s="54"/>
      <c r="J275" s="57">
        <v>87.43</v>
      </c>
      <c r="K275" s="62">
        <v>0.80500000000000005</v>
      </c>
      <c r="L275" s="57">
        <v>351.91</v>
      </c>
      <c r="M275" s="54"/>
      <c r="N275" s="59"/>
      <c r="AF275" s="39"/>
      <c r="AG275" s="48"/>
      <c r="AH275" s="48"/>
      <c r="AJ275" s="3" t="s">
        <v>68</v>
      </c>
      <c r="AM275" s="48"/>
      <c r="AN275" s="48"/>
      <c r="AP275" s="48"/>
    </row>
    <row r="276" spans="1:42" s="4" customFormat="1" ht="15" x14ac:dyDescent="0.25">
      <c r="A276" s="51"/>
      <c r="B276" s="50" t="s">
        <v>69</v>
      </c>
      <c r="C276" s="853" t="s">
        <v>70</v>
      </c>
      <c r="D276" s="853"/>
      <c r="E276" s="853"/>
      <c r="F276" s="53"/>
      <c r="G276" s="54"/>
      <c r="H276" s="54"/>
      <c r="I276" s="54"/>
      <c r="J276" s="57">
        <v>8.36</v>
      </c>
      <c r="K276" s="62">
        <v>0.80500000000000005</v>
      </c>
      <c r="L276" s="57">
        <v>33.65</v>
      </c>
      <c r="M276" s="56">
        <v>35.42</v>
      </c>
      <c r="N276" s="58">
        <v>1191.8800000000001</v>
      </c>
      <c r="AF276" s="39"/>
      <c r="AG276" s="48"/>
      <c r="AH276" s="48"/>
      <c r="AJ276" s="3" t="s">
        <v>70</v>
      </c>
      <c r="AM276" s="48"/>
      <c r="AN276" s="48"/>
      <c r="AP276" s="48"/>
    </row>
    <row r="277" spans="1:42" s="4" customFormat="1" ht="15" x14ac:dyDescent="0.25">
      <c r="A277" s="51"/>
      <c r="B277" s="50" t="s">
        <v>86</v>
      </c>
      <c r="C277" s="853" t="s">
        <v>87</v>
      </c>
      <c r="D277" s="853"/>
      <c r="E277" s="853"/>
      <c r="F277" s="53"/>
      <c r="G277" s="54"/>
      <c r="H277" s="54"/>
      <c r="I277" s="54"/>
      <c r="J277" s="57">
        <v>6.1</v>
      </c>
      <c r="K277" s="70">
        <v>0</v>
      </c>
      <c r="L277" s="57">
        <v>0</v>
      </c>
      <c r="M277" s="54"/>
      <c r="N277" s="59"/>
      <c r="AF277" s="39"/>
      <c r="AG277" s="48"/>
      <c r="AH277" s="48"/>
      <c r="AJ277" s="3" t="s">
        <v>87</v>
      </c>
      <c r="AM277" s="48"/>
      <c r="AN277" s="48"/>
      <c r="AP277" s="48"/>
    </row>
    <row r="278" spans="1:42" s="4" customFormat="1" ht="15" x14ac:dyDescent="0.25">
      <c r="A278" s="60"/>
      <c r="B278" s="50"/>
      <c r="C278" s="853" t="s">
        <v>71</v>
      </c>
      <c r="D278" s="853"/>
      <c r="E278" s="853"/>
      <c r="F278" s="53" t="s">
        <v>72</v>
      </c>
      <c r="G278" s="70">
        <v>2</v>
      </c>
      <c r="H278" s="62">
        <v>0.80500000000000005</v>
      </c>
      <c r="I278" s="56">
        <v>8.0500000000000007</v>
      </c>
      <c r="J278" s="63"/>
      <c r="K278" s="54"/>
      <c r="L278" s="63"/>
      <c r="M278" s="54"/>
      <c r="N278" s="59"/>
      <c r="AF278" s="39"/>
      <c r="AG278" s="48"/>
      <c r="AH278" s="48"/>
      <c r="AK278" s="3" t="s">
        <v>71</v>
      </c>
      <c r="AM278" s="48"/>
      <c r="AN278" s="48"/>
      <c r="AP278" s="48"/>
    </row>
    <row r="279" spans="1:42" s="4" customFormat="1" ht="15" x14ac:dyDescent="0.25">
      <c r="A279" s="60"/>
      <c r="B279" s="50"/>
      <c r="C279" s="853" t="s">
        <v>73</v>
      </c>
      <c r="D279" s="853"/>
      <c r="E279" s="853"/>
      <c r="F279" s="53" t="s">
        <v>72</v>
      </c>
      <c r="G279" s="56">
        <v>0.62</v>
      </c>
      <c r="H279" s="62">
        <v>0.80500000000000005</v>
      </c>
      <c r="I279" s="130">
        <v>2.4954999999999998</v>
      </c>
      <c r="J279" s="63"/>
      <c r="K279" s="54"/>
      <c r="L279" s="63"/>
      <c r="M279" s="54"/>
      <c r="N279" s="59"/>
      <c r="AF279" s="39"/>
      <c r="AG279" s="48"/>
      <c r="AH279" s="48"/>
      <c r="AK279" s="3" t="s">
        <v>73</v>
      </c>
      <c r="AM279" s="48"/>
      <c r="AN279" s="48"/>
      <c r="AP279" s="48"/>
    </row>
    <row r="280" spans="1:42" s="4" customFormat="1" ht="15" x14ac:dyDescent="0.25">
      <c r="A280" s="51"/>
      <c r="B280" s="50"/>
      <c r="C280" s="854" t="s">
        <v>74</v>
      </c>
      <c r="D280" s="854"/>
      <c r="E280" s="854"/>
      <c r="F280" s="65"/>
      <c r="G280" s="66"/>
      <c r="H280" s="66"/>
      <c r="I280" s="66"/>
      <c r="J280" s="68">
        <v>112.33</v>
      </c>
      <c r="K280" s="66"/>
      <c r="L280" s="68">
        <v>427.58</v>
      </c>
      <c r="M280" s="66"/>
      <c r="N280" s="69"/>
      <c r="AF280" s="39"/>
      <c r="AG280" s="48"/>
      <c r="AH280" s="48"/>
      <c r="AL280" s="3" t="s">
        <v>74</v>
      </c>
      <c r="AM280" s="48"/>
      <c r="AN280" s="48"/>
      <c r="AP280" s="48"/>
    </row>
    <row r="281" spans="1:42" s="4" customFormat="1" ht="15" x14ac:dyDescent="0.25">
      <c r="A281" s="60"/>
      <c r="B281" s="50"/>
      <c r="C281" s="853" t="s">
        <v>75</v>
      </c>
      <c r="D281" s="853"/>
      <c r="E281" s="853"/>
      <c r="F281" s="53"/>
      <c r="G281" s="54"/>
      <c r="H281" s="54"/>
      <c r="I281" s="54"/>
      <c r="J281" s="63"/>
      <c r="K281" s="54"/>
      <c r="L281" s="57">
        <v>109.32</v>
      </c>
      <c r="M281" s="54"/>
      <c r="N281" s="58">
        <v>3872.11</v>
      </c>
      <c r="AF281" s="39"/>
      <c r="AG281" s="48"/>
      <c r="AH281" s="48"/>
      <c r="AK281" s="3" t="s">
        <v>75</v>
      </c>
      <c r="AM281" s="48"/>
      <c r="AN281" s="48"/>
      <c r="AP281" s="48"/>
    </row>
    <row r="282" spans="1:42" s="4" customFormat="1" ht="23.25" x14ac:dyDescent="0.25">
      <c r="A282" s="60"/>
      <c r="B282" s="50" t="s">
        <v>120</v>
      </c>
      <c r="C282" s="853" t="s">
        <v>121</v>
      </c>
      <c r="D282" s="853"/>
      <c r="E282" s="853"/>
      <c r="F282" s="53" t="s">
        <v>78</v>
      </c>
      <c r="G282" s="70">
        <v>97</v>
      </c>
      <c r="H282" s="54"/>
      <c r="I282" s="70">
        <v>97</v>
      </c>
      <c r="J282" s="63"/>
      <c r="K282" s="54"/>
      <c r="L282" s="57">
        <v>106.04</v>
      </c>
      <c r="M282" s="54"/>
      <c r="N282" s="58">
        <v>3755.95</v>
      </c>
      <c r="AF282" s="39"/>
      <c r="AG282" s="48"/>
      <c r="AH282" s="48"/>
      <c r="AK282" s="3" t="s">
        <v>121</v>
      </c>
      <c r="AM282" s="48"/>
      <c r="AN282" s="48"/>
      <c r="AP282" s="48"/>
    </row>
    <row r="283" spans="1:42" s="4" customFormat="1" ht="23.25" x14ac:dyDescent="0.25">
      <c r="A283" s="60"/>
      <c r="B283" s="50" t="s">
        <v>122</v>
      </c>
      <c r="C283" s="853" t="s">
        <v>123</v>
      </c>
      <c r="D283" s="853"/>
      <c r="E283" s="853"/>
      <c r="F283" s="53" t="s">
        <v>78</v>
      </c>
      <c r="G283" s="70">
        <v>51</v>
      </c>
      <c r="H283" s="54"/>
      <c r="I283" s="70">
        <v>51</v>
      </c>
      <c r="J283" s="63"/>
      <c r="K283" s="54"/>
      <c r="L283" s="57">
        <v>55.75</v>
      </c>
      <c r="M283" s="54"/>
      <c r="N283" s="58">
        <v>1974.78</v>
      </c>
      <c r="AF283" s="39"/>
      <c r="AG283" s="48"/>
      <c r="AH283" s="48"/>
      <c r="AK283" s="3" t="s">
        <v>123</v>
      </c>
      <c r="AM283" s="48"/>
      <c r="AN283" s="48"/>
      <c r="AP283" s="48"/>
    </row>
    <row r="284" spans="1:42" s="4" customFormat="1" ht="15" x14ac:dyDescent="0.25">
      <c r="A284" s="71"/>
      <c r="B284" s="72"/>
      <c r="C284" s="847" t="s">
        <v>81</v>
      </c>
      <c r="D284" s="847"/>
      <c r="E284" s="847"/>
      <c r="F284" s="42"/>
      <c r="G284" s="43"/>
      <c r="H284" s="43"/>
      <c r="I284" s="43"/>
      <c r="J284" s="46"/>
      <c r="K284" s="43"/>
      <c r="L284" s="131">
        <v>589.37</v>
      </c>
      <c r="M284" s="66"/>
      <c r="N284" s="47"/>
      <c r="AF284" s="39"/>
      <c r="AG284" s="48"/>
      <c r="AH284" s="48"/>
      <c r="AM284" s="48" t="s">
        <v>81</v>
      </c>
      <c r="AN284" s="48"/>
      <c r="AP284" s="48"/>
    </row>
    <row r="285" spans="1:42" s="4" customFormat="1" ht="34.5" x14ac:dyDescent="0.25">
      <c r="A285" s="40" t="s">
        <v>191</v>
      </c>
      <c r="B285" s="41" t="s">
        <v>1238</v>
      </c>
      <c r="C285" s="847" t="s">
        <v>1239</v>
      </c>
      <c r="D285" s="847"/>
      <c r="E285" s="847"/>
      <c r="F285" s="42" t="s">
        <v>174</v>
      </c>
      <c r="G285" s="43">
        <v>2</v>
      </c>
      <c r="H285" s="44">
        <v>1</v>
      </c>
      <c r="I285" s="44">
        <v>2</v>
      </c>
      <c r="J285" s="46"/>
      <c r="K285" s="43"/>
      <c r="L285" s="46"/>
      <c r="M285" s="43"/>
      <c r="N285" s="47"/>
      <c r="AF285" s="39"/>
      <c r="AG285" s="48"/>
      <c r="AH285" s="48" t="s">
        <v>1239</v>
      </c>
      <c r="AM285" s="48"/>
      <c r="AN285" s="48"/>
      <c r="AP285" s="48"/>
    </row>
    <row r="286" spans="1:42" s="4" customFormat="1" ht="23.25" x14ac:dyDescent="0.25">
      <c r="A286" s="49"/>
      <c r="B286" s="50" t="s">
        <v>1195</v>
      </c>
      <c r="C286" s="848" t="s">
        <v>1196</v>
      </c>
      <c r="D286" s="848"/>
      <c r="E286" s="848"/>
      <c r="F286" s="848"/>
      <c r="G286" s="848"/>
      <c r="H286" s="848"/>
      <c r="I286" s="848"/>
      <c r="J286" s="848"/>
      <c r="K286" s="848"/>
      <c r="L286" s="848"/>
      <c r="M286" s="848"/>
      <c r="N286" s="849"/>
      <c r="AF286" s="39"/>
      <c r="AG286" s="48"/>
      <c r="AH286" s="48"/>
      <c r="AI286" s="3" t="s">
        <v>1196</v>
      </c>
      <c r="AM286" s="48"/>
      <c r="AN286" s="48"/>
      <c r="AP286" s="48"/>
    </row>
    <row r="287" spans="1:42" s="4" customFormat="1" ht="22.5" x14ac:dyDescent="0.25">
      <c r="A287" s="49"/>
      <c r="B287" s="50" t="s">
        <v>1197</v>
      </c>
      <c r="C287" s="848" t="s">
        <v>65</v>
      </c>
      <c r="D287" s="848"/>
      <c r="E287" s="848"/>
      <c r="F287" s="848"/>
      <c r="G287" s="848"/>
      <c r="H287" s="848"/>
      <c r="I287" s="848"/>
      <c r="J287" s="848"/>
      <c r="K287" s="848"/>
      <c r="L287" s="848"/>
      <c r="M287" s="848"/>
      <c r="N287" s="849"/>
      <c r="AF287" s="39"/>
      <c r="AG287" s="48"/>
      <c r="AH287" s="48"/>
      <c r="AI287" s="3" t="s">
        <v>65</v>
      </c>
      <c r="AM287" s="48"/>
      <c r="AN287" s="48"/>
      <c r="AP287" s="48"/>
    </row>
    <row r="288" spans="1:42" s="4" customFormat="1" ht="15" x14ac:dyDescent="0.25">
      <c r="A288" s="51"/>
      <c r="B288" s="50" t="s">
        <v>60</v>
      </c>
      <c r="C288" s="853" t="s">
        <v>66</v>
      </c>
      <c r="D288" s="853"/>
      <c r="E288" s="853"/>
      <c r="F288" s="53"/>
      <c r="G288" s="54"/>
      <c r="H288" s="54"/>
      <c r="I288" s="54"/>
      <c r="J288" s="57">
        <v>20.9</v>
      </c>
      <c r="K288" s="62">
        <v>0.80500000000000005</v>
      </c>
      <c r="L288" s="57">
        <v>33.65</v>
      </c>
      <c r="M288" s="56">
        <v>35.42</v>
      </c>
      <c r="N288" s="58">
        <v>1191.8800000000001</v>
      </c>
      <c r="AF288" s="39"/>
      <c r="AG288" s="48"/>
      <c r="AH288" s="48"/>
      <c r="AJ288" s="3" t="s">
        <v>66</v>
      </c>
      <c r="AM288" s="48"/>
      <c r="AN288" s="48"/>
      <c r="AP288" s="48"/>
    </row>
    <row r="289" spans="1:42" s="4" customFormat="1" ht="15" x14ac:dyDescent="0.25">
      <c r="A289" s="51"/>
      <c r="B289" s="50" t="s">
        <v>67</v>
      </c>
      <c r="C289" s="853" t="s">
        <v>68</v>
      </c>
      <c r="D289" s="853"/>
      <c r="E289" s="853"/>
      <c r="F289" s="53"/>
      <c r="G289" s="54"/>
      <c r="H289" s="54"/>
      <c r="I289" s="54"/>
      <c r="J289" s="57">
        <v>148.79</v>
      </c>
      <c r="K289" s="62">
        <v>0.80500000000000005</v>
      </c>
      <c r="L289" s="57">
        <v>239.55</v>
      </c>
      <c r="M289" s="54"/>
      <c r="N289" s="59"/>
      <c r="AF289" s="39"/>
      <c r="AG289" s="48"/>
      <c r="AH289" s="48"/>
      <c r="AJ289" s="3" t="s">
        <v>68</v>
      </c>
      <c r="AM289" s="48"/>
      <c r="AN289" s="48"/>
      <c r="AP289" s="48"/>
    </row>
    <row r="290" spans="1:42" s="4" customFormat="1" ht="15" x14ac:dyDescent="0.25">
      <c r="A290" s="51"/>
      <c r="B290" s="50" t="s">
        <v>69</v>
      </c>
      <c r="C290" s="853" t="s">
        <v>70</v>
      </c>
      <c r="D290" s="853"/>
      <c r="E290" s="853"/>
      <c r="F290" s="53"/>
      <c r="G290" s="54"/>
      <c r="H290" s="54"/>
      <c r="I290" s="54"/>
      <c r="J290" s="57">
        <v>14.17</v>
      </c>
      <c r="K290" s="62">
        <v>0.80500000000000005</v>
      </c>
      <c r="L290" s="57">
        <v>22.81</v>
      </c>
      <c r="M290" s="56">
        <v>35.42</v>
      </c>
      <c r="N290" s="133">
        <v>807.93</v>
      </c>
      <c r="AF290" s="39"/>
      <c r="AG290" s="48"/>
      <c r="AH290" s="48"/>
      <c r="AJ290" s="3" t="s">
        <v>70</v>
      </c>
      <c r="AM290" s="48"/>
      <c r="AN290" s="48"/>
      <c r="AP290" s="48"/>
    </row>
    <row r="291" spans="1:42" s="4" customFormat="1" ht="15" x14ac:dyDescent="0.25">
      <c r="A291" s="51"/>
      <c r="B291" s="50" t="s">
        <v>86</v>
      </c>
      <c r="C291" s="853" t="s">
        <v>87</v>
      </c>
      <c r="D291" s="853"/>
      <c r="E291" s="853"/>
      <c r="F291" s="53"/>
      <c r="G291" s="54"/>
      <c r="H291" s="54"/>
      <c r="I291" s="54"/>
      <c r="J291" s="57">
        <v>0.42</v>
      </c>
      <c r="K291" s="70">
        <v>0</v>
      </c>
      <c r="L291" s="57">
        <v>0</v>
      </c>
      <c r="M291" s="54"/>
      <c r="N291" s="59"/>
      <c r="AF291" s="39"/>
      <c r="AG291" s="48"/>
      <c r="AH291" s="48"/>
      <c r="AJ291" s="3" t="s">
        <v>87</v>
      </c>
      <c r="AM291" s="48"/>
      <c r="AN291" s="48"/>
      <c r="AP291" s="48"/>
    </row>
    <row r="292" spans="1:42" s="4" customFormat="1" ht="15" x14ac:dyDescent="0.25">
      <c r="A292" s="60"/>
      <c r="B292" s="50"/>
      <c r="C292" s="853" t="s">
        <v>71</v>
      </c>
      <c r="D292" s="853"/>
      <c r="E292" s="853"/>
      <c r="F292" s="53" t="s">
        <v>72</v>
      </c>
      <c r="G292" s="56">
        <v>2.33</v>
      </c>
      <c r="H292" s="62">
        <v>0.80500000000000005</v>
      </c>
      <c r="I292" s="130">
        <v>3.7513000000000001</v>
      </c>
      <c r="J292" s="63"/>
      <c r="K292" s="54"/>
      <c r="L292" s="63"/>
      <c r="M292" s="54"/>
      <c r="N292" s="59"/>
      <c r="AF292" s="39"/>
      <c r="AG292" s="48"/>
      <c r="AH292" s="48"/>
      <c r="AK292" s="3" t="s">
        <v>71</v>
      </c>
      <c r="AM292" s="48"/>
      <c r="AN292" s="48"/>
      <c r="AP292" s="48"/>
    </row>
    <row r="293" spans="1:42" s="4" customFormat="1" ht="15" x14ac:dyDescent="0.25">
      <c r="A293" s="60"/>
      <c r="B293" s="50"/>
      <c r="C293" s="853" t="s">
        <v>73</v>
      </c>
      <c r="D293" s="853"/>
      <c r="E293" s="853"/>
      <c r="F293" s="53" t="s">
        <v>72</v>
      </c>
      <c r="G293" s="56">
        <v>1.05</v>
      </c>
      <c r="H293" s="62">
        <v>0.80500000000000005</v>
      </c>
      <c r="I293" s="130">
        <v>1.6904999999999999</v>
      </c>
      <c r="J293" s="63"/>
      <c r="K293" s="54"/>
      <c r="L293" s="63"/>
      <c r="M293" s="54"/>
      <c r="N293" s="59"/>
      <c r="AF293" s="39"/>
      <c r="AG293" s="48"/>
      <c r="AH293" s="48"/>
      <c r="AK293" s="3" t="s">
        <v>73</v>
      </c>
      <c r="AM293" s="48"/>
      <c r="AN293" s="48"/>
      <c r="AP293" s="48"/>
    </row>
    <row r="294" spans="1:42" s="4" customFormat="1" ht="15" x14ac:dyDescent="0.25">
      <c r="A294" s="51"/>
      <c r="B294" s="50"/>
      <c r="C294" s="854" t="s">
        <v>74</v>
      </c>
      <c r="D294" s="854"/>
      <c r="E294" s="854"/>
      <c r="F294" s="65"/>
      <c r="G294" s="66"/>
      <c r="H294" s="66"/>
      <c r="I294" s="66"/>
      <c r="J294" s="68">
        <v>170.11</v>
      </c>
      <c r="K294" s="66"/>
      <c r="L294" s="68">
        <v>273.2</v>
      </c>
      <c r="M294" s="66"/>
      <c r="N294" s="69"/>
      <c r="AF294" s="39"/>
      <c r="AG294" s="48"/>
      <c r="AH294" s="48"/>
      <c r="AL294" s="3" t="s">
        <v>74</v>
      </c>
      <c r="AM294" s="48"/>
      <c r="AN294" s="48"/>
      <c r="AP294" s="48"/>
    </row>
    <row r="295" spans="1:42" s="4" customFormat="1" ht="15" x14ac:dyDescent="0.25">
      <c r="A295" s="60"/>
      <c r="B295" s="50"/>
      <c r="C295" s="853" t="s">
        <v>75</v>
      </c>
      <c r="D295" s="853"/>
      <c r="E295" s="853"/>
      <c r="F295" s="53"/>
      <c r="G295" s="54"/>
      <c r="H295" s="54"/>
      <c r="I295" s="54"/>
      <c r="J295" s="63"/>
      <c r="K295" s="54"/>
      <c r="L295" s="57">
        <v>56.46</v>
      </c>
      <c r="M295" s="54"/>
      <c r="N295" s="58">
        <v>1999.81</v>
      </c>
      <c r="AF295" s="39"/>
      <c r="AG295" s="48"/>
      <c r="AH295" s="48"/>
      <c r="AK295" s="3" t="s">
        <v>75</v>
      </c>
      <c r="AM295" s="48"/>
      <c r="AN295" s="48"/>
      <c r="AP295" s="48"/>
    </row>
    <row r="296" spans="1:42" s="4" customFormat="1" ht="23.25" x14ac:dyDescent="0.25">
      <c r="A296" s="60"/>
      <c r="B296" s="50" t="s">
        <v>120</v>
      </c>
      <c r="C296" s="853" t="s">
        <v>121</v>
      </c>
      <c r="D296" s="853"/>
      <c r="E296" s="853"/>
      <c r="F296" s="53" t="s">
        <v>78</v>
      </c>
      <c r="G296" s="70">
        <v>97</v>
      </c>
      <c r="H296" s="54"/>
      <c r="I296" s="70">
        <v>97</v>
      </c>
      <c r="J296" s="63"/>
      <c r="K296" s="54"/>
      <c r="L296" s="57">
        <v>54.77</v>
      </c>
      <c r="M296" s="54"/>
      <c r="N296" s="58">
        <v>1939.82</v>
      </c>
      <c r="AF296" s="39"/>
      <c r="AG296" s="48"/>
      <c r="AH296" s="48"/>
      <c r="AK296" s="3" t="s">
        <v>121</v>
      </c>
      <c r="AM296" s="48"/>
      <c r="AN296" s="48"/>
      <c r="AP296" s="48"/>
    </row>
    <row r="297" spans="1:42" s="4" customFormat="1" ht="23.25" x14ac:dyDescent="0.25">
      <c r="A297" s="60"/>
      <c r="B297" s="50" t="s">
        <v>122</v>
      </c>
      <c r="C297" s="853" t="s">
        <v>123</v>
      </c>
      <c r="D297" s="853"/>
      <c r="E297" s="853"/>
      <c r="F297" s="53" t="s">
        <v>78</v>
      </c>
      <c r="G297" s="70">
        <v>51</v>
      </c>
      <c r="H297" s="54"/>
      <c r="I297" s="70">
        <v>51</v>
      </c>
      <c r="J297" s="63"/>
      <c r="K297" s="54"/>
      <c r="L297" s="57">
        <v>28.79</v>
      </c>
      <c r="M297" s="54"/>
      <c r="N297" s="58">
        <v>1019.9</v>
      </c>
      <c r="AF297" s="39"/>
      <c r="AG297" s="48"/>
      <c r="AH297" s="48"/>
      <c r="AK297" s="3" t="s">
        <v>123</v>
      </c>
      <c r="AM297" s="48"/>
      <c r="AN297" s="48"/>
      <c r="AP297" s="48"/>
    </row>
    <row r="298" spans="1:42" s="4" customFormat="1" ht="15" x14ac:dyDescent="0.25">
      <c r="A298" s="71"/>
      <c r="B298" s="72"/>
      <c r="C298" s="847" t="s">
        <v>81</v>
      </c>
      <c r="D298" s="847"/>
      <c r="E298" s="847"/>
      <c r="F298" s="42"/>
      <c r="G298" s="43"/>
      <c r="H298" s="43"/>
      <c r="I298" s="43"/>
      <c r="J298" s="46"/>
      <c r="K298" s="43"/>
      <c r="L298" s="131">
        <v>356.76</v>
      </c>
      <c r="M298" s="66"/>
      <c r="N298" s="47"/>
      <c r="AF298" s="39"/>
      <c r="AG298" s="48"/>
      <c r="AH298" s="48"/>
      <c r="AM298" s="48" t="s">
        <v>81</v>
      </c>
      <c r="AN298" s="48"/>
      <c r="AP298" s="48"/>
    </row>
    <row r="299" spans="1:42" s="4" customFormat="1" ht="34.5" x14ac:dyDescent="0.25">
      <c r="A299" s="40" t="s">
        <v>198</v>
      </c>
      <c r="B299" s="41" t="s">
        <v>1206</v>
      </c>
      <c r="C299" s="847" t="s">
        <v>1207</v>
      </c>
      <c r="D299" s="847"/>
      <c r="E299" s="847"/>
      <c r="F299" s="42" t="s">
        <v>146</v>
      </c>
      <c r="G299" s="43">
        <v>0.56577999999999995</v>
      </c>
      <c r="H299" s="44">
        <v>1</v>
      </c>
      <c r="I299" s="137">
        <v>0.56577999999999995</v>
      </c>
      <c r="J299" s="131">
        <v>17.95</v>
      </c>
      <c r="K299" s="43"/>
      <c r="L299" s="131">
        <v>10.16</v>
      </c>
      <c r="M299" s="109">
        <v>12.22</v>
      </c>
      <c r="N299" s="153">
        <v>124.16</v>
      </c>
      <c r="AF299" s="39"/>
      <c r="AG299" s="48"/>
      <c r="AH299" s="48" t="s">
        <v>1207</v>
      </c>
      <c r="AM299" s="48"/>
      <c r="AN299" s="48"/>
      <c r="AP299" s="48"/>
    </row>
    <row r="300" spans="1:42" s="4" customFormat="1" ht="15" x14ac:dyDescent="0.25">
      <c r="A300" s="71"/>
      <c r="B300" s="72"/>
      <c r="C300" s="847" t="s">
        <v>81</v>
      </c>
      <c r="D300" s="847"/>
      <c r="E300" s="847"/>
      <c r="F300" s="42"/>
      <c r="G300" s="43"/>
      <c r="H300" s="43"/>
      <c r="I300" s="43"/>
      <c r="J300" s="46"/>
      <c r="K300" s="43"/>
      <c r="L300" s="131">
        <v>10.16</v>
      </c>
      <c r="M300" s="66"/>
      <c r="N300" s="153">
        <v>124.16</v>
      </c>
      <c r="AF300" s="39"/>
      <c r="AG300" s="48"/>
      <c r="AH300" s="48"/>
      <c r="AM300" s="48" t="s">
        <v>81</v>
      </c>
      <c r="AN300" s="48"/>
      <c r="AP300" s="48"/>
    </row>
    <row r="301" spans="1:42" s="4" customFormat="1" ht="57" x14ac:dyDescent="0.25">
      <c r="A301" s="40" t="s">
        <v>201</v>
      </c>
      <c r="B301" s="41" t="s">
        <v>1208</v>
      </c>
      <c r="C301" s="847" t="s">
        <v>1209</v>
      </c>
      <c r="D301" s="847"/>
      <c r="E301" s="847"/>
      <c r="F301" s="42" t="s">
        <v>146</v>
      </c>
      <c r="G301" s="43">
        <v>0.56577999999999995</v>
      </c>
      <c r="H301" s="44">
        <v>1</v>
      </c>
      <c r="I301" s="137">
        <v>0.56577999999999995</v>
      </c>
      <c r="J301" s="131">
        <v>28.07</v>
      </c>
      <c r="K301" s="43"/>
      <c r="L301" s="131">
        <v>15.88</v>
      </c>
      <c r="M301" s="109">
        <v>12.22</v>
      </c>
      <c r="N301" s="153">
        <v>194.05</v>
      </c>
      <c r="AF301" s="39"/>
      <c r="AG301" s="48"/>
      <c r="AH301" s="48" t="s">
        <v>1209</v>
      </c>
      <c r="AM301" s="48"/>
      <c r="AN301" s="48"/>
      <c r="AP301" s="48"/>
    </row>
    <row r="302" spans="1:42" s="4" customFormat="1" ht="15" x14ac:dyDescent="0.25">
      <c r="A302" s="71"/>
      <c r="B302" s="72"/>
      <c r="C302" s="847" t="s">
        <v>81</v>
      </c>
      <c r="D302" s="847"/>
      <c r="E302" s="847"/>
      <c r="F302" s="42"/>
      <c r="G302" s="43"/>
      <c r="H302" s="43"/>
      <c r="I302" s="43"/>
      <c r="J302" s="46"/>
      <c r="K302" s="43"/>
      <c r="L302" s="131">
        <v>15.88</v>
      </c>
      <c r="M302" s="66"/>
      <c r="N302" s="153">
        <v>194.05</v>
      </c>
      <c r="AF302" s="39"/>
      <c r="AG302" s="48"/>
      <c r="AH302" s="48"/>
      <c r="AM302" s="48" t="s">
        <v>81</v>
      </c>
      <c r="AN302" s="48"/>
      <c r="AP302" s="48"/>
    </row>
    <row r="303" spans="1:42" s="4" customFormat="1" ht="34.5" x14ac:dyDescent="0.25">
      <c r="A303" s="40" t="s">
        <v>204</v>
      </c>
      <c r="B303" s="41" t="s">
        <v>1210</v>
      </c>
      <c r="C303" s="847" t="s">
        <v>1211</v>
      </c>
      <c r="D303" s="847"/>
      <c r="E303" s="847"/>
      <c r="F303" s="42" t="s">
        <v>146</v>
      </c>
      <c r="G303" s="43">
        <v>0.56577999999999995</v>
      </c>
      <c r="H303" s="44">
        <v>1</v>
      </c>
      <c r="I303" s="137">
        <v>0.56577999999999995</v>
      </c>
      <c r="J303" s="131">
        <v>14.41</v>
      </c>
      <c r="K303" s="43"/>
      <c r="L303" s="131">
        <v>8.15</v>
      </c>
      <c r="M303" s="109">
        <v>12.22</v>
      </c>
      <c r="N303" s="153">
        <v>99.59</v>
      </c>
      <c r="AF303" s="39"/>
      <c r="AG303" s="48"/>
      <c r="AH303" s="48" t="s">
        <v>1211</v>
      </c>
      <c r="AM303" s="48"/>
      <c r="AN303" s="48"/>
      <c r="AP303" s="48"/>
    </row>
    <row r="304" spans="1:42" s="4" customFormat="1" ht="15" x14ac:dyDescent="0.25">
      <c r="A304" s="71"/>
      <c r="B304" s="72"/>
      <c r="C304" s="847" t="s">
        <v>81</v>
      </c>
      <c r="D304" s="847"/>
      <c r="E304" s="847"/>
      <c r="F304" s="42"/>
      <c r="G304" s="43"/>
      <c r="H304" s="43"/>
      <c r="I304" s="43"/>
      <c r="J304" s="46"/>
      <c r="K304" s="43"/>
      <c r="L304" s="131">
        <v>8.15</v>
      </c>
      <c r="M304" s="66"/>
      <c r="N304" s="153">
        <v>99.59</v>
      </c>
      <c r="AF304" s="39"/>
      <c r="AG304" s="48"/>
      <c r="AH304" s="48"/>
      <c r="AM304" s="48" t="s">
        <v>81</v>
      </c>
      <c r="AN304" s="48"/>
      <c r="AP304" s="48"/>
    </row>
    <row r="305" spans="1:42" s="4" customFormat="1" ht="15" x14ac:dyDescent="0.25">
      <c r="A305" s="855" t="s">
        <v>1240</v>
      </c>
      <c r="B305" s="856"/>
      <c r="C305" s="856"/>
      <c r="D305" s="856"/>
      <c r="E305" s="856"/>
      <c r="F305" s="856"/>
      <c r="G305" s="856"/>
      <c r="H305" s="856"/>
      <c r="I305" s="856"/>
      <c r="J305" s="856"/>
      <c r="K305" s="856"/>
      <c r="L305" s="856"/>
      <c r="M305" s="856"/>
      <c r="N305" s="857"/>
      <c r="AF305" s="39"/>
      <c r="AG305" s="48" t="s">
        <v>1240</v>
      </c>
      <c r="AH305" s="48"/>
      <c r="AM305" s="48"/>
      <c r="AN305" s="48"/>
      <c r="AP305" s="48"/>
    </row>
    <row r="306" spans="1:42" s="4" customFormat="1" ht="23.25" x14ac:dyDescent="0.25">
      <c r="A306" s="40" t="s">
        <v>208</v>
      </c>
      <c r="B306" s="41" t="s">
        <v>1213</v>
      </c>
      <c r="C306" s="847" t="s">
        <v>1214</v>
      </c>
      <c r="D306" s="847"/>
      <c r="E306" s="847"/>
      <c r="F306" s="42" t="s">
        <v>1215</v>
      </c>
      <c r="G306" s="43">
        <v>1.6E-2</v>
      </c>
      <c r="H306" s="44">
        <v>1</v>
      </c>
      <c r="I306" s="129">
        <v>1.6E-2</v>
      </c>
      <c r="J306" s="46"/>
      <c r="K306" s="43"/>
      <c r="L306" s="46"/>
      <c r="M306" s="43"/>
      <c r="N306" s="47"/>
      <c r="AF306" s="39"/>
      <c r="AG306" s="48"/>
      <c r="AH306" s="48" t="s">
        <v>1214</v>
      </c>
      <c r="AM306" s="48"/>
      <c r="AN306" s="48"/>
      <c r="AP306" s="48"/>
    </row>
    <row r="307" spans="1:42" s="4" customFormat="1" ht="22.5" x14ac:dyDescent="0.25">
      <c r="A307" s="49"/>
      <c r="B307" s="50" t="s">
        <v>1197</v>
      </c>
      <c r="C307" s="848" t="s">
        <v>65</v>
      </c>
      <c r="D307" s="848"/>
      <c r="E307" s="848"/>
      <c r="F307" s="848"/>
      <c r="G307" s="848"/>
      <c r="H307" s="848"/>
      <c r="I307" s="848"/>
      <c r="J307" s="848"/>
      <c r="K307" s="848"/>
      <c r="L307" s="848"/>
      <c r="M307" s="848"/>
      <c r="N307" s="849"/>
      <c r="AF307" s="39"/>
      <c r="AG307" s="48"/>
      <c r="AH307" s="48"/>
      <c r="AI307" s="3" t="s">
        <v>65</v>
      </c>
      <c r="AM307" s="48"/>
      <c r="AN307" s="48"/>
      <c r="AP307" s="48"/>
    </row>
    <row r="308" spans="1:42" s="4" customFormat="1" ht="15" x14ac:dyDescent="0.25">
      <c r="A308" s="51"/>
      <c r="B308" s="50" t="s">
        <v>60</v>
      </c>
      <c r="C308" s="853" t="s">
        <v>66</v>
      </c>
      <c r="D308" s="853"/>
      <c r="E308" s="853"/>
      <c r="F308" s="53"/>
      <c r="G308" s="54"/>
      <c r="H308" s="54"/>
      <c r="I308" s="54"/>
      <c r="J308" s="57">
        <v>645.5</v>
      </c>
      <c r="K308" s="56">
        <v>1.1499999999999999</v>
      </c>
      <c r="L308" s="57">
        <v>11.88</v>
      </c>
      <c r="M308" s="56">
        <v>35.42</v>
      </c>
      <c r="N308" s="133">
        <v>420.79</v>
      </c>
      <c r="AF308" s="39"/>
      <c r="AG308" s="48"/>
      <c r="AH308" s="48"/>
      <c r="AJ308" s="3" t="s">
        <v>66</v>
      </c>
      <c r="AM308" s="48"/>
      <c r="AN308" s="48"/>
      <c r="AP308" s="48"/>
    </row>
    <row r="309" spans="1:42" s="4" customFormat="1" ht="15" x14ac:dyDescent="0.25">
      <c r="A309" s="51"/>
      <c r="B309" s="50" t="s">
        <v>67</v>
      </c>
      <c r="C309" s="853" t="s">
        <v>68</v>
      </c>
      <c r="D309" s="853"/>
      <c r="E309" s="853"/>
      <c r="F309" s="53"/>
      <c r="G309" s="54"/>
      <c r="H309" s="54"/>
      <c r="I309" s="54"/>
      <c r="J309" s="55">
        <v>2588.42</v>
      </c>
      <c r="K309" s="56">
        <v>1.1499999999999999</v>
      </c>
      <c r="L309" s="57">
        <v>47.63</v>
      </c>
      <c r="M309" s="54"/>
      <c r="N309" s="59"/>
      <c r="AF309" s="39"/>
      <c r="AG309" s="48"/>
      <c r="AH309" s="48"/>
      <c r="AJ309" s="3" t="s">
        <v>68</v>
      </c>
      <c r="AM309" s="48"/>
      <c r="AN309" s="48"/>
      <c r="AP309" s="48"/>
    </row>
    <row r="310" spans="1:42" s="4" customFormat="1" ht="15" x14ac:dyDescent="0.25">
      <c r="A310" s="51"/>
      <c r="B310" s="50" t="s">
        <v>69</v>
      </c>
      <c r="C310" s="853" t="s">
        <v>70</v>
      </c>
      <c r="D310" s="853"/>
      <c r="E310" s="853"/>
      <c r="F310" s="53"/>
      <c r="G310" s="54"/>
      <c r="H310" s="54"/>
      <c r="I310" s="54"/>
      <c r="J310" s="57">
        <v>245.44</v>
      </c>
      <c r="K310" s="56">
        <v>1.1499999999999999</v>
      </c>
      <c r="L310" s="57">
        <v>4.5199999999999996</v>
      </c>
      <c r="M310" s="56">
        <v>35.42</v>
      </c>
      <c r="N310" s="133">
        <v>160.1</v>
      </c>
      <c r="AF310" s="39"/>
      <c r="AG310" s="48"/>
      <c r="AH310" s="48"/>
      <c r="AJ310" s="3" t="s">
        <v>70</v>
      </c>
      <c r="AM310" s="48"/>
      <c r="AN310" s="48"/>
      <c r="AP310" s="48"/>
    </row>
    <row r="311" spans="1:42" s="4" customFormat="1" ht="15" x14ac:dyDescent="0.25">
      <c r="A311" s="51"/>
      <c r="B311" s="50" t="s">
        <v>86</v>
      </c>
      <c r="C311" s="853" t="s">
        <v>87</v>
      </c>
      <c r="D311" s="853"/>
      <c r="E311" s="853"/>
      <c r="F311" s="53"/>
      <c r="G311" s="54"/>
      <c r="H311" s="54"/>
      <c r="I311" s="54"/>
      <c r="J311" s="57">
        <v>12.91</v>
      </c>
      <c r="K311" s="54"/>
      <c r="L311" s="57">
        <v>0.21</v>
      </c>
      <c r="M311" s="54"/>
      <c r="N311" s="59"/>
      <c r="AF311" s="39"/>
      <c r="AG311" s="48"/>
      <c r="AH311" s="48"/>
      <c r="AJ311" s="3" t="s">
        <v>87</v>
      </c>
      <c r="AM311" s="48"/>
      <c r="AN311" s="48"/>
      <c r="AP311" s="48"/>
    </row>
    <row r="312" spans="1:42" s="4" customFormat="1" ht="15" x14ac:dyDescent="0.25">
      <c r="A312" s="60"/>
      <c r="B312" s="50"/>
      <c r="C312" s="853" t="s">
        <v>71</v>
      </c>
      <c r="D312" s="853"/>
      <c r="E312" s="853"/>
      <c r="F312" s="53" t="s">
        <v>72</v>
      </c>
      <c r="G312" s="61">
        <v>67.099999999999994</v>
      </c>
      <c r="H312" s="56">
        <v>1.1499999999999999</v>
      </c>
      <c r="I312" s="64">
        <v>1.23464</v>
      </c>
      <c r="J312" s="63"/>
      <c r="K312" s="54"/>
      <c r="L312" s="63"/>
      <c r="M312" s="54"/>
      <c r="N312" s="59"/>
      <c r="AF312" s="39"/>
      <c r="AG312" s="48"/>
      <c r="AH312" s="48"/>
      <c r="AK312" s="3" t="s">
        <v>71</v>
      </c>
      <c r="AM312" s="48"/>
      <c r="AN312" s="48"/>
      <c r="AP312" s="48"/>
    </row>
    <row r="313" spans="1:42" s="4" customFormat="1" ht="15" x14ac:dyDescent="0.25">
      <c r="A313" s="60"/>
      <c r="B313" s="50"/>
      <c r="C313" s="853" t="s">
        <v>73</v>
      </c>
      <c r="D313" s="853"/>
      <c r="E313" s="853"/>
      <c r="F313" s="53" t="s">
        <v>72</v>
      </c>
      <c r="G313" s="56">
        <v>18.190000000000001</v>
      </c>
      <c r="H313" s="56">
        <v>1.1499999999999999</v>
      </c>
      <c r="I313" s="132">
        <v>0.33469599999999999</v>
      </c>
      <c r="J313" s="63"/>
      <c r="K313" s="54"/>
      <c r="L313" s="63"/>
      <c r="M313" s="54"/>
      <c r="N313" s="59"/>
      <c r="AF313" s="39"/>
      <c r="AG313" s="48"/>
      <c r="AH313" s="48"/>
      <c r="AK313" s="3" t="s">
        <v>73</v>
      </c>
      <c r="AM313" s="48"/>
      <c r="AN313" s="48"/>
      <c r="AP313" s="48"/>
    </row>
    <row r="314" spans="1:42" s="4" customFormat="1" ht="15" x14ac:dyDescent="0.25">
      <c r="A314" s="51"/>
      <c r="B314" s="50"/>
      <c r="C314" s="854" t="s">
        <v>74</v>
      </c>
      <c r="D314" s="854"/>
      <c r="E314" s="854"/>
      <c r="F314" s="65"/>
      <c r="G314" s="66"/>
      <c r="H314" s="66"/>
      <c r="I314" s="66"/>
      <c r="J314" s="67">
        <v>3246.83</v>
      </c>
      <c r="K314" s="66"/>
      <c r="L314" s="68">
        <v>59.72</v>
      </c>
      <c r="M314" s="66"/>
      <c r="N314" s="69"/>
      <c r="AF314" s="39"/>
      <c r="AG314" s="48"/>
      <c r="AH314" s="48"/>
      <c r="AL314" s="3" t="s">
        <v>74</v>
      </c>
      <c r="AM314" s="48"/>
      <c r="AN314" s="48"/>
      <c r="AP314" s="48"/>
    </row>
    <row r="315" spans="1:42" s="4" customFormat="1" ht="15" x14ac:dyDescent="0.25">
      <c r="A315" s="60"/>
      <c r="B315" s="50"/>
      <c r="C315" s="853" t="s">
        <v>75</v>
      </c>
      <c r="D315" s="853"/>
      <c r="E315" s="853"/>
      <c r="F315" s="53"/>
      <c r="G315" s="54"/>
      <c r="H315" s="54"/>
      <c r="I315" s="54"/>
      <c r="J315" s="63"/>
      <c r="K315" s="54"/>
      <c r="L315" s="57">
        <v>16.399999999999999</v>
      </c>
      <c r="M315" s="54"/>
      <c r="N315" s="133">
        <v>580.89</v>
      </c>
      <c r="AF315" s="39"/>
      <c r="AG315" s="48"/>
      <c r="AH315" s="48"/>
      <c r="AK315" s="3" t="s">
        <v>75</v>
      </c>
      <c r="AM315" s="48"/>
      <c r="AN315" s="48"/>
      <c r="AP315" s="48"/>
    </row>
    <row r="316" spans="1:42" s="4" customFormat="1" ht="23.25" x14ac:dyDescent="0.25">
      <c r="A316" s="60"/>
      <c r="B316" s="50" t="s">
        <v>120</v>
      </c>
      <c r="C316" s="853" t="s">
        <v>121</v>
      </c>
      <c r="D316" s="853"/>
      <c r="E316" s="853"/>
      <c r="F316" s="53" t="s">
        <v>78</v>
      </c>
      <c r="G316" s="70">
        <v>97</v>
      </c>
      <c r="H316" s="54"/>
      <c r="I316" s="70">
        <v>97</v>
      </c>
      <c r="J316" s="63"/>
      <c r="K316" s="54"/>
      <c r="L316" s="57">
        <v>15.91</v>
      </c>
      <c r="M316" s="54"/>
      <c r="N316" s="133">
        <v>563.46</v>
      </c>
      <c r="AF316" s="39"/>
      <c r="AG316" s="48"/>
      <c r="AH316" s="48"/>
      <c r="AK316" s="3" t="s">
        <v>121</v>
      </c>
      <c r="AM316" s="48"/>
      <c r="AN316" s="48"/>
      <c r="AP316" s="48"/>
    </row>
    <row r="317" spans="1:42" s="4" customFormat="1" ht="23.25" x14ac:dyDescent="0.25">
      <c r="A317" s="60"/>
      <c r="B317" s="50" t="s">
        <v>122</v>
      </c>
      <c r="C317" s="853" t="s">
        <v>123</v>
      </c>
      <c r="D317" s="853"/>
      <c r="E317" s="853"/>
      <c r="F317" s="53" t="s">
        <v>78</v>
      </c>
      <c r="G317" s="70">
        <v>51</v>
      </c>
      <c r="H317" s="54"/>
      <c r="I317" s="70">
        <v>51</v>
      </c>
      <c r="J317" s="63"/>
      <c r="K317" s="54"/>
      <c r="L317" s="57">
        <v>8.36</v>
      </c>
      <c r="M317" s="54"/>
      <c r="N317" s="133">
        <v>296.25</v>
      </c>
      <c r="AF317" s="39"/>
      <c r="AG317" s="48"/>
      <c r="AH317" s="48"/>
      <c r="AK317" s="3" t="s">
        <v>123</v>
      </c>
      <c r="AM317" s="48"/>
      <c r="AN317" s="48"/>
      <c r="AP317" s="48"/>
    </row>
    <row r="318" spans="1:42" s="4" customFormat="1" ht="15" x14ac:dyDescent="0.25">
      <c r="A318" s="71"/>
      <c r="B318" s="72"/>
      <c r="C318" s="847" t="s">
        <v>81</v>
      </c>
      <c r="D318" s="847"/>
      <c r="E318" s="847"/>
      <c r="F318" s="42"/>
      <c r="G318" s="43"/>
      <c r="H318" s="43"/>
      <c r="I318" s="43"/>
      <c r="J318" s="46"/>
      <c r="K318" s="43"/>
      <c r="L318" s="131">
        <v>83.99</v>
      </c>
      <c r="M318" s="66"/>
      <c r="N318" s="47"/>
      <c r="AF318" s="39"/>
      <c r="AG318" s="48"/>
      <c r="AH318" s="48"/>
      <c r="AM318" s="48" t="s">
        <v>81</v>
      </c>
      <c r="AN318" s="48"/>
      <c r="AP318" s="48"/>
    </row>
    <row r="319" spans="1:42" s="4" customFormat="1" ht="22.5" x14ac:dyDescent="0.25">
      <c r="A319" s="40" t="s">
        <v>211</v>
      </c>
      <c r="B319" s="41" t="s">
        <v>1216</v>
      </c>
      <c r="C319" s="847" t="s">
        <v>1217</v>
      </c>
      <c r="D319" s="847"/>
      <c r="E319" s="847"/>
      <c r="F319" s="42" t="s">
        <v>164</v>
      </c>
      <c r="G319" s="43">
        <v>16.32</v>
      </c>
      <c r="H319" s="44">
        <v>1</v>
      </c>
      <c r="I319" s="109">
        <v>16.32</v>
      </c>
      <c r="J319" s="73">
        <v>1606.5</v>
      </c>
      <c r="K319" s="43"/>
      <c r="L319" s="73">
        <v>3045.07</v>
      </c>
      <c r="M319" s="109">
        <v>8.61</v>
      </c>
      <c r="N319" s="134">
        <v>26218.080000000002</v>
      </c>
      <c r="AF319" s="39"/>
      <c r="AG319" s="48"/>
      <c r="AH319" s="48" t="s">
        <v>1217</v>
      </c>
      <c r="AM319" s="48"/>
      <c r="AN319" s="48"/>
      <c r="AP319" s="48"/>
    </row>
    <row r="320" spans="1:42" s="4" customFormat="1" ht="15" x14ac:dyDescent="0.25">
      <c r="A320" s="71"/>
      <c r="B320" s="72"/>
      <c r="C320" s="847" t="s">
        <v>81</v>
      </c>
      <c r="D320" s="847"/>
      <c r="E320" s="847"/>
      <c r="F320" s="42"/>
      <c r="G320" s="43"/>
      <c r="H320" s="43"/>
      <c r="I320" s="43"/>
      <c r="J320" s="46"/>
      <c r="K320" s="43"/>
      <c r="L320" s="73">
        <v>3045.07</v>
      </c>
      <c r="M320" s="66"/>
      <c r="N320" s="134">
        <v>26218.080000000002</v>
      </c>
      <c r="AF320" s="39"/>
      <c r="AG320" s="48"/>
      <c r="AH320" s="48"/>
      <c r="AM320" s="48" t="s">
        <v>81</v>
      </c>
      <c r="AN320" s="48"/>
      <c r="AP320" s="48"/>
    </row>
    <row r="321" spans="1:42" s="4" customFormat="1" ht="15" x14ac:dyDescent="0.25">
      <c r="A321" s="40" t="s">
        <v>219</v>
      </c>
      <c r="B321" s="41" t="s">
        <v>1193</v>
      </c>
      <c r="C321" s="847" t="s">
        <v>1218</v>
      </c>
      <c r="D321" s="847"/>
      <c r="E321" s="847"/>
      <c r="F321" s="42" t="s">
        <v>174</v>
      </c>
      <c r="G321" s="43">
        <v>8</v>
      </c>
      <c r="H321" s="44">
        <v>1</v>
      </c>
      <c r="I321" s="44">
        <v>8</v>
      </c>
      <c r="J321" s="46"/>
      <c r="K321" s="43"/>
      <c r="L321" s="46"/>
      <c r="M321" s="43"/>
      <c r="N321" s="47"/>
      <c r="AF321" s="39"/>
      <c r="AG321" s="48"/>
      <c r="AH321" s="48" t="s">
        <v>1218</v>
      </c>
      <c r="AM321" s="48"/>
      <c r="AN321" s="48"/>
      <c r="AP321" s="48"/>
    </row>
    <row r="322" spans="1:42" s="4" customFormat="1" ht="22.5" x14ac:dyDescent="0.25">
      <c r="A322" s="49"/>
      <c r="B322" s="50" t="s">
        <v>1197</v>
      </c>
      <c r="C322" s="848" t="s">
        <v>65</v>
      </c>
      <c r="D322" s="848"/>
      <c r="E322" s="848"/>
      <c r="F322" s="848"/>
      <c r="G322" s="848"/>
      <c r="H322" s="848"/>
      <c r="I322" s="848"/>
      <c r="J322" s="848"/>
      <c r="K322" s="848"/>
      <c r="L322" s="848"/>
      <c r="M322" s="848"/>
      <c r="N322" s="849"/>
      <c r="AF322" s="39"/>
      <c r="AG322" s="48"/>
      <c r="AH322" s="48"/>
      <c r="AI322" s="3" t="s">
        <v>65</v>
      </c>
      <c r="AM322" s="48"/>
      <c r="AN322" s="48"/>
      <c r="AP322" s="48"/>
    </row>
    <row r="323" spans="1:42" s="4" customFormat="1" ht="15" x14ac:dyDescent="0.25">
      <c r="A323" s="51"/>
      <c r="B323" s="50" t="s">
        <v>60</v>
      </c>
      <c r="C323" s="853" t="s">
        <v>66</v>
      </c>
      <c r="D323" s="853"/>
      <c r="E323" s="853"/>
      <c r="F323" s="53"/>
      <c r="G323" s="54"/>
      <c r="H323" s="54"/>
      <c r="I323" s="54"/>
      <c r="J323" s="57">
        <v>19.13</v>
      </c>
      <c r="K323" s="56">
        <v>1.1499999999999999</v>
      </c>
      <c r="L323" s="57">
        <v>176</v>
      </c>
      <c r="M323" s="56">
        <v>35.42</v>
      </c>
      <c r="N323" s="58">
        <v>6233.92</v>
      </c>
      <c r="AF323" s="39"/>
      <c r="AG323" s="48"/>
      <c r="AH323" s="48"/>
      <c r="AJ323" s="3" t="s">
        <v>66</v>
      </c>
      <c r="AM323" s="48"/>
      <c r="AN323" s="48"/>
      <c r="AP323" s="48"/>
    </row>
    <row r="324" spans="1:42" s="4" customFormat="1" ht="15" x14ac:dyDescent="0.25">
      <c r="A324" s="51"/>
      <c r="B324" s="50" t="s">
        <v>67</v>
      </c>
      <c r="C324" s="853" t="s">
        <v>68</v>
      </c>
      <c r="D324" s="853"/>
      <c r="E324" s="853"/>
      <c r="F324" s="53"/>
      <c r="G324" s="54"/>
      <c r="H324" s="54"/>
      <c r="I324" s="54"/>
      <c r="J324" s="57">
        <v>71.349999999999994</v>
      </c>
      <c r="K324" s="56">
        <v>1.1499999999999999</v>
      </c>
      <c r="L324" s="57">
        <v>656.42</v>
      </c>
      <c r="M324" s="54"/>
      <c r="N324" s="59"/>
      <c r="AF324" s="39"/>
      <c r="AG324" s="48"/>
      <c r="AH324" s="48"/>
      <c r="AJ324" s="3" t="s">
        <v>68</v>
      </c>
      <c r="AM324" s="48"/>
      <c r="AN324" s="48"/>
      <c r="AP324" s="48"/>
    </row>
    <row r="325" spans="1:42" s="4" customFormat="1" ht="15" x14ac:dyDescent="0.25">
      <c r="A325" s="51"/>
      <c r="B325" s="50" t="s">
        <v>69</v>
      </c>
      <c r="C325" s="853" t="s">
        <v>70</v>
      </c>
      <c r="D325" s="853"/>
      <c r="E325" s="853"/>
      <c r="F325" s="53"/>
      <c r="G325" s="54"/>
      <c r="H325" s="54"/>
      <c r="I325" s="54"/>
      <c r="J325" s="57">
        <v>6.75</v>
      </c>
      <c r="K325" s="56">
        <v>1.1499999999999999</v>
      </c>
      <c r="L325" s="57">
        <v>62.1</v>
      </c>
      <c r="M325" s="56">
        <v>35.42</v>
      </c>
      <c r="N325" s="58">
        <v>2199.58</v>
      </c>
      <c r="AF325" s="39"/>
      <c r="AG325" s="48"/>
      <c r="AH325" s="48"/>
      <c r="AJ325" s="3" t="s">
        <v>70</v>
      </c>
      <c r="AM325" s="48"/>
      <c r="AN325" s="48"/>
      <c r="AP325" s="48"/>
    </row>
    <row r="326" spans="1:42" s="4" customFormat="1" ht="15" x14ac:dyDescent="0.25">
      <c r="A326" s="51"/>
      <c r="B326" s="50" t="s">
        <v>86</v>
      </c>
      <c r="C326" s="853" t="s">
        <v>87</v>
      </c>
      <c r="D326" s="853"/>
      <c r="E326" s="853"/>
      <c r="F326" s="53"/>
      <c r="G326" s="54"/>
      <c r="H326" s="54"/>
      <c r="I326" s="54"/>
      <c r="J326" s="57">
        <v>0.38</v>
      </c>
      <c r="K326" s="54"/>
      <c r="L326" s="57">
        <v>3.04</v>
      </c>
      <c r="M326" s="54"/>
      <c r="N326" s="59"/>
      <c r="AF326" s="39"/>
      <c r="AG326" s="48"/>
      <c r="AH326" s="48"/>
      <c r="AJ326" s="3" t="s">
        <v>87</v>
      </c>
      <c r="AM326" s="48"/>
      <c r="AN326" s="48"/>
      <c r="AP326" s="48"/>
    </row>
    <row r="327" spans="1:42" s="4" customFormat="1" ht="15" x14ac:dyDescent="0.25">
      <c r="A327" s="60"/>
      <c r="B327" s="50"/>
      <c r="C327" s="853" t="s">
        <v>71</v>
      </c>
      <c r="D327" s="853"/>
      <c r="E327" s="853"/>
      <c r="F327" s="53" t="s">
        <v>72</v>
      </c>
      <c r="G327" s="56">
        <v>1.96</v>
      </c>
      <c r="H327" s="56">
        <v>1.1499999999999999</v>
      </c>
      <c r="I327" s="62">
        <v>18.032</v>
      </c>
      <c r="J327" s="63"/>
      <c r="K327" s="54"/>
      <c r="L327" s="63"/>
      <c r="M327" s="54"/>
      <c r="N327" s="59"/>
      <c r="AF327" s="39"/>
      <c r="AG327" s="48"/>
      <c r="AH327" s="48"/>
      <c r="AK327" s="3" t="s">
        <v>71</v>
      </c>
      <c r="AM327" s="48"/>
      <c r="AN327" s="48"/>
      <c r="AP327" s="48"/>
    </row>
    <row r="328" spans="1:42" s="4" customFormat="1" ht="15" x14ac:dyDescent="0.25">
      <c r="A328" s="60"/>
      <c r="B328" s="50"/>
      <c r="C328" s="853" t="s">
        <v>73</v>
      </c>
      <c r="D328" s="853"/>
      <c r="E328" s="853"/>
      <c r="F328" s="53" t="s">
        <v>72</v>
      </c>
      <c r="G328" s="61">
        <v>0.5</v>
      </c>
      <c r="H328" s="56">
        <v>1.1499999999999999</v>
      </c>
      <c r="I328" s="61">
        <v>4.5999999999999996</v>
      </c>
      <c r="J328" s="63"/>
      <c r="K328" s="54"/>
      <c r="L328" s="63"/>
      <c r="M328" s="54"/>
      <c r="N328" s="59"/>
      <c r="AF328" s="39"/>
      <c r="AG328" s="48"/>
      <c r="AH328" s="48"/>
      <c r="AK328" s="3" t="s">
        <v>73</v>
      </c>
      <c r="AM328" s="48"/>
      <c r="AN328" s="48"/>
      <c r="AP328" s="48"/>
    </row>
    <row r="329" spans="1:42" s="4" customFormat="1" ht="15" x14ac:dyDescent="0.25">
      <c r="A329" s="51"/>
      <c r="B329" s="50"/>
      <c r="C329" s="854" t="s">
        <v>74</v>
      </c>
      <c r="D329" s="854"/>
      <c r="E329" s="854"/>
      <c r="F329" s="65"/>
      <c r="G329" s="66"/>
      <c r="H329" s="66"/>
      <c r="I329" s="66"/>
      <c r="J329" s="68">
        <v>90.86</v>
      </c>
      <c r="K329" s="66"/>
      <c r="L329" s="68">
        <v>835.46</v>
      </c>
      <c r="M329" s="66"/>
      <c r="N329" s="69"/>
      <c r="AF329" s="39"/>
      <c r="AG329" s="48"/>
      <c r="AH329" s="48"/>
      <c r="AL329" s="3" t="s">
        <v>74</v>
      </c>
      <c r="AM329" s="48"/>
      <c r="AN329" s="48"/>
      <c r="AP329" s="48"/>
    </row>
    <row r="330" spans="1:42" s="4" customFormat="1" ht="15" x14ac:dyDescent="0.25">
      <c r="A330" s="60"/>
      <c r="B330" s="50"/>
      <c r="C330" s="853" t="s">
        <v>75</v>
      </c>
      <c r="D330" s="853"/>
      <c r="E330" s="853"/>
      <c r="F330" s="53"/>
      <c r="G330" s="54"/>
      <c r="H330" s="54"/>
      <c r="I330" s="54"/>
      <c r="J330" s="63"/>
      <c r="K330" s="54"/>
      <c r="L330" s="57">
        <v>238.1</v>
      </c>
      <c r="M330" s="54"/>
      <c r="N330" s="58">
        <v>8433.5</v>
      </c>
      <c r="AF330" s="39"/>
      <c r="AG330" s="48"/>
      <c r="AH330" s="48"/>
      <c r="AK330" s="3" t="s">
        <v>75</v>
      </c>
      <c r="AM330" s="48"/>
      <c r="AN330" s="48"/>
      <c r="AP330" s="48"/>
    </row>
    <row r="331" spans="1:42" s="4" customFormat="1" ht="23.25" x14ac:dyDescent="0.25">
      <c r="A331" s="60"/>
      <c r="B331" s="50" t="s">
        <v>120</v>
      </c>
      <c r="C331" s="853" t="s">
        <v>121</v>
      </c>
      <c r="D331" s="853"/>
      <c r="E331" s="853"/>
      <c r="F331" s="53" t="s">
        <v>78</v>
      </c>
      <c r="G331" s="70">
        <v>97</v>
      </c>
      <c r="H331" s="54"/>
      <c r="I331" s="70">
        <v>97</v>
      </c>
      <c r="J331" s="63"/>
      <c r="K331" s="54"/>
      <c r="L331" s="57">
        <v>230.96</v>
      </c>
      <c r="M331" s="54"/>
      <c r="N331" s="58">
        <v>8180.5</v>
      </c>
      <c r="AF331" s="39"/>
      <c r="AG331" s="48"/>
      <c r="AH331" s="48"/>
      <c r="AK331" s="3" t="s">
        <v>121</v>
      </c>
      <c r="AM331" s="48"/>
      <c r="AN331" s="48"/>
      <c r="AP331" s="48"/>
    </row>
    <row r="332" spans="1:42" s="4" customFormat="1" ht="23.25" x14ac:dyDescent="0.25">
      <c r="A332" s="60"/>
      <c r="B332" s="50" t="s">
        <v>122</v>
      </c>
      <c r="C332" s="853" t="s">
        <v>123</v>
      </c>
      <c r="D332" s="853"/>
      <c r="E332" s="853"/>
      <c r="F332" s="53" t="s">
        <v>78</v>
      </c>
      <c r="G332" s="70">
        <v>51</v>
      </c>
      <c r="H332" s="54"/>
      <c r="I332" s="70">
        <v>51</v>
      </c>
      <c r="J332" s="63"/>
      <c r="K332" s="54"/>
      <c r="L332" s="57">
        <v>121.43</v>
      </c>
      <c r="M332" s="54"/>
      <c r="N332" s="58">
        <v>4301.09</v>
      </c>
      <c r="AF332" s="39"/>
      <c r="AG332" s="48"/>
      <c r="AH332" s="48"/>
      <c r="AK332" s="3" t="s">
        <v>123</v>
      </c>
      <c r="AM332" s="48"/>
      <c r="AN332" s="48"/>
      <c r="AP332" s="48"/>
    </row>
    <row r="333" spans="1:42" s="4" customFormat="1" ht="15" x14ac:dyDescent="0.25">
      <c r="A333" s="71"/>
      <c r="B333" s="72"/>
      <c r="C333" s="847" t="s">
        <v>81</v>
      </c>
      <c r="D333" s="847"/>
      <c r="E333" s="847"/>
      <c r="F333" s="42"/>
      <c r="G333" s="43"/>
      <c r="H333" s="43"/>
      <c r="I333" s="43"/>
      <c r="J333" s="46"/>
      <c r="K333" s="43"/>
      <c r="L333" s="73">
        <v>1187.8499999999999</v>
      </c>
      <c r="M333" s="66"/>
      <c r="N333" s="47"/>
      <c r="AF333" s="39"/>
      <c r="AG333" s="48"/>
      <c r="AH333" s="48"/>
      <c r="AM333" s="48" t="s">
        <v>81</v>
      </c>
      <c r="AN333" s="48"/>
      <c r="AP333" s="48"/>
    </row>
    <row r="334" spans="1:42" s="4" customFormat="1" ht="22.5" x14ac:dyDescent="0.25">
      <c r="A334" s="40" t="s">
        <v>223</v>
      </c>
      <c r="B334" s="41" t="s">
        <v>1219</v>
      </c>
      <c r="C334" s="847" t="s">
        <v>1220</v>
      </c>
      <c r="D334" s="847"/>
      <c r="E334" s="847"/>
      <c r="F334" s="42" t="s">
        <v>174</v>
      </c>
      <c r="G334" s="43">
        <v>8</v>
      </c>
      <c r="H334" s="44">
        <v>1</v>
      </c>
      <c r="I334" s="44">
        <v>8</v>
      </c>
      <c r="J334" s="73">
        <v>95467.75</v>
      </c>
      <c r="K334" s="43"/>
      <c r="L334" s="73">
        <v>88704.07</v>
      </c>
      <c r="M334" s="109">
        <v>8.61</v>
      </c>
      <c r="N334" s="134">
        <v>763742</v>
      </c>
      <c r="AF334" s="39"/>
      <c r="AG334" s="48"/>
      <c r="AH334" s="48" t="s">
        <v>1220</v>
      </c>
      <c r="AM334" s="48"/>
      <c r="AN334" s="48"/>
      <c r="AP334" s="48"/>
    </row>
    <row r="335" spans="1:42" s="4" customFormat="1" ht="15" x14ac:dyDescent="0.25">
      <c r="A335" s="71"/>
      <c r="B335" s="72"/>
      <c r="C335" s="847" t="s">
        <v>81</v>
      </c>
      <c r="D335" s="847"/>
      <c r="E335" s="847"/>
      <c r="F335" s="42"/>
      <c r="G335" s="43"/>
      <c r="H335" s="43"/>
      <c r="I335" s="43"/>
      <c r="J335" s="46"/>
      <c r="K335" s="43"/>
      <c r="L335" s="73">
        <v>88704.07</v>
      </c>
      <c r="M335" s="66"/>
      <c r="N335" s="134">
        <v>763742</v>
      </c>
      <c r="AF335" s="39"/>
      <c r="AG335" s="48"/>
      <c r="AH335" s="48"/>
      <c r="AM335" s="48" t="s">
        <v>81</v>
      </c>
      <c r="AN335" s="48"/>
      <c r="AP335" s="48"/>
    </row>
    <row r="336" spans="1:42" s="4" customFormat="1" ht="23.25" x14ac:dyDescent="0.25">
      <c r="A336" s="40" t="s">
        <v>226</v>
      </c>
      <c r="B336" s="41" t="s">
        <v>1198</v>
      </c>
      <c r="C336" s="847" t="s">
        <v>1221</v>
      </c>
      <c r="D336" s="847"/>
      <c r="E336" s="847"/>
      <c r="F336" s="42" t="s">
        <v>824</v>
      </c>
      <c r="G336" s="43">
        <v>0.08</v>
      </c>
      <c r="H336" s="44">
        <v>1</v>
      </c>
      <c r="I336" s="109">
        <v>0.08</v>
      </c>
      <c r="J336" s="46"/>
      <c r="K336" s="43"/>
      <c r="L336" s="46"/>
      <c r="M336" s="43"/>
      <c r="N336" s="47"/>
      <c r="AF336" s="39"/>
      <c r="AG336" s="48"/>
      <c r="AH336" s="48" t="s">
        <v>1221</v>
      </c>
      <c r="AM336" s="48"/>
      <c r="AN336" s="48"/>
      <c r="AP336" s="48"/>
    </row>
    <row r="337" spans="1:42" s="4" customFormat="1" ht="22.5" x14ac:dyDescent="0.25">
      <c r="A337" s="49"/>
      <c r="B337" s="50" t="s">
        <v>1197</v>
      </c>
      <c r="C337" s="848" t="s">
        <v>65</v>
      </c>
      <c r="D337" s="848"/>
      <c r="E337" s="848"/>
      <c r="F337" s="848"/>
      <c r="G337" s="848"/>
      <c r="H337" s="848"/>
      <c r="I337" s="848"/>
      <c r="J337" s="848"/>
      <c r="K337" s="848"/>
      <c r="L337" s="848"/>
      <c r="M337" s="848"/>
      <c r="N337" s="849"/>
      <c r="AF337" s="39"/>
      <c r="AG337" s="48"/>
      <c r="AH337" s="48"/>
      <c r="AI337" s="3" t="s">
        <v>65</v>
      </c>
      <c r="AM337" s="48"/>
      <c r="AN337" s="48"/>
      <c r="AP337" s="48"/>
    </row>
    <row r="338" spans="1:42" s="4" customFormat="1" ht="15" x14ac:dyDescent="0.25">
      <c r="A338" s="51"/>
      <c r="B338" s="50" t="s">
        <v>60</v>
      </c>
      <c r="C338" s="853" t="s">
        <v>66</v>
      </c>
      <c r="D338" s="853"/>
      <c r="E338" s="853"/>
      <c r="F338" s="53"/>
      <c r="G338" s="54"/>
      <c r="H338" s="54"/>
      <c r="I338" s="54"/>
      <c r="J338" s="57">
        <v>542.15</v>
      </c>
      <c r="K338" s="56">
        <v>1.1499999999999999</v>
      </c>
      <c r="L338" s="57">
        <v>49.88</v>
      </c>
      <c r="M338" s="56">
        <v>35.42</v>
      </c>
      <c r="N338" s="58">
        <v>1766.75</v>
      </c>
      <c r="AF338" s="39"/>
      <c r="AG338" s="48"/>
      <c r="AH338" s="48"/>
      <c r="AJ338" s="3" t="s">
        <v>66</v>
      </c>
      <c r="AM338" s="48"/>
      <c r="AN338" s="48"/>
      <c r="AP338" s="48"/>
    </row>
    <row r="339" spans="1:42" s="4" customFormat="1" ht="15" x14ac:dyDescent="0.25">
      <c r="A339" s="51"/>
      <c r="B339" s="50" t="s">
        <v>67</v>
      </c>
      <c r="C339" s="853" t="s">
        <v>68</v>
      </c>
      <c r="D339" s="853"/>
      <c r="E339" s="853"/>
      <c r="F339" s="53"/>
      <c r="G339" s="54"/>
      <c r="H339" s="54"/>
      <c r="I339" s="54"/>
      <c r="J339" s="57">
        <v>203.16</v>
      </c>
      <c r="K339" s="56">
        <v>1.1499999999999999</v>
      </c>
      <c r="L339" s="57">
        <v>18.690000000000001</v>
      </c>
      <c r="M339" s="54"/>
      <c r="N339" s="59"/>
      <c r="AF339" s="39"/>
      <c r="AG339" s="48"/>
      <c r="AH339" s="48"/>
      <c r="AJ339" s="3" t="s">
        <v>68</v>
      </c>
      <c r="AM339" s="48"/>
      <c r="AN339" s="48"/>
      <c r="AP339" s="48"/>
    </row>
    <row r="340" spans="1:42" s="4" customFormat="1" ht="15" x14ac:dyDescent="0.25">
      <c r="A340" s="51"/>
      <c r="B340" s="50" t="s">
        <v>69</v>
      </c>
      <c r="C340" s="853" t="s">
        <v>70</v>
      </c>
      <c r="D340" s="853"/>
      <c r="E340" s="853"/>
      <c r="F340" s="53"/>
      <c r="G340" s="54"/>
      <c r="H340" s="54"/>
      <c r="I340" s="54"/>
      <c r="J340" s="57">
        <v>18.36</v>
      </c>
      <c r="K340" s="56">
        <v>1.1499999999999999</v>
      </c>
      <c r="L340" s="57">
        <v>1.69</v>
      </c>
      <c r="M340" s="56">
        <v>35.42</v>
      </c>
      <c r="N340" s="133">
        <v>59.86</v>
      </c>
      <c r="AF340" s="39"/>
      <c r="AG340" s="48"/>
      <c r="AH340" s="48"/>
      <c r="AJ340" s="3" t="s">
        <v>70</v>
      </c>
      <c r="AM340" s="48"/>
      <c r="AN340" s="48"/>
      <c r="AP340" s="48"/>
    </row>
    <row r="341" spans="1:42" s="4" customFormat="1" ht="15" x14ac:dyDescent="0.25">
      <c r="A341" s="51"/>
      <c r="B341" s="50" t="s">
        <v>86</v>
      </c>
      <c r="C341" s="853" t="s">
        <v>87</v>
      </c>
      <c r="D341" s="853"/>
      <c r="E341" s="853"/>
      <c r="F341" s="53"/>
      <c r="G341" s="54"/>
      <c r="H341" s="54"/>
      <c r="I341" s="54"/>
      <c r="J341" s="57">
        <v>82.99</v>
      </c>
      <c r="K341" s="54"/>
      <c r="L341" s="57">
        <v>6.64</v>
      </c>
      <c r="M341" s="54"/>
      <c r="N341" s="59"/>
      <c r="AF341" s="39"/>
      <c r="AG341" s="48"/>
      <c r="AH341" s="48"/>
      <c r="AJ341" s="3" t="s">
        <v>87</v>
      </c>
      <c r="AM341" s="48"/>
      <c r="AN341" s="48"/>
      <c r="AP341" s="48"/>
    </row>
    <row r="342" spans="1:42" s="4" customFormat="1" ht="15" x14ac:dyDescent="0.25">
      <c r="A342" s="60"/>
      <c r="B342" s="50"/>
      <c r="C342" s="853" t="s">
        <v>71</v>
      </c>
      <c r="D342" s="853"/>
      <c r="E342" s="853"/>
      <c r="F342" s="53" t="s">
        <v>72</v>
      </c>
      <c r="G342" s="61">
        <v>67.599999999999994</v>
      </c>
      <c r="H342" s="56">
        <v>1.1499999999999999</v>
      </c>
      <c r="I342" s="130">
        <v>6.2191999999999998</v>
      </c>
      <c r="J342" s="63"/>
      <c r="K342" s="54"/>
      <c r="L342" s="63"/>
      <c r="M342" s="54"/>
      <c r="N342" s="59"/>
      <c r="AF342" s="39"/>
      <c r="AG342" s="48"/>
      <c r="AH342" s="48"/>
      <c r="AK342" s="3" t="s">
        <v>71</v>
      </c>
      <c r="AM342" s="48"/>
      <c r="AN342" s="48"/>
      <c r="AP342" s="48"/>
    </row>
    <row r="343" spans="1:42" s="4" customFormat="1" ht="15" x14ac:dyDescent="0.25">
      <c r="A343" s="60"/>
      <c r="B343" s="50"/>
      <c r="C343" s="853" t="s">
        <v>73</v>
      </c>
      <c r="D343" s="853"/>
      <c r="E343" s="853"/>
      <c r="F343" s="53" t="s">
        <v>72</v>
      </c>
      <c r="G343" s="56">
        <v>1.36</v>
      </c>
      <c r="H343" s="56">
        <v>1.1499999999999999</v>
      </c>
      <c r="I343" s="64">
        <v>0.12512000000000001</v>
      </c>
      <c r="J343" s="63"/>
      <c r="K343" s="54"/>
      <c r="L343" s="63"/>
      <c r="M343" s="54"/>
      <c r="N343" s="59"/>
      <c r="AF343" s="39"/>
      <c r="AG343" s="48"/>
      <c r="AH343" s="48"/>
      <c r="AK343" s="3" t="s">
        <v>73</v>
      </c>
      <c r="AM343" s="48"/>
      <c r="AN343" s="48"/>
      <c r="AP343" s="48"/>
    </row>
    <row r="344" spans="1:42" s="4" customFormat="1" ht="15" x14ac:dyDescent="0.25">
      <c r="A344" s="51"/>
      <c r="B344" s="50"/>
      <c r="C344" s="854" t="s">
        <v>74</v>
      </c>
      <c r="D344" s="854"/>
      <c r="E344" s="854"/>
      <c r="F344" s="65"/>
      <c r="G344" s="66"/>
      <c r="H344" s="66"/>
      <c r="I344" s="66"/>
      <c r="J344" s="68">
        <v>828.3</v>
      </c>
      <c r="K344" s="66"/>
      <c r="L344" s="68">
        <v>75.209999999999994</v>
      </c>
      <c r="M344" s="66"/>
      <c r="N344" s="69"/>
      <c r="AF344" s="39"/>
      <c r="AG344" s="48"/>
      <c r="AH344" s="48"/>
      <c r="AL344" s="3" t="s">
        <v>74</v>
      </c>
      <c r="AM344" s="48"/>
      <c r="AN344" s="48"/>
      <c r="AP344" s="48"/>
    </row>
    <row r="345" spans="1:42" s="4" customFormat="1" ht="15" x14ac:dyDescent="0.25">
      <c r="A345" s="60"/>
      <c r="B345" s="50"/>
      <c r="C345" s="853" t="s">
        <v>75</v>
      </c>
      <c r="D345" s="853"/>
      <c r="E345" s="853"/>
      <c r="F345" s="53"/>
      <c r="G345" s="54"/>
      <c r="H345" s="54"/>
      <c r="I345" s="54"/>
      <c r="J345" s="63"/>
      <c r="K345" s="54"/>
      <c r="L345" s="57">
        <v>51.57</v>
      </c>
      <c r="M345" s="54"/>
      <c r="N345" s="58">
        <v>1826.61</v>
      </c>
      <c r="AF345" s="39"/>
      <c r="AG345" s="48"/>
      <c r="AH345" s="48"/>
      <c r="AK345" s="3" t="s">
        <v>75</v>
      </c>
      <c r="AM345" s="48"/>
      <c r="AN345" s="48"/>
      <c r="AP345" s="48"/>
    </row>
    <row r="346" spans="1:42" s="4" customFormat="1" ht="15" x14ac:dyDescent="0.25">
      <c r="A346" s="60"/>
      <c r="B346" s="50" t="s">
        <v>1200</v>
      </c>
      <c r="C346" s="853" t="s">
        <v>1201</v>
      </c>
      <c r="D346" s="853"/>
      <c r="E346" s="853"/>
      <c r="F346" s="53" t="s">
        <v>78</v>
      </c>
      <c r="G346" s="70">
        <v>109</v>
      </c>
      <c r="H346" s="54"/>
      <c r="I346" s="70">
        <v>109</v>
      </c>
      <c r="J346" s="63"/>
      <c r="K346" s="54"/>
      <c r="L346" s="57">
        <v>56.21</v>
      </c>
      <c r="M346" s="54"/>
      <c r="N346" s="58">
        <v>1991</v>
      </c>
      <c r="AF346" s="39"/>
      <c r="AG346" s="48"/>
      <c r="AH346" s="48"/>
      <c r="AK346" s="3" t="s">
        <v>1201</v>
      </c>
      <c r="AM346" s="48"/>
      <c r="AN346" s="48"/>
      <c r="AP346" s="48"/>
    </row>
    <row r="347" spans="1:42" s="4" customFormat="1" ht="15" x14ac:dyDescent="0.25">
      <c r="A347" s="60"/>
      <c r="B347" s="50" t="s">
        <v>1202</v>
      </c>
      <c r="C347" s="853" t="s">
        <v>1203</v>
      </c>
      <c r="D347" s="853"/>
      <c r="E347" s="853"/>
      <c r="F347" s="53" t="s">
        <v>78</v>
      </c>
      <c r="G347" s="70">
        <v>65</v>
      </c>
      <c r="H347" s="54"/>
      <c r="I347" s="70">
        <v>65</v>
      </c>
      <c r="J347" s="63"/>
      <c r="K347" s="54"/>
      <c r="L347" s="57">
        <v>33.520000000000003</v>
      </c>
      <c r="M347" s="54"/>
      <c r="N347" s="58">
        <v>1187.3</v>
      </c>
      <c r="AF347" s="39"/>
      <c r="AG347" s="48"/>
      <c r="AH347" s="48"/>
      <c r="AK347" s="3" t="s">
        <v>1203</v>
      </c>
      <c r="AM347" s="48"/>
      <c r="AN347" s="48"/>
      <c r="AP347" s="48"/>
    </row>
    <row r="348" spans="1:42" s="4" customFormat="1" ht="15" x14ac:dyDescent="0.25">
      <c r="A348" s="71"/>
      <c r="B348" s="72"/>
      <c r="C348" s="847" t="s">
        <v>81</v>
      </c>
      <c r="D348" s="847"/>
      <c r="E348" s="847"/>
      <c r="F348" s="42"/>
      <c r="G348" s="43"/>
      <c r="H348" s="43"/>
      <c r="I348" s="43"/>
      <c r="J348" s="46"/>
      <c r="K348" s="43"/>
      <c r="L348" s="131">
        <v>164.94</v>
      </c>
      <c r="M348" s="66"/>
      <c r="N348" s="47"/>
      <c r="AF348" s="39"/>
      <c r="AG348" s="48"/>
      <c r="AH348" s="48"/>
      <c r="AM348" s="48" t="s">
        <v>81</v>
      </c>
      <c r="AN348" s="48"/>
      <c r="AP348" s="48"/>
    </row>
    <row r="349" spans="1:42" s="4" customFormat="1" ht="34.5" x14ac:dyDescent="0.25">
      <c r="A349" s="40" t="s">
        <v>239</v>
      </c>
      <c r="B349" s="41" t="s">
        <v>1222</v>
      </c>
      <c r="C349" s="847" t="s">
        <v>1223</v>
      </c>
      <c r="D349" s="847"/>
      <c r="E349" s="847"/>
      <c r="F349" s="42" t="s">
        <v>824</v>
      </c>
      <c r="G349" s="43">
        <v>0.08</v>
      </c>
      <c r="H349" s="44">
        <v>1</v>
      </c>
      <c r="I349" s="109">
        <v>0.08</v>
      </c>
      <c r="J349" s="73">
        <v>27493</v>
      </c>
      <c r="K349" s="43"/>
      <c r="L349" s="73">
        <v>2199.44</v>
      </c>
      <c r="M349" s="43"/>
      <c r="N349" s="47"/>
      <c r="AF349" s="39"/>
      <c r="AG349" s="48"/>
      <c r="AH349" s="48" t="s">
        <v>1223</v>
      </c>
      <c r="AM349" s="48"/>
      <c r="AN349" s="48"/>
      <c r="AP349" s="48"/>
    </row>
    <row r="350" spans="1:42" s="4" customFormat="1" ht="15" x14ac:dyDescent="0.25">
      <c r="A350" s="71"/>
      <c r="B350" s="72"/>
      <c r="C350" s="847" t="s">
        <v>81</v>
      </c>
      <c r="D350" s="847"/>
      <c r="E350" s="847"/>
      <c r="F350" s="42"/>
      <c r="G350" s="43"/>
      <c r="H350" s="43"/>
      <c r="I350" s="43"/>
      <c r="J350" s="46"/>
      <c r="K350" s="43"/>
      <c r="L350" s="73">
        <v>2199.44</v>
      </c>
      <c r="M350" s="66"/>
      <c r="N350" s="47"/>
      <c r="AF350" s="39"/>
      <c r="AG350" s="48"/>
      <c r="AH350" s="48"/>
      <c r="AM350" s="48" t="s">
        <v>81</v>
      </c>
      <c r="AN350" s="48"/>
      <c r="AP350" s="48"/>
    </row>
    <row r="351" spans="1:42" s="4" customFormat="1" ht="15" x14ac:dyDescent="0.25">
      <c r="A351" s="40" t="s">
        <v>242</v>
      </c>
      <c r="B351" s="41" t="s">
        <v>1204</v>
      </c>
      <c r="C351" s="847" t="s">
        <v>1224</v>
      </c>
      <c r="D351" s="847"/>
      <c r="E351" s="847"/>
      <c r="F351" s="42" t="s">
        <v>174</v>
      </c>
      <c r="G351" s="43">
        <v>18</v>
      </c>
      <c r="H351" s="44">
        <v>1</v>
      </c>
      <c r="I351" s="44">
        <v>18</v>
      </c>
      <c r="J351" s="46"/>
      <c r="K351" s="43"/>
      <c r="L351" s="46"/>
      <c r="M351" s="43"/>
      <c r="N351" s="47"/>
      <c r="AF351" s="39"/>
      <c r="AG351" s="48"/>
      <c r="AH351" s="48" t="s">
        <v>1224</v>
      </c>
      <c r="AM351" s="48"/>
      <c r="AN351" s="48"/>
      <c r="AP351" s="48"/>
    </row>
    <row r="352" spans="1:42" s="4" customFormat="1" ht="22.5" x14ac:dyDescent="0.25">
      <c r="A352" s="49"/>
      <c r="B352" s="50" t="s">
        <v>1197</v>
      </c>
      <c r="C352" s="848" t="s">
        <v>65</v>
      </c>
      <c r="D352" s="848"/>
      <c r="E352" s="848"/>
      <c r="F352" s="848"/>
      <c r="G352" s="848"/>
      <c r="H352" s="848"/>
      <c r="I352" s="848"/>
      <c r="J352" s="848"/>
      <c r="K352" s="848"/>
      <c r="L352" s="848"/>
      <c r="M352" s="848"/>
      <c r="N352" s="849"/>
      <c r="AF352" s="39"/>
      <c r="AG352" s="48"/>
      <c r="AH352" s="48"/>
      <c r="AI352" s="3" t="s">
        <v>65</v>
      </c>
      <c r="AM352" s="48"/>
      <c r="AN352" s="48"/>
      <c r="AP352" s="48"/>
    </row>
    <row r="353" spans="1:42" s="4" customFormat="1" ht="15" x14ac:dyDescent="0.25">
      <c r="A353" s="51"/>
      <c r="B353" s="50" t="s">
        <v>60</v>
      </c>
      <c r="C353" s="853" t="s">
        <v>66</v>
      </c>
      <c r="D353" s="853"/>
      <c r="E353" s="853"/>
      <c r="F353" s="53"/>
      <c r="G353" s="54"/>
      <c r="H353" s="54"/>
      <c r="I353" s="54"/>
      <c r="J353" s="57">
        <v>4.3099999999999996</v>
      </c>
      <c r="K353" s="56">
        <v>1.1499999999999999</v>
      </c>
      <c r="L353" s="57">
        <v>89.22</v>
      </c>
      <c r="M353" s="56">
        <v>35.42</v>
      </c>
      <c r="N353" s="58">
        <v>3160.17</v>
      </c>
      <c r="AF353" s="39"/>
      <c r="AG353" s="48"/>
      <c r="AH353" s="48"/>
      <c r="AJ353" s="3" t="s">
        <v>66</v>
      </c>
      <c r="AM353" s="48"/>
      <c r="AN353" s="48"/>
      <c r="AP353" s="48"/>
    </row>
    <row r="354" spans="1:42" s="4" customFormat="1" ht="15" x14ac:dyDescent="0.25">
      <c r="A354" s="51"/>
      <c r="B354" s="50" t="s">
        <v>67</v>
      </c>
      <c r="C354" s="853" t="s">
        <v>68</v>
      </c>
      <c r="D354" s="853"/>
      <c r="E354" s="853"/>
      <c r="F354" s="53"/>
      <c r="G354" s="54"/>
      <c r="H354" s="54"/>
      <c r="I354" s="54"/>
      <c r="J354" s="57">
        <v>21.41</v>
      </c>
      <c r="K354" s="56">
        <v>1.1499999999999999</v>
      </c>
      <c r="L354" s="57">
        <v>443.19</v>
      </c>
      <c r="M354" s="54"/>
      <c r="N354" s="59"/>
      <c r="AF354" s="39"/>
      <c r="AG354" s="48"/>
      <c r="AH354" s="48"/>
      <c r="AJ354" s="3" t="s">
        <v>68</v>
      </c>
      <c r="AM354" s="48"/>
      <c r="AN354" s="48"/>
      <c r="AP354" s="48"/>
    </row>
    <row r="355" spans="1:42" s="4" customFormat="1" ht="15" x14ac:dyDescent="0.25">
      <c r="A355" s="51"/>
      <c r="B355" s="50" t="s">
        <v>69</v>
      </c>
      <c r="C355" s="853" t="s">
        <v>70</v>
      </c>
      <c r="D355" s="853"/>
      <c r="E355" s="853"/>
      <c r="F355" s="53"/>
      <c r="G355" s="54"/>
      <c r="H355" s="54"/>
      <c r="I355" s="54"/>
      <c r="J355" s="57">
        <v>2.0299999999999998</v>
      </c>
      <c r="K355" s="56">
        <v>1.1499999999999999</v>
      </c>
      <c r="L355" s="57">
        <v>42.02</v>
      </c>
      <c r="M355" s="56">
        <v>35.42</v>
      </c>
      <c r="N355" s="58">
        <v>1488.35</v>
      </c>
      <c r="AF355" s="39"/>
      <c r="AG355" s="48"/>
      <c r="AH355" s="48"/>
      <c r="AJ355" s="3" t="s">
        <v>70</v>
      </c>
      <c r="AM355" s="48"/>
      <c r="AN355" s="48"/>
      <c r="AP355" s="48"/>
    </row>
    <row r="356" spans="1:42" s="4" customFormat="1" ht="15" x14ac:dyDescent="0.25">
      <c r="A356" s="51"/>
      <c r="B356" s="50" t="s">
        <v>86</v>
      </c>
      <c r="C356" s="853" t="s">
        <v>87</v>
      </c>
      <c r="D356" s="853"/>
      <c r="E356" s="853"/>
      <c r="F356" s="53"/>
      <c r="G356" s="54"/>
      <c r="H356" s="54"/>
      <c r="I356" s="54"/>
      <c r="J356" s="57">
        <v>0.09</v>
      </c>
      <c r="K356" s="54"/>
      <c r="L356" s="57">
        <v>1.62</v>
      </c>
      <c r="M356" s="54"/>
      <c r="N356" s="59"/>
      <c r="AF356" s="39"/>
      <c r="AG356" s="48"/>
      <c r="AH356" s="48"/>
      <c r="AJ356" s="3" t="s">
        <v>87</v>
      </c>
      <c r="AM356" s="48"/>
      <c r="AN356" s="48"/>
      <c r="AP356" s="48"/>
    </row>
    <row r="357" spans="1:42" s="4" customFormat="1" ht="15" x14ac:dyDescent="0.25">
      <c r="A357" s="60"/>
      <c r="B357" s="50"/>
      <c r="C357" s="853" t="s">
        <v>71</v>
      </c>
      <c r="D357" s="853"/>
      <c r="E357" s="853"/>
      <c r="F357" s="53" t="s">
        <v>72</v>
      </c>
      <c r="G357" s="56">
        <v>0.47</v>
      </c>
      <c r="H357" s="56">
        <v>1.1499999999999999</v>
      </c>
      <c r="I357" s="62">
        <v>9.7289999999999992</v>
      </c>
      <c r="J357" s="63"/>
      <c r="K357" s="54"/>
      <c r="L357" s="63"/>
      <c r="M357" s="54"/>
      <c r="N357" s="59"/>
      <c r="AF357" s="39"/>
      <c r="AG357" s="48"/>
      <c r="AH357" s="48"/>
      <c r="AK357" s="3" t="s">
        <v>71</v>
      </c>
      <c r="AM357" s="48"/>
      <c r="AN357" s="48"/>
      <c r="AP357" s="48"/>
    </row>
    <row r="358" spans="1:42" s="4" customFormat="1" ht="15" x14ac:dyDescent="0.25">
      <c r="A358" s="60"/>
      <c r="B358" s="50"/>
      <c r="C358" s="853" t="s">
        <v>73</v>
      </c>
      <c r="D358" s="853"/>
      <c r="E358" s="853"/>
      <c r="F358" s="53" t="s">
        <v>72</v>
      </c>
      <c r="G358" s="56">
        <v>0.15</v>
      </c>
      <c r="H358" s="56">
        <v>1.1499999999999999</v>
      </c>
      <c r="I358" s="62">
        <v>3.105</v>
      </c>
      <c r="J358" s="63"/>
      <c r="K358" s="54"/>
      <c r="L358" s="63"/>
      <c r="M358" s="54"/>
      <c r="N358" s="59"/>
      <c r="AF358" s="39"/>
      <c r="AG358" s="48"/>
      <c r="AH358" s="48"/>
      <c r="AK358" s="3" t="s">
        <v>73</v>
      </c>
      <c r="AM358" s="48"/>
      <c r="AN358" s="48"/>
      <c r="AP358" s="48"/>
    </row>
    <row r="359" spans="1:42" s="4" customFormat="1" ht="15" x14ac:dyDescent="0.25">
      <c r="A359" s="51"/>
      <c r="B359" s="50"/>
      <c r="C359" s="854" t="s">
        <v>74</v>
      </c>
      <c r="D359" s="854"/>
      <c r="E359" s="854"/>
      <c r="F359" s="65"/>
      <c r="G359" s="66"/>
      <c r="H359" s="66"/>
      <c r="I359" s="66"/>
      <c r="J359" s="68">
        <v>25.81</v>
      </c>
      <c r="K359" s="66"/>
      <c r="L359" s="68">
        <v>534.03</v>
      </c>
      <c r="M359" s="66"/>
      <c r="N359" s="69"/>
      <c r="AF359" s="39"/>
      <c r="AG359" s="48"/>
      <c r="AH359" s="48"/>
      <c r="AL359" s="3" t="s">
        <v>74</v>
      </c>
      <c r="AM359" s="48"/>
      <c r="AN359" s="48"/>
      <c r="AP359" s="48"/>
    </row>
    <row r="360" spans="1:42" s="4" customFormat="1" ht="15" x14ac:dyDescent="0.25">
      <c r="A360" s="60"/>
      <c r="B360" s="50"/>
      <c r="C360" s="853" t="s">
        <v>75</v>
      </c>
      <c r="D360" s="853"/>
      <c r="E360" s="853"/>
      <c r="F360" s="53"/>
      <c r="G360" s="54"/>
      <c r="H360" s="54"/>
      <c r="I360" s="54"/>
      <c r="J360" s="63"/>
      <c r="K360" s="54"/>
      <c r="L360" s="57">
        <v>131.24</v>
      </c>
      <c r="M360" s="54"/>
      <c r="N360" s="58">
        <v>4648.5200000000004</v>
      </c>
      <c r="AF360" s="39"/>
      <c r="AG360" s="48"/>
      <c r="AH360" s="48"/>
      <c r="AK360" s="3" t="s">
        <v>75</v>
      </c>
      <c r="AM360" s="48"/>
      <c r="AN360" s="48"/>
      <c r="AP360" s="48"/>
    </row>
    <row r="361" spans="1:42" s="4" customFormat="1" ht="23.25" x14ac:dyDescent="0.25">
      <c r="A361" s="60"/>
      <c r="B361" s="50" t="s">
        <v>120</v>
      </c>
      <c r="C361" s="853" t="s">
        <v>121</v>
      </c>
      <c r="D361" s="853"/>
      <c r="E361" s="853"/>
      <c r="F361" s="53" t="s">
        <v>78</v>
      </c>
      <c r="G361" s="70">
        <v>97</v>
      </c>
      <c r="H361" s="54"/>
      <c r="I361" s="70">
        <v>97</v>
      </c>
      <c r="J361" s="63"/>
      <c r="K361" s="54"/>
      <c r="L361" s="57">
        <v>127.3</v>
      </c>
      <c r="M361" s="54"/>
      <c r="N361" s="58">
        <v>4509.0600000000004</v>
      </c>
      <c r="AF361" s="39"/>
      <c r="AG361" s="48"/>
      <c r="AH361" s="48"/>
      <c r="AK361" s="3" t="s">
        <v>121</v>
      </c>
      <c r="AM361" s="48"/>
      <c r="AN361" s="48"/>
      <c r="AP361" s="48"/>
    </row>
    <row r="362" spans="1:42" s="4" customFormat="1" ht="23.25" x14ac:dyDescent="0.25">
      <c r="A362" s="60"/>
      <c r="B362" s="50" t="s">
        <v>122</v>
      </c>
      <c r="C362" s="853" t="s">
        <v>123</v>
      </c>
      <c r="D362" s="853"/>
      <c r="E362" s="853"/>
      <c r="F362" s="53" t="s">
        <v>78</v>
      </c>
      <c r="G362" s="70">
        <v>51</v>
      </c>
      <c r="H362" s="54"/>
      <c r="I362" s="70">
        <v>51</v>
      </c>
      <c r="J362" s="63"/>
      <c r="K362" s="54"/>
      <c r="L362" s="57">
        <v>66.930000000000007</v>
      </c>
      <c r="M362" s="54"/>
      <c r="N362" s="58">
        <v>2370.75</v>
      </c>
      <c r="AF362" s="39"/>
      <c r="AG362" s="48"/>
      <c r="AH362" s="48"/>
      <c r="AK362" s="3" t="s">
        <v>123</v>
      </c>
      <c r="AM362" s="48"/>
      <c r="AN362" s="48"/>
      <c r="AP362" s="48"/>
    </row>
    <row r="363" spans="1:42" s="4" customFormat="1" ht="15" x14ac:dyDescent="0.25">
      <c r="A363" s="71"/>
      <c r="B363" s="72"/>
      <c r="C363" s="847" t="s">
        <v>81</v>
      </c>
      <c r="D363" s="847"/>
      <c r="E363" s="847"/>
      <c r="F363" s="42"/>
      <c r="G363" s="43"/>
      <c r="H363" s="43"/>
      <c r="I363" s="43"/>
      <c r="J363" s="46"/>
      <c r="K363" s="43"/>
      <c r="L363" s="131">
        <v>728.26</v>
      </c>
      <c r="M363" s="66"/>
      <c r="N363" s="47"/>
      <c r="AF363" s="39"/>
      <c r="AG363" s="48"/>
      <c r="AH363" s="48"/>
      <c r="AM363" s="48" t="s">
        <v>81</v>
      </c>
      <c r="AN363" s="48"/>
      <c r="AP363" s="48"/>
    </row>
    <row r="364" spans="1:42" s="4" customFormat="1" ht="23.25" x14ac:dyDescent="0.25">
      <c r="A364" s="40" t="s">
        <v>245</v>
      </c>
      <c r="B364" s="41" t="s">
        <v>1225</v>
      </c>
      <c r="C364" s="847" t="s">
        <v>1226</v>
      </c>
      <c r="D364" s="847"/>
      <c r="E364" s="847"/>
      <c r="F364" s="42" t="s">
        <v>174</v>
      </c>
      <c r="G364" s="43">
        <v>18</v>
      </c>
      <c r="H364" s="44">
        <v>1</v>
      </c>
      <c r="I364" s="44">
        <v>18</v>
      </c>
      <c r="J364" s="73">
        <v>35075.25</v>
      </c>
      <c r="K364" s="43"/>
      <c r="L364" s="73">
        <v>73328.05</v>
      </c>
      <c r="M364" s="109">
        <v>8.61</v>
      </c>
      <c r="N364" s="134">
        <v>631354.5</v>
      </c>
      <c r="AF364" s="39"/>
      <c r="AG364" s="48"/>
      <c r="AH364" s="48" t="s">
        <v>1226</v>
      </c>
      <c r="AM364" s="48"/>
      <c r="AN364" s="48"/>
      <c r="AP364" s="48"/>
    </row>
    <row r="365" spans="1:42" s="4" customFormat="1" ht="15" x14ac:dyDescent="0.25">
      <c r="A365" s="71"/>
      <c r="B365" s="72"/>
      <c r="C365" s="847" t="s">
        <v>81</v>
      </c>
      <c r="D365" s="847"/>
      <c r="E365" s="847"/>
      <c r="F365" s="42"/>
      <c r="G365" s="43"/>
      <c r="H365" s="43"/>
      <c r="I365" s="43"/>
      <c r="J365" s="46"/>
      <c r="K365" s="43"/>
      <c r="L365" s="73">
        <v>73328.05</v>
      </c>
      <c r="M365" s="66"/>
      <c r="N365" s="134">
        <v>631354.5</v>
      </c>
      <c r="AF365" s="39"/>
      <c r="AG365" s="48"/>
      <c r="AH365" s="48"/>
      <c r="AM365" s="48" t="s">
        <v>81</v>
      </c>
      <c r="AN365" s="48"/>
      <c r="AP365" s="48"/>
    </row>
    <row r="366" spans="1:42" s="4" customFormat="1" ht="15" x14ac:dyDescent="0.25">
      <c r="A366" s="40" t="s">
        <v>248</v>
      </c>
      <c r="B366" s="41" t="s">
        <v>1204</v>
      </c>
      <c r="C366" s="847" t="s">
        <v>1224</v>
      </c>
      <c r="D366" s="847"/>
      <c r="E366" s="847"/>
      <c r="F366" s="42" t="s">
        <v>174</v>
      </c>
      <c r="G366" s="43">
        <v>10</v>
      </c>
      <c r="H366" s="44">
        <v>1</v>
      </c>
      <c r="I366" s="44">
        <v>10</v>
      </c>
      <c r="J366" s="46"/>
      <c r="K366" s="43"/>
      <c r="L366" s="46"/>
      <c r="M366" s="43"/>
      <c r="N366" s="47"/>
      <c r="AF366" s="39"/>
      <c r="AG366" s="48"/>
      <c r="AH366" s="48" t="s">
        <v>1224</v>
      </c>
      <c r="AM366" s="48"/>
      <c r="AN366" s="48"/>
      <c r="AP366" s="48"/>
    </row>
    <row r="367" spans="1:42" s="4" customFormat="1" ht="22.5" x14ac:dyDescent="0.25">
      <c r="A367" s="49"/>
      <c r="B367" s="50" t="s">
        <v>1197</v>
      </c>
      <c r="C367" s="848" t="s">
        <v>65</v>
      </c>
      <c r="D367" s="848"/>
      <c r="E367" s="848"/>
      <c r="F367" s="848"/>
      <c r="G367" s="848"/>
      <c r="H367" s="848"/>
      <c r="I367" s="848"/>
      <c r="J367" s="848"/>
      <c r="K367" s="848"/>
      <c r="L367" s="848"/>
      <c r="M367" s="848"/>
      <c r="N367" s="849"/>
      <c r="AF367" s="39"/>
      <c r="AG367" s="48"/>
      <c r="AH367" s="48"/>
      <c r="AI367" s="3" t="s">
        <v>65</v>
      </c>
      <c r="AM367" s="48"/>
      <c r="AN367" s="48"/>
      <c r="AP367" s="48"/>
    </row>
    <row r="368" spans="1:42" s="4" customFormat="1" ht="15" x14ac:dyDescent="0.25">
      <c r="A368" s="51"/>
      <c r="B368" s="50" t="s">
        <v>60</v>
      </c>
      <c r="C368" s="853" t="s">
        <v>66</v>
      </c>
      <c r="D368" s="853"/>
      <c r="E368" s="853"/>
      <c r="F368" s="53"/>
      <c r="G368" s="54"/>
      <c r="H368" s="54"/>
      <c r="I368" s="54"/>
      <c r="J368" s="57">
        <v>4.3099999999999996</v>
      </c>
      <c r="K368" s="56">
        <v>1.1499999999999999</v>
      </c>
      <c r="L368" s="57">
        <v>49.57</v>
      </c>
      <c r="M368" s="56">
        <v>35.42</v>
      </c>
      <c r="N368" s="58">
        <v>1755.77</v>
      </c>
      <c r="AF368" s="39"/>
      <c r="AG368" s="48"/>
      <c r="AH368" s="48"/>
      <c r="AJ368" s="3" t="s">
        <v>66</v>
      </c>
      <c r="AM368" s="48"/>
      <c r="AN368" s="48"/>
      <c r="AP368" s="48"/>
    </row>
    <row r="369" spans="1:42" s="4" customFormat="1" ht="15" x14ac:dyDescent="0.25">
      <c r="A369" s="51"/>
      <c r="B369" s="50" t="s">
        <v>67</v>
      </c>
      <c r="C369" s="853" t="s">
        <v>68</v>
      </c>
      <c r="D369" s="853"/>
      <c r="E369" s="853"/>
      <c r="F369" s="53"/>
      <c r="G369" s="54"/>
      <c r="H369" s="54"/>
      <c r="I369" s="54"/>
      <c r="J369" s="57">
        <v>21.41</v>
      </c>
      <c r="K369" s="56">
        <v>1.1499999999999999</v>
      </c>
      <c r="L369" s="57">
        <v>246.22</v>
      </c>
      <c r="M369" s="54"/>
      <c r="N369" s="59"/>
      <c r="AF369" s="39"/>
      <c r="AG369" s="48"/>
      <c r="AH369" s="48"/>
      <c r="AJ369" s="3" t="s">
        <v>68</v>
      </c>
      <c r="AM369" s="48"/>
      <c r="AN369" s="48"/>
      <c r="AP369" s="48"/>
    </row>
    <row r="370" spans="1:42" s="4" customFormat="1" ht="15" x14ac:dyDescent="0.25">
      <c r="A370" s="51"/>
      <c r="B370" s="50" t="s">
        <v>69</v>
      </c>
      <c r="C370" s="853" t="s">
        <v>70</v>
      </c>
      <c r="D370" s="853"/>
      <c r="E370" s="853"/>
      <c r="F370" s="53"/>
      <c r="G370" s="54"/>
      <c r="H370" s="54"/>
      <c r="I370" s="54"/>
      <c r="J370" s="57">
        <v>2.0299999999999998</v>
      </c>
      <c r="K370" s="56">
        <v>1.1499999999999999</v>
      </c>
      <c r="L370" s="57">
        <v>23.35</v>
      </c>
      <c r="M370" s="56">
        <v>35.42</v>
      </c>
      <c r="N370" s="133">
        <v>827.06</v>
      </c>
      <c r="AF370" s="39"/>
      <c r="AG370" s="48"/>
      <c r="AH370" s="48"/>
      <c r="AJ370" s="3" t="s">
        <v>70</v>
      </c>
      <c r="AM370" s="48"/>
      <c r="AN370" s="48"/>
      <c r="AP370" s="48"/>
    </row>
    <row r="371" spans="1:42" s="4" customFormat="1" ht="15" x14ac:dyDescent="0.25">
      <c r="A371" s="51"/>
      <c r="B371" s="50" t="s">
        <v>86</v>
      </c>
      <c r="C371" s="853" t="s">
        <v>87</v>
      </c>
      <c r="D371" s="853"/>
      <c r="E371" s="853"/>
      <c r="F371" s="53"/>
      <c r="G371" s="54"/>
      <c r="H371" s="54"/>
      <c r="I371" s="54"/>
      <c r="J371" s="57">
        <v>0.09</v>
      </c>
      <c r="K371" s="54"/>
      <c r="L371" s="57">
        <v>0.9</v>
      </c>
      <c r="M371" s="54"/>
      <c r="N371" s="59"/>
      <c r="AF371" s="39"/>
      <c r="AG371" s="48"/>
      <c r="AH371" s="48"/>
      <c r="AJ371" s="3" t="s">
        <v>87</v>
      </c>
      <c r="AM371" s="48"/>
      <c r="AN371" s="48"/>
      <c r="AP371" s="48"/>
    </row>
    <row r="372" spans="1:42" s="4" customFormat="1" ht="15" x14ac:dyDescent="0.25">
      <c r="A372" s="60"/>
      <c r="B372" s="50"/>
      <c r="C372" s="853" t="s">
        <v>71</v>
      </c>
      <c r="D372" s="853"/>
      <c r="E372" s="853"/>
      <c r="F372" s="53" t="s">
        <v>72</v>
      </c>
      <c r="G372" s="56">
        <v>0.47</v>
      </c>
      <c r="H372" s="56">
        <v>1.1499999999999999</v>
      </c>
      <c r="I372" s="62">
        <v>5.4050000000000002</v>
      </c>
      <c r="J372" s="63"/>
      <c r="K372" s="54"/>
      <c r="L372" s="63"/>
      <c r="M372" s="54"/>
      <c r="N372" s="59"/>
      <c r="AF372" s="39"/>
      <c r="AG372" s="48"/>
      <c r="AH372" s="48"/>
      <c r="AK372" s="3" t="s">
        <v>71</v>
      </c>
      <c r="AM372" s="48"/>
      <c r="AN372" s="48"/>
      <c r="AP372" s="48"/>
    </row>
    <row r="373" spans="1:42" s="4" customFormat="1" ht="15" x14ac:dyDescent="0.25">
      <c r="A373" s="60"/>
      <c r="B373" s="50"/>
      <c r="C373" s="853" t="s">
        <v>73</v>
      </c>
      <c r="D373" s="853"/>
      <c r="E373" s="853"/>
      <c r="F373" s="53" t="s">
        <v>72</v>
      </c>
      <c r="G373" s="56">
        <v>0.15</v>
      </c>
      <c r="H373" s="56">
        <v>1.1499999999999999</v>
      </c>
      <c r="I373" s="62">
        <v>1.7250000000000001</v>
      </c>
      <c r="J373" s="63"/>
      <c r="K373" s="54"/>
      <c r="L373" s="63"/>
      <c r="M373" s="54"/>
      <c r="N373" s="59"/>
      <c r="AF373" s="39"/>
      <c r="AG373" s="48"/>
      <c r="AH373" s="48"/>
      <c r="AK373" s="3" t="s">
        <v>73</v>
      </c>
      <c r="AM373" s="48"/>
      <c r="AN373" s="48"/>
      <c r="AP373" s="48"/>
    </row>
    <row r="374" spans="1:42" s="4" customFormat="1" ht="15" x14ac:dyDescent="0.25">
      <c r="A374" s="51"/>
      <c r="B374" s="50"/>
      <c r="C374" s="854" t="s">
        <v>74</v>
      </c>
      <c r="D374" s="854"/>
      <c r="E374" s="854"/>
      <c r="F374" s="65"/>
      <c r="G374" s="66"/>
      <c r="H374" s="66"/>
      <c r="I374" s="66"/>
      <c r="J374" s="68">
        <v>25.81</v>
      </c>
      <c r="K374" s="66"/>
      <c r="L374" s="68">
        <v>296.69</v>
      </c>
      <c r="M374" s="66"/>
      <c r="N374" s="69"/>
      <c r="AF374" s="39"/>
      <c r="AG374" s="48"/>
      <c r="AH374" s="48"/>
      <c r="AL374" s="3" t="s">
        <v>74</v>
      </c>
      <c r="AM374" s="48"/>
      <c r="AN374" s="48"/>
      <c r="AP374" s="48"/>
    </row>
    <row r="375" spans="1:42" s="4" customFormat="1" ht="15" x14ac:dyDescent="0.25">
      <c r="A375" s="60"/>
      <c r="B375" s="50"/>
      <c r="C375" s="853" t="s">
        <v>75</v>
      </c>
      <c r="D375" s="853"/>
      <c r="E375" s="853"/>
      <c r="F375" s="53"/>
      <c r="G375" s="54"/>
      <c r="H375" s="54"/>
      <c r="I375" s="54"/>
      <c r="J375" s="63"/>
      <c r="K375" s="54"/>
      <c r="L375" s="57">
        <v>72.92</v>
      </c>
      <c r="M375" s="54"/>
      <c r="N375" s="58">
        <v>2582.83</v>
      </c>
      <c r="AF375" s="39"/>
      <c r="AG375" s="48"/>
      <c r="AH375" s="48"/>
      <c r="AK375" s="3" t="s">
        <v>75</v>
      </c>
      <c r="AM375" s="48"/>
      <c r="AN375" s="48"/>
      <c r="AP375" s="48"/>
    </row>
    <row r="376" spans="1:42" s="4" customFormat="1" ht="23.25" x14ac:dyDescent="0.25">
      <c r="A376" s="60"/>
      <c r="B376" s="50" t="s">
        <v>120</v>
      </c>
      <c r="C376" s="853" t="s">
        <v>121</v>
      </c>
      <c r="D376" s="853"/>
      <c r="E376" s="853"/>
      <c r="F376" s="53" t="s">
        <v>78</v>
      </c>
      <c r="G376" s="70">
        <v>97</v>
      </c>
      <c r="H376" s="54"/>
      <c r="I376" s="70">
        <v>97</v>
      </c>
      <c r="J376" s="63"/>
      <c r="K376" s="54"/>
      <c r="L376" s="57">
        <v>70.73</v>
      </c>
      <c r="M376" s="54"/>
      <c r="N376" s="58">
        <v>2505.35</v>
      </c>
      <c r="AF376" s="39"/>
      <c r="AG376" s="48"/>
      <c r="AH376" s="48"/>
      <c r="AK376" s="3" t="s">
        <v>121</v>
      </c>
      <c r="AM376" s="48"/>
      <c r="AN376" s="48"/>
      <c r="AP376" s="48"/>
    </row>
    <row r="377" spans="1:42" s="4" customFormat="1" ht="23.25" x14ac:dyDescent="0.25">
      <c r="A377" s="60"/>
      <c r="B377" s="50" t="s">
        <v>122</v>
      </c>
      <c r="C377" s="853" t="s">
        <v>123</v>
      </c>
      <c r="D377" s="853"/>
      <c r="E377" s="853"/>
      <c r="F377" s="53" t="s">
        <v>78</v>
      </c>
      <c r="G377" s="70">
        <v>51</v>
      </c>
      <c r="H377" s="54"/>
      <c r="I377" s="70">
        <v>51</v>
      </c>
      <c r="J377" s="63"/>
      <c r="K377" s="54"/>
      <c r="L377" s="57">
        <v>37.19</v>
      </c>
      <c r="M377" s="54"/>
      <c r="N377" s="58">
        <v>1317.24</v>
      </c>
      <c r="AF377" s="39"/>
      <c r="AG377" s="48"/>
      <c r="AH377" s="48"/>
      <c r="AK377" s="3" t="s">
        <v>123</v>
      </c>
      <c r="AM377" s="48"/>
      <c r="AN377" s="48"/>
      <c r="AP377" s="48"/>
    </row>
    <row r="378" spans="1:42" s="4" customFormat="1" ht="15" x14ac:dyDescent="0.25">
      <c r="A378" s="71"/>
      <c r="B378" s="72"/>
      <c r="C378" s="847" t="s">
        <v>81</v>
      </c>
      <c r="D378" s="847"/>
      <c r="E378" s="847"/>
      <c r="F378" s="42"/>
      <c r="G378" s="43"/>
      <c r="H378" s="43"/>
      <c r="I378" s="43"/>
      <c r="J378" s="46"/>
      <c r="K378" s="43"/>
      <c r="L378" s="131">
        <v>404.61</v>
      </c>
      <c r="M378" s="66"/>
      <c r="N378" s="47"/>
      <c r="AF378" s="39"/>
      <c r="AG378" s="48"/>
      <c r="AH378" s="48"/>
      <c r="AM378" s="48" t="s">
        <v>81</v>
      </c>
      <c r="AN378" s="48"/>
      <c r="AP378" s="48"/>
    </row>
    <row r="379" spans="1:42" s="4" customFormat="1" ht="22.5" x14ac:dyDescent="0.25">
      <c r="A379" s="40" t="s">
        <v>251</v>
      </c>
      <c r="B379" s="41" t="s">
        <v>1241</v>
      </c>
      <c r="C379" s="847" t="s">
        <v>1242</v>
      </c>
      <c r="D379" s="847"/>
      <c r="E379" s="847"/>
      <c r="F379" s="42" t="s">
        <v>174</v>
      </c>
      <c r="G379" s="43">
        <v>10</v>
      </c>
      <c r="H379" s="44">
        <v>1</v>
      </c>
      <c r="I379" s="44">
        <v>10</v>
      </c>
      <c r="J379" s="73">
        <v>28613.55</v>
      </c>
      <c r="K379" s="43"/>
      <c r="L379" s="73">
        <v>33232.93</v>
      </c>
      <c r="M379" s="109">
        <v>8.61</v>
      </c>
      <c r="N379" s="134">
        <v>286135.5</v>
      </c>
      <c r="AF379" s="39"/>
      <c r="AG379" s="48"/>
      <c r="AH379" s="48" t="s">
        <v>1242</v>
      </c>
      <c r="AM379" s="48"/>
      <c r="AN379" s="48"/>
      <c r="AP379" s="48"/>
    </row>
    <row r="380" spans="1:42" s="4" customFormat="1" ht="15" x14ac:dyDescent="0.25">
      <c r="A380" s="71"/>
      <c r="B380" s="72"/>
      <c r="C380" s="847" t="s">
        <v>81</v>
      </c>
      <c r="D380" s="847"/>
      <c r="E380" s="847"/>
      <c r="F380" s="42"/>
      <c r="G380" s="43"/>
      <c r="H380" s="43"/>
      <c r="I380" s="43"/>
      <c r="J380" s="46"/>
      <c r="K380" s="43"/>
      <c r="L380" s="73">
        <v>33232.93</v>
      </c>
      <c r="M380" s="66"/>
      <c r="N380" s="134">
        <v>286135.5</v>
      </c>
      <c r="AF380" s="39"/>
      <c r="AG380" s="48"/>
      <c r="AH380" s="48"/>
      <c r="AM380" s="48" t="s">
        <v>81</v>
      </c>
      <c r="AN380" s="48"/>
      <c r="AP380" s="48"/>
    </row>
    <row r="381" spans="1:42" s="4" customFormat="1" ht="15" x14ac:dyDescent="0.25">
      <c r="A381" s="40" t="s">
        <v>259</v>
      </c>
      <c r="B381" s="41" t="s">
        <v>1232</v>
      </c>
      <c r="C381" s="847" t="s">
        <v>1243</v>
      </c>
      <c r="D381" s="847"/>
      <c r="E381" s="847"/>
      <c r="F381" s="42" t="s">
        <v>174</v>
      </c>
      <c r="G381" s="43">
        <v>13</v>
      </c>
      <c r="H381" s="44">
        <v>1</v>
      </c>
      <c r="I381" s="44">
        <v>13</v>
      </c>
      <c r="J381" s="46"/>
      <c r="K381" s="43"/>
      <c r="L381" s="46"/>
      <c r="M381" s="43"/>
      <c r="N381" s="47"/>
      <c r="AF381" s="39"/>
      <c r="AG381" s="48"/>
      <c r="AH381" s="48" t="s">
        <v>1243</v>
      </c>
      <c r="AM381" s="48"/>
      <c r="AN381" s="48"/>
      <c r="AP381" s="48"/>
    </row>
    <row r="382" spans="1:42" s="4" customFormat="1" ht="22.5" x14ac:dyDescent="0.25">
      <c r="A382" s="49"/>
      <c r="B382" s="50" t="s">
        <v>1197</v>
      </c>
      <c r="C382" s="848" t="s">
        <v>65</v>
      </c>
      <c r="D382" s="848"/>
      <c r="E382" s="848"/>
      <c r="F382" s="848"/>
      <c r="G382" s="848"/>
      <c r="H382" s="848"/>
      <c r="I382" s="848"/>
      <c r="J382" s="848"/>
      <c r="K382" s="848"/>
      <c r="L382" s="848"/>
      <c r="M382" s="848"/>
      <c r="N382" s="849"/>
      <c r="AF382" s="39"/>
      <c r="AG382" s="48"/>
      <c r="AH382" s="48"/>
      <c r="AI382" s="3" t="s">
        <v>65</v>
      </c>
      <c r="AM382" s="48"/>
      <c r="AN382" s="48"/>
      <c r="AP382" s="48"/>
    </row>
    <row r="383" spans="1:42" s="4" customFormat="1" ht="15" x14ac:dyDescent="0.25">
      <c r="A383" s="51"/>
      <c r="B383" s="50" t="s">
        <v>60</v>
      </c>
      <c r="C383" s="853" t="s">
        <v>66</v>
      </c>
      <c r="D383" s="853"/>
      <c r="E383" s="853"/>
      <c r="F383" s="53"/>
      <c r="G383" s="54"/>
      <c r="H383" s="54"/>
      <c r="I383" s="54"/>
      <c r="J383" s="57">
        <v>1.93</v>
      </c>
      <c r="K383" s="56">
        <v>1.1499999999999999</v>
      </c>
      <c r="L383" s="57">
        <v>28.85</v>
      </c>
      <c r="M383" s="56">
        <v>35.42</v>
      </c>
      <c r="N383" s="58">
        <v>1021.87</v>
      </c>
      <c r="AF383" s="39"/>
      <c r="AG383" s="48"/>
      <c r="AH383" s="48"/>
      <c r="AJ383" s="3" t="s">
        <v>66</v>
      </c>
      <c r="AM383" s="48"/>
      <c r="AN383" s="48"/>
      <c r="AP383" s="48"/>
    </row>
    <row r="384" spans="1:42" s="4" customFormat="1" ht="15" x14ac:dyDescent="0.25">
      <c r="A384" s="51"/>
      <c r="B384" s="50" t="s">
        <v>67</v>
      </c>
      <c r="C384" s="853" t="s">
        <v>68</v>
      </c>
      <c r="D384" s="853"/>
      <c r="E384" s="853"/>
      <c r="F384" s="53"/>
      <c r="G384" s="54"/>
      <c r="H384" s="54"/>
      <c r="I384" s="54"/>
      <c r="J384" s="57">
        <v>31.16</v>
      </c>
      <c r="K384" s="56">
        <v>1.1499999999999999</v>
      </c>
      <c r="L384" s="57">
        <v>465.84</v>
      </c>
      <c r="M384" s="54"/>
      <c r="N384" s="59"/>
      <c r="AF384" s="39"/>
      <c r="AG384" s="48"/>
      <c r="AH384" s="48"/>
      <c r="AJ384" s="3" t="s">
        <v>68</v>
      </c>
      <c r="AM384" s="48"/>
      <c r="AN384" s="48"/>
      <c r="AP384" s="48"/>
    </row>
    <row r="385" spans="1:42" s="4" customFormat="1" ht="15" x14ac:dyDescent="0.25">
      <c r="A385" s="51"/>
      <c r="B385" s="50" t="s">
        <v>69</v>
      </c>
      <c r="C385" s="853" t="s">
        <v>70</v>
      </c>
      <c r="D385" s="853"/>
      <c r="E385" s="853"/>
      <c r="F385" s="53"/>
      <c r="G385" s="54"/>
      <c r="H385" s="54"/>
      <c r="I385" s="54"/>
      <c r="J385" s="57">
        <v>3.65</v>
      </c>
      <c r="K385" s="56">
        <v>1.1499999999999999</v>
      </c>
      <c r="L385" s="57">
        <v>54.57</v>
      </c>
      <c r="M385" s="56">
        <v>35.42</v>
      </c>
      <c r="N385" s="58">
        <v>1932.87</v>
      </c>
      <c r="AF385" s="39"/>
      <c r="AG385" s="48"/>
      <c r="AH385" s="48"/>
      <c r="AJ385" s="3" t="s">
        <v>70</v>
      </c>
      <c r="AM385" s="48"/>
      <c r="AN385" s="48"/>
      <c r="AP385" s="48"/>
    </row>
    <row r="386" spans="1:42" s="4" customFormat="1" ht="15" x14ac:dyDescent="0.25">
      <c r="A386" s="51"/>
      <c r="B386" s="50" t="s">
        <v>86</v>
      </c>
      <c r="C386" s="853" t="s">
        <v>87</v>
      </c>
      <c r="D386" s="853"/>
      <c r="E386" s="853"/>
      <c r="F386" s="53"/>
      <c r="G386" s="54"/>
      <c r="H386" s="54"/>
      <c r="I386" s="54"/>
      <c r="J386" s="57">
        <v>0.04</v>
      </c>
      <c r="K386" s="54"/>
      <c r="L386" s="57">
        <v>0.52</v>
      </c>
      <c r="M386" s="54"/>
      <c r="N386" s="59"/>
      <c r="AF386" s="39"/>
      <c r="AG386" s="48"/>
      <c r="AH386" s="48"/>
      <c r="AJ386" s="3" t="s">
        <v>87</v>
      </c>
      <c r="AM386" s="48"/>
      <c r="AN386" s="48"/>
      <c r="AP386" s="48"/>
    </row>
    <row r="387" spans="1:42" s="4" customFormat="1" ht="15" x14ac:dyDescent="0.25">
      <c r="A387" s="60"/>
      <c r="B387" s="50"/>
      <c r="C387" s="853" t="s">
        <v>71</v>
      </c>
      <c r="D387" s="853"/>
      <c r="E387" s="853"/>
      <c r="F387" s="53" t="s">
        <v>72</v>
      </c>
      <c r="G387" s="56">
        <v>0.21</v>
      </c>
      <c r="H387" s="56">
        <v>1.1499999999999999</v>
      </c>
      <c r="I387" s="130">
        <v>3.1395</v>
      </c>
      <c r="J387" s="63"/>
      <c r="K387" s="54"/>
      <c r="L387" s="63"/>
      <c r="M387" s="54"/>
      <c r="N387" s="59"/>
      <c r="AF387" s="39"/>
      <c r="AG387" s="48"/>
      <c r="AH387" s="48"/>
      <c r="AK387" s="3" t="s">
        <v>71</v>
      </c>
      <c r="AM387" s="48"/>
      <c r="AN387" s="48"/>
      <c r="AP387" s="48"/>
    </row>
    <row r="388" spans="1:42" s="4" customFormat="1" ht="15" x14ac:dyDescent="0.25">
      <c r="A388" s="60"/>
      <c r="B388" s="50"/>
      <c r="C388" s="853" t="s">
        <v>73</v>
      </c>
      <c r="D388" s="853"/>
      <c r="E388" s="853"/>
      <c r="F388" s="53" t="s">
        <v>72</v>
      </c>
      <c r="G388" s="56">
        <v>0.27</v>
      </c>
      <c r="H388" s="56">
        <v>1.1499999999999999</v>
      </c>
      <c r="I388" s="130">
        <v>4.0365000000000002</v>
      </c>
      <c r="J388" s="63"/>
      <c r="K388" s="54"/>
      <c r="L388" s="63"/>
      <c r="M388" s="54"/>
      <c r="N388" s="59"/>
      <c r="AF388" s="39"/>
      <c r="AG388" s="48"/>
      <c r="AH388" s="48"/>
      <c r="AK388" s="3" t="s">
        <v>73</v>
      </c>
      <c r="AM388" s="48"/>
      <c r="AN388" s="48"/>
      <c r="AP388" s="48"/>
    </row>
    <row r="389" spans="1:42" s="4" customFormat="1" ht="15" x14ac:dyDescent="0.25">
      <c r="A389" s="51"/>
      <c r="B389" s="50"/>
      <c r="C389" s="854" t="s">
        <v>74</v>
      </c>
      <c r="D389" s="854"/>
      <c r="E389" s="854"/>
      <c r="F389" s="65"/>
      <c r="G389" s="66"/>
      <c r="H389" s="66"/>
      <c r="I389" s="66"/>
      <c r="J389" s="68">
        <v>33.130000000000003</v>
      </c>
      <c r="K389" s="66"/>
      <c r="L389" s="68">
        <v>495.21</v>
      </c>
      <c r="M389" s="66"/>
      <c r="N389" s="69"/>
      <c r="AF389" s="39"/>
      <c r="AG389" s="48"/>
      <c r="AH389" s="48"/>
      <c r="AL389" s="3" t="s">
        <v>74</v>
      </c>
      <c r="AM389" s="48"/>
      <c r="AN389" s="48"/>
      <c r="AP389" s="48"/>
    </row>
    <row r="390" spans="1:42" s="4" customFormat="1" ht="15" x14ac:dyDescent="0.25">
      <c r="A390" s="60"/>
      <c r="B390" s="50"/>
      <c r="C390" s="853" t="s">
        <v>75</v>
      </c>
      <c r="D390" s="853"/>
      <c r="E390" s="853"/>
      <c r="F390" s="53"/>
      <c r="G390" s="54"/>
      <c r="H390" s="54"/>
      <c r="I390" s="54"/>
      <c r="J390" s="63"/>
      <c r="K390" s="54"/>
      <c r="L390" s="57">
        <v>83.42</v>
      </c>
      <c r="M390" s="54"/>
      <c r="N390" s="58">
        <v>2954.74</v>
      </c>
      <c r="AF390" s="39"/>
      <c r="AG390" s="48"/>
      <c r="AH390" s="48"/>
      <c r="AK390" s="3" t="s">
        <v>75</v>
      </c>
      <c r="AM390" s="48"/>
      <c r="AN390" s="48"/>
      <c r="AP390" s="48"/>
    </row>
    <row r="391" spans="1:42" s="4" customFormat="1" ht="23.25" x14ac:dyDescent="0.25">
      <c r="A391" s="60"/>
      <c r="B391" s="50" t="s">
        <v>120</v>
      </c>
      <c r="C391" s="853" t="s">
        <v>121</v>
      </c>
      <c r="D391" s="853"/>
      <c r="E391" s="853"/>
      <c r="F391" s="53" t="s">
        <v>78</v>
      </c>
      <c r="G391" s="70">
        <v>97</v>
      </c>
      <c r="H391" s="54"/>
      <c r="I391" s="70">
        <v>97</v>
      </c>
      <c r="J391" s="63"/>
      <c r="K391" s="54"/>
      <c r="L391" s="57">
        <v>80.92</v>
      </c>
      <c r="M391" s="54"/>
      <c r="N391" s="58">
        <v>2866.1</v>
      </c>
      <c r="AF391" s="39"/>
      <c r="AG391" s="48"/>
      <c r="AH391" s="48"/>
      <c r="AK391" s="3" t="s">
        <v>121</v>
      </c>
      <c r="AM391" s="48"/>
      <c r="AN391" s="48"/>
      <c r="AP391" s="48"/>
    </row>
    <row r="392" spans="1:42" s="4" customFormat="1" ht="23.25" x14ac:dyDescent="0.25">
      <c r="A392" s="60"/>
      <c r="B392" s="50" t="s">
        <v>122</v>
      </c>
      <c r="C392" s="853" t="s">
        <v>123</v>
      </c>
      <c r="D392" s="853"/>
      <c r="E392" s="853"/>
      <c r="F392" s="53" t="s">
        <v>78</v>
      </c>
      <c r="G392" s="70">
        <v>51</v>
      </c>
      <c r="H392" s="54"/>
      <c r="I392" s="70">
        <v>51</v>
      </c>
      <c r="J392" s="63"/>
      <c r="K392" s="54"/>
      <c r="L392" s="57">
        <v>42.54</v>
      </c>
      <c r="M392" s="54"/>
      <c r="N392" s="58">
        <v>1506.92</v>
      </c>
      <c r="AF392" s="39"/>
      <c r="AG392" s="48"/>
      <c r="AH392" s="48"/>
      <c r="AK392" s="3" t="s">
        <v>123</v>
      </c>
      <c r="AM392" s="48"/>
      <c r="AN392" s="48"/>
      <c r="AP392" s="48"/>
    </row>
    <row r="393" spans="1:42" s="4" customFormat="1" ht="15" x14ac:dyDescent="0.25">
      <c r="A393" s="71"/>
      <c r="B393" s="72"/>
      <c r="C393" s="847" t="s">
        <v>81</v>
      </c>
      <c r="D393" s="847"/>
      <c r="E393" s="847"/>
      <c r="F393" s="42"/>
      <c r="G393" s="43"/>
      <c r="H393" s="43"/>
      <c r="I393" s="43"/>
      <c r="J393" s="46"/>
      <c r="K393" s="43"/>
      <c r="L393" s="131">
        <v>618.66999999999996</v>
      </c>
      <c r="M393" s="66"/>
      <c r="N393" s="47"/>
      <c r="AF393" s="39"/>
      <c r="AG393" s="48"/>
      <c r="AH393" s="48"/>
      <c r="AM393" s="48" t="s">
        <v>81</v>
      </c>
      <c r="AN393" s="48"/>
      <c r="AP393" s="48"/>
    </row>
    <row r="394" spans="1:42" s="4" customFormat="1" ht="45.75" x14ac:dyDescent="0.25">
      <c r="A394" s="40" t="s">
        <v>263</v>
      </c>
      <c r="B394" s="41" t="s">
        <v>1244</v>
      </c>
      <c r="C394" s="847" t="s">
        <v>1245</v>
      </c>
      <c r="D394" s="847"/>
      <c r="E394" s="847"/>
      <c r="F394" s="42" t="s">
        <v>508</v>
      </c>
      <c r="G394" s="43">
        <v>13</v>
      </c>
      <c r="H394" s="44">
        <v>1</v>
      </c>
      <c r="I394" s="44">
        <v>13</v>
      </c>
      <c r="J394" s="131">
        <v>559.51</v>
      </c>
      <c r="K394" s="43"/>
      <c r="L394" s="73">
        <v>7273.63</v>
      </c>
      <c r="M394" s="43"/>
      <c r="N394" s="47"/>
      <c r="AF394" s="39"/>
      <c r="AG394" s="48"/>
      <c r="AH394" s="48" t="s">
        <v>1245</v>
      </c>
      <c r="AM394" s="48"/>
      <c r="AN394" s="48"/>
      <c r="AP394" s="48"/>
    </row>
    <row r="395" spans="1:42" s="4" customFormat="1" ht="15" x14ac:dyDescent="0.25">
      <c r="A395" s="71"/>
      <c r="B395" s="72"/>
      <c r="C395" s="847" t="s">
        <v>81</v>
      </c>
      <c r="D395" s="847"/>
      <c r="E395" s="847"/>
      <c r="F395" s="42"/>
      <c r="G395" s="43"/>
      <c r="H395" s="43"/>
      <c r="I395" s="43"/>
      <c r="J395" s="46"/>
      <c r="K395" s="43"/>
      <c r="L395" s="73">
        <v>7273.63</v>
      </c>
      <c r="M395" s="66"/>
      <c r="N395" s="47"/>
      <c r="AF395" s="39"/>
      <c r="AG395" s="48"/>
      <c r="AH395" s="48"/>
      <c r="AM395" s="48" t="s">
        <v>81</v>
      </c>
      <c r="AN395" s="48"/>
      <c r="AP395" s="48"/>
    </row>
    <row r="396" spans="1:42" s="4" customFormat="1" ht="23.25" x14ac:dyDescent="0.25">
      <c r="A396" s="40" t="s">
        <v>266</v>
      </c>
      <c r="B396" s="41" t="s">
        <v>1246</v>
      </c>
      <c r="C396" s="847" t="s">
        <v>1247</v>
      </c>
      <c r="D396" s="847"/>
      <c r="E396" s="847"/>
      <c r="F396" s="42" t="s">
        <v>174</v>
      </c>
      <c r="G396" s="43">
        <v>2</v>
      </c>
      <c r="H396" s="44">
        <v>1</v>
      </c>
      <c r="I396" s="44">
        <v>2</v>
      </c>
      <c r="J396" s="46"/>
      <c r="K396" s="43"/>
      <c r="L396" s="46"/>
      <c r="M396" s="43"/>
      <c r="N396" s="47"/>
      <c r="AF396" s="39"/>
      <c r="AG396" s="48"/>
      <c r="AH396" s="48" t="s">
        <v>1247</v>
      </c>
      <c r="AM396" s="48"/>
      <c r="AN396" s="48"/>
      <c r="AP396" s="48"/>
    </row>
    <row r="397" spans="1:42" s="4" customFormat="1" ht="22.5" x14ac:dyDescent="0.25">
      <c r="A397" s="49"/>
      <c r="B397" s="50" t="s">
        <v>1197</v>
      </c>
      <c r="C397" s="848" t="s">
        <v>65</v>
      </c>
      <c r="D397" s="848"/>
      <c r="E397" s="848"/>
      <c r="F397" s="848"/>
      <c r="G397" s="848"/>
      <c r="H397" s="848"/>
      <c r="I397" s="848"/>
      <c r="J397" s="848"/>
      <c r="K397" s="848"/>
      <c r="L397" s="848"/>
      <c r="M397" s="848"/>
      <c r="N397" s="849"/>
      <c r="AF397" s="39"/>
      <c r="AG397" s="48"/>
      <c r="AH397" s="48"/>
      <c r="AI397" s="3" t="s">
        <v>65</v>
      </c>
      <c r="AM397" s="48"/>
      <c r="AN397" s="48"/>
      <c r="AP397" s="48"/>
    </row>
    <row r="398" spans="1:42" s="4" customFormat="1" ht="15" x14ac:dyDescent="0.25">
      <c r="A398" s="51"/>
      <c r="B398" s="50" t="s">
        <v>60</v>
      </c>
      <c r="C398" s="853" t="s">
        <v>66</v>
      </c>
      <c r="D398" s="853"/>
      <c r="E398" s="853"/>
      <c r="F398" s="53"/>
      <c r="G398" s="54"/>
      <c r="H398" s="54"/>
      <c r="I398" s="54"/>
      <c r="J398" s="57">
        <v>9.57</v>
      </c>
      <c r="K398" s="56">
        <v>1.1499999999999999</v>
      </c>
      <c r="L398" s="57">
        <v>22.01</v>
      </c>
      <c r="M398" s="56">
        <v>35.42</v>
      </c>
      <c r="N398" s="133">
        <v>779.59</v>
      </c>
      <c r="AF398" s="39"/>
      <c r="AG398" s="48"/>
      <c r="AH398" s="48"/>
      <c r="AJ398" s="3" t="s">
        <v>66</v>
      </c>
      <c r="AM398" s="48"/>
      <c r="AN398" s="48"/>
      <c r="AP398" s="48"/>
    </row>
    <row r="399" spans="1:42" s="4" customFormat="1" ht="15" x14ac:dyDescent="0.25">
      <c r="A399" s="51"/>
      <c r="B399" s="50" t="s">
        <v>67</v>
      </c>
      <c r="C399" s="853" t="s">
        <v>68</v>
      </c>
      <c r="D399" s="853"/>
      <c r="E399" s="853"/>
      <c r="F399" s="53"/>
      <c r="G399" s="54"/>
      <c r="H399" s="54"/>
      <c r="I399" s="54"/>
      <c r="J399" s="57">
        <v>45</v>
      </c>
      <c r="K399" s="56">
        <v>1.1499999999999999</v>
      </c>
      <c r="L399" s="57">
        <v>103.5</v>
      </c>
      <c r="M399" s="54"/>
      <c r="N399" s="59"/>
      <c r="AF399" s="39"/>
      <c r="AG399" s="48"/>
      <c r="AH399" s="48"/>
      <c r="AJ399" s="3" t="s">
        <v>68</v>
      </c>
      <c r="AM399" s="48"/>
      <c r="AN399" s="48"/>
      <c r="AP399" s="48"/>
    </row>
    <row r="400" spans="1:42" s="4" customFormat="1" ht="15" x14ac:dyDescent="0.25">
      <c r="A400" s="51"/>
      <c r="B400" s="50" t="s">
        <v>69</v>
      </c>
      <c r="C400" s="853" t="s">
        <v>70</v>
      </c>
      <c r="D400" s="853"/>
      <c r="E400" s="853"/>
      <c r="F400" s="53"/>
      <c r="G400" s="54"/>
      <c r="H400" s="54"/>
      <c r="I400" s="54"/>
      <c r="J400" s="57">
        <v>4.42</v>
      </c>
      <c r="K400" s="56">
        <v>1.1499999999999999</v>
      </c>
      <c r="L400" s="57">
        <v>10.17</v>
      </c>
      <c r="M400" s="56">
        <v>35.42</v>
      </c>
      <c r="N400" s="133">
        <v>360.22</v>
      </c>
      <c r="AF400" s="39"/>
      <c r="AG400" s="48"/>
      <c r="AH400" s="48"/>
      <c r="AJ400" s="3" t="s">
        <v>70</v>
      </c>
      <c r="AM400" s="48"/>
      <c r="AN400" s="48"/>
      <c r="AP400" s="48"/>
    </row>
    <row r="401" spans="1:42" s="4" customFormat="1" ht="15" x14ac:dyDescent="0.25">
      <c r="A401" s="51"/>
      <c r="B401" s="50" t="s">
        <v>86</v>
      </c>
      <c r="C401" s="853" t="s">
        <v>87</v>
      </c>
      <c r="D401" s="853"/>
      <c r="E401" s="853"/>
      <c r="F401" s="53"/>
      <c r="G401" s="54"/>
      <c r="H401" s="54"/>
      <c r="I401" s="54"/>
      <c r="J401" s="57">
        <v>0.19</v>
      </c>
      <c r="K401" s="54"/>
      <c r="L401" s="57">
        <v>0.38</v>
      </c>
      <c r="M401" s="54"/>
      <c r="N401" s="59"/>
      <c r="AF401" s="39"/>
      <c r="AG401" s="48"/>
      <c r="AH401" s="48"/>
      <c r="AJ401" s="3" t="s">
        <v>87</v>
      </c>
      <c r="AM401" s="48"/>
      <c r="AN401" s="48"/>
      <c r="AP401" s="48"/>
    </row>
    <row r="402" spans="1:42" s="4" customFormat="1" ht="15" x14ac:dyDescent="0.25">
      <c r="A402" s="60"/>
      <c r="B402" s="50"/>
      <c r="C402" s="853" t="s">
        <v>71</v>
      </c>
      <c r="D402" s="853"/>
      <c r="E402" s="853"/>
      <c r="F402" s="53" t="s">
        <v>72</v>
      </c>
      <c r="G402" s="56">
        <v>1.03</v>
      </c>
      <c r="H402" s="56">
        <v>1.1499999999999999</v>
      </c>
      <c r="I402" s="62">
        <v>2.3690000000000002</v>
      </c>
      <c r="J402" s="63"/>
      <c r="K402" s="54"/>
      <c r="L402" s="63"/>
      <c r="M402" s="54"/>
      <c r="N402" s="59"/>
      <c r="AF402" s="39"/>
      <c r="AG402" s="48"/>
      <c r="AH402" s="48"/>
      <c r="AK402" s="3" t="s">
        <v>71</v>
      </c>
      <c r="AM402" s="48"/>
      <c r="AN402" s="48"/>
      <c r="AP402" s="48"/>
    </row>
    <row r="403" spans="1:42" s="4" customFormat="1" ht="15" x14ac:dyDescent="0.25">
      <c r="A403" s="60"/>
      <c r="B403" s="50"/>
      <c r="C403" s="853" t="s">
        <v>73</v>
      </c>
      <c r="D403" s="853"/>
      <c r="E403" s="853"/>
      <c r="F403" s="53" t="s">
        <v>72</v>
      </c>
      <c r="G403" s="56">
        <v>0.33</v>
      </c>
      <c r="H403" s="56">
        <v>1.1499999999999999</v>
      </c>
      <c r="I403" s="62">
        <v>0.75900000000000001</v>
      </c>
      <c r="J403" s="63"/>
      <c r="K403" s="54"/>
      <c r="L403" s="63"/>
      <c r="M403" s="54"/>
      <c r="N403" s="59"/>
      <c r="AF403" s="39"/>
      <c r="AG403" s="48"/>
      <c r="AH403" s="48"/>
      <c r="AK403" s="3" t="s">
        <v>73</v>
      </c>
      <c r="AM403" s="48"/>
      <c r="AN403" s="48"/>
      <c r="AP403" s="48"/>
    </row>
    <row r="404" spans="1:42" s="4" customFormat="1" ht="15" x14ac:dyDescent="0.25">
      <c r="A404" s="51"/>
      <c r="B404" s="50"/>
      <c r="C404" s="854" t="s">
        <v>74</v>
      </c>
      <c r="D404" s="854"/>
      <c r="E404" s="854"/>
      <c r="F404" s="65"/>
      <c r="G404" s="66"/>
      <c r="H404" s="66"/>
      <c r="I404" s="66"/>
      <c r="J404" s="68">
        <v>54.76</v>
      </c>
      <c r="K404" s="66"/>
      <c r="L404" s="68">
        <v>125.89</v>
      </c>
      <c r="M404" s="66"/>
      <c r="N404" s="69"/>
      <c r="AF404" s="39"/>
      <c r="AG404" s="48"/>
      <c r="AH404" s="48"/>
      <c r="AL404" s="3" t="s">
        <v>74</v>
      </c>
      <c r="AM404" s="48"/>
      <c r="AN404" s="48"/>
      <c r="AP404" s="48"/>
    </row>
    <row r="405" spans="1:42" s="4" customFormat="1" ht="15" x14ac:dyDescent="0.25">
      <c r="A405" s="60"/>
      <c r="B405" s="50"/>
      <c r="C405" s="853" t="s">
        <v>75</v>
      </c>
      <c r="D405" s="853"/>
      <c r="E405" s="853"/>
      <c r="F405" s="53"/>
      <c r="G405" s="54"/>
      <c r="H405" s="54"/>
      <c r="I405" s="54"/>
      <c r="J405" s="63"/>
      <c r="K405" s="54"/>
      <c r="L405" s="57">
        <v>32.18</v>
      </c>
      <c r="M405" s="54"/>
      <c r="N405" s="58">
        <v>1139.81</v>
      </c>
      <c r="AF405" s="39"/>
      <c r="AG405" s="48"/>
      <c r="AH405" s="48"/>
      <c r="AK405" s="3" t="s">
        <v>75</v>
      </c>
      <c r="AM405" s="48"/>
      <c r="AN405" s="48"/>
      <c r="AP405" s="48"/>
    </row>
    <row r="406" spans="1:42" s="4" customFormat="1" ht="23.25" x14ac:dyDescent="0.25">
      <c r="A406" s="60"/>
      <c r="B406" s="50" t="s">
        <v>120</v>
      </c>
      <c r="C406" s="853" t="s">
        <v>121</v>
      </c>
      <c r="D406" s="853"/>
      <c r="E406" s="853"/>
      <c r="F406" s="53" t="s">
        <v>78</v>
      </c>
      <c r="G406" s="70">
        <v>97</v>
      </c>
      <c r="H406" s="54"/>
      <c r="I406" s="70">
        <v>97</v>
      </c>
      <c r="J406" s="63"/>
      <c r="K406" s="54"/>
      <c r="L406" s="57">
        <v>31.21</v>
      </c>
      <c r="M406" s="54"/>
      <c r="N406" s="58">
        <v>1105.6199999999999</v>
      </c>
      <c r="AF406" s="39"/>
      <c r="AG406" s="48"/>
      <c r="AH406" s="48"/>
      <c r="AK406" s="3" t="s">
        <v>121</v>
      </c>
      <c r="AM406" s="48"/>
      <c r="AN406" s="48"/>
      <c r="AP406" s="48"/>
    </row>
    <row r="407" spans="1:42" s="4" customFormat="1" ht="23.25" x14ac:dyDescent="0.25">
      <c r="A407" s="60"/>
      <c r="B407" s="50" t="s">
        <v>122</v>
      </c>
      <c r="C407" s="853" t="s">
        <v>123</v>
      </c>
      <c r="D407" s="853"/>
      <c r="E407" s="853"/>
      <c r="F407" s="53" t="s">
        <v>78</v>
      </c>
      <c r="G407" s="70">
        <v>51</v>
      </c>
      <c r="H407" s="54"/>
      <c r="I407" s="70">
        <v>51</v>
      </c>
      <c r="J407" s="63"/>
      <c r="K407" s="54"/>
      <c r="L407" s="57">
        <v>16.41</v>
      </c>
      <c r="M407" s="54"/>
      <c r="N407" s="133">
        <v>581.29999999999995</v>
      </c>
      <c r="AF407" s="39"/>
      <c r="AG407" s="48"/>
      <c r="AH407" s="48"/>
      <c r="AK407" s="3" t="s">
        <v>123</v>
      </c>
      <c r="AM407" s="48"/>
      <c r="AN407" s="48"/>
      <c r="AP407" s="48"/>
    </row>
    <row r="408" spans="1:42" s="4" customFormat="1" ht="15" x14ac:dyDescent="0.25">
      <c r="A408" s="71"/>
      <c r="B408" s="72"/>
      <c r="C408" s="847" t="s">
        <v>81</v>
      </c>
      <c r="D408" s="847"/>
      <c r="E408" s="847"/>
      <c r="F408" s="42"/>
      <c r="G408" s="43"/>
      <c r="H408" s="43"/>
      <c r="I408" s="43"/>
      <c r="J408" s="46"/>
      <c r="K408" s="43"/>
      <c r="L408" s="131">
        <v>173.51</v>
      </c>
      <c r="M408" s="66"/>
      <c r="N408" s="47"/>
      <c r="AF408" s="39"/>
      <c r="AG408" s="48"/>
      <c r="AH408" s="48"/>
      <c r="AM408" s="48" t="s">
        <v>81</v>
      </c>
      <c r="AN408" s="48"/>
      <c r="AP408" s="48"/>
    </row>
    <row r="409" spans="1:42" s="4" customFormat="1" ht="23.25" x14ac:dyDescent="0.25">
      <c r="A409" s="40" t="s">
        <v>270</v>
      </c>
      <c r="B409" s="41" t="s">
        <v>1248</v>
      </c>
      <c r="C409" s="847" t="s">
        <v>1249</v>
      </c>
      <c r="D409" s="847"/>
      <c r="E409" s="847"/>
      <c r="F409" s="42" t="s">
        <v>1215</v>
      </c>
      <c r="G409" s="43">
        <v>6.0999999999999999E-2</v>
      </c>
      <c r="H409" s="44">
        <v>1</v>
      </c>
      <c r="I409" s="129">
        <v>6.0999999999999999E-2</v>
      </c>
      <c r="J409" s="73">
        <v>177480</v>
      </c>
      <c r="K409" s="43"/>
      <c r="L409" s="73">
        <v>1257.4100000000001</v>
      </c>
      <c r="M409" s="109">
        <v>8.61</v>
      </c>
      <c r="N409" s="134">
        <v>10826.28</v>
      </c>
      <c r="AF409" s="39"/>
      <c r="AG409" s="48"/>
      <c r="AH409" s="48" t="s">
        <v>1249</v>
      </c>
      <c r="AM409" s="48"/>
      <c r="AN409" s="48"/>
      <c r="AP409" s="48"/>
    </row>
    <row r="410" spans="1:42" s="4" customFormat="1" ht="15" x14ac:dyDescent="0.25">
      <c r="A410" s="71"/>
      <c r="B410" s="72"/>
      <c r="C410" s="847" t="s">
        <v>81</v>
      </c>
      <c r="D410" s="847"/>
      <c r="E410" s="847"/>
      <c r="F410" s="42"/>
      <c r="G410" s="43"/>
      <c r="H410" s="43"/>
      <c r="I410" s="43"/>
      <c r="J410" s="46"/>
      <c r="K410" s="43"/>
      <c r="L410" s="73">
        <v>1257.4100000000001</v>
      </c>
      <c r="M410" s="66"/>
      <c r="N410" s="134">
        <v>10826.28</v>
      </c>
      <c r="AF410" s="39"/>
      <c r="AG410" s="48"/>
      <c r="AH410" s="48"/>
      <c r="AM410" s="48" t="s">
        <v>81</v>
      </c>
      <c r="AN410" s="48"/>
      <c r="AP410" s="48"/>
    </row>
    <row r="411" spans="1:42" s="4" customFormat="1" ht="22.5" x14ac:dyDescent="0.25">
      <c r="A411" s="40" t="s">
        <v>273</v>
      </c>
      <c r="B411" s="41" t="s">
        <v>1250</v>
      </c>
      <c r="C411" s="847" t="s">
        <v>1251</v>
      </c>
      <c r="D411" s="847"/>
      <c r="E411" s="847"/>
      <c r="F411" s="42" t="s">
        <v>174</v>
      </c>
      <c r="G411" s="43">
        <v>2</v>
      </c>
      <c r="H411" s="44">
        <v>1</v>
      </c>
      <c r="I411" s="44">
        <v>2</v>
      </c>
      <c r="J411" s="73">
        <v>4278.05</v>
      </c>
      <c r="K411" s="43"/>
      <c r="L411" s="131">
        <v>993.74</v>
      </c>
      <c r="M411" s="109">
        <v>8.61</v>
      </c>
      <c r="N411" s="134">
        <v>8556.1</v>
      </c>
      <c r="AF411" s="39"/>
      <c r="AG411" s="48"/>
      <c r="AH411" s="48" t="s">
        <v>1251</v>
      </c>
      <c r="AM411" s="48"/>
      <c r="AN411" s="48"/>
      <c r="AP411" s="48"/>
    </row>
    <row r="412" spans="1:42" s="4" customFormat="1" ht="15" x14ac:dyDescent="0.25">
      <c r="A412" s="71"/>
      <c r="B412" s="72"/>
      <c r="C412" s="847" t="s">
        <v>81</v>
      </c>
      <c r="D412" s="847"/>
      <c r="E412" s="847"/>
      <c r="F412" s="42"/>
      <c r="G412" s="43"/>
      <c r="H412" s="43"/>
      <c r="I412" s="43"/>
      <c r="J412" s="46"/>
      <c r="K412" s="43"/>
      <c r="L412" s="131">
        <v>993.74</v>
      </c>
      <c r="M412" s="66"/>
      <c r="N412" s="134">
        <v>8556.1</v>
      </c>
      <c r="AF412" s="39"/>
      <c r="AG412" s="48"/>
      <c r="AH412" s="48"/>
      <c r="AM412" s="48" t="s">
        <v>81</v>
      </c>
      <c r="AN412" s="48"/>
      <c r="AP412" s="48"/>
    </row>
    <row r="413" spans="1:42" s="4" customFormat="1" ht="22.5" x14ac:dyDescent="0.25">
      <c r="A413" s="40" t="s">
        <v>276</v>
      </c>
      <c r="B413" s="41" t="s">
        <v>1252</v>
      </c>
      <c r="C413" s="847" t="s">
        <v>1253</v>
      </c>
      <c r="D413" s="847"/>
      <c r="E413" s="847"/>
      <c r="F413" s="42" t="s">
        <v>174</v>
      </c>
      <c r="G413" s="43">
        <v>4</v>
      </c>
      <c r="H413" s="44">
        <v>1</v>
      </c>
      <c r="I413" s="44">
        <v>4</v>
      </c>
      <c r="J413" s="73">
        <v>2106.3000000000002</v>
      </c>
      <c r="K413" s="43"/>
      <c r="L413" s="131">
        <v>978.54</v>
      </c>
      <c r="M413" s="109">
        <v>8.61</v>
      </c>
      <c r="N413" s="134">
        <v>8425.2000000000007</v>
      </c>
      <c r="AF413" s="39"/>
      <c r="AG413" s="48"/>
      <c r="AH413" s="48" t="s">
        <v>1253</v>
      </c>
      <c r="AM413" s="48"/>
      <c r="AN413" s="48"/>
      <c r="AP413" s="48"/>
    </row>
    <row r="414" spans="1:42" s="4" customFormat="1" ht="15" x14ac:dyDescent="0.25">
      <c r="A414" s="71"/>
      <c r="B414" s="72"/>
      <c r="C414" s="847" t="s">
        <v>81</v>
      </c>
      <c r="D414" s="847"/>
      <c r="E414" s="847"/>
      <c r="F414" s="42"/>
      <c r="G414" s="43"/>
      <c r="H414" s="43"/>
      <c r="I414" s="43"/>
      <c r="J414" s="46"/>
      <c r="K414" s="43"/>
      <c r="L414" s="131">
        <v>978.54</v>
      </c>
      <c r="M414" s="66"/>
      <c r="N414" s="134">
        <v>8425.2000000000007</v>
      </c>
      <c r="AF414" s="39"/>
      <c r="AG414" s="48"/>
      <c r="AH414" s="48"/>
      <c r="AM414" s="48" t="s">
        <v>81</v>
      </c>
      <c r="AN414" s="48"/>
      <c r="AP414" s="48"/>
    </row>
    <row r="415" spans="1:42" s="4" customFormat="1" ht="23.25" x14ac:dyDescent="0.25">
      <c r="A415" s="40" t="s">
        <v>280</v>
      </c>
      <c r="B415" s="41" t="s">
        <v>1234</v>
      </c>
      <c r="C415" s="847" t="s">
        <v>1254</v>
      </c>
      <c r="D415" s="847"/>
      <c r="E415" s="847"/>
      <c r="F415" s="42" t="s">
        <v>174</v>
      </c>
      <c r="G415" s="43">
        <v>1</v>
      </c>
      <c r="H415" s="44">
        <v>1</v>
      </c>
      <c r="I415" s="44">
        <v>1</v>
      </c>
      <c r="J415" s="46"/>
      <c r="K415" s="43"/>
      <c r="L415" s="46"/>
      <c r="M415" s="43"/>
      <c r="N415" s="47"/>
      <c r="AF415" s="39"/>
      <c r="AG415" s="48"/>
      <c r="AH415" s="48" t="s">
        <v>1254</v>
      </c>
      <c r="AM415" s="48"/>
      <c r="AN415" s="48"/>
      <c r="AP415" s="48"/>
    </row>
    <row r="416" spans="1:42" s="4" customFormat="1" ht="22.5" x14ac:dyDescent="0.25">
      <c r="A416" s="49"/>
      <c r="B416" s="50" t="s">
        <v>1197</v>
      </c>
      <c r="C416" s="848" t="s">
        <v>65</v>
      </c>
      <c r="D416" s="848"/>
      <c r="E416" s="848"/>
      <c r="F416" s="848"/>
      <c r="G416" s="848"/>
      <c r="H416" s="848"/>
      <c r="I416" s="848"/>
      <c r="J416" s="848"/>
      <c r="K416" s="848"/>
      <c r="L416" s="848"/>
      <c r="M416" s="848"/>
      <c r="N416" s="849"/>
      <c r="AF416" s="39"/>
      <c r="AG416" s="48"/>
      <c r="AH416" s="48"/>
      <c r="AI416" s="3" t="s">
        <v>65</v>
      </c>
      <c r="AM416" s="48"/>
      <c r="AN416" s="48"/>
      <c r="AP416" s="48"/>
    </row>
    <row r="417" spans="1:42" s="4" customFormat="1" ht="15" x14ac:dyDescent="0.25">
      <c r="A417" s="51"/>
      <c r="B417" s="50" t="s">
        <v>60</v>
      </c>
      <c r="C417" s="853" t="s">
        <v>66</v>
      </c>
      <c r="D417" s="853"/>
      <c r="E417" s="853"/>
      <c r="F417" s="53"/>
      <c r="G417" s="54"/>
      <c r="H417" s="54"/>
      <c r="I417" s="54"/>
      <c r="J417" s="57">
        <v>17.28</v>
      </c>
      <c r="K417" s="56">
        <v>1.1499999999999999</v>
      </c>
      <c r="L417" s="57">
        <v>19.87</v>
      </c>
      <c r="M417" s="56">
        <v>35.42</v>
      </c>
      <c r="N417" s="133">
        <v>703.8</v>
      </c>
      <c r="AF417" s="39"/>
      <c r="AG417" s="48"/>
      <c r="AH417" s="48"/>
      <c r="AJ417" s="3" t="s">
        <v>66</v>
      </c>
      <c r="AM417" s="48"/>
      <c r="AN417" s="48"/>
      <c r="AP417" s="48"/>
    </row>
    <row r="418" spans="1:42" s="4" customFormat="1" ht="15" x14ac:dyDescent="0.25">
      <c r="A418" s="51"/>
      <c r="B418" s="50" t="s">
        <v>67</v>
      </c>
      <c r="C418" s="853" t="s">
        <v>68</v>
      </c>
      <c r="D418" s="853"/>
      <c r="E418" s="853"/>
      <c r="F418" s="53"/>
      <c r="G418" s="54"/>
      <c r="H418" s="54"/>
      <c r="I418" s="54"/>
      <c r="J418" s="57">
        <v>48.95</v>
      </c>
      <c r="K418" s="56">
        <v>1.1499999999999999</v>
      </c>
      <c r="L418" s="57">
        <v>56.29</v>
      </c>
      <c r="M418" s="54"/>
      <c r="N418" s="59"/>
      <c r="AF418" s="39"/>
      <c r="AG418" s="48"/>
      <c r="AH418" s="48"/>
      <c r="AJ418" s="3" t="s">
        <v>68</v>
      </c>
      <c r="AM418" s="48"/>
      <c r="AN418" s="48"/>
      <c r="AP418" s="48"/>
    </row>
    <row r="419" spans="1:42" s="4" customFormat="1" ht="15" x14ac:dyDescent="0.25">
      <c r="A419" s="51"/>
      <c r="B419" s="50" t="s">
        <v>69</v>
      </c>
      <c r="C419" s="853" t="s">
        <v>70</v>
      </c>
      <c r="D419" s="853"/>
      <c r="E419" s="853"/>
      <c r="F419" s="53"/>
      <c r="G419" s="54"/>
      <c r="H419" s="54"/>
      <c r="I419" s="54"/>
      <c r="J419" s="57">
        <v>4.84</v>
      </c>
      <c r="K419" s="56">
        <v>1.1499999999999999</v>
      </c>
      <c r="L419" s="57">
        <v>5.57</v>
      </c>
      <c r="M419" s="56">
        <v>35.42</v>
      </c>
      <c r="N419" s="133">
        <v>197.29</v>
      </c>
      <c r="AF419" s="39"/>
      <c r="AG419" s="48"/>
      <c r="AH419" s="48"/>
      <c r="AJ419" s="3" t="s">
        <v>70</v>
      </c>
      <c r="AM419" s="48"/>
      <c r="AN419" s="48"/>
      <c r="AP419" s="48"/>
    </row>
    <row r="420" spans="1:42" s="4" customFormat="1" ht="15" x14ac:dyDescent="0.25">
      <c r="A420" s="51"/>
      <c r="B420" s="50" t="s">
        <v>86</v>
      </c>
      <c r="C420" s="853" t="s">
        <v>87</v>
      </c>
      <c r="D420" s="853"/>
      <c r="E420" s="853"/>
      <c r="F420" s="53"/>
      <c r="G420" s="54"/>
      <c r="H420" s="54"/>
      <c r="I420" s="54"/>
      <c r="J420" s="57">
        <v>0.35</v>
      </c>
      <c r="K420" s="54"/>
      <c r="L420" s="57">
        <v>0.35</v>
      </c>
      <c r="M420" s="54"/>
      <c r="N420" s="59"/>
      <c r="AF420" s="39"/>
      <c r="AG420" s="48"/>
      <c r="AH420" s="48"/>
      <c r="AJ420" s="3" t="s">
        <v>87</v>
      </c>
      <c r="AM420" s="48"/>
      <c r="AN420" s="48"/>
      <c r="AP420" s="48"/>
    </row>
    <row r="421" spans="1:42" s="4" customFormat="1" ht="15" x14ac:dyDescent="0.25">
      <c r="A421" s="60"/>
      <c r="B421" s="50"/>
      <c r="C421" s="853" t="s">
        <v>71</v>
      </c>
      <c r="D421" s="853"/>
      <c r="E421" s="853"/>
      <c r="F421" s="53" t="s">
        <v>72</v>
      </c>
      <c r="G421" s="56">
        <v>1.86</v>
      </c>
      <c r="H421" s="56">
        <v>1.1499999999999999</v>
      </c>
      <c r="I421" s="62">
        <v>2.1389999999999998</v>
      </c>
      <c r="J421" s="63"/>
      <c r="K421" s="54"/>
      <c r="L421" s="63"/>
      <c r="M421" s="54"/>
      <c r="N421" s="59"/>
      <c r="AF421" s="39"/>
      <c r="AG421" s="48"/>
      <c r="AH421" s="48"/>
      <c r="AK421" s="3" t="s">
        <v>71</v>
      </c>
      <c r="AM421" s="48"/>
      <c r="AN421" s="48"/>
      <c r="AP421" s="48"/>
    </row>
    <row r="422" spans="1:42" s="4" customFormat="1" ht="15" x14ac:dyDescent="0.25">
      <c r="A422" s="60"/>
      <c r="B422" s="50"/>
      <c r="C422" s="853" t="s">
        <v>73</v>
      </c>
      <c r="D422" s="853"/>
      <c r="E422" s="853"/>
      <c r="F422" s="53" t="s">
        <v>72</v>
      </c>
      <c r="G422" s="56">
        <v>0.36</v>
      </c>
      <c r="H422" s="56">
        <v>1.1499999999999999</v>
      </c>
      <c r="I422" s="62">
        <v>0.41399999999999998</v>
      </c>
      <c r="J422" s="63"/>
      <c r="K422" s="54"/>
      <c r="L422" s="63"/>
      <c r="M422" s="54"/>
      <c r="N422" s="59"/>
      <c r="AF422" s="39"/>
      <c r="AG422" s="48"/>
      <c r="AH422" s="48"/>
      <c r="AK422" s="3" t="s">
        <v>73</v>
      </c>
      <c r="AM422" s="48"/>
      <c r="AN422" s="48"/>
      <c r="AP422" s="48"/>
    </row>
    <row r="423" spans="1:42" s="4" customFormat="1" ht="15" x14ac:dyDescent="0.25">
      <c r="A423" s="51"/>
      <c r="B423" s="50"/>
      <c r="C423" s="854" t="s">
        <v>74</v>
      </c>
      <c r="D423" s="854"/>
      <c r="E423" s="854"/>
      <c r="F423" s="65"/>
      <c r="G423" s="66"/>
      <c r="H423" s="66"/>
      <c r="I423" s="66"/>
      <c r="J423" s="68">
        <v>66.58</v>
      </c>
      <c r="K423" s="66"/>
      <c r="L423" s="68">
        <v>76.510000000000005</v>
      </c>
      <c r="M423" s="66"/>
      <c r="N423" s="69"/>
      <c r="AF423" s="39"/>
      <c r="AG423" s="48"/>
      <c r="AH423" s="48"/>
      <c r="AL423" s="3" t="s">
        <v>74</v>
      </c>
      <c r="AM423" s="48"/>
      <c r="AN423" s="48"/>
      <c r="AP423" s="48"/>
    </row>
    <row r="424" spans="1:42" s="4" customFormat="1" ht="15" x14ac:dyDescent="0.25">
      <c r="A424" s="60"/>
      <c r="B424" s="50"/>
      <c r="C424" s="853" t="s">
        <v>75</v>
      </c>
      <c r="D424" s="853"/>
      <c r="E424" s="853"/>
      <c r="F424" s="53"/>
      <c r="G424" s="54"/>
      <c r="H424" s="54"/>
      <c r="I424" s="54"/>
      <c r="J424" s="63"/>
      <c r="K424" s="54"/>
      <c r="L424" s="57">
        <v>25.44</v>
      </c>
      <c r="M424" s="54"/>
      <c r="N424" s="133">
        <v>901.09</v>
      </c>
      <c r="AF424" s="39"/>
      <c r="AG424" s="48"/>
      <c r="AH424" s="48"/>
      <c r="AK424" s="3" t="s">
        <v>75</v>
      </c>
      <c r="AM424" s="48"/>
      <c r="AN424" s="48"/>
      <c r="AP424" s="48"/>
    </row>
    <row r="425" spans="1:42" s="4" customFormat="1" ht="23.25" x14ac:dyDescent="0.25">
      <c r="A425" s="60"/>
      <c r="B425" s="50" t="s">
        <v>120</v>
      </c>
      <c r="C425" s="853" t="s">
        <v>121</v>
      </c>
      <c r="D425" s="853"/>
      <c r="E425" s="853"/>
      <c r="F425" s="53" t="s">
        <v>78</v>
      </c>
      <c r="G425" s="70">
        <v>97</v>
      </c>
      <c r="H425" s="54"/>
      <c r="I425" s="70">
        <v>97</v>
      </c>
      <c r="J425" s="63"/>
      <c r="K425" s="54"/>
      <c r="L425" s="57">
        <v>24.68</v>
      </c>
      <c r="M425" s="54"/>
      <c r="N425" s="133">
        <v>874.06</v>
      </c>
      <c r="AF425" s="39"/>
      <c r="AG425" s="48"/>
      <c r="AH425" s="48"/>
      <c r="AK425" s="3" t="s">
        <v>121</v>
      </c>
      <c r="AM425" s="48"/>
      <c r="AN425" s="48"/>
      <c r="AP425" s="48"/>
    </row>
    <row r="426" spans="1:42" s="4" customFormat="1" ht="23.25" x14ac:dyDescent="0.25">
      <c r="A426" s="60"/>
      <c r="B426" s="50" t="s">
        <v>122</v>
      </c>
      <c r="C426" s="853" t="s">
        <v>123</v>
      </c>
      <c r="D426" s="853"/>
      <c r="E426" s="853"/>
      <c r="F426" s="53" t="s">
        <v>78</v>
      </c>
      <c r="G426" s="70">
        <v>51</v>
      </c>
      <c r="H426" s="54"/>
      <c r="I426" s="70">
        <v>51</v>
      </c>
      <c r="J426" s="63"/>
      <c r="K426" s="54"/>
      <c r="L426" s="57">
        <v>12.97</v>
      </c>
      <c r="M426" s="54"/>
      <c r="N426" s="133">
        <v>459.56</v>
      </c>
      <c r="AF426" s="39"/>
      <c r="AG426" s="48"/>
      <c r="AH426" s="48"/>
      <c r="AK426" s="3" t="s">
        <v>123</v>
      </c>
      <c r="AM426" s="48"/>
      <c r="AN426" s="48"/>
      <c r="AP426" s="48"/>
    </row>
    <row r="427" spans="1:42" s="4" customFormat="1" ht="15" x14ac:dyDescent="0.25">
      <c r="A427" s="71"/>
      <c r="B427" s="72"/>
      <c r="C427" s="847" t="s">
        <v>81</v>
      </c>
      <c r="D427" s="847"/>
      <c r="E427" s="847"/>
      <c r="F427" s="42"/>
      <c r="G427" s="43"/>
      <c r="H427" s="43"/>
      <c r="I427" s="43"/>
      <c r="J427" s="46"/>
      <c r="K427" s="43"/>
      <c r="L427" s="131">
        <v>114.16</v>
      </c>
      <c r="M427" s="66"/>
      <c r="N427" s="47"/>
      <c r="AF427" s="39"/>
      <c r="AG427" s="48"/>
      <c r="AH427" s="48"/>
      <c r="AM427" s="48" t="s">
        <v>81</v>
      </c>
      <c r="AN427" s="48"/>
      <c r="AP427" s="48"/>
    </row>
    <row r="428" spans="1:42" s="4" customFormat="1" ht="23.25" x14ac:dyDescent="0.25">
      <c r="A428" s="40" t="s">
        <v>283</v>
      </c>
      <c r="B428" s="41" t="s">
        <v>1248</v>
      </c>
      <c r="C428" s="847" t="s">
        <v>1249</v>
      </c>
      <c r="D428" s="847"/>
      <c r="E428" s="847"/>
      <c r="F428" s="42" t="s">
        <v>1215</v>
      </c>
      <c r="G428" s="43">
        <v>4.1000000000000002E-2</v>
      </c>
      <c r="H428" s="44">
        <v>1</v>
      </c>
      <c r="I428" s="129">
        <v>4.1000000000000002E-2</v>
      </c>
      <c r="J428" s="73">
        <v>177480</v>
      </c>
      <c r="K428" s="43"/>
      <c r="L428" s="131">
        <v>845.14</v>
      </c>
      <c r="M428" s="109">
        <v>8.61</v>
      </c>
      <c r="N428" s="134">
        <v>7276.68</v>
      </c>
      <c r="AF428" s="39"/>
      <c r="AG428" s="48"/>
      <c r="AH428" s="48" t="s">
        <v>1249</v>
      </c>
      <c r="AM428" s="48"/>
      <c r="AN428" s="48"/>
      <c r="AP428" s="48"/>
    </row>
    <row r="429" spans="1:42" s="4" customFormat="1" ht="15" x14ac:dyDescent="0.25">
      <c r="A429" s="71"/>
      <c r="B429" s="72"/>
      <c r="C429" s="847" t="s">
        <v>81</v>
      </c>
      <c r="D429" s="847"/>
      <c r="E429" s="847"/>
      <c r="F429" s="42"/>
      <c r="G429" s="43"/>
      <c r="H429" s="43"/>
      <c r="I429" s="43"/>
      <c r="J429" s="46"/>
      <c r="K429" s="43"/>
      <c r="L429" s="131">
        <v>845.14</v>
      </c>
      <c r="M429" s="66"/>
      <c r="N429" s="134">
        <v>7276.68</v>
      </c>
      <c r="AF429" s="39"/>
      <c r="AG429" s="48"/>
      <c r="AH429" s="48"/>
      <c r="AM429" s="48" t="s">
        <v>81</v>
      </c>
      <c r="AN429" s="48"/>
      <c r="AP429" s="48"/>
    </row>
    <row r="430" spans="1:42" s="4" customFormat="1" ht="22.5" x14ac:dyDescent="0.25">
      <c r="A430" s="40" t="s">
        <v>286</v>
      </c>
      <c r="B430" s="41" t="s">
        <v>1250</v>
      </c>
      <c r="C430" s="847" t="s">
        <v>1251</v>
      </c>
      <c r="D430" s="847"/>
      <c r="E430" s="847"/>
      <c r="F430" s="42" t="s">
        <v>174</v>
      </c>
      <c r="G430" s="43">
        <v>1</v>
      </c>
      <c r="H430" s="44">
        <v>1</v>
      </c>
      <c r="I430" s="44">
        <v>1</v>
      </c>
      <c r="J430" s="73">
        <v>4278.05</v>
      </c>
      <c r="K430" s="43"/>
      <c r="L430" s="131">
        <v>496.87</v>
      </c>
      <c r="M430" s="109">
        <v>8.61</v>
      </c>
      <c r="N430" s="134">
        <v>4278.05</v>
      </c>
      <c r="AF430" s="39"/>
      <c r="AG430" s="48"/>
      <c r="AH430" s="48" t="s">
        <v>1251</v>
      </c>
      <c r="AM430" s="48"/>
      <c r="AN430" s="48"/>
      <c r="AP430" s="48"/>
    </row>
    <row r="431" spans="1:42" s="4" customFormat="1" ht="15" x14ac:dyDescent="0.25">
      <c r="A431" s="71"/>
      <c r="B431" s="72"/>
      <c r="C431" s="847" t="s">
        <v>81</v>
      </c>
      <c r="D431" s="847"/>
      <c r="E431" s="847"/>
      <c r="F431" s="42"/>
      <c r="G431" s="43"/>
      <c r="H431" s="43"/>
      <c r="I431" s="43"/>
      <c r="J431" s="46"/>
      <c r="K431" s="43"/>
      <c r="L431" s="131">
        <v>496.87</v>
      </c>
      <c r="M431" s="66"/>
      <c r="N431" s="134">
        <v>4278.05</v>
      </c>
      <c r="AF431" s="39"/>
      <c r="AG431" s="48"/>
      <c r="AH431" s="48"/>
      <c r="AM431" s="48" t="s">
        <v>81</v>
      </c>
      <c r="AN431" s="48"/>
      <c r="AP431" s="48"/>
    </row>
    <row r="432" spans="1:42" s="4" customFormat="1" ht="22.5" x14ac:dyDescent="0.25">
      <c r="A432" s="40" t="s">
        <v>289</v>
      </c>
      <c r="B432" s="41" t="s">
        <v>1252</v>
      </c>
      <c r="C432" s="847" t="s">
        <v>1253</v>
      </c>
      <c r="D432" s="847"/>
      <c r="E432" s="847"/>
      <c r="F432" s="42" t="s">
        <v>174</v>
      </c>
      <c r="G432" s="43">
        <v>2</v>
      </c>
      <c r="H432" s="44">
        <v>1</v>
      </c>
      <c r="I432" s="44">
        <v>2</v>
      </c>
      <c r="J432" s="73">
        <v>2106.3000000000002</v>
      </c>
      <c r="K432" s="43"/>
      <c r="L432" s="131">
        <v>489.27</v>
      </c>
      <c r="M432" s="109">
        <v>8.61</v>
      </c>
      <c r="N432" s="134">
        <v>4212.6000000000004</v>
      </c>
      <c r="AF432" s="39"/>
      <c r="AG432" s="48"/>
      <c r="AH432" s="48" t="s">
        <v>1253</v>
      </c>
      <c r="AM432" s="48"/>
      <c r="AN432" s="48"/>
      <c r="AP432" s="48"/>
    </row>
    <row r="433" spans="1:42" s="4" customFormat="1" ht="15" x14ac:dyDescent="0.25">
      <c r="A433" s="71"/>
      <c r="B433" s="72"/>
      <c r="C433" s="847" t="s">
        <v>81</v>
      </c>
      <c r="D433" s="847"/>
      <c r="E433" s="847"/>
      <c r="F433" s="42"/>
      <c r="G433" s="43"/>
      <c r="H433" s="43"/>
      <c r="I433" s="43"/>
      <c r="J433" s="46"/>
      <c r="K433" s="43"/>
      <c r="L433" s="131">
        <v>489.27</v>
      </c>
      <c r="M433" s="66"/>
      <c r="N433" s="134">
        <v>4212.6000000000004</v>
      </c>
      <c r="AF433" s="39"/>
      <c r="AG433" s="48"/>
      <c r="AH433" s="48"/>
      <c r="AM433" s="48" t="s">
        <v>81</v>
      </c>
      <c r="AN433" s="48"/>
      <c r="AP433" s="48"/>
    </row>
    <row r="434" spans="1:42" s="4" customFormat="1" ht="23.25" x14ac:dyDescent="0.25">
      <c r="A434" s="40" t="s">
        <v>292</v>
      </c>
      <c r="B434" s="41" t="s">
        <v>1236</v>
      </c>
      <c r="C434" s="847" t="s">
        <v>1255</v>
      </c>
      <c r="D434" s="847"/>
      <c r="E434" s="847"/>
      <c r="F434" s="42" t="s">
        <v>174</v>
      </c>
      <c r="G434" s="43">
        <v>5</v>
      </c>
      <c r="H434" s="44">
        <v>1</v>
      </c>
      <c r="I434" s="44">
        <v>5</v>
      </c>
      <c r="J434" s="46"/>
      <c r="K434" s="43"/>
      <c r="L434" s="46"/>
      <c r="M434" s="43"/>
      <c r="N434" s="47"/>
      <c r="AF434" s="39"/>
      <c r="AG434" s="48"/>
      <c r="AH434" s="48" t="s">
        <v>1255</v>
      </c>
      <c r="AM434" s="48"/>
      <c r="AN434" s="48"/>
      <c r="AP434" s="48"/>
    </row>
    <row r="435" spans="1:42" s="4" customFormat="1" ht="22.5" x14ac:dyDescent="0.25">
      <c r="A435" s="49"/>
      <c r="B435" s="50" t="s">
        <v>1197</v>
      </c>
      <c r="C435" s="848" t="s">
        <v>65</v>
      </c>
      <c r="D435" s="848"/>
      <c r="E435" s="848"/>
      <c r="F435" s="848"/>
      <c r="G435" s="848"/>
      <c r="H435" s="848"/>
      <c r="I435" s="848"/>
      <c r="J435" s="848"/>
      <c r="K435" s="848"/>
      <c r="L435" s="848"/>
      <c r="M435" s="848"/>
      <c r="N435" s="849"/>
      <c r="AF435" s="39"/>
      <c r="AG435" s="48"/>
      <c r="AH435" s="48"/>
      <c r="AI435" s="3" t="s">
        <v>65</v>
      </c>
      <c r="AM435" s="48"/>
      <c r="AN435" s="48"/>
      <c r="AP435" s="48"/>
    </row>
    <row r="436" spans="1:42" s="4" customFormat="1" ht="15" x14ac:dyDescent="0.25">
      <c r="A436" s="51"/>
      <c r="B436" s="50" t="s">
        <v>60</v>
      </c>
      <c r="C436" s="853" t="s">
        <v>66</v>
      </c>
      <c r="D436" s="853"/>
      <c r="E436" s="853"/>
      <c r="F436" s="53"/>
      <c r="G436" s="54"/>
      <c r="H436" s="54"/>
      <c r="I436" s="54"/>
      <c r="J436" s="57">
        <v>18.8</v>
      </c>
      <c r="K436" s="56">
        <v>1.1499999999999999</v>
      </c>
      <c r="L436" s="57">
        <v>108.1</v>
      </c>
      <c r="M436" s="56">
        <v>35.42</v>
      </c>
      <c r="N436" s="58">
        <v>3828.9</v>
      </c>
      <c r="AF436" s="39"/>
      <c r="AG436" s="48"/>
      <c r="AH436" s="48"/>
      <c r="AJ436" s="3" t="s">
        <v>66</v>
      </c>
      <c r="AM436" s="48"/>
      <c r="AN436" s="48"/>
      <c r="AP436" s="48"/>
    </row>
    <row r="437" spans="1:42" s="4" customFormat="1" ht="15" x14ac:dyDescent="0.25">
      <c r="A437" s="51"/>
      <c r="B437" s="50" t="s">
        <v>67</v>
      </c>
      <c r="C437" s="853" t="s">
        <v>68</v>
      </c>
      <c r="D437" s="853"/>
      <c r="E437" s="853"/>
      <c r="F437" s="53"/>
      <c r="G437" s="54"/>
      <c r="H437" s="54"/>
      <c r="I437" s="54"/>
      <c r="J437" s="57">
        <v>87.43</v>
      </c>
      <c r="K437" s="56">
        <v>1.1499999999999999</v>
      </c>
      <c r="L437" s="57">
        <v>502.72</v>
      </c>
      <c r="M437" s="54"/>
      <c r="N437" s="59"/>
      <c r="AF437" s="39"/>
      <c r="AG437" s="48"/>
      <c r="AH437" s="48"/>
      <c r="AJ437" s="3" t="s">
        <v>68</v>
      </c>
      <c r="AM437" s="48"/>
      <c r="AN437" s="48"/>
      <c r="AP437" s="48"/>
    </row>
    <row r="438" spans="1:42" s="4" customFormat="1" ht="15" x14ac:dyDescent="0.25">
      <c r="A438" s="51"/>
      <c r="B438" s="50" t="s">
        <v>69</v>
      </c>
      <c r="C438" s="853" t="s">
        <v>70</v>
      </c>
      <c r="D438" s="853"/>
      <c r="E438" s="853"/>
      <c r="F438" s="53"/>
      <c r="G438" s="54"/>
      <c r="H438" s="54"/>
      <c r="I438" s="54"/>
      <c r="J438" s="57">
        <v>8.36</v>
      </c>
      <c r="K438" s="56">
        <v>1.1499999999999999</v>
      </c>
      <c r="L438" s="57">
        <v>48.07</v>
      </c>
      <c r="M438" s="56">
        <v>35.42</v>
      </c>
      <c r="N438" s="58">
        <v>1702.64</v>
      </c>
      <c r="AF438" s="39"/>
      <c r="AG438" s="48"/>
      <c r="AH438" s="48"/>
      <c r="AJ438" s="3" t="s">
        <v>70</v>
      </c>
      <c r="AM438" s="48"/>
      <c r="AN438" s="48"/>
      <c r="AP438" s="48"/>
    </row>
    <row r="439" spans="1:42" s="4" customFormat="1" ht="15" x14ac:dyDescent="0.25">
      <c r="A439" s="51"/>
      <c r="B439" s="50" t="s">
        <v>86</v>
      </c>
      <c r="C439" s="853" t="s">
        <v>87</v>
      </c>
      <c r="D439" s="853"/>
      <c r="E439" s="853"/>
      <c r="F439" s="53"/>
      <c r="G439" s="54"/>
      <c r="H439" s="54"/>
      <c r="I439" s="54"/>
      <c r="J439" s="57">
        <v>6.1</v>
      </c>
      <c r="K439" s="54"/>
      <c r="L439" s="57">
        <v>30.5</v>
      </c>
      <c r="M439" s="54"/>
      <c r="N439" s="59"/>
      <c r="AF439" s="39"/>
      <c r="AG439" s="48"/>
      <c r="AH439" s="48"/>
      <c r="AJ439" s="3" t="s">
        <v>87</v>
      </c>
      <c r="AM439" s="48"/>
      <c r="AN439" s="48"/>
      <c r="AP439" s="48"/>
    </row>
    <row r="440" spans="1:42" s="4" customFormat="1" ht="15" x14ac:dyDescent="0.25">
      <c r="A440" s="60"/>
      <c r="B440" s="50"/>
      <c r="C440" s="853" t="s">
        <v>71</v>
      </c>
      <c r="D440" s="853"/>
      <c r="E440" s="853"/>
      <c r="F440" s="53" t="s">
        <v>72</v>
      </c>
      <c r="G440" s="70">
        <v>2</v>
      </c>
      <c r="H440" s="56">
        <v>1.1499999999999999</v>
      </c>
      <c r="I440" s="61">
        <v>11.5</v>
      </c>
      <c r="J440" s="63"/>
      <c r="K440" s="54"/>
      <c r="L440" s="63"/>
      <c r="M440" s="54"/>
      <c r="N440" s="59"/>
      <c r="AF440" s="39"/>
      <c r="AG440" s="48"/>
      <c r="AH440" s="48"/>
      <c r="AK440" s="3" t="s">
        <v>71</v>
      </c>
      <c r="AM440" s="48"/>
      <c r="AN440" s="48"/>
      <c r="AP440" s="48"/>
    </row>
    <row r="441" spans="1:42" s="4" customFormat="1" ht="15" x14ac:dyDescent="0.25">
      <c r="A441" s="60"/>
      <c r="B441" s="50"/>
      <c r="C441" s="853" t="s">
        <v>73</v>
      </c>
      <c r="D441" s="853"/>
      <c r="E441" s="853"/>
      <c r="F441" s="53" t="s">
        <v>72</v>
      </c>
      <c r="G441" s="56">
        <v>0.62</v>
      </c>
      <c r="H441" s="56">
        <v>1.1499999999999999</v>
      </c>
      <c r="I441" s="62">
        <v>3.5649999999999999</v>
      </c>
      <c r="J441" s="63"/>
      <c r="K441" s="54"/>
      <c r="L441" s="63"/>
      <c r="M441" s="54"/>
      <c r="N441" s="59"/>
      <c r="AF441" s="39"/>
      <c r="AG441" s="48"/>
      <c r="AH441" s="48"/>
      <c r="AK441" s="3" t="s">
        <v>73</v>
      </c>
      <c r="AM441" s="48"/>
      <c r="AN441" s="48"/>
      <c r="AP441" s="48"/>
    </row>
    <row r="442" spans="1:42" s="4" customFormat="1" ht="15" x14ac:dyDescent="0.25">
      <c r="A442" s="51"/>
      <c r="B442" s="50"/>
      <c r="C442" s="854" t="s">
        <v>74</v>
      </c>
      <c r="D442" s="854"/>
      <c r="E442" s="854"/>
      <c r="F442" s="65"/>
      <c r="G442" s="66"/>
      <c r="H442" s="66"/>
      <c r="I442" s="66"/>
      <c r="J442" s="68">
        <v>112.33</v>
      </c>
      <c r="K442" s="66"/>
      <c r="L442" s="68">
        <v>641.32000000000005</v>
      </c>
      <c r="M442" s="66"/>
      <c r="N442" s="69"/>
      <c r="AF442" s="39"/>
      <c r="AG442" s="48"/>
      <c r="AH442" s="48"/>
      <c r="AL442" s="3" t="s">
        <v>74</v>
      </c>
      <c r="AM442" s="48"/>
      <c r="AN442" s="48"/>
      <c r="AP442" s="48"/>
    </row>
    <row r="443" spans="1:42" s="4" customFormat="1" ht="15" x14ac:dyDescent="0.25">
      <c r="A443" s="60"/>
      <c r="B443" s="50"/>
      <c r="C443" s="853" t="s">
        <v>75</v>
      </c>
      <c r="D443" s="853"/>
      <c r="E443" s="853"/>
      <c r="F443" s="53"/>
      <c r="G443" s="54"/>
      <c r="H443" s="54"/>
      <c r="I443" s="54"/>
      <c r="J443" s="63"/>
      <c r="K443" s="54"/>
      <c r="L443" s="57">
        <v>156.16999999999999</v>
      </c>
      <c r="M443" s="54"/>
      <c r="N443" s="58">
        <v>5531.54</v>
      </c>
      <c r="AF443" s="39"/>
      <c r="AG443" s="48"/>
      <c r="AH443" s="48"/>
      <c r="AK443" s="3" t="s">
        <v>75</v>
      </c>
      <c r="AM443" s="48"/>
      <c r="AN443" s="48"/>
      <c r="AP443" s="48"/>
    </row>
    <row r="444" spans="1:42" s="4" customFormat="1" ht="23.25" x14ac:dyDescent="0.25">
      <c r="A444" s="60"/>
      <c r="B444" s="50" t="s">
        <v>120</v>
      </c>
      <c r="C444" s="853" t="s">
        <v>121</v>
      </c>
      <c r="D444" s="853"/>
      <c r="E444" s="853"/>
      <c r="F444" s="53" t="s">
        <v>78</v>
      </c>
      <c r="G444" s="70">
        <v>97</v>
      </c>
      <c r="H444" s="54"/>
      <c r="I444" s="70">
        <v>97</v>
      </c>
      <c r="J444" s="63"/>
      <c r="K444" s="54"/>
      <c r="L444" s="57">
        <v>151.47999999999999</v>
      </c>
      <c r="M444" s="54"/>
      <c r="N444" s="58">
        <v>5365.59</v>
      </c>
      <c r="AF444" s="39"/>
      <c r="AG444" s="48"/>
      <c r="AH444" s="48"/>
      <c r="AK444" s="3" t="s">
        <v>121</v>
      </c>
      <c r="AM444" s="48"/>
      <c r="AN444" s="48"/>
      <c r="AP444" s="48"/>
    </row>
    <row r="445" spans="1:42" s="4" customFormat="1" ht="23.25" x14ac:dyDescent="0.25">
      <c r="A445" s="60"/>
      <c r="B445" s="50" t="s">
        <v>122</v>
      </c>
      <c r="C445" s="853" t="s">
        <v>123</v>
      </c>
      <c r="D445" s="853"/>
      <c r="E445" s="853"/>
      <c r="F445" s="53" t="s">
        <v>78</v>
      </c>
      <c r="G445" s="70">
        <v>51</v>
      </c>
      <c r="H445" s="54"/>
      <c r="I445" s="70">
        <v>51</v>
      </c>
      <c r="J445" s="63"/>
      <c r="K445" s="54"/>
      <c r="L445" s="57">
        <v>79.650000000000006</v>
      </c>
      <c r="M445" s="54"/>
      <c r="N445" s="58">
        <v>2821.09</v>
      </c>
      <c r="AF445" s="39"/>
      <c r="AG445" s="48"/>
      <c r="AH445" s="48"/>
      <c r="AK445" s="3" t="s">
        <v>123</v>
      </c>
      <c r="AM445" s="48"/>
      <c r="AN445" s="48"/>
      <c r="AP445" s="48"/>
    </row>
    <row r="446" spans="1:42" s="4" customFormat="1" ht="15" x14ac:dyDescent="0.25">
      <c r="A446" s="71"/>
      <c r="B446" s="72"/>
      <c r="C446" s="847" t="s">
        <v>81</v>
      </c>
      <c r="D446" s="847"/>
      <c r="E446" s="847"/>
      <c r="F446" s="42"/>
      <c r="G446" s="43"/>
      <c r="H446" s="43"/>
      <c r="I446" s="43"/>
      <c r="J446" s="46"/>
      <c r="K446" s="43"/>
      <c r="L446" s="131">
        <v>872.45</v>
      </c>
      <c r="M446" s="66"/>
      <c r="N446" s="47"/>
      <c r="AF446" s="39"/>
      <c r="AG446" s="48"/>
      <c r="AH446" s="48"/>
      <c r="AM446" s="48" t="s">
        <v>81</v>
      </c>
      <c r="AN446" s="48"/>
      <c r="AP446" s="48"/>
    </row>
    <row r="447" spans="1:42" s="4" customFormat="1" ht="23.25" x14ac:dyDescent="0.25">
      <c r="A447" s="40" t="s">
        <v>295</v>
      </c>
      <c r="B447" s="41" t="s">
        <v>1256</v>
      </c>
      <c r="C447" s="847" t="s">
        <v>1257</v>
      </c>
      <c r="D447" s="847"/>
      <c r="E447" s="847"/>
      <c r="F447" s="42" t="s">
        <v>174</v>
      </c>
      <c r="G447" s="43">
        <v>5</v>
      </c>
      <c r="H447" s="44">
        <v>1</v>
      </c>
      <c r="I447" s="44">
        <v>5</v>
      </c>
      <c r="J447" s="73">
        <v>142573.9</v>
      </c>
      <c r="K447" s="43"/>
      <c r="L447" s="73">
        <v>82795.53</v>
      </c>
      <c r="M447" s="109">
        <v>8.61</v>
      </c>
      <c r="N447" s="134">
        <v>712869.5</v>
      </c>
      <c r="AF447" s="39"/>
      <c r="AG447" s="48"/>
      <c r="AH447" s="48" t="s">
        <v>1257</v>
      </c>
      <c r="AM447" s="48"/>
      <c r="AN447" s="48"/>
      <c r="AP447" s="48"/>
    </row>
    <row r="448" spans="1:42" s="4" customFormat="1" ht="15" x14ac:dyDescent="0.25">
      <c r="A448" s="71"/>
      <c r="B448" s="72"/>
      <c r="C448" s="847" t="s">
        <v>81</v>
      </c>
      <c r="D448" s="847"/>
      <c r="E448" s="847"/>
      <c r="F448" s="42"/>
      <c r="G448" s="43"/>
      <c r="H448" s="43"/>
      <c r="I448" s="43"/>
      <c r="J448" s="46"/>
      <c r="K448" s="43"/>
      <c r="L448" s="73">
        <v>82795.53</v>
      </c>
      <c r="M448" s="66"/>
      <c r="N448" s="134">
        <v>712869.5</v>
      </c>
      <c r="AF448" s="39"/>
      <c r="AG448" s="48"/>
      <c r="AH448" s="48"/>
      <c r="AM448" s="48" t="s">
        <v>81</v>
      </c>
      <c r="AN448" s="48"/>
      <c r="AP448" s="48"/>
    </row>
    <row r="449" spans="1:42" s="4" customFormat="1" ht="15" x14ac:dyDescent="0.25">
      <c r="A449" s="40" t="s">
        <v>298</v>
      </c>
      <c r="B449" s="41" t="s">
        <v>1238</v>
      </c>
      <c r="C449" s="847" t="s">
        <v>1258</v>
      </c>
      <c r="D449" s="847"/>
      <c r="E449" s="847"/>
      <c r="F449" s="42" t="s">
        <v>174</v>
      </c>
      <c r="G449" s="43">
        <v>2</v>
      </c>
      <c r="H449" s="44">
        <v>1</v>
      </c>
      <c r="I449" s="44">
        <v>2</v>
      </c>
      <c r="J449" s="46"/>
      <c r="K449" s="43"/>
      <c r="L449" s="46"/>
      <c r="M449" s="43"/>
      <c r="N449" s="47"/>
      <c r="AF449" s="39"/>
      <c r="AG449" s="48"/>
      <c r="AH449" s="48" t="s">
        <v>1258</v>
      </c>
      <c r="AM449" s="48"/>
      <c r="AN449" s="48"/>
      <c r="AP449" s="48"/>
    </row>
    <row r="450" spans="1:42" s="4" customFormat="1" ht="22.5" x14ac:dyDescent="0.25">
      <c r="A450" s="49"/>
      <c r="B450" s="50" t="s">
        <v>1197</v>
      </c>
      <c r="C450" s="848" t="s">
        <v>65</v>
      </c>
      <c r="D450" s="848"/>
      <c r="E450" s="848"/>
      <c r="F450" s="848"/>
      <c r="G450" s="848"/>
      <c r="H450" s="848"/>
      <c r="I450" s="848"/>
      <c r="J450" s="848"/>
      <c r="K450" s="848"/>
      <c r="L450" s="848"/>
      <c r="M450" s="848"/>
      <c r="N450" s="849"/>
      <c r="AF450" s="39"/>
      <c r="AG450" s="48"/>
      <c r="AH450" s="48"/>
      <c r="AI450" s="3" t="s">
        <v>65</v>
      </c>
      <c r="AM450" s="48"/>
      <c r="AN450" s="48"/>
      <c r="AP450" s="48"/>
    </row>
    <row r="451" spans="1:42" s="4" customFormat="1" ht="15" x14ac:dyDescent="0.25">
      <c r="A451" s="51"/>
      <c r="B451" s="50" t="s">
        <v>60</v>
      </c>
      <c r="C451" s="853" t="s">
        <v>66</v>
      </c>
      <c r="D451" s="853"/>
      <c r="E451" s="853"/>
      <c r="F451" s="53"/>
      <c r="G451" s="54"/>
      <c r="H451" s="54"/>
      <c r="I451" s="54"/>
      <c r="J451" s="57">
        <v>20.9</v>
      </c>
      <c r="K451" s="56">
        <v>1.1499999999999999</v>
      </c>
      <c r="L451" s="57">
        <v>48.07</v>
      </c>
      <c r="M451" s="56">
        <v>35.42</v>
      </c>
      <c r="N451" s="58">
        <v>1702.64</v>
      </c>
      <c r="AF451" s="39"/>
      <c r="AG451" s="48"/>
      <c r="AH451" s="48"/>
      <c r="AJ451" s="3" t="s">
        <v>66</v>
      </c>
      <c r="AM451" s="48"/>
      <c r="AN451" s="48"/>
      <c r="AP451" s="48"/>
    </row>
    <row r="452" spans="1:42" s="4" customFormat="1" ht="15" x14ac:dyDescent="0.25">
      <c r="A452" s="51"/>
      <c r="B452" s="50" t="s">
        <v>67</v>
      </c>
      <c r="C452" s="853" t="s">
        <v>68</v>
      </c>
      <c r="D452" s="853"/>
      <c r="E452" s="853"/>
      <c r="F452" s="53"/>
      <c r="G452" s="54"/>
      <c r="H452" s="54"/>
      <c r="I452" s="54"/>
      <c r="J452" s="57">
        <v>148.79</v>
      </c>
      <c r="K452" s="56">
        <v>1.1499999999999999</v>
      </c>
      <c r="L452" s="57">
        <v>342.22</v>
      </c>
      <c r="M452" s="54"/>
      <c r="N452" s="59"/>
      <c r="AF452" s="39"/>
      <c r="AG452" s="48"/>
      <c r="AH452" s="48"/>
      <c r="AJ452" s="3" t="s">
        <v>68</v>
      </c>
      <c r="AM452" s="48"/>
      <c r="AN452" s="48"/>
      <c r="AP452" s="48"/>
    </row>
    <row r="453" spans="1:42" s="4" customFormat="1" ht="15" x14ac:dyDescent="0.25">
      <c r="A453" s="51"/>
      <c r="B453" s="50" t="s">
        <v>69</v>
      </c>
      <c r="C453" s="853" t="s">
        <v>70</v>
      </c>
      <c r="D453" s="853"/>
      <c r="E453" s="853"/>
      <c r="F453" s="53"/>
      <c r="G453" s="54"/>
      <c r="H453" s="54"/>
      <c r="I453" s="54"/>
      <c r="J453" s="57">
        <v>14.17</v>
      </c>
      <c r="K453" s="56">
        <v>1.1499999999999999</v>
      </c>
      <c r="L453" s="57">
        <v>32.590000000000003</v>
      </c>
      <c r="M453" s="56">
        <v>35.42</v>
      </c>
      <c r="N453" s="58">
        <v>1154.3399999999999</v>
      </c>
      <c r="AF453" s="39"/>
      <c r="AG453" s="48"/>
      <c r="AH453" s="48"/>
      <c r="AJ453" s="3" t="s">
        <v>70</v>
      </c>
      <c r="AM453" s="48"/>
      <c r="AN453" s="48"/>
      <c r="AP453" s="48"/>
    </row>
    <row r="454" spans="1:42" s="4" customFormat="1" ht="15" x14ac:dyDescent="0.25">
      <c r="A454" s="51"/>
      <c r="B454" s="50" t="s">
        <v>86</v>
      </c>
      <c r="C454" s="853" t="s">
        <v>87</v>
      </c>
      <c r="D454" s="853"/>
      <c r="E454" s="853"/>
      <c r="F454" s="53"/>
      <c r="G454" s="54"/>
      <c r="H454" s="54"/>
      <c r="I454" s="54"/>
      <c r="J454" s="57">
        <v>0.42</v>
      </c>
      <c r="K454" s="54"/>
      <c r="L454" s="57">
        <v>0.84</v>
      </c>
      <c r="M454" s="54"/>
      <c r="N454" s="59"/>
      <c r="AF454" s="39"/>
      <c r="AG454" s="48"/>
      <c r="AH454" s="48"/>
      <c r="AJ454" s="3" t="s">
        <v>87</v>
      </c>
      <c r="AM454" s="48"/>
      <c r="AN454" s="48"/>
      <c r="AP454" s="48"/>
    </row>
    <row r="455" spans="1:42" s="4" customFormat="1" ht="15" x14ac:dyDescent="0.25">
      <c r="A455" s="60"/>
      <c r="B455" s="50"/>
      <c r="C455" s="853" t="s">
        <v>71</v>
      </c>
      <c r="D455" s="853"/>
      <c r="E455" s="853"/>
      <c r="F455" s="53" t="s">
        <v>72</v>
      </c>
      <c r="G455" s="56">
        <v>2.33</v>
      </c>
      <c r="H455" s="56">
        <v>1.1499999999999999</v>
      </c>
      <c r="I455" s="62">
        <v>5.359</v>
      </c>
      <c r="J455" s="63"/>
      <c r="K455" s="54"/>
      <c r="L455" s="63"/>
      <c r="M455" s="54"/>
      <c r="N455" s="59"/>
      <c r="AF455" s="39"/>
      <c r="AG455" s="48"/>
      <c r="AH455" s="48"/>
      <c r="AK455" s="3" t="s">
        <v>71</v>
      </c>
      <c r="AM455" s="48"/>
      <c r="AN455" s="48"/>
      <c r="AP455" s="48"/>
    </row>
    <row r="456" spans="1:42" s="4" customFormat="1" ht="15" x14ac:dyDescent="0.25">
      <c r="A456" s="60"/>
      <c r="B456" s="50"/>
      <c r="C456" s="853" t="s">
        <v>73</v>
      </c>
      <c r="D456" s="853"/>
      <c r="E456" s="853"/>
      <c r="F456" s="53" t="s">
        <v>72</v>
      </c>
      <c r="G456" s="56">
        <v>1.05</v>
      </c>
      <c r="H456" s="56">
        <v>1.1499999999999999</v>
      </c>
      <c r="I456" s="62">
        <v>2.415</v>
      </c>
      <c r="J456" s="63"/>
      <c r="K456" s="54"/>
      <c r="L456" s="63"/>
      <c r="M456" s="54"/>
      <c r="N456" s="59"/>
      <c r="AF456" s="39"/>
      <c r="AG456" s="48"/>
      <c r="AH456" s="48"/>
      <c r="AK456" s="3" t="s">
        <v>73</v>
      </c>
      <c r="AM456" s="48"/>
      <c r="AN456" s="48"/>
      <c r="AP456" s="48"/>
    </row>
    <row r="457" spans="1:42" s="4" customFormat="1" ht="15" x14ac:dyDescent="0.25">
      <c r="A457" s="51"/>
      <c r="B457" s="50"/>
      <c r="C457" s="854" t="s">
        <v>74</v>
      </c>
      <c r="D457" s="854"/>
      <c r="E457" s="854"/>
      <c r="F457" s="65"/>
      <c r="G457" s="66"/>
      <c r="H457" s="66"/>
      <c r="I457" s="66"/>
      <c r="J457" s="68">
        <v>170.11</v>
      </c>
      <c r="K457" s="66"/>
      <c r="L457" s="68">
        <v>391.13</v>
      </c>
      <c r="M457" s="66"/>
      <c r="N457" s="69"/>
      <c r="AF457" s="39"/>
      <c r="AG457" s="48"/>
      <c r="AH457" s="48"/>
      <c r="AL457" s="3" t="s">
        <v>74</v>
      </c>
      <c r="AM457" s="48"/>
      <c r="AN457" s="48"/>
      <c r="AP457" s="48"/>
    </row>
    <row r="458" spans="1:42" s="4" customFormat="1" ht="15" x14ac:dyDescent="0.25">
      <c r="A458" s="60"/>
      <c r="B458" s="50"/>
      <c r="C458" s="853" t="s">
        <v>75</v>
      </c>
      <c r="D458" s="853"/>
      <c r="E458" s="853"/>
      <c r="F458" s="53"/>
      <c r="G458" s="54"/>
      <c r="H458" s="54"/>
      <c r="I458" s="54"/>
      <c r="J458" s="63"/>
      <c r="K458" s="54"/>
      <c r="L458" s="57">
        <v>80.66</v>
      </c>
      <c r="M458" s="54"/>
      <c r="N458" s="58">
        <v>2856.98</v>
      </c>
      <c r="AF458" s="39"/>
      <c r="AG458" s="48"/>
      <c r="AH458" s="48"/>
      <c r="AK458" s="3" t="s">
        <v>75</v>
      </c>
      <c r="AM458" s="48"/>
      <c r="AN458" s="48"/>
      <c r="AP458" s="48"/>
    </row>
    <row r="459" spans="1:42" s="4" customFormat="1" ht="23.25" x14ac:dyDescent="0.25">
      <c r="A459" s="60"/>
      <c r="B459" s="50" t="s">
        <v>120</v>
      </c>
      <c r="C459" s="853" t="s">
        <v>121</v>
      </c>
      <c r="D459" s="853"/>
      <c r="E459" s="853"/>
      <c r="F459" s="53" t="s">
        <v>78</v>
      </c>
      <c r="G459" s="70">
        <v>97</v>
      </c>
      <c r="H459" s="54"/>
      <c r="I459" s="70">
        <v>97</v>
      </c>
      <c r="J459" s="63"/>
      <c r="K459" s="54"/>
      <c r="L459" s="57">
        <v>78.239999999999995</v>
      </c>
      <c r="M459" s="54"/>
      <c r="N459" s="58">
        <v>2771.27</v>
      </c>
      <c r="AF459" s="39"/>
      <c r="AG459" s="48"/>
      <c r="AH459" s="48"/>
      <c r="AK459" s="3" t="s">
        <v>121</v>
      </c>
      <c r="AM459" s="48"/>
      <c r="AN459" s="48"/>
      <c r="AP459" s="48"/>
    </row>
    <row r="460" spans="1:42" s="4" customFormat="1" ht="23.25" x14ac:dyDescent="0.25">
      <c r="A460" s="60"/>
      <c r="B460" s="50" t="s">
        <v>122</v>
      </c>
      <c r="C460" s="853" t="s">
        <v>123</v>
      </c>
      <c r="D460" s="853"/>
      <c r="E460" s="853"/>
      <c r="F460" s="53" t="s">
        <v>78</v>
      </c>
      <c r="G460" s="70">
        <v>51</v>
      </c>
      <c r="H460" s="54"/>
      <c r="I460" s="70">
        <v>51</v>
      </c>
      <c r="J460" s="63"/>
      <c r="K460" s="54"/>
      <c r="L460" s="57">
        <v>41.14</v>
      </c>
      <c r="M460" s="54"/>
      <c r="N460" s="58">
        <v>1457.06</v>
      </c>
      <c r="AF460" s="39"/>
      <c r="AG460" s="48"/>
      <c r="AH460" s="48"/>
      <c r="AK460" s="3" t="s">
        <v>123</v>
      </c>
      <c r="AM460" s="48"/>
      <c r="AN460" s="48"/>
      <c r="AP460" s="48"/>
    </row>
    <row r="461" spans="1:42" s="4" customFormat="1" ht="15" x14ac:dyDescent="0.25">
      <c r="A461" s="71"/>
      <c r="B461" s="72"/>
      <c r="C461" s="847" t="s">
        <v>81</v>
      </c>
      <c r="D461" s="847"/>
      <c r="E461" s="847"/>
      <c r="F461" s="42"/>
      <c r="G461" s="43"/>
      <c r="H461" s="43"/>
      <c r="I461" s="43"/>
      <c r="J461" s="46"/>
      <c r="K461" s="43"/>
      <c r="L461" s="131">
        <v>510.51</v>
      </c>
      <c r="M461" s="66"/>
      <c r="N461" s="47"/>
      <c r="AF461" s="39"/>
      <c r="AG461" s="48"/>
      <c r="AH461" s="48"/>
      <c r="AM461" s="48" t="s">
        <v>81</v>
      </c>
      <c r="AN461" s="48"/>
      <c r="AP461" s="48"/>
    </row>
    <row r="462" spans="1:42" s="4" customFormat="1" ht="22.5" x14ac:dyDescent="0.25">
      <c r="A462" s="40" t="s">
        <v>301</v>
      </c>
      <c r="B462" s="41" t="s">
        <v>1259</v>
      </c>
      <c r="C462" s="847" t="s">
        <v>1260</v>
      </c>
      <c r="D462" s="847"/>
      <c r="E462" s="847"/>
      <c r="F462" s="42" t="s">
        <v>174</v>
      </c>
      <c r="G462" s="43">
        <v>2</v>
      </c>
      <c r="H462" s="44">
        <v>1</v>
      </c>
      <c r="I462" s="44">
        <v>2</v>
      </c>
      <c r="J462" s="73">
        <v>24317.65</v>
      </c>
      <c r="K462" s="43"/>
      <c r="L462" s="73">
        <v>5648.7</v>
      </c>
      <c r="M462" s="109">
        <v>8.61</v>
      </c>
      <c r="N462" s="134">
        <v>48635.3</v>
      </c>
      <c r="AF462" s="39"/>
      <c r="AG462" s="48"/>
      <c r="AH462" s="48" t="s">
        <v>1260</v>
      </c>
      <c r="AM462" s="48"/>
      <c r="AN462" s="48"/>
      <c r="AP462" s="48"/>
    </row>
    <row r="463" spans="1:42" s="4" customFormat="1" ht="15" x14ac:dyDescent="0.25">
      <c r="A463" s="71"/>
      <c r="B463" s="72"/>
      <c r="C463" s="847" t="s">
        <v>81</v>
      </c>
      <c r="D463" s="847"/>
      <c r="E463" s="847"/>
      <c r="F463" s="42"/>
      <c r="G463" s="43"/>
      <c r="H463" s="43"/>
      <c r="I463" s="43"/>
      <c r="J463" s="46"/>
      <c r="K463" s="43"/>
      <c r="L463" s="73">
        <v>5648.7</v>
      </c>
      <c r="M463" s="66"/>
      <c r="N463" s="134">
        <v>48635.3</v>
      </c>
      <c r="AF463" s="39"/>
      <c r="AG463" s="48"/>
      <c r="AH463" s="48"/>
      <c r="AM463" s="48" t="s">
        <v>81</v>
      </c>
      <c r="AN463" s="48"/>
      <c r="AP463" s="48"/>
    </row>
    <row r="464" spans="1:42" s="4" customFormat="1" ht="0" hidden="1" customHeight="1" x14ac:dyDescent="0.25">
      <c r="A464" s="110"/>
      <c r="B464" s="111"/>
      <c r="C464" s="111"/>
      <c r="D464" s="111"/>
      <c r="E464" s="111"/>
      <c r="F464" s="112"/>
      <c r="G464" s="112"/>
      <c r="H464" s="112"/>
      <c r="I464" s="112"/>
      <c r="J464" s="113"/>
      <c r="K464" s="112"/>
      <c r="L464" s="113"/>
      <c r="M464" s="54"/>
      <c r="N464" s="113"/>
      <c r="AF464" s="39"/>
      <c r="AG464" s="48"/>
      <c r="AH464" s="48"/>
      <c r="AM464" s="48"/>
      <c r="AN464" s="48"/>
      <c r="AP464" s="48"/>
    </row>
    <row r="465" spans="1:42" s="4" customFormat="1" ht="15" x14ac:dyDescent="0.25">
      <c r="A465" s="114"/>
      <c r="B465" s="115"/>
      <c r="C465" s="847" t="s">
        <v>1261</v>
      </c>
      <c r="D465" s="847"/>
      <c r="E465" s="847"/>
      <c r="F465" s="847"/>
      <c r="G465" s="847"/>
      <c r="H465" s="847"/>
      <c r="I465" s="847"/>
      <c r="J465" s="847"/>
      <c r="K465" s="847"/>
      <c r="L465" s="116"/>
      <c r="M465" s="117"/>
      <c r="N465" s="118"/>
      <c r="AF465" s="39"/>
      <c r="AG465" s="48"/>
      <c r="AH465" s="48"/>
      <c r="AM465" s="48"/>
      <c r="AN465" s="48" t="s">
        <v>1261</v>
      </c>
      <c r="AP465" s="48"/>
    </row>
    <row r="466" spans="1:42" s="4" customFormat="1" ht="15" x14ac:dyDescent="0.25">
      <c r="A466" s="119"/>
      <c r="B466" s="50"/>
      <c r="C466" s="853" t="s">
        <v>99</v>
      </c>
      <c r="D466" s="853"/>
      <c r="E466" s="853"/>
      <c r="F466" s="853"/>
      <c r="G466" s="853"/>
      <c r="H466" s="853"/>
      <c r="I466" s="853"/>
      <c r="J466" s="853"/>
      <c r="K466" s="853"/>
      <c r="L466" s="120">
        <v>307271.17</v>
      </c>
      <c r="M466" s="121"/>
      <c r="N466" s="122"/>
      <c r="AF466" s="39"/>
      <c r="AG466" s="48"/>
      <c r="AH466" s="48"/>
      <c r="AM466" s="48"/>
      <c r="AN466" s="48"/>
      <c r="AO466" s="3" t="s">
        <v>99</v>
      </c>
      <c r="AP466" s="48"/>
    </row>
    <row r="467" spans="1:42" s="4" customFormat="1" ht="15" x14ac:dyDescent="0.25">
      <c r="A467" s="119"/>
      <c r="B467" s="50"/>
      <c r="C467" s="853" t="s">
        <v>100</v>
      </c>
      <c r="D467" s="853"/>
      <c r="E467" s="853"/>
      <c r="F467" s="853"/>
      <c r="G467" s="853"/>
      <c r="H467" s="853"/>
      <c r="I467" s="853"/>
      <c r="J467" s="853"/>
      <c r="K467" s="853"/>
      <c r="L467" s="123"/>
      <c r="M467" s="121"/>
      <c r="N467" s="122"/>
      <c r="AF467" s="39"/>
      <c r="AG467" s="48"/>
      <c r="AH467" s="48"/>
      <c r="AM467" s="48"/>
      <c r="AN467" s="48"/>
      <c r="AO467" s="3" t="s">
        <v>100</v>
      </c>
      <c r="AP467" s="48"/>
    </row>
    <row r="468" spans="1:42" s="4" customFormat="1" ht="15" x14ac:dyDescent="0.25">
      <c r="A468" s="119"/>
      <c r="B468" s="50"/>
      <c r="C468" s="853" t="s">
        <v>101</v>
      </c>
      <c r="D468" s="853"/>
      <c r="E468" s="853"/>
      <c r="F468" s="853"/>
      <c r="G468" s="853"/>
      <c r="H468" s="853"/>
      <c r="I468" s="853"/>
      <c r="J468" s="853"/>
      <c r="K468" s="853"/>
      <c r="L468" s="120">
        <v>1029.96</v>
      </c>
      <c r="M468" s="121"/>
      <c r="N468" s="122"/>
      <c r="AF468" s="39"/>
      <c r="AG468" s="48"/>
      <c r="AH468" s="48"/>
      <c r="AM468" s="48"/>
      <c r="AN468" s="48"/>
      <c r="AO468" s="3" t="s">
        <v>101</v>
      </c>
      <c r="AP468" s="48"/>
    </row>
    <row r="469" spans="1:42" s="4" customFormat="1" ht="15" x14ac:dyDescent="0.25">
      <c r="A469" s="119"/>
      <c r="B469" s="50"/>
      <c r="C469" s="853" t="s">
        <v>102</v>
      </c>
      <c r="D469" s="853"/>
      <c r="E469" s="853"/>
      <c r="F469" s="853"/>
      <c r="G469" s="853"/>
      <c r="H469" s="853"/>
      <c r="I469" s="853"/>
      <c r="J469" s="853"/>
      <c r="K469" s="853"/>
      <c r="L469" s="120">
        <v>4873.63</v>
      </c>
      <c r="M469" s="121"/>
      <c r="N469" s="122"/>
      <c r="AF469" s="39"/>
      <c r="AG469" s="48"/>
      <c r="AH469" s="48"/>
      <c r="AM469" s="48"/>
      <c r="AN469" s="48"/>
      <c r="AO469" s="3" t="s">
        <v>102</v>
      </c>
      <c r="AP469" s="48"/>
    </row>
    <row r="470" spans="1:42" s="4" customFormat="1" ht="15" x14ac:dyDescent="0.25">
      <c r="A470" s="119"/>
      <c r="B470" s="50"/>
      <c r="C470" s="853" t="s">
        <v>103</v>
      </c>
      <c r="D470" s="853"/>
      <c r="E470" s="853"/>
      <c r="F470" s="853"/>
      <c r="G470" s="853"/>
      <c r="H470" s="853"/>
      <c r="I470" s="853"/>
      <c r="J470" s="853"/>
      <c r="K470" s="853"/>
      <c r="L470" s="124">
        <v>481.4</v>
      </c>
      <c r="M470" s="121"/>
      <c r="N470" s="122"/>
      <c r="AF470" s="39"/>
      <c r="AG470" s="48"/>
      <c r="AH470" s="48"/>
      <c r="AM470" s="48"/>
      <c r="AN470" s="48"/>
      <c r="AO470" s="3" t="s">
        <v>103</v>
      </c>
      <c r="AP470" s="48"/>
    </row>
    <row r="471" spans="1:42" s="4" customFormat="1" ht="15" x14ac:dyDescent="0.25">
      <c r="A471" s="119"/>
      <c r="B471" s="50"/>
      <c r="C471" s="853" t="s">
        <v>138</v>
      </c>
      <c r="D471" s="853"/>
      <c r="E471" s="853"/>
      <c r="F471" s="853"/>
      <c r="G471" s="853"/>
      <c r="H471" s="853"/>
      <c r="I471" s="853"/>
      <c r="J471" s="853"/>
      <c r="K471" s="853"/>
      <c r="L471" s="120">
        <v>301367.58</v>
      </c>
      <c r="M471" s="121"/>
      <c r="N471" s="122"/>
      <c r="AF471" s="39"/>
      <c r="AG471" s="48"/>
      <c r="AH471" s="48"/>
      <c r="AM471" s="48"/>
      <c r="AN471" s="48"/>
      <c r="AO471" s="3" t="s">
        <v>138</v>
      </c>
      <c r="AP471" s="48"/>
    </row>
    <row r="472" spans="1:42" s="4" customFormat="1" ht="15" x14ac:dyDescent="0.25">
      <c r="A472" s="119"/>
      <c r="B472" s="50"/>
      <c r="C472" s="853" t="s">
        <v>721</v>
      </c>
      <c r="D472" s="853"/>
      <c r="E472" s="853"/>
      <c r="F472" s="853"/>
      <c r="G472" s="853"/>
      <c r="H472" s="853"/>
      <c r="I472" s="853"/>
      <c r="J472" s="853"/>
      <c r="K472" s="853"/>
      <c r="L472" s="123"/>
      <c r="M472" s="121"/>
      <c r="N472" s="122"/>
      <c r="AF472" s="39"/>
      <c r="AG472" s="48"/>
      <c r="AH472" s="48"/>
      <c r="AM472" s="48"/>
      <c r="AN472" s="48"/>
      <c r="AO472" s="3" t="s">
        <v>721</v>
      </c>
      <c r="AP472" s="48"/>
    </row>
    <row r="473" spans="1:42" s="4" customFormat="1" ht="15" x14ac:dyDescent="0.25">
      <c r="A473" s="119"/>
      <c r="B473" s="50"/>
      <c r="C473" s="853" t="s">
        <v>722</v>
      </c>
      <c r="D473" s="853"/>
      <c r="E473" s="853"/>
      <c r="F473" s="853"/>
      <c r="G473" s="853"/>
      <c r="H473" s="853"/>
      <c r="I473" s="853"/>
      <c r="J473" s="853"/>
      <c r="K473" s="853"/>
      <c r="L473" s="120">
        <v>301333.39</v>
      </c>
      <c r="M473" s="121"/>
      <c r="N473" s="122"/>
      <c r="AF473" s="39"/>
      <c r="AG473" s="48"/>
      <c r="AH473" s="48"/>
      <c r="AM473" s="48"/>
      <c r="AN473" s="48"/>
      <c r="AO473" s="3" t="s">
        <v>722</v>
      </c>
      <c r="AP473" s="48"/>
    </row>
    <row r="474" spans="1:42" s="4" customFormat="1" ht="15" x14ac:dyDescent="0.25">
      <c r="A474" s="119"/>
      <c r="B474" s="50"/>
      <c r="C474" s="853" t="s">
        <v>723</v>
      </c>
      <c r="D474" s="853"/>
      <c r="E474" s="853"/>
      <c r="F474" s="853"/>
      <c r="G474" s="853"/>
      <c r="H474" s="853"/>
      <c r="I474" s="853"/>
      <c r="J474" s="853"/>
      <c r="K474" s="853"/>
      <c r="L474" s="124">
        <v>34.19</v>
      </c>
      <c r="M474" s="121"/>
      <c r="N474" s="122"/>
      <c r="AF474" s="39"/>
      <c r="AG474" s="48"/>
      <c r="AH474" s="48"/>
      <c r="AM474" s="48"/>
      <c r="AN474" s="48"/>
      <c r="AO474" s="3" t="s">
        <v>723</v>
      </c>
      <c r="AP474" s="48"/>
    </row>
    <row r="475" spans="1:42" s="4" customFormat="1" ht="15" x14ac:dyDescent="0.25">
      <c r="A475" s="119"/>
      <c r="B475" s="50"/>
      <c r="C475" s="853" t="s">
        <v>104</v>
      </c>
      <c r="D475" s="853"/>
      <c r="E475" s="853"/>
      <c r="F475" s="853"/>
      <c r="G475" s="853"/>
      <c r="H475" s="853"/>
      <c r="I475" s="853"/>
      <c r="J475" s="853"/>
      <c r="K475" s="853"/>
      <c r="L475" s="124">
        <v>309.92</v>
      </c>
      <c r="M475" s="121"/>
      <c r="N475" s="122"/>
      <c r="AF475" s="39"/>
      <c r="AG475" s="48"/>
      <c r="AH475" s="48"/>
      <c r="AM475" s="48"/>
      <c r="AN475" s="48"/>
      <c r="AO475" s="3" t="s">
        <v>104</v>
      </c>
      <c r="AP475" s="48"/>
    </row>
    <row r="476" spans="1:42" s="4" customFormat="1" ht="15" x14ac:dyDescent="0.25">
      <c r="A476" s="119"/>
      <c r="B476" s="50"/>
      <c r="C476" s="853" t="s">
        <v>228</v>
      </c>
      <c r="D476" s="853"/>
      <c r="E476" s="853"/>
      <c r="F476" s="853"/>
      <c r="G476" s="853"/>
      <c r="H476" s="853"/>
      <c r="I476" s="853"/>
      <c r="J476" s="853"/>
      <c r="K476" s="853"/>
      <c r="L476" s="124">
        <v>275.73</v>
      </c>
      <c r="M476" s="121"/>
      <c r="N476" s="122"/>
      <c r="AF476" s="39"/>
      <c r="AG476" s="48"/>
      <c r="AH476" s="48"/>
      <c r="AM476" s="48"/>
      <c r="AN476" s="48"/>
      <c r="AO476" s="3" t="s">
        <v>228</v>
      </c>
      <c r="AP476" s="48"/>
    </row>
    <row r="477" spans="1:42" s="4" customFormat="1" ht="15" x14ac:dyDescent="0.25">
      <c r="A477" s="119"/>
      <c r="B477" s="50"/>
      <c r="C477" s="853" t="s">
        <v>229</v>
      </c>
      <c r="D477" s="853"/>
      <c r="E477" s="853"/>
      <c r="F477" s="853"/>
      <c r="G477" s="853"/>
      <c r="H477" s="853"/>
      <c r="I477" s="853"/>
      <c r="J477" s="853"/>
      <c r="K477" s="853"/>
      <c r="L477" s="123"/>
      <c r="M477" s="121"/>
      <c r="N477" s="122"/>
      <c r="AF477" s="39"/>
      <c r="AG477" s="48"/>
      <c r="AH477" s="48"/>
      <c r="AM477" s="48"/>
      <c r="AN477" s="48"/>
      <c r="AO477" s="3" t="s">
        <v>229</v>
      </c>
      <c r="AP477" s="48"/>
    </row>
    <row r="478" spans="1:42" s="4" customFormat="1" ht="15" x14ac:dyDescent="0.25">
      <c r="A478" s="119"/>
      <c r="B478" s="50"/>
      <c r="C478" s="853" t="s">
        <v>230</v>
      </c>
      <c r="D478" s="853"/>
      <c r="E478" s="853"/>
      <c r="F478" s="853"/>
      <c r="G478" s="853"/>
      <c r="H478" s="853"/>
      <c r="I478" s="853"/>
      <c r="J478" s="853"/>
      <c r="K478" s="853"/>
      <c r="L478" s="124">
        <v>84.79</v>
      </c>
      <c r="M478" s="121"/>
      <c r="N478" s="122"/>
      <c r="AF478" s="39"/>
      <c r="AG478" s="48"/>
      <c r="AH478" s="48"/>
      <c r="AM478" s="48"/>
      <c r="AN478" s="48"/>
      <c r="AO478" s="3" t="s">
        <v>230</v>
      </c>
      <c r="AP478" s="48"/>
    </row>
    <row r="479" spans="1:42" s="4" customFormat="1" ht="15" x14ac:dyDescent="0.25">
      <c r="A479" s="119"/>
      <c r="B479" s="50"/>
      <c r="C479" s="853" t="s">
        <v>231</v>
      </c>
      <c r="D479" s="853"/>
      <c r="E479" s="853"/>
      <c r="F479" s="853"/>
      <c r="G479" s="853"/>
      <c r="H479" s="853"/>
      <c r="I479" s="853"/>
      <c r="J479" s="853"/>
      <c r="K479" s="853"/>
      <c r="L479" s="124">
        <v>31.77</v>
      </c>
      <c r="M479" s="121"/>
      <c r="N479" s="122"/>
      <c r="AF479" s="39"/>
      <c r="AG479" s="48"/>
      <c r="AH479" s="48"/>
      <c r="AM479" s="48"/>
      <c r="AN479" s="48"/>
      <c r="AO479" s="3" t="s">
        <v>231</v>
      </c>
      <c r="AP479" s="48"/>
    </row>
    <row r="480" spans="1:42" s="4" customFormat="1" ht="15" x14ac:dyDescent="0.25">
      <c r="A480" s="119"/>
      <c r="B480" s="50"/>
      <c r="C480" s="853" t="s">
        <v>232</v>
      </c>
      <c r="D480" s="853"/>
      <c r="E480" s="853"/>
      <c r="F480" s="853"/>
      <c r="G480" s="853"/>
      <c r="H480" s="853"/>
      <c r="I480" s="853"/>
      <c r="J480" s="853"/>
      <c r="K480" s="853"/>
      <c r="L480" s="124">
        <v>2.87</v>
      </c>
      <c r="M480" s="121"/>
      <c r="N480" s="122"/>
      <c r="AF480" s="39"/>
      <c r="AG480" s="48"/>
      <c r="AH480" s="48"/>
      <c r="AM480" s="48"/>
      <c r="AN480" s="48"/>
      <c r="AO480" s="3" t="s">
        <v>232</v>
      </c>
      <c r="AP480" s="48"/>
    </row>
    <row r="481" spans="1:42" s="4" customFormat="1" ht="15" x14ac:dyDescent="0.25">
      <c r="A481" s="119"/>
      <c r="B481" s="50"/>
      <c r="C481" s="853" t="s">
        <v>233</v>
      </c>
      <c r="D481" s="853"/>
      <c r="E481" s="853"/>
      <c r="F481" s="853"/>
      <c r="G481" s="853"/>
      <c r="H481" s="853"/>
      <c r="I481" s="853"/>
      <c r="J481" s="853"/>
      <c r="K481" s="853"/>
      <c r="L481" s="124">
        <v>6.64</v>
      </c>
      <c r="M481" s="121"/>
      <c r="N481" s="122"/>
      <c r="AF481" s="39"/>
      <c r="AG481" s="48"/>
      <c r="AH481" s="48"/>
      <c r="AM481" s="48"/>
      <c r="AN481" s="48"/>
      <c r="AO481" s="3" t="s">
        <v>233</v>
      </c>
      <c r="AP481" s="48"/>
    </row>
    <row r="482" spans="1:42" s="4" customFormat="1" ht="15" x14ac:dyDescent="0.25">
      <c r="A482" s="119"/>
      <c r="B482" s="50"/>
      <c r="C482" s="853" t="s">
        <v>234</v>
      </c>
      <c r="D482" s="853"/>
      <c r="E482" s="853"/>
      <c r="F482" s="853"/>
      <c r="G482" s="853"/>
      <c r="H482" s="853"/>
      <c r="I482" s="853"/>
      <c r="J482" s="853"/>
      <c r="K482" s="853"/>
      <c r="L482" s="124">
        <v>95.55</v>
      </c>
      <c r="M482" s="121"/>
      <c r="N482" s="122"/>
      <c r="AF482" s="39"/>
      <c r="AG482" s="48"/>
      <c r="AH482" s="48"/>
      <c r="AM482" s="48"/>
      <c r="AN482" s="48"/>
      <c r="AO482" s="3" t="s">
        <v>234</v>
      </c>
      <c r="AP482" s="48"/>
    </row>
    <row r="483" spans="1:42" s="4" customFormat="1" ht="15" x14ac:dyDescent="0.25">
      <c r="A483" s="119"/>
      <c r="B483" s="50"/>
      <c r="C483" s="853" t="s">
        <v>235</v>
      </c>
      <c r="D483" s="853"/>
      <c r="E483" s="853"/>
      <c r="F483" s="853"/>
      <c r="G483" s="853"/>
      <c r="H483" s="853"/>
      <c r="I483" s="853"/>
      <c r="J483" s="853"/>
      <c r="K483" s="853"/>
      <c r="L483" s="124">
        <v>56.98</v>
      </c>
      <c r="M483" s="121"/>
      <c r="N483" s="122"/>
      <c r="AF483" s="39"/>
      <c r="AG483" s="48"/>
      <c r="AH483" s="48"/>
      <c r="AM483" s="48"/>
      <c r="AN483" s="48"/>
      <c r="AO483" s="3" t="s">
        <v>235</v>
      </c>
      <c r="AP483" s="48"/>
    </row>
    <row r="484" spans="1:42" s="4" customFormat="1" ht="15" x14ac:dyDescent="0.25">
      <c r="A484" s="119"/>
      <c r="B484" s="50"/>
      <c r="C484" s="853" t="s">
        <v>724</v>
      </c>
      <c r="D484" s="853"/>
      <c r="E484" s="853"/>
      <c r="F484" s="853"/>
      <c r="G484" s="853"/>
      <c r="H484" s="853"/>
      <c r="I484" s="853"/>
      <c r="J484" s="853"/>
      <c r="K484" s="853"/>
      <c r="L484" s="124">
        <v>34.19</v>
      </c>
      <c r="M484" s="121"/>
      <c r="N484" s="122"/>
      <c r="AF484" s="39"/>
      <c r="AG484" s="48"/>
      <c r="AH484" s="48"/>
      <c r="AM484" s="48"/>
      <c r="AN484" s="48"/>
      <c r="AO484" s="3" t="s">
        <v>724</v>
      </c>
      <c r="AP484" s="48"/>
    </row>
    <row r="485" spans="1:42" s="4" customFormat="1" ht="15" x14ac:dyDescent="0.25">
      <c r="A485" s="119"/>
      <c r="B485" s="50"/>
      <c r="C485" s="853" t="s">
        <v>140</v>
      </c>
      <c r="D485" s="853"/>
      <c r="E485" s="853"/>
      <c r="F485" s="853"/>
      <c r="G485" s="853"/>
      <c r="H485" s="853"/>
      <c r="I485" s="853"/>
      <c r="J485" s="853"/>
      <c r="K485" s="853"/>
      <c r="L485" s="120">
        <v>309220.83</v>
      </c>
      <c r="M485" s="121"/>
      <c r="N485" s="122"/>
      <c r="AF485" s="39"/>
      <c r="AG485" s="48"/>
      <c r="AH485" s="48"/>
      <c r="AM485" s="48"/>
      <c r="AN485" s="48"/>
      <c r="AO485" s="3" t="s">
        <v>140</v>
      </c>
      <c r="AP485" s="48"/>
    </row>
    <row r="486" spans="1:42" s="4" customFormat="1" ht="15" x14ac:dyDescent="0.25">
      <c r="A486" s="119"/>
      <c r="B486" s="50"/>
      <c r="C486" s="853" t="s">
        <v>100</v>
      </c>
      <c r="D486" s="853"/>
      <c r="E486" s="853"/>
      <c r="F486" s="853"/>
      <c r="G486" s="853"/>
      <c r="H486" s="853"/>
      <c r="I486" s="853"/>
      <c r="J486" s="853"/>
      <c r="K486" s="853"/>
      <c r="L486" s="123"/>
      <c r="M486" s="121"/>
      <c r="N486" s="122"/>
      <c r="AF486" s="39"/>
      <c r="AG486" s="48"/>
      <c r="AH486" s="48"/>
      <c r="AM486" s="48"/>
      <c r="AN486" s="48"/>
      <c r="AO486" s="3" t="s">
        <v>100</v>
      </c>
      <c r="AP486" s="48"/>
    </row>
    <row r="487" spans="1:42" s="4" customFormat="1" ht="15" x14ac:dyDescent="0.25">
      <c r="A487" s="119"/>
      <c r="B487" s="50"/>
      <c r="C487" s="853" t="s">
        <v>105</v>
      </c>
      <c r="D487" s="853"/>
      <c r="E487" s="853"/>
      <c r="F487" s="853"/>
      <c r="G487" s="853"/>
      <c r="H487" s="853"/>
      <c r="I487" s="853"/>
      <c r="J487" s="853"/>
      <c r="K487" s="853"/>
      <c r="L487" s="124">
        <v>945.17</v>
      </c>
      <c r="M487" s="121"/>
      <c r="N487" s="122"/>
      <c r="AF487" s="39"/>
      <c r="AG487" s="48"/>
      <c r="AH487" s="48"/>
      <c r="AM487" s="48"/>
      <c r="AN487" s="48"/>
      <c r="AO487" s="3" t="s">
        <v>105</v>
      </c>
      <c r="AP487" s="48"/>
    </row>
    <row r="488" spans="1:42" s="4" customFormat="1" ht="15" x14ac:dyDescent="0.25">
      <c r="A488" s="119"/>
      <c r="B488" s="50"/>
      <c r="C488" s="853" t="s">
        <v>106</v>
      </c>
      <c r="D488" s="853"/>
      <c r="E488" s="853"/>
      <c r="F488" s="853"/>
      <c r="G488" s="853"/>
      <c r="H488" s="853"/>
      <c r="I488" s="853"/>
      <c r="J488" s="853"/>
      <c r="K488" s="853"/>
      <c r="L488" s="120">
        <v>4841.8599999999997</v>
      </c>
      <c r="M488" s="121"/>
      <c r="N488" s="122"/>
      <c r="AF488" s="39"/>
      <c r="AG488" s="48"/>
      <c r="AH488" s="48"/>
      <c r="AM488" s="48"/>
      <c r="AN488" s="48"/>
      <c r="AO488" s="3" t="s">
        <v>106</v>
      </c>
      <c r="AP488" s="48"/>
    </row>
    <row r="489" spans="1:42" s="4" customFormat="1" ht="15" x14ac:dyDescent="0.25">
      <c r="A489" s="119"/>
      <c r="B489" s="50"/>
      <c r="C489" s="853" t="s">
        <v>107</v>
      </c>
      <c r="D489" s="853"/>
      <c r="E489" s="853"/>
      <c r="F489" s="853"/>
      <c r="G489" s="853"/>
      <c r="H489" s="853"/>
      <c r="I489" s="853"/>
      <c r="J489" s="853"/>
      <c r="K489" s="853"/>
      <c r="L489" s="124">
        <v>478.53</v>
      </c>
      <c r="M489" s="121"/>
      <c r="N489" s="122"/>
      <c r="AF489" s="39"/>
      <c r="AG489" s="48"/>
      <c r="AH489" s="48"/>
      <c r="AM489" s="48"/>
      <c r="AN489" s="48"/>
      <c r="AO489" s="3" t="s">
        <v>107</v>
      </c>
      <c r="AP489" s="48"/>
    </row>
    <row r="490" spans="1:42" s="4" customFormat="1" ht="15" x14ac:dyDescent="0.25">
      <c r="A490" s="119"/>
      <c r="B490" s="50"/>
      <c r="C490" s="853" t="s">
        <v>139</v>
      </c>
      <c r="D490" s="853"/>
      <c r="E490" s="853"/>
      <c r="F490" s="853"/>
      <c r="G490" s="853"/>
      <c r="H490" s="853"/>
      <c r="I490" s="853"/>
      <c r="J490" s="853"/>
      <c r="K490" s="853"/>
      <c r="L490" s="120">
        <v>301326.75</v>
      </c>
      <c r="M490" s="121"/>
      <c r="N490" s="122"/>
      <c r="AF490" s="39"/>
      <c r="AG490" s="48"/>
      <c r="AH490" s="48"/>
      <c r="AM490" s="48"/>
      <c r="AN490" s="48"/>
      <c r="AO490" s="3" t="s">
        <v>139</v>
      </c>
      <c r="AP490" s="48"/>
    </row>
    <row r="491" spans="1:42" s="4" customFormat="1" ht="15" x14ac:dyDescent="0.25">
      <c r="A491" s="119"/>
      <c r="B491" s="50"/>
      <c r="C491" s="853" t="s">
        <v>108</v>
      </c>
      <c r="D491" s="853"/>
      <c r="E491" s="853"/>
      <c r="F491" s="853"/>
      <c r="G491" s="853"/>
      <c r="H491" s="853"/>
      <c r="I491" s="853"/>
      <c r="J491" s="853"/>
      <c r="K491" s="853"/>
      <c r="L491" s="120">
        <v>1380.99</v>
      </c>
      <c r="M491" s="121"/>
      <c r="N491" s="122"/>
      <c r="AF491" s="39"/>
      <c r="AG491" s="48"/>
      <c r="AH491" s="48"/>
      <c r="AM491" s="48"/>
      <c r="AN491" s="48"/>
      <c r="AO491" s="3" t="s">
        <v>108</v>
      </c>
      <c r="AP491" s="48"/>
    </row>
    <row r="492" spans="1:42" s="4" customFormat="1" ht="15" x14ac:dyDescent="0.25">
      <c r="A492" s="119"/>
      <c r="B492" s="50"/>
      <c r="C492" s="853" t="s">
        <v>109</v>
      </c>
      <c r="D492" s="853"/>
      <c r="E492" s="853"/>
      <c r="F492" s="853"/>
      <c r="G492" s="853"/>
      <c r="H492" s="853"/>
      <c r="I492" s="853"/>
      <c r="J492" s="853"/>
      <c r="K492" s="853"/>
      <c r="L492" s="124">
        <v>726.06</v>
      </c>
      <c r="M492" s="121"/>
      <c r="N492" s="122"/>
      <c r="AF492" s="39"/>
      <c r="AG492" s="48"/>
      <c r="AH492" s="48"/>
      <c r="AM492" s="48"/>
      <c r="AN492" s="48"/>
      <c r="AO492" s="3" t="s">
        <v>109</v>
      </c>
      <c r="AP492" s="48"/>
    </row>
    <row r="493" spans="1:42" s="4" customFormat="1" ht="15" x14ac:dyDescent="0.25">
      <c r="A493" s="119"/>
      <c r="B493" s="50"/>
      <c r="C493" s="853" t="s">
        <v>110</v>
      </c>
      <c r="D493" s="853"/>
      <c r="E493" s="853"/>
      <c r="F493" s="853"/>
      <c r="G493" s="853"/>
      <c r="H493" s="853"/>
      <c r="I493" s="853"/>
      <c r="J493" s="853"/>
      <c r="K493" s="853"/>
      <c r="L493" s="120">
        <v>1511.36</v>
      </c>
      <c r="M493" s="121"/>
      <c r="N493" s="122"/>
      <c r="AF493" s="39"/>
      <c r="AG493" s="48"/>
      <c r="AH493" s="48"/>
      <c r="AM493" s="48"/>
      <c r="AN493" s="48"/>
      <c r="AO493" s="3" t="s">
        <v>110</v>
      </c>
      <c r="AP493" s="48"/>
    </row>
    <row r="494" spans="1:42" s="4" customFormat="1" ht="15" x14ac:dyDescent="0.25">
      <c r="A494" s="119"/>
      <c r="B494" s="50"/>
      <c r="C494" s="853" t="s">
        <v>111</v>
      </c>
      <c r="D494" s="853"/>
      <c r="E494" s="853"/>
      <c r="F494" s="853"/>
      <c r="G494" s="853"/>
      <c r="H494" s="853"/>
      <c r="I494" s="853"/>
      <c r="J494" s="853"/>
      <c r="K494" s="853"/>
      <c r="L494" s="120">
        <v>1476.54</v>
      </c>
      <c r="M494" s="121"/>
      <c r="N494" s="122"/>
      <c r="AF494" s="39"/>
      <c r="AG494" s="48"/>
      <c r="AH494" s="48"/>
      <c r="AM494" s="48"/>
      <c r="AN494" s="48"/>
      <c r="AO494" s="3" t="s">
        <v>111</v>
      </c>
      <c r="AP494" s="48"/>
    </row>
    <row r="495" spans="1:42" s="4" customFormat="1" ht="15" x14ac:dyDescent="0.25">
      <c r="A495" s="119"/>
      <c r="B495" s="50"/>
      <c r="C495" s="853" t="s">
        <v>112</v>
      </c>
      <c r="D495" s="853"/>
      <c r="E495" s="853"/>
      <c r="F495" s="853"/>
      <c r="G495" s="853"/>
      <c r="H495" s="853"/>
      <c r="I495" s="853"/>
      <c r="J495" s="853"/>
      <c r="K495" s="853"/>
      <c r="L495" s="124">
        <v>783.04</v>
      </c>
      <c r="M495" s="121"/>
      <c r="N495" s="122"/>
      <c r="AF495" s="39"/>
      <c r="AG495" s="48"/>
      <c r="AH495" s="48"/>
      <c r="AM495" s="48"/>
      <c r="AN495" s="48"/>
      <c r="AO495" s="3" t="s">
        <v>112</v>
      </c>
      <c r="AP495" s="48"/>
    </row>
    <row r="496" spans="1:42" s="4" customFormat="1" ht="15" x14ac:dyDescent="0.25">
      <c r="A496" s="119"/>
      <c r="B496" s="125"/>
      <c r="C496" s="861" t="s">
        <v>1262</v>
      </c>
      <c r="D496" s="861"/>
      <c r="E496" s="861"/>
      <c r="F496" s="861"/>
      <c r="G496" s="861"/>
      <c r="H496" s="861"/>
      <c r="I496" s="861"/>
      <c r="J496" s="861"/>
      <c r="K496" s="861"/>
      <c r="L496" s="126">
        <v>309530.75</v>
      </c>
      <c r="M496" s="127"/>
      <c r="N496" s="128"/>
      <c r="AF496" s="39"/>
      <c r="AG496" s="48"/>
      <c r="AH496" s="48"/>
      <c r="AM496" s="48"/>
      <c r="AN496" s="48"/>
      <c r="AP496" s="48" t="s">
        <v>1262</v>
      </c>
    </row>
    <row r="497" spans="1:42" s="4" customFormat="1" ht="15" x14ac:dyDescent="0.25">
      <c r="A497" s="119"/>
      <c r="B497" s="50"/>
      <c r="C497" s="853" t="s">
        <v>100</v>
      </c>
      <c r="D497" s="853"/>
      <c r="E497" s="853"/>
      <c r="F497" s="853"/>
      <c r="G497" s="853"/>
      <c r="H497" s="853"/>
      <c r="I497" s="853"/>
      <c r="J497" s="853"/>
      <c r="K497" s="853"/>
      <c r="L497" s="123"/>
      <c r="M497" s="121"/>
      <c r="N497" s="122"/>
      <c r="AF497" s="39"/>
      <c r="AG497" s="48"/>
      <c r="AH497" s="48"/>
      <c r="AM497" s="48"/>
      <c r="AN497" s="48"/>
      <c r="AO497" s="3" t="s">
        <v>100</v>
      </c>
      <c r="AP497" s="48"/>
    </row>
    <row r="498" spans="1:42" s="4" customFormat="1" ht="15" x14ac:dyDescent="0.25">
      <c r="A498" s="119"/>
      <c r="B498" s="50"/>
      <c r="C498" s="853" t="s">
        <v>177</v>
      </c>
      <c r="D498" s="853"/>
      <c r="E498" s="853"/>
      <c r="F498" s="853"/>
      <c r="G498" s="853"/>
      <c r="H498" s="853"/>
      <c r="I498" s="853"/>
      <c r="J498" s="853"/>
      <c r="K498" s="853"/>
      <c r="L498" s="120">
        <v>291815.32</v>
      </c>
      <c r="M498" s="121"/>
      <c r="N498" s="122"/>
      <c r="AF498" s="39"/>
      <c r="AG498" s="48"/>
      <c r="AH498" s="48"/>
      <c r="AM498" s="48"/>
      <c r="AN498" s="48"/>
      <c r="AO498" s="3" t="s">
        <v>177</v>
      </c>
      <c r="AP498" s="48"/>
    </row>
    <row r="499" spans="1:42" s="4" customFormat="1" ht="15" x14ac:dyDescent="0.25">
      <c r="A499" s="844" t="s">
        <v>1263</v>
      </c>
      <c r="B499" s="845"/>
      <c r="C499" s="845"/>
      <c r="D499" s="845"/>
      <c r="E499" s="845"/>
      <c r="F499" s="845"/>
      <c r="G499" s="845"/>
      <c r="H499" s="845"/>
      <c r="I499" s="845"/>
      <c r="J499" s="845"/>
      <c r="K499" s="845"/>
      <c r="L499" s="845"/>
      <c r="M499" s="845"/>
      <c r="N499" s="846"/>
      <c r="AF499" s="39" t="s">
        <v>1263</v>
      </c>
      <c r="AG499" s="48"/>
      <c r="AH499" s="48"/>
      <c r="AM499" s="48"/>
      <c r="AN499" s="48"/>
      <c r="AP499" s="48"/>
    </row>
    <row r="500" spans="1:42" s="4" customFormat="1" ht="15" x14ac:dyDescent="0.25">
      <c r="A500" s="855" t="s">
        <v>1230</v>
      </c>
      <c r="B500" s="856"/>
      <c r="C500" s="856"/>
      <c r="D500" s="856"/>
      <c r="E500" s="856"/>
      <c r="F500" s="856"/>
      <c r="G500" s="856"/>
      <c r="H500" s="856"/>
      <c r="I500" s="856"/>
      <c r="J500" s="856"/>
      <c r="K500" s="856"/>
      <c r="L500" s="856"/>
      <c r="M500" s="856"/>
      <c r="N500" s="857"/>
      <c r="AF500" s="39"/>
      <c r="AG500" s="48" t="s">
        <v>1230</v>
      </c>
      <c r="AH500" s="48"/>
      <c r="AM500" s="48"/>
      <c r="AN500" s="48"/>
      <c r="AP500" s="48"/>
    </row>
    <row r="501" spans="1:42" s="4" customFormat="1" ht="23.25" x14ac:dyDescent="0.25">
      <c r="A501" s="40" t="s">
        <v>304</v>
      </c>
      <c r="B501" s="41" t="s">
        <v>1193</v>
      </c>
      <c r="C501" s="847" t="s">
        <v>1194</v>
      </c>
      <c r="D501" s="847"/>
      <c r="E501" s="847"/>
      <c r="F501" s="42" t="s">
        <v>174</v>
      </c>
      <c r="G501" s="43">
        <v>2</v>
      </c>
      <c r="H501" s="44">
        <v>1</v>
      </c>
      <c r="I501" s="44">
        <v>2</v>
      </c>
      <c r="J501" s="46"/>
      <c r="K501" s="43"/>
      <c r="L501" s="46"/>
      <c r="M501" s="43"/>
      <c r="N501" s="47"/>
      <c r="AF501" s="39"/>
      <c r="AG501" s="48"/>
      <c r="AH501" s="48" t="s">
        <v>1194</v>
      </c>
      <c r="AM501" s="48"/>
      <c r="AN501" s="48"/>
      <c r="AP501" s="48"/>
    </row>
    <row r="502" spans="1:42" s="4" customFormat="1" ht="23.25" x14ac:dyDescent="0.25">
      <c r="A502" s="49"/>
      <c r="B502" s="50" t="s">
        <v>1195</v>
      </c>
      <c r="C502" s="848" t="s">
        <v>1196</v>
      </c>
      <c r="D502" s="848"/>
      <c r="E502" s="848"/>
      <c r="F502" s="848"/>
      <c r="G502" s="848"/>
      <c r="H502" s="848"/>
      <c r="I502" s="848"/>
      <c r="J502" s="848"/>
      <c r="K502" s="848"/>
      <c r="L502" s="848"/>
      <c r="M502" s="848"/>
      <c r="N502" s="849"/>
      <c r="AF502" s="39"/>
      <c r="AG502" s="48"/>
      <c r="AH502" s="48"/>
      <c r="AI502" s="3" t="s">
        <v>1196</v>
      </c>
      <c r="AM502" s="48"/>
      <c r="AN502" s="48"/>
      <c r="AP502" s="48"/>
    </row>
    <row r="503" spans="1:42" s="4" customFormat="1" ht="22.5" x14ac:dyDescent="0.25">
      <c r="A503" s="49"/>
      <c r="B503" s="50" t="s">
        <v>1197</v>
      </c>
      <c r="C503" s="848" t="s">
        <v>65</v>
      </c>
      <c r="D503" s="848"/>
      <c r="E503" s="848"/>
      <c r="F503" s="848"/>
      <c r="G503" s="848"/>
      <c r="H503" s="848"/>
      <c r="I503" s="848"/>
      <c r="J503" s="848"/>
      <c r="K503" s="848"/>
      <c r="L503" s="848"/>
      <c r="M503" s="848"/>
      <c r="N503" s="849"/>
      <c r="AF503" s="39"/>
      <c r="AG503" s="48"/>
      <c r="AH503" s="48"/>
      <c r="AI503" s="3" t="s">
        <v>65</v>
      </c>
      <c r="AM503" s="48"/>
      <c r="AN503" s="48"/>
      <c r="AP503" s="48"/>
    </row>
    <row r="504" spans="1:42" s="4" customFormat="1" ht="15" x14ac:dyDescent="0.25">
      <c r="A504" s="51"/>
      <c r="B504" s="50" t="s">
        <v>60</v>
      </c>
      <c r="C504" s="853" t="s">
        <v>66</v>
      </c>
      <c r="D504" s="853"/>
      <c r="E504" s="853"/>
      <c r="F504" s="53"/>
      <c r="G504" s="54"/>
      <c r="H504" s="54"/>
      <c r="I504" s="54"/>
      <c r="J504" s="57">
        <v>19.13</v>
      </c>
      <c r="K504" s="62">
        <v>0.80500000000000005</v>
      </c>
      <c r="L504" s="57">
        <v>30.8</v>
      </c>
      <c r="M504" s="56">
        <v>35.42</v>
      </c>
      <c r="N504" s="58">
        <v>1090.94</v>
      </c>
      <c r="AF504" s="39"/>
      <c r="AG504" s="48"/>
      <c r="AH504" s="48"/>
      <c r="AJ504" s="3" t="s">
        <v>66</v>
      </c>
      <c r="AM504" s="48"/>
      <c r="AN504" s="48"/>
      <c r="AP504" s="48"/>
    </row>
    <row r="505" spans="1:42" s="4" customFormat="1" ht="15" x14ac:dyDescent="0.25">
      <c r="A505" s="51"/>
      <c r="B505" s="50" t="s">
        <v>67</v>
      </c>
      <c r="C505" s="853" t="s">
        <v>68</v>
      </c>
      <c r="D505" s="853"/>
      <c r="E505" s="853"/>
      <c r="F505" s="53"/>
      <c r="G505" s="54"/>
      <c r="H505" s="54"/>
      <c r="I505" s="54"/>
      <c r="J505" s="57">
        <v>71.349999999999994</v>
      </c>
      <c r="K505" s="62">
        <v>0.80500000000000005</v>
      </c>
      <c r="L505" s="57">
        <v>114.87</v>
      </c>
      <c r="M505" s="54"/>
      <c r="N505" s="59"/>
      <c r="AF505" s="39"/>
      <c r="AG505" s="48"/>
      <c r="AH505" s="48"/>
      <c r="AJ505" s="3" t="s">
        <v>68</v>
      </c>
      <c r="AM505" s="48"/>
      <c r="AN505" s="48"/>
      <c r="AP505" s="48"/>
    </row>
    <row r="506" spans="1:42" s="4" customFormat="1" ht="15" x14ac:dyDescent="0.25">
      <c r="A506" s="51"/>
      <c r="B506" s="50" t="s">
        <v>69</v>
      </c>
      <c r="C506" s="853" t="s">
        <v>70</v>
      </c>
      <c r="D506" s="853"/>
      <c r="E506" s="853"/>
      <c r="F506" s="53"/>
      <c r="G506" s="54"/>
      <c r="H506" s="54"/>
      <c r="I506" s="54"/>
      <c r="J506" s="57">
        <v>6.75</v>
      </c>
      <c r="K506" s="62">
        <v>0.80500000000000005</v>
      </c>
      <c r="L506" s="57">
        <v>10.87</v>
      </c>
      <c r="M506" s="56">
        <v>35.42</v>
      </c>
      <c r="N506" s="133">
        <v>385.02</v>
      </c>
      <c r="AF506" s="39"/>
      <c r="AG506" s="48"/>
      <c r="AH506" s="48"/>
      <c r="AJ506" s="3" t="s">
        <v>70</v>
      </c>
      <c r="AM506" s="48"/>
      <c r="AN506" s="48"/>
      <c r="AP506" s="48"/>
    </row>
    <row r="507" spans="1:42" s="4" customFormat="1" ht="15" x14ac:dyDescent="0.25">
      <c r="A507" s="51"/>
      <c r="B507" s="50" t="s">
        <v>86</v>
      </c>
      <c r="C507" s="853" t="s">
        <v>87</v>
      </c>
      <c r="D507" s="853"/>
      <c r="E507" s="853"/>
      <c r="F507" s="53"/>
      <c r="G507" s="54"/>
      <c r="H507" s="54"/>
      <c r="I507" s="54"/>
      <c r="J507" s="57">
        <v>0.38</v>
      </c>
      <c r="K507" s="70">
        <v>0</v>
      </c>
      <c r="L507" s="57">
        <v>0</v>
      </c>
      <c r="M507" s="54"/>
      <c r="N507" s="59"/>
      <c r="AF507" s="39"/>
      <c r="AG507" s="48"/>
      <c r="AH507" s="48"/>
      <c r="AJ507" s="3" t="s">
        <v>87</v>
      </c>
      <c r="AM507" s="48"/>
      <c r="AN507" s="48"/>
      <c r="AP507" s="48"/>
    </row>
    <row r="508" spans="1:42" s="4" customFormat="1" ht="15" x14ac:dyDescent="0.25">
      <c r="A508" s="60"/>
      <c r="B508" s="50"/>
      <c r="C508" s="853" t="s">
        <v>71</v>
      </c>
      <c r="D508" s="853"/>
      <c r="E508" s="853"/>
      <c r="F508" s="53" t="s">
        <v>72</v>
      </c>
      <c r="G508" s="56">
        <v>1.96</v>
      </c>
      <c r="H508" s="62">
        <v>0.80500000000000005</v>
      </c>
      <c r="I508" s="130">
        <v>3.1556000000000002</v>
      </c>
      <c r="J508" s="63"/>
      <c r="K508" s="54"/>
      <c r="L508" s="63"/>
      <c r="M508" s="54"/>
      <c r="N508" s="59"/>
      <c r="AF508" s="39"/>
      <c r="AG508" s="48"/>
      <c r="AH508" s="48"/>
      <c r="AK508" s="3" t="s">
        <v>71</v>
      </c>
      <c r="AM508" s="48"/>
      <c r="AN508" s="48"/>
      <c r="AP508" s="48"/>
    </row>
    <row r="509" spans="1:42" s="4" customFormat="1" ht="15" x14ac:dyDescent="0.25">
      <c r="A509" s="60"/>
      <c r="B509" s="50"/>
      <c r="C509" s="853" t="s">
        <v>73</v>
      </c>
      <c r="D509" s="853"/>
      <c r="E509" s="853"/>
      <c r="F509" s="53" t="s">
        <v>72</v>
      </c>
      <c r="G509" s="61">
        <v>0.5</v>
      </c>
      <c r="H509" s="62">
        <v>0.80500000000000005</v>
      </c>
      <c r="I509" s="62">
        <v>0.80500000000000005</v>
      </c>
      <c r="J509" s="63"/>
      <c r="K509" s="54"/>
      <c r="L509" s="63"/>
      <c r="M509" s="54"/>
      <c r="N509" s="59"/>
      <c r="AF509" s="39"/>
      <c r="AG509" s="48"/>
      <c r="AH509" s="48"/>
      <c r="AK509" s="3" t="s">
        <v>73</v>
      </c>
      <c r="AM509" s="48"/>
      <c r="AN509" s="48"/>
      <c r="AP509" s="48"/>
    </row>
    <row r="510" spans="1:42" s="4" customFormat="1" ht="15" x14ac:dyDescent="0.25">
      <c r="A510" s="51"/>
      <c r="B510" s="50"/>
      <c r="C510" s="854" t="s">
        <v>74</v>
      </c>
      <c r="D510" s="854"/>
      <c r="E510" s="854"/>
      <c r="F510" s="65"/>
      <c r="G510" s="66"/>
      <c r="H510" s="66"/>
      <c r="I510" s="66"/>
      <c r="J510" s="68">
        <v>90.86</v>
      </c>
      <c r="K510" s="66"/>
      <c r="L510" s="68">
        <v>145.66999999999999</v>
      </c>
      <c r="M510" s="66"/>
      <c r="N510" s="69"/>
      <c r="AF510" s="39"/>
      <c r="AG510" s="48"/>
      <c r="AH510" s="48"/>
      <c r="AL510" s="3" t="s">
        <v>74</v>
      </c>
      <c r="AM510" s="48"/>
      <c r="AN510" s="48"/>
      <c r="AP510" s="48"/>
    </row>
    <row r="511" spans="1:42" s="4" customFormat="1" ht="15" x14ac:dyDescent="0.25">
      <c r="A511" s="60"/>
      <c r="B511" s="50"/>
      <c r="C511" s="853" t="s">
        <v>75</v>
      </c>
      <c r="D511" s="853"/>
      <c r="E511" s="853"/>
      <c r="F511" s="53"/>
      <c r="G511" s="54"/>
      <c r="H511" s="54"/>
      <c r="I511" s="54"/>
      <c r="J511" s="63"/>
      <c r="K511" s="54"/>
      <c r="L511" s="57">
        <v>41.67</v>
      </c>
      <c r="M511" s="54"/>
      <c r="N511" s="58">
        <v>1475.96</v>
      </c>
      <c r="AF511" s="39"/>
      <c r="AG511" s="48"/>
      <c r="AH511" s="48"/>
      <c r="AK511" s="3" t="s">
        <v>75</v>
      </c>
      <c r="AM511" s="48"/>
      <c r="AN511" s="48"/>
      <c r="AP511" s="48"/>
    </row>
    <row r="512" spans="1:42" s="4" customFormat="1" ht="23.25" x14ac:dyDescent="0.25">
      <c r="A512" s="60"/>
      <c r="B512" s="50" t="s">
        <v>120</v>
      </c>
      <c r="C512" s="853" t="s">
        <v>121</v>
      </c>
      <c r="D512" s="853"/>
      <c r="E512" s="853"/>
      <c r="F512" s="53" t="s">
        <v>78</v>
      </c>
      <c r="G512" s="70">
        <v>97</v>
      </c>
      <c r="H512" s="54"/>
      <c r="I512" s="70">
        <v>97</v>
      </c>
      <c r="J512" s="63"/>
      <c r="K512" s="54"/>
      <c r="L512" s="57">
        <v>40.42</v>
      </c>
      <c r="M512" s="54"/>
      <c r="N512" s="58">
        <v>1431.68</v>
      </c>
      <c r="AF512" s="39"/>
      <c r="AG512" s="48"/>
      <c r="AH512" s="48"/>
      <c r="AK512" s="3" t="s">
        <v>121</v>
      </c>
      <c r="AM512" s="48"/>
      <c r="AN512" s="48"/>
      <c r="AP512" s="48"/>
    </row>
    <row r="513" spans="1:42" s="4" customFormat="1" ht="23.25" x14ac:dyDescent="0.25">
      <c r="A513" s="60"/>
      <c r="B513" s="50" t="s">
        <v>122</v>
      </c>
      <c r="C513" s="853" t="s">
        <v>123</v>
      </c>
      <c r="D513" s="853"/>
      <c r="E513" s="853"/>
      <c r="F513" s="53" t="s">
        <v>78</v>
      </c>
      <c r="G513" s="70">
        <v>51</v>
      </c>
      <c r="H513" s="54"/>
      <c r="I513" s="70">
        <v>51</v>
      </c>
      <c r="J513" s="63"/>
      <c r="K513" s="54"/>
      <c r="L513" s="57">
        <v>21.25</v>
      </c>
      <c r="M513" s="54"/>
      <c r="N513" s="133">
        <v>752.74</v>
      </c>
      <c r="AF513" s="39"/>
      <c r="AG513" s="48"/>
      <c r="AH513" s="48"/>
      <c r="AK513" s="3" t="s">
        <v>123</v>
      </c>
      <c r="AM513" s="48"/>
      <c r="AN513" s="48"/>
      <c r="AP513" s="48"/>
    </row>
    <row r="514" spans="1:42" s="4" customFormat="1" ht="15" x14ac:dyDescent="0.25">
      <c r="A514" s="71"/>
      <c r="B514" s="72"/>
      <c r="C514" s="847" t="s">
        <v>81</v>
      </c>
      <c r="D514" s="847"/>
      <c r="E514" s="847"/>
      <c r="F514" s="42"/>
      <c r="G514" s="43"/>
      <c r="H514" s="43"/>
      <c r="I514" s="43"/>
      <c r="J514" s="46"/>
      <c r="K514" s="43"/>
      <c r="L514" s="131">
        <v>207.34</v>
      </c>
      <c r="M514" s="66"/>
      <c r="N514" s="47"/>
      <c r="AF514" s="39"/>
      <c r="AG514" s="48"/>
      <c r="AH514" s="48"/>
      <c r="AM514" s="48" t="s">
        <v>81</v>
      </c>
      <c r="AN514" s="48"/>
      <c r="AP514" s="48"/>
    </row>
    <row r="515" spans="1:42" s="4" customFormat="1" ht="23.25" x14ac:dyDescent="0.25">
      <c r="A515" s="40" t="s">
        <v>307</v>
      </c>
      <c r="B515" s="41" t="s">
        <v>1198</v>
      </c>
      <c r="C515" s="847" t="s">
        <v>1199</v>
      </c>
      <c r="D515" s="847"/>
      <c r="E515" s="847"/>
      <c r="F515" s="42" t="s">
        <v>824</v>
      </c>
      <c r="G515" s="43">
        <v>0.02</v>
      </c>
      <c r="H515" s="44">
        <v>1</v>
      </c>
      <c r="I515" s="109">
        <v>0.02</v>
      </c>
      <c r="J515" s="46"/>
      <c r="K515" s="43"/>
      <c r="L515" s="46"/>
      <c r="M515" s="43"/>
      <c r="N515" s="47"/>
      <c r="AF515" s="39"/>
      <c r="AG515" s="48"/>
      <c r="AH515" s="48" t="s">
        <v>1199</v>
      </c>
      <c r="AM515" s="48"/>
      <c r="AN515" s="48"/>
      <c r="AP515" s="48"/>
    </row>
    <row r="516" spans="1:42" s="4" customFormat="1" ht="23.25" x14ac:dyDescent="0.25">
      <c r="A516" s="49"/>
      <c r="B516" s="50" t="s">
        <v>1195</v>
      </c>
      <c r="C516" s="848" t="s">
        <v>1196</v>
      </c>
      <c r="D516" s="848"/>
      <c r="E516" s="848"/>
      <c r="F516" s="848"/>
      <c r="G516" s="848"/>
      <c r="H516" s="848"/>
      <c r="I516" s="848"/>
      <c r="J516" s="848"/>
      <c r="K516" s="848"/>
      <c r="L516" s="848"/>
      <c r="M516" s="848"/>
      <c r="N516" s="849"/>
      <c r="AF516" s="39"/>
      <c r="AG516" s="48"/>
      <c r="AH516" s="48"/>
      <c r="AI516" s="3" t="s">
        <v>1196</v>
      </c>
      <c r="AM516" s="48"/>
      <c r="AN516" s="48"/>
      <c r="AP516" s="48"/>
    </row>
    <row r="517" spans="1:42" s="4" customFormat="1" ht="22.5" x14ac:dyDescent="0.25">
      <c r="A517" s="49"/>
      <c r="B517" s="50" t="s">
        <v>1197</v>
      </c>
      <c r="C517" s="848" t="s">
        <v>65</v>
      </c>
      <c r="D517" s="848"/>
      <c r="E517" s="848"/>
      <c r="F517" s="848"/>
      <c r="G517" s="848"/>
      <c r="H517" s="848"/>
      <c r="I517" s="848"/>
      <c r="J517" s="848"/>
      <c r="K517" s="848"/>
      <c r="L517" s="848"/>
      <c r="M517" s="848"/>
      <c r="N517" s="849"/>
      <c r="AF517" s="39"/>
      <c r="AG517" s="48"/>
      <c r="AH517" s="48"/>
      <c r="AI517" s="3" t="s">
        <v>65</v>
      </c>
      <c r="AM517" s="48"/>
      <c r="AN517" s="48"/>
      <c r="AP517" s="48"/>
    </row>
    <row r="518" spans="1:42" s="4" customFormat="1" ht="15" x14ac:dyDescent="0.25">
      <c r="A518" s="51"/>
      <c r="B518" s="50" t="s">
        <v>60</v>
      </c>
      <c r="C518" s="853" t="s">
        <v>66</v>
      </c>
      <c r="D518" s="853"/>
      <c r="E518" s="853"/>
      <c r="F518" s="53"/>
      <c r="G518" s="54"/>
      <c r="H518" s="54"/>
      <c r="I518" s="54"/>
      <c r="J518" s="57">
        <v>542.15</v>
      </c>
      <c r="K518" s="62">
        <v>0.80500000000000005</v>
      </c>
      <c r="L518" s="57">
        <v>8.73</v>
      </c>
      <c r="M518" s="56">
        <v>35.42</v>
      </c>
      <c r="N518" s="133">
        <v>309.22000000000003</v>
      </c>
      <c r="AF518" s="39"/>
      <c r="AG518" s="48"/>
      <c r="AH518" s="48"/>
      <c r="AJ518" s="3" t="s">
        <v>66</v>
      </c>
      <c r="AM518" s="48"/>
      <c r="AN518" s="48"/>
      <c r="AP518" s="48"/>
    </row>
    <row r="519" spans="1:42" s="4" customFormat="1" ht="15" x14ac:dyDescent="0.25">
      <c r="A519" s="51"/>
      <c r="B519" s="50" t="s">
        <v>67</v>
      </c>
      <c r="C519" s="853" t="s">
        <v>68</v>
      </c>
      <c r="D519" s="853"/>
      <c r="E519" s="853"/>
      <c r="F519" s="53"/>
      <c r="G519" s="54"/>
      <c r="H519" s="54"/>
      <c r="I519" s="54"/>
      <c r="J519" s="57">
        <v>203.16</v>
      </c>
      <c r="K519" s="62">
        <v>0.80500000000000005</v>
      </c>
      <c r="L519" s="57">
        <v>3.27</v>
      </c>
      <c r="M519" s="54"/>
      <c r="N519" s="59"/>
      <c r="AF519" s="39"/>
      <c r="AG519" s="48"/>
      <c r="AH519" s="48"/>
      <c r="AJ519" s="3" t="s">
        <v>68</v>
      </c>
      <c r="AM519" s="48"/>
      <c r="AN519" s="48"/>
      <c r="AP519" s="48"/>
    </row>
    <row r="520" spans="1:42" s="4" customFormat="1" ht="15" x14ac:dyDescent="0.25">
      <c r="A520" s="51"/>
      <c r="B520" s="50" t="s">
        <v>69</v>
      </c>
      <c r="C520" s="853" t="s">
        <v>70</v>
      </c>
      <c r="D520" s="853"/>
      <c r="E520" s="853"/>
      <c r="F520" s="53"/>
      <c r="G520" s="54"/>
      <c r="H520" s="54"/>
      <c r="I520" s="54"/>
      <c r="J520" s="57">
        <v>18.36</v>
      </c>
      <c r="K520" s="62">
        <v>0.80500000000000005</v>
      </c>
      <c r="L520" s="57">
        <v>0.3</v>
      </c>
      <c r="M520" s="56">
        <v>35.42</v>
      </c>
      <c r="N520" s="133">
        <v>10.63</v>
      </c>
      <c r="AF520" s="39"/>
      <c r="AG520" s="48"/>
      <c r="AH520" s="48"/>
      <c r="AJ520" s="3" t="s">
        <v>70</v>
      </c>
      <c r="AM520" s="48"/>
      <c r="AN520" s="48"/>
      <c r="AP520" s="48"/>
    </row>
    <row r="521" spans="1:42" s="4" customFormat="1" ht="15" x14ac:dyDescent="0.25">
      <c r="A521" s="51"/>
      <c r="B521" s="50" t="s">
        <v>86</v>
      </c>
      <c r="C521" s="853" t="s">
        <v>87</v>
      </c>
      <c r="D521" s="853"/>
      <c r="E521" s="853"/>
      <c r="F521" s="53"/>
      <c r="G521" s="54"/>
      <c r="H521" s="54"/>
      <c r="I521" s="54"/>
      <c r="J521" s="57">
        <v>82.99</v>
      </c>
      <c r="K521" s="70">
        <v>0</v>
      </c>
      <c r="L521" s="57">
        <v>0</v>
      </c>
      <c r="M521" s="54"/>
      <c r="N521" s="59"/>
      <c r="AF521" s="39"/>
      <c r="AG521" s="48"/>
      <c r="AH521" s="48"/>
      <c r="AJ521" s="3" t="s">
        <v>87</v>
      </c>
      <c r="AM521" s="48"/>
      <c r="AN521" s="48"/>
      <c r="AP521" s="48"/>
    </row>
    <row r="522" spans="1:42" s="4" customFormat="1" ht="15" x14ac:dyDescent="0.25">
      <c r="A522" s="60"/>
      <c r="B522" s="50"/>
      <c r="C522" s="853" t="s">
        <v>71</v>
      </c>
      <c r="D522" s="853"/>
      <c r="E522" s="853"/>
      <c r="F522" s="53" t="s">
        <v>72</v>
      </c>
      <c r="G522" s="61">
        <v>67.599999999999994</v>
      </c>
      <c r="H522" s="62">
        <v>0.80500000000000005</v>
      </c>
      <c r="I522" s="64">
        <v>1.08836</v>
      </c>
      <c r="J522" s="63"/>
      <c r="K522" s="54"/>
      <c r="L522" s="63"/>
      <c r="M522" s="54"/>
      <c r="N522" s="59"/>
      <c r="AF522" s="39"/>
      <c r="AG522" s="48"/>
      <c r="AH522" s="48"/>
      <c r="AK522" s="3" t="s">
        <v>71</v>
      </c>
      <c r="AM522" s="48"/>
      <c r="AN522" s="48"/>
      <c r="AP522" s="48"/>
    </row>
    <row r="523" spans="1:42" s="4" customFormat="1" ht="15" x14ac:dyDescent="0.25">
      <c r="A523" s="60"/>
      <c r="B523" s="50"/>
      <c r="C523" s="853" t="s">
        <v>73</v>
      </c>
      <c r="D523" s="853"/>
      <c r="E523" s="853"/>
      <c r="F523" s="53" t="s">
        <v>72</v>
      </c>
      <c r="G523" s="56">
        <v>1.36</v>
      </c>
      <c r="H523" s="62">
        <v>0.80500000000000005</v>
      </c>
      <c r="I523" s="132">
        <v>2.1895999999999999E-2</v>
      </c>
      <c r="J523" s="63"/>
      <c r="K523" s="54"/>
      <c r="L523" s="63"/>
      <c r="M523" s="54"/>
      <c r="N523" s="59"/>
      <c r="AF523" s="39"/>
      <c r="AG523" s="48"/>
      <c r="AH523" s="48"/>
      <c r="AK523" s="3" t="s">
        <v>73</v>
      </c>
      <c r="AM523" s="48"/>
      <c r="AN523" s="48"/>
      <c r="AP523" s="48"/>
    </row>
    <row r="524" spans="1:42" s="4" customFormat="1" ht="15" x14ac:dyDescent="0.25">
      <c r="A524" s="51"/>
      <c r="B524" s="50"/>
      <c r="C524" s="854" t="s">
        <v>74</v>
      </c>
      <c r="D524" s="854"/>
      <c r="E524" s="854"/>
      <c r="F524" s="65"/>
      <c r="G524" s="66"/>
      <c r="H524" s="66"/>
      <c r="I524" s="66"/>
      <c r="J524" s="68">
        <v>828.3</v>
      </c>
      <c r="K524" s="66"/>
      <c r="L524" s="68">
        <v>12</v>
      </c>
      <c r="M524" s="66"/>
      <c r="N524" s="69"/>
      <c r="AF524" s="39"/>
      <c r="AG524" s="48"/>
      <c r="AH524" s="48"/>
      <c r="AL524" s="3" t="s">
        <v>74</v>
      </c>
      <c r="AM524" s="48"/>
      <c r="AN524" s="48"/>
      <c r="AP524" s="48"/>
    </row>
    <row r="525" spans="1:42" s="4" customFormat="1" ht="15" x14ac:dyDescent="0.25">
      <c r="A525" s="60"/>
      <c r="B525" s="50"/>
      <c r="C525" s="853" t="s">
        <v>75</v>
      </c>
      <c r="D525" s="853"/>
      <c r="E525" s="853"/>
      <c r="F525" s="53"/>
      <c r="G525" s="54"/>
      <c r="H525" s="54"/>
      <c r="I525" s="54"/>
      <c r="J525" s="63"/>
      <c r="K525" s="54"/>
      <c r="L525" s="57">
        <v>9.0299999999999994</v>
      </c>
      <c r="M525" s="54"/>
      <c r="N525" s="133">
        <v>319.85000000000002</v>
      </c>
      <c r="AF525" s="39"/>
      <c r="AG525" s="48"/>
      <c r="AH525" s="48"/>
      <c r="AK525" s="3" t="s">
        <v>75</v>
      </c>
      <c r="AM525" s="48"/>
      <c r="AN525" s="48"/>
      <c r="AP525" s="48"/>
    </row>
    <row r="526" spans="1:42" s="4" customFormat="1" ht="15" x14ac:dyDescent="0.25">
      <c r="A526" s="60"/>
      <c r="B526" s="50" t="s">
        <v>1200</v>
      </c>
      <c r="C526" s="853" t="s">
        <v>1201</v>
      </c>
      <c r="D526" s="853"/>
      <c r="E526" s="853"/>
      <c r="F526" s="53" t="s">
        <v>78</v>
      </c>
      <c r="G526" s="70">
        <v>109</v>
      </c>
      <c r="H526" s="54"/>
      <c r="I526" s="70">
        <v>109</v>
      </c>
      <c r="J526" s="63"/>
      <c r="K526" s="54"/>
      <c r="L526" s="57">
        <v>9.84</v>
      </c>
      <c r="M526" s="54"/>
      <c r="N526" s="133">
        <v>348.64</v>
      </c>
      <c r="AF526" s="39"/>
      <c r="AG526" s="48"/>
      <c r="AH526" s="48"/>
      <c r="AK526" s="3" t="s">
        <v>1201</v>
      </c>
      <c r="AM526" s="48"/>
      <c r="AN526" s="48"/>
      <c r="AP526" s="48"/>
    </row>
    <row r="527" spans="1:42" s="4" customFormat="1" ht="15" x14ac:dyDescent="0.25">
      <c r="A527" s="60"/>
      <c r="B527" s="50" t="s">
        <v>1202</v>
      </c>
      <c r="C527" s="853" t="s">
        <v>1203</v>
      </c>
      <c r="D527" s="853"/>
      <c r="E527" s="853"/>
      <c r="F527" s="53" t="s">
        <v>78</v>
      </c>
      <c r="G527" s="70">
        <v>65</v>
      </c>
      <c r="H527" s="54"/>
      <c r="I527" s="70">
        <v>65</v>
      </c>
      <c r="J527" s="63"/>
      <c r="K527" s="54"/>
      <c r="L527" s="57">
        <v>5.87</v>
      </c>
      <c r="M527" s="54"/>
      <c r="N527" s="133">
        <v>207.9</v>
      </c>
      <c r="AF527" s="39"/>
      <c r="AG527" s="48"/>
      <c r="AH527" s="48"/>
      <c r="AK527" s="3" t="s">
        <v>1203</v>
      </c>
      <c r="AM527" s="48"/>
      <c r="AN527" s="48"/>
      <c r="AP527" s="48"/>
    </row>
    <row r="528" spans="1:42" s="4" customFormat="1" ht="15" x14ac:dyDescent="0.25">
      <c r="A528" s="71"/>
      <c r="B528" s="72"/>
      <c r="C528" s="847" t="s">
        <v>81</v>
      </c>
      <c r="D528" s="847"/>
      <c r="E528" s="847"/>
      <c r="F528" s="42"/>
      <c r="G528" s="43"/>
      <c r="H528" s="43"/>
      <c r="I528" s="43"/>
      <c r="J528" s="46"/>
      <c r="K528" s="43"/>
      <c r="L528" s="131">
        <v>27.71</v>
      </c>
      <c r="M528" s="66"/>
      <c r="N528" s="47"/>
      <c r="AF528" s="39"/>
      <c r="AG528" s="48"/>
      <c r="AH528" s="48"/>
      <c r="AM528" s="48" t="s">
        <v>81</v>
      </c>
      <c r="AN528" s="48"/>
      <c r="AP528" s="48"/>
    </row>
    <row r="529" spans="1:42" s="4" customFormat="1" ht="23.25" x14ac:dyDescent="0.25">
      <c r="A529" s="40" t="s">
        <v>310</v>
      </c>
      <c r="B529" s="41" t="s">
        <v>1204</v>
      </c>
      <c r="C529" s="847" t="s">
        <v>1205</v>
      </c>
      <c r="D529" s="847"/>
      <c r="E529" s="847"/>
      <c r="F529" s="42" t="s">
        <v>174</v>
      </c>
      <c r="G529" s="43">
        <v>4</v>
      </c>
      <c r="H529" s="44">
        <v>1</v>
      </c>
      <c r="I529" s="44">
        <v>4</v>
      </c>
      <c r="J529" s="46"/>
      <c r="K529" s="43"/>
      <c r="L529" s="46"/>
      <c r="M529" s="43"/>
      <c r="N529" s="47"/>
      <c r="AF529" s="39"/>
      <c r="AG529" s="48"/>
      <c r="AH529" s="48" t="s">
        <v>1205</v>
      </c>
      <c r="AM529" s="48"/>
      <c r="AN529" s="48"/>
      <c r="AP529" s="48"/>
    </row>
    <row r="530" spans="1:42" s="4" customFormat="1" ht="23.25" x14ac:dyDescent="0.25">
      <c r="A530" s="49"/>
      <c r="B530" s="50" t="s">
        <v>1195</v>
      </c>
      <c r="C530" s="848" t="s">
        <v>1196</v>
      </c>
      <c r="D530" s="848"/>
      <c r="E530" s="848"/>
      <c r="F530" s="848"/>
      <c r="G530" s="848"/>
      <c r="H530" s="848"/>
      <c r="I530" s="848"/>
      <c r="J530" s="848"/>
      <c r="K530" s="848"/>
      <c r="L530" s="848"/>
      <c r="M530" s="848"/>
      <c r="N530" s="849"/>
      <c r="AF530" s="39"/>
      <c r="AG530" s="48"/>
      <c r="AH530" s="48"/>
      <c r="AI530" s="3" t="s">
        <v>1196</v>
      </c>
      <c r="AM530" s="48"/>
      <c r="AN530" s="48"/>
      <c r="AP530" s="48"/>
    </row>
    <row r="531" spans="1:42" s="4" customFormat="1" ht="22.5" x14ac:dyDescent="0.25">
      <c r="A531" s="49"/>
      <c r="B531" s="50" t="s">
        <v>1197</v>
      </c>
      <c r="C531" s="848" t="s">
        <v>65</v>
      </c>
      <c r="D531" s="848"/>
      <c r="E531" s="848"/>
      <c r="F531" s="848"/>
      <c r="G531" s="848"/>
      <c r="H531" s="848"/>
      <c r="I531" s="848"/>
      <c r="J531" s="848"/>
      <c r="K531" s="848"/>
      <c r="L531" s="848"/>
      <c r="M531" s="848"/>
      <c r="N531" s="849"/>
      <c r="AF531" s="39"/>
      <c r="AG531" s="48"/>
      <c r="AH531" s="48"/>
      <c r="AI531" s="3" t="s">
        <v>65</v>
      </c>
      <c r="AM531" s="48"/>
      <c r="AN531" s="48"/>
      <c r="AP531" s="48"/>
    </row>
    <row r="532" spans="1:42" s="4" customFormat="1" ht="15" x14ac:dyDescent="0.25">
      <c r="A532" s="51"/>
      <c r="B532" s="50" t="s">
        <v>60</v>
      </c>
      <c r="C532" s="853" t="s">
        <v>66</v>
      </c>
      <c r="D532" s="853"/>
      <c r="E532" s="853"/>
      <c r="F532" s="53"/>
      <c r="G532" s="54"/>
      <c r="H532" s="54"/>
      <c r="I532" s="54"/>
      <c r="J532" s="57">
        <v>4.3099999999999996</v>
      </c>
      <c r="K532" s="62">
        <v>0.80500000000000005</v>
      </c>
      <c r="L532" s="57">
        <v>13.88</v>
      </c>
      <c r="M532" s="56">
        <v>35.42</v>
      </c>
      <c r="N532" s="133">
        <v>491.63</v>
      </c>
      <c r="AF532" s="39"/>
      <c r="AG532" s="48"/>
      <c r="AH532" s="48"/>
      <c r="AJ532" s="3" t="s">
        <v>66</v>
      </c>
      <c r="AM532" s="48"/>
      <c r="AN532" s="48"/>
      <c r="AP532" s="48"/>
    </row>
    <row r="533" spans="1:42" s="4" customFormat="1" ht="15" x14ac:dyDescent="0.25">
      <c r="A533" s="51"/>
      <c r="B533" s="50" t="s">
        <v>67</v>
      </c>
      <c r="C533" s="853" t="s">
        <v>68</v>
      </c>
      <c r="D533" s="853"/>
      <c r="E533" s="853"/>
      <c r="F533" s="53"/>
      <c r="G533" s="54"/>
      <c r="H533" s="54"/>
      <c r="I533" s="54"/>
      <c r="J533" s="57">
        <v>21.41</v>
      </c>
      <c r="K533" s="62">
        <v>0.80500000000000005</v>
      </c>
      <c r="L533" s="57">
        <v>68.94</v>
      </c>
      <c r="M533" s="54"/>
      <c r="N533" s="59"/>
      <c r="AF533" s="39"/>
      <c r="AG533" s="48"/>
      <c r="AH533" s="48"/>
      <c r="AJ533" s="3" t="s">
        <v>68</v>
      </c>
      <c r="AM533" s="48"/>
      <c r="AN533" s="48"/>
      <c r="AP533" s="48"/>
    </row>
    <row r="534" spans="1:42" s="4" customFormat="1" ht="15" x14ac:dyDescent="0.25">
      <c r="A534" s="51"/>
      <c r="B534" s="50" t="s">
        <v>69</v>
      </c>
      <c r="C534" s="853" t="s">
        <v>70</v>
      </c>
      <c r="D534" s="853"/>
      <c r="E534" s="853"/>
      <c r="F534" s="53"/>
      <c r="G534" s="54"/>
      <c r="H534" s="54"/>
      <c r="I534" s="54"/>
      <c r="J534" s="57">
        <v>2.0299999999999998</v>
      </c>
      <c r="K534" s="62">
        <v>0.80500000000000005</v>
      </c>
      <c r="L534" s="57">
        <v>6.54</v>
      </c>
      <c r="M534" s="56">
        <v>35.42</v>
      </c>
      <c r="N534" s="133">
        <v>231.65</v>
      </c>
      <c r="AF534" s="39"/>
      <c r="AG534" s="48"/>
      <c r="AH534" s="48"/>
      <c r="AJ534" s="3" t="s">
        <v>70</v>
      </c>
      <c r="AM534" s="48"/>
      <c r="AN534" s="48"/>
      <c r="AP534" s="48"/>
    </row>
    <row r="535" spans="1:42" s="4" customFormat="1" ht="15" x14ac:dyDescent="0.25">
      <c r="A535" s="51"/>
      <c r="B535" s="50" t="s">
        <v>86</v>
      </c>
      <c r="C535" s="853" t="s">
        <v>87</v>
      </c>
      <c r="D535" s="853"/>
      <c r="E535" s="853"/>
      <c r="F535" s="53"/>
      <c r="G535" s="54"/>
      <c r="H535" s="54"/>
      <c r="I535" s="54"/>
      <c r="J535" s="57">
        <v>0.09</v>
      </c>
      <c r="K535" s="70">
        <v>0</v>
      </c>
      <c r="L535" s="57">
        <v>0</v>
      </c>
      <c r="M535" s="54"/>
      <c r="N535" s="59"/>
      <c r="AF535" s="39"/>
      <c r="AG535" s="48"/>
      <c r="AH535" s="48"/>
      <c r="AJ535" s="3" t="s">
        <v>87</v>
      </c>
      <c r="AM535" s="48"/>
      <c r="AN535" s="48"/>
      <c r="AP535" s="48"/>
    </row>
    <row r="536" spans="1:42" s="4" customFormat="1" ht="15" x14ac:dyDescent="0.25">
      <c r="A536" s="60"/>
      <c r="B536" s="50"/>
      <c r="C536" s="853" t="s">
        <v>71</v>
      </c>
      <c r="D536" s="853"/>
      <c r="E536" s="853"/>
      <c r="F536" s="53" t="s">
        <v>72</v>
      </c>
      <c r="G536" s="56">
        <v>0.47</v>
      </c>
      <c r="H536" s="62">
        <v>0.80500000000000005</v>
      </c>
      <c r="I536" s="130">
        <v>1.5134000000000001</v>
      </c>
      <c r="J536" s="63"/>
      <c r="K536" s="54"/>
      <c r="L536" s="63"/>
      <c r="M536" s="54"/>
      <c r="N536" s="59"/>
      <c r="AF536" s="39"/>
      <c r="AG536" s="48"/>
      <c r="AH536" s="48"/>
      <c r="AK536" s="3" t="s">
        <v>71</v>
      </c>
      <c r="AM536" s="48"/>
      <c r="AN536" s="48"/>
      <c r="AP536" s="48"/>
    </row>
    <row r="537" spans="1:42" s="4" customFormat="1" ht="15" x14ac:dyDescent="0.25">
      <c r="A537" s="60"/>
      <c r="B537" s="50"/>
      <c r="C537" s="853" t="s">
        <v>73</v>
      </c>
      <c r="D537" s="853"/>
      <c r="E537" s="853"/>
      <c r="F537" s="53" t="s">
        <v>72</v>
      </c>
      <c r="G537" s="56">
        <v>0.15</v>
      </c>
      <c r="H537" s="62">
        <v>0.80500000000000005</v>
      </c>
      <c r="I537" s="62">
        <v>0.48299999999999998</v>
      </c>
      <c r="J537" s="63"/>
      <c r="K537" s="54"/>
      <c r="L537" s="63"/>
      <c r="M537" s="54"/>
      <c r="N537" s="59"/>
      <c r="AF537" s="39"/>
      <c r="AG537" s="48"/>
      <c r="AH537" s="48"/>
      <c r="AK537" s="3" t="s">
        <v>73</v>
      </c>
      <c r="AM537" s="48"/>
      <c r="AN537" s="48"/>
      <c r="AP537" s="48"/>
    </row>
    <row r="538" spans="1:42" s="4" customFormat="1" ht="15" x14ac:dyDescent="0.25">
      <c r="A538" s="51"/>
      <c r="B538" s="50"/>
      <c r="C538" s="854" t="s">
        <v>74</v>
      </c>
      <c r="D538" s="854"/>
      <c r="E538" s="854"/>
      <c r="F538" s="65"/>
      <c r="G538" s="66"/>
      <c r="H538" s="66"/>
      <c r="I538" s="66"/>
      <c r="J538" s="68">
        <v>25.81</v>
      </c>
      <c r="K538" s="66"/>
      <c r="L538" s="68">
        <v>82.82</v>
      </c>
      <c r="M538" s="66"/>
      <c r="N538" s="69"/>
      <c r="AF538" s="39"/>
      <c r="AG538" s="48"/>
      <c r="AH538" s="48"/>
      <c r="AL538" s="3" t="s">
        <v>74</v>
      </c>
      <c r="AM538" s="48"/>
      <c r="AN538" s="48"/>
      <c r="AP538" s="48"/>
    </row>
    <row r="539" spans="1:42" s="4" customFormat="1" ht="15" x14ac:dyDescent="0.25">
      <c r="A539" s="60"/>
      <c r="B539" s="50"/>
      <c r="C539" s="853" t="s">
        <v>75</v>
      </c>
      <c r="D539" s="853"/>
      <c r="E539" s="853"/>
      <c r="F539" s="53"/>
      <c r="G539" s="54"/>
      <c r="H539" s="54"/>
      <c r="I539" s="54"/>
      <c r="J539" s="63"/>
      <c r="K539" s="54"/>
      <c r="L539" s="57">
        <v>20.420000000000002</v>
      </c>
      <c r="M539" s="54"/>
      <c r="N539" s="133">
        <v>723.28</v>
      </c>
      <c r="AF539" s="39"/>
      <c r="AG539" s="48"/>
      <c r="AH539" s="48"/>
      <c r="AK539" s="3" t="s">
        <v>75</v>
      </c>
      <c r="AM539" s="48"/>
      <c r="AN539" s="48"/>
      <c r="AP539" s="48"/>
    </row>
    <row r="540" spans="1:42" s="4" customFormat="1" ht="23.25" x14ac:dyDescent="0.25">
      <c r="A540" s="60"/>
      <c r="B540" s="50" t="s">
        <v>120</v>
      </c>
      <c r="C540" s="853" t="s">
        <v>121</v>
      </c>
      <c r="D540" s="853"/>
      <c r="E540" s="853"/>
      <c r="F540" s="53" t="s">
        <v>78</v>
      </c>
      <c r="G540" s="70">
        <v>97</v>
      </c>
      <c r="H540" s="54"/>
      <c r="I540" s="70">
        <v>97</v>
      </c>
      <c r="J540" s="63"/>
      <c r="K540" s="54"/>
      <c r="L540" s="57">
        <v>19.809999999999999</v>
      </c>
      <c r="M540" s="54"/>
      <c r="N540" s="133">
        <v>701.58</v>
      </c>
      <c r="AF540" s="39"/>
      <c r="AG540" s="48"/>
      <c r="AH540" s="48"/>
      <c r="AK540" s="3" t="s">
        <v>121</v>
      </c>
      <c r="AM540" s="48"/>
      <c r="AN540" s="48"/>
      <c r="AP540" s="48"/>
    </row>
    <row r="541" spans="1:42" s="4" customFormat="1" ht="23.25" x14ac:dyDescent="0.25">
      <c r="A541" s="60"/>
      <c r="B541" s="50" t="s">
        <v>122</v>
      </c>
      <c r="C541" s="853" t="s">
        <v>123</v>
      </c>
      <c r="D541" s="853"/>
      <c r="E541" s="853"/>
      <c r="F541" s="53" t="s">
        <v>78</v>
      </c>
      <c r="G541" s="70">
        <v>51</v>
      </c>
      <c r="H541" s="54"/>
      <c r="I541" s="70">
        <v>51</v>
      </c>
      <c r="J541" s="63"/>
      <c r="K541" s="54"/>
      <c r="L541" s="57">
        <v>10.41</v>
      </c>
      <c r="M541" s="54"/>
      <c r="N541" s="133">
        <v>368.87</v>
      </c>
      <c r="AF541" s="39"/>
      <c r="AG541" s="48"/>
      <c r="AH541" s="48"/>
      <c r="AK541" s="3" t="s">
        <v>123</v>
      </c>
      <c r="AM541" s="48"/>
      <c r="AN541" s="48"/>
      <c r="AP541" s="48"/>
    </row>
    <row r="542" spans="1:42" s="4" customFormat="1" ht="15" x14ac:dyDescent="0.25">
      <c r="A542" s="71"/>
      <c r="B542" s="72"/>
      <c r="C542" s="847" t="s">
        <v>81</v>
      </c>
      <c r="D542" s="847"/>
      <c r="E542" s="847"/>
      <c r="F542" s="42"/>
      <c r="G542" s="43"/>
      <c r="H542" s="43"/>
      <c r="I542" s="43"/>
      <c r="J542" s="46"/>
      <c r="K542" s="43"/>
      <c r="L542" s="131">
        <v>113.04</v>
      </c>
      <c r="M542" s="66"/>
      <c r="N542" s="47"/>
      <c r="AF542" s="39"/>
      <c r="AG542" s="48"/>
      <c r="AH542" s="48"/>
      <c r="AM542" s="48" t="s">
        <v>81</v>
      </c>
      <c r="AN542" s="48"/>
      <c r="AP542" s="48"/>
    </row>
    <row r="543" spans="1:42" s="4" customFormat="1" ht="34.5" x14ac:dyDescent="0.25">
      <c r="A543" s="40" t="s">
        <v>313</v>
      </c>
      <c r="B543" s="41" t="s">
        <v>1206</v>
      </c>
      <c r="C543" s="847" t="s">
        <v>1207</v>
      </c>
      <c r="D543" s="847"/>
      <c r="E543" s="847"/>
      <c r="F543" s="42" t="s">
        <v>146</v>
      </c>
      <c r="G543" s="43">
        <v>1.746E-2</v>
      </c>
      <c r="H543" s="44">
        <v>1</v>
      </c>
      <c r="I543" s="137">
        <v>1.746E-2</v>
      </c>
      <c r="J543" s="131">
        <v>17.95</v>
      </c>
      <c r="K543" s="43"/>
      <c r="L543" s="131">
        <v>0.31</v>
      </c>
      <c r="M543" s="109">
        <v>12.22</v>
      </c>
      <c r="N543" s="153">
        <v>3.79</v>
      </c>
      <c r="AF543" s="39"/>
      <c r="AG543" s="48"/>
      <c r="AH543" s="48" t="s">
        <v>1207</v>
      </c>
      <c r="AM543" s="48"/>
      <c r="AN543" s="48"/>
      <c r="AP543" s="48"/>
    </row>
    <row r="544" spans="1:42" s="4" customFormat="1" ht="15" x14ac:dyDescent="0.25">
      <c r="A544" s="71"/>
      <c r="B544" s="72"/>
      <c r="C544" s="847" t="s">
        <v>81</v>
      </c>
      <c r="D544" s="847"/>
      <c r="E544" s="847"/>
      <c r="F544" s="42"/>
      <c r="G544" s="43"/>
      <c r="H544" s="43"/>
      <c r="I544" s="43"/>
      <c r="J544" s="46"/>
      <c r="K544" s="43"/>
      <c r="L544" s="131">
        <v>0.31</v>
      </c>
      <c r="M544" s="66"/>
      <c r="N544" s="153">
        <v>3.79</v>
      </c>
      <c r="AF544" s="39"/>
      <c r="AG544" s="48"/>
      <c r="AH544" s="48"/>
      <c r="AM544" s="48" t="s">
        <v>81</v>
      </c>
      <c r="AN544" s="48"/>
      <c r="AP544" s="48"/>
    </row>
    <row r="545" spans="1:42" s="4" customFormat="1" ht="57" x14ac:dyDescent="0.25">
      <c r="A545" s="40" t="s">
        <v>319</v>
      </c>
      <c r="B545" s="41" t="s">
        <v>1208</v>
      </c>
      <c r="C545" s="847" t="s">
        <v>1209</v>
      </c>
      <c r="D545" s="847"/>
      <c r="E545" s="847"/>
      <c r="F545" s="42" t="s">
        <v>146</v>
      </c>
      <c r="G545" s="43">
        <v>1.746E-2</v>
      </c>
      <c r="H545" s="44">
        <v>1</v>
      </c>
      <c r="I545" s="137">
        <v>1.746E-2</v>
      </c>
      <c r="J545" s="131">
        <v>28.07</v>
      </c>
      <c r="K545" s="43"/>
      <c r="L545" s="131">
        <v>0.49</v>
      </c>
      <c r="M545" s="109">
        <v>12.22</v>
      </c>
      <c r="N545" s="153">
        <v>5.99</v>
      </c>
      <c r="AF545" s="39"/>
      <c r="AG545" s="48"/>
      <c r="AH545" s="48" t="s">
        <v>1209</v>
      </c>
      <c r="AM545" s="48"/>
      <c r="AN545" s="48"/>
      <c r="AP545" s="48"/>
    </row>
    <row r="546" spans="1:42" s="4" customFormat="1" ht="15" x14ac:dyDescent="0.25">
      <c r="A546" s="71"/>
      <c r="B546" s="72"/>
      <c r="C546" s="847" t="s">
        <v>81</v>
      </c>
      <c r="D546" s="847"/>
      <c r="E546" s="847"/>
      <c r="F546" s="42"/>
      <c r="G546" s="43"/>
      <c r="H546" s="43"/>
      <c r="I546" s="43"/>
      <c r="J546" s="46"/>
      <c r="K546" s="43"/>
      <c r="L546" s="131">
        <v>0.49</v>
      </c>
      <c r="M546" s="66"/>
      <c r="N546" s="153">
        <v>5.99</v>
      </c>
      <c r="AF546" s="39"/>
      <c r="AG546" s="48"/>
      <c r="AH546" s="48"/>
      <c r="AM546" s="48" t="s">
        <v>81</v>
      </c>
      <c r="AN546" s="48"/>
      <c r="AP546" s="48"/>
    </row>
    <row r="547" spans="1:42" s="4" customFormat="1" ht="34.5" x14ac:dyDescent="0.25">
      <c r="A547" s="40" t="s">
        <v>322</v>
      </c>
      <c r="B547" s="41" t="s">
        <v>1210</v>
      </c>
      <c r="C547" s="847" t="s">
        <v>1211</v>
      </c>
      <c r="D547" s="847"/>
      <c r="E547" s="847"/>
      <c r="F547" s="42" t="s">
        <v>146</v>
      </c>
      <c r="G547" s="43">
        <v>1.746E-2</v>
      </c>
      <c r="H547" s="44">
        <v>1</v>
      </c>
      <c r="I547" s="137">
        <v>1.746E-2</v>
      </c>
      <c r="J547" s="131">
        <v>14.41</v>
      </c>
      <c r="K547" s="43"/>
      <c r="L547" s="131">
        <v>0.25</v>
      </c>
      <c r="M547" s="109">
        <v>12.22</v>
      </c>
      <c r="N547" s="153">
        <v>3.06</v>
      </c>
      <c r="AF547" s="39"/>
      <c r="AG547" s="48"/>
      <c r="AH547" s="48" t="s">
        <v>1211</v>
      </c>
      <c r="AM547" s="48"/>
      <c r="AN547" s="48"/>
      <c r="AP547" s="48"/>
    </row>
    <row r="548" spans="1:42" s="4" customFormat="1" ht="15" x14ac:dyDescent="0.25">
      <c r="A548" s="71"/>
      <c r="B548" s="72"/>
      <c r="C548" s="847" t="s">
        <v>81</v>
      </c>
      <c r="D548" s="847"/>
      <c r="E548" s="847"/>
      <c r="F548" s="42"/>
      <c r="G548" s="43"/>
      <c r="H548" s="43"/>
      <c r="I548" s="43"/>
      <c r="J548" s="46"/>
      <c r="K548" s="43"/>
      <c r="L548" s="131">
        <v>0.25</v>
      </c>
      <c r="M548" s="66"/>
      <c r="N548" s="153">
        <v>3.06</v>
      </c>
      <c r="AF548" s="39"/>
      <c r="AG548" s="48"/>
      <c r="AH548" s="48"/>
      <c r="AM548" s="48" t="s">
        <v>81</v>
      </c>
      <c r="AN548" s="48"/>
      <c r="AP548" s="48"/>
    </row>
    <row r="549" spans="1:42" s="4" customFormat="1" ht="15" x14ac:dyDescent="0.25">
      <c r="A549" s="855" t="s">
        <v>1240</v>
      </c>
      <c r="B549" s="856"/>
      <c r="C549" s="856"/>
      <c r="D549" s="856"/>
      <c r="E549" s="856"/>
      <c r="F549" s="856"/>
      <c r="G549" s="856"/>
      <c r="H549" s="856"/>
      <c r="I549" s="856"/>
      <c r="J549" s="856"/>
      <c r="K549" s="856"/>
      <c r="L549" s="856"/>
      <c r="M549" s="856"/>
      <c r="N549" s="857"/>
      <c r="AF549" s="39"/>
      <c r="AG549" s="48" t="s">
        <v>1240</v>
      </c>
      <c r="AH549" s="48"/>
      <c r="AM549" s="48"/>
      <c r="AN549" s="48"/>
      <c r="AP549" s="48"/>
    </row>
    <row r="550" spans="1:42" s="4" customFormat="1" ht="23.25" x14ac:dyDescent="0.25">
      <c r="A550" s="40" t="s">
        <v>323</v>
      </c>
      <c r="B550" s="41" t="s">
        <v>1213</v>
      </c>
      <c r="C550" s="847" t="s">
        <v>1214</v>
      </c>
      <c r="D550" s="847"/>
      <c r="E550" s="847"/>
      <c r="F550" s="42" t="s">
        <v>1215</v>
      </c>
      <c r="G550" s="43">
        <v>4.0000000000000001E-3</v>
      </c>
      <c r="H550" s="44">
        <v>1</v>
      </c>
      <c r="I550" s="129">
        <v>4.0000000000000001E-3</v>
      </c>
      <c r="J550" s="46"/>
      <c r="K550" s="43"/>
      <c r="L550" s="46"/>
      <c r="M550" s="43"/>
      <c r="N550" s="47"/>
      <c r="AF550" s="39"/>
      <c r="AG550" s="48"/>
      <c r="AH550" s="48" t="s">
        <v>1214</v>
      </c>
      <c r="AM550" s="48"/>
      <c r="AN550" s="48"/>
      <c r="AP550" s="48"/>
    </row>
    <row r="551" spans="1:42" s="4" customFormat="1" ht="22.5" x14ac:dyDescent="0.25">
      <c r="A551" s="49"/>
      <c r="B551" s="50" t="s">
        <v>1197</v>
      </c>
      <c r="C551" s="848" t="s">
        <v>65</v>
      </c>
      <c r="D551" s="848"/>
      <c r="E551" s="848"/>
      <c r="F551" s="848"/>
      <c r="G551" s="848"/>
      <c r="H551" s="848"/>
      <c r="I551" s="848"/>
      <c r="J551" s="848"/>
      <c r="K551" s="848"/>
      <c r="L551" s="848"/>
      <c r="M551" s="848"/>
      <c r="N551" s="849"/>
      <c r="AF551" s="39"/>
      <c r="AG551" s="48"/>
      <c r="AH551" s="48"/>
      <c r="AI551" s="3" t="s">
        <v>65</v>
      </c>
      <c r="AM551" s="48"/>
      <c r="AN551" s="48"/>
      <c r="AP551" s="48"/>
    </row>
    <row r="552" spans="1:42" s="4" customFormat="1" ht="15" x14ac:dyDescent="0.25">
      <c r="A552" s="51"/>
      <c r="B552" s="50" t="s">
        <v>60</v>
      </c>
      <c r="C552" s="853" t="s">
        <v>66</v>
      </c>
      <c r="D552" s="853"/>
      <c r="E552" s="853"/>
      <c r="F552" s="53"/>
      <c r="G552" s="54"/>
      <c r="H552" s="54"/>
      <c r="I552" s="54"/>
      <c r="J552" s="57">
        <v>645.5</v>
      </c>
      <c r="K552" s="56">
        <v>1.1499999999999999</v>
      </c>
      <c r="L552" s="57">
        <v>2.97</v>
      </c>
      <c r="M552" s="56">
        <v>35.42</v>
      </c>
      <c r="N552" s="133">
        <v>105.2</v>
      </c>
      <c r="AF552" s="39"/>
      <c r="AG552" s="48"/>
      <c r="AH552" s="48"/>
      <c r="AJ552" s="3" t="s">
        <v>66</v>
      </c>
      <c r="AM552" s="48"/>
      <c r="AN552" s="48"/>
      <c r="AP552" s="48"/>
    </row>
    <row r="553" spans="1:42" s="4" customFormat="1" ht="15" x14ac:dyDescent="0.25">
      <c r="A553" s="51"/>
      <c r="B553" s="50" t="s">
        <v>67</v>
      </c>
      <c r="C553" s="853" t="s">
        <v>68</v>
      </c>
      <c r="D553" s="853"/>
      <c r="E553" s="853"/>
      <c r="F553" s="53"/>
      <c r="G553" s="54"/>
      <c r="H553" s="54"/>
      <c r="I553" s="54"/>
      <c r="J553" s="55">
        <v>2588.42</v>
      </c>
      <c r="K553" s="56">
        <v>1.1499999999999999</v>
      </c>
      <c r="L553" s="57">
        <v>11.91</v>
      </c>
      <c r="M553" s="54"/>
      <c r="N553" s="59"/>
      <c r="AF553" s="39"/>
      <c r="AG553" s="48"/>
      <c r="AH553" s="48"/>
      <c r="AJ553" s="3" t="s">
        <v>68</v>
      </c>
      <c r="AM553" s="48"/>
      <c r="AN553" s="48"/>
      <c r="AP553" s="48"/>
    </row>
    <row r="554" spans="1:42" s="4" customFormat="1" ht="15" x14ac:dyDescent="0.25">
      <c r="A554" s="51"/>
      <c r="B554" s="50" t="s">
        <v>69</v>
      </c>
      <c r="C554" s="853" t="s">
        <v>70</v>
      </c>
      <c r="D554" s="853"/>
      <c r="E554" s="853"/>
      <c r="F554" s="53"/>
      <c r="G554" s="54"/>
      <c r="H554" s="54"/>
      <c r="I554" s="54"/>
      <c r="J554" s="57">
        <v>245.44</v>
      </c>
      <c r="K554" s="56">
        <v>1.1499999999999999</v>
      </c>
      <c r="L554" s="57">
        <v>1.1299999999999999</v>
      </c>
      <c r="M554" s="56">
        <v>35.42</v>
      </c>
      <c r="N554" s="133">
        <v>40.020000000000003</v>
      </c>
      <c r="AF554" s="39"/>
      <c r="AG554" s="48"/>
      <c r="AH554" s="48"/>
      <c r="AJ554" s="3" t="s">
        <v>70</v>
      </c>
      <c r="AM554" s="48"/>
      <c r="AN554" s="48"/>
      <c r="AP554" s="48"/>
    </row>
    <row r="555" spans="1:42" s="4" customFormat="1" ht="15" x14ac:dyDescent="0.25">
      <c r="A555" s="51"/>
      <c r="B555" s="50" t="s">
        <v>86</v>
      </c>
      <c r="C555" s="853" t="s">
        <v>87</v>
      </c>
      <c r="D555" s="853"/>
      <c r="E555" s="853"/>
      <c r="F555" s="53"/>
      <c r="G555" s="54"/>
      <c r="H555" s="54"/>
      <c r="I555" s="54"/>
      <c r="J555" s="57">
        <v>12.91</v>
      </c>
      <c r="K555" s="54"/>
      <c r="L555" s="57">
        <v>0.05</v>
      </c>
      <c r="M555" s="54"/>
      <c r="N555" s="59"/>
      <c r="AF555" s="39"/>
      <c r="AG555" s="48"/>
      <c r="AH555" s="48"/>
      <c r="AJ555" s="3" t="s">
        <v>87</v>
      </c>
      <c r="AM555" s="48"/>
      <c r="AN555" s="48"/>
      <c r="AP555" s="48"/>
    </row>
    <row r="556" spans="1:42" s="4" customFormat="1" ht="15" x14ac:dyDescent="0.25">
      <c r="A556" s="60"/>
      <c r="B556" s="50"/>
      <c r="C556" s="853" t="s">
        <v>71</v>
      </c>
      <c r="D556" s="853"/>
      <c r="E556" s="853"/>
      <c r="F556" s="53" t="s">
        <v>72</v>
      </c>
      <c r="G556" s="61">
        <v>67.099999999999994</v>
      </c>
      <c r="H556" s="56">
        <v>1.1499999999999999</v>
      </c>
      <c r="I556" s="64">
        <v>0.30865999999999999</v>
      </c>
      <c r="J556" s="63"/>
      <c r="K556" s="54"/>
      <c r="L556" s="63"/>
      <c r="M556" s="54"/>
      <c r="N556" s="59"/>
      <c r="AF556" s="39"/>
      <c r="AG556" s="48"/>
      <c r="AH556" s="48"/>
      <c r="AK556" s="3" t="s">
        <v>71</v>
      </c>
      <c r="AM556" s="48"/>
      <c r="AN556" s="48"/>
      <c r="AP556" s="48"/>
    </row>
    <row r="557" spans="1:42" s="4" customFormat="1" ht="15" x14ac:dyDescent="0.25">
      <c r="A557" s="60"/>
      <c r="B557" s="50"/>
      <c r="C557" s="853" t="s">
        <v>73</v>
      </c>
      <c r="D557" s="853"/>
      <c r="E557" s="853"/>
      <c r="F557" s="53" t="s">
        <v>72</v>
      </c>
      <c r="G557" s="56">
        <v>18.190000000000001</v>
      </c>
      <c r="H557" s="56">
        <v>1.1499999999999999</v>
      </c>
      <c r="I557" s="132">
        <v>8.3673999999999998E-2</v>
      </c>
      <c r="J557" s="63"/>
      <c r="K557" s="54"/>
      <c r="L557" s="63"/>
      <c r="M557" s="54"/>
      <c r="N557" s="59"/>
      <c r="AF557" s="39"/>
      <c r="AG557" s="48"/>
      <c r="AH557" s="48"/>
      <c r="AK557" s="3" t="s">
        <v>73</v>
      </c>
      <c r="AM557" s="48"/>
      <c r="AN557" s="48"/>
      <c r="AP557" s="48"/>
    </row>
    <row r="558" spans="1:42" s="4" customFormat="1" ht="15" x14ac:dyDescent="0.25">
      <c r="A558" s="51"/>
      <c r="B558" s="50"/>
      <c r="C558" s="854" t="s">
        <v>74</v>
      </c>
      <c r="D558" s="854"/>
      <c r="E558" s="854"/>
      <c r="F558" s="65"/>
      <c r="G558" s="66"/>
      <c r="H558" s="66"/>
      <c r="I558" s="66"/>
      <c r="J558" s="67">
        <v>3246.83</v>
      </c>
      <c r="K558" s="66"/>
      <c r="L558" s="68">
        <v>14.93</v>
      </c>
      <c r="M558" s="66"/>
      <c r="N558" s="69"/>
      <c r="AF558" s="39"/>
      <c r="AG558" s="48"/>
      <c r="AH558" s="48"/>
      <c r="AL558" s="3" t="s">
        <v>74</v>
      </c>
      <c r="AM558" s="48"/>
      <c r="AN558" s="48"/>
      <c r="AP558" s="48"/>
    </row>
    <row r="559" spans="1:42" s="4" customFormat="1" ht="15" x14ac:dyDescent="0.25">
      <c r="A559" s="60"/>
      <c r="B559" s="50"/>
      <c r="C559" s="853" t="s">
        <v>75</v>
      </c>
      <c r="D559" s="853"/>
      <c r="E559" s="853"/>
      <c r="F559" s="53"/>
      <c r="G559" s="54"/>
      <c r="H559" s="54"/>
      <c r="I559" s="54"/>
      <c r="J559" s="63"/>
      <c r="K559" s="54"/>
      <c r="L559" s="57">
        <v>4.0999999999999996</v>
      </c>
      <c r="M559" s="54"/>
      <c r="N559" s="133">
        <v>145.22</v>
      </c>
      <c r="AF559" s="39"/>
      <c r="AG559" s="48"/>
      <c r="AH559" s="48"/>
      <c r="AK559" s="3" t="s">
        <v>75</v>
      </c>
      <c r="AM559" s="48"/>
      <c r="AN559" s="48"/>
      <c r="AP559" s="48"/>
    </row>
    <row r="560" spans="1:42" s="4" customFormat="1" ht="23.25" x14ac:dyDescent="0.25">
      <c r="A560" s="60"/>
      <c r="B560" s="50" t="s">
        <v>120</v>
      </c>
      <c r="C560" s="853" t="s">
        <v>121</v>
      </c>
      <c r="D560" s="853"/>
      <c r="E560" s="853"/>
      <c r="F560" s="53" t="s">
        <v>78</v>
      </c>
      <c r="G560" s="70">
        <v>97</v>
      </c>
      <c r="H560" s="54"/>
      <c r="I560" s="70">
        <v>97</v>
      </c>
      <c r="J560" s="63"/>
      <c r="K560" s="54"/>
      <c r="L560" s="57">
        <v>3.98</v>
      </c>
      <c r="M560" s="54"/>
      <c r="N560" s="133">
        <v>140.86000000000001</v>
      </c>
      <c r="AF560" s="39"/>
      <c r="AG560" s="48"/>
      <c r="AH560" s="48"/>
      <c r="AK560" s="3" t="s">
        <v>121</v>
      </c>
      <c r="AM560" s="48"/>
      <c r="AN560" s="48"/>
      <c r="AP560" s="48"/>
    </row>
    <row r="561" spans="1:42" s="4" customFormat="1" ht="23.25" x14ac:dyDescent="0.25">
      <c r="A561" s="60"/>
      <c r="B561" s="50" t="s">
        <v>122</v>
      </c>
      <c r="C561" s="853" t="s">
        <v>123</v>
      </c>
      <c r="D561" s="853"/>
      <c r="E561" s="853"/>
      <c r="F561" s="53" t="s">
        <v>78</v>
      </c>
      <c r="G561" s="70">
        <v>51</v>
      </c>
      <c r="H561" s="54"/>
      <c r="I561" s="70">
        <v>51</v>
      </c>
      <c r="J561" s="63"/>
      <c r="K561" s="54"/>
      <c r="L561" s="57">
        <v>2.09</v>
      </c>
      <c r="M561" s="54"/>
      <c r="N561" s="133">
        <v>74.06</v>
      </c>
      <c r="AF561" s="39"/>
      <c r="AG561" s="48"/>
      <c r="AH561" s="48"/>
      <c r="AK561" s="3" t="s">
        <v>123</v>
      </c>
      <c r="AM561" s="48"/>
      <c r="AN561" s="48"/>
      <c r="AP561" s="48"/>
    </row>
    <row r="562" spans="1:42" s="4" customFormat="1" ht="15" x14ac:dyDescent="0.25">
      <c r="A562" s="71"/>
      <c r="B562" s="72"/>
      <c r="C562" s="847" t="s">
        <v>81</v>
      </c>
      <c r="D562" s="847"/>
      <c r="E562" s="847"/>
      <c r="F562" s="42"/>
      <c r="G562" s="43"/>
      <c r="H562" s="43"/>
      <c r="I562" s="43"/>
      <c r="J562" s="46"/>
      <c r="K562" s="43"/>
      <c r="L562" s="131">
        <v>21</v>
      </c>
      <c r="M562" s="66"/>
      <c r="N562" s="47"/>
      <c r="AF562" s="39"/>
      <c r="AG562" s="48"/>
      <c r="AH562" s="48"/>
      <c r="AM562" s="48" t="s">
        <v>81</v>
      </c>
      <c r="AN562" s="48"/>
      <c r="AP562" s="48"/>
    </row>
    <row r="563" spans="1:42" s="4" customFormat="1" ht="22.5" x14ac:dyDescent="0.25">
      <c r="A563" s="40" t="s">
        <v>327</v>
      </c>
      <c r="B563" s="41" t="s">
        <v>1216</v>
      </c>
      <c r="C563" s="847" t="s">
        <v>1217</v>
      </c>
      <c r="D563" s="847"/>
      <c r="E563" s="847"/>
      <c r="F563" s="42" t="s">
        <v>164</v>
      </c>
      <c r="G563" s="43">
        <v>4.08</v>
      </c>
      <c r="H563" s="44">
        <v>1</v>
      </c>
      <c r="I563" s="109">
        <v>4.08</v>
      </c>
      <c r="J563" s="73">
        <v>1606.5</v>
      </c>
      <c r="K563" s="43"/>
      <c r="L563" s="131">
        <v>761.27</v>
      </c>
      <c r="M563" s="109">
        <v>8.61</v>
      </c>
      <c r="N563" s="134">
        <v>6554.52</v>
      </c>
      <c r="AF563" s="39"/>
      <c r="AG563" s="48"/>
      <c r="AH563" s="48" t="s">
        <v>1217</v>
      </c>
      <c r="AM563" s="48"/>
      <c r="AN563" s="48"/>
      <c r="AP563" s="48"/>
    </row>
    <row r="564" spans="1:42" s="4" customFormat="1" ht="15" x14ac:dyDescent="0.25">
      <c r="A564" s="71"/>
      <c r="B564" s="72"/>
      <c r="C564" s="847" t="s">
        <v>81</v>
      </c>
      <c r="D564" s="847"/>
      <c r="E564" s="847"/>
      <c r="F564" s="42"/>
      <c r="G564" s="43"/>
      <c r="H564" s="43"/>
      <c r="I564" s="43"/>
      <c r="J564" s="46"/>
      <c r="K564" s="43"/>
      <c r="L564" s="131">
        <v>761.27</v>
      </c>
      <c r="M564" s="66"/>
      <c r="N564" s="134">
        <v>6554.52</v>
      </c>
      <c r="AF564" s="39"/>
      <c r="AG564" s="48"/>
      <c r="AH564" s="48"/>
      <c r="AM564" s="48" t="s">
        <v>81</v>
      </c>
      <c r="AN564" s="48"/>
      <c r="AP564" s="48"/>
    </row>
    <row r="565" spans="1:42" s="4" customFormat="1" ht="15" x14ac:dyDescent="0.25">
      <c r="A565" s="40" t="s">
        <v>331</v>
      </c>
      <c r="B565" s="41" t="s">
        <v>1193</v>
      </c>
      <c r="C565" s="847" t="s">
        <v>1218</v>
      </c>
      <c r="D565" s="847"/>
      <c r="E565" s="847"/>
      <c r="F565" s="42" t="s">
        <v>174</v>
      </c>
      <c r="G565" s="43">
        <v>2</v>
      </c>
      <c r="H565" s="44">
        <v>1</v>
      </c>
      <c r="I565" s="44">
        <v>2</v>
      </c>
      <c r="J565" s="46"/>
      <c r="K565" s="43"/>
      <c r="L565" s="46"/>
      <c r="M565" s="43"/>
      <c r="N565" s="47"/>
      <c r="AF565" s="39"/>
      <c r="AG565" s="48"/>
      <c r="AH565" s="48" t="s">
        <v>1218</v>
      </c>
      <c r="AM565" s="48"/>
      <c r="AN565" s="48"/>
      <c r="AP565" s="48"/>
    </row>
    <row r="566" spans="1:42" s="4" customFormat="1" ht="22.5" x14ac:dyDescent="0.25">
      <c r="A566" s="49"/>
      <c r="B566" s="50" t="s">
        <v>1197</v>
      </c>
      <c r="C566" s="848" t="s">
        <v>65</v>
      </c>
      <c r="D566" s="848"/>
      <c r="E566" s="848"/>
      <c r="F566" s="848"/>
      <c r="G566" s="848"/>
      <c r="H566" s="848"/>
      <c r="I566" s="848"/>
      <c r="J566" s="848"/>
      <c r="K566" s="848"/>
      <c r="L566" s="848"/>
      <c r="M566" s="848"/>
      <c r="N566" s="849"/>
      <c r="AF566" s="39"/>
      <c r="AG566" s="48"/>
      <c r="AH566" s="48"/>
      <c r="AI566" s="3" t="s">
        <v>65</v>
      </c>
      <c r="AM566" s="48"/>
      <c r="AN566" s="48"/>
      <c r="AP566" s="48"/>
    </row>
    <row r="567" spans="1:42" s="4" customFormat="1" ht="15" x14ac:dyDescent="0.25">
      <c r="A567" s="51"/>
      <c r="B567" s="50" t="s">
        <v>60</v>
      </c>
      <c r="C567" s="853" t="s">
        <v>66</v>
      </c>
      <c r="D567" s="853"/>
      <c r="E567" s="853"/>
      <c r="F567" s="53"/>
      <c r="G567" s="54"/>
      <c r="H567" s="54"/>
      <c r="I567" s="54"/>
      <c r="J567" s="57">
        <v>19.13</v>
      </c>
      <c r="K567" s="56">
        <v>1.1499999999999999</v>
      </c>
      <c r="L567" s="57">
        <v>44</v>
      </c>
      <c r="M567" s="56">
        <v>35.42</v>
      </c>
      <c r="N567" s="58">
        <v>1558.48</v>
      </c>
      <c r="AF567" s="39"/>
      <c r="AG567" s="48"/>
      <c r="AH567" s="48"/>
      <c r="AJ567" s="3" t="s">
        <v>66</v>
      </c>
      <c r="AM567" s="48"/>
      <c r="AN567" s="48"/>
      <c r="AP567" s="48"/>
    </row>
    <row r="568" spans="1:42" s="4" customFormat="1" ht="15" x14ac:dyDescent="0.25">
      <c r="A568" s="51"/>
      <c r="B568" s="50" t="s">
        <v>67</v>
      </c>
      <c r="C568" s="853" t="s">
        <v>68</v>
      </c>
      <c r="D568" s="853"/>
      <c r="E568" s="853"/>
      <c r="F568" s="53"/>
      <c r="G568" s="54"/>
      <c r="H568" s="54"/>
      <c r="I568" s="54"/>
      <c r="J568" s="57">
        <v>71.349999999999994</v>
      </c>
      <c r="K568" s="56">
        <v>1.1499999999999999</v>
      </c>
      <c r="L568" s="57">
        <v>164.11</v>
      </c>
      <c r="M568" s="54"/>
      <c r="N568" s="59"/>
      <c r="AF568" s="39"/>
      <c r="AG568" s="48"/>
      <c r="AH568" s="48"/>
      <c r="AJ568" s="3" t="s">
        <v>68</v>
      </c>
      <c r="AM568" s="48"/>
      <c r="AN568" s="48"/>
      <c r="AP568" s="48"/>
    </row>
    <row r="569" spans="1:42" s="4" customFormat="1" ht="15" x14ac:dyDescent="0.25">
      <c r="A569" s="51"/>
      <c r="B569" s="50" t="s">
        <v>69</v>
      </c>
      <c r="C569" s="853" t="s">
        <v>70</v>
      </c>
      <c r="D569" s="853"/>
      <c r="E569" s="853"/>
      <c r="F569" s="53"/>
      <c r="G569" s="54"/>
      <c r="H569" s="54"/>
      <c r="I569" s="54"/>
      <c r="J569" s="57">
        <v>6.75</v>
      </c>
      <c r="K569" s="56">
        <v>1.1499999999999999</v>
      </c>
      <c r="L569" s="57">
        <v>15.53</v>
      </c>
      <c r="M569" s="56">
        <v>35.42</v>
      </c>
      <c r="N569" s="133">
        <v>550.07000000000005</v>
      </c>
      <c r="AF569" s="39"/>
      <c r="AG569" s="48"/>
      <c r="AH569" s="48"/>
      <c r="AJ569" s="3" t="s">
        <v>70</v>
      </c>
      <c r="AM569" s="48"/>
      <c r="AN569" s="48"/>
      <c r="AP569" s="48"/>
    </row>
    <row r="570" spans="1:42" s="4" customFormat="1" ht="15" x14ac:dyDescent="0.25">
      <c r="A570" s="51"/>
      <c r="B570" s="50" t="s">
        <v>86</v>
      </c>
      <c r="C570" s="853" t="s">
        <v>87</v>
      </c>
      <c r="D570" s="853"/>
      <c r="E570" s="853"/>
      <c r="F570" s="53"/>
      <c r="G570" s="54"/>
      <c r="H570" s="54"/>
      <c r="I570" s="54"/>
      <c r="J570" s="57">
        <v>0.38</v>
      </c>
      <c r="K570" s="54"/>
      <c r="L570" s="57">
        <v>0.76</v>
      </c>
      <c r="M570" s="54"/>
      <c r="N570" s="59"/>
      <c r="AF570" s="39"/>
      <c r="AG570" s="48"/>
      <c r="AH570" s="48"/>
      <c r="AJ570" s="3" t="s">
        <v>87</v>
      </c>
      <c r="AM570" s="48"/>
      <c r="AN570" s="48"/>
      <c r="AP570" s="48"/>
    </row>
    <row r="571" spans="1:42" s="4" customFormat="1" ht="15" x14ac:dyDescent="0.25">
      <c r="A571" s="60"/>
      <c r="B571" s="50"/>
      <c r="C571" s="853" t="s">
        <v>71</v>
      </c>
      <c r="D571" s="853"/>
      <c r="E571" s="853"/>
      <c r="F571" s="53" t="s">
        <v>72</v>
      </c>
      <c r="G571" s="56">
        <v>1.96</v>
      </c>
      <c r="H571" s="56">
        <v>1.1499999999999999</v>
      </c>
      <c r="I571" s="62">
        <v>4.508</v>
      </c>
      <c r="J571" s="63"/>
      <c r="K571" s="54"/>
      <c r="L571" s="63"/>
      <c r="M571" s="54"/>
      <c r="N571" s="59"/>
      <c r="AF571" s="39"/>
      <c r="AG571" s="48"/>
      <c r="AH571" s="48"/>
      <c r="AK571" s="3" t="s">
        <v>71</v>
      </c>
      <c r="AM571" s="48"/>
      <c r="AN571" s="48"/>
      <c r="AP571" s="48"/>
    </row>
    <row r="572" spans="1:42" s="4" customFormat="1" ht="15" x14ac:dyDescent="0.25">
      <c r="A572" s="60"/>
      <c r="B572" s="50"/>
      <c r="C572" s="853" t="s">
        <v>73</v>
      </c>
      <c r="D572" s="853"/>
      <c r="E572" s="853"/>
      <c r="F572" s="53" t="s">
        <v>72</v>
      </c>
      <c r="G572" s="61">
        <v>0.5</v>
      </c>
      <c r="H572" s="56">
        <v>1.1499999999999999</v>
      </c>
      <c r="I572" s="56">
        <v>1.1499999999999999</v>
      </c>
      <c r="J572" s="63"/>
      <c r="K572" s="54"/>
      <c r="L572" s="63"/>
      <c r="M572" s="54"/>
      <c r="N572" s="59"/>
      <c r="AF572" s="39"/>
      <c r="AG572" s="48"/>
      <c r="AH572" s="48"/>
      <c r="AK572" s="3" t="s">
        <v>73</v>
      </c>
      <c r="AM572" s="48"/>
      <c r="AN572" s="48"/>
      <c r="AP572" s="48"/>
    </row>
    <row r="573" spans="1:42" s="4" customFormat="1" ht="15" x14ac:dyDescent="0.25">
      <c r="A573" s="51"/>
      <c r="B573" s="50"/>
      <c r="C573" s="854" t="s">
        <v>74</v>
      </c>
      <c r="D573" s="854"/>
      <c r="E573" s="854"/>
      <c r="F573" s="65"/>
      <c r="G573" s="66"/>
      <c r="H573" s="66"/>
      <c r="I573" s="66"/>
      <c r="J573" s="68">
        <v>90.86</v>
      </c>
      <c r="K573" s="66"/>
      <c r="L573" s="68">
        <v>208.87</v>
      </c>
      <c r="M573" s="66"/>
      <c r="N573" s="69"/>
      <c r="AF573" s="39"/>
      <c r="AG573" s="48"/>
      <c r="AH573" s="48"/>
      <c r="AL573" s="3" t="s">
        <v>74</v>
      </c>
      <c r="AM573" s="48"/>
      <c r="AN573" s="48"/>
      <c r="AP573" s="48"/>
    </row>
    <row r="574" spans="1:42" s="4" customFormat="1" ht="15" x14ac:dyDescent="0.25">
      <c r="A574" s="60"/>
      <c r="B574" s="50"/>
      <c r="C574" s="853" t="s">
        <v>75</v>
      </c>
      <c r="D574" s="853"/>
      <c r="E574" s="853"/>
      <c r="F574" s="53"/>
      <c r="G574" s="54"/>
      <c r="H574" s="54"/>
      <c r="I574" s="54"/>
      <c r="J574" s="63"/>
      <c r="K574" s="54"/>
      <c r="L574" s="57">
        <v>59.53</v>
      </c>
      <c r="M574" s="54"/>
      <c r="N574" s="58">
        <v>2108.5500000000002</v>
      </c>
      <c r="AF574" s="39"/>
      <c r="AG574" s="48"/>
      <c r="AH574" s="48"/>
      <c r="AK574" s="3" t="s">
        <v>75</v>
      </c>
      <c r="AM574" s="48"/>
      <c r="AN574" s="48"/>
      <c r="AP574" s="48"/>
    </row>
    <row r="575" spans="1:42" s="4" customFormat="1" ht="23.25" x14ac:dyDescent="0.25">
      <c r="A575" s="60"/>
      <c r="B575" s="50" t="s">
        <v>120</v>
      </c>
      <c r="C575" s="853" t="s">
        <v>121</v>
      </c>
      <c r="D575" s="853"/>
      <c r="E575" s="853"/>
      <c r="F575" s="53" t="s">
        <v>78</v>
      </c>
      <c r="G575" s="70">
        <v>97</v>
      </c>
      <c r="H575" s="54"/>
      <c r="I575" s="70">
        <v>97</v>
      </c>
      <c r="J575" s="63"/>
      <c r="K575" s="54"/>
      <c r="L575" s="57">
        <v>57.74</v>
      </c>
      <c r="M575" s="54"/>
      <c r="N575" s="58">
        <v>2045.29</v>
      </c>
      <c r="AF575" s="39"/>
      <c r="AG575" s="48"/>
      <c r="AH575" s="48"/>
      <c r="AK575" s="3" t="s">
        <v>121</v>
      </c>
      <c r="AM575" s="48"/>
      <c r="AN575" s="48"/>
      <c r="AP575" s="48"/>
    </row>
    <row r="576" spans="1:42" s="4" customFormat="1" ht="23.25" x14ac:dyDescent="0.25">
      <c r="A576" s="60"/>
      <c r="B576" s="50" t="s">
        <v>122</v>
      </c>
      <c r="C576" s="853" t="s">
        <v>123</v>
      </c>
      <c r="D576" s="853"/>
      <c r="E576" s="853"/>
      <c r="F576" s="53" t="s">
        <v>78</v>
      </c>
      <c r="G576" s="70">
        <v>51</v>
      </c>
      <c r="H576" s="54"/>
      <c r="I576" s="70">
        <v>51</v>
      </c>
      <c r="J576" s="63"/>
      <c r="K576" s="54"/>
      <c r="L576" s="57">
        <v>30.36</v>
      </c>
      <c r="M576" s="54"/>
      <c r="N576" s="58">
        <v>1075.3599999999999</v>
      </c>
      <c r="AF576" s="39"/>
      <c r="AG576" s="48"/>
      <c r="AH576" s="48"/>
      <c r="AK576" s="3" t="s">
        <v>123</v>
      </c>
      <c r="AM576" s="48"/>
      <c r="AN576" s="48"/>
      <c r="AP576" s="48"/>
    </row>
    <row r="577" spans="1:42" s="4" customFormat="1" ht="15" x14ac:dyDescent="0.25">
      <c r="A577" s="71"/>
      <c r="B577" s="72"/>
      <c r="C577" s="847" t="s">
        <v>81</v>
      </c>
      <c r="D577" s="847"/>
      <c r="E577" s="847"/>
      <c r="F577" s="42"/>
      <c r="G577" s="43"/>
      <c r="H577" s="43"/>
      <c r="I577" s="43"/>
      <c r="J577" s="46"/>
      <c r="K577" s="43"/>
      <c r="L577" s="131">
        <v>296.97000000000003</v>
      </c>
      <c r="M577" s="66"/>
      <c r="N577" s="47"/>
      <c r="AF577" s="39"/>
      <c r="AG577" s="48"/>
      <c r="AH577" s="48"/>
      <c r="AM577" s="48" t="s">
        <v>81</v>
      </c>
      <c r="AN577" s="48"/>
      <c r="AP577" s="48"/>
    </row>
    <row r="578" spans="1:42" s="4" customFormat="1" ht="22.5" x14ac:dyDescent="0.25">
      <c r="A578" s="40" t="s">
        <v>334</v>
      </c>
      <c r="B578" s="41" t="s">
        <v>1219</v>
      </c>
      <c r="C578" s="847" t="s">
        <v>1220</v>
      </c>
      <c r="D578" s="847"/>
      <c r="E578" s="847"/>
      <c r="F578" s="42" t="s">
        <v>174</v>
      </c>
      <c r="G578" s="43">
        <v>2</v>
      </c>
      <c r="H578" s="44">
        <v>1</v>
      </c>
      <c r="I578" s="44">
        <v>2</v>
      </c>
      <c r="J578" s="73">
        <v>95467.75</v>
      </c>
      <c r="K578" s="43"/>
      <c r="L578" s="73">
        <v>22176.02</v>
      </c>
      <c r="M578" s="109">
        <v>8.61</v>
      </c>
      <c r="N578" s="134">
        <v>190935.5</v>
      </c>
      <c r="AF578" s="39"/>
      <c r="AG578" s="48"/>
      <c r="AH578" s="48" t="s">
        <v>1220</v>
      </c>
      <c r="AM578" s="48"/>
      <c r="AN578" s="48"/>
      <c r="AP578" s="48"/>
    </row>
    <row r="579" spans="1:42" s="4" customFormat="1" ht="15" x14ac:dyDescent="0.25">
      <c r="A579" s="71"/>
      <c r="B579" s="72"/>
      <c r="C579" s="847" t="s">
        <v>81</v>
      </c>
      <c r="D579" s="847"/>
      <c r="E579" s="847"/>
      <c r="F579" s="42"/>
      <c r="G579" s="43"/>
      <c r="H579" s="43"/>
      <c r="I579" s="43"/>
      <c r="J579" s="46"/>
      <c r="K579" s="43"/>
      <c r="L579" s="73">
        <v>22176.02</v>
      </c>
      <c r="M579" s="66"/>
      <c r="N579" s="134">
        <v>190935.5</v>
      </c>
      <c r="AF579" s="39"/>
      <c r="AG579" s="48"/>
      <c r="AH579" s="48"/>
      <c r="AM579" s="48" t="s">
        <v>81</v>
      </c>
      <c r="AN579" s="48"/>
      <c r="AP579" s="48"/>
    </row>
    <row r="580" spans="1:42" s="4" customFormat="1" ht="23.25" x14ac:dyDescent="0.25">
      <c r="A580" s="40" t="s">
        <v>338</v>
      </c>
      <c r="B580" s="41" t="s">
        <v>1198</v>
      </c>
      <c r="C580" s="847" t="s">
        <v>1221</v>
      </c>
      <c r="D580" s="847"/>
      <c r="E580" s="847"/>
      <c r="F580" s="42" t="s">
        <v>824</v>
      </c>
      <c r="G580" s="43">
        <v>0.02</v>
      </c>
      <c r="H580" s="44">
        <v>1</v>
      </c>
      <c r="I580" s="109">
        <v>0.02</v>
      </c>
      <c r="J580" s="46"/>
      <c r="K580" s="43"/>
      <c r="L580" s="46"/>
      <c r="M580" s="43"/>
      <c r="N580" s="47"/>
      <c r="AF580" s="39"/>
      <c r="AG580" s="48"/>
      <c r="AH580" s="48" t="s">
        <v>1221</v>
      </c>
      <c r="AM580" s="48"/>
      <c r="AN580" s="48"/>
      <c r="AP580" s="48"/>
    </row>
    <row r="581" spans="1:42" s="4" customFormat="1" ht="22.5" x14ac:dyDescent="0.25">
      <c r="A581" s="49"/>
      <c r="B581" s="50" t="s">
        <v>1197</v>
      </c>
      <c r="C581" s="848" t="s">
        <v>65</v>
      </c>
      <c r="D581" s="848"/>
      <c r="E581" s="848"/>
      <c r="F581" s="848"/>
      <c r="G581" s="848"/>
      <c r="H581" s="848"/>
      <c r="I581" s="848"/>
      <c r="J581" s="848"/>
      <c r="K581" s="848"/>
      <c r="L581" s="848"/>
      <c r="M581" s="848"/>
      <c r="N581" s="849"/>
      <c r="AF581" s="39"/>
      <c r="AG581" s="48"/>
      <c r="AH581" s="48"/>
      <c r="AI581" s="3" t="s">
        <v>65</v>
      </c>
      <c r="AM581" s="48"/>
      <c r="AN581" s="48"/>
      <c r="AP581" s="48"/>
    </row>
    <row r="582" spans="1:42" s="4" customFormat="1" ht="15" x14ac:dyDescent="0.25">
      <c r="A582" s="51"/>
      <c r="B582" s="50" t="s">
        <v>60</v>
      </c>
      <c r="C582" s="853" t="s">
        <v>66</v>
      </c>
      <c r="D582" s="853"/>
      <c r="E582" s="853"/>
      <c r="F582" s="53"/>
      <c r="G582" s="54"/>
      <c r="H582" s="54"/>
      <c r="I582" s="54"/>
      <c r="J582" s="57">
        <v>542.15</v>
      </c>
      <c r="K582" s="56">
        <v>1.1499999999999999</v>
      </c>
      <c r="L582" s="57">
        <v>12.47</v>
      </c>
      <c r="M582" s="56">
        <v>35.42</v>
      </c>
      <c r="N582" s="133">
        <v>441.69</v>
      </c>
      <c r="AF582" s="39"/>
      <c r="AG582" s="48"/>
      <c r="AH582" s="48"/>
      <c r="AJ582" s="3" t="s">
        <v>66</v>
      </c>
      <c r="AM582" s="48"/>
      <c r="AN582" s="48"/>
      <c r="AP582" s="48"/>
    </row>
    <row r="583" spans="1:42" s="4" customFormat="1" ht="15" x14ac:dyDescent="0.25">
      <c r="A583" s="51"/>
      <c r="B583" s="50" t="s">
        <v>67</v>
      </c>
      <c r="C583" s="853" t="s">
        <v>68</v>
      </c>
      <c r="D583" s="853"/>
      <c r="E583" s="853"/>
      <c r="F583" s="53"/>
      <c r="G583" s="54"/>
      <c r="H583" s="54"/>
      <c r="I583" s="54"/>
      <c r="J583" s="57">
        <v>203.16</v>
      </c>
      <c r="K583" s="56">
        <v>1.1499999999999999</v>
      </c>
      <c r="L583" s="57">
        <v>4.67</v>
      </c>
      <c r="M583" s="54"/>
      <c r="N583" s="59"/>
      <c r="AF583" s="39"/>
      <c r="AG583" s="48"/>
      <c r="AH583" s="48"/>
      <c r="AJ583" s="3" t="s">
        <v>68</v>
      </c>
      <c r="AM583" s="48"/>
      <c r="AN583" s="48"/>
      <c r="AP583" s="48"/>
    </row>
    <row r="584" spans="1:42" s="4" customFormat="1" ht="15" x14ac:dyDescent="0.25">
      <c r="A584" s="51"/>
      <c r="B584" s="50" t="s">
        <v>69</v>
      </c>
      <c r="C584" s="853" t="s">
        <v>70</v>
      </c>
      <c r="D584" s="853"/>
      <c r="E584" s="853"/>
      <c r="F584" s="53"/>
      <c r="G584" s="54"/>
      <c r="H584" s="54"/>
      <c r="I584" s="54"/>
      <c r="J584" s="57">
        <v>18.36</v>
      </c>
      <c r="K584" s="56">
        <v>1.1499999999999999</v>
      </c>
      <c r="L584" s="57">
        <v>0.42</v>
      </c>
      <c r="M584" s="56">
        <v>35.42</v>
      </c>
      <c r="N584" s="133">
        <v>14.88</v>
      </c>
      <c r="AF584" s="39"/>
      <c r="AG584" s="48"/>
      <c r="AH584" s="48"/>
      <c r="AJ584" s="3" t="s">
        <v>70</v>
      </c>
      <c r="AM584" s="48"/>
      <c r="AN584" s="48"/>
      <c r="AP584" s="48"/>
    </row>
    <row r="585" spans="1:42" s="4" customFormat="1" ht="15" x14ac:dyDescent="0.25">
      <c r="A585" s="51"/>
      <c r="B585" s="50" t="s">
        <v>86</v>
      </c>
      <c r="C585" s="853" t="s">
        <v>87</v>
      </c>
      <c r="D585" s="853"/>
      <c r="E585" s="853"/>
      <c r="F585" s="53"/>
      <c r="G585" s="54"/>
      <c r="H585" s="54"/>
      <c r="I585" s="54"/>
      <c r="J585" s="57">
        <v>82.99</v>
      </c>
      <c r="K585" s="54"/>
      <c r="L585" s="57">
        <v>1.66</v>
      </c>
      <c r="M585" s="54"/>
      <c r="N585" s="59"/>
      <c r="AF585" s="39"/>
      <c r="AG585" s="48"/>
      <c r="AH585" s="48"/>
      <c r="AJ585" s="3" t="s">
        <v>87</v>
      </c>
      <c r="AM585" s="48"/>
      <c r="AN585" s="48"/>
      <c r="AP585" s="48"/>
    </row>
    <row r="586" spans="1:42" s="4" customFormat="1" ht="15" x14ac:dyDescent="0.25">
      <c r="A586" s="60"/>
      <c r="B586" s="50"/>
      <c r="C586" s="853" t="s">
        <v>71</v>
      </c>
      <c r="D586" s="853"/>
      <c r="E586" s="853"/>
      <c r="F586" s="53" t="s">
        <v>72</v>
      </c>
      <c r="G586" s="61">
        <v>67.599999999999994</v>
      </c>
      <c r="H586" s="56">
        <v>1.1499999999999999</v>
      </c>
      <c r="I586" s="130">
        <v>1.5548</v>
      </c>
      <c r="J586" s="63"/>
      <c r="K586" s="54"/>
      <c r="L586" s="63"/>
      <c r="M586" s="54"/>
      <c r="N586" s="59"/>
      <c r="AF586" s="39"/>
      <c r="AG586" s="48"/>
      <c r="AH586" s="48"/>
      <c r="AK586" s="3" t="s">
        <v>71</v>
      </c>
      <c r="AM586" s="48"/>
      <c r="AN586" s="48"/>
      <c r="AP586" s="48"/>
    </row>
    <row r="587" spans="1:42" s="4" customFormat="1" ht="15" x14ac:dyDescent="0.25">
      <c r="A587" s="60"/>
      <c r="B587" s="50"/>
      <c r="C587" s="853" t="s">
        <v>73</v>
      </c>
      <c r="D587" s="853"/>
      <c r="E587" s="853"/>
      <c r="F587" s="53" t="s">
        <v>72</v>
      </c>
      <c r="G587" s="56">
        <v>1.36</v>
      </c>
      <c r="H587" s="56">
        <v>1.1499999999999999</v>
      </c>
      <c r="I587" s="64">
        <v>3.1280000000000002E-2</v>
      </c>
      <c r="J587" s="63"/>
      <c r="K587" s="54"/>
      <c r="L587" s="63"/>
      <c r="M587" s="54"/>
      <c r="N587" s="59"/>
      <c r="AF587" s="39"/>
      <c r="AG587" s="48"/>
      <c r="AH587" s="48"/>
      <c r="AK587" s="3" t="s">
        <v>73</v>
      </c>
      <c r="AM587" s="48"/>
      <c r="AN587" s="48"/>
      <c r="AP587" s="48"/>
    </row>
    <row r="588" spans="1:42" s="4" customFormat="1" ht="15" x14ac:dyDescent="0.25">
      <c r="A588" s="51"/>
      <c r="B588" s="50"/>
      <c r="C588" s="854" t="s">
        <v>74</v>
      </c>
      <c r="D588" s="854"/>
      <c r="E588" s="854"/>
      <c r="F588" s="65"/>
      <c r="G588" s="66"/>
      <c r="H588" s="66"/>
      <c r="I588" s="66"/>
      <c r="J588" s="68">
        <v>828.3</v>
      </c>
      <c r="K588" s="66"/>
      <c r="L588" s="68">
        <v>18.8</v>
      </c>
      <c r="M588" s="66"/>
      <c r="N588" s="69"/>
      <c r="AF588" s="39"/>
      <c r="AG588" s="48"/>
      <c r="AH588" s="48"/>
      <c r="AL588" s="3" t="s">
        <v>74</v>
      </c>
      <c r="AM588" s="48"/>
      <c r="AN588" s="48"/>
      <c r="AP588" s="48"/>
    </row>
    <row r="589" spans="1:42" s="4" customFormat="1" ht="15" x14ac:dyDescent="0.25">
      <c r="A589" s="60"/>
      <c r="B589" s="50"/>
      <c r="C589" s="853" t="s">
        <v>75</v>
      </c>
      <c r="D589" s="853"/>
      <c r="E589" s="853"/>
      <c r="F589" s="53"/>
      <c r="G589" s="54"/>
      <c r="H589" s="54"/>
      <c r="I589" s="54"/>
      <c r="J589" s="63"/>
      <c r="K589" s="54"/>
      <c r="L589" s="57">
        <v>12.89</v>
      </c>
      <c r="M589" s="54"/>
      <c r="N589" s="133">
        <v>456.57</v>
      </c>
      <c r="AF589" s="39"/>
      <c r="AG589" s="48"/>
      <c r="AH589" s="48"/>
      <c r="AK589" s="3" t="s">
        <v>75</v>
      </c>
      <c r="AM589" s="48"/>
      <c r="AN589" s="48"/>
      <c r="AP589" s="48"/>
    </row>
    <row r="590" spans="1:42" s="4" customFormat="1" ht="15" x14ac:dyDescent="0.25">
      <c r="A590" s="60"/>
      <c r="B590" s="50" t="s">
        <v>1200</v>
      </c>
      <c r="C590" s="853" t="s">
        <v>1201</v>
      </c>
      <c r="D590" s="853"/>
      <c r="E590" s="853"/>
      <c r="F590" s="53" t="s">
        <v>78</v>
      </c>
      <c r="G590" s="70">
        <v>109</v>
      </c>
      <c r="H590" s="54"/>
      <c r="I590" s="70">
        <v>109</v>
      </c>
      <c r="J590" s="63"/>
      <c r="K590" s="54"/>
      <c r="L590" s="57">
        <v>14.05</v>
      </c>
      <c r="M590" s="54"/>
      <c r="N590" s="133">
        <v>497.66</v>
      </c>
      <c r="AF590" s="39"/>
      <c r="AG590" s="48"/>
      <c r="AH590" s="48"/>
      <c r="AK590" s="3" t="s">
        <v>1201</v>
      </c>
      <c r="AM590" s="48"/>
      <c r="AN590" s="48"/>
      <c r="AP590" s="48"/>
    </row>
    <row r="591" spans="1:42" s="4" customFormat="1" ht="15" x14ac:dyDescent="0.25">
      <c r="A591" s="60"/>
      <c r="B591" s="50" t="s">
        <v>1202</v>
      </c>
      <c r="C591" s="853" t="s">
        <v>1203</v>
      </c>
      <c r="D591" s="853"/>
      <c r="E591" s="853"/>
      <c r="F591" s="53" t="s">
        <v>78</v>
      </c>
      <c r="G591" s="70">
        <v>65</v>
      </c>
      <c r="H591" s="54"/>
      <c r="I591" s="70">
        <v>65</v>
      </c>
      <c r="J591" s="63"/>
      <c r="K591" s="54"/>
      <c r="L591" s="57">
        <v>8.3800000000000008</v>
      </c>
      <c r="M591" s="54"/>
      <c r="N591" s="133">
        <v>296.77</v>
      </c>
      <c r="AF591" s="39"/>
      <c r="AG591" s="48"/>
      <c r="AH591" s="48"/>
      <c r="AK591" s="3" t="s">
        <v>1203</v>
      </c>
      <c r="AM591" s="48"/>
      <c r="AN591" s="48"/>
      <c r="AP591" s="48"/>
    </row>
    <row r="592" spans="1:42" s="4" customFormat="1" ht="15" x14ac:dyDescent="0.25">
      <c r="A592" s="71"/>
      <c r="B592" s="72"/>
      <c r="C592" s="847" t="s">
        <v>81</v>
      </c>
      <c r="D592" s="847"/>
      <c r="E592" s="847"/>
      <c r="F592" s="42"/>
      <c r="G592" s="43"/>
      <c r="H592" s="43"/>
      <c r="I592" s="43"/>
      <c r="J592" s="46"/>
      <c r="K592" s="43"/>
      <c r="L592" s="131">
        <v>41.23</v>
      </c>
      <c r="M592" s="66"/>
      <c r="N592" s="47"/>
      <c r="AF592" s="39"/>
      <c r="AG592" s="48"/>
      <c r="AH592" s="48"/>
      <c r="AM592" s="48" t="s">
        <v>81</v>
      </c>
      <c r="AN592" s="48"/>
      <c r="AP592" s="48"/>
    </row>
    <row r="593" spans="1:42" s="4" customFormat="1" ht="34.5" x14ac:dyDescent="0.25">
      <c r="A593" s="40" t="s">
        <v>344</v>
      </c>
      <c r="B593" s="41" t="s">
        <v>1222</v>
      </c>
      <c r="C593" s="847" t="s">
        <v>1223</v>
      </c>
      <c r="D593" s="847"/>
      <c r="E593" s="847"/>
      <c r="F593" s="42" t="s">
        <v>824</v>
      </c>
      <c r="G593" s="43">
        <v>0.02</v>
      </c>
      <c r="H593" s="44">
        <v>1</v>
      </c>
      <c r="I593" s="109">
        <v>0.02</v>
      </c>
      <c r="J593" s="73">
        <v>27493</v>
      </c>
      <c r="K593" s="43"/>
      <c r="L593" s="131">
        <v>549.86</v>
      </c>
      <c r="M593" s="43"/>
      <c r="N593" s="47"/>
      <c r="AF593" s="39"/>
      <c r="AG593" s="48"/>
      <c r="AH593" s="48" t="s">
        <v>1223</v>
      </c>
      <c r="AM593" s="48"/>
      <c r="AN593" s="48"/>
      <c r="AP593" s="48"/>
    </row>
    <row r="594" spans="1:42" s="4" customFormat="1" ht="15" x14ac:dyDescent="0.25">
      <c r="A594" s="71"/>
      <c r="B594" s="72"/>
      <c r="C594" s="847" t="s">
        <v>81</v>
      </c>
      <c r="D594" s="847"/>
      <c r="E594" s="847"/>
      <c r="F594" s="42"/>
      <c r="G594" s="43"/>
      <c r="H594" s="43"/>
      <c r="I594" s="43"/>
      <c r="J594" s="46"/>
      <c r="K594" s="43"/>
      <c r="L594" s="131">
        <v>549.86</v>
      </c>
      <c r="M594" s="66"/>
      <c r="N594" s="47"/>
      <c r="AF594" s="39"/>
      <c r="AG594" s="48"/>
      <c r="AH594" s="48"/>
      <c r="AM594" s="48" t="s">
        <v>81</v>
      </c>
      <c r="AN594" s="48"/>
      <c r="AP594" s="48"/>
    </row>
    <row r="595" spans="1:42" s="4" customFormat="1" ht="15" x14ac:dyDescent="0.25">
      <c r="A595" s="40" t="s">
        <v>351</v>
      </c>
      <c r="B595" s="41" t="s">
        <v>1204</v>
      </c>
      <c r="C595" s="847" t="s">
        <v>1224</v>
      </c>
      <c r="D595" s="847"/>
      <c r="E595" s="847"/>
      <c r="F595" s="42" t="s">
        <v>174</v>
      </c>
      <c r="G595" s="43">
        <v>4</v>
      </c>
      <c r="H595" s="44">
        <v>1</v>
      </c>
      <c r="I595" s="44">
        <v>4</v>
      </c>
      <c r="J595" s="46"/>
      <c r="K595" s="43"/>
      <c r="L595" s="46"/>
      <c r="M595" s="43"/>
      <c r="N595" s="47"/>
      <c r="AF595" s="39"/>
      <c r="AG595" s="48"/>
      <c r="AH595" s="48" t="s">
        <v>1224</v>
      </c>
      <c r="AM595" s="48"/>
      <c r="AN595" s="48"/>
      <c r="AP595" s="48"/>
    </row>
    <row r="596" spans="1:42" s="4" customFormat="1" ht="22.5" x14ac:dyDescent="0.25">
      <c r="A596" s="49"/>
      <c r="B596" s="50" t="s">
        <v>1197</v>
      </c>
      <c r="C596" s="848" t="s">
        <v>65</v>
      </c>
      <c r="D596" s="848"/>
      <c r="E596" s="848"/>
      <c r="F596" s="848"/>
      <c r="G596" s="848"/>
      <c r="H596" s="848"/>
      <c r="I596" s="848"/>
      <c r="J596" s="848"/>
      <c r="K596" s="848"/>
      <c r="L596" s="848"/>
      <c r="M596" s="848"/>
      <c r="N596" s="849"/>
      <c r="AF596" s="39"/>
      <c r="AG596" s="48"/>
      <c r="AH596" s="48"/>
      <c r="AI596" s="3" t="s">
        <v>65</v>
      </c>
      <c r="AM596" s="48"/>
      <c r="AN596" s="48"/>
      <c r="AP596" s="48"/>
    </row>
    <row r="597" spans="1:42" s="4" customFormat="1" ht="15" x14ac:dyDescent="0.25">
      <c r="A597" s="51"/>
      <c r="B597" s="50" t="s">
        <v>60</v>
      </c>
      <c r="C597" s="853" t="s">
        <v>66</v>
      </c>
      <c r="D597" s="853"/>
      <c r="E597" s="853"/>
      <c r="F597" s="53"/>
      <c r="G597" s="54"/>
      <c r="H597" s="54"/>
      <c r="I597" s="54"/>
      <c r="J597" s="57">
        <v>4.3099999999999996</v>
      </c>
      <c r="K597" s="56">
        <v>1.1499999999999999</v>
      </c>
      <c r="L597" s="57">
        <v>19.829999999999998</v>
      </c>
      <c r="M597" s="56">
        <v>35.42</v>
      </c>
      <c r="N597" s="133">
        <v>702.38</v>
      </c>
      <c r="AF597" s="39"/>
      <c r="AG597" s="48"/>
      <c r="AH597" s="48"/>
      <c r="AJ597" s="3" t="s">
        <v>66</v>
      </c>
      <c r="AM597" s="48"/>
      <c r="AN597" s="48"/>
      <c r="AP597" s="48"/>
    </row>
    <row r="598" spans="1:42" s="4" customFormat="1" ht="15" x14ac:dyDescent="0.25">
      <c r="A598" s="51"/>
      <c r="B598" s="50" t="s">
        <v>67</v>
      </c>
      <c r="C598" s="853" t="s">
        <v>68</v>
      </c>
      <c r="D598" s="853"/>
      <c r="E598" s="853"/>
      <c r="F598" s="53"/>
      <c r="G598" s="54"/>
      <c r="H598" s="54"/>
      <c r="I598" s="54"/>
      <c r="J598" s="57">
        <v>21.41</v>
      </c>
      <c r="K598" s="56">
        <v>1.1499999999999999</v>
      </c>
      <c r="L598" s="57">
        <v>98.49</v>
      </c>
      <c r="M598" s="54"/>
      <c r="N598" s="59"/>
      <c r="AF598" s="39"/>
      <c r="AG598" s="48"/>
      <c r="AH598" s="48"/>
      <c r="AJ598" s="3" t="s">
        <v>68</v>
      </c>
      <c r="AM598" s="48"/>
      <c r="AN598" s="48"/>
      <c r="AP598" s="48"/>
    </row>
    <row r="599" spans="1:42" s="4" customFormat="1" ht="15" x14ac:dyDescent="0.25">
      <c r="A599" s="51"/>
      <c r="B599" s="50" t="s">
        <v>69</v>
      </c>
      <c r="C599" s="853" t="s">
        <v>70</v>
      </c>
      <c r="D599" s="853"/>
      <c r="E599" s="853"/>
      <c r="F599" s="53"/>
      <c r="G599" s="54"/>
      <c r="H599" s="54"/>
      <c r="I599" s="54"/>
      <c r="J599" s="57">
        <v>2.0299999999999998</v>
      </c>
      <c r="K599" s="56">
        <v>1.1499999999999999</v>
      </c>
      <c r="L599" s="57">
        <v>9.34</v>
      </c>
      <c r="M599" s="56">
        <v>35.42</v>
      </c>
      <c r="N599" s="133">
        <v>330.82</v>
      </c>
      <c r="AF599" s="39"/>
      <c r="AG599" s="48"/>
      <c r="AH599" s="48"/>
      <c r="AJ599" s="3" t="s">
        <v>70</v>
      </c>
      <c r="AM599" s="48"/>
      <c r="AN599" s="48"/>
      <c r="AP599" s="48"/>
    </row>
    <row r="600" spans="1:42" s="4" customFormat="1" ht="15" x14ac:dyDescent="0.25">
      <c r="A600" s="51"/>
      <c r="B600" s="50" t="s">
        <v>86</v>
      </c>
      <c r="C600" s="853" t="s">
        <v>87</v>
      </c>
      <c r="D600" s="853"/>
      <c r="E600" s="853"/>
      <c r="F600" s="53"/>
      <c r="G600" s="54"/>
      <c r="H600" s="54"/>
      <c r="I600" s="54"/>
      <c r="J600" s="57">
        <v>0.09</v>
      </c>
      <c r="K600" s="54"/>
      <c r="L600" s="57">
        <v>0.36</v>
      </c>
      <c r="M600" s="54"/>
      <c r="N600" s="59"/>
      <c r="AF600" s="39"/>
      <c r="AG600" s="48"/>
      <c r="AH600" s="48"/>
      <c r="AJ600" s="3" t="s">
        <v>87</v>
      </c>
      <c r="AM600" s="48"/>
      <c r="AN600" s="48"/>
      <c r="AP600" s="48"/>
    </row>
    <row r="601" spans="1:42" s="4" customFormat="1" ht="15" x14ac:dyDescent="0.25">
      <c r="A601" s="60"/>
      <c r="B601" s="50"/>
      <c r="C601" s="853" t="s">
        <v>71</v>
      </c>
      <c r="D601" s="853"/>
      <c r="E601" s="853"/>
      <c r="F601" s="53" t="s">
        <v>72</v>
      </c>
      <c r="G601" s="56">
        <v>0.47</v>
      </c>
      <c r="H601" s="56">
        <v>1.1499999999999999</v>
      </c>
      <c r="I601" s="62">
        <v>2.1619999999999999</v>
      </c>
      <c r="J601" s="63"/>
      <c r="K601" s="54"/>
      <c r="L601" s="63"/>
      <c r="M601" s="54"/>
      <c r="N601" s="59"/>
      <c r="AF601" s="39"/>
      <c r="AG601" s="48"/>
      <c r="AH601" s="48"/>
      <c r="AK601" s="3" t="s">
        <v>71</v>
      </c>
      <c r="AM601" s="48"/>
      <c r="AN601" s="48"/>
      <c r="AP601" s="48"/>
    </row>
    <row r="602" spans="1:42" s="4" customFormat="1" ht="15" x14ac:dyDescent="0.25">
      <c r="A602" s="60"/>
      <c r="B602" s="50"/>
      <c r="C602" s="853" t="s">
        <v>73</v>
      </c>
      <c r="D602" s="853"/>
      <c r="E602" s="853"/>
      <c r="F602" s="53" t="s">
        <v>72</v>
      </c>
      <c r="G602" s="56">
        <v>0.15</v>
      </c>
      <c r="H602" s="56">
        <v>1.1499999999999999</v>
      </c>
      <c r="I602" s="56">
        <v>0.69</v>
      </c>
      <c r="J602" s="63"/>
      <c r="K602" s="54"/>
      <c r="L602" s="63"/>
      <c r="M602" s="54"/>
      <c r="N602" s="59"/>
      <c r="AF602" s="39"/>
      <c r="AG602" s="48"/>
      <c r="AH602" s="48"/>
      <c r="AK602" s="3" t="s">
        <v>73</v>
      </c>
      <c r="AM602" s="48"/>
      <c r="AN602" s="48"/>
      <c r="AP602" s="48"/>
    </row>
    <row r="603" spans="1:42" s="4" customFormat="1" ht="15" x14ac:dyDescent="0.25">
      <c r="A603" s="51"/>
      <c r="B603" s="50"/>
      <c r="C603" s="854" t="s">
        <v>74</v>
      </c>
      <c r="D603" s="854"/>
      <c r="E603" s="854"/>
      <c r="F603" s="65"/>
      <c r="G603" s="66"/>
      <c r="H603" s="66"/>
      <c r="I603" s="66"/>
      <c r="J603" s="68">
        <v>25.81</v>
      </c>
      <c r="K603" s="66"/>
      <c r="L603" s="68">
        <v>118.68</v>
      </c>
      <c r="M603" s="66"/>
      <c r="N603" s="69"/>
      <c r="AF603" s="39"/>
      <c r="AG603" s="48"/>
      <c r="AH603" s="48"/>
      <c r="AL603" s="3" t="s">
        <v>74</v>
      </c>
      <c r="AM603" s="48"/>
      <c r="AN603" s="48"/>
      <c r="AP603" s="48"/>
    </row>
    <row r="604" spans="1:42" s="4" customFormat="1" ht="15" x14ac:dyDescent="0.25">
      <c r="A604" s="60"/>
      <c r="B604" s="50"/>
      <c r="C604" s="853" t="s">
        <v>75</v>
      </c>
      <c r="D604" s="853"/>
      <c r="E604" s="853"/>
      <c r="F604" s="53"/>
      <c r="G604" s="54"/>
      <c r="H604" s="54"/>
      <c r="I604" s="54"/>
      <c r="J604" s="63"/>
      <c r="K604" s="54"/>
      <c r="L604" s="57">
        <v>29.17</v>
      </c>
      <c r="M604" s="54"/>
      <c r="N604" s="58">
        <v>1033.2</v>
      </c>
      <c r="AF604" s="39"/>
      <c r="AG604" s="48"/>
      <c r="AH604" s="48"/>
      <c r="AK604" s="3" t="s">
        <v>75</v>
      </c>
      <c r="AM604" s="48"/>
      <c r="AN604" s="48"/>
      <c r="AP604" s="48"/>
    </row>
    <row r="605" spans="1:42" s="4" customFormat="1" ht="23.25" x14ac:dyDescent="0.25">
      <c r="A605" s="60"/>
      <c r="B605" s="50" t="s">
        <v>120</v>
      </c>
      <c r="C605" s="853" t="s">
        <v>121</v>
      </c>
      <c r="D605" s="853"/>
      <c r="E605" s="853"/>
      <c r="F605" s="53" t="s">
        <v>78</v>
      </c>
      <c r="G605" s="70">
        <v>97</v>
      </c>
      <c r="H605" s="54"/>
      <c r="I605" s="70">
        <v>97</v>
      </c>
      <c r="J605" s="63"/>
      <c r="K605" s="54"/>
      <c r="L605" s="57">
        <v>28.29</v>
      </c>
      <c r="M605" s="54"/>
      <c r="N605" s="58">
        <v>1002.2</v>
      </c>
      <c r="AF605" s="39"/>
      <c r="AG605" s="48"/>
      <c r="AH605" s="48"/>
      <c r="AK605" s="3" t="s">
        <v>121</v>
      </c>
      <c r="AM605" s="48"/>
      <c r="AN605" s="48"/>
      <c r="AP605" s="48"/>
    </row>
    <row r="606" spans="1:42" s="4" customFormat="1" ht="23.25" x14ac:dyDescent="0.25">
      <c r="A606" s="60"/>
      <c r="B606" s="50" t="s">
        <v>122</v>
      </c>
      <c r="C606" s="853" t="s">
        <v>123</v>
      </c>
      <c r="D606" s="853"/>
      <c r="E606" s="853"/>
      <c r="F606" s="53" t="s">
        <v>78</v>
      </c>
      <c r="G606" s="70">
        <v>51</v>
      </c>
      <c r="H606" s="54"/>
      <c r="I606" s="70">
        <v>51</v>
      </c>
      <c r="J606" s="63"/>
      <c r="K606" s="54"/>
      <c r="L606" s="57">
        <v>14.88</v>
      </c>
      <c r="M606" s="54"/>
      <c r="N606" s="133">
        <v>526.92999999999995</v>
      </c>
      <c r="AF606" s="39"/>
      <c r="AG606" s="48"/>
      <c r="AH606" s="48"/>
      <c r="AK606" s="3" t="s">
        <v>123</v>
      </c>
      <c r="AM606" s="48"/>
      <c r="AN606" s="48"/>
      <c r="AP606" s="48"/>
    </row>
    <row r="607" spans="1:42" s="4" customFormat="1" ht="15" x14ac:dyDescent="0.25">
      <c r="A607" s="71"/>
      <c r="B607" s="72"/>
      <c r="C607" s="847" t="s">
        <v>81</v>
      </c>
      <c r="D607" s="847"/>
      <c r="E607" s="847"/>
      <c r="F607" s="42"/>
      <c r="G607" s="43"/>
      <c r="H607" s="43"/>
      <c r="I607" s="43"/>
      <c r="J607" s="46"/>
      <c r="K607" s="43"/>
      <c r="L607" s="131">
        <v>161.85</v>
      </c>
      <c r="M607" s="66"/>
      <c r="N607" s="47"/>
      <c r="AF607" s="39"/>
      <c r="AG607" s="48"/>
      <c r="AH607" s="48"/>
      <c r="AM607" s="48" t="s">
        <v>81</v>
      </c>
      <c r="AN607" s="48"/>
      <c r="AP607" s="48"/>
    </row>
    <row r="608" spans="1:42" s="4" customFormat="1" ht="23.25" x14ac:dyDescent="0.25">
      <c r="A608" s="40" t="s">
        <v>354</v>
      </c>
      <c r="B608" s="41" t="s">
        <v>1225</v>
      </c>
      <c r="C608" s="847" t="s">
        <v>1226</v>
      </c>
      <c r="D608" s="847"/>
      <c r="E608" s="847"/>
      <c r="F608" s="42" t="s">
        <v>174</v>
      </c>
      <c r="G608" s="43">
        <v>4</v>
      </c>
      <c r="H608" s="44">
        <v>1</v>
      </c>
      <c r="I608" s="44">
        <v>4</v>
      </c>
      <c r="J608" s="73">
        <v>35075.25</v>
      </c>
      <c r="K608" s="43"/>
      <c r="L608" s="73">
        <v>16295.12</v>
      </c>
      <c r="M608" s="109">
        <v>8.61</v>
      </c>
      <c r="N608" s="134">
        <v>140301</v>
      </c>
      <c r="AF608" s="39"/>
      <c r="AG608" s="48"/>
      <c r="AH608" s="48" t="s">
        <v>1226</v>
      </c>
      <c r="AM608" s="48"/>
      <c r="AN608" s="48"/>
      <c r="AP608" s="48"/>
    </row>
    <row r="609" spans="1:42" s="4" customFormat="1" ht="15" x14ac:dyDescent="0.25">
      <c r="A609" s="71"/>
      <c r="B609" s="72"/>
      <c r="C609" s="847" t="s">
        <v>81</v>
      </c>
      <c r="D609" s="847"/>
      <c r="E609" s="847"/>
      <c r="F609" s="42"/>
      <c r="G609" s="43"/>
      <c r="H609" s="43"/>
      <c r="I609" s="43"/>
      <c r="J609" s="46"/>
      <c r="K609" s="43"/>
      <c r="L609" s="73">
        <v>16295.12</v>
      </c>
      <c r="M609" s="66"/>
      <c r="N609" s="134">
        <v>140301</v>
      </c>
      <c r="AF609" s="39"/>
      <c r="AG609" s="48"/>
      <c r="AH609" s="48"/>
      <c r="AM609" s="48" t="s">
        <v>81</v>
      </c>
      <c r="AN609" s="48"/>
      <c r="AP609" s="48"/>
    </row>
    <row r="610" spans="1:42" s="4" customFormat="1" ht="0" hidden="1" customHeight="1" x14ac:dyDescent="0.25">
      <c r="A610" s="110"/>
      <c r="B610" s="111"/>
      <c r="C610" s="111"/>
      <c r="D610" s="111"/>
      <c r="E610" s="111"/>
      <c r="F610" s="112"/>
      <c r="G610" s="112"/>
      <c r="H610" s="112"/>
      <c r="I610" s="112"/>
      <c r="J610" s="113"/>
      <c r="K610" s="112"/>
      <c r="L610" s="113"/>
      <c r="M610" s="54"/>
      <c r="N610" s="113"/>
      <c r="AF610" s="39"/>
      <c r="AG610" s="48"/>
      <c r="AH610" s="48"/>
      <c r="AM610" s="48"/>
      <c r="AN610" s="48"/>
      <c r="AP610" s="48"/>
    </row>
    <row r="611" spans="1:42" s="4" customFormat="1" ht="15" x14ac:dyDescent="0.25">
      <c r="A611" s="114"/>
      <c r="B611" s="115"/>
      <c r="C611" s="847" t="s">
        <v>1264</v>
      </c>
      <c r="D611" s="847"/>
      <c r="E611" s="847"/>
      <c r="F611" s="847"/>
      <c r="G611" s="847"/>
      <c r="H611" s="847"/>
      <c r="I611" s="847"/>
      <c r="J611" s="847"/>
      <c r="K611" s="847"/>
      <c r="L611" s="116"/>
      <c r="M611" s="117"/>
      <c r="N611" s="118"/>
      <c r="AF611" s="39"/>
      <c r="AG611" s="48"/>
      <c r="AH611" s="48"/>
      <c r="AM611" s="48"/>
      <c r="AN611" s="48" t="s">
        <v>1264</v>
      </c>
      <c r="AP611" s="48"/>
    </row>
    <row r="612" spans="1:42" s="4" customFormat="1" ht="15" x14ac:dyDescent="0.25">
      <c r="A612" s="119"/>
      <c r="B612" s="50"/>
      <c r="C612" s="853" t="s">
        <v>99</v>
      </c>
      <c r="D612" s="853"/>
      <c r="E612" s="853"/>
      <c r="F612" s="853"/>
      <c r="G612" s="853"/>
      <c r="H612" s="853"/>
      <c r="I612" s="853"/>
      <c r="J612" s="853"/>
      <c r="K612" s="853"/>
      <c r="L612" s="120">
        <v>40385.089999999997</v>
      </c>
      <c r="M612" s="121"/>
      <c r="N612" s="122"/>
      <c r="AF612" s="39"/>
      <c r="AG612" s="48"/>
      <c r="AH612" s="48"/>
      <c r="AM612" s="48"/>
      <c r="AN612" s="48"/>
      <c r="AO612" s="3" t="s">
        <v>99</v>
      </c>
      <c r="AP612" s="48"/>
    </row>
    <row r="613" spans="1:42" s="4" customFormat="1" ht="15" x14ac:dyDescent="0.25">
      <c r="A613" s="119"/>
      <c r="B613" s="50"/>
      <c r="C613" s="853" t="s">
        <v>100</v>
      </c>
      <c r="D613" s="853"/>
      <c r="E613" s="853"/>
      <c r="F613" s="853"/>
      <c r="G613" s="853"/>
      <c r="H613" s="853"/>
      <c r="I613" s="853"/>
      <c r="J613" s="853"/>
      <c r="K613" s="853"/>
      <c r="L613" s="123"/>
      <c r="M613" s="121"/>
      <c r="N613" s="122"/>
      <c r="AF613" s="39"/>
      <c r="AG613" s="48"/>
      <c r="AH613" s="48"/>
      <c r="AM613" s="48"/>
      <c r="AN613" s="48"/>
      <c r="AO613" s="3" t="s">
        <v>100</v>
      </c>
      <c r="AP613" s="48"/>
    </row>
    <row r="614" spans="1:42" s="4" customFormat="1" ht="15" x14ac:dyDescent="0.25">
      <c r="A614" s="119"/>
      <c r="B614" s="50"/>
      <c r="C614" s="853" t="s">
        <v>101</v>
      </c>
      <c r="D614" s="853"/>
      <c r="E614" s="853"/>
      <c r="F614" s="853"/>
      <c r="G614" s="853"/>
      <c r="H614" s="853"/>
      <c r="I614" s="853"/>
      <c r="J614" s="853"/>
      <c r="K614" s="853"/>
      <c r="L614" s="124">
        <v>132.68</v>
      </c>
      <c r="M614" s="121"/>
      <c r="N614" s="122"/>
      <c r="AF614" s="39"/>
      <c r="AG614" s="48"/>
      <c r="AH614" s="48"/>
      <c r="AM614" s="48"/>
      <c r="AN614" s="48"/>
      <c r="AO614" s="3" t="s">
        <v>101</v>
      </c>
      <c r="AP614" s="48"/>
    </row>
    <row r="615" spans="1:42" s="4" customFormat="1" ht="15" x14ac:dyDescent="0.25">
      <c r="A615" s="119"/>
      <c r="B615" s="50"/>
      <c r="C615" s="853" t="s">
        <v>102</v>
      </c>
      <c r="D615" s="853"/>
      <c r="E615" s="853"/>
      <c r="F615" s="853"/>
      <c r="G615" s="853"/>
      <c r="H615" s="853"/>
      <c r="I615" s="853"/>
      <c r="J615" s="853"/>
      <c r="K615" s="853"/>
      <c r="L615" s="124">
        <v>466.26</v>
      </c>
      <c r="M615" s="121"/>
      <c r="N615" s="122"/>
      <c r="AF615" s="39"/>
      <c r="AG615" s="48"/>
      <c r="AH615" s="48"/>
      <c r="AM615" s="48"/>
      <c r="AN615" s="48"/>
      <c r="AO615" s="3" t="s">
        <v>102</v>
      </c>
      <c r="AP615" s="48"/>
    </row>
    <row r="616" spans="1:42" s="4" customFormat="1" ht="15" x14ac:dyDescent="0.25">
      <c r="A616" s="119"/>
      <c r="B616" s="50"/>
      <c r="C616" s="853" t="s">
        <v>103</v>
      </c>
      <c r="D616" s="853"/>
      <c r="E616" s="853"/>
      <c r="F616" s="853"/>
      <c r="G616" s="853"/>
      <c r="H616" s="853"/>
      <c r="I616" s="853"/>
      <c r="J616" s="853"/>
      <c r="K616" s="853"/>
      <c r="L616" s="124">
        <v>44.13</v>
      </c>
      <c r="M616" s="121"/>
      <c r="N616" s="122"/>
      <c r="AF616" s="39"/>
      <c r="AG616" s="48"/>
      <c r="AH616" s="48"/>
      <c r="AM616" s="48"/>
      <c r="AN616" s="48"/>
      <c r="AO616" s="3" t="s">
        <v>103</v>
      </c>
      <c r="AP616" s="48"/>
    </row>
    <row r="617" spans="1:42" s="4" customFormat="1" ht="15" x14ac:dyDescent="0.25">
      <c r="A617" s="119"/>
      <c r="B617" s="50"/>
      <c r="C617" s="853" t="s">
        <v>138</v>
      </c>
      <c r="D617" s="853"/>
      <c r="E617" s="853"/>
      <c r="F617" s="853"/>
      <c r="G617" s="853"/>
      <c r="H617" s="853"/>
      <c r="I617" s="853"/>
      <c r="J617" s="853"/>
      <c r="K617" s="853"/>
      <c r="L617" s="120">
        <v>39786.15</v>
      </c>
      <c r="M617" s="121"/>
      <c r="N617" s="122"/>
      <c r="AF617" s="39"/>
      <c r="AG617" s="48"/>
      <c r="AH617" s="48"/>
      <c r="AM617" s="48"/>
      <c r="AN617" s="48"/>
      <c r="AO617" s="3" t="s">
        <v>138</v>
      </c>
      <c r="AP617" s="48"/>
    </row>
    <row r="618" spans="1:42" s="4" customFormat="1" ht="15" x14ac:dyDescent="0.25">
      <c r="A618" s="119"/>
      <c r="B618" s="50"/>
      <c r="C618" s="853" t="s">
        <v>721</v>
      </c>
      <c r="D618" s="853"/>
      <c r="E618" s="853"/>
      <c r="F618" s="853"/>
      <c r="G618" s="853"/>
      <c r="H618" s="853"/>
      <c r="I618" s="853"/>
      <c r="J618" s="853"/>
      <c r="K618" s="853"/>
      <c r="L618" s="123"/>
      <c r="M618" s="121"/>
      <c r="N618" s="122"/>
      <c r="AF618" s="39"/>
      <c r="AG618" s="48"/>
      <c r="AH618" s="48"/>
      <c r="AM618" s="48"/>
      <c r="AN618" s="48"/>
      <c r="AO618" s="3" t="s">
        <v>721</v>
      </c>
      <c r="AP618" s="48"/>
    </row>
    <row r="619" spans="1:42" s="4" customFormat="1" ht="15" x14ac:dyDescent="0.25">
      <c r="A619" s="119"/>
      <c r="B619" s="50"/>
      <c r="C619" s="853" t="s">
        <v>722</v>
      </c>
      <c r="D619" s="853"/>
      <c r="E619" s="853"/>
      <c r="F619" s="853"/>
      <c r="G619" s="853"/>
      <c r="H619" s="853"/>
      <c r="I619" s="853"/>
      <c r="J619" s="853"/>
      <c r="K619" s="853"/>
      <c r="L619" s="120">
        <v>39785.1</v>
      </c>
      <c r="M619" s="121"/>
      <c r="N619" s="122"/>
      <c r="AF619" s="39"/>
      <c r="AG619" s="48"/>
      <c r="AH619" s="48"/>
      <c r="AM619" s="48"/>
      <c r="AN619" s="48"/>
      <c r="AO619" s="3" t="s">
        <v>722</v>
      </c>
      <c r="AP619" s="48"/>
    </row>
    <row r="620" spans="1:42" s="4" customFormat="1" ht="15" x14ac:dyDescent="0.25">
      <c r="A620" s="119"/>
      <c r="B620" s="50"/>
      <c r="C620" s="853" t="s">
        <v>723</v>
      </c>
      <c r="D620" s="853"/>
      <c r="E620" s="853"/>
      <c r="F620" s="853"/>
      <c r="G620" s="853"/>
      <c r="H620" s="853"/>
      <c r="I620" s="853"/>
      <c r="J620" s="853"/>
      <c r="K620" s="853"/>
      <c r="L620" s="124">
        <v>1.05</v>
      </c>
      <c r="M620" s="121"/>
      <c r="N620" s="122"/>
      <c r="AF620" s="39"/>
      <c r="AG620" s="48"/>
      <c r="AH620" s="48"/>
      <c r="AM620" s="48"/>
      <c r="AN620" s="48"/>
      <c r="AO620" s="3" t="s">
        <v>723</v>
      </c>
      <c r="AP620" s="48"/>
    </row>
    <row r="621" spans="1:42" s="4" customFormat="1" ht="15" x14ac:dyDescent="0.25">
      <c r="A621" s="119"/>
      <c r="B621" s="50"/>
      <c r="C621" s="853" t="s">
        <v>104</v>
      </c>
      <c r="D621" s="853"/>
      <c r="E621" s="853"/>
      <c r="F621" s="853"/>
      <c r="G621" s="853"/>
      <c r="H621" s="853"/>
      <c r="I621" s="853"/>
      <c r="J621" s="853"/>
      <c r="K621" s="853"/>
      <c r="L621" s="124">
        <v>69.989999999999995</v>
      </c>
      <c r="M621" s="121"/>
      <c r="N621" s="122"/>
      <c r="AF621" s="39"/>
      <c r="AG621" s="48"/>
      <c r="AH621" s="48"/>
      <c r="AM621" s="48"/>
      <c r="AN621" s="48"/>
      <c r="AO621" s="3" t="s">
        <v>104</v>
      </c>
      <c r="AP621" s="48"/>
    </row>
    <row r="622" spans="1:42" s="4" customFormat="1" ht="15" x14ac:dyDescent="0.25">
      <c r="A622" s="119"/>
      <c r="B622" s="50"/>
      <c r="C622" s="853" t="s">
        <v>228</v>
      </c>
      <c r="D622" s="853"/>
      <c r="E622" s="853"/>
      <c r="F622" s="853"/>
      <c r="G622" s="853"/>
      <c r="H622" s="853"/>
      <c r="I622" s="853"/>
      <c r="J622" s="853"/>
      <c r="K622" s="853"/>
      <c r="L622" s="124">
        <v>68.94</v>
      </c>
      <c r="M622" s="121"/>
      <c r="N622" s="122"/>
      <c r="AF622" s="39"/>
      <c r="AG622" s="48"/>
      <c r="AH622" s="48"/>
      <c r="AM622" s="48"/>
      <c r="AN622" s="48"/>
      <c r="AO622" s="3" t="s">
        <v>228</v>
      </c>
      <c r="AP622" s="48"/>
    </row>
    <row r="623" spans="1:42" s="4" customFormat="1" ht="15" x14ac:dyDescent="0.25">
      <c r="A623" s="119"/>
      <c r="B623" s="50"/>
      <c r="C623" s="853" t="s">
        <v>229</v>
      </c>
      <c r="D623" s="853"/>
      <c r="E623" s="853"/>
      <c r="F623" s="853"/>
      <c r="G623" s="853"/>
      <c r="H623" s="853"/>
      <c r="I623" s="853"/>
      <c r="J623" s="853"/>
      <c r="K623" s="853"/>
      <c r="L623" s="123"/>
      <c r="M623" s="121"/>
      <c r="N623" s="122"/>
      <c r="AF623" s="39"/>
      <c r="AG623" s="48"/>
      <c r="AH623" s="48"/>
      <c r="AM623" s="48"/>
      <c r="AN623" s="48"/>
      <c r="AO623" s="3" t="s">
        <v>229</v>
      </c>
      <c r="AP623" s="48"/>
    </row>
    <row r="624" spans="1:42" s="4" customFormat="1" ht="15" x14ac:dyDescent="0.25">
      <c r="A624" s="119"/>
      <c r="B624" s="50"/>
      <c r="C624" s="853" t="s">
        <v>230</v>
      </c>
      <c r="D624" s="853"/>
      <c r="E624" s="853"/>
      <c r="F624" s="853"/>
      <c r="G624" s="853"/>
      <c r="H624" s="853"/>
      <c r="I624" s="853"/>
      <c r="J624" s="853"/>
      <c r="K624" s="853"/>
      <c r="L624" s="124">
        <v>21.2</v>
      </c>
      <c r="M624" s="121"/>
      <c r="N624" s="122"/>
      <c r="AF624" s="39"/>
      <c r="AG624" s="48"/>
      <c r="AH624" s="48"/>
      <c r="AM624" s="48"/>
      <c r="AN624" s="48"/>
      <c r="AO624" s="3" t="s">
        <v>230</v>
      </c>
      <c r="AP624" s="48"/>
    </row>
    <row r="625" spans="1:42" s="4" customFormat="1" ht="15" x14ac:dyDescent="0.25">
      <c r="A625" s="119"/>
      <c r="B625" s="50"/>
      <c r="C625" s="853" t="s">
        <v>231</v>
      </c>
      <c r="D625" s="853"/>
      <c r="E625" s="853"/>
      <c r="F625" s="853"/>
      <c r="G625" s="853"/>
      <c r="H625" s="853"/>
      <c r="I625" s="853"/>
      <c r="J625" s="853"/>
      <c r="K625" s="853"/>
      <c r="L625" s="124">
        <v>7.94</v>
      </c>
      <c r="M625" s="121"/>
      <c r="N625" s="122"/>
      <c r="AF625" s="39"/>
      <c r="AG625" s="48"/>
      <c r="AH625" s="48"/>
      <c r="AM625" s="48"/>
      <c r="AN625" s="48"/>
      <c r="AO625" s="3" t="s">
        <v>231</v>
      </c>
      <c r="AP625" s="48"/>
    </row>
    <row r="626" spans="1:42" s="4" customFormat="1" ht="15" x14ac:dyDescent="0.25">
      <c r="A626" s="119"/>
      <c r="B626" s="50"/>
      <c r="C626" s="853" t="s">
        <v>232</v>
      </c>
      <c r="D626" s="853"/>
      <c r="E626" s="853"/>
      <c r="F626" s="853"/>
      <c r="G626" s="853"/>
      <c r="H626" s="853"/>
      <c r="I626" s="853"/>
      <c r="J626" s="853"/>
      <c r="K626" s="853"/>
      <c r="L626" s="124">
        <v>0.72</v>
      </c>
      <c r="M626" s="121"/>
      <c r="N626" s="122"/>
      <c r="AF626" s="39"/>
      <c r="AG626" s="48"/>
      <c r="AH626" s="48"/>
      <c r="AM626" s="48"/>
      <c r="AN626" s="48"/>
      <c r="AO626" s="3" t="s">
        <v>232</v>
      </c>
      <c r="AP626" s="48"/>
    </row>
    <row r="627" spans="1:42" s="4" customFormat="1" ht="15" x14ac:dyDescent="0.25">
      <c r="A627" s="119"/>
      <c r="B627" s="50"/>
      <c r="C627" s="853" t="s">
        <v>233</v>
      </c>
      <c r="D627" s="853"/>
      <c r="E627" s="853"/>
      <c r="F627" s="853"/>
      <c r="G627" s="853"/>
      <c r="H627" s="853"/>
      <c r="I627" s="853"/>
      <c r="J627" s="853"/>
      <c r="K627" s="853"/>
      <c r="L627" s="124">
        <v>1.66</v>
      </c>
      <c r="M627" s="121"/>
      <c r="N627" s="122"/>
      <c r="AF627" s="39"/>
      <c r="AG627" s="48"/>
      <c r="AH627" s="48"/>
      <c r="AM627" s="48"/>
      <c r="AN627" s="48"/>
      <c r="AO627" s="3" t="s">
        <v>233</v>
      </c>
      <c r="AP627" s="48"/>
    </row>
    <row r="628" spans="1:42" s="4" customFormat="1" ht="15" x14ac:dyDescent="0.25">
      <c r="A628" s="119"/>
      <c r="B628" s="50"/>
      <c r="C628" s="853" t="s">
        <v>234</v>
      </c>
      <c r="D628" s="853"/>
      <c r="E628" s="853"/>
      <c r="F628" s="853"/>
      <c r="G628" s="853"/>
      <c r="H628" s="853"/>
      <c r="I628" s="853"/>
      <c r="J628" s="853"/>
      <c r="K628" s="853"/>
      <c r="L628" s="124">
        <v>23.89</v>
      </c>
      <c r="M628" s="121"/>
      <c r="N628" s="122"/>
      <c r="AF628" s="39"/>
      <c r="AG628" s="48"/>
      <c r="AH628" s="48"/>
      <c r="AM628" s="48"/>
      <c r="AN628" s="48"/>
      <c r="AO628" s="3" t="s">
        <v>234</v>
      </c>
      <c r="AP628" s="48"/>
    </row>
    <row r="629" spans="1:42" s="4" customFormat="1" ht="15" x14ac:dyDescent="0.25">
      <c r="A629" s="119"/>
      <c r="B629" s="50"/>
      <c r="C629" s="853" t="s">
        <v>235</v>
      </c>
      <c r="D629" s="853"/>
      <c r="E629" s="853"/>
      <c r="F629" s="853"/>
      <c r="G629" s="853"/>
      <c r="H629" s="853"/>
      <c r="I629" s="853"/>
      <c r="J629" s="853"/>
      <c r="K629" s="853"/>
      <c r="L629" s="124">
        <v>14.25</v>
      </c>
      <c r="M629" s="121"/>
      <c r="N629" s="122"/>
      <c r="AF629" s="39"/>
      <c r="AG629" s="48"/>
      <c r="AH629" s="48"/>
      <c r="AM629" s="48"/>
      <c r="AN629" s="48"/>
      <c r="AO629" s="3" t="s">
        <v>235</v>
      </c>
      <c r="AP629" s="48"/>
    </row>
    <row r="630" spans="1:42" s="4" customFormat="1" ht="15" x14ac:dyDescent="0.25">
      <c r="A630" s="119"/>
      <c r="B630" s="50"/>
      <c r="C630" s="853" t="s">
        <v>724</v>
      </c>
      <c r="D630" s="853"/>
      <c r="E630" s="853"/>
      <c r="F630" s="853"/>
      <c r="G630" s="853"/>
      <c r="H630" s="853"/>
      <c r="I630" s="853"/>
      <c r="J630" s="853"/>
      <c r="K630" s="853"/>
      <c r="L630" s="124">
        <v>1.05</v>
      </c>
      <c r="M630" s="121"/>
      <c r="N630" s="122"/>
      <c r="AF630" s="39"/>
      <c r="AG630" s="48"/>
      <c r="AH630" s="48"/>
      <c r="AM630" s="48"/>
      <c r="AN630" s="48"/>
      <c r="AO630" s="3" t="s">
        <v>724</v>
      </c>
      <c r="AP630" s="48"/>
    </row>
    <row r="631" spans="1:42" s="4" customFormat="1" ht="15" x14ac:dyDescent="0.25">
      <c r="A631" s="119"/>
      <c r="B631" s="50"/>
      <c r="C631" s="853" t="s">
        <v>140</v>
      </c>
      <c r="D631" s="853"/>
      <c r="E631" s="853"/>
      <c r="F631" s="853"/>
      <c r="G631" s="853"/>
      <c r="H631" s="853"/>
      <c r="I631" s="853"/>
      <c r="J631" s="853"/>
      <c r="K631" s="853"/>
      <c r="L631" s="120">
        <v>40582.47</v>
      </c>
      <c r="M631" s="121"/>
      <c r="N631" s="122"/>
      <c r="AF631" s="39"/>
      <c r="AG631" s="48"/>
      <c r="AH631" s="48"/>
      <c r="AM631" s="48"/>
      <c r="AN631" s="48"/>
      <c r="AO631" s="3" t="s">
        <v>140</v>
      </c>
      <c r="AP631" s="48"/>
    </row>
    <row r="632" spans="1:42" s="4" customFormat="1" ht="15" x14ac:dyDescent="0.25">
      <c r="A632" s="119"/>
      <c r="B632" s="50"/>
      <c r="C632" s="853" t="s">
        <v>100</v>
      </c>
      <c r="D632" s="853"/>
      <c r="E632" s="853"/>
      <c r="F632" s="853"/>
      <c r="G632" s="853"/>
      <c r="H632" s="853"/>
      <c r="I632" s="853"/>
      <c r="J632" s="853"/>
      <c r="K632" s="853"/>
      <c r="L632" s="123"/>
      <c r="M632" s="121"/>
      <c r="N632" s="122"/>
      <c r="AF632" s="39"/>
      <c r="AG632" s="48"/>
      <c r="AH632" s="48"/>
      <c r="AM632" s="48"/>
      <c r="AN632" s="48"/>
      <c r="AO632" s="3" t="s">
        <v>100</v>
      </c>
      <c r="AP632" s="48"/>
    </row>
    <row r="633" spans="1:42" s="4" customFormat="1" ht="15" x14ac:dyDescent="0.25">
      <c r="A633" s="119"/>
      <c r="B633" s="50"/>
      <c r="C633" s="853" t="s">
        <v>105</v>
      </c>
      <c r="D633" s="853"/>
      <c r="E633" s="853"/>
      <c r="F633" s="853"/>
      <c r="G633" s="853"/>
      <c r="H633" s="853"/>
      <c r="I633" s="853"/>
      <c r="J633" s="853"/>
      <c r="K633" s="853"/>
      <c r="L633" s="124">
        <v>111.48</v>
      </c>
      <c r="M633" s="121"/>
      <c r="N633" s="122"/>
      <c r="AF633" s="39"/>
      <c r="AG633" s="48"/>
      <c r="AH633" s="48"/>
      <c r="AM633" s="48"/>
      <c r="AN633" s="48"/>
      <c r="AO633" s="3" t="s">
        <v>105</v>
      </c>
      <c r="AP633" s="48"/>
    </row>
    <row r="634" spans="1:42" s="4" customFormat="1" ht="15" x14ac:dyDescent="0.25">
      <c r="A634" s="119"/>
      <c r="B634" s="50"/>
      <c r="C634" s="853" t="s">
        <v>106</v>
      </c>
      <c r="D634" s="853"/>
      <c r="E634" s="853"/>
      <c r="F634" s="853"/>
      <c r="G634" s="853"/>
      <c r="H634" s="853"/>
      <c r="I634" s="853"/>
      <c r="J634" s="853"/>
      <c r="K634" s="853"/>
      <c r="L634" s="124">
        <v>458.32</v>
      </c>
      <c r="M634" s="121"/>
      <c r="N634" s="122"/>
      <c r="AF634" s="39"/>
      <c r="AG634" s="48"/>
      <c r="AH634" s="48"/>
      <c r="AM634" s="48"/>
      <c r="AN634" s="48"/>
      <c r="AO634" s="3" t="s">
        <v>106</v>
      </c>
      <c r="AP634" s="48"/>
    </row>
    <row r="635" spans="1:42" s="4" customFormat="1" ht="15" x14ac:dyDescent="0.25">
      <c r="A635" s="119"/>
      <c r="B635" s="50"/>
      <c r="C635" s="853" t="s">
        <v>107</v>
      </c>
      <c r="D635" s="853"/>
      <c r="E635" s="853"/>
      <c r="F635" s="853"/>
      <c r="G635" s="853"/>
      <c r="H635" s="853"/>
      <c r="I635" s="853"/>
      <c r="J635" s="853"/>
      <c r="K635" s="853"/>
      <c r="L635" s="124">
        <v>43.41</v>
      </c>
      <c r="M635" s="121"/>
      <c r="N635" s="122"/>
      <c r="AF635" s="39"/>
      <c r="AG635" s="48"/>
      <c r="AH635" s="48"/>
      <c r="AM635" s="48"/>
      <c r="AN635" s="48"/>
      <c r="AO635" s="3" t="s">
        <v>107</v>
      </c>
      <c r="AP635" s="48"/>
    </row>
    <row r="636" spans="1:42" s="4" customFormat="1" ht="15" x14ac:dyDescent="0.25">
      <c r="A636" s="119"/>
      <c r="B636" s="50"/>
      <c r="C636" s="853" t="s">
        <v>139</v>
      </c>
      <c r="D636" s="853"/>
      <c r="E636" s="853"/>
      <c r="F636" s="853"/>
      <c r="G636" s="853"/>
      <c r="H636" s="853"/>
      <c r="I636" s="853"/>
      <c r="J636" s="853"/>
      <c r="K636" s="853"/>
      <c r="L636" s="120">
        <v>39783.440000000002</v>
      </c>
      <c r="M636" s="121"/>
      <c r="N636" s="122"/>
      <c r="AF636" s="39"/>
      <c r="AG636" s="48"/>
      <c r="AH636" s="48"/>
      <c r="AM636" s="48"/>
      <c r="AN636" s="48"/>
      <c r="AO636" s="3" t="s">
        <v>139</v>
      </c>
      <c r="AP636" s="48"/>
    </row>
    <row r="637" spans="1:42" s="4" customFormat="1" ht="15" x14ac:dyDescent="0.25">
      <c r="A637" s="119"/>
      <c r="B637" s="50"/>
      <c r="C637" s="853" t="s">
        <v>108</v>
      </c>
      <c r="D637" s="853"/>
      <c r="E637" s="853"/>
      <c r="F637" s="853"/>
      <c r="G637" s="853"/>
      <c r="H637" s="853"/>
      <c r="I637" s="853"/>
      <c r="J637" s="853"/>
      <c r="K637" s="853"/>
      <c r="L637" s="124">
        <v>150.24</v>
      </c>
      <c r="M637" s="121"/>
      <c r="N637" s="122"/>
      <c r="AF637" s="39"/>
      <c r="AG637" s="48"/>
      <c r="AH637" s="48"/>
      <c r="AM637" s="48"/>
      <c r="AN637" s="48"/>
      <c r="AO637" s="3" t="s">
        <v>108</v>
      </c>
      <c r="AP637" s="48"/>
    </row>
    <row r="638" spans="1:42" s="4" customFormat="1" ht="15" x14ac:dyDescent="0.25">
      <c r="A638" s="119"/>
      <c r="B638" s="50"/>
      <c r="C638" s="853" t="s">
        <v>109</v>
      </c>
      <c r="D638" s="853"/>
      <c r="E638" s="853"/>
      <c r="F638" s="853"/>
      <c r="G638" s="853"/>
      <c r="H638" s="853"/>
      <c r="I638" s="853"/>
      <c r="J638" s="853"/>
      <c r="K638" s="853"/>
      <c r="L638" s="124">
        <v>78.989999999999995</v>
      </c>
      <c r="M638" s="121"/>
      <c r="N638" s="122"/>
      <c r="AF638" s="39"/>
      <c r="AG638" s="48"/>
      <c r="AH638" s="48"/>
      <c r="AM638" s="48"/>
      <c r="AN638" s="48"/>
      <c r="AO638" s="3" t="s">
        <v>109</v>
      </c>
      <c r="AP638" s="48"/>
    </row>
    <row r="639" spans="1:42" s="4" customFormat="1" ht="15" x14ac:dyDescent="0.25">
      <c r="A639" s="119"/>
      <c r="B639" s="50"/>
      <c r="C639" s="853" t="s">
        <v>110</v>
      </c>
      <c r="D639" s="853"/>
      <c r="E639" s="853"/>
      <c r="F639" s="853"/>
      <c r="G639" s="853"/>
      <c r="H639" s="853"/>
      <c r="I639" s="853"/>
      <c r="J639" s="853"/>
      <c r="K639" s="853"/>
      <c r="L639" s="124">
        <v>176.81</v>
      </c>
      <c r="M639" s="121"/>
      <c r="N639" s="122"/>
      <c r="AF639" s="39"/>
      <c r="AG639" s="48"/>
      <c r="AH639" s="48"/>
      <c r="AM639" s="48"/>
      <c r="AN639" s="48"/>
      <c r="AO639" s="3" t="s">
        <v>110</v>
      </c>
      <c r="AP639" s="48"/>
    </row>
    <row r="640" spans="1:42" s="4" customFormat="1" ht="15" x14ac:dyDescent="0.25">
      <c r="A640" s="119"/>
      <c r="B640" s="50"/>
      <c r="C640" s="853" t="s">
        <v>111</v>
      </c>
      <c r="D640" s="853"/>
      <c r="E640" s="853"/>
      <c r="F640" s="853"/>
      <c r="G640" s="853"/>
      <c r="H640" s="853"/>
      <c r="I640" s="853"/>
      <c r="J640" s="853"/>
      <c r="K640" s="853"/>
      <c r="L640" s="124">
        <v>174.13</v>
      </c>
      <c r="M640" s="121"/>
      <c r="N640" s="122"/>
      <c r="AF640" s="39"/>
      <c r="AG640" s="48"/>
      <c r="AH640" s="48"/>
      <c r="AM640" s="48"/>
      <c r="AN640" s="48"/>
      <c r="AO640" s="3" t="s">
        <v>111</v>
      </c>
      <c r="AP640" s="48"/>
    </row>
    <row r="641" spans="1:42" s="4" customFormat="1" ht="15" x14ac:dyDescent="0.25">
      <c r="A641" s="119"/>
      <c r="B641" s="50"/>
      <c r="C641" s="853" t="s">
        <v>112</v>
      </c>
      <c r="D641" s="853"/>
      <c r="E641" s="853"/>
      <c r="F641" s="853"/>
      <c r="G641" s="853"/>
      <c r="H641" s="853"/>
      <c r="I641" s="853"/>
      <c r="J641" s="853"/>
      <c r="K641" s="853"/>
      <c r="L641" s="124">
        <v>93.24</v>
      </c>
      <c r="M641" s="121"/>
      <c r="N641" s="122"/>
      <c r="AF641" s="39"/>
      <c r="AG641" s="48"/>
      <c r="AH641" s="48"/>
      <c r="AM641" s="48"/>
      <c r="AN641" s="48"/>
      <c r="AO641" s="3" t="s">
        <v>112</v>
      </c>
      <c r="AP641" s="48"/>
    </row>
    <row r="642" spans="1:42" s="4" customFormat="1" ht="15" x14ac:dyDescent="0.25">
      <c r="A642" s="119"/>
      <c r="B642" s="125"/>
      <c r="C642" s="861" t="s">
        <v>1265</v>
      </c>
      <c r="D642" s="861"/>
      <c r="E642" s="861"/>
      <c r="F642" s="861"/>
      <c r="G642" s="861"/>
      <c r="H642" s="861"/>
      <c r="I642" s="861"/>
      <c r="J642" s="861"/>
      <c r="K642" s="861"/>
      <c r="L642" s="126">
        <v>40652.46</v>
      </c>
      <c r="M642" s="127"/>
      <c r="N642" s="128"/>
      <c r="AF642" s="39"/>
      <c r="AG642" s="48"/>
      <c r="AH642" s="48"/>
      <c r="AM642" s="48"/>
      <c r="AN642" s="48"/>
      <c r="AP642" s="48" t="s">
        <v>1265</v>
      </c>
    </row>
    <row r="643" spans="1:42" s="4" customFormat="1" ht="15" x14ac:dyDescent="0.25">
      <c r="A643" s="119"/>
      <c r="B643" s="50"/>
      <c r="C643" s="853" t="s">
        <v>100</v>
      </c>
      <c r="D643" s="853"/>
      <c r="E643" s="853"/>
      <c r="F643" s="853"/>
      <c r="G643" s="853"/>
      <c r="H643" s="853"/>
      <c r="I643" s="853"/>
      <c r="J643" s="853"/>
      <c r="K643" s="853"/>
      <c r="L643" s="123"/>
      <c r="M643" s="121"/>
      <c r="N643" s="122"/>
      <c r="AF643" s="39"/>
      <c r="AG643" s="48"/>
      <c r="AH643" s="48"/>
      <c r="AM643" s="48"/>
      <c r="AN643" s="48"/>
      <c r="AO643" s="3" t="s">
        <v>100</v>
      </c>
      <c r="AP643" s="48"/>
    </row>
    <row r="644" spans="1:42" s="4" customFormat="1" ht="15" x14ac:dyDescent="0.25">
      <c r="A644" s="119"/>
      <c r="B644" s="50"/>
      <c r="C644" s="853" t="s">
        <v>177</v>
      </c>
      <c r="D644" s="853"/>
      <c r="E644" s="853"/>
      <c r="F644" s="853"/>
      <c r="G644" s="853"/>
      <c r="H644" s="853"/>
      <c r="I644" s="853"/>
      <c r="J644" s="853"/>
      <c r="K644" s="853"/>
      <c r="L644" s="120">
        <v>39232.410000000003</v>
      </c>
      <c r="M644" s="121"/>
      <c r="N644" s="122"/>
      <c r="AF644" s="39"/>
      <c r="AG644" s="48"/>
      <c r="AH644" s="48"/>
      <c r="AM644" s="48"/>
      <c r="AN644" s="48"/>
      <c r="AO644" s="3" t="s">
        <v>177</v>
      </c>
      <c r="AP644" s="48"/>
    </row>
    <row r="645" spans="1:42" s="4" customFormat="1" ht="15" x14ac:dyDescent="0.25">
      <c r="A645" s="844" t="s">
        <v>1266</v>
      </c>
      <c r="B645" s="845"/>
      <c r="C645" s="845"/>
      <c r="D645" s="845"/>
      <c r="E645" s="845"/>
      <c r="F645" s="845"/>
      <c r="G645" s="845"/>
      <c r="H645" s="845"/>
      <c r="I645" s="845"/>
      <c r="J645" s="845"/>
      <c r="K645" s="845"/>
      <c r="L645" s="845"/>
      <c r="M645" s="845"/>
      <c r="N645" s="846"/>
      <c r="AF645" s="39" t="s">
        <v>1266</v>
      </c>
      <c r="AG645" s="48"/>
      <c r="AH645" s="48"/>
      <c r="AM645" s="48"/>
      <c r="AN645" s="48"/>
      <c r="AP645" s="48"/>
    </row>
    <row r="646" spans="1:42" s="4" customFormat="1" ht="15" x14ac:dyDescent="0.25">
      <c r="A646" s="855" t="s">
        <v>1230</v>
      </c>
      <c r="B646" s="856"/>
      <c r="C646" s="856"/>
      <c r="D646" s="856"/>
      <c r="E646" s="856"/>
      <c r="F646" s="856"/>
      <c r="G646" s="856"/>
      <c r="H646" s="856"/>
      <c r="I646" s="856"/>
      <c r="J646" s="856"/>
      <c r="K646" s="856"/>
      <c r="L646" s="856"/>
      <c r="M646" s="856"/>
      <c r="N646" s="857"/>
      <c r="AF646" s="39"/>
      <c r="AG646" s="48" t="s">
        <v>1230</v>
      </c>
      <c r="AH646" s="48"/>
      <c r="AM646" s="48"/>
      <c r="AN646" s="48"/>
      <c r="AP646" s="48"/>
    </row>
    <row r="647" spans="1:42" s="4" customFormat="1" ht="23.25" x14ac:dyDescent="0.25">
      <c r="A647" s="40" t="s">
        <v>357</v>
      </c>
      <c r="B647" s="41" t="s">
        <v>1193</v>
      </c>
      <c r="C647" s="847" t="s">
        <v>1194</v>
      </c>
      <c r="D647" s="847"/>
      <c r="E647" s="847"/>
      <c r="F647" s="42" t="s">
        <v>174</v>
      </c>
      <c r="G647" s="43">
        <v>4</v>
      </c>
      <c r="H647" s="44">
        <v>1</v>
      </c>
      <c r="I647" s="44">
        <v>4</v>
      </c>
      <c r="J647" s="46"/>
      <c r="K647" s="43"/>
      <c r="L647" s="46"/>
      <c r="M647" s="43"/>
      <c r="N647" s="47"/>
      <c r="AF647" s="39"/>
      <c r="AG647" s="48"/>
      <c r="AH647" s="48" t="s">
        <v>1194</v>
      </c>
      <c r="AM647" s="48"/>
      <c r="AN647" s="48"/>
      <c r="AP647" s="48"/>
    </row>
    <row r="648" spans="1:42" s="4" customFormat="1" ht="23.25" x14ac:dyDescent="0.25">
      <c r="A648" s="49"/>
      <c r="B648" s="50" t="s">
        <v>1195</v>
      </c>
      <c r="C648" s="848" t="s">
        <v>1267</v>
      </c>
      <c r="D648" s="848"/>
      <c r="E648" s="848"/>
      <c r="F648" s="848"/>
      <c r="G648" s="848"/>
      <c r="H648" s="848"/>
      <c r="I648" s="848"/>
      <c r="J648" s="848"/>
      <c r="K648" s="848"/>
      <c r="L648" s="848"/>
      <c r="M648" s="848"/>
      <c r="N648" s="849"/>
      <c r="AF648" s="39"/>
      <c r="AG648" s="48"/>
      <c r="AH648" s="48"/>
      <c r="AI648" s="3" t="s">
        <v>1267</v>
      </c>
      <c r="AM648" s="48"/>
      <c r="AN648" s="48"/>
      <c r="AP648" s="48"/>
    </row>
    <row r="649" spans="1:42" s="4" customFormat="1" ht="22.5" x14ac:dyDescent="0.25">
      <c r="A649" s="49"/>
      <c r="B649" s="50" t="s">
        <v>1197</v>
      </c>
      <c r="C649" s="848" t="s">
        <v>65</v>
      </c>
      <c r="D649" s="848"/>
      <c r="E649" s="848"/>
      <c r="F649" s="848"/>
      <c r="G649" s="848"/>
      <c r="H649" s="848"/>
      <c r="I649" s="848"/>
      <c r="J649" s="848"/>
      <c r="K649" s="848"/>
      <c r="L649" s="848"/>
      <c r="M649" s="848"/>
      <c r="N649" s="849"/>
      <c r="AF649" s="39"/>
      <c r="AG649" s="48"/>
      <c r="AH649" s="48"/>
      <c r="AI649" s="3" t="s">
        <v>65</v>
      </c>
      <c r="AM649" s="48"/>
      <c r="AN649" s="48"/>
      <c r="AP649" s="48"/>
    </row>
    <row r="650" spans="1:42" s="4" customFormat="1" ht="15" x14ac:dyDescent="0.25">
      <c r="A650" s="51"/>
      <c r="B650" s="50" t="s">
        <v>60</v>
      </c>
      <c r="C650" s="853" t="s">
        <v>66</v>
      </c>
      <c r="D650" s="853"/>
      <c r="E650" s="853"/>
      <c r="F650" s="53"/>
      <c r="G650" s="54"/>
      <c r="H650" s="54"/>
      <c r="I650" s="54"/>
      <c r="J650" s="57">
        <v>19.13</v>
      </c>
      <c r="K650" s="56">
        <v>0.69</v>
      </c>
      <c r="L650" s="57">
        <v>52.8</v>
      </c>
      <c r="M650" s="56">
        <v>35.42</v>
      </c>
      <c r="N650" s="58">
        <v>1870.18</v>
      </c>
      <c r="AF650" s="39"/>
      <c r="AG650" s="48"/>
      <c r="AH650" s="48"/>
      <c r="AJ650" s="3" t="s">
        <v>66</v>
      </c>
      <c r="AM650" s="48"/>
      <c r="AN650" s="48"/>
      <c r="AP650" s="48"/>
    </row>
    <row r="651" spans="1:42" s="4" customFormat="1" ht="15" x14ac:dyDescent="0.25">
      <c r="A651" s="51"/>
      <c r="B651" s="50" t="s">
        <v>67</v>
      </c>
      <c r="C651" s="853" t="s">
        <v>68</v>
      </c>
      <c r="D651" s="853"/>
      <c r="E651" s="853"/>
      <c r="F651" s="53"/>
      <c r="G651" s="54"/>
      <c r="H651" s="54"/>
      <c r="I651" s="54"/>
      <c r="J651" s="57">
        <v>71.349999999999994</v>
      </c>
      <c r="K651" s="56">
        <v>0.69</v>
      </c>
      <c r="L651" s="57">
        <v>196.93</v>
      </c>
      <c r="M651" s="54"/>
      <c r="N651" s="59"/>
      <c r="AF651" s="39"/>
      <c r="AG651" s="48"/>
      <c r="AH651" s="48"/>
      <c r="AJ651" s="3" t="s">
        <v>68</v>
      </c>
      <c r="AM651" s="48"/>
      <c r="AN651" s="48"/>
      <c r="AP651" s="48"/>
    </row>
    <row r="652" spans="1:42" s="4" customFormat="1" ht="15" x14ac:dyDescent="0.25">
      <c r="A652" s="51"/>
      <c r="B652" s="50" t="s">
        <v>69</v>
      </c>
      <c r="C652" s="853" t="s">
        <v>70</v>
      </c>
      <c r="D652" s="853"/>
      <c r="E652" s="853"/>
      <c r="F652" s="53"/>
      <c r="G652" s="54"/>
      <c r="H652" s="54"/>
      <c r="I652" s="54"/>
      <c r="J652" s="57">
        <v>6.75</v>
      </c>
      <c r="K652" s="56">
        <v>0.69</v>
      </c>
      <c r="L652" s="57">
        <v>18.63</v>
      </c>
      <c r="M652" s="56">
        <v>35.42</v>
      </c>
      <c r="N652" s="133">
        <v>659.87</v>
      </c>
      <c r="AF652" s="39"/>
      <c r="AG652" s="48"/>
      <c r="AH652" s="48"/>
      <c r="AJ652" s="3" t="s">
        <v>70</v>
      </c>
      <c r="AM652" s="48"/>
      <c r="AN652" s="48"/>
      <c r="AP652" s="48"/>
    </row>
    <row r="653" spans="1:42" s="4" customFormat="1" ht="15" x14ac:dyDescent="0.25">
      <c r="A653" s="51"/>
      <c r="B653" s="50" t="s">
        <v>86</v>
      </c>
      <c r="C653" s="853" t="s">
        <v>87</v>
      </c>
      <c r="D653" s="853"/>
      <c r="E653" s="853"/>
      <c r="F653" s="53"/>
      <c r="G653" s="54"/>
      <c r="H653" s="54"/>
      <c r="I653" s="54"/>
      <c r="J653" s="57">
        <v>0.38</v>
      </c>
      <c r="K653" s="70">
        <v>0</v>
      </c>
      <c r="L653" s="57">
        <v>0</v>
      </c>
      <c r="M653" s="54"/>
      <c r="N653" s="59"/>
      <c r="AF653" s="39"/>
      <c r="AG653" s="48"/>
      <c r="AH653" s="48"/>
      <c r="AJ653" s="3" t="s">
        <v>87</v>
      </c>
      <c r="AM653" s="48"/>
      <c r="AN653" s="48"/>
      <c r="AP653" s="48"/>
    </row>
    <row r="654" spans="1:42" s="4" customFormat="1" ht="15" x14ac:dyDescent="0.25">
      <c r="A654" s="60"/>
      <c r="B654" s="50"/>
      <c r="C654" s="853" t="s">
        <v>71</v>
      </c>
      <c r="D654" s="853"/>
      <c r="E654" s="853"/>
      <c r="F654" s="53" t="s">
        <v>72</v>
      </c>
      <c r="G654" s="56">
        <v>1.96</v>
      </c>
      <c r="H654" s="56">
        <v>0.69</v>
      </c>
      <c r="I654" s="130">
        <v>5.4096000000000002</v>
      </c>
      <c r="J654" s="63"/>
      <c r="K654" s="54"/>
      <c r="L654" s="63"/>
      <c r="M654" s="54"/>
      <c r="N654" s="59"/>
      <c r="AF654" s="39"/>
      <c r="AG654" s="48"/>
      <c r="AH654" s="48"/>
      <c r="AK654" s="3" t="s">
        <v>71</v>
      </c>
      <c r="AM654" s="48"/>
      <c r="AN654" s="48"/>
      <c r="AP654" s="48"/>
    </row>
    <row r="655" spans="1:42" s="4" customFormat="1" ht="15" x14ac:dyDescent="0.25">
      <c r="A655" s="60"/>
      <c r="B655" s="50"/>
      <c r="C655" s="853" t="s">
        <v>73</v>
      </c>
      <c r="D655" s="853"/>
      <c r="E655" s="853"/>
      <c r="F655" s="53" t="s">
        <v>72</v>
      </c>
      <c r="G655" s="61">
        <v>0.5</v>
      </c>
      <c r="H655" s="56">
        <v>0.69</v>
      </c>
      <c r="I655" s="56">
        <v>1.38</v>
      </c>
      <c r="J655" s="63"/>
      <c r="K655" s="54"/>
      <c r="L655" s="63"/>
      <c r="M655" s="54"/>
      <c r="N655" s="59"/>
      <c r="AF655" s="39"/>
      <c r="AG655" s="48"/>
      <c r="AH655" s="48"/>
      <c r="AK655" s="3" t="s">
        <v>73</v>
      </c>
      <c r="AM655" s="48"/>
      <c r="AN655" s="48"/>
      <c r="AP655" s="48"/>
    </row>
    <row r="656" spans="1:42" s="4" customFormat="1" ht="15" x14ac:dyDescent="0.25">
      <c r="A656" s="51"/>
      <c r="B656" s="50"/>
      <c r="C656" s="854" t="s">
        <v>74</v>
      </c>
      <c r="D656" s="854"/>
      <c r="E656" s="854"/>
      <c r="F656" s="65"/>
      <c r="G656" s="66"/>
      <c r="H656" s="66"/>
      <c r="I656" s="66"/>
      <c r="J656" s="68">
        <v>90.86</v>
      </c>
      <c r="K656" s="66"/>
      <c r="L656" s="68">
        <v>249.73</v>
      </c>
      <c r="M656" s="66"/>
      <c r="N656" s="69"/>
      <c r="AF656" s="39"/>
      <c r="AG656" s="48"/>
      <c r="AH656" s="48"/>
      <c r="AL656" s="3" t="s">
        <v>74</v>
      </c>
      <c r="AM656" s="48"/>
      <c r="AN656" s="48"/>
      <c r="AP656" s="48"/>
    </row>
    <row r="657" spans="1:42" s="4" customFormat="1" ht="15" x14ac:dyDescent="0.25">
      <c r="A657" s="60"/>
      <c r="B657" s="50"/>
      <c r="C657" s="853" t="s">
        <v>75</v>
      </c>
      <c r="D657" s="853"/>
      <c r="E657" s="853"/>
      <c r="F657" s="53"/>
      <c r="G657" s="54"/>
      <c r="H657" s="54"/>
      <c r="I657" s="54"/>
      <c r="J657" s="63"/>
      <c r="K657" s="54"/>
      <c r="L657" s="57">
        <v>71.430000000000007</v>
      </c>
      <c r="M657" s="54"/>
      <c r="N657" s="58">
        <v>2530.0500000000002</v>
      </c>
      <c r="AF657" s="39"/>
      <c r="AG657" s="48"/>
      <c r="AH657" s="48"/>
      <c r="AK657" s="3" t="s">
        <v>75</v>
      </c>
      <c r="AM657" s="48"/>
      <c r="AN657" s="48"/>
      <c r="AP657" s="48"/>
    </row>
    <row r="658" spans="1:42" s="4" customFormat="1" ht="23.25" x14ac:dyDescent="0.25">
      <c r="A658" s="60"/>
      <c r="B658" s="50" t="s">
        <v>120</v>
      </c>
      <c r="C658" s="853" t="s">
        <v>121</v>
      </c>
      <c r="D658" s="853"/>
      <c r="E658" s="853"/>
      <c r="F658" s="53" t="s">
        <v>78</v>
      </c>
      <c r="G658" s="70">
        <v>97</v>
      </c>
      <c r="H658" s="54"/>
      <c r="I658" s="70">
        <v>97</v>
      </c>
      <c r="J658" s="63"/>
      <c r="K658" s="54"/>
      <c r="L658" s="57">
        <v>69.290000000000006</v>
      </c>
      <c r="M658" s="54"/>
      <c r="N658" s="58">
        <v>2454.15</v>
      </c>
      <c r="AF658" s="39"/>
      <c r="AG658" s="48"/>
      <c r="AH658" s="48"/>
      <c r="AK658" s="3" t="s">
        <v>121</v>
      </c>
      <c r="AM658" s="48"/>
      <c r="AN658" s="48"/>
      <c r="AP658" s="48"/>
    </row>
    <row r="659" spans="1:42" s="4" customFormat="1" ht="23.25" x14ac:dyDescent="0.25">
      <c r="A659" s="60"/>
      <c r="B659" s="50" t="s">
        <v>122</v>
      </c>
      <c r="C659" s="853" t="s">
        <v>123</v>
      </c>
      <c r="D659" s="853"/>
      <c r="E659" s="853"/>
      <c r="F659" s="53" t="s">
        <v>78</v>
      </c>
      <c r="G659" s="70">
        <v>51</v>
      </c>
      <c r="H659" s="54"/>
      <c r="I659" s="70">
        <v>51</v>
      </c>
      <c r="J659" s="63"/>
      <c r="K659" s="54"/>
      <c r="L659" s="57">
        <v>36.43</v>
      </c>
      <c r="M659" s="54"/>
      <c r="N659" s="58">
        <v>1290.33</v>
      </c>
      <c r="AF659" s="39"/>
      <c r="AG659" s="48"/>
      <c r="AH659" s="48"/>
      <c r="AK659" s="3" t="s">
        <v>123</v>
      </c>
      <c r="AM659" s="48"/>
      <c r="AN659" s="48"/>
      <c r="AP659" s="48"/>
    </row>
    <row r="660" spans="1:42" s="4" customFormat="1" ht="15" x14ac:dyDescent="0.25">
      <c r="A660" s="71"/>
      <c r="B660" s="72"/>
      <c r="C660" s="847" t="s">
        <v>81</v>
      </c>
      <c r="D660" s="847"/>
      <c r="E660" s="847"/>
      <c r="F660" s="42"/>
      <c r="G660" s="43"/>
      <c r="H660" s="43"/>
      <c r="I660" s="43"/>
      <c r="J660" s="46"/>
      <c r="K660" s="43"/>
      <c r="L660" s="131">
        <v>355.45</v>
      </c>
      <c r="M660" s="66"/>
      <c r="N660" s="47"/>
      <c r="AF660" s="39"/>
      <c r="AG660" s="48"/>
      <c r="AH660" s="48"/>
      <c r="AM660" s="48" t="s">
        <v>81</v>
      </c>
      <c r="AN660" s="48"/>
      <c r="AP660" s="48"/>
    </row>
    <row r="661" spans="1:42" s="4" customFormat="1" ht="23.25" x14ac:dyDescent="0.25">
      <c r="A661" s="40" t="s">
        <v>428</v>
      </c>
      <c r="B661" s="41" t="s">
        <v>1198</v>
      </c>
      <c r="C661" s="847" t="s">
        <v>1199</v>
      </c>
      <c r="D661" s="847"/>
      <c r="E661" s="847"/>
      <c r="F661" s="42" t="s">
        <v>824</v>
      </c>
      <c r="G661" s="43">
        <v>0.04</v>
      </c>
      <c r="H661" s="44">
        <v>1</v>
      </c>
      <c r="I661" s="109">
        <v>0.04</v>
      </c>
      <c r="J661" s="46"/>
      <c r="K661" s="43"/>
      <c r="L661" s="46"/>
      <c r="M661" s="43"/>
      <c r="N661" s="47"/>
      <c r="AF661" s="39"/>
      <c r="AG661" s="48"/>
      <c r="AH661" s="48" t="s">
        <v>1199</v>
      </c>
      <c r="AM661" s="48"/>
      <c r="AN661" s="48"/>
      <c r="AP661" s="48"/>
    </row>
    <row r="662" spans="1:42" s="4" customFormat="1" ht="23.25" x14ac:dyDescent="0.25">
      <c r="A662" s="49"/>
      <c r="B662" s="50" t="s">
        <v>1195</v>
      </c>
      <c r="C662" s="848" t="s">
        <v>1267</v>
      </c>
      <c r="D662" s="848"/>
      <c r="E662" s="848"/>
      <c r="F662" s="848"/>
      <c r="G662" s="848"/>
      <c r="H662" s="848"/>
      <c r="I662" s="848"/>
      <c r="J662" s="848"/>
      <c r="K662" s="848"/>
      <c r="L662" s="848"/>
      <c r="M662" s="848"/>
      <c r="N662" s="849"/>
      <c r="AF662" s="39"/>
      <c r="AG662" s="48"/>
      <c r="AH662" s="48"/>
      <c r="AI662" s="3" t="s">
        <v>1267</v>
      </c>
      <c r="AM662" s="48"/>
      <c r="AN662" s="48"/>
      <c r="AP662" s="48"/>
    </row>
    <row r="663" spans="1:42" s="4" customFormat="1" ht="22.5" x14ac:dyDescent="0.25">
      <c r="A663" s="49"/>
      <c r="B663" s="50" t="s">
        <v>1197</v>
      </c>
      <c r="C663" s="848" t="s">
        <v>65</v>
      </c>
      <c r="D663" s="848"/>
      <c r="E663" s="848"/>
      <c r="F663" s="848"/>
      <c r="G663" s="848"/>
      <c r="H663" s="848"/>
      <c r="I663" s="848"/>
      <c r="J663" s="848"/>
      <c r="K663" s="848"/>
      <c r="L663" s="848"/>
      <c r="M663" s="848"/>
      <c r="N663" s="849"/>
      <c r="AF663" s="39"/>
      <c r="AG663" s="48"/>
      <c r="AH663" s="48"/>
      <c r="AI663" s="3" t="s">
        <v>65</v>
      </c>
      <c r="AM663" s="48"/>
      <c r="AN663" s="48"/>
      <c r="AP663" s="48"/>
    </row>
    <row r="664" spans="1:42" s="4" customFormat="1" ht="15" x14ac:dyDescent="0.25">
      <c r="A664" s="51"/>
      <c r="B664" s="50" t="s">
        <v>60</v>
      </c>
      <c r="C664" s="853" t="s">
        <v>66</v>
      </c>
      <c r="D664" s="853"/>
      <c r="E664" s="853"/>
      <c r="F664" s="53"/>
      <c r="G664" s="54"/>
      <c r="H664" s="54"/>
      <c r="I664" s="54"/>
      <c r="J664" s="57">
        <v>542.15</v>
      </c>
      <c r="K664" s="56">
        <v>0.69</v>
      </c>
      <c r="L664" s="57">
        <v>14.96</v>
      </c>
      <c r="M664" s="56">
        <v>35.42</v>
      </c>
      <c r="N664" s="133">
        <v>529.88</v>
      </c>
      <c r="AF664" s="39"/>
      <c r="AG664" s="48"/>
      <c r="AH664" s="48"/>
      <c r="AJ664" s="3" t="s">
        <v>66</v>
      </c>
      <c r="AM664" s="48"/>
      <c r="AN664" s="48"/>
      <c r="AP664" s="48"/>
    </row>
    <row r="665" spans="1:42" s="4" customFormat="1" ht="15" x14ac:dyDescent="0.25">
      <c r="A665" s="51"/>
      <c r="B665" s="50" t="s">
        <v>67</v>
      </c>
      <c r="C665" s="853" t="s">
        <v>68</v>
      </c>
      <c r="D665" s="853"/>
      <c r="E665" s="853"/>
      <c r="F665" s="53"/>
      <c r="G665" s="54"/>
      <c r="H665" s="54"/>
      <c r="I665" s="54"/>
      <c r="J665" s="57">
        <v>203.16</v>
      </c>
      <c r="K665" s="56">
        <v>0.69</v>
      </c>
      <c r="L665" s="57">
        <v>5.61</v>
      </c>
      <c r="M665" s="54"/>
      <c r="N665" s="59"/>
      <c r="AF665" s="39"/>
      <c r="AG665" s="48"/>
      <c r="AH665" s="48"/>
      <c r="AJ665" s="3" t="s">
        <v>68</v>
      </c>
      <c r="AM665" s="48"/>
      <c r="AN665" s="48"/>
      <c r="AP665" s="48"/>
    </row>
    <row r="666" spans="1:42" s="4" customFormat="1" ht="15" x14ac:dyDescent="0.25">
      <c r="A666" s="51"/>
      <c r="B666" s="50" t="s">
        <v>69</v>
      </c>
      <c r="C666" s="853" t="s">
        <v>70</v>
      </c>
      <c r="D666" s="853"/>
      <c r="E666" s="853"/>
      <c r="F666" s="53"/>
      <c r="G666" s="54"/>
      <c r="H666" s="54"/>
      <c r="I666" s="54"/>
      <c r="J666" s="57">
        <v>18.36</v>
      </c>
      <c r="K666" s="56">
        <v>0.69</v>
      </c>
      <c r="L666" s="57">
        <v>0.51</v>
      </c>
      <c r="M666" s="56">
        <v>35.42</v>
      </c>
      <c r="N666" s="133">
        <v>18.059999999999999</v>
      </c>
      <c r="AF666" s="39"/>
      <c r="AG666" s="48"/>
      <c r="AH666" s="48"/>
      <c r="AJ666" s="3" t="s">
        <v>70</v>
      </c>
      <c r="AM666" s="48"/>
      <c r="AN666" s="48"/>
      <c r="AP666" s="48"/>
    </row>
    <row r="667" spans="1:42" s="4" customFormat="1" ht="15" x14ac:dyDescent="0.25">
      <c r="A667" s="51"/>
      <c r="B667" s="50" t="s">
        <v>86</v>
      </c>
      <c r="C667" s="853" t="s">
        <v>87</v>
      </c>
      <c r="D667" s="853"/>
      <c r="E667" s="853"/>
      <c r="F667" s="53"/>
      <c r="G667" s="54"/>
      <c r="H667" s="54"/>
      <c r="I667" s="54"/>
      <c r="J667" s="57">
        <v>82.99</v>
      </c>
      <c r="K667" s="70">
        <v>0</v>
      </c>
      <c r="L667" s="57">
        <v>0</v>
      </c>
      <c r="M667" s="54"/>
      <c r="N667" s="59"/>
      <c r="AF667" s="39"/>
      <c r="AG667" s="48"/>
      <c r="AH667" s="48"/>
      <c r="AJ667" s="3" t="s">
        <v>87</v>
      </c>
      <c r="AM667" s="48"/>
      <c r="AN667" s="48"/>
      <c r="AP667" s="48"/>
    </row>
    <row r="668" spans="1:42" s="4" customFormat="1" ht="15" x14ac:dyDescent="0.25">
      <c r="A668" s="60"/>
      <c r="B668" s="50"/>
      <c r="C668" s="853" t="s">
        <v>71</v>
      </c>
      <c r="D668" s="853"/>
      <c r="E668" s="853"/>
      <c r="F668" s="53" t="s">
        <v>72</v>
      </c>
      <c r="G668" s="61">
        <v>67.599999999999994</v>
      </c>
      <c r="H668" s="56">
        <v>0.69</v>
      </c>
      <c r="I668" s="64">
        <v>1.8657600000000001</v>
      </c>
      <c r="J668" s="63"/>
      <c r="K668" s="54"/>
      <c r="L668" s="63"/>
      <c r="M668" s="54"/>
      <c r="N668" s="59"/>
      <c r="AF668" s="39"/>
      <c r="AG668" s="48"/>
      <c r="AH668" s="48"/>
      <c r="AK668" s="3" t="s">
        <v>71</v>
      </c>
      <c r="AM668" s="48"/>
      <c r="AN668" s="48"/>
      <c r="AP668" s="48"/>
    </row>
    <row r="669" spans="1:42" s="4" customFormat="1" ht="15" x14ac:dyDescent="0.25">
      <c r="A669" s="60"/>
      <c r="B669" s="50"/>
      <c r="C669" s="853" t="s">
        <v>73</v>
      </c>
      <c r="D669" s="853"/>
      <c r="E669" s="853"/>
      <c r="F669" s="53" t="s">
        <v>72</v>
      </c>
      <c r="G669" s="56">
        <v>1.36</v>
      </c>
      <c r="H669" s="56">
        <v>0.69</v>
      </c>
      <c r="I669" s="132">
        <v>3.7536E-2</v>
      </c>
      <c r="J669" s="63"/>
      <c r="K669" s="54"/>
      <c r="L669" s="63"/>
      <c r="M669" s="54"/>
      <c r="N669" s="59"/>
      <c r="AF669" s="39"/>
      <c r="AG669" s="48"/>
      <c r="AH669" s="48"/>
      <c r="AK669" s="3" t="s">
        <v>73</v>
      </c>
      <c r="AM669" s="48"/>
      <c r="AN669" s="48"/>
      <c r="AP669" s="48"/>
    </row>
    <row r="670" spans="1:42" s="4" customFormat="1" ht="15" x14ac:dyDescent="0.25">
      <c r="A670" s="51"/>
      <c r="B670" s="50"/>
      <c r="C670" s="854" t="s">
        <v>74</v>
      </c>
      <c r="D670" s="854"/>
      <c r="E670" s="854"/>
      <c r="F670" s="65"/>
      <c r="G670" s="66"/>
      <c r="H670" s="66"/>
      <c r="I670" s="66"/>
      <c r="J670" s="68">
        <v>828.3</v>
      </c>
      <c r="K670" s="66"/>
      <c r="L670" s="68">
        <v>20.57</v>
      </c>
      <c r="M670" s="66"/>
      <c r="N670" s="69"/>
      <c r="AF670" s="39"/>
      <c r="AG670" s="48"/>
      <c r="AH670" s="48"/>
      <c r="AL670" s="3" t="s">
        <v>74</v>
      </c>
      <c r="AM670" s="48"/>
      <c r="AN670" s="48"/>
      <c r="AP670" s="48"/>
    </row>
    <row r="671" spans="1:42" s="4" customFormat="1" ht="15" x14ac:dyDescent="0.25">
      <c r="A671" s="60"/>
      <c r="B671" s="50"/>
      <c r="C671" s="853" t="s">
        <v>75</v>
      </c>
      <c r="D671" s="853"/>
      <c r="E671" s="853"/>
      <c r="F671" s="53"/>
      <c r="G671" s="54"/>
      <c r="H671" s="54"/>
      <c r="I671" s="54"/>
      <c r="J671" s="63"/>
      <c r="K671" s="54"/>
      <c r="L671" s="57">
        <v>15.47</v>
      </c>
      <c r="M671" s="54"/>
      <c r="N671" s="133">
        <v>547.94000000000005</v>
      </c>
      <c r="AF671" s="39"/>
      <c r="AG671" s="48"/>
      <c r="AH671" s="48"/>
      <c r="AK671" s="3" t="s">
        <v>75</v>
      </c>
      <c r="AM671" s="48"/>
      <c r="AN671" s="48"/>
      <c r="AP671" s="48"/>
    </row>
    <row r="672" spans="1:42" s="4" customFormat="1" ht="15" x14ac:dyDescent="0.25">
      <c r="A672" s="60"/>
      <c r="B672" s="50" t="s">
        <v>1200</v>
      </c>
      <c r="C672" s="853" t="s">
        <v>1201</v>
      </c>
      <c r="D672" s="853"/>
      <c r="E672" s="853"/>
      <c r="F672" s="53" t="s">
        <v>78</v>
      </c>
      <c r="G672" s="70">
        <v>109</v>
      </c>
      <c r="H672" s="54"/>
      <c r="I672" s="70">
        <v>109</v>
      </c>
      <c r="J672" s="63"/>
      <c r="K672" s="54"/>
      <c r="L672" s="57">
        <v>16.86</v>
      </c>
      <c r="M672" s="54"/>
      <c r="N672" s="133">
        <v>597.25</v>
      </c>
      <c r="AF672" s="39"/>
      <c r="AG672" s="48"/>
      <c r="AH672" s="48"/>
      <c r="AK672" s="3" t="s">
        <v>1201</v>
      </c>
      <c r="AM672" s="48"/>
      <c r="AN672" s="48"/>
      <c r="AP672" s="48"/>
    </row>
    <row r="673" spans="1:42" s="4" customFormat="1" ht="15" x14ac:dyDescent="0.25">
      <c r="A673" s="60"/>
      <c r="B673" s="50" t="s">
        <v>1202</v>
      </c>
      <c r="C673" s="853" t="s">
        <v>1203</v>
      </c>
      <c r="D673" s="853"/>
      <c r="E673" s="853"/>
      <c r="F673" s="53" t="s">
        <v>78</v>
      </c>
      <c r="G673" s="70">
        <v>65</v>
      </c>
      <c r="H673" s="54"/>
      <c r="I673" s="70">
        <v>65</v>
      </c>
      <c r="J673" s="63"/>
      <c r="K673" s="54"/>
      <c r="L673" s="57">
        <v>10.06</v>
      </c>
      <c r="M673" s="54"/>
      <c r="N673" s="133">
        <v>356.16</v>
      </c>
      <c r="AF673" s="39"/>
      <c r="AG673" s="48"/>
      <c r="AH673" s="48"/>
      <c r="AK673" s="3" t="s">
        <v>1203</v>
      </c>
      <c r="AM673" s="48"/>
      <c r="AN673" s="48"/>
      <c r="AP673" s="48"/>
    </row>
    <row r="674" spans="1:42" s="4" customFormat="1" ht="15" x14ac:dyDescent="0.25">
      <c r="A674" s="71"/>
      <c r="B674" s="72"/>
      <c r="C674" s="847" t="s">
        <v>81</v>
      </c>
      <c r="D674" s="847"/>
      <c r="E674" s="847"/>
      <c r="F674" s="42"/>
      <c r="G674" s="43"/>
      <c r="H674" s="43"/>
      <c r="I674" s="43"/>
      <c r="J674" s="46"/>
      <c r="K674" s="43"/>
      <c r="L674" s="131">
        <v>47.49</v>
      </c>
      <c r="M674" s="66"/>
      <c r="N674" s="47"/>
      <c r="AF674" s="39"/>
      <c r="AG674" s="48"/>
      <c r="AH674" s="48"/>
      <c r="AM674" s="48" t="s">
        <v>81</v>
      </c>
      <c r="AN674" s="48"/>
      <c r="AP674" s="48"/>
    </row>
    <row r="675" spans="1:42" s="4" customFormat="1" ht="23.25" x14ac:dyDescent="0.25">
      <c r="A675" s="40" t="s">
        <v>431</v>
      </c>
      <c r="B675" s="41" t="s">
        <v>1204</v>
      </c>
      <c r="C675" s="847" t="s">
        <v>1205</v>
      </c>
      <c r="D675" s="847"/>
      <c r="E675" s="847"/>
      <c r="F675" s="42" t="s">
        <v>174</v>
      </c>
      <c r="G675" s="43">
        <v>8</v>
      </c>
      <c r="H675" s="44">
        <v>1</v>
      </c>
      <c r="I675" s="44">
        <v>8</v>
      </c>
      <c r="J675" s="46"/>
      <c r="K675" s="43"/>
      <c r="L675" s="46"/>
      <c r="M675" s="43"/>
      <c r="N675" s="47"/>
      <c r="AF675" s="39"/>
      <c r="AG675" s="48"/>
      <c r="AH675" s="48" t="s">
        <v>1205</v>
      </c>
      <c r="AM675" s="48"/>
      <c r="AN675" s="48"/>
      <c r="AP675" s="48"/>
    </row>
    <row r="676" spans="1:42" s="4" customFormat="1" ht="23.25" x14ac:dyDescent="0.25">
      <c r="A676" s="49"/>
      <c r="B676" s="50" t="s">
        <v>1195</v>
      </c>
      <c r="C676" s="848" t="s">
        <v>1267</v>
      </c>
      <c r="D676" s="848"/>
      <c r="E676" s="848"/>
      <c r="F676" s="848"/>
      <c r="G676" s="848"/>
      <c r="H676" s="848"/>
      <c r="I676" s="848"/>
      <c r="J676" s="848"/>
      <c r="K676" s="848"/>
      <c r="L676" s="848"/>
      <c r="M676" s="848"/>
      <c r="N676" s="849"/>
      <c r="AF676" s="39"/>
      <c r="AG676" s="48"/>
      <c r="AH676" s="48"/>
      <c r="AI676" s="3" t="s">
        <v>1267</v>
      </c>
      <c r="AM676" s="48"/>
      <c r="AN676" s="48"/>
      <c r="AP676" s="48"/>
    </row>
    <row r="677" spans="1:42" s="4" customFormat="1" ht="22.5" x14ac:dyDescent="0.25">
      <c r="A677" s="49"/>
      <c r="B677" s="50" t="s">
        <v>1197</v>
      </c>
      <c r="C677" s="848" t="s">
        <v>65</v>
      </c>
      <c r="D677" s="848"/>
      <c r="E677" s="848"/>
      <c r="F677" s="848"/>
      <c r="G677" s="848"/>
      <c r="H677" s="848"/>
      <c r="I677" s="848"/>
      <c r="J677" s="848"/>
      <c r="K677" s="848"/>
      <c r="L677" s="848"/>
      <c r="M677" s="848"/>
      <c r="N677" s="849"/>
      <c r="AF677" s="39"/>
      <c r="AG677" s="48"/>
      <c r="AH677" s="48"/>
      <c r="AI677" s="3" t="s">
        <v>65</v>
      </c>
      <c r="AM677" s="48"/>
      <c r="AN677" s="48"/>
      <c r="AP677" s="48"/>
    </row>
    <row r="678" spans="1:42" s="4" customFormat="1" ht="15" x14ac:dyDescent="0.25">
      <c r="A678" s="51"/>
      <c r="B678" s="50" t="s">
        <v>60</v>
      </c>
      <c r="C678" s="853" t="s">
        <v>66</v>
      </c>
      <c r="D678" s="853"/>
      <c r="E678" s="853"/>
      <c r="F678" s="53"/>
      <c r="G678" s="54"/>
      <c r="H678" s="54"/>
      <c r="I678" s="54"/>
      <c r="J678" s="57">
        <v>4.3099999999999996</v>
      </c>
      <c r="K678" s="56">
        <v>0.69</v>
      </c>
      <c r="L678" s="57">
        <v>23.79</v>
      </c>
      <c r="M678" s="56">
        <v>35.42</v>
      </c>
      <c r="N678" s="133">
        <v>842.64</v>
      </c>
      <c r="AF678" s="39"/>
      <c r="AG678" s="48"/>
      <c r="AH678" s="48"/>
      <c r="AJ678" s="3" t="s">
        <v>66</v>
      </c>
      <c r="AM678" s="48"/>
      <c r="AN678" s="48"/>
      <c r="AP678" s="48"/>
    </row>
    <row r="679" spans="1:42" s="4" customFormat="1" ht="15" x14ac:dyDescent="0.25">
      <c r="A679" s="51"/>
      <c r="B679" s="50" t="s">
        <v>67</v>
      </c>
      <c r="C679" s="853" t="s">
        <v>68</v>
      </c>
      <c r="D679" s="853"/>
      <c r="E679" s="853"/>
      <c r="F679" s="53"/>
      <c r="G679" s="54"/>
      <c r="H679" s="54"/>
      <c r="I679" s="54"/>
      <c r="J679" s="57">
        <v>21.41</v>
      </c>
      <c r="K679" s="56">
        <v>0.69</v>
      </c>
      <c r="L679" s="57">
        <v>118.18</v>
      </c>
      <c r="M679" s="54"/>
      <c r="N679" s="59"/>
      <c r="AF679" s="39"/>
      <c r="AG679" s="48"/>
      <c r="AH679" s="48"/>
      <c r="AJ679" s="3" t="s">
        <v>68</v>
      </c>
      <c r="AM679" s="48"/>
      <c r="AN679" s="48"/>
      <c r="AP679" s="48"/>
    </row>
    <row r="680" spans="1:42" s="4" customFormat="1" ht="15" x14ac:dyDescent="0.25">
      <c r="A680" s="51"/>
      <c r="B680" s="50" t="s">
        <v>69</v>
      </c>
      <c r="C680" s="853" t="s">
        <v>70</v>
      </c>
      <c r="D680" s="853"/>
      <c r="E680" s="853"/>
      <c r="F680" s="53"/>
      <c r="G680" s="54"/>
      <c r="H680" s="54"/>
      <c r="I680" s="54"/>
      <c r="J680" s="57">
        <v>2.0299999999999998</v>
      </c>
      <c r="K680" s="56">
        <v>0.69</v>
      </c>
      <c r="L680" s="57">
        <v>11.21</v>
      </c>
      <c r="M680" s="56">
        <v>35.42</v>
      </c>
      <c r="N680" s="133">
        <v>397.06</v>
      </c>
      <c r="AF680" s="39"/>
      <c r="AG680" s="48"/>
      <c r="AH680" s="48"/>
      <c r="AJ680" s="3" t="s">
        <v>70</v>
      </c>
      <c r="AM680" s="48"/>
      <c r="AN680" s="48"/>
      <c r="AP680" s="48"/>
    </row>
    <row r="681" spans="1:42" s="4" customFormat="1" ht="15" x14ac:dyDescent="0.25">
      <c r="A681" s="51"/>
      <c r="B681" s="50" t="s">
        <v>86</v>
      </c>
      <c r="C681" s="853" t="s">
        <v>87</v>
      </c>
      <c r="D681" s="853"/>
      <c r="E681" s="853"/>
      <c r="F681" s="53"/>
      <c r="G681" s="54"/>
      <c r="H681" s="54"/>
      <c r="I681" s="54"/>
      <c r="J681" s="57">
        <v>0.09</v>
      </c>
      <c r="K681" s="70">
        <v>0</v>
      </c>
      <c r="L681" s="57">
        <v>0</v>
      </c>
      <c r="M681" s="54"/>
      <c r="N681" s="59"/>
      <c r="AF681" s="39"/>
      <c r="AG681" s="48"/>
      <c r="AH681" s="48"/>
      <c r="AJ681" s="3" t="s">
        <v>87</v>
      </c>
      <c r="AM681" s="48"/>
      <c r="AN681" s="48"/>
      <c r="AP681" s="48"/>
    </row>
    <row r="682" spans="1:42" s="4" customFormat="1" ht="15" x14ac:dyDescent="0.25">
      <c r="A682" s="60"/>
      <c r="B682" s="50"/>
      <c r="C682" s="853" t="s">
        <v>71</v>
      </c>
      <c r="D682" s="853"/>
      <c r="E682" s="853"/>
      <c r="F682" s="53" t="s">
        <v>72</v>
      </c>
      <c r="G682" s="56">
        <v>0.47</v>
      </c>
      <c r="H682" s="56">
        <v>0.69</v>
      </c>
      <c r="I682" s="130">
        <v>2.5943999999999998</v>
      </c>
      <c r="J682" s="63"/>
      <c r="K682" s="54"/>
      <c r="L682" s="63"/>
      <c r="M682" s="54"/>
      <c r="N682" s="59"/>
      <c r="AF682" s="39"/>
      <c r="AG682" s="48"/>
      <c r="AH682" s="48"/>
      <c r="AK682" s="3" t="s">
        <v>71</v>
      </c>
      <c r="AM682" s="48"/>
      <c r="AN682" s="48"/>
      <c r="AP682" s="48"/>
    </row>
    <row r="683" spans="1:42" s="4" customFormat="1" ht="15" x14ac:dyDescent="0.25">
      <c r="A683" s="60"/>
      <c r="B683" s="50"/>
      <c r="C683" s="853" t="s">
        <v>73</v>
      </c>
      <c r="D683" s="853"/>
      <c r="E683" s="853"/>
      <c r="F683" s="53" t="s">
        <v>72</v>
      </c>
      <c r="G683" s="56">
        <v>0.15</v>
      </c>
      <c r="H683" s="56">
        <v>0.69</v>
      </c>
      <c r="I683" s="62">
        <v>0.82799999999999996</v>
      </c>
      <c r="J683" s="63"/>
      <c r="K683" s="54"/>
      <c r="L683" s="63"/>
      <c r="M683" s="54"/>
      <c r="N683" s="59"/>
      <c r="AF683" s="39"/>
      <c r="AG683" s="48"/>
      <c r="AH683" s="48"/>
      <c r="AK683" s="3" t="s">
        <v>73</v>
      </c>
      <c r="AM683" s="48"/>
      <c r="AN683" s="48"/>
      <c r="AP683" s="48"/>
    </row>
    <row r="684" spans="1:42" s="4" customFormat="1" ht="15" x14ac:dyDescent="0.25">
      <c r="A684" s="51"/>
      <c r="B684" s="50"/>
      <c r="C684" s="854" t="s">
        <v>74</v>
      </c>
      <c r="D684" s="854"/>
      <c r="E684" s="854"/>
      <c r="F684" s="65"/>
      <c r="G684" s="66"/>
      <c r="H684" s="66"/>
      <c r="I684" s="66"/>
      <c r="J684" s="68">
        <v>25.81</v>
      </c>
      <c r="K684" s="66"/>
      <c r="L684" s="68">
        <v>141.97</v>
      </c>
      <c r="M684" s="66"/>
      <c r="N684" s="69"/>
      <c r="AF684" s="39"/>
      <c r="AG684" s="48"/>
      <c r="AH684" s="48"/>
      <c r="AL684" s="3" t="s">
        <v>74</v>
      </c>
      <c r="AM684" s="48"/>
      <c r="AN684" s="48"/>
      <c r="AP684" s="48"/>
    </row>
    <row r="685" spans="1:42" s="4" customFormat="1" ht="15" x14ac:dyDescent="0.25">
      <c r="A685" s="60"/>
      <c r="B685" s="50"/>
      <c r="C685" s="853" t="s">
        <v>75</v>
      </c>
      <c r="D685" s="853"/>
      <c r="E685" s="853"/>
      <c r="F685" s="53"/>
      <c r="G685" s="54"/>
      <c r="H685" s="54"/>
      <c r="I685" s="54"/>
      <c r="J685" s="63"/>
      <c r="K685" s="54"/>
      <c r="L685" s="57">
        <v>35</v>
      </c>
      <c r="M685" s="54"/>
      <c r="N685" s="58">
        <v>1239.7</v>
      </c>
      <c r="AF685" s="39"/>
      <c r="AG685" s="48"/>
      <c r="AH685" s="48"/>
      <c r="AK685" s="3" t="s">
        <v>75</v>
      </c>
      <c r="AM685" s="48"/>
      <c r="AN685" s="48"/>
      <c r="AP685" s="48"/>
    </row>
    <row r="686" spans="1:42" s="4" customFormat="1" ht="23.25" x14ac:dyDescent="0.25">
      <c r="A686" s="60"/>
      <c r="B686" s="50" t="s">
        <v>120</v>
      </c>
      <c r="C686" s="853" t="s">
        <v>121</v>
      </c>
      <c r="D686" s="853"/>
      <c r="E686" s="853"/>
      <c r="F686" s="53" t="s">
        <v>78</v>
      </c>
      <c r="G686" s="70">
        <v>97</v>
      </c>
      <c r="H686" s="54"/>
      <c r="I686" s="70">
        <v>97</v>
      </c>
      <c r="J686" s="63"/>
      <c r="K686" s="54"/>
      <c r="L686" s="57">
        <v>33.950000000000003</v>
      </c>
      <c r="M686" s="54"/>
      <c r="N686" s="58">
        <v>1202.51</v>
      </c>
      <c r="AF686" s="39"/>
      <c r="AG686" s="48"/>
      <c r="AH686" s="48"/>
      <c r="AK686" s="3" t="s">
        <v>121</v>
      </c>
      <c r="AM686" s="48"/>
      <c r="AN686" s="48"/>
      <c r="AP686" s="48"/>
    </row>
    <row r="687" spans="1:42" s="4" customFormat="1" ht="23.25" x14ac:dyDescent="0.25">
      <c r="A687" s="60"/>
      <c r="B687" s="50" t="s">
        <v>122</v>
      </c>
      <c r="C687" s="853" t="s">
        <v>123</v>
      </c>
      <c r="D687" s="853"/>
      <c r="E687" s="853"/>
      <c r="F687" s="53" t="s">
        <v>78</v>
      </c>
      <c r="G687" s="70">
        <v>51</v>
      </c>
      <c r="H687" s="54"/>
      <c r="I687" s="70">
        <v>51</v>
      </c>
      <c r="J687" s="63"/>
      <c r="K687" s="54"/>
      <c r="L687" s="57">
        <v>17.850000000000001</v>
      </c>
      <c r="M687" s="54"/>
      <c r="N687" s="133">
        <v>632.25</v>
      </c>
      <c r="AF687" s="39"/>
      <c r="AG687" s="48"/>
      <c r="AH687" s="48"/>
      <c r="AK687" s="3" t="s">
        <v>123</v>
      </c>
      <c r="AM687" s="48"/>
      <c r="AN687" s="48"/>
      <c r="AP687" s="48"/>
    </row>
    <row r="688" spans="1:42" s="4" customFormat="1" ht="15" x14ac:dyDescent="0.25">
      <c r="A688" s="71"/>
      <c r="B688" s="72"/>
      <c r="C688" s="847" t="s">
        <v>81</v>
      </c>
      <c r="D688" s="847"/>
      <c r="E688" s="847"/>
      <c r="F688" s="42"/>
      <c r="G688" s="43"/>
      <c r="H688" s="43"/>
      <c r="I688" s="43"/>
      <c r="J688" s="46"/>
      <c r="K688" s="43"/>
      <c r="L688" s="131">
        <v>193.77</v>
      </c>
      <c r="M688" s="66"/>
      <c r="N688" s="47"/>
      <c r="AF688" s="39"/>
      <c r="AG688" s="48"/>
      <c r="AH688" s="48"/>
      <c r="AM688" s="48" t="s">
        <v>81</v>
      </c>
      <c r="AN688" s="48"/>
      <c r="AP688" s="48"/>
    </row>
    <row r="689" spans="1:42" s="4" customFormat="1" ht="34.5" x14ac:dyDescent="0.25">
      <c r="A689" s="40" t="s">
        <v>434</v>
      </c>
      <c r="B689" s="41" t="s">
        <v>1206</v>
      </c>
      <c r="C689" s="847" t="s">
        <v>1207</v>
      </c>
      <c r="D689" s="847"/>
      <c r="E689" s="847"/>
      <c r="F689" s="42" t="s">
        <v>146</v>
      </c>
      <c r="G689" s="43">
        <v>3.492E-2</v>
      </c>
      <c r="H689" s="44">
        <v>1</v>
      </c>
      <c r="I689" s="137">
        <v>3.492E-2</v>
      </c>
      <c r="J689" s="131">
        <v>17.95</v>
      </c>
      <c r="K689" s="43"/>
      <c r="L689" s="131">
        <v>0.63</v>
      </c>
      <c r="M689" s="109">
        <v>12.22</v>
      </c>
      <c r="N689" s="153">
        <v>7.7</v>
      </c>
      <c r="AF689" s="39"/>
      <c r="AG689" s="48"/>
      <c r="AH689" s="48" t="s">
        <v>1207</v>
      </c>
      <c r="AM689" s="48"/>
      <c r="AN689" s="48"/>
      <c r="AP689" s="48"/>
    </row>
    <row r="690" spans="1:42" s="4" customFormat="1" ht="15" x14ac:dyDescent="0.25">
      <c r="A690" s="71"/>
      <c r="B690" s="72"/>
      <c r="C690" s="847" t="s">
        <v>81</v>
      </c>
      <c r="D690" s="847"/>
      <c r="E690" s="847"/>
      <c r="F690" s="42"/>
      <c r="G690" s="43"/>
      <c r="H690" s="43"/>
      <c r="I690" s="43"/>
      <c r="J690" s="46"/>
      <c r="K690" s="43"/>
      <c r="L690" s="131">
        <v>0.63</v>
      </c>
      <c r="M690" s="66"/>
      <c r="N690" s="153">
        <v>7.7</v>
      </c>
      <c r="AF690" s="39"/>
      <c r="AG690" s="48"/>
      <c r="AH690" s="48"/>
      <c r="AM690" s="48" t="s">
        <v>81</v>
      </c>
      <c r="AN690" s="48"/>
      <c r="AP690" s="48"/>
    </row>
    <row r="691" spans="1:42" s="4" customFormat="1" ht="57" x14ac:dyDescent="0.25">
      <c r="A691" s="40" t="s">
        <v>437</v>
      </c>
      <c r="B691" s="41" t="s">
        <v>1208</v>
      </c>
      <c r="C691" s="847" t="s">
        <v>1209</v>
      </c>
      <c r="D691" s="847"/>
      <c r="E691" s="847"/>
      <c r="F691" s="42" t="s">
        <v>146</v>
      </c>
      <c r="G691" s="43">
        <v>3.492E-2</v>
      </c>
      <c r="H691" s="44">
        <v>1</v>
      </c>
      <c r="I691" s="137">
        <v>3.492E-2</v>
      </c>
      <c r="J691" s="131">
        <v>28.07</v>
      </c>
      <c r="K691" s="43"/>
      <c r="L691" s="131">
        <v>0.98</v>
      </c>
      <c r="M691" s="109">
        <v>12.22</v>
      </c>
      <c r="N691" s="153">
        <v>11.98</v>
      </c>
      <c r="AF691" s="39"/>
      <c r="AG691" s="48"/>
      <c r="AH691" s="48" t="s">
        <v>1209</v>
      </c>
      <c r="AM691" s="48"/>
      <c r="AN691" s="48"/>
      <c r="AP691" s="48"/>
    </row>
    <row r="692" spans="1:42" s="4" customFormat="1" ht="15" x14ac:dyDescent="0.25">
      <c r="A692" s="71"/>
      <c r="B692" s="72"/>
      <c r="C692" s="847" t="s">
        <v>81</v>
      </c>
      <c r="D692" s="847"/>
      <c r="E692" s="847"/>
      <c r="F692" s="42"/>
      <c r="G692" s="43"/>
      <c r="H692" s="43"/>
      <c r="I692" s="43"/>
      <c r="J692" s="46"/>
      <c r="K692" s="43"/>
      <c r="L692" s="131">
        <v>0.98</v>
      </c>
      <c r="M692" s="66"/>
      <c r="N692" s="153">
        <v>11.98</v>
      </c>
      <c r="AF692" s="39"/>
      <c r="AG692" s="48"/>
      <c r="AH692" s="48"/>
      <c r="AM692" s="48" t="s">
        <v>81</v>
      </c>
      <c r="AN692" s="48"/>
      <c r="AP692" s="48"/>
    </row>
    <row r="693" spans="1:42" s="4" customFormat="1" ht="34.5" x14ac:dyDescent="0.25">
      <c r="A693" s="40" t="s">
        <v>441</v>
      </c>
      <c r="B693" s="41" t="s">
        <v>1210</v>
      </c>
      <c r="C693" s="847" t="s">
        <v>1211</v>
      </c>
      <c r="D693" s="847"/>
      <c r="E693" s="847"/>
      <c r="F693" s="42" t="s">
        <v>146</v>
      </c>
      <c r="G693" s="43">
        <v>3.492E-2</v>
      </c>
      <c r="H693" s="44">
        <v>1</v>
      </c>
      <c r="I693" s="137">
        <v>3.492E-2</v>
      </c>
      <c r="J693" s="131">
        <v>14.41</v>
      </c>
      <c r="K693" s="43"/>
      <c r="L693" s="131">
        <v>0.5</v>
      </c>
      <c r="M693" s="109">
        <v>12.22</v>
      </c>
      <c r="N693" s="153">
        <v>6.11</v>
      </c>
      <c r="AF693" s="39"/>
      <c r="AG693" s="48"/>
      <c r="AH693" s="48" t="s">
        <v>1211</v>
      </c>
      <c r="AM693" s="48"/>
      <c r="AN693" s="48"/>
      <c r="AP693" s="48"/>
    </row>
    <row r="694" spans="1:42" s="4" customFormat="1" ht="15" x14ac:dyDescent="0.25">
      <c r="A694" s="71"/>
      <c r="B694" s="72"/>
      <c r="C694" s="847" t="s">
        <v>81</v>
      </c>
      <c r="D694" s="847"/>
      <c r="E694" s="847"/>
      <c r="F694" s="42"/>
      <c r="G694" s="43"/>
      <c r="H694" s="43"/>
      <c r="I694" s="43"/>
      <c r="J694" s="46"/>
      <c r="K694" s="43"/>
      <c r="L694" s="131">
        <v>0.5</v>
      </c>
      <c r="M694" s="66"/>
      <c r="N694" s="153">
        <v>6.11</v>
      </c>
      <c r="AF694" s="39"/>
      <c r="AG694" s="48"/>
      <c r="AH694" s="48"/>
      <c r="AM694" s="48" t="s">
        <v>81</v>
      </c>
      <c r="AN694" s="48"/>
      <c r="AP694" s="48"/>
    </row>
    <row r="695" spans="1:42" s="4" customFormat="1" ht="15" x14ac:dyDescent="0.25">
      <c r="A695" s="855" t="s">
        <v>1240</v>
      </c>
      <c r="B695" s="856"/>
      <c r="C695" s="856"/>
      <c r="D695" s="856"/>
      <c r="E695" s="856"/>
      <c r="F695" s="856"/>
      <c r="G695" s="856"/>
      <c r="H695" s="856"/>
      <c r="I695" s="856"/>
      <c r="J695" s="856"/>
      <c r="K695" s="856"/>
      <c r="L695" s="856"/>
      <c r="M695" s="856"/>
      <c r="N695" s="857"/>
      <c r="AF695" s="39"/>
      <c r="AG695" s="48" t="s">
        <v>1240</v>
      </c>
      <c r="AH695" s="48"/>
      <c r="AM695" s="48"/>
      <c r="AN695" s="48"/>
      <c r="AP695" s="48"/>
    </row>
    <row r="696" spans="1:42" s="4" customFormat="1" ht="23.25" x14ac:dyDescent="0.25">
      <c r="A696" s="40" t="s">
        <v>444</v>
      </c>
      <c r="B696" s="41" t="s">
        <v>1213</v>
      </c>
      <c r="C696" s="847" t="s">
        <v>1214</v>
      </c>
      <c r="D696" s="847"/>
      <c r="E696" s="847"/>
      <c r="F696" s="42" t="s">
        <v>1215</v>
      </c>
      <c r="G696" s="43">
        <v>8.0000000000000002E-3</v>
      </c>
      <c r="H696" s="44">
        <v>1</v>
      </c>
      <c r="I696" s="129">
        <v>8.0000000000000002E-3</v>
      </c>
      <c r="J696" s="46"/>
      <c r="K696" s="43"/>
      <c r="L696" s="46"/>
      <c r="M696" s="43"/>
      <c r="N696" s="47"/>
      <c r="AF696" s="39"/>
      <c r="AG696" s="48"/>
      <c r="AH696" s="48" t="s">
        <v>1214</v>
      </c>
      <c r="AM696" s="48"/>
      <c r="AN696" s="48"/>
      <c r="AP696" s="48"/>
    </row>
    <row r="697" spans="1:42" s="4" customFormat="1" ht="22.5" x14ac:dyDescent="0.25">
      <c r="A697" s="49"/>
      <c r="B697" s="50" t="s">
        <v>1197</v>
      </c>
      <c r="C697" s="848" t="s">
        <v>65</v>
      </c>
      <c r="D697" s="848"/>
      <c r="E697" s="848"/>
      <c r="F697" s="848"/>
      <c r="G697" s="848"/>
      <c r="H697" s="848"/>
      <c r="I697" s="848"/>
      <c r="J697" s="848"/>
      <c r="K697" s="848"/>
      <c r="L697" s="848"/>
      <c r="M697" s="848"/>
      <c r="N697" s="849"/>
      <c r="AF697" s="39"/>
      <c r="AG697" s="48"/>
      <c r="AH697" s="48"/>
      <c r="AI697" s="3" t="s">
        <v>65</v>
      </c>
      <c r="AM697" s="48"/>
      <c r="AN697" s="48"/>
      <c r="AP697" s="48"/>
    </row>
    <row r="698" spans="1:42" s="4" customFormat="1" ht="15" x14ac:dyDescent="0.25">
      <c r="A698" s="51"/>
      <c r="B698" s="50" t="s">
        <v>60</v>
      </c>
      <c r="C698" s="853" t="s">
        <v>66</v>
      </c>
      <c r="D698" s="853"/>
      <c r="E698" s="853"/>
      <c r="F698" s="53"/>
      <c r="G698" s="54"/>
      <c r="H698" s="54"/>
      <c r="I698" s="54"/>
      <c r="J698" s="57">
        <v>645.5</v>
      </c>
      <c r="K698" s="56">
        <v>1.1499999999999999</v>
      </c>
      <c r="L698" s="57">
        <v>5.94</v>
      </c>
      <c r="M698" s="56">
        <v>35.42</v>
      </c>
      <c r="N698" s="133">
        <v>210.39</v>
      </c>
      <c r="AF698" s="39"/>
      <c r="AG698" s="48"/>
      <c r="AH698" s="48"/>
      <c r="AJ698" s="3" t="s">
        <v>66</v>
      </c>
      <c r="AM698" s="48"/>
      <c r="AN698" s="48"/>
      <c r="AP698" s="48"/>
    </row>
    <row r="699" spans="1:42" s="4" customFormat="1" ht="15" x14ac:dyDescent="0.25">
      <c r="A699" s="51"/>
      <c r="B699" s="50" t="s">
        <v>67</v>
      </c>
      <c r="C699" s="853" t="s">
        <v>68</v>
      </c>
      <c r="D699" s="853"/>
      <c r="E699" s="853"/>
      <c r="F699" s="53"/>
      <c r="G699" s="54"/>
      <c r="H699" s="54"/>
      <c r="I699" s="54"/>
      <c r="J699" s="55">
        <v>2588.42</v>
      </c>
      <c r="K699" s="56">
        <v>1.1499999999999999</v>
      </c>
      <c r="L699" s="57">
        <v>23.81</v>
      </c>
      <c r="M699" s="54"/>
      <c r="N699" s="59"/>
      <c r="AF699" s="39"/>
      <c r="AG699" s="48"/>
      <c r="AH699" s="48"/>
      <c r="AJ699" s="3" t="s">
        <v>68</v>
      </c>
      <c r="AM699" s="48"/>
      <c r="AN699" s="48"/>
      <c r="AP699" s="48"/>
    </row>
    <row r="700" spans="1:42" s="4" customFormat="1" ht="15" x14ac:dyDescent="0.25">
      <c r="A700" s="51"/>
      <c r="B700" s="50" t="s">
        <v>69</v>
      </c>
      <c r="C700" s="853" t="s">
        <v>70</v>
      </c>
      <c r="D700" s="853"/>
      <c r="E700" s="853"/>
      <c r="F700" s="53"/>
      <c r="G700" s="54"/>
      <c r="H700" s="54"/>
      <c r="I700" s="54"/>
      <c r="J700" s="57">
        <v>245.44</v>
      </c>
      <c r="K700" s="56">
        <v>1.1499999999999999</v>
      </c>
      <c r="L700" s="57">
        <v>2.2599999999999998</v>
      </c>
      <c r="M700" s="56">
        <v>35.42</v>
      </c>
      <c r="N700" s="133">
        <v>80.05</v>
      </c>
      <c r="AF700" s="39"/>
      <c r="AG700" s="48"/>
      <c r="AH700" s="48"/>
      <c r="AJ700" s="3" t="s">
        <v>70</v>
      </c>
      <c r="AM700" s="48"/>
      <c r="AN700" s="48"/>
      <c r="AP700" s="48"/>
    </row>
    <row r="701" spans="1:42" s="4" customFormat="1" ht="15" x14ac:dyDescent="0.25">
      <c r="A701" s="51"/>
      <c r="B701" s="50" t="s">
        <v>86</v>
      </c>
      <c r="C701" s="853" t="s">
        <v>87</v>
      </c>
      <c r="D701" s="853"/>
      <c r="E701" s="853"/>
      <c r="F701" s="53"/>
      <c r="G701" s="54"/>
      <c r="H701" s="54"/>
      <c r="I701" s="54"/>
      <c r="J701" s="57">
        <v>12.91</v>
      </c>
      <c r="K701" s="54"/>
      <c r="L701" s="57">
        <v>0.1</v>
      </c>
      <c r="M701" s="54"/>
      <c r="N701" s="59"/>
      <c r="AF701" s="39"/>
      <c r="AG701" s="48"/>
      <c r="AH701" s="48"/>
      <c r="AJ701" s="3" t="s">
        <v>87</v>
      </c>
      <c r="AM701" s="48"/>
      <c r="AN701" s="48"/>
      <c r="AP701" s="48"/>
    </row>
    <row r="702" spans="1:42" s="4" customFormat="1" ht="15" x14ac:dyDescent="0.25">
      <c r="A702" s="60"/>
      <c r="B702" s="50"/>
      <c r="C702" s="853" t="s">
        <v>71</v>
      </c>
      <c r="D702" s="853"/>
      <c r="E702" s="853"/>
      <c r="F702" s="53" t="s">
        <v>72</v>
      </c>
      <c r="G702" s="61">
        <v>67.099999999999994</v>
      </c>
      <c r="H702" s="56">
        <v>1.1499999999999999</v>
      </c>
      <c r="I702" s="64">
        <v>0.61731999999999998</v>
      </c>
      <c r="J702" s="63"/>
      <c r="K702" s="54"/>
      <c r="L702" s="63"/>
      <c r="M702" s="54"/>
      <c r="N702" s="59"/>
      <c r="AF702" s="39"/>
      <c r="AG702" s="48"/>
      <c r="AH702" s="48"/>
      <c r="AK702" s="3" t="s">
        <v>71</v>
      </c>
      <c r="AM702" s="48"/>
      <c r="AN702" s="48"/>
      <c r="AP702" s="48"/>
    </row>
    <row r="703" spans="1:42" s="4" customFormat="1" ht="15" x14ac:dyDescent="0.25">
      <c r="A703" s="60"/>
      <c r="B703" s="50"/>
      <c r="C703" s="853" t="s">
        <v>73</v>
      </c>
      <c r="D703" s="853"/>
      <c r="E703" s="853"/>
      <c r="F703" s="53" t="s">
        <v>72</v>
      </c>
      <c r="G703" s="56">
        <v>18.190000000000001</v>
      </c>
      <c r="H703" s="56">
        <v>1.1499999999999999</v>
      </c>
      <c r="I703" s="132">
        <v>0.167348</v>
      </c>
      <c r="J703" s="63"/>
      <c r="K703" s="54"/>
      <c r="L703" s="63"/>
      <c r="M703" s="54"/>
      <c r="N703" s="59"/>
      <c r="AF703" s="39"/>
      <c r="AG703" s="48"/>
      <c r="AH703" s="48"/>
      <c r="AK703" s="3" t="s">
        <v>73</v>
      </c>
      <c r="AM703" s="48"/>
      <c r="AN703" s="48"/>
      <c r="AP703" s="48"/>
    </row>
    <row r="704" spans="1:42" s="4" customFormat="1" ht="15" x14ac:dyDescent="0.25">
      <c r="A704" s="51"/>
      <c r="B704" s="50"/>
      <c r="C704" s="854" t="s">
        <v>74</v>
      </c>
      <c r="D704" s="854"/>
      <c r="E704" s="854"/>
      <c r="F704" s="65"/>
      <c r="G704" s="66"/>
      <c r="H704" s="66"/>
      <c r="I704" s="66"/>
      <c r="J704" s="67">
        <v>3246.83</v>
      </c>
      <c r="K704" s="66"/>
      <c r="L704" s="68">
        <v>29.85</v>
      </c>
      <c r="M704" s="66"/>
      <c r="N704" s="69"/>
      <c r="AF704" s="39"/>
      <c r="AG704" s="48"/>
      <c r="AH704" s="48"/>
      <c r="AL704" s="3" t="s">
        <v>74</v>
      </c>
      <c r="AM704" s="48"/>
      <c r="AN704" s="48"/>
      <c r="AP704" s="48"/>
    </row>
    <row r="705" spans="1:42" s="4" customFormat="1" ht="15" x14ac:dyDescent="0.25">
      <c r="A705" s="60"/>
      <c r="B705" s="50"/>
      <c r="C705" s="853" t="s">
        <v>75</v>
      </c>
      <c r="D705" s="853"/>
      <c r="E705" s="853"/>
      <c r="F705" s="53"/>
      <c r="G705" s="54"/>
      <c r="H705" s="54"/>
      <c r="I705" s="54"/>
      <c r="J705" s="63"/>
      <c r="K705" s="54"/>
      <c r="L705" s="57">
        <v>8.1999999999999993</v>
      </c>
      <c r="M705" s="54"/>
      <c r="N705" s="133">
        <v>290.44</v>
      </c>
      <c r="AF705" s="39"/>
      <c r="AG705" s="48"/>
      <c r="AH705" s="48"/>
      <c r="AK705" s="3" t="s">
        <v>75</v>
      </c>
      <c r="AM705" s="48"/>
      <c r="AN705" s="48"/>
      <c r="AP705" s="48"/>
    </row>
    <row r="706" spans="1:42" s="4" customFormat="1" ht="23.25" x14ac:dyDescent="0.25">
      <c r="A706" s="60"/>
      <c r="B706" s="50" t="s">
        <v>120</v>
      </c>
      <c r="C706" s="853" t="s">
        <v>121</v>
      </c>
      <c r="D706" s="853"/>
      <c r="E706" s="853"/>
      <c r="F706" s="53" t="s">
        <v>78</v>
      </c>
      <c r="G706" s="70">
        <v>97</v>
      </c>
      <c r="H706" s="54"/>
      <c r="I706" s="70">
        <v>97</v>
      </c>
      <c r="J706" s="63"/>
      <c r="K706" s="54"/>
      <c r="L706" s="57">
        <v>7.95</v>
      </c>
      <c r="M706" s="54"/>
      <c r="N706" s="133">
        <v>281.73</v>
      </c>
      <c r="AF706" s="39"/>
      <c r="AG706" s="48"/>
      <c r="AH706" s="48"/>
      <c r="AK706" s="3" t="s">
        <v>121</v>
      </c>
      <c r="AM706" s="48"/>
      <c r="AN706" s="48"/>
      <c r="AP706" s="48"/>
    </row>
    <row r="707" spans="1:42" s="4" customFormat="1" ht="23.25" x14ac:dyDescent="0.25">
      <c r="A707" s="60"/>
      <c r="B707" s="50" t="s">
        <v>122</v>
      </c>
      <c r="C707" s="853" t="s">
        <v>123</v>
      </c>
      <c r="D707" s="853"/>
      <c r="E707" s="853"/>
      <c r="F707" s="53" t="s">
        <v>78</v>
      </c>
      <c r="G707" s="70">
        <v>51</v>
      </c>
      <c r="H707" s="54"/>
      <c r="I707" s="70">
        <v>51</v>
      </c>
      <c r="J707" s="63"/>
      <c r="K707" s="54"/>
      <c r="L707" s="57">
        <v>4.18</v>
      </c>
      <c r="M707" s="54"/>
      <c r="N707" s="133">
        <v>148.12</v>
      </c>
      <c r="AF707" s="39"/>
      <c r="AG707" s="48"/>
      <c r="AH707" s="48"/>
      <c r="AK707" s="3" t="s">
        <v>123</v>
      </c>
      <c r="AM707" s="48"/>
      <c r="AN707" s="48"/>
      <c r="AP707" s="48"/>
    </row>
    <row r="708" spans="1:42" s="4" customFormat="1" ht="15" x14ac:dyDescent="0.25">
      <c r="A708" s="71"/>
      <c r="B708" s="72"/>
      <c r="C708" s="847" t="s">
        <v>81</v>
      </c>
      <c r="D708" s="847"/>
      <c r="E708" s="847"/>
      <c r="F708" s="42"/>
      <c r="G708" s="43"/>
      <c r="H708" s="43"/>
      <c r="I708" s="43"/>
      <c r="J708" s="46"/>
      <c r="K708" s="43"/>
      <c r="L708" s="131">
        <v>41.98</v>
      </c>
      <c r="M708" s="66"/>
      <c r="N708" s="47"/>
      <c r="AF708" s="39"/>
      <c r="AG708" s="48"/>
      <c r="AH708" s="48"/>
      <c r="AM708" s="48" t="s">
        <v>81</v>
      </c>
      <c r="AN708" s="48"/>
      <c r="AP708" s="48"/>
    </row>
    <row r="709" spans="1:42" s="4" customFormat="1" ht="22.5" x14ac:dyDescent="0.25">
      <c r="A709" s="40" t="s">
        <v>447</v>
      </c>
      <c r="B709" s="41" t="s">
        <v>1216</v>
      </c>
      <c r="C709" s="847" t="s">
        <v>1217</v>
      </c>
      <c r="D709" s="847"/>
      <c r="E709" s="847"/>
      <c r="F709" s="42" t="s">
        <v>164</v>
      </c>
      <c r="G709" s="43">
        <v>8.16</v>
      </c>
      <c r="H709" s="44">
        <v>1</v>
      </c>
      <c r="I709" s="109">
        <v>8.16</v>
      </c>
      <c r="J709" s="73">
        <v>1606.5</v>
      </c>
      <c r="K709" s="43"/>
      <c r="L709" s="73">
        <v>1522.54</v>
      </c>
      <c r="M709" s="109">
        <v>8.61</v>
      </c>
      <c r="N709" s="134">
        <v>13109.04</v>
      </c>
      <c r="AF709" s="39"/>
      <c r="AG709" s="48"/>
      <c r="AH709" s="48" t="s">
        <v>1217</v>
      </c>
      <c r="AM709" s="48"/>
      <c r="AN709" s="48"/>
      <c r="AP709" s="48"/>
    </row>
    <row r="710" spans="1:42" s="4" customFormat="1" ht="15" x14ac:dyDescent="0.25">
      <c r="A710" s="71"/>
      <c r="B710" s="72"/>
      <c r="C710" s="847" t="s">
        <v>81</v>
      </c>
      <c r="D710" s="847"/>
      <c r="E710" s="847"/>
      <c r="F710" s="42"/>
      <c r="G710" s="43"/>
      <c r="H710" s="43"/>
      <c r="I710" s="43"/>
      <c r="J710" s="46"/>
      <c r="K710" s="43"/>
      <c r="L710" s="73">
        <v>1522.54</v>
      </c>
      <c r="M710" s="66"/>
      <c r="N710" s="134">
        <v>13109.04</v>
      </c>
      <c r="AF710" s="39"/>
      <c r="AG710" s="48"/>
      <c r="AH710" s="48"/>
      <c r="AM710" s="48" t="s">
        <v>81</v>
      </c>
      <c r="AN710" s="48"/>
      <c r="AP710" s="48"/>
    </row>
    <row r="711" spans="1:42" s="4" customFormat="1" ht="15" x14ac:dyDescent="0.25">
      <c r="A711" s="40" t="s">
        <v>450</v>
      </c>
      <c r="B711" s="41" t="s">
        <v>1193</v>
      </c>
      <c r="C711" s="847" t="s">
        <v>1218</v>
      </c>
      <c r="D711" s="847"/>
      <c r="E711" s="847"/>
      <c r="F711" s="42" t="s">
        <v>174</v>
      </c>
      <c r="G711" s="43">
        <v>4</v>
      </c>
      <c r="H711" s="44">
        <v>1</v>
      </c>
      <c r="I711" s="44">
        <v>4</v>
      </c>
      <c r="J711" s="46"/>
      <c r="K711" s="43"/>
      <c r="L711" s="46"/>
      <c r="M711" s="43"/>
      <c r="N711" s="47"/>
      <c r="AF711" s="39"/>
      <c r="AG711" s="48"/>
      <c r="AH711" s="48" t="s">
        <v>1218</v>
      </c>
      <c r="AM711" s="48"/>
      <c r="AN711" s="48"/>
      <c r="AP711" s="48"/>
    </row>
    <row r="712" spans="1:42" s="4" customFormat="1" ht="22.5" x14ac:dyDescent="0.25">
      <c r="A712" s="49"/>
      <c r="B712" s="50" t="s">
        <v>1197</v>
      </c>
      <c r="C712" s="848" t="s">
        <v>65</v>
      </c>
      <c r="D712" s="848"/>
      <c r="E712" s="848"/>
      <c r="F712" s="848"/>
      <c r="G712" s="848"/>
      <c r="H712" s="848"/>
      <c r="I712" s="848"/>
      <c r="J712" s="848"/>
      <c r="K712" s="848"/>
      <c r="L712" s="848"/>
      <c r="M712" s="848"/>
      <c r="N712" s="849"/>
      <c r="AF712" s="39"/>
      <c r="AG712" s="48"/>
      <c r="AH712" s="48"/>
      <c r="AI712" s="3" t="s">
        <v>65</v>
      </c>
      <c r="AM712" s="48"/>
      <c r="AN712" s="48"/>
      <c r="AP712" s="48"/>
    </row>
    <row r="713" spans="1:42" s="4" customFormat="1" ht="15" x14ac:dyDescent="0.25">
      <c r="A713" s="51"/>
      <c r="B713" s="50" t="s">
        <v>60</v>
      </c>
      <c r="C713" s="853" t="s">
        <v>66</v>
      </c>
      <c r="D713" s="853"/>
      <c r="E713" s="853"/>
      <c r="F713" s="53"/>
      <c r="G713" s="54"/>
      <c r="H713" s="54"/>
      <c r="I713" s="54"/>
      <c r="J713" s="57">
        <v>19.13</v>
      </c>
      <c r="K713" s="56">
        <v>1.1499999999999999</v>
      </c>
      <c r="L713" s="57">
        <v>88</v>
      </c>
      <c r="M713" s="56">
        <v>35.42</v>
      </c>
      <c r="N713" s="58">
        <v>3116.96</v>
      </c>
      <c r="AF713" s="39"/>
      <c r="AG713" s="48"/>
      <c r="AH713" s="48"/>
      <c r="AJ713" s="3" t="s">
        <v>66</v>
      </c>
      <c r="AM713" s="48"/>
      <c r="AN713" s="48"/>
      <c r="AP713" s="48"/>
    </row>
    <row r="714" spans="1:42" s="4" customFormat="1" ht="15" x14ac:dyDescent="0.25">
      <c r="A714" s="51"/>
      <c r="B714" s="50" t="s">
        <v>67</v>
      </c>
      <c r="C714" s="853" t="s">
        <v>68</v>
      </c>
      <c r="D714" s="853"/>
      <c r="E714" s="853"/>
      <c r="F714" s="53"/>
      <c r="G714" s="54"/>
      <c r="H714" s="54"/>
      <c r="I714" s="54"/>
      <c r="J714" s="57">
        <v>71.349999999999994</v>
      </c>
      <c r="K714" s="56">
        <v>1.1499999999999999</v>
      </c>
      <c r="L714" s="57">
        <v>328.21</v>
      </c>
      <c r="M714" s="54"/>
      <c r="N714" s="59"/>
      <c r="AF714" s="39"/>
      <c r="AG714" s="48"/>
      <c r="AH714" s="48"/>
      <c r="AJ714" s="3" t="s">
        <v>68</v>
      </c>
      <c r="AM714" s="48"/>
      <c r="AN714" s="48"/>
      <c r="AP714" s="48"/>
    </row>
    <row r="715" spans="1:42" s="4" customFormat="1" ht="15" x14ac:dyDescent="0.25">
      <c r="A715" s="51"/>
      <c r="B715" s="50" t="s">
        <v>69</v>
      </c>
      <c r="C715" s="853" t="s">
        <v>70</v>
      </c>
      <c r="D715" s="853"/>
      <c r="E715" s="853"/>
      <c r="F715" s="53"/>
      <c r="G715" s="54"/>
      <c r="H715" s="54"/>
      <c r="I715" s="54"/>
      <c r="J715" s="57">
        <v>6.75</v>
      </c>
      <c r="K715" s="56">
        <v>1.1499999999999999</v>
      </c>
      <c r="L715" s="57">
        <v>31.05</v>
      </c>
      <c r="M715" s="56">
        <v>35.42</v>
      </c>
      <c r="N715" s="58">
        <v>1099.79</v>
      </c>
      <c r="AF715" s="39"/>
      <c r="AG715" s="48"/>
      <c r="AH715" s="48"/>
      <c r="AJ715" s="3" t="s">
        <v>70</v>
      </c>
      <c r="AM715" s="48"/>
      <c r="AN715" s="48"/>
      <c r="AP715" s="48"/>
    </row>
    <row r="716" spans="1:42" s="4" customFormat="1" ht="15" x14ac:dyDescent="0.25">
      <c r="A716" s="51"/>
      <c r="B716" s="50" t="s">
        <v>86</v>
      </c>
      <c r="C716" s="853" t="s">
        <v>87</v>
      </c>
      <c r="D716" s="853"/>
      <c r="E716" s="853"/>
      <c r="F716" s="53"/>
      <c r="G716" s="54"/>
      <c r="H716" s="54"/>
      <c r="I716" s="54"/>
      <c r="J716" s="57">
        <v>0.38</v>
      </c>
      <c r="K716" s="54"/>
      <c r="L716" s="57">
        <v>1.52</v>
      </c>
      <c r="M716" s="54"/>
      <c r="N716" s="59"/>
      <c r="AF716" s="39"/>
      <c r="AG716" s="48"/>
      <c r="AH716" s="48"/>
      <c r="AJ716" s="3" t="s">
        <v>87</v>
      </c>
      <c r="AM716" s="48"/>
      <c r="AN716" s="48"/>
      <c r="AP716" s="48"/>
    </row>
    <row r="717" spans="1:42" s="4" customFormat="1" ht="15" x14ac:dyDescent="0.25">
      <c r="A717" s="60"/>
      <c r="B717" s="50"/>
      <c r="C717" s="853" t="s">
        <v>71</v>
      </c>
      <c r="D717" s="853"/>
      <c r="E717" s="853"/>
      <c r="F717" s="53" t="s">
        <v>72</v>
      </c>
      <c r="G717" s="56">
        <v>1.96</v>
      </c>
      <c r="H717" s="56">
        <v>1.1499999999999999</v>
      </c>
      <c r="I717" s="62">
        <v>9.016</v>
      </c>
      <c r="J717" s="63"/>
      <c r="K717" s="54"/>
      <c r="L717" s="63"/>
      <c r="M717" s="54"/>
      <c r="N717" s="59"/>
      <c r="AF717" s="39"/>
      <c r="AG717" s="48"/>
      <c r="AH717" s="48"/>
      <c r="AK717" s="3" t="s">
        <v>71</v>
      </c>
      <c r="AM717" s="48"/>
      <c r="AN717" s="48"/>
      <c r="AP717" s="48"/>
    </row>
    <row r="718" spans="1:42" s="4" customFormat="1" ht="15" x14ac:dyDescent="0.25">
      <c r="A718" s="60"/>
      <c r="B718" s="50"/>
      <c r="C718" s="853" t="s">
        <v>73</v>
      </c>
      <c r="D718" s="853"/>
      <c r="E718" s="853"/>
      <c r="F718" s="53" t="s">
        <v>72</v>
      </c>
      <c r="G718" s="61">
        <v>0.5</v>
      </c>
      <c r="H718" s="56">
        <v>1.1499999999999999</v>
      </c>
      <c r="I718" s="61">
        <v>2.2999999999999998</v>
      </c>
      <c r="J718" s="63"/>
      <c r="K718" s="54"/>
      <c r="L718" s="63"/>
      <c r="M718" s="54"/>
      <c r="N718" s="59"/>
      <c r="AF718" s="39"/>
      <c r="AG718" s="48"/>
      <c r="AH718" s="48"/>
      <c r="AK718" s="3" t="s">
        <v>73</v>
      </c>
      <c r="AM718" s="48"/>
      <c r="AN718" s="48"/>
      <c r="AP718" s="48"/>
    </row>
    <row r="719" spans="1:42" s="4" customFormat="1" ht="15" x14ac:dyDescent="0.25">
      <c r="A719" s="51"/>
      <c r="B719" s="50"/>
      <c r="C719" s="854" t="s">
        <v>74</v>
      </c>
      <c r="D719" s="854"/>
      <c r="E719" s="854"/>
      <c r="F719" s="65"/>
      <c r="G719" s="66"/>
      <c r="H719" s="66"/>
      <c r="I719" s="66"/>
      <c r="J719" s="68">
        <v>90.86</v>
      </c>
      <c r="K719" s="66"/>
      <c r="L719" s="68">
        <v>417.73</v>
      </c>
      <c r="M719" s="66"/>
      <c r="N719" s="69"/>
      <c r="AF719" s="39"/>
      <c r="AG719" s="48"/>
      <c r="AH719" s="48"/>
      <c r="AL719" s="3" t="s">
        <v>74</v>
      </c>
      <c r="AM719" s="48"/>
      <c r="AN719" s="48"/>
      <c r="AP719" s="48"/>
    </row>
    <row r="720" spans="1:42" s="4" customFormat="1" ht="15" x14ac:dyDescent="0.25">
      <c r="A720" s="60"/>
      <c r="B720" s="50"/>
      <c r="C720" s="853" t="s">
        <v>75</v>
      </c>
      <c r="D720" s="853"/>
      <c r="E720" s="853"/>
      <c r="F720" s="53"/>
      <c r="G720" s="54"/>
      <c r="H720" s="54"/>
      <c r="I720" s="54"/>
      <c r="J720" s="63"/>
      <c r="K720" s="54"/>
      <c r="L720" s="57">
        <v>119.05</v>
      </c>
      <c r="M720" s="54"/>
      <c r="N720" s="58">
        <v>4216.75</v>
      </c>
      <c r="AF720" s="39"/>
      <c r="AG720" s="48"/>
      <c r="AH720" s="48"/>
      <c r="AK720" s="3" t="s">
        <v>75</v>
      </c>
      <c r="AM720" s="48"/>
      <c r="AN720" s="48"/>
      <c r="AP720" s="48"/>
    </row>
    <row r="721" spans="1:42" s="4" customFormat="1" ht="23.25" x14ac:dyDescent="0.25">
      <c r="A721" s="60"/>
      <c r="B721" s="50" t="s">
        <v>120</v>
      </c>
      <c r="C721" s="853" t="s">
        <v>121</v>
      </c>
      <c r="D721" s="853"/>
      <c r="E721" s="853"/>
      <c r="F721" s="53" t="s">
        <v>78</v>
      </c>
      <c r="G721" s="70">
        <v>97</v>
      </c>
      <c r="H721" s="54"/>
      <c r="I721" s="70">
        <v>97</v>
      </c>
      <c r="J721" s="63"/>
      <c r="K721" s="54"/>
      <c r="L721" s="57">
        <v>115.48</v>
      </c>
      <c r="M721" s="54"/>
      <c r="N721" s="58">
        <v>4090.25</v>
      </c>
      <c r="AF721" s="39"/>
      <c r="AG721" s="48"/>
      <c r="AH721" s="48"/>
      <c r="AK721" s="3" t="s">
        <v>121</v>
      </c>
      <c r="AM721" s="48"/>
      <c r="AN721" s="48"/>
      <c r="AP721" s="48"/>
    </row>
    <row r="722" spans="1:42" s="4" customFormat="1" ht="23.25" x14ac:dyDescent="0.25">
      <c r="A722" s="60"/>
      <c r="B722" s="50" t="s">
        <v>122</v>
      </c>
      <c r="C722" s="853" t="s">
        <v>123</v>
      </c>
      <c r="D722" s="853"/>
      <c r="E722" s="853"/>
      <c r="F722" s="53" t="s">
        <v>78</v>
      </c>
      <c r="G722" s="70">
        <v>51</v>
      </c>
      <c r="H722" s="54"/>
      <c r="I722" s="70">
        <v>51</v>
      </c>
      <c r="J722" s="63"/>
      <c r="K722" s="54"/>
      <c r="L722" s="57">
        <v>60.72</v>
      </c>
      <c r="M722" s="54"/>
      <c r="N722" s="58">
        <v>2150.54</v>
      </c>
      <c r="AF722" s="39"/>
      <c r="AG722" s="48"/>
      <c r="AH722" s="48"/>
      <c r="AK722" s="3" t="s">
        <v>123</v>
      </c>
      <c r="AM722" s="48"/>
      <c r="AN722" s="48"/>
      <c r="AP722" s="48"/>
    </row>
    <row r="723" spans="1:42" s="4" customFormat="1" ht="15" x14ac:dyDescent="0.25">
      <c r="A723" s="71"/>
      <c r="B723" s="72"/>
      <c r="C723" s="847" t="s">
        <v>81</v>
      </c>
      <c r="D723" s="847"/>
      <c r="E723" s="847"/>
      <c r="F723" s="42"/>
      <c r="G723" s="43"/>
      <c r="H723" s="43"/>
      <c r="I723" s="43"/>
      <c r="J723" s="46"/>
      <c r="K723" s="43"/>
      <c r="L723" s="131">
        <v>593.92999999999995</v>
      </c>
      <c r="M723" s="66"/>
      <c r="N723" s="47"/>
      <c r="AF723" s="39"/>
      <c r="AG723" s="48"/>
      <c r="AH723" s="48"/>
      <c r="AM723" s="48" t="s">
        <v>81</v>
      </c>
      <c r="AN723" s="48"/>
      <c r="AP723" s="48"/>
    </row>
    <row r="724" spans="1:42" s="4" customFormat="1" ht="22.5" x14ac:dyDescent="0.25">
      <c r="A724" s="40" t="s">
        <v>452</v>
      </c>
      <c r="B724" s="41" t="s">
        <v>1219</v>
      </c>
      <c r="C724" s="847" t="s">
        <v>1220</v>
      </c>
      <c r="D724" s="847"/>
      <c r="E724" s="847"/>
      <c r="F724" s="42" t="s">
        <v>174</v>
      </c>
      <c r="G724" s="43">
        <v>4</v>
      </c>
      <c r="H724" s="44">
        <v>1</v>
      </c>
      <c r="I724" s="44">
        <v>4</v>
      </c>
      <c r="J724" s="73">
        <v>95467.75</v>
      </c>
      <c r="K724" s="43"/>
      <c r="L724" s="73">
        <v>44352.03</v>
      </c>
      <c r="M724" s="109">
        <v>8.61</v>
      </c>
      <c r="N724" s="134">
        <v>381871</v>
      </c>
      <c r="AF724" s="39"/>
      <c r="AG724" s="48"/>
      <c r="AH724" s="48" t="s">
        <v>1220</v>
      </c>
      <c r="AM724" s="48"/>
      <c r="AN724" s="48"/>
      <c r="AP724" s="48"/>
    </row>
    <row r="725" spans="1:42" s="4" customFormat="1" ht="15" x14ac:dyDescent="0.25">
      <c r="A725" s="71"/>
      <c r="B725" s="72"/>
      <c r="C725" s="847" t="s">
        <v>81</v>
      </c>
      <c r="D725" s="847"/>
      <c r="E725" s="847"/>
      <c r="F725" s="42"/>
      <c r="G725" s="43"/>
      <c r="H725" s="43"/>
      <c r="I725" s="43"/>
      <c r="J725" s="46"/>
      <c r="K725" s="43"/>
      <c r="L725" s="73">
        <v>44352.03</v>
      </c>
      <c r="M725" s="66"/>
      <c r="N725" s="134">
        <v>381871</v>
      </c>
      <c r="AF725" s="39"/>
      <c r="AG725" s="48"/>
      <c r="AH725" s="48"/>
      <c r="AM725" s="48" t="s">
        <v>81</v>
      </c>
      <c r="AN725" s="48"/>
      <c r="AP725" s="48"/>
    </row>
    <row r="726" spans="1:42" s="4" customFormat="1" ht="23.25" x14ac:dyDescent="0.25">
      <c r="A726" s="40" t="s">
        <v>455</v>
      </c>
      <c r="B726" s="41" t="s">
        <v>1198</v>
      </c>
      <c r="C726" s="847" t="s">
        <v>1221</v>
      </c>
      <c r="D726" s="847"/>
      <c r="E726" s="847"/>
      <c r="F726" s="42" t="s">
        <v>824</v>
      </c>
      <c r="G726" s="43">
        <v>0.04</v>
      </c>
      <c r="H726" s="44">
        <v>1</v>
      </c>
      <c r="I726" s="109">
        <v>0.04</v>
      </c>
      <c r="J726" s="46"/>
      <c r="K726" s="43"/>
      <c r="L726" s="46"/>
      <c r="M726" s="43"/>
      <c r="N726" s="47"/>
      <c r="AF726" s="39"/>
      <c r="AG726" s="48"/>
      <c r="AH726" s="48" t="s">
        <v>1221</v>
      </c>
      <c r="AM726" s="48"/>
      <c r="AN726" s="48"/>
      <c r="AP726" s="48"/>
    </row>
    <row r="727" spans="1:42" s="4" customFormat="1" ht="22.5" x14ac:dyDescent="0.25">
      <c r="A727" s="49"/>
      <c r="B727" s="50" t="s">
        <v>1197</v>
      </c>
      <c r="C727" s="848" t="s">
        <v>65</v>
      </c>
      <c r="D727" s="848"/>
      <c r="E727" s="848"/>
      <c r="F727" s="848"/>
      <c r="G727" s="848"/>
      <c r="H727" s="848"/>
      <c r="I727" s="848"/>
      <c r="J727" s="848"/>
      <c r="K727" s="848"/>
      <c r="L727" s="848"/>
      <c r="M727" s="848"/>
      <c r="N727" s="849"/>
      <c r="AF727" s="39"/>
      <c r="AG727" s="48"/>
      <c r="AH727" s="48"/>
      <c r="AI727" s="3" t="s">
        <v>65</v>
      </c>
      <c r="AM727" s="48"/>
      <c r="AN727" s="48"/>
      <c r="AP727" s="48"/>
    </row>
    <row r="728" spans="1:42" s="4" customFormat="1" ht="15" x14ac:dyDescent="0.25">
      <c r="A728" s="51"/>
      <c r="B728" s="50" t="s">
        <v>60</v>
      </c>
      <c r="C728" s="853" t="s">
        <v>66</v>
      </c>
      <c r="D728" s="853"/>
      <c r="E728" s="853"/>
      <c r="F728" s="53"/>
      <c r="G728" s="54"/>
      <c r="H728" s="54"/>
      <c r="I728" s="54"/>
      <c r="J728" s="57">
        <v>542.15</v>
      </c>
      <c r="K728" s="56">
        <v>1.1499999999999999</v>
      </c>
      <c r="L728" s="57">
        <v>24.94</v>
      </c>
      <c r="M728" s="56">
        <v>35.42</v>
      </c>
      <c r="N728" s="133">
        <v>883.37</v>
      </c>
      <c r="AF728" s="39"/>
      <c r="AG728" s="48"/>
      <c r="AH728" s="48"/>
      <c r="AJ728" s="3" t="s">
        <v>66</v>
      </c>
      <c r="AM728" s="48"/>
      <c r="AN728" s="48"/>
      <c r="AP728" s="48"/>
    </row>
    <row r="729" spans="1:42" s="4" customFormat="1" ht="15" x14ac:dyDescent="0.25">
      <c r="A729" s="51"/>
      <c r="B729" s="50" t="s">
        <v>67</v>
      </c>
      <c r="C729" s="853" t="s">
        <v>68</v>
      </c>
      <c r="D729" s="853"/>
      <c r="E729" s="853"/>
      <c r="F729" s="53"/>
      <c r="G729" s="54"/>
      <c r="H729" s="54"/>
      <c r="I729" s="54"/>
      <c r="J729" s="57">
        <v>203.16</v>
      </c>
      <c r="K729" s="56">
        <v>1.1499999999999999</v>
      </c>
      <c r="L729" s="57">
        <v>9.35</v>
      </c>
      <c r="M729" s="54"/>
      <c r="N729" s="59"/>
      <c r="AF729" s="39"/>
      <c r="AG729" s="48"/>
      <c r="AH729" s="48"/>
      <c r="AJ729" s="3" t="s">
        <v>68</v>
      </c>
      <c r="AM729" s="48"/>
      <c r="AN729" s="48"/>
      <c r="AP729" s="48"/>
    </row>
    <row r="730" spans="1:42" s="4" customFormat="1" ht="15" x14ac:dyDescent="0.25">
      <c r="A730" s="51"/>
      <c r="B730" s="50" t="s">
        <v>69</v>
      </c>
      <c r="C730" s="853" t="s">
        <v>70</v>
      </c>
      <c r="D730" s="853"/>
      <c r="E730" s="853"/>
      <c r="F730" s="53"/>
      <c r="G730" s="54"/>
      <c r="H730" s="54"/>
      <c r="I730" s="54"/>
      <c r="J730" s="57">
        <v>18.36</v>
      </c>
      <c r="K730" s="56">
        <v>1.1499999999999999</v>
      </c>
      <c r="L730" s="57">
        <v>0.84</v>
      </c>
      <c r="M730" s="56">
        <v>35.42</v>
      </c>
      <c r="N730" s="133">
        <v>29.75</v>
      </c>
      <c r="AF730" s="39"/>
      <c r="AG730" s="48"/>
      <c r="AH730" s="48"/>
      <c r="AJ730" s="3" t="s">
        <v>70</v>
      </c>
      <c r="AM730" s="48"/>
      <c r="AN730" s="48"/>
      <c r="AP730" s="48"/>
    </row>
    <row r="731" spans="1:42" s="4" customFormat="1" ht="15" x14ac:dyDescent="0.25">
      <c r="A731" s="51"/>
      <c r="B731" s="50" t="s">
        <v>86</v>
      </c>
      <c r="C731" s="853" t="s">
        <v>87</v>
      </c>
      <c r="D731" s="853"/>
      <c r="E731" s="853"/>
      <c r="F731" s="53"/>
      <c r="G731" s="54"/>
      <c r="H731" s="54"/>
      <c r="I731" s="54"/>
      <c r="J731" s="57">
        <v>82.99</v>
      </c>
      <c r="K731" s="54"/>
      <c r="L731" s="57">
        <v>3.32</v>
      </c>
      <c r="M731" s="54"/>
      <c r="N731" s="59"/>
      <c r="AF731" s="39"/>
      <c r="AG731" s="48"/>
      <c r="AH731" s="48"/>
      <c r="AJ731" s="3" t="s">
        <v>87</v>
      </c>
      <c r="AM731" s="48"/>
      <c r="AN731" s="48"/>
      <c r="AP731" s="48"/>
    </row>
    <row r="732" spans="1:42" s="4" customFormat="1" ht="15" x14ac:dyDescent="0.25">
      <c r="A732" s="60"/>
      <c r="B732" s="50"/>
      <c r="C732" s="853" t="s">
        <v>71</v>
      </c>
      <c r="D732" s="853"/>
      <c r="E732" s="853"/>
      <c r="F732" s="53" t="s">
        <v>72</v>
      </c>
      <c r="G732" s="61">
        <v>67.599999999999994</v>
      </c>
      <c r="H732" s="56">
        <v>1.1499999999999999</v>
      </c>
      <c r="I732" s="130">
        <v>3.1095999999999999</v>
      </c>
      <c r="J732" s="63"/>
      <c r="K732" s="54"/>
      <c r="L732" s="63"/>
      <c r="M732" s="54"/>
      <c r="N732" s="59"/>
      <c r="AF732" s="39"/>
      <c r="AG732" s="48"/>
      <c r="AH732" s="48"/>
      <c r="AK732" s="3" t="s">
        <v>71</v>
      </c>
      <c r="AM732" s="48"/>
      <c r="AN732" s="48"/>
      <c r="AP732" s="48"/>
    </row>
    <row r="733" spans="1:42" s="4" customFormat="1" ht="15" x14ac:dyDescent="0.25">
      <c r="A733" s="60"/>
      <c r="B733" s="50"/>
      <c r="C733" s="853" t="s">
        <v>73</v>
      </c>
      <c r="D733" s="853"/>
      <c r="E733" s="853"/>
      <c r="F733" s="53" t="s">
        <v>72</v>
      </c>
      <c r="G733" s="56">
        <v>1.36</v>
      </c>
      <c r="H733" s="56">
        <v>1.1499999999999999</v>
      </c>
      <c r="I733" s="64">
        <v>6.2560000000000004E-2</v>
      </c>
      <c r="J733" s="63"/>
      <c r="K733" s="54"/>
      <c r="L733" s="63"/>
      <c r="M733" s="54"/>
      <c r="N733" s="59"/>
      <c r="AF733" s="39"/>
      <c r="AG733" s="48"/>
      <c r="AH733" s="48"/>
      <c r="AK733" s="3" t="s">
        <v>73</v>
      </c>
      <c r="AM733" s="48"/>
      <c r="AN733" s="48"/>
      <c r="AP733" s="48"/>
    </row>
    <row r="734" spans="1:42" s="4" customFormat="1" ht="15" x14ac:dyDescent="0.25">
      <c r="A734" s="51"/>
      <c r="B734" s="50"/>
      <c r="C734" s="854" t="s">
        <v>74</v>
      </c>
      <c r="D734" s="854"/>
      <c r="E734" s="854"/>
      <c r="F734" s="65"/>
      <c r="G734" s="66"/>
      <c r="H734" s="66"/>
      <c r="I734" s="66"/>
      <c r="J734" s="68">
        <v>828.3</v>
      </c>
      <c r="K734" s="66"/>
      <c r="L734" s="68">
        <v>37.61</v>
      </c>
      <c r="M734" s="66"/>
      <c r="N734" s="69"/>
      <c r="AF734" s="39"/>
      <c r="AG734" s="48"/>
      <c r="AH734" s="48"/>
      <c r="AL734" s="3" t="s">
        <v>74</v>
      </c>
      <c r="AM734" s="48"/>
      <c r="AN734" s="48"/>
      <c r="AP734" s="48"/>
    </row>
    <row r="735" spans="1:42" s="4" customFormat="1" ht="15" x14ac:dyDescent="0.25">
      <c r="A735" s="60"/>
      <c r="B735" s="50"/>
      <c r="C735" s="853" t="s">
        <v>75</v>
      </c>
      <c r="D735" s="853"/>
      <c r="E735" s="853"/>
      <c r="F735" s="53"/>
      <c r="G735" s="54"/>
      <c r="H735" s="54"/>
      <c r="I735" s="54"/>
      <c r="J735" s="63"/>
      <c r="K735" s="54"/>
      <c r="L735" s="57">
        <v>25.78</v>
      </c>
      <c r="M735" s="54"/>
      <c r="N735" s="133">
        <v>913.12</v>
      </c>
      <c r="AF735" s="39"/>
      <c r="AG735" s="48"/>
      <c r="AH735" s="48"/>
      <c r="AK735" s="3" t="s">
        <v>75</v>
      </c>
      <c r="AM735" s="48"/>
      <c r="AN735" s="48"/>
      <c r="AP735" s="48"/>
    </row>
    <row r="736" spans="1:42" s="4" customFormat="1" ht="15" x14ac:dyDescent="0.25">
      <c r="A736" s="60"/>
      <c r="B736" s="50" t="s">
        <v>1200</v>
      </c>
      <c r="C736" s="853" t="s">
        <v>1201</v>
      </c>
      <c r="D736" s="853"/>
      <c r="E736" s="853"/>
      <c r="F736" s="53" t="s">
        <v>78</v>
      </c>
      <c r="G736" s="70">
        <v>109</v>
      </c>
      <c r="H736" s="54"/>
      <c r="I736" s="70">
        <v>109</v>
      </c>
      <c r="J736" s="63"/>
      <c r="K736" s="54"/>
      <c r="L736" s="57">
        <v>28.1</v>
      </c>
      <c r="M736" s="54"/>
      <c r="N736" s="133">
        <v>995.3</v>
      </c>
      <c r="AF736" s="39"/>
      <c r="AG736" s="48"/>
      <c r="AH736" s="48"/>
      <c r="AK736" s="3" t="s">
        <v>1201</v>
      </c>
      <c r="AM736" s="48"/>
      <c r="AN736" s="48"/>
      <c r="AP736" s="48"/>
    </row>
    <row r="737" spans="1:42" s="4" customFormat="1" ht="15" x14ac:dyDescent="0.25">
      <c r="A737" s="60"/>
      <c r="B737" s="50" t="s">
        <v>1202</v>
      </c>
      <c r="C737" s="853" t="s">
        <v>1203</v>
      </c>
      <c r="D737" s="853"/>
      <c r="E737" s="853"/>
      <c r="F737" s="53" t="s">
        <v>78</v>
      </c>
      <c r="G737" s="70">
        <v>65</v>
      </c>
      <c r="H737" s="54"/>
      <c r="I737" s="70">
        <v>65</v>
      </c>
      <c r="J737" s="63"/>
      <c r="K737" s="54"/>
      <c r="L737" s="57">
        <v>16.760000000000002</v>
      </c>
      <c r="M737" s="54"/>
      <c r="N737" s="133">
        <v>593.53</v>
      </c>
      <c r="AF737" s="39"/>
      <c r="AG737" s="48"/>
      <c r="AH737" s="48"/>
      <c r="AK737" s="3" t="s">
        <v>1203</v>
      </c>
      <c r="AM737" s="48"/>
      <c r="AN737" s="48"/>
      <c r="AP737" s="48"/>
    </row>
    <row r="738" spans="1:42" s="4" customFormat="1" ht="15" x14ac:dyDescent="0.25">
      <c r="A738" s="71"/>
      <c r="B738" s="72"/>
      <c r="C738" s="847" t="s">
        <v>81</v>
      </c>
      <c r="D738" s="847"/>
      <c r="E738" s="847"/>
      <c r="F738" s="42"/>
      <c r="G738" s="43"/>
      <c r="H738" s="43"/>
      <c r="I738" s="43"/>
      <c r="J738" s="46"/>
      <c r="K738" s="43"/>
      <c r="L738" s="131">
        <v>82.47</v>
      </c>
      <c r="M738" s="66"/>
      <c r="N738" s="47"/>
      <c r="AF738" s="39"/>
      <c r="AG738" s="48"/>
      <c r="AH738" s="48"/>
      <c r="AM738" s="48" t="s">
        <v>81</v>
      </c>
      <c r="AN738" s="48"/>
      <c r="AP738" s="48"/>
    </row>
    <row r="739" spans="1:42" s="4" customFormat="1" ht="34.5" x14ac:dyDescent="0.25">
      <c r="A739" s="40" t="s">
        <v>458</v>
      </c>
      <c r="B739" s="41" t="s">
        <v>1222</v>
      </c>
      <c r="C739" s="847" t="s">
        <v>1223</v>
      </c>
      <c r="D739" s="847"/>
      <c r="E739" s="847"/>
      <c r="F739" s="42" t="s">
        <v>824</v>
      </c>
      <c r="G739" s="43">
        <v>0.04</v>
      </c>
      <c r="H739" s="44">
        <v>1</v>
      </c>
      <c r="I739" s="109">
        <v>0.04</v>
      </c>
      <c r="J739" s="73">
        <v>27493</v>
      </c>
      <c r="K739" s="43"/>
      <c r="L739" s="73">
        <v>1099.72</v>
      </c>
      <c r="M739" s="43"/>
      <c r="N739" s="47"/>
      <c r="AF739" s="39"/>
      <c r="AG739" s="48"/>
      <c r="AH739" s="48" t="s">
        <v>1223</v>
      </c>
      <c r="AM739" s="48"/>
      <c r="AN739" s="48"/>
      <c r="AP739" s="48"/>
    </row>
    <row r="740" spans="1:42" s="4" customFormat="1" ht="15" x14ac:dyDescent="0.25">
      <c r="A740" s="71"/>
      <c r="B740" s="72"/>
      <c r="C740" s="847" t="s">
        <v>81</v>
      </c>
      <c r="D740" s="847"/>
      <c r="E740" s="847"/>
      <c r="F740" s="42"/>
      <c r="G740" s="43"/>
      <c r="H740" s="43"/>
      <c r="I740" s="43"/>
      <c r="J740" s="46"/>
      <c r="K740" s="43"/>
      <c r="L740" s="73">
        <v>1099.72</v>
      </c>
      <c r="M740" s="66"/>
      <c r="N740" s="47"/>
      <c r="AF740" s="39"/>
      <c r="AG740" s="48"/>
      <c r="AH740" s="48"/>
      <c r="AM740" s="48" t="s">
        <v>81</v>
      </c>
      <c r="AN740" s="48"/>
      <c r="AP740" s="48"/>
    </row>
    <row r="741" spans="1:42" s="4" customFormat="1" ht="15" x14ac:dyDescent="0.25">
      <c r="A741" s="40" t="s">
        <v>468</v>
      </c>
      <c r="B741" s="41" t="s">
        <v>1204</v>
      </c>
      <c r="C741" s="847" t="s">
        <v>1224</v>
      </c>
      <c r="D741" s="847"/>
      <c r="E741" s="847"/>
      <c r="F741" s="42" t="s">
        <v>174</v>
      </c>
      <c r="G741" s="43">
        <v>8</v>
      </c>
      <c r="H741" s="44">
        <v>1</v>
      </c>
      <c r="I741" s="44">
        <v>8</v>
      </c>
      <c r="J741" s="46"/>
      <c r="K741" s="43"/>
      <c r="L741" s="46"/>
      <c r="M741" s="43"/>
      <c r="N741" s="47"/>
      <c r="AF741" s="39"/>
      <c r="AG741" s="48"/>
      <c r="AH741" s="48" t="s">
        <v>1224</v>
      </c>
      <c r="AM741" s="48"/>
      <c r="AN741" s="48"/>
      <c r="AP741" s="48"/>
    </row>
    <row r="742" spans="1:42" s="4" customFormat="1" ht="22.5" x14ac:dyDescent="0.25">
      <c r="A742" s="49"/>
      <c r="B742" s="50" t="s">
        <v>1197</v>
      </c>
      <c r="C742" s="848" t="s">
        <v>65</v>
      </c>
      <c r="D742" s="848"/>
      <c r="E742" s="848"/>
      <c r="F742" s="848"/>
      <c r="G742" s="848"/>
      <c r="H742" s="848"/>
      <c r="I742" s="848"/>
      <c r="J742" s="848"/>
      <c r="K742" s="848"/>
      <c r="L742" s="848"/>
      <c r="M742" s="848"/>
      <c r="N742" s="849"/>
      <c r="AF742" s="39"/>
      <c r="AG742" s="48"/>
      <c r="AH742" s="48"/>
      <c r="AI742" s="3" t="s">
        <v>65</v>
      </c>
      <c r="AM742" s="48"/>
      <c r="AN742" s="48"/>
      <c r="AP742" s="48"/>
    </row>
    <row r="743" spans="1:42" s="4" customFormat="1" ht="15" x14ac:dyDescent="0.25">
      <c r="A743" s="51"/>
      <c r="B743" s="50" t="s">
        <v>60</v>
      </c>
      <c r="C743" s="853" t="s">
        <v>66</v>
      </c>
      <c r="D743" s="853"/>
      <c r="E743" s="853"/>
      <c r="F743" s="53"/>
      <c r="G743" s="54"/>
      <c r="H743" s="54"/>
      <c r="I743" s="54"/>
      <c r="J743" s="57">
        <v>4.3099999999999996</v>
      </c>
      <c r="K743" s="56">
        <v>1.1499999999999999</v>
      </c>
      <c r="L743" s="57">
        <v>39.65</v>
      </c>
      <c r="M743" s="56">
        <v>35.42</v>
      </c>
      <c r="N743" s="58">
        <v>1404.4</v>
      </c>
      <c r="AF743" s="39"/>
      <c r="AG743" s="48"/>
      <c r="AH743" s="48"/>
      <c r="AJ743" s="3" t="s">
        <v>66</v>
      </c>
      <c r="AM743" s="48"/>
      <c r="AN743" s="48"/>
      <c r="AP743" s="48"/>
    </row>
    <row r="744" spans="1:42" s="4" customFormat="1" ht="15" x14ac:dyDescent="0.25">
      <c r="A744" s="51"/>
      <c r="B744" s="50" t="s">
        <v>67</v>
      </c>
      <c r="C744" s="853" t="s">
        <v>68</v>
      </c>
      <c r="D744" s="853"/>
      <c r="E744" s="853"/>
      <c r="F744" s="53"/>
      <c r="G744" s="54"/>
      <c r="H744" s="54"/>
      <c r="I744" s="54"/>
      <c r="J744" s="57">
        <v>21.41</v>
      </c>
      <c r="K744" s="56">
        <v>1.1499999999999999</v>
      </c>
      <c r="L744" s="57">
        <v>196.97</v>
      </c>
      <c r="M744" s="54"/>
      <c r="N744" s="59"/>
      <c r="AF744" s="39"/>
      <c r="AG744" s="48"/>
      <c r="AH744" s="48"/>
      <c r="AJ744" s="3" t="s">
        <v>68</v>
      </c>
      <c r="AM744" s="48"/>
      <c r="AN744" s="48"/>
      <c r="AP744" s="48"/>
    </row>
    <row r="745" spans="1:42" s="4" customFormat="1" ht="15" x14ac:dyDescent="0.25">
      <c r="A745" s="51"/>
      <c r="B745" s="50" t="s">
        <v>69</v>
      </c>
      <c r="C745" s="853" t="s">
        <v>70</v>
      </c>
      <c r="D745" s="853"/>
      <c r="E745" s="853"/>
      <c r="F745" s="53"/>
      <c r="G745" s="54"/>
      <c r="H745" s="54"/>
      <c r="I745" s="54"/>
      <c r="J745" s="57">
        <v>2.0299999999999998</v>
      </c>
      <c r="K745" s="56">
        <v>1.1499999999999999</v>
      </c>
      <c r="L745" s="57">
        <v>18.68</v>
      </c>
      <c r="M745" s="56">
        <v>35.42</v>
      </c>
      <c r="N745" s="133">
        <v>661.65</v>
      </c>
      <c r="AF745" s="39"/>
      <c r="AG745" s="48"/>
      <c r="AH745" s="48"/>
      <c r="AJ745" s="3" t="s">
        <v>70</v>
      </c>
      <c r="AM745" s="48"/>
      <c r="AN745" s="48"/>
      <c r="AP745" s="48"/>
    </row>
    <row r="746" spans="1:42" s="4" customFormat="1" ht="15" x14ac:dyDescent="0.25">
      <c r="A746" s="51"/>
      <c r="B746" s="50" t="s">
        <v>86</v>
      </c>
      <c r="C746" s="853" t="s">
        <v>87</v>
      </c>
      <c r="D746" s="853"/>
      <c r="E746" s="853"/>
      <c r="F746" s="53"/>
      <c r="G746" s="54"/>
      <c r="H746" s="54"/>
      <c r="I746" s="54"/>
      <c r="J746" s="57">
        <v>0.09</v>
      </c>
      <c r="K746" s="54"/>
      <c r="L746" s="57">
        <v>0.72</v>
      </c>
      <c r="M746" s="54"/>
      <c r="N746" s="59"/>
      <c r="AF746" s="39"/>
      <c r="AG746" s="48"/>
      <c r="AH746" s="48"/>
      <c r="AJ746" s="3" t="s">
        <v>87</v>
      </c>
      <c r="AM746" s="48"/>
      <c r="AN746" s="48"/>
      <c r="AP746" s="48"/>
    </row>
    <row r="747" spans="1:42" s="4" customFormat="1" ht="15" x14ac:dyDescent="0.25">
      <c r="A747" s="60"/>
      <c r="B747" s="50"/>
      <c r="C747" s="853" t="s">
        <v>71</v>
      </c>
      <c r="D747" s="853"/>
      <c r="E747" s="853"/>
      <c r="F747" s="53" t="s">
        <v>72</v>
      </c>
      <c r="G747" s="56">
        <v>0.47</v>
      </c>
      <c r="H747" s="56">
        <v>1.1499999999999999</v>
      </c>
      <c r="I747" s="62">
        <v>4.3239999999999998</v>
      </c>
      <c r="J747" s="63"/>
      <c r="K747" s="54"/>
      <c r="L747" s="63"/>
      <c r="M747" s="54"/>
      <c r="N747" s="59"/>
      <c r="AF747" s="39"/>
      <c r="AG747" s="48"/>
      <c r="AH747" s="48"/>
      <c r="AK747" s="3" t="s">
        <v>71</v>
      </c>
      <c r="AM747" s="48"/>
      <c r="AN747" s="48"/>
      <c r="AP747" s="48"/>
    </row>
    <row r="748" spans="1:42" s="4" customFormat="1" ht="15" x14ac:dyDescent="0.25">
      <c r="A748" s="60"/>
      <c r="B748" s="50"/>
      <c r="C748" s="853" t="s">
        <v>73</v>
      </c>
      <c r="D748" s="853"/>
      <c r="E748" s="853"/>
      <c r="F748" s="53" t="s">
        <v>72</v>
      </c>
      <c r="G748" s="56">
        <v>0.15</v>
      </c>
      <c r="H748" s="56">
        <v>1.1499999999999999</v>
      </c>
      <c r="I748" s="56">
        <v>1.38</v>
      </c>
      <c r="J748" s="63"/>
      <c r="K748" s="54"/>
      <c r="L748" s="63"/>
      <c r="M748" s="54"/>
      <c r="N748" s="59"/>
      <c r="AF748" s="39"/>
      <c r="AG748" s="48"/>
      <c r="AH748" s="48"/>
      <c r="AK748" s="3" t="s">
        <v>73</v>
      </c>
      <c r="AM748" s="48"/>
      <c r="AN748" s="48"/>
      <c r="AP748" s="48"/>
    </row>
    <row r="749" spans="1:42" s="4" customFormat="1" ht="15" x14ac:dyDescent="0.25">
      <c r="A749" s="51"/>
      <c r="B749" s="50"/>
      <c r="C749" s="854" t="s">
        <v>74</v>
      </c>
      <c r="D749" s="854"/>
      <c r="E749" s="854"/>
      <c r="F749" s="65"/>
      <c r="G749" s="66"/>
      <c r="H749" s="66"/>
      <c r="I749" s="66"/>
      <c r="J749" s="68">
        <v>25.81</v>
      </c>
      <c r="K749" s="66"/>
      <c r="L749" s="68">
        <v>237.34</v>
      </c>
      <c r="M749" s="66"/>
      <c r="N749" s="69"/>
      <c r="AF749" s="39"/>
      <c r="AG749" s="48"/>
      <c r="AH749" s="48"/>
      <c r="AL749" s="3" t="s">
        <v>74</v>
      </c>
      <c r="AM749" s="48"/>
      <c r="AN749" s="48"/>
      <c r="AP749" s="48"/>
    </row>
    <row r="750" spans="1:42" s="4" customFormat="1" ht="15" x14ac:dyDescent="0.25">
      <c r="A750" s="60"/>
      <c r="B750" s="50"/>
      <c r="C750" s="853" t="s">
        <v>75</v>
      </c>
      <c r="D750" s="853"/>
      <c r="E750" s="853"/>
      <c r="F750" s="53"/>
      <c r="G750" s="54"/>
      <c r="H750" s="54"/>
      <c r="I750" s="54"/>
      <c r="J750" s="63"/>
      <c r="K750" s="54"/>
      <c r="L750" s="57">
        <v>58.33</v>
      </c>
      <c r="M750" s="54"/>
      <c r="N750" s="58">
        <v>2066.0500000000002</v>
      </c>
      <c r="AF750" s="39"/>
      <c r="AG750" s="48"/>
      <c r="AH750" s="48"/>
      <c r="AK750" s="3" t="s">
        <v>75</v>
      </c>
      <c r="AM750" s="48"/>
      <c r="AN750" s="48"/>
      <c r="AP750" s="48"/>
    </row>
    <row r="751" spans="1:42" s="4" customFormat="1" ht="23.25" x14ac:dyDescent="0.25">
      <c r="A751" s="60"/>
      <c r="B751" s="50" t="s">
        <v>120</v>
      </c>
      <c r="C751" s="853" t="s">
        <v>121</v>
      </c>
      <c r="D751" s="853"/>
      <c r="E751" s="853"/>
      <c r="F751" s="53" t="s">
        <v>78</v>
      </c>
      <c r="G751" s="70">
        <v>97</v>
      </c>
      <c r="H751" s="54"/>
      <c r="I751" s="70">
        <v>97</v>
      </c>
      <c r="J751" s="63"/>
      <c r="K751" s="54"/>
      <c r="L751" s="57">
        <v>56.58</v>
      </c>
      <c r="M751" s="54"/>
      <c r="N751" s="58">
        <v>2004.07</v>
      </c>
      <c r="AF751" s="39"/>
      <c r="AG751" s="48"/>
      <c r="AH751" s="48"/>
      <c r="AK751" s="3" t="s">
        <v>121</v>
      </c>
      <c r="AM751" s="48"/>
      <c r="AN751" s="48"/>
      <c r="AP751" s="48"/>
    </row>
    <row r="752" spans="1:42" s="4" customFormat="1" ht="23.25" x14ac:dyDescent="0.25">
      <c r="A752" s="60"/>
      <c r="B752" s="50" t="s">
        <v>122</v>
      </c>
      <c r="C752" s="853" t="s">
        <v>123</v>
      </c>
      <c r="D752" s="853"/>
      <c r="E752" s="853"/>
      <c r="F752" s="53" t="s">
        <v>78</v>
      </c>
      <c r="G752" s="70">
        <v>51</v>
      </c>
      <c r="H752" s="54"/>
      <c r="I752" s="70">
        <v>51</v>
      </c>
      <c r="J752" s="63"/>
      <c r="K752" s="54"/>
      <c r="L752" s="57">
        <v>29.75</v>
      </c>
      <c r="M752" s="54"/>
      <c r="N752" s="58">
        <v>1053.69</v>
      </c>
      <c r="AF752" s="39"/>
      <c r="AG752" s="48"/>
      <c r="AH752" s="48"/>
      <c r="AK752" s="3" t="s">
        <v>123</v>
      </c>
      <c r="AM752" s="48"/>
      <c r="AN752" s="48"/>
      <c r="AP752" s="48"/>
    </row>
    <row r="753" spans="1:42" s="4" customFormat="1" ht="15" x14ac:dyDescent="0.25">
      <c r="A753" s="71"/>
      <c r="B753" s="72"/>
      <c r="C753" s="847" t="s">
        <v>81</v>
      </c>
      <c r="D753" s="847"/>
      <c r="E753" s="847"/>
      <c r="F753" s="42"/>
      <c r="G753" s="43"/>
      <c r="H753" s="43"/>
      <c r="I753" s="43"/>
      <c r="J753" s="46"/>
      <c r="K753" s="43"/>
      <c r="L753" s="131">
        <v>323.67</v>
      </c>
      <c r="M753" s="66"/>
      <c r="N753" s="47"/>
      <c r="AF753" s="39"/>
      <c r="AG753" s="48"/>
      <c r="AH753" s="48"/>
      <c r="AM753" s="48" t="s">
        <v>81</v>
      </c>
      <c r="AN753" s="48"/>
      <c r="AP753" s="48"/>
    </row>
    <row r="754" spans="1:42" s="4" customFormat="1" ht="23.25" x14ac:dyDescent="0.25">
      <c r="A754" s="40" t="s">
        <v>565</v>
      </c>
      <c r="B754" s="41" t="s">
        <v>1225</v>
      </c>
      <c r="C754" s="847" t="s">
        <v>1226</v>
      </c>
      <c r="D754" s="847"/>
      <c r="E754" s="847"/>
      <c r="F754" s="42" t="s">
        <v>174</v>
      </c>
      <c r="G754" s="43">
        <v>8</v>
      </c>
      <c r="H754" s="44">
        <v>1</v>
      </c>
      <c r="I754" s="44">
        <v>8</v>
      </c>
      <c r="J754" s="73">
        <v>35075.25</v>
      </c>
      <c r="K754" s="43"/>
      <c r="L754" s="73">
        <v>32590.240000000002</v>
      </c>
      <c r="M754" s="109">
        <v>8.61</v>
      </c>
      <c r="N754" s="134">
        <v>280602</v>
      </c>
      <c r="AF754" s="39"/>
      <c r="AG754" s="48"/>
      <c r="AH754" s="48" t="s">
        <v>1226</v>
      </c>
      <c r="AM754" s="48"/>
      <c r="AN754" s="48"/>
      <c r="AP754" s="48"/>
    </row>
    <row r="755" spans="1:42" s="4" customFormat="1" ht="15" x14ac:dyDescent="0.25">
      <c r="A755" s="71"/>
      <c r="B755" s="72"/>
      <c r="C755" s="847" t="s">
        <v>81</v>
      </c>
      <c r="D755" s="847"/>
      <c r="E755" s="847"/>
      <c r="F755" s="42"/>
      <c r="G755" s="43"/>
      <c r="H755" s="43"/>
      <c r="I755" s="43"/>
      <c r="J755" s="46"/>
      <c r="K755" s="43"/>
      <c r="L755" s="73">
        <v>32590.240000000002</v>
      </c>
      <c r="M755" s="66"/>
      <c r="N755" s="134">
        <v>280602</v>
      </c>
      <c r="AF755" s="39"/>
      <c r="AG755" s="48"/>
      <c r="AH755" s="48"/>
      <c r="AM755" s="48" t="s">
        <v>81</v>
      </c>
      <c r="AN755" s="48"/>
      <c r="AP755" s="48"/>
    </row>
    <row r="756" spans="1:42" s="4" customFormat="1" ht="0" hidden="1" customHeight="1" x14ac:dyDescent="0.25">
      <c r="A756" s="110"/>
      <c r="B756" s="111"/>
      <c r="C756" s="111"/>
      <c r="D756" s="111"/>
      <c r="E756" s="111"/>
      <c r="F756" s="112"/>
      <c r="G756" s="112"/>
      <c r="H756" s="112"/>
      <c r="I756" s="112"/>
      <c r="J756" s="113"/>
      <c r="K756" s="112"/>
      <c r="L756" s="113"/>
      <c r="M756" s="54"/>
      <c r="N756" s="113"/>
      <c r="AF756" s="39"/>
      <c r="AG756" s="48"/>
      <c r="AH756" s="48"/>
      <c r="AM756" s="48"/>
      <c r="AN756" s="48"/>
      <c r="AP756" s="48"/>
    </row>
    <row r="757" spans="1:42" s="4" customFormat="1" ht="15" x14ac:dyDescent="0.25">
      <c r="A757" s="114"/>
      <c r="B757" s="115"/>
      <c r="C757" s="847" t="s">
        <v>1268</v>
      </c>
      <c r="D757" s="847"/>
      <c r="E757" s="847"/>
      <c r="F757" s="847"/>
      <c r="G757" s="847"/>
      <c r="H757" s="847"/>
      <c r="I757" s="847"/>
      <c r="J757" s="847"/>
      <c r="K757" s="847"/>
      <c r="L757" s="116"/>
      <c r="M757" s="117"/>
      <c r="N757" s="118"/>
      <c r="AF757" s="39"/>
      <c r="AG757" s="48"/>
      <c r="AH757" s="48"/>
      <c r="AM757" s="48"/>
      <c r="AN757" s="48" t="s">
        <v>1268</v>
      </c>
      <c r="AP757" s="48"/>
    </row>
    <row r="758" spans="1:42" s="4" customFormat="1" ht="15" x14ac:dyDescent="0.25">
      <c r="A758" s="119"/>
      <c r="B758" s="50"/>
      <c r="C758" s="853" t="s">
        <v>99</v>
      </c>
      <c r="D758" s="853"/>
      <c r="E758" s="853"/>
      <c r="F758" s="853"/>
      <c r="G758" s="853"/>
      <c r="H758" s="853"/>
      <c r="I758" s="853"/>
      <c r="J758" s="853"/>
      <c r="K758" s="853"/>
      <c r="L758" s="120">
        <v>80701.440000000002</v>
      </c>
      <c r="M758" s="121"/>
      <c r="N758" s="122"/>
      <c r="AF758" s="39"/>
      <c r="AG758" s="48"/>
      <c r="AH758" s="48"/>
      <c r="AM758" s="48"/>
      <c r="AN758" s="48"/>
      <c r="AO758" s="3" t="s">
        <v>99</v>
      </c>
      <c r="AP758" s="48"/>
    </row>
    <row r="759" spans="1:42" s="4" customFormat="1" ht="15" x14ac:dyDescent="0.25">
      <c r="A759" s="119"/>
      <c r="B759" s="50"/>
      <c r="C759" s="853" t="s">
        <v>100</v>
      </c>
      <c r="D759" s="853"/>
      <c r="E759" s="853"/>
      <c r="F759" s="853"/>
      <c r="G759" s="853"/>
      <c r="H759" s="853"/>
      <c r="I759" s="853"/>
      <c r="J759" s="853"/>
      <c r="K759" s="853"/>
      <c r="L759" s="123"/>
      <c r="M759" s="121"/>
      <c r="N759" s="122"/>
      <c r="AF759" s="39"/>
      <c r="AG759" s="48"/>
      <c r="AH759" s="48"/>
      <c r="AM759" s="48"/>
      <c r="AN759" s="48"/>
      <c r="AO759" s="3" t="s">
        <v>100</v>
      </c>
      <c r="AP759" s="48"/>
    </row>
    <row r="760" spans="1:42" s="4" customFormat="1" ht="15" x14ac:dyDescent="0.25">
      <c r="A760" s="119"/>
      <c r="B760" s="50"/>
      <c r="C760" s="853" t="s">
        <v>101</v>
      </c>
      <c r="D760" s="853"/>
      <c r="E760" s="853"/>
      <c r="F760" s="853"/>
      <c r="G760" s="853"/>
      <c r="H760" s="853"/>
      <c r="I760" s="853"/>
      <c r="J760" s="853"/>
      <c r="K760" s="853"/>
      <c r="L760" s="124">
        <v>250.08</v>
      </c>
      <c r="M760" s="121"/>
      <c r="N760" s="122"/>
      <c r="AF760" s="39"/>
      <c r="AG760" s="48"/>
      <c r="AH760" s="48"/>
      <c r="AM760" s="48"/>
      <c r="AN760" s="48"/>
      <c r="AO760" s="3" t="s">
        <v>101</v>
      </c>
      <c r="AP760" s="48"/>
    </row>
    <row r="761" spans="1:42" s="4" customFormat="1" ht="15" x14ac:dyDescent="0.25">
      <c r="A761" s="119"/>
      <c r="B761" s="50"/>
      <c r="C761" s="853" t="s">
        <v>102</v>
      </c>
      <c r="D761" s="853"/>
      <c r="E761" s="853"/>
      <c r="F761" s="853"/>
      <c r="G761" s="853"/>
      <c r="H761" s="853"/>
      <c r="I761" s="853"/>
      <c r="J761" s="853"/>
      <c r="K761" s="853"/>
      <c r="L761" s="124">
        <v>879.06</v>
      </c>
      <c r="M761" s="121"/>
      <c r="N761" s="122"/>
      <c r="AF761" s="39"/>
      <c r="AG761" s="48"/>
      <c r="AH761" s="48"/>
      <c r="AM761" s="48"/>
      <c r="AN761" s="48"/>
      <c r="AO761" s="3" t="s">
        <v>102</v>
      </c>
      <c r="AP761" s="48"/>
    </row>
    <row r="762" spans="1:42" s="4" customFormat="1" ht="15" x14ac:dyDescent="0.25">
      <c r="A762" s="119"/>
      <c r="B762" s="50"/>
      <c r="C762" s="853" t="s">
        <v>103</v>
      </c>
      <c r="D762" s="853"/>
      <c r="E762" s="853"/>
      <c r="F762" s="853"/>
      <c r="G762" s="853"/>
      <c r="H762" s="853"/>
      <c r="I762" s="853"/>
      <c r="J762" s="853"/>
      <c r="K762" s="853"/>
      <c r="L762" s="124">
        <v>83.18</v>
      </c>
      <c r="M762" s="121"/>
      <c r="N762" s="122"/>
      <c r="AF762" s="39"/>
      <c r="AG762" s="48"/>
      <c r="AH762" s="48"/>
      <c r="AM762" s="48"/>
      <c r="AN762" s="48"/>
      <c r="AO762" s="3" t="s">
        <v>103</v>
      </c>
      <c r="AP762" s="48"/>
    </row>
    <row r="763" spans="1:42" s="4" customFormat="1" ht="15" x14ac:dyDescent="0.25">
      <c r="A763" s="119"/>
      <c r="B763" s="50"/>
      <c r="C763" s="853" t="s">
        <v>138</v>
      </c>
      <c r="D763" s="853"/>
      <c r="E763" s="853"/>
      <c r="F763" s="853"/>
      <c r="G763" s="853"/>
      <c r="H763" s="853"/>
      <c r="I763" s="853"/>
      <c r="J763" s="853"/>
      <c r="K763" s="853"/>
      <c r="L763" s="120">
        <v>79572.3</v>
      </c>
      <c r="M763" s="121"/>
      <c r="N763" s="122"/>
      <c r="AF763" s="39"/>
      <c r="AG763" s="48"/>
      <c r="AH763" s="48"/>
      <c r="AM763" s="48"/>
      <c r="AN763" s="48"/>
      <c r="AO763" s="3" t="s">
        <v>138</v>
      </c>
      <c r="AP763" s="48"/>
    </row>
    <row r="764" spans="1:42" s="4" customFormat="1" ht="15" x14ac:dyDescent="0.25">
      <c r="A764" s="119"/>
      <c r="B764" s="50"/>
      <c r="C764" s="853" t="s">
        <v>721</v>
      </c>
      <c r="D764" s="853"/>
      <c r="E764" s="853"/>
      <c r="F764" s="853"/>
      <c r="G764" s="853"/>
      <c r="H764" s="853"/>
      <c r="I764" s="853"/>
      <c r="J764" s="853"/>
      <c r="K764" s="853"/>
      <c r="L764" s="123"/>
      <c r="M764" s="121"/>
      <c r="N764" s="122"/>
      <c r="AF764" s="39"/>
      <c r="AG764" s="48"/>
      <c r="AH764" s="48"/>
      <c r="AM764" s="48"/>
      <c r="AN764" s="48"/>
      <c r="AO764" s="3" t="s">
        <v>721</v>
      </c>
      <c r="AP764" s="48"/>
    </row>
    <row r="765" spans="1:42" s="4" customFormat="1" ht="15" x14ac:dyDescent="0.25">
      <c r="A765" s="119"/>
      <c r="B765" s="50"/>
      <c r="C765" s="853" t="s">
        <v>722</v>
      </c>
      <c r="D765" s="853"/>
      <c r="E765" s="853"/>
      <c r="F765" s="853"/>
      <c r="G765" s="853"/>
      <c r="H765" s="853"/>
      <c r="I765" s="853"/>
      <c r="J765" s="853"/>
      <c r="K765" s="853"/>
      <c r="L765" s="120">
        <v>79570.19</v>
      </c>
      <c r="M765" s="121"/>
      <c r="N765" s="122"/>
      <c r="AF765" s="39"/>
      <c r="AG765" s="48"/>
      <c r="AH765" s="48"/>
      <c r="AM765" s="48"/>
      <c r="AN765" s="48"/>
      <c r="AO765" s="3" t="s">
        <v>722</v>
      </c>
      <c r="AP765" s="48"/>
    </row>
    <row r="766" spans="1:42" s="4" customFormat="1" ht="15" x14ac:dyDescent="0.25">
      <c r="A766" s="119"/>
      <c r="B766" s="50"/>
      <c r="C766" s="853" t="s">
        <v>723</v>
      </c>
      <c r="D766" s="853"/>
      <c r="E766" s="853"/>
      <c r="F766" s="853"/>
      <c r="G766" s="853"/>
      <c r="H766" s="853"/>
      <c r="I766" s="853"/>
      <c r="J766" s="853"/>
      <c r="K766" s="853"/>
      <c r="L766" s="124">
        <v>2.11</v>
      </c>
      <c r="M766" s="121"/>
      <c r="N766" s="122"/>
      <c r="AF766" s="39"/>
      <c r="AG766" s="48"/>
      <c r="AH766" s="48"/>
      <c r="AM766" s="48"/>
      <c r="AN766" s="48"/>
      <c r="AO766" s="3" t="s">
        <v>723</v>
      </c>
      <c r="AP766" s="48"/>
    </row>
    <row r="767" spans="1:42" s="4" customFormat="1" ht="15" x14ac:dyDescent="0.25">
      <c r="A767" s="119"/>
      <c r="B767" s="50"/>
      <c r="C767" s="853" t="s">
        <v>104</v>
      </c>
      <c r="D767" s="853"/>
      <c r="E767" s="853"/>
      <c r="F767" s="853"/>
      <c r="G767" s="853"/>
      <c r="H767" s="853"/>
      <c r="I767" s="853"/>
      <c r="J767" s="853"/>
      <c r="K767" s="853"/>
      <c r="L767" s="124">
        <v>132.07</v>
      </c>
      <c r="M767" s="121"/>
      <c r="N767" s="122"/>
      <c r="AF767" s="39"/>
      <c r="AG767" s="48"/>
      <c r="AH767" s="48"/>
      <c r="AM767" s="48"/>
      <c r="AN767" s="48"/>
      <c r="AO767" s="3" t="s">
        <v>104</v>
      </c>
      <c r="AP767" s="48"/>
    </row>
    <row r="768" spans="1:42" s="4" customFormat="1" ht="15" x14ac:dyDescent="0.25">
      <c r="A768" s="119"/>
      <c r="B768" s="50"/>
      <c r="C768" s="853" t="s">
        <v>228</v>
      </c>
      <c r="D768" s="853"/>
      <c r="E768" s="853"/>
      <c r="F768" s="853"/>
      <c r="G768" s="853"/>
      <c r="H768" s="853"/>
      <c r="I768" s="853"/>
      <c r="J768" s="853"/>
      <c r="K768" s="853"/>
      <c r="L768" s="124">
        <v>129.96</v>
      </c>
      <c r="M768" s="121"/>
      <c r="N768" s="122"/>
      <c r="AF768" s="39"/>
      <c r="AG768" s="48"/>
      <c r="AH768" s="48"/>
      <c r="AM768" s="48"/>
      <c r="AN768" s="48"/>
      <c r="AO768" s="3" t="s">
        <v>228</v>
      </c>
      <c r="AP768" s="48"/>
    </row>
    <row r="769" spans="1:42" s="4" customFormat="1" ht="15" x14ac:dyDescent="0.25">
      <c r="A769" s="119"/>
      <c r="B769" s="50"/>
      <c r="C769" s="853" t="s">
        <v>229</v>
      </c>
      <c r="D769" s="853"/>
      <c r="E769" s="853"/>
      <c r="F769" s="853"/>
      <c r="G769" s="853"/>
      <c r="H769" s="853"/>
      <c r="I769" s="853"/>
      <c r="J769" s="853"/>
      <c r="K769" s="853"/>
      <c r="L769" s="123"/>
      <c r="M769" s="121"/>
      <c r="N769" s="122"/>
      <c r="AF769" s="39"/>
      <c r="AG769" s="48"/>
      <c r="AH769" s="48"/>
      <c r="AM769" s="48"/>
      <c r="AN769" s="48"/>
      <c r="AO769" s="3" t="s">
        <v>229</v>
      </c>
      <c r="AP769" s="48"/>
    </row>
    <row r="770" spans="1:42" s="4" customFormat="1" ht="15" x14ac:dyDescent="0.25">
      <c r="A770" s="119"/>
      <c r="B770" s="50"/>
      <c r="C770" s="853" t="s">
        <v>230</v>
      </c>
      <c r="D770" s="853"/>
      <c r="E770" s="853"/>
      <c r="F770" s="853"/>
      <c r="G770" s="853"/>
      <c r="H770" s="853"/>
      <c r="I770" s="853"/>
      <c r="J770" s="853"/>
      <c r="K770" s="853"/>
      <c r="L770" s="124">
        <v>39.9</v>
      </c>
      <c r="M770" s="121"/>
      <c r="N770" s="122"/>
      <c r="AF770" s="39"/>
      <c r="AG770" s="48"/>
      <c r="AH770" s="48"/>
      <c r="AM770" s="48"/>
      <c r="AN770" s="48"/>
      <c r="AO770" s="3" t="s">
        <v>230</v>
      </c>
      <c r="AP770" s="48"/>
    </row>
    <row r="771" spans="1:42" s="4" customFormat="1" ht="15" x14ac:dyDescent="0.25">
      <c r="A771" s="119"/>
      <c r="B771" s="50"/>
      <c r="C771" s="853" t="s">
        <v>231</v>
      </c>
      <c r="D771" s="853"/>
      <c r="E771" s="853"/>
      <c r="F771" s="853"/>
      <c r="G771" s="853"/>
      <c r="H771" s="853"/>
      <c r="I771" s="853"/>
      <c r="J771" s="853"/>
      <c r="K771" s="853"/>
      <c r="L771" s="124">
        <v>14.96</v>
      </c>
      <c r="M771" s="121"/>
      <c r="N771" s="122"/>
      <c r="AF771" s="39"/>
      <c r="AG771" s="48"/>
      <c r="AH771" s="48"/>
      <c r="AM771" s="48"/>
      <c r="AN771" s="48"/>
      <c r="AO771" s="3" t="s">
        <v>231</v>
      </c>
      <c r="AP771" s="48"/>
    </row>
    <row r="772" spans="1:42" s="4" customFormat="1" ht="15" x14ac:dyDescent="0.25">
      <c r="A772" s="119"/>
      <c r="B772" s="50"/>
      <c r="C772" s="853" t="s">
        <v>232</v>
      </c>
      <c r="D772" s="853"/>
      <c r="E772" s="853"/>
      <c r="F772" s="853"/>
      <c r="G772" s="853"/>
      <c r="H772" s="853"/>
      <c r="I772" s="853"/>
      <c r="J772" s="853"/>
      <c r="K772" s="853"/>
      <c r="L772" s="124">
        <v>1.35</v>
      </c>
      <c r="M772" s="121"/>
      <c r="N772" s="122"/>
      <c r="AF772" s="39"/>
      <c r="AG772" s="48"/>
      <c r="AH772" s="48"/>
      <c r="AM772" s="48"/>
      <c r="AN772" s="48"/>
      <c r="AO772" s="3" t="s">
        <v>232</v>
      </c>
      <c r="AP772" s="48"/>
    </row>
    <row r="773" spans="1:42" s="4" customFormat="1" ht="15" x14ac:dyDescent="0.25">
      <c r="A773" s="119"/>
      <c r="B773" s="50"/>
      <c r="C773" s="853" t="s">
        <v>233</v>
      </c>
      <c r="D773" s="853"/>
      <c r="E773" s="853"/>
      <c r="F773" s="853"/>
      <c r="G773" s="853"/>
      <c r="H773" s="853"/>
      <c r="I773" s="853"/>
      <c r="J773" s="853"/>
      <c r="K773" s="853"/>
      <c r="L773" s="124">
        <v>3.32</v>
      </c>
      <c r="M773" s="121"/>
      <c r="N773" s="122"/>
      <c r="AF773" s="39"/>
      <c r="AG773" s="48"/>
      <c r="AH773" s="48"/>
      <c r="AM773" s="48"/>
      <c r="AN773" s="48"/>
      <c r="AO773" s="3" t="s">
        <v>233</v>
      </c>
      <c r="AP773" s="48"/>
    </row>
    <row r="774" spans="1:42" s="4" customFormat="1" ht="15" x14ac:dyDescent="0.25">
      <c r="A774" s="119"/>
      <c r="B774" s="50"/>
      <c r="C774" s="853" t="s">
        <v>234</v>
      </c>
      <c r="D774" s="853"/>
      <c r="E774" s="853"/>
      <c r="F774" s="853"/>
      <c r="G774" s="853"/>
      <c r="H774" s="853"/>
      <c r="I774" s="853"/>
      <c r="J774" s="853"/>
      <c r="K774" s="853"/>
      <c r="L774" s="124">
        <v>44.96</v>
      </c>
      <c r="M774" s="121"/>
      <c r="N774" s="122"/>
      <c r="AF774" s="39"/>
      <c r="AG774" s="48"/>
      <c r="AH774" s="48"/>
      <c r="AM774" s="48"/>
      <c r="AN774" s="48"/>
      <c r="AO774" s="3" t="s">
        <v>234</v>
      </c>
      <c r="AP774" s="48"/>
    </row>
    <row r="775" spans="1:42" s="4" customFormat="1" ht="15" x14ac:dyDescent="0.25">
      <c r="A775" s="119"/>
      <c r="B775" s="50"/>
      <c r="C775" s="853" t="s">
        <v>235</v>
      </c>
      <c r="D775" s="853"/>
      <c r="E775" s="853"/>
      <c r="F775" s="853"/>
      <c r="G775" s="853"/>
      <c r="H775" s="853"/>
      <c r="I775" s="853"/>
      <c r="J775" s="853"/>
      <c r="K775" s="853"/>
      <c r="L775" s="124">
        <v>26.82</v>
      </c>
      <c r="M775" s="121"/>
      <c r="N775" s="122"/>
      <c r="AF775" s="39"/>
      <c r="AG775" s="48"/>
      <c r="AH775" s="48"/>
      <c r="AM775" s="48"/>
      <c r="AN775" s="48"/>
      <c r="AO775" s="3" t="s">
        <v>235</v>
      </c>
      <c r="AP775" s="48"/>
    </row>
    <row r="776" spans="1:42" s="4" customFormat="1" ht="15" x14ac:dyDescent="0.25">
      <c r="A776" s="119"/>
      <c r="B776" s="50"/>
      <c r="C776" s="853" t="s">
        <v>724</v>
      </c>
      <c r="D776" s="853"/>
      <c r="E776" s="853"/>
      <c r="F776" s="853"/>
      <c r="G776" s="853"/>
      <c r="H776" s="853"/>
      <c r="I776" s="853"/>
      <c r="J776" s="853"/>
      <c r="K776" s="853"/>
      <c r="L776" s="124">
        <v>2.11</v>
      </c>
      <c r="M776" s="121"/>
      <c r="N776" s="122"/>
      <c r="AF776" s="39"/>
      <c r="AG776" s="48"/>
      <c r="AH776" s="48"/>
      <c r="AM776" s="48"/>
      <c r="AN776" s="48"/>
      <c r="AO776" s="3" t="s">
        <v>724</v>
      </c>
      <c r="AP776" s="48"/>
    </row>
    <row r="777" spans="1:42" s="4" customFormat="1" ht="15" x14ac:dyDescent="0.25">
      <c r="A777" s="119"/>
      <c r="B777" s="50"/>
      <c r="C777" s="853" t="s">
        <v>140</v>
      </c>
      <c r="D777" s="853"/>
      <c r="E777" s="853"/>
      <c r="F777" s="853"/>
      <c r="G777" s="853"/>
      <c r="H777" s="853"/>
      <c r="I777" s="853"/>
      <c r="J777" s="853"/>
      <c r="K777" s="853"/>
      <c r="L777" s="120">
        <v>81073.33</v>
      </c>
      <c r="M777" s="121"/>
      <c r="N777" s="122"/>
      <c r="AF777" s="39"/>
      <c r="AG777" s="48"/>
      <c r="AH777" s="48"/>
      <c r="AM777" s="48"/>
      <c r="AN777" s="48"/>
      <c r="AO777" s="3" t="s">
        <v>140</v>
      </c>
      <c r="AP777" s="48"/>
    </row>
    <row r="778" spans="1:42" s="4" customFormat="1" ht="15" x14ac:dyDescent="0.25">
      <c r="A778" s="119"/>
      <c r="B778" s="50"/>
      <c r="C778" s="853" t="s">
        <v>100</v>
      </c>
      <c r="D778" s="853"/>
      <c r="E778" s="853"/>
      <c r="F778" s="853"/>
      <c r="G778" s="853"/>
      <c r="H778" s="853"/>
      <c r="I778" s="853"/>
      <c r="J778" s="853"/>
      <c r="K778" s="853"/>
      <c r="L778" s="123"/>
      <c r="M778" s="121"/>
      <c r="N778" s="122"/>
      <c r="AF778" s="39"/>
      <c r="AG778" s="48"/>
      <c r="AH778" s="48"/>
      <c r="AM778" s="48"/>
      <c r="AN778" s="48"/>
      <c r="AO778" s="3" t="s">
        <v>100</v>
      </c>
      <c r="AP778" s="48"/>
    </row>
    <row r="779" spans="1:42" s="4" customFormat="1" ht="15" x14ac:dyDescent="0.25">
      <c r="A779" s="119"/>
      <c r="B779" s="50"/>
      <c r="C779" s="853" t="s">
        <v>105</v>
      </c>
      <c r="D779" s="853"/>
      <c r="E779" s="853"/>
      <c r="F779" s="853"/>
      <c r="G779" s="853"/>
      <c r="H779" s="853"/>
      <c r="I779" s="853"/>
      <c r="J779" s="853"/>
      <c r="K779" s="853"/>
      <c r="L779" s="124">
        <v>210.18</v>
      </c>
      <c r="M779" s="121"/>
      <c r="N779" s="122"/>
      <c r="AF779" s="39"/>
      <c r="AG779" s="48"/>
      <c r="AH779" s="48"/>
      <c r="AM779" s="48"/>
      <c r="AN779" s="48"/>
      <c r="AO779" s="3" t="s">
        <v>105</v>
      </c>
      <c r="AP779" s="48"/>
    </row>
    <row r="780" spans="1:42" s="4" customFormat="1" ht="15" x14ac:dyDescent="0.25">
      <c r="A780" s="119"/>
      <c r="B780" s="50"/>
      <c r="C780" s="853" t="s">
        <v>106</v>
      </c>
      <c r="D780" s="853"/>
      <c r="E780" s="853"/>
      <c r="F780" s="853"/>
      <c r="G780" s="853"/>
      <c r="H780" s="853"/>
      <c r="I780" s="853"/>
      <c r="J780" s="853"/>
      <c r="K780" s="853"/>
      <c r="L780" s="124">
        <v>864.1</v>
      </c>
      <c r="M780" s="121"/>
      <c r="N780" s="122"/>
      <c r="AF780" s="39"/>
      <c r="AG780" s="48"/>
      <c r="AH780" s="48"/>
      <c r="AM780" s="48"/>
      <c r="AN780" s="48"/>
      <c r="AO780" s="3" t="s">
        <v>106</v>
      </c>
      <c r="AP780" s="48"/>
    </row>
    <row r="781" spans="1:42" s="4" customFormat="1" ht="15" x14ac:dyDescent="0.25">
      <c r="A781" s="119"/>
      <c r="B781" s="50"/>
      <c r="C781" s="853" t="s">
        <v>107</v>
      </c>
      <c r="D781" s="853"/>
      <c r="E781" s="853"/>
      <c r="F781" s="853"/>
      <c r="G781" s="853"/>
      <c r="H781" s="853"/>
      <c r="I781" s="853"/>
      <c r="J781" s="853"/>
      <c r="K781" s="853"/>
      <c r="L781" s="124">
        <v>81.83</v>
      </c>
      <c r="M781" s="121"/>
      <c r="N781" s="122"/>
      <c r="AF781" s="39"/>
      <c r="AG781" s="48"/>
      <c r="AH781" s="48"/>
      <c r="AM781" s="48"/>
      <c r="AN781" s="48"/>
      <c r="AO781" s="3" t="s">
        <v>107</v>
      </c>
      <c r="AP781" s="48"/>
    </row>
    <row r="782" spans="1:42" s="4" customFormat="1" ht="15" x14ac:dyDescent="0.25">
      <c r="A782" s="119"/>
      <c r="B782" s="50"/>
      <c r="C782" s="853" t="s">
        <v>139</v>
      </c>
      <c r="D782" s="853"/>
      <c r="E782" s="853"/>
      <c r="F782" s="853"/>
      <c r="G782" s="853"/>
      <c r="H782" s="853"/>
      <c r="I782" s="853"/>
      <c r="J782" s="853"/>
      <c r="K782" s="853"/>
      <c r="L782" s="120">
        <v>79566.87</v>
      </c>
      <c r="M782" s="121"/>
      <c r="N782" s="122"/>
      <c r="AF782" s="39"/>
      <c r="AG782" s="48"/>
      <c r="AH782" s="48"/>
      <c r="AM782" s="48"/>
      <c r="AN782" s="48"/>
      <c r="AO782" s="3" t="s">
        <v>139</v>
      </c>
      <c r="AP782" s="48"/>
    </row>
    <row r="783" spans="1:42" s="4" customFormat="1" ht="15" x14ac:dyDescent="0.25">
      <c r="A783" s="119"/>
      <c r="B783" s="50"/>
      <c r="C783" s="853" t="s">
        <v>108</v>
      </c>
      <c r="D783" s="853"/>
      <c r="E783" s="853"/>
      <c r="F783" s="853"/>
      <c r="G783" s="853"/>
      <c r="H783" s="853"/>
      <c r="I783" s="853"/>
      <c r="J783" s="853"/>
      <c r="K783" s="853"/>
      <c r="L783" s="124">
        <v>283.25</v>
      </c>
      <c r="M783" s="121"/>
      <c r="N783" s="122"/>
      <c r="AF783" s="39"/>
      <c r="AG783" s="48"/>
      <c r="AH783" s="48"/>
      <c r="AM783" s="48"/>
      <c r="AN783" s="48"/>
      <c r="AO783" s="3" t="s">
        <v>108</v>
      </c>
      <c r="AP783" s="48"/>
    </row>
    <row r="784" spans="1:42" s="4" customFormat="1" ht="15" x14ac:dyDescent="0.25">
      <c r="A784" s="119"/>
      <c r="B784" s="50"/>
      <c r="C784" s="853" t="s">
        <v>109</v>
      </c>
      <c r="D784" s="853"/>
      <c r="E784" s="853"/>
      <c r="F784" s="853"/>
      <c r="G784" s="853"/>
      <c r="H784" s="853"/>
      <c r="I784" s="853"/>
      <c r="J784" s="853"/>
      <c r="K784" s="853"/>
      <c r="L784" s="124">
        <v>148.93</v>
      </c>
      <c r="M784" s="121"/>
      <c r="N784" s="122"/>
      <c r="AF784" s="39"/>
      <c r="AG784" s="48"/>
      <c r="AH784" s="48"/>
      <c r="AM784" s="48"/>
      <c r="AN784" s="48"/>
      <c r="AO784" s="3" t="s">
        <v>109</v>
      </c>
      <c r="AP784" s="48"/>
    </row>
    <row r="785" spans="1:44" s="4" customFormat="1" ht="15" x14ac:dyDescent="0.25">
      <c r="A785" s="119"/>
      <c r="B785" s="50"/>
      <c r="C785" s="853" t="s">
        <v>110</v>
      </c>
      <c r="D785" s="853"/>
      <c r="E785" s="853"/>
      <c r="F785" s="853"/>
      <c r="G785" s="853"/>
      <c r="H785" s="853"/>
      <c r="I785" s="853"/>
      <c r="J785" s="853"/>
      <c r="K785" s="853"/>
      <c r="L785" s="124">
        <v>333.26</v>
      </c>
      <c r="M785" s="121"/>
      <c r="N785" s="122"/>
      <c r="AF785" s="39"/>
      <c r="AG785" s="48"/>
      <c r="AH785" s="48"/>
      <c r="AM785" s="48"/>
      <c r="AN785" s="48"/>
      <c r="AO785" s="3" t="s">
        <v>110</v>
      </c>
      <c r="AP785" s="48"/>
    </row>
    <row r="786" spans="1:44" s="4" customFormat="1" ht="15" x14ac:dyDescent="0.25">
      <c r="A786" s="119"/>
      <c r="B786" s="50"/>
      <c r="C786" s="853" t="s">
        <v>111</v>
      </c>
      <c r="D786" s="853"/>
      <c r="E786" s="853"/>
      <c r="F786" s="853"/>
      <c r="G786" s="853"/>
      <c r="H786" s="853"/>
      <c r="I786" s="853"/>
      <c r="J786" s="853"/>
      <c r="K786" s="853"/>
      <c r="L786" s="124">
        <v>328.21</v>
      </c>
      <c r="M786" s="121"/>
      <c r="N786" s="122"/>
      <c r="AF786" s="39"/>
      <c r="AG786" s="48"/>
      <c r="AH786" s="48"/>
      <c r="AM786" s="48"/>
      <c r="AN786" s="48"/>
      <c r="AO786" s="3" t="s">
        <v>111</v>
      </c>
      <c r="AP786" s="48"/>
    </row>
    <row r="787" spans="1:44" s="4" customFormat="1" ht="15" x14ac:dyDescent="0.25">
      <c r="A787" s="119"/>
      <c r="B787" s="50"/>
      <c r="C787" s="853" t="s">
        <v>112</v>
      </c>
      <c r="D787" s="853"/>
      <c r="E787" s="853"/>
      <c r="F787" s="853"/>
      <c r="G787" s="853"/>
      <c r="H787" s="853"/>
      <c r="I787" s="853"/>
      <c r="J787" s="853"/>
      <c r="K787" s="853"/>
      <c r="L787" s="124">
        <v>175.75</v>
      </c>
      <c r="M787" s="121"/>
      <c r="N787" s="122"/>
      <c r="AF787" s="39"/>
      <c r="AG787" s="48"/>
      <c r="AH787" s="48"/>
      <c r="AM787" s="48"/>
      <c r="AN787" s="48"/>
      <c r="AO787" s="3" t="s">
        <v>112</v>
      </c>
      <c r="AP787" s="48"/>
    </row>
    <row r="788" spans="1:44" s="4" customFormat="1" ht="15" x14ac:dyDescent="0.25">
      <c r="A788" s="119"/>
      <c r="B788" s="125"/>
      <c r="C788" s="861" t="s">
        <v>1269</v>
      </c>
      <c r="D788" s="861"/>
      <c r="E788" s="861"/>
      <c r="F788" s="861"/>
      <c r="G788" s="861"/>
      <c r="H788" s="861"/>
      <c r="I788" s="861"/>
      <c r="J788" s="861"/>
      <c r="K788" s="861"/>
      <c r="L788" s="126">
        <v>81205.399999999994</v>
      </c>
      <c r="M788" s="127"/>
      <c r="N788" s="128"/>
      <c r="AF788" s="39"/>
      <c r="AG788" s="48"/>
      <c r="AH788" s="48"/>
      <c r="AM788" s="48"/>
      <c r="AN788" s="48"/>
      <c r="AP788" s="48" t="s">
        <v>1269</v>
      </c>
    </row>
    <row r="789" spans="1:44" s="4" customFormat="1" ht="15" x14ac:dyDescent="0.25">
      <c r="A789" s="119"/>
      <c r="B789" s="50"/>
      <c r="C789" s="853" t="s">
        <v>100</v>
      </c>
      <c r="D789" s="853"/>
      <c r="E789" s="853"/>
      <c r="F789" s="853"/>
      <c r="G789" s="853"/>
      <c r="H789" s="853"/>
      <c r="I789" s="853"/>
      <c r="J789" s="853"/>
      <c r="K789" s="853"/>
      <c r="L789" s="123"/>
      <c r="M789" s="121"/>
      <c r="N789" s="122"/>
      <c r="AF789" s="39"/>
      <c r="AG789" s="48"/>
      <c r="AH789" s="48"/>
      <c r="AM789" s="48"/>
      <c r="AN789" s="48"/>
      <c r="AO789" s="3" t="s">
        <v>100</v>
      </c>
      <c r="AP789" s="48"/>
    </row>
    <row r="790" spans="1:44" s="4" customFormat="1" ht="15" x14ac:dyDescent="0.25">
      <c r="A790" s="119"/>
      <c r="B790" s="50"/>
      <c r="C790" s="853" t="s">
        <v>177</v>
      </c>
      <c r="D790" s="853"/>
      <c r="E790" s="853"/>
      <c r="F790" s="853"/>
      <c r="G790" s="853"/>
      <c r="H790" s="853"/>
      <c r="I790" s="853"/>
      <c r="J790" s="853"/>
      <c r="K790" s="853"/>
      <c r="L790" s="120">
        <v>78464.81</v>
      </c>
      <c r="M790" s="121"/>
      <c r="N790" s="122"/>
      <c r="AF790" s="39"/>
      <c r="AG790" s="48"/>
      <c r="AH790" s="48"/>
      <c r="AM790" s="48"/>
      <c r="AN790" s="48"/>
      <c r="AO790" s="3" t="s">
        <v>177</v>
      </c>
      <c r="AP790" s="48"/>
    </row>
    <row r="791" spans="1:44" s="4" customFormat="1" ht="11.25" hidden="1" customHeight="1" x14ac:dyDescent="0.25">
      <c r="B791" s="138"/>
      <c r="C791" s="138"/>
      <c r="D791" s="138"/>
      <c r="E791" s="138"/>
      <c r="F791" s="138"/>
      <c r="G791" s="138"/>
      <c r="H791" s="138"/>
      <c r="I791" s="138"/>
      <c r="J791" s="138"/>
      <c r="K791" s="138"/>
      <c r="L791" s="139"/>
      <c r="M791" s="139"/>
      <c r="N791" s="139"/>
      <c r="R791" s="140"/>
    </row>
    <row r="792" spans="1:44" s="4" customFormat="1" ht="15" x14ac:dyDescent="0.25">
      <c r="A792" s="114"/>
      <c r="B792" s="115"/>
      <c r="C792" s="847" t="s">
        <v>362</v>
      </c>
      <c r="D792" s="847"/>
      <c r="E792" s="847"/>
      <c r="F792" s="847"/>
      <c r="G792" s="847"/>
      <c r="H792" s="847"/>
      <c r="I792" s="847"/>
      <c r="J792" s="847"/>
      <c r="K792" s="847"/>
      <c r="L792" s="116"/>
      <c r="M792" s="117"/>
      <c r="N792" s="118"/>
      <c r="AQ792" s="48" t="s">
        <v>362</v>
      </c>
    </row>
    <row r="793" spans="1:44" s="4" customFormat="1" ht="15" x14ac:dyDescent="0.25">
      <c r="A793" s="119"/>
      <c r="B793" s="50"/>
      <c r="C793" s="853" t="s">
        <v>99</v>
      </c>
      <c r="D793" s="853"/>
      <c r="E793" s="853"/>
      <c r="F793" s="853"/>
      <c r="G793" s="853"/>
      <c r="H793" s="853"/>
      <c r="I793" s="853"/>
      <c r="J793" s="853"/>
      <c r="K793" s="853"/>
      <c r="L793" s="120">
        <v>477925.82</v>
      </c>
      <c r="M793" s="121"/>
      <c r="N793" s="141">
        <v>4183011.66</v>
      </c>
      <c r="AQ793" s="48"/>
      <c r="AR793" s="3" t="s">
        <v>99</v>
      </c>
    </row>
    <row r="794" spans="1:44" s="4" customFormat="1" ht="15" x14ac:dyDescent="0.25">
      <c r="A794" s="119"/>
      <c r="B794" s="50"/>
      <c r="C794" s="853" t="s">
        <v>100</v>
      </c>
      <c r="D794" s="853"/>
      <c r="E794" s="853"/>
      <c r="F794" s="853"/>
      <c r="G794" s="853"/>
      <c r="H794" s="853"/>
      <c r="I794" s="853"/>
      <c r="J794" s="853"/>
      <c r="K794" s="853"/>
      <c r="L794" s="123"/>
      <c r="M794" s="121"/>
      <c r="N794" s="122"/>
      <c r="AQ794" s="48"/>
      <c r="AR794" s="3" t="s">
        <v>100</v>
      </c>
    </row>
    <row r="795" spans="1:44" s="4" customFormat="1" ht="15" x14ac:dyDescent="0.25">
      <c r="A795" s="119"/>
      <c r="B795" s="50"/>
      <c r="C795" s="853" t="s">
        <v>101</v>
      </c>
      <c r="D795" s="853"/>
      <c r="E795" s="853"/>
      <c r="F795" s="853"/>
      <c r="G795" s="853"/>
      <c r="H795" s="853"/>
      <c r="I795" s="853"/>
      <c r="J795" s="853"/>
      <c r="K795" s="853"/>
      <c r="L795" s="120">
        <v>1604.75</v>
      </c>
      <c r="M795" s="121"/>
      <c r="N795" s="141">
        <v>56840.22</v>
      </c>
      <c r="AQ795" s="48"/>
      <c r="AR795" s="3" t="s">
        <v>101</v>
      </c>
    </row>
    <row r="796" spans="1:44" s="4" customFormat="1" ht="15" x14ac:dyDescent="0.25">
      <c r="A796" s="119"/>
      <c r="B796" s="50"/>
      <c r="C796" s="853" t="s">
        <v>102</v>
      </c>
      <c r="D796" s="853"/>
      <c r="E796" s="853"/>
      <c r="F796" s="853"/>
      <c r="G796" s="853"/>
      <c r="H796" s="853"/>
      <c r="I796" s="853"/>
      <c r="J796" s="853"/>
      <c r="K796" s="853"/>
      <c r="L796" s="120">
        <v>6898.97</v>
      </c>
      <c r="M796" s="121"/>
      <c r="N796" s="141">
        <v>84305.41</v>
      </c>
      <c r="AQ796" s="48"/>
      <c r="AR796" s="3" t="s">
        <v>102</v>
      </c>
    </row>
    <row r="797" spans="1:44" s="4" customFormat="1" ht="15" x14ac:dyDescent="0.25">
      <c r="A797" s="119"/>
      <c r="B797" s="50"/>
      <c r="C797" s="853" t="s">
        <v>103</v>
      </c>
      <c r="D797" s="853"/>
      <c r="E797" s="853"/>
      <c r="F797" s="853"/>
      <c r="G797" s="853"/>
      <c r="H797" s="853"/>
      <c r="I797" s="853"/>
      <c r="J797" s="853"/>
      <c r="K797" s="853"/>
      <c r="L797" s="124">
        <v>673.06</v>
      </c>
      <c r="M797" s="121"/>
      <c r="N797" s="141">
        <v>23839.79</v>
      </c>
      <c r="AQ797" s="48"/>
      <c r="AR797" s="3" t="s">
        <v>103</v>
      </c>
    </row>
    <row r="798" spans="1:44" s="4" customFormat="1" ht="15" x14ac:dyDescent="0.25">
      <c r="A798" s="119"/>
      <c r="B798" s="50"/>
      <c r="C798" s="853" t="s">
        <v>138</v>
      </c>
      <c r="D798" s="853"/>
      <c r="E798" s="853"/>
      <c r="F798" s="853"/>
      <c r="G798" s="853"/>
      <c r="H798" s="853"/>
      <c r="I798" s="853"/>
      <c r="J798" s="853"/>
      <c r="K798" s="853"/>
      <c r="L798" s="120">
        <v>469422.1</v>
      </c>
      <c r="M798" s="121"/>
      <c r="N798" s="141">
        <v>4041866.03</v>
      </c>
      <c r="AQ798" s="48"/>
      <c r="AR798" s="3" t="s">
        <v>138</v>
      </c>
    </row>
    <row r="799" spans="1:44" s="4" customFormat="1" ht="15" x14ac:dyDescent="0.25">
      <c r="A799" s="119"/>
      <c r="B799" s="50"/>
      <c r="C799" s="853" t="s">
        <v>721</v>
      </c>
      <c r="D799" s="853"/>
      <c r="E799" s="853"/>
      <c r="F799" s="853"/>
      <c r="G799" s="853"/>
      <c r="H799" s="853"/>
      <c r="I799" s="853"/>
      <c r="J799" s="853"/>
      <c r="K799" s="853"/>
      <c r="L799" s="123"/>
      <c r="M799" s="121"/>
      <c r="N799" s="122"/>
      <c r="AQ799" s="48"/>
      <c r="AR799" s="3" t="s">
        <v>721</v>
      </c>
    </row>
    <row r="800" spans="1:44" s="4" customFormat="1" ht="15" x14ac:dyDescent="0.25">
      <c r="A800" s="119"/>
      <c r="B800" s="50"/>
      <c r="C800" s="853" t="s">
        <v>722</v>
      </c>
      <c r="D800" s="853"/>
      <c r="E800" s="853"/>
      <c r="F800" s="853"/>
      <c r="G800" s="853"/>
      <c r="H800" s="853"/>
      <c r="I800" s="853"/>
      <c r="J800" s="853"/>
      <c r="K800" s="853"/>
      <c r="L800" s="120">
        <v>469382.84</v>
      </c>
      <c r="M800" s="121"/>
      <c r="N800" s="141">
        <v>4041386.25</v>
      </c>
      <c r="AQ800" s="48"/>
      <c r="AR800" s="3" t="s">
        <v>722</v>
      </c>
    </row>
    <row r="801" spans="1:44" s="4" customFormat="1" ht="15" x14ac:dyDescent="0.25">
      <c r="A801" s="119"/>
      <c r="B801" s="50"/>
      <c r="C801" s="853" t="s">
        <v>723</v>
      </c>
      <c r="D801" s="853"/>
      <c r="E801" s="853"/>
      <c r="F801" s="853"/>
      <c r="G801" s="853"/>
      <c r="H801" s="853"/>
      <c r="I801" s="853"/>
      <c r="J801" s="853"/>
      <c r="K801" s="853"/>
      <c r="L801" s="124">
        <v>39.26</v>
      </c>
      <c r="M801" s="121"/>
      <c r="N801" s="167">
        <v>479.78</v>
      </c>
      <c r="AQ801" s="48"/>
      <c r="AR801" s="3" t="s">
        <v>723</v>
      </c>
    </row>
    <row r="802" spans="1:44" s="4" customFormat="1" ht="15" x14ac:dyDescent="0.25">
      <c r="A802" s="119"/>
      <c r="B802" s="50"/>
      <c r="C802" s="853" t="s">
        <v>104</v>
      </c>
      <c r="D802" s="853"/>
      <c r="E802" s="853"/>
      <c r="F802" s="853"/>
      <c r="G802" s="853"/>
      <c r="H802" s="853"/>
      <c r="I802" s="853"/>
      <c r="J802" s="853"/>
      <c r="K802" s="853"/>
      <c r="L802" s="124">
        <v>610.52</v>
      </c>
      <c r="M802" s="121"/>
      <c r="N802" s="141">
        <v>18829.34</v>
      </c>
      <c r="AQ802" s="48"/>
      <c r="AR802" s="3" t="s">
        <v>104</v>
      </c>
    </row>
    <row r="803" spans="1:44" s="4" customFormat="1" ht="15" x14ac:dyDescent="0.25">
      <c r="A803" s="119"/>
      <c r="B803" s="50"/>
      <c r="C803" s="853" t="s">
        <v>228</v>
      </c>
      <c r="D803" s="853"/>
      <c r="E803" s="853"/>
      <c r="F803" s="853"/>
      <c r="G803" s="853"/>
      <c r="H803" s="853"/>
      <c r="I803" s="853"/>
      <c r="J803" s="853"/>
      <c r="K803" s="853"/>
      <c r="L803" s="124">
        <v>571.26</v>
      </c>
      <c r="M803" s="121"/>
      <c r="N803" s="141">
        <v>18349.560000000001</v>
      </c>
      <c r="AQ803" s="48"/>
      <c r="AR803" s="3" t="s">
        <v>228</v>
      </c>
    </row>
    <row r="804" spans="1:44" s="4" customFormat="1" ht="15" x14ac:dyDescent="0.25">
      <c r="A804" s="119"/>
      <c r="B804" s="50"/>
      <c r="C804" s="853" t="s">
        <v>229</v>
      </c>
      <c r="D804" s="853"/>
      <c r="E804" s="853"/>
      <c r="F804" s="853"/>
      <c r="G804" s="853"/>
      <c r="H804" s="853"/>
      <c r="I804" s="853"/>
      <c r="J804" s="853"/>
      <c r="K804" s="853"/>
      <c r="L804" s="123"/>
      <c r="M804" s="121"/>
      <c r="N804" s="122"/>
      <c r="AQ804" s="48"/>
      <c r="AR804" s="3" t="s">
        <v>229</v>
      </c>
    </row>
    <row r="805" spans="1:44" s="4" customFormat="1" ht="15" x14ac:dyDescent="0.25">
      <c r="A805" s="119"/>
      <c r="B805" s="50"/>
      <c r="C805" s="853" t="s">
        <v>230</v>
      </c>
      <c r="D805" s="853"/>
      <c r="E805" s="853"/>
      <c r="F805" s="853"/>
      <c r="G805" s="853"/>
      <c r="H805" s="853"/>
      <c r="I805" s="853"/>
      <c r="J805" s="853"/>
      <c r="K805" s="853"/>
      <c r="L805" s="124">
        <v>175.82</v>
      </c>
      <c r="M805" s="121"/>
      <c r="N805" s="141">
        <v>6227.54</v>
      </c>
      <c r="AQ805" s="48"/>
      <c r="AR805" s="3" t="s">
        <v>230</v>
      </c>
    </row>
    <row r="806" spans="1:44" s="4" customFormat="1" ht="33.75" x14ac:dyDescent="0.25">
      <c r="A806" s="119"/>
      <c r="B806" s="50" t="s">
        <v>363</v>
      </c>
      <c r="C806" s="853" t="s">
        <v>231</v>
      </c>
      <c r="D806" s="853"/>
      <c r="E806" s="853"/>
      <c r="F806" s="853"/>
      <c r="G806" s="853"/>
      <c r="H806" s="853"/>
      <c r="I806" s="853"/>
      <c r="J806" s="853"/>
      <c r="K806" s="853"/>
      <c r="L806" s="124">
        <v>65.88</v>
      </c>
      <c r="M806" s="142">
        <v>12.22</v>
      </c>
      <c r="N806" s="167">
        <v>805.05</v>
      </c>
      <c r="AQ806" s="48"/>
      <c r="AR806" s="3" t="s">
        <v>231</v>
      </c>
    </row>
    <row r="807" spans="1:44" s="4" customFormat="1" ht="15" x14ac:dyDescent="0.25">
      <c r="A807" s="119"/>
      <c r="B807" s="50"/>
      <c r="C807" s="853" t="s">
        <v>232</v>
      </c>
      <c r="D807" s="853"/>
      <c r="E807" s="853"/>
      <c r="F807" s="853"/>
      <c r="G807" s="853"/>
      <c r="H807" s="853"/>
      <c r="I807" s="853"/>
      <c r="J807" s="853"/>
      <c r="K807" s="853"/>
      <c r="L807" s="124">
        <v>5.95</v>
      </c>
      <c r="M807" s="121"/>
      <c r="N807" s="167">
        <v>210.76</v>
      </c>
      <c r="AQ807" s="48"/>
      <c r="AR807" s="3" t="s">
        <v>232</v>
      </c>
    </row>
    <row r="808" spans="1:44" s="4" customFormat="1" ht="33.75" x14ac:dyDescent="0.25">
      <c r="A808" s="119"/>
      <c r="B808" s="50" t="s">
        <v>363</v>
      </c>
      <c r="C808" s="853" t="s">
        <v>233</v>
      </c>
      <c r="D808" s="853"/>
      <c r="E808" s="853"/>
      <c r="F808" s="853"/>
      <c r="G808" s="853"/>
      <c r="H808" s="853"/>
      <c r="I808" s="853"/>
      <c r="J808" s="853"/>
      <c r="K808" s="853"/>
      <c r="L808" s="124">
        <v>13.28</v>
      </c>
      <c r="M808" s="142">
        <v>8.61</v>
      </c>
      <c r="N808" s="167">
        <v>114.34</v>
      </c>
      <c r="AQ808" s="48"/>
      <c r="AR808" s="3" t="s">
        <v>233</v>
      </c>
    </row>
    <row r="809" spans="1:44" s="4" customFormat="1" ht="15" x14ac:dyDescent="0.25">
      <c r="A809" s="119"/>
      <c r="B809" s="50"/>
      <c r="C809" s="853" t="s">
        <v>234</v>
      </c>
      <c r="D809" s="853"/>
      <c r="E809" s="853"/>
      <c r="F809" s="853"/>
      <c r="G809" s="853"/>
      <c r="H809" s="853"/>
      <c r="I809" s="853"/>
      <c r="J809" s="853"/>
      <c r="K809" s="853"/>
      <c r="L809" s="124">
        <v>198.12</v>
      </c>
      <c r="M809" s="121"/>
      <c r="N809" s="141">
        <v>7017.74</v>
      </c>
      <c r="AQ809" s="48"/>
      <c r="AR809" s="3" t="s">
        <v>234</v>
      </c>
    </row>
    <row r="810" spans="1:44" s="4" customFormat="1" ht="15" x14ac:dyDescent="0.25">
      <c r="A810" s="119"/>
      <c r="B810" s="50"/>
      <c r="C810" s="853" t="s">
        <v>235</v>
      </c>
      <c r="D810" s="853"/>
      <c r="E810" s="853"/>
      <c r="F810" s="853"/>
      <c r="G810" s="853"/>
      <c r="H810" s="853"/>
      <c r="I810" s="853"/>
      <c r="J810" s="853"/>
      <c r="K810" s="853"/>
      <c r="L810" s="124">
        <v>118.16</v>
      </c>
      <c r="M810" s="121"/>
      <c r="N810" s="141">
        <v>4184.8900000000003</v>
      </c>
      <c r="AQ810" s="48"/>
      <c r="AR810" s="3" t="s">
        <v>235</v>
      </c>
    </row>
    <row r="811" spans="1:44" s="4" customFormat="1" ht="15" x14ac:dyDescent="0.25">
      <c r="A811" s="119"/>
      <c r="B811" s="50"/>
      <c r="C811" s="853" t="s">
        <v>724</v>
      </c>
      <c r="D811" s="853"/>
      <c r="E811" s="853"/>
      <c r="F811" s="853"/>
      <c r="G811" s="853"/>
      <c r="H811" s="853"/>
      <c r="I811" s="853"/>
      <c r="J811" s="853"/>
      <c r="K811" s="853"/>
      <c r="L811" s="124">
        <v>39.26</v>
      </c>
      <c r="M811" s="121"/>
      <c r="N811" s="167">
        <v>479.78</v>
      </c>
      <c r="AQ811" s="48"/>
      <c r="AR811" s="3" t="s">
        <v>724</v>
      </c>
    </row>
    <row r="812" spans="1:44" s="4" customFormat="1" ht="15" x14ac:dyDescent="0.25">
      <c r="A812" s="119"/>
      <c r="B812" s="50"/>
      <c r="C812" s="853" t="s">
        <v>140</v>
      </c>
      <c r="D812" s="853"/>
      <c r="E812" s="853"/>
      <c r="F812" s="853"/>
      <c r="G812" s="853"/>
      <c r="H812" s="853"/>
      <c r="I812" s="853"/>
      <c r="J812" s="853"/>
      <c r="K812" s="853"/>
      <c r="L812" s="120">
        <v>480733.68</v>
      </c>
      <c r="M812" s="121"/>
      <c r="N812" s="141">
        <v>4285262.71</v>
      </c>
      <c r="AQ812" s="48"/>
      <c r="AR812" s="3" t="s">
        <v>140</v>
      </c>
    </row>
    <row r="813" spans="1:44" s="4" customFormat="1" ht="15" x14ac:dyDescent="0.25">
      <c r="A813" s="119"/>
      <c r="B813" s="50"/>
      <c r="C813" s="853" t="s">
        <v>100</v>
      </c>
      <c r="D813" s="853"/>
      <c r="E813" s="853"/>
      <c r="F813" s="853"/>
      <c r="G813" s="853"/>
      <c r="H813" s="853"/>
      <c r="I813" s="853"/>
      <c r="J813" s="853"/>
      <c r="K813" s="853"/>
      <c r="L813" s="123"/>
      <c r="M813" s="121"/>
      <c r="N813" s="122"/>
      <c r="AQ813" s="48"/>
      <c r="AR813" s="3" t="s">
        <v>100</v>
      </c>
    </row>
    <row r="814" spans="1:44" s="4" customFormat="1" ht="15" x14ac:dyDescent="0.25">
      <c r="A814" s="119"/>
      <c r="B814" s="50"/>
      <c r="C814" s="853" t="s">
        <v>105</v>
      </c>
      <c r="D814" s="853"/>
      <c r="E814" s="853"/>
      <c r="F814" s="853"/>
      <c r="G814" s="853"/>
      <c r="H814" s="853"/>
      <c r="I814" s="853"/>
      <c r="J814" s="853"/>
      <c r="K814" s="853"/>
      <c r="L814" s="120">
        <v>1428.93</v>
      </c>
      <c r="M814" s="121"/>
      <c r="N814" s="141">
        <v>50612.68</v>
      </c>
      <c r="AQ814" s="48"/>
      <c r="AR814" s="3" t="s">
        <v>105</v>
      </c>
    </row>
    <row r="815" spans="1:44" s="4" customFormat="1" ht="33.75" x14ac:dyDescent="0.25">
      <c r="A815" s="119"/>
      <c r="B815" s="50" t="s">
        <v>363</v>
      </c>
      <c r="C815" s="853" t="s">
        <v>106</v>
      </c>
      <c r="D815" s="853"/>
      <c r="E815" s="853"/>
      <c r="F815" s="853"/>
      <c r="G815" s="853"/>
      <c r="H815" s="853"/>
      <c r="I815" s="853"/>
      <c r="J815" s="853"/>
      <c r="K815" s="853"/>
      <c r="L815" s="120">
        <v>6833.09</v>
      </c>
      <c r="M815" s="142">
        <v>12.22</v>
      </c>
      <c r="N815" s="141">
        <v>83500.36</v>
      </c>
      <c r="AQ815" s="48"/>
      <c r="AR815" s="3" t="s">
        <v>106</v>
      </c>
    </row>
    <row r="816" spans="1:44" s="4" customFormat="1" ht="15" x14ac:dyDescent="0.25">
      <c r="A816" s="119"/>
      <c r="B816" s="50"/>
      <c r="C816" s="853" t="s">
        <v>107</v>
      </c>
      <c r="D816" s="853"/>
      <c r="E816" s="853"/>
      <c r="F816" s="853"/>
      <c r="G816" s="853"/>
      <c r="H816" s="853"/>
      <c r="I816" s="853"/>
      <c r="J816" s="853"/>
      <c r="K816" s="853"/>
      <c r="L816" s="124">
        <v>667.11</v>
      </c>
      <c r="M816" s="121"/>
      <c r="N816" s="141">
        <v>23629.03</v>
      </c>
      <c r="AQ816" s="48"/>
      <c r="AR816" s="3" t="s">
        <v>107</v>
      </c>
    </row>
    <row r="817" spans="1:49" s="4" customFormat="1" ht="33.75" x14ac:dyDescent="0.25">
      <c r="A817" s="119"/>
      <c r="B817" s="50" t="s">
        <v>363</v>
      </c>
      <c r="C817" s="853" t="s">
        <v>139</v>
      </c>
      <c r="D817" s="853"/>
      <c r="E817" s="853"/>
      <c r="F817" s="853"/>
      <c r="G817" s="853"/>
      <c r="H817" s="853"/>
      <c r="I817" s="853"/>
      <c r="J817" s="853"/>
      <c r="K817" s="853"/>
      <c r="L817" s="120">
        <v>469369.56</v>
      </c>
      <c r="M817" s="142">
        <v>8.61</v>
      </c>
      <c r="N817" s="141">
        <v>4041271.91</v>
      </c>
      <c r="AQ817" s="48"/>
      <c r="AR817" s="3" t="s">
        <v>139</v>
      </c>
    </row>
    <row r="818" spans="1:49" s="4" customFormat="1" ht="15" x14ac:dyDescent="0.25">
      <c r="A818" s="119"/>
      <c r="B818" s="50"/>
      <c r="C818" s="853" t="s">
        <v>108</v>
      </c>
      <c r="D818" s="853"/>
      <c r="E818" s="853"/>
      <c r="F818" s="853"/>
      <c r="G818" s="853"/>
      <c r="H818" s="853"/>
      <c r="I818" s="853"/>
      <c r="J818" s="853"/>
      <c r="K818" s="853"/>
      <c r="L818" s="120">
        <v>2033.15</v>
      </c>
      <c r="M818" s="121"/>
      <c r="N818" s="141">
        <v>72014.47</v>
      </c>
      <c r="AQ818" s="48"/>
      <c r="AR818" s="3" t="s">
        <v>108</v>
      </c>
    </row>
    <row r="819" spans="1:49" s="4" customFormat="1" ht="15" x14ac:dyDescent="0.25">
      <c r="A819" s="119"/>
      <c r="B819" s="50"/>
      <c r="C819" s="853" t="s">
        <v>109</v>
      </c>
      <c r="D819" s="853"/>
      <c r="E819" s="853"/>
      <c r="F819" s="853"/>
      <c r="G819" s="853"/>
      <c r="H819" s="853"/>
      <c r="I819" s="853"/>
      <c r="J819" s="853"/>
      <c r="K819" s="853"/>
      <c r="L819" s="120">
        <v>1068.95</v>
      </c>
      <c r="M819" s="121"/>
      <c r="N819" s="141">
        <v>37863.29</v>
      </c>
      <c r="AQ819" s="48"/>
      <c r="AR819" s="3" t="s">
        <v>109</v>
      </c>
    </row>
    <row r="820" spans="1:49" s="4" customFormat="1" ht="15" x14ac:dyDescent="0.25">
      <c r="A820" s="119"/>
      <c r="B820" s="50"/>
      <c r="C820" s="853" t="s">
        <v>110</v>
      </c>
      <c r="D820" s="853"/>
      <c r="E820" s="853"/>
      <c r="F820" s="853"/>
      <c r="G820" s="853"/>
      <c r="H820" s="853"/>
      <c r="I820" s="853"/>
      <c r="J820" s="853"/>
      <c r="K820" s="853"/>
      <c r="L820" s="120">
        <v>2277.81</v>
      </c>
      <c r="M820" s="121"/>
      <c r="N820" s="141">
        <v>80680.009999999995</v>
      </c>
      <c r="AQ820" s="48"/>
      <c r="AR820" s="3" t="s">
        <v>110</v>
      </c>
    </row>
    <row r="821" spans="1:49" s="4" customFormat="1" ht="15" x14ac:dyDescent="0.25">
      <c r="A821" s="119"/>
      <c r="B821" s="50"/>
      <c r="C821" s="853" t="s">
        <v>111</v>
      </c>
      <c r="D821" s="853"/>
      <c r="E821" s="853"/>
      <c r="F821" s="853"/>
      <c r="G821" s="853"/>
      <c r="H821" s="853"/>
      <c r="I821" s="853"/>
      <c r="J821" s="853"/>
      <c r="K821" s="853"/>
      <c r="L821" s="120">
        <v>2231.27</v>
      </c>
      <c r="M821" s="121"/>
      <c r="N821" s="141">
        <v>79032.210000000006</v>
      </c>
      <c r="AQ821" s="48"/>
      <c r="AR821" s="3" t="s">
        <v>111</v>
      </c>
    </row>
    <row r="822" spans="1:49" s="4" customFormat="1" ht="15" x14ac:dyDescent="0.25">
      <c r="A822" s="119"/>
      <c r="B822" s="50"/>
      <c r="C822" s="853" t="s">
        <v>112</v>
      </c>
      <c r="D822" s="853"/>
      <c r="E822" s="853"/>
      <c r="F822" s="853"/>
      <c r="G822" s="853"/>
      <c r="H822" s="853"/>
      <c r="I822" s="853"/>
      <c r="J822" s="853"/>
      <c r="K822" s="853"/>
      <c r="L822" s="120">
        <v>1187.1099999999999</v>
      </c>
      <c r="M822" s="121"/>
      <c r="N822" s="141">
        <v>42048.18</v>
      </c>
      <c r="AQ822" s="48"/>
      <c r="AR822" s="3" t="s">
        <v>112</v>
      </c>
    </row>
    <row r="823" spans="1:49" s="4" customFormat="1" ht="15" x14ac:dyDescent="0.25">
      <c r="A823" s="119"/>
      <c r="B823" s="125"/>
      <c r="C823" s="861" t="s">
        <v>364</v>
      </c>
      <c r="D823" s="861"/>
      <c r="E823" s="861"/>
      <c r="F823" s="861"/>
      <c r="G823" s="861"/>
      <c r="H823" s="861"/>
      <c r="I823" s="861"/>
      <c r="J823" s="861"/>
      <c r="K823" s="861"/>
      <c r="L823" s="126">
        <v>481344.2</v>
      </c>
      <c r="M823" s="127"/>
      <c r="N823" s="143">
        <v>4304092.05</v>
      </c>
      <c r="AQ823" s="48"/>
      <c r="AS823" s="48" t="s">
        <v>364</v>
      </c>
    </row>
    <row r="824" spans="1:49" s="4" customFormat="1" ht="15" x14ac:dyDescent="0.25">
      <c r="A824" s="119"/>
      <c r="B824" s="50"/>
      <c r="C824" s="853" t="s">
        <v>100</v>
      </c>
      <c r="D824" s="853"/>
      <c r="E824" s="853"/>
      <c r="F824" s="853"/>
      <c r="G824" s="853"/>
      <c r="H824" s="853"/>
      <c r="I824" s="853"/>
      <c r="J824" s="853"/>
      <c r="K824" s="853"/>
      <c r="L824" s="123"/>
      <c r="M824" s="121"/>
      <c r="N824" s="122"/>
      <c r="AQ824" s="48"/>
      <c r="AR824" s="3" t="s">
        <v>100</v>
      </c>
      <c r="AS824" s="48"/>
    </row>
    <row r="825" spans="1:49" s="4" customFormat="1" ht="15" x14ac:dyDescent="0.25">
      <c r="A825" s="119"/>
      <c r="B825" s="50"/>
      <c r="C825" s="853" t="s">
        <v>177</v>
      </c>
      <c r="D825" s="853"/>
      <c r="E825" s="853"/>
      <c r="F825" s="853"/>
      <c r="G825" s="853"/>
      <c r="H825" s="853"/>
      <c r="I825" s="853"/>
      <c r="J825" s="853"/>
      <c r="K825" s="853"/>
      <c r="L825" s="120">
        <v>457653.78</v>
      </c>
      <c r="M825" s="121"/>
      <c r="N825" s="141">
        <v>3940398.89</v>
      </c>
      <c r="AQ825" s="48"/>
      <c r="AR825" s="3" t="s">
        <v>177</v>
      </c>
      <c r="AS825" s="48"/>
    </row>
    <row r="826" spans="1:49" s="4" customFormat="1" ht="13.5" hidden="1" customHeight="1" x14ac:dyDescent="0.25">
      <c r="B826" s="113"/>
      <c r="C826" s="111"/>
      <c r="D826" s="111"/>
      <c r="E826" s="111"/>
      <c r="F826" s="111"/>
      <c r="G826" s="111"/>
      <c r="H826" s="111"/>
      <c r="I826" s="111"/>
      <c r="J826" s="111"/>
      <c r="K826" s="111"/>
      <c r="L826" s="126"/>
      <c r="M826" s="144"/>
      <c r="N826" s="145"/>
    </row>
    <row r="827" spans="1:49" s="4" customFormat="1" ht="26.25" customHeight="1" x14ac:dyDescent="0.25">
      <c r="A827" s="146"/>
      <c r="B827" s="147"/>
      <c r="C827" s="147"/>
      <c r="D827" s="147"/>
      <c r="E827" s="147"/>
      <c r="F827" s="147"/>
      <c r="G827" s="147"/>
      <c r="H827" s="147"/>
      <c r="I827" s="147"/>
      <c r="J827" s="147"/>
      <c r="K827" s="147"/>
      <c r="L827" s="147"/>
      <c r="M827" s="147"/>
      <c r="N827" s="147"/>
    </row>
    <row r="828" spans="1:49" s="8" customFormat="1" ht="15" x14ac:dyDescent="0.25">
      <c r="A828" s="6"/>
      <c r="B828" s="148" t="s">
        <v>365</v>
      </c>
      <c r="C828" s="859"/>
      <c r="D828" s="859"/>
      <c r="E828" s="859"/>
      <c r="F828" s="859"/>
      <c r="G828" s="859"/>
      <c r="H828" s="860" t="s">
        <v>1270</v>
      </c>
      <c r="I828" s="860"/>
      <c r="J828" s="860"/>
      <c r="K828" s="860"/>
      <c r="L828" s="860"/>
      <c r="M828" s="4"/>
      <c r="N828" s="4"/>
      <c r="O828" s="4"/>
      <c r="P828" s="4"/>
      <c r="Q828" s="4"/>
      <c r="R828" s="4"/>
      <c r="S828" s="4"/>
      <c r="T828" s="4"/>
      <c r="U828" s="4"/>
      <c r="V828" s="12"/>
      <c r="W828" s="12"/>
      <c r="X828" s="12"/>
      <c r="Y828" s="12"/>
      <c r="Z828" s="12"/>
      <c r="AA828" s="12"/>
      <c r="AB828" s="12"/>
      <c r="AC828" s="12"/>
      <c r="AD828" s="12"/>
      <c r="AE828" s="12"/>
      <c r="AF828" s="12"/>
      <c r="AG828" s="12"/>
      <c r="AH828" s="12"/>
      <c r="AI828" s="12"/>
      <c r="AJ828" s="12"/>
      <c r="AK828" s="12"/>
      <c r="AL828" s="12"/>
      <c r="AM828" s="12"/>
      <c r="AN828" s="12"/>
      <c r="AO828" s="12"/>
      <c r="AP828" s="12"/>
      <c r="AQ828" s="12"/>
      <c r="AR828" s="12"/>
      <c r="AS828" s="12"/>
      <c r="AT828" s="12" t="s">
        <v>10</v>
      </c>
      <c r="AU828" s="12" t="s">
        <v>1270</v>
      </c>
      <c r="AV828" s="12"/>
      <c r="AW828" s="12"/>
    </row>
    <row r="829" spans="1:49" s="149" customFormat="1" ht="16.5" customHeight="1" x14ac:dyDescent="0.25">
      <c r="A829" s="10"/>
      <c r="B829" s="148"/>
      <c r="C829" s="858" t="s">
        <v>367</v>
      </c>
      <c r="D829" s="858"/>
      <c r="E829" s="858"/>
      <c r="F829" s="858"/>
      <c r="G829" s="858"/>
      <c r="H829" s="858"/>
      <c r="I829" s="858"/>
      <c r="J829" s="858"/>
      <c r="K829" s="858"/>
      <c r="L829" s="858"/>
      <c r="V829" s="150"/>
      <c r="W829" s="150"/>
      <c r="X829" s="150"/>
      <c r="Y829" s="150"/>
      <c r="Z829" s="150"/>
      <c r="AA829" s="150"/>
      <c r="AB829" s="150"/>
      <c r="AC829" s="150"/>
      <c r="AD829" s="150"/>
      <c r="AE829" s="150"/>
      <c r="AF829" s="150"/>
      <c r="AG829" s="150"/>
      <c r="AH829" s="150"/>
      <c r="AI829" s="150"/>
      <c r="AJ829" s="150"/>
      <c r="AK829" s="150"/>
      <c r="AL829" s="150"/>
      <c r="AM829" s="150"/>
      <c r="AN829" s="150"/>
      <c r="AO829" s="150"/>
      <c r="AP829" s="150"/>
      <c r="AQ829" s="150"/>
      <c r="AR829" s="150"/>
      <c r="AS829" s="150"/>
      <c r="AT829" s="150"/>
      <c r="AU829" s="150"/>
      <c r="AV829" s="150"/>
      <c r="AW829" s="150"/>
    </row>
    <row r="830" spans="1:49" s="8" customFormat="1" ht="15" x14ac:dyDescent="0.25">
      <c r="A830" s="6"/>
      <c r="B830" s="148" t="s">
        <v>368</v>
      </c>
      <c r="C830" s="859"/>
      <c r="D830" s="859"/>
      <c r="E830" s="859"/>
      <c r="F830" s="859"/>
      <c r="G830" s="859"/>
      <c r="H830" s="860" t="s">
        <v>1271</v>
      </c>
      <c r="I830" s="860"/>
      <c r="J830" s="860"/>
      <c r="K830" s="860"/>
      <c r="L830" s="860"/>
      <c r="M830" s="4"/>
      <c r="N830" s="4"/>
      <c r="O830" s="4"/>
      <c r="P830" s="4"/>
      <c r="Q830" s="4"/>
      <c r="R830" s="4"/>
      <c r="S830" s="4"/>
      <c r="T830" s="4"/>
      <c r="U830" s="4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  <c r="AN830" s="12"/>
      <c r="AO830" s="12"/>
      <c r="AP830" s="12"/>
      <c r="AQ830" s="12"/>
      <c r="AR830" s="12"/>
      <c r="AS830" s="12"/>
      <c r="AT830" s="12"/>
      <c r="AU830" s="12"/>
      <c r="AV830" s="12" t="s">
        <v>10</v>
      </c>
      <c r="AW830" s="12" t="s">
        <v>1271</v>
      </c>
    </row>
    <row r="831" spans="1:49" s="149" customFormat="1" ht="16.5" customHeight="1" x14ac:dyDescent="0.25">
      <c r="A831" s="10"/>
      <c r="C831" s="858" t="s">
        <v>367</v>
      </c>
      <c r="D831" s="858"/>
      <c r="E831" s="858"/>
      <c r="F831" s="858"/>
      <c r="G831" s="858"/>
      <c r="H831" s="858"/>
      <c r="I831" s="858"/>
      <c r="J831" s="858"/>
      <c r="K831" s="858"/>
      <c r="L831" s="858"/>
      <c r="V831" s="150"/>
      <c r="W831" s="150"/>
      <c r="X831" s="150"/>
      <c r="Y831" s="150"/>
      <c r="Z831" s="150"/>
      <c r="AA831" s="150"/>
      <c r="AB831" s="150"/>
      <c r="AC831" s="150"/>
      <c r="AD831" s="150"/>
      <c r="AE831" s="150"/>
      <c r="AF831" s="150"/>
      <c r="AG831" s="150"/>
      <c r="AH831" s="150"/>
      <c r="AI831" s="150"/>
      <c r="AJ831" s="150"/>
      <c r="AK831" s="150"/>
      <c r="AL831" s="150"/>
      <c r="AM831" s="150"/>
      <c r="AN831" s="150"/>
      <c r="AO831" s="150"/>
      <c r="AP831" s="150"/>
      <c r="AQ831" s="150"/>
      <c r="AR831" s="150"/>
      <c r="AS831" s="150"/>
      <c r="AT831" s="150"/>
      <c r="AU831" s="150"/>
      <c r="AV831" s="150"/>
      <c r="AW831" s="150"/>
    </row>
    <row r="832" spans="1:49" s="8" customFormat="1" ht="19.5" customHeight="1" x14ac:dyDescent="0.2">
      <c r="A832" s="6"/>
      <c r="C832" s="151"/>
      <c r="D832" s="151"/>
      <c r="E832" s="151"/>
      <c r="F832" s="151"/>
      <c r="G832" s="151"/>
      <c r="H832" s="151"/>
      <c r="I832" s="151"/>
      <c r="J832" s="151"/>
      <c r="K832" s="151"/>
      <c r="L832" s="151"/>
      <c r="V832" s="12"/>
      <c r="W832" s="12"/>
      <c r="X832" s="12"/>
      <c r="Y832" s="12"/>
      <c r="Z832" s="12"/>
      <c r="AA832" s="12"/>
      <c r="AB832" s="12"/>
      <c r="AC832" s="12"/>
      <c r="AD832" s="12"/>
      <c r="AE832" s="12"/>
      <c r="AF832" s="12"/>
      <c r="AG832" s="12"/>
      <c r="AH832" s="12"/>
      <c r="AI832" s="12"/>
      <c r="AJ832" s="12"/>
      <c r="AK832" s="12"/>
      <c r="AL832" s="12"/>
      <c r="AM832" s="12"/>
      <c r="AN832" s="12"/>
      <c r="AO832" s="12"/>
      <c r="AP832" s="12"/>
      <c r="AQ832" s="12"/>
      <c r="AR832" s="12"/>
      <c r="AS832" s="12"/>
      <c r="AT832" s="12"/>
      <c r="AU832" s="12"/>
      <c r="AV832" s="12"/>
      <c r="AW832" s="12"/>
    </row>
    <row r="833" spans="1:16" s="4" customFormat="1" ht="22.5" customHeight="1" x14ac:dyDescent="0.25">
      <c r="A833" s="848" t="s">
        <v>370</v>
      </c>
      <c r="B833" s="848"/>
      <c r="C833" s="848"/>
      <c r="D833" s="848"/>
      <c r="E833" s="848"/>
      <c r="F833" s="848"/>
      <c r="G833" s="848"/>
      <c r="H833" s="848"/>
      <c r="I833" s="848"/>
      <c r="J833" s="848"/>
      <c r="K833" s="848"/>
      <c r="L833" s="848"/>
      <c r="M833" s="848"/>
      <c r="N833" s="848"/>
      <c r="O833" s="138"/>
      <c r="P833" s="138"/>
    </row>
    <row r="834" spans="1:16" s="4" customFormat="1" ht="12.75" customHeight="1" x14ac:dyDescent="0.25">
      <c r="A834" s="848" t="s">
        <v>371</v>
      </c>
      <c r="B834" s="848"/>
      <c r="C834" s="848"/>
      <c r="D834" s="848"/>
      <c r="E834" s="848"/>
      <c r="F834" s="848"/>
      <c r="G834" s="848"/>
      <c r="H834" s="848"/>
      <c r="I834" s="848"/>
      <c r="J834" s="848"/>
      <c r="K834" s="848"/>
      <c r="L834" s="848"/>
      <c r="M834" s="848"/>
      <c r="N834" s="848"/>
      <c r="O834" s="138"/>
      <c r="P834" s="138"/>
    </row>
    <row r="835" spans="1:16" s="4" customFormat="1" ht="12.75" customHeight="1" x14ac:dyDescent="0.25">
      <c r="A835" s="848" t="s">
        <v>372</v>
      </c>
      <c r="B835" s="848"/>
      <c r="C835" s="848"/>
      <c r="D835" s="848"/>
      <c r="E835" s="848"/>
      <c r="F835" s="848"/>
      <c r="G835" s="848"/>
      <c r="H835" s="848"/>
      <c r="I835" s="848"/>
      <c r="J835" s="848"/>
      <c r="K835" s="848"/>
      <c r="L835" s="848"/>
      <c r="M835" s="848"/>
      <c r="N835" s="848"/>
      <c r="O835" s="138"/>
      <c r="P835" s="138"/>
    </row>
    <row r="836" spans="1:16" s="4" customFormat="1" ht="19.5" customHeight="1" x14ac:dyDescent="0.25"/>
    <row r="837" spans="1:16" s="4" customFormat="1" ht="15" x14ac:dyDescent="0.25">
      <c r="B837" s="152"/>
      <c r="D837" s="152"/>
      <c r="F837" s="152"/>
    </row>
  </sheetData>
  <mergeCells count="825">
    <mergeCell ref="A834:N834"/>
    <mergeCell ref="A835:N835"/>
    <mergeCell ref="C829:L829"/>
    <mergeCell ref="C830:G830"/>
    <mergeCell ref="H830:L830"/>
    <mergeCell ref="C831:L831"/>
    <mergeCell ref="A833:N833"/>
    <mergeCell ref="C822:K822"/>
    <mergeCell ref="C823:K823"/>
    <mergeCell ref="C824:K824"/>
    <mergeCell ref="C825:K825"/>
    <mergeCell ref="C828:G828"/>
    <mergeCell ref="H828:L828"/>
    <mergeCell ref="C817:K817"/>
    <mergeCell ref="C818:K818"/>
    <mergeCell ref="C819:K819"/>
    <mergeCell ref="C820:K820"/>
    <mergeCell ref="C821:K821"/>
    <mergeCell ref="C812:K812"/>
    <mergeCell ref="C813:K813"/>
    <mergeCell ref="C814:K814"/>
    <mergeCell ref="C815:K815"/>
    <mergeCell ref="C816:K816"/>
    <mergeCell ref="C807:K807"/>
    <mergeCell ref="C808:K808"/>
    <mergeCell ref="C809:K809"/>
    <mergeCell ref="C810:K810"/>
    <mergeCell ref="C811:K811"/>
    <mergeCell ref="C802:K802"/>
    <mergeCell ref="C803:K803"/>
    <mergeCell ref="C804:K804"/>
    <mergeCell ref="C805:K805"/>
    <mergeCell ref="C806:K806"/>
    <mergeCell ref="C797:K797"/>
    <mergeCell ref="C798:K798"/>
    <mergeCell ref="C799:K799"/>
    <mergeCell ref="C800:K800"/>
    <mergeCell ref="C801:K801"/>
    <mergeCell ref="C792:K792"/>
    <mergeCell ref="C793:K793"/>
    <mergeCell ref="C794:K794"/>
    <mergeCell ref="C795:K795"/>
    <mergeCell ref="C796:K796"/>
    <mergeCell ref="C786:K786"/>
    <mergeCell ref="C787:K787"/>
    <mergeCell ref="C788:K788"/>
    <mergeCell ref="C789:K789"/>
    <mergeCell ref="C790:K790"/>
    <mergeCell ref="C781:K781"/>
    <mergeCell ref="C782:K782"/>
    <mergeCell ref="C783:K783"/>
    <mergeCell ref="C784:K784"/>
    <mergeCell ref="C785:K785"/>
    <mergeCell ref="C776:K776"/>
    <mergeCell ref="C777:K777"/>
    <mergeCell ref="C778:K778"/>
    <mergeCell ref="C779:K779"/>
    <mergeCell ref="C780:K780"/>
    <mergeCell ref="C771:K771"/>
    <mergeCell ref="C772:K772"/>
    <mergeCell ref="C773:K773"/>
    <mergeCell ref="C774:K774"/>
    <mergeCell ref="C775:K775"/>
    <mergeCell ref="C766:K766"/>
    <mergeCell ref="C767:K767"/>
    <mergeCell ref="C768:K768"/>
    <mergeCell ref="C769:K769"/>
    <mergeCell ref="C770:K770"/>
    <mergeCell ref="C761:K761"/>
    <mergeCell ref="C762:K762"/>
    <mergeCell ref="C763:K763"/>
    <mergeCell ref="C764:K764"/>
    <mergeCell ref="C765:K765"/>
    <mergeCell ref="C755:E755"/>
    <mergeCell ref="C757:K757"/>
    <mergeCell ref="C758:K758"/>
    <mergeCell ref="C759:K759"/>
    <mergeCell ref="C760:K760"/>
    <mergeCell ref="C750:E750"/>
    <mergeCell ref="C751:E751"/>
    <mergeCell ref="C752:E752"/>
    <mergeCell ref="C753:E753"/>
    <mergeCell ref="C754:E754"/>
    <mergeCell ref="C745:E745"/>
    <mergeCell ref="C746:E746"/>
    <mergeCell ref="C747:E747"/>
    <mergeCell ref="C748:E748"/>
    <mergeCell ref="C749:E749"/>
    <mergeCell ref="C740:E740"/>
    <mergeCell ref="C741:E741"/>
    <mergeCell ref="C742:N742"/>
    <mergeCell ref="C743:E743"/>
    <mergeCell ref="C744:E74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E733"/>
    <mergeCell ref="C734:E734"/>
    <mergeCell ref="C725:E725"/>
    <mergeCell ref="C726:E726"/>
    <mergeCell ref="C727:N727"/>
    <mergeCell ref="C728:E728"/>
    <mergeCell ref="C729:E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E713"/>
    <mergeCell ref="C714:E714"/>
    <mergeCell ref="C705:E705"/>
    <mergeCell ref="C706:E706"/>
    <mergeCell ref="C707:E707"/>
    <mergeCell ref="C708:E708"/>
    <mergeCell ref="C709:E709"/>
    <mergeCell ref="C700:E700"/>
    <mergeCell ref="C701:E701"/>
    <mergeCell ref="C702:E702"/>
    <mergeCell ref="C703:E703"/>
    <mergeCell ref="C704:E704"/>
    <mergeCell ref="A695:N695"/>
    <mergeCell ref="C696:E696"/>
    <mergeCell ref="C697:N697"/>
    <mergeCell ref="C698:E698"/>
    <mergeCell ref="C699:E699"/>
    <mergeCell ref="C690:E690"/>
    <mergeCell ref="C691:E691"/>
    <mergeCell ref="C692:E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E675"/>
    <mergeCell ref="C676:N676"/>
    <mergeCell ref="C677:N677"/>
    <mergeCell ref="C678:E678"/>
    <mergeCell ref="C679:E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E661"/>
    <mergeCell ref="C662:N662"/>
    <mergeCell ref="C663:N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A645:N645"/>
    <mergeCell ref="A646:N646"/>
    <mergeCell ref="C647:E647"/>
    <mergeCell ref="C648:N648"/>
    <mergeCell ref="C649:N649"/>
    <mergeCell ref="C640:K640"/>
    <mergeCell ref="C641:K641"/>
    <mergeCell ref="C642:K642"/>
    <mergeCell ref="C643:K643"/>
    <mergeCell ref="C644:K644"/>
    <mergeCell ref="C635:K635"/>
    <mergeCell ref="C636:K636"/>
    <mergeCell ref="C637:K637"/>
    <mergeCell ref="C638:K638"/>
    <mergeCell ref="C639:K639"/>
    <mergeCell ref="C630:K630"/>
    <mergeCell ref="C631:K631"/>
    <mergeCell ref="C632:K632"/>
    <mergeCell ref="C633:K633"/>
    <mergeCell ref="C634:K634"/>
    <mergeCell ref="C625:K625"/>
    <mergeCell ref="C626:K626"/>
    <mergeCell ref="C627:K627"/>
    <mergeCell ref="C628:K628"/>
    <mergeCell ref="C629:K629"/>
    <mergeCell ref="C620:K620"/>
    <mergeCell ref="C621:K621"/>
    <mergeCell ref="C622:K622"/>
    <mergeCell ref="C623:K623"/>
    <mergeCell ref="C624:K624"/>
    <mergeCell ref="C615:K615"/>
    <mergeCell ref="C616:K616"/>
    <mergeCell ref="C617:K617"/>
    <mergeCell ref="C618:K618"/>
    <mergeCell ref="C619:K619"/>
    <mergeCell ref="C609:E609"/>
    <mergeCell ref="C611:K611"/>
    <mergeCell ref="C612:K612"/>
    <mergeCell ref="C613:K613"/>
    <mergeCell ref="C614:K614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E597"/>
    <mergeCell ref="C598:E598"/>
    <mergeCell ref="C589:E589"/>
    <mergeCell ref="C590:E590"/>
    <mergeCell ref="C591:E591"/>
    <mergeCell ref="C592:E592"/>
    <mergeCell ref="C593:E593"/>
    <mergeCell ref="C584:E584"/>
    <mergeCell ref="C585:E585"/>
    <mergeCell ref="C586:E586"/>
    <mergeCell ref="C587:E587"/>
    <mergeCell ref="C588:E588"/>
    <mergeCell ref="C579:E579"/>
    <mergeCell ref="C580:E580"/>
    <mergeCell ref="C581:N581"/>
    <mergeCell ref="C582:E582"/>
    <mergeCell ref="C583:E583"/>
    <mergeCell ref="C574:E574"/>
    <mergeCell ref="C575:E575"/>
    <mergeCell ref="C576:E576"/>
    <mergeCell ref="C577:E577"/>
    <mergeCell ref="C578:E578"/>
    <mergeCell ref="C569:E569"/>
    <mergeCell ref="C570:E570"/>
    <mergeCell ref="C571:E571"/>
    <mergeCell ref="C572:E572"/>
    <mergeCell ref="C573:E573"/>
    <mergeCell ref="C564:E564"/>
    <mergeCell ref="C565:E565"/>
    <mergeCell ref="C566:N566"/>
    <mergeCell ref="C567:E567"/>
    <mergeCell ref="C568:E568"/>
    <mergeCell ref="C559:E559"/>
    <mergeCell ref="C560:E560"/>
    <mergeCell ref="C561:E561"/>
    <mergeCell ref="C562:E562"/>
    <mergeCell ref="C563:E563"/>
    <mergeCell ref="C554:E554"/>
    <mergeCell ref="C555:E555"/>
    <mergeCell ref="C556:E556"/>
    <mergeCell ref="C557:E557"/>
    <mergeCell ref="C558:E558"/>
    <mergeCell ref="A549:N549"/>
    <mergeCell ref="C550:E550"/>
    <mergeCell ref="C551:N551"/>
    <mergeCell ref="C552:E552"/>
    <mergeCell ref="C553:E553"/>
    <mergeCell ref="C544:E544"/>
    <mergeCell ref="C545:E545"/>
    <mergeCell ref="C546:E546"/>
    <mergeCell ref="C547:E547"/>
    <mergeCell ref="C548:E548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9:E529"/>
    <mergeCell ref="C530:N530"/>
    <mergeCell ref="C531:N531"/>
    <mergeCell ref="C532:E532"/>
    <mergeCell ref="C533:E53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14:E514"/>
    <mergeCell ref="C515:E515"/>
    <mergeCell ref="C516:N516"/>
    <mergeCell ref="C517:N517"/>
    <mergeCell ref="C518:E518"/>
    <mergeCell ref="C509:E509"/>
    <mergeCell ref="C510:E510"/>
    <mergeCell ref="C511:E511"/>
    <mergeCell ref="C512:E512"/>
    <mergeCell ref="C513:E513"/>
    <mergeCell ref="C504:E504"/>
    <mergeCell ref="C505:E505"/>
    <mergeCell ref="C506:E506"/>
    <mergeCell ref="C507:E507"/>
    <mergeCell ref="C508:E508"/>
    <mergeCell ref="A499:N499"/>
    <mergeCell ref="A500:N500"/>
    <mergeCell ref="C501:E501"/>
    <mergeCell ref="C502:N502"/>
    <mergeCell ref="C503:N503"/>
    <mergeCell ref="C494:K494"/>
    <mergeCell ref="C495:K495"/>
    <mergeCell ref="C496:K496"/>
    <mergeCell ref="C497:K497"/>
    <mergeCell ref="C498:K498"/>
    <mergeCell ref="C489:K489"/>
    <mergeCell ref="C490:K490"/>
    <mergeCell ref="C491:K491"/>
    <mergeCell ref="C492:K492"/>
    <mergeCell ref="C493:K493"/>
    <mergeCell ref="C484:K484"/>
    <mergeCell ref="C485:K485"/>
    <mergeCell ref="C486:K486"/>
    <mergeCell ref="C487:K487"/>
    <mergeCell ref="C488:K488"/>
    <mergeCell ref="C479:K479"/>
    <mergeCell ref="C480:K480"/>
    <mergeCell ref="C481:K481"/>
    <mergeCell ref="C482:K482"/>
    <mergeCell ref="C483:K483"/>
    <mergeCell ref="C474:K474"/>
    <mergeCell ref="C475:K475"/>
    <mergeCell ref="C476:K476"/>
    <mergeCell ref="C477:K477"/>
    <mergeCell ref="C478:K478"/>
    <mergeCell ref="C469:K469"/>
    <mergeCell ref="C470:K470"/>
    <mergeCell ref="C471:K471"/>
    <mergeCell ref="C472:K472"/>
    <mergeCell ref="C473:K473"/>
    <mergeCell ref="C463:E463"/>
    <mergeCell ref="C465:K465"/>
    <mergeCell ref="C466:K466"/>
    <mergeCell ref="C467:K467"/>
    <mergeCell ref="C468:K468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N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N435"/>
    <mergeCell ref="C436:E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13:E413"/>
    <mergeCell ref="C414:E414"/>
    <mergeCell ref="C415:E415"/>
    <mergeCell ref="C416:N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E396"/>
    <mergeCell ref="C397:N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N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N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N35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N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N322"/>
    <mergeCell ref="C313:E313"/>
    <mergeCell ref="C314:E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A305:N305"/>
    <mergeCell ref="C306:E306"/>
    <mergeCell ref="C307:N307"/>
    <mergeCell ref="C298:E298"/>
    <mergeCell ref="C299:E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N286"/>
    <mergeCell ref="C287:N287"/>
    <mergeCell ref="C278:E278"/>
    <mergeCell ref="C279:E279"/>
    <mergeCell ref="C280:E280"/>
    <mergeCell ref="C281:E281"/>
    <mergeCell ref="C282:E282"/>
    <mergeCell ref="C273:N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N27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43:E243"/>
    <mergeCell ref="C244:N244"/>
    <mergeCell ref="C245:N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N230"/>
    <mergeCell ref="C231:N231"/>
    <mergeCell ref="C232:E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N216"/>
    <mergeCell ref="C217:N217"/>
    <mergeCell ref="C208:E208"/>
    <mergeCell ref="C209:E209"/>
    <mergeCell ref="C210:E210"/>
    <mergeCell ref="C211:E211"/>
    <mergeCell ref="C212:E212"/>
    <mergeCell ref="C203:N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N202"/>
    <mergeCell ref="C193:E193"/>
    <mergeCell ref="C194:E194"/>
    <mergeCell ref="C195:E195"/>
    <mergeCell ref="C196:E196"/>
    <mergeCell ref="C197:E197"/>
    <mergeCell ref="C188:N188"/>
    <mergeCell ref="C189:N189"/>
    <mergeCell ref="C190:E190"/>
    <mergeCell ref="C191:E191"/>
    <mergeCell ref="C192:E192"/>
    <mergeCell ref="C183:K183"/>
    <mergeCell ref="C184:K184"/>
    <mergeCell ref="A185:N185"/>
    <mergeCell ref="A186:N186"/>
    <mergeCell ref="C187:E187"/>
    <mergeCell ref="C178:K178"/>
    <mergeCell ref="C179:K179"/>
    <mergeCell ref="C180:K180"/>
    <mergeCell ref="C181:K181"/>
    <mergeCell ref="C182:K182"/>
    <mergeCell ref="C173:K173"/>
    <mergeCell ref="C174:K174"/>
    <mergeCell ref="C175:K175"/>
    <mergeCell ref="C176:K176"/>
    <mergeCell ref="C177:K177"/>
    <mergeCell ref="C168:K168"/>
    <mergeCell ref="C169:K169"/>
    <mergeCell ref="C170:K170"/>
    <mergeCell ref="C171:K171"/>
    <mergeCell ref="C172:K172"/>
    <mergeCell ref="C163:K163"/>
    <mergeCell ref="C164:K164"/>
    <mergeCell ref="C165:K165"/>
    <mergeCell ref="C166:K166"/>
    <mergeCell ref="C167:K167"/>
    <mergeCell ref="C158:K158"/>
    <mergeCell ref="C159:K159"/>
    <mergeCell ref="C160:K160"/>
    <mergeCell ref="C161:K161"/>
    <mergeCell ref="C162:K162"/>
    <mergeCell ref="C153:K153"/>
    <mergeCell ref="C154:K154"/>
    <mergeCell ref="C155:K155"/>
    <mergeCell ref="C156:K156"/>
    <mergeCell ref="C157:K157"/>
    <mergeCell ref="C147:E147"/>
    <mergeCell ref="C148:E148"/>
    <mergeCell ref="C149:E149"/>
    <mergeCell ref="C151:K151"/>
    <mergeCell ref="C152:K152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A89:N89"/>
    <mergeCell ref="C90:E90"/>
    <mergeCell ref="C91:N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836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S58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 t="s">
        <v>1005</v>
      </c>
      <c r="H8" s="832"/>
      <c r="I8" s="832"/>
      <c r="J8" s="832"/>
      <c r="K8" s="832"/>
      <c r="L8" s="832"/>
      <c r="M8" s="832"/>
      <c r="N8" s="832"/>
      <c r="P8" s="13" t="s">
        <v>9</v>
      </c>
      <c r="Q8" s="13" t="s">
        <v>1005</v>
      </c>
      <c r="R8" s="14"/>
      <c r="S8" s="14"/>
      <c r="T8" s="14"/>
      <c r="U8" s="14"/>
      <c r="X8" s="12" t="s">
        <v>1005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 t="s">
        <v>732</v>
      </c>
      <c r="H11" s="832"/>
      <c r="I11" s="832"/>
      <c r="J11" s="832"/>
      <c r="K11" s="832"/>
      <c r="L11" s="832"/>
      <c r="M11" s="832"/>
      <c r="N11" s="832"/>
      <c r="AA11" s="12" t="s">
        <v>732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840" t="s">
        <v>733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733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840" t="s">
        <v>780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780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1175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1176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1176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783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34344.47</v>
      </c>
      <c r="D28" s="26" t="s">
        <v>1169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46.74</v>
      </c>
      <c r="D30" s="26" t="s">
        <v>1009</v>
      </c>
      <c r="E30" s="27" t="s">
        <v>32</v>
      </c>
      <c r="G30" s="8" t="s">
        <v>36</v>
      </c>
      <c r="I30" s="8"/>
      <c r="J30" s="8"/>
      <c r="K30" s="8"/>
      <c r="L30" s="25">
        <v>275.75</v>
      </c>
      <c r="M30" s="33" t="s">
        <v>1170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961.98</v>
      </c>
      <c r="D31" s="34" t="s">
        <v>1171</v>
      </c>
      <c r="E31" s="27" t="s">
        <v>32</v>
      </c>
      <c r="G31" s="8" t="s">
        <v>40</v>
      </c>
      <c r="I31" s="8"/>
      <c r="J31" s="8"/>
      <c r="K31" s="8"/>
      <c r="L31" s="850">
        <v>805.62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33335.760000000002</v>
      </c>
      <c r="D32" s="34" t="s">
        <v>1012</v>
      </c>
      <c r="E32" s="27" t="s">
        <v>32</v>
      </c>
      <c r="G32" s="8" t="s">
        <v>44</v>
      </c>
      <c r="I32" s="8"/>
      <c r="J32" s="8"/>
      <c r="K32" s="8"/>
      <c r="L32" s="850">
        <v>11.79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903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903</v>
      </c>
    </row>
    <row r="40" spans="1:37" s="4" customFormat="1" ht="23.25" x14ac:dyDescent="0.25">
      <c r="A40" s="855" t="s">
        <v>904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904</v>
      </c>
    </row>
    <row r="41" spans="1:37" s="4" customFormat="1" ht="57" x14ac:dyDescent="0.25">
      <c r="A41" s="40" t="s">
        <v>60</v>
      </c>
      <c r="B41" s="41" t="s">
        <v>1013</v>
      </c>
      <c r="C41" s="847" t="s">
        <v>1161</v>
      </c>
      <c r="D41" s="847"/>
      <c r="E41" s="847"/>
      <c r="F41" s="42" t="s">
        <v>174</v>
      </c>
      <c r="G41" s="43">
        <v>1</v>
      </c>
      <c r="H41" s="44">
        <v>1</v>
      </c>
      <c r="I41" s="44">
        <v>1</v>
      </c>
      <c r="J41" s="46"/>
      <c r="K41" s="43"/>
      <c r="L41" s="46"/>
      <c r="M41" s="43"/>
      <c r="N41" s="47"/>
      <c r="AF41" s="39"/>
      <c r="AG41" s="48"/>
      <c r="AH41" s="48" t="s">
        <v>1161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7">
        <v>40.869999999999997</v>
      </c>
      <c r="K42" s="54"/>
      <c r="L42" s="57">
        <v>40.869999999999997</v>
      </c>
      <c r="M42" s="56">
        <v>35.42</v>
      </c>
      <c r="N42" s="58">
        <v>1447.62</v>
      </c>
      <c r="AF42" s="39"/>
      <c r="AG42" s="48"/>
      <c r="AH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7">
        <v>74.3</v>
      </c>
      <c r="K43" s="54"/>
      <c r="L43" s="57">
        <v>74.3</v>
      </c>
      <c r="M43" s="54"/>
      <c r="N43" s="59"/>
      <c r="AF43" s="39"/>
      <c r="AG43" s="48"/>
      <c r="AH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9.2899999999999991</v>
      </c>
      <c r="K44" s="54"/>
      <c r="L44" s="57">
        <v>9.2899999999999991</v>
      </c>
      <c r="M44" s="56">
        <v>35.42</v>
      </c>
      <c r="N44" s="133">
        <v>329.05</v>
      </c>
      <c r="AF44" s="39"/>
      <c r="AG44" s="48"/>
      <c r="AH44" s="48"/>
      <c r="AI44" s="3" t="s">
        <v>70</v>
      </c>
    </row>
    <row r="45" spans="1:37" s="4" customFormat="1" ht="15" x14ac:dyDescent="0.25">
      <c r="A45" s="51"/>
      <c r="B45" s="50" t="s">
        <v>86</v>
      </c>
      <c r="C45" s="853" t="s">
        <v>87</v>
      </c>
      <c r="D45" s="853"/>
      <c r="E45" s="853"/>
      <c r="F45" s="53"/>
      <c r="G45" s="54"/>
      <c r="H45" s="54"/>
      <c r="I45" s="54"/>
      <c r="J45" s="57">
        <v>350.96</v>
      </c>
      <c r="K45" s="54"/>
      <c r="L45" s="57">
        <v>350.96</v>
      </c>
      <c r="M45" s="54"/>
      <c r="N45" s="59"/>
      <c r="AF45" s="39"/>
      <c r="AG45" s="48"/>
      <c r="AH45" s="48"/>
      <c r="AI45" s="3" t="s">
        <v>87</v>
      </c>
    </row>
    <row r="46" spans="1:37" s="4" customFormat="1" ht="15" x14ac:dyDescent="0.25">
      <c r="A46" s="60"/>
      <c r="B46" s="50"/>
      <c r="C46" s="853" t="s">
        <v>71</v>
      </c>
      <c r="D46" s="853"/>
      <c r="E46" s="853"/>
      <c r="F46" s="53" t="s">
        <v>72</v>
      </c>
      <c r="G46" s="56">
        <v>4.12</v>
      </c>
      <c r="H46" s="54"/>
      <c r="I46" s="56">
        <v>4.12</v>
      </c>
      <c r="J46" s="63"/>
      <c r="K46" s="54"/>
      <c r="L46" s="63"/>
      <c r="M46" s="54"/>
      <c r="N46" s="59"/>
      <c r="AF46" s="39"/>
      <c r="AG46" s="48"/>
      <c r="AH46" s="48"/>
      <c r="AJ46" s="3" t="s">
        <v>71</v>
      </c>
    </row>
    <row r="47" spans="1:37" s="4" customFormat="1" ht="15" x14ac:dyDescent="0.25">
      <c r="A47" s="60"/>
      <c r="B47" s="50"/>
      <c r="C47" s="853" t="s">
        <v>73</v>
      </c>
      <c r="D47" s="853"/>
      <c r="E47" s="853"/>
      <c r="F47" s="53" t="s">
        <v>72</v>
      </c>
      <c r="G47" s="56">
        <v>0.74</v>
      </c>
      <c r="H47" s="54"/>
      <c r="I47" s="56">
        <v>0.74</v>
      </c>
      <c r="J47" s="63"/>
      <c r="K47" s="54"/>
      <c r="L47" s="63"/>
      <c r="M47" s="54"/>
      <c r="N47" s="59"/>
      <c r="AF47" s="39"/>
      <c r="AG47" s="48"/>
      <c r="AH47" s="48"/>
      <c r="AJ47" s="3" t="s">
        <v>73</v>
      </c>
    </row>
    <row r="48" spans="1:37" s="4" customFormat="1" ht="15" x14ac:dyDescent="0.25">
      <c r="A48" s="51"/>
      <c r="B48" s="50"/>
      <c r="C48" s="854" t="s">
        <v>74</v>
      </c>
      <c r="D48" s="854"/>
      <c r="E48" s="854"/>
      <c r="F48" s="65"/>
      <c r="G48" s="66"/>
      <c r="H48" s="66"/>
      <c r="I48" s="66"/>
      <c r="J48" s="68">
        <v>466.13</v>
      </c>
      <c r="K48" s="66"/>
      <c r="L48" s="68">
        <v>466.13</v>
      </c>
      <c r="M48" s="66"/>
      <c r="N48" s="69"/>
      <c r="AF48" s="39"/>
      <c r="AG48" s="48"/>
      <c r="AH48" s="48"/>
      <c r="AK48" s="3" t="s">
        <v>74</v>
      </c>
    </row>
    <row r="49" spans="1:38" s="4" customFormat="1" ht="15" x14ac:dyDescent="0.25">
      <c r="A49" s="60"/>
      <c r="B49" s="50"/>
      <c r="C49" s="853" t="s">
        <v>75</v>
      </c>
      <c r="D49" s="853"/>
      <c r="E49" s="853"/>
      <c r="F49" s="53"/>
      <c r="G49" s="54"/>
      <c r="H49" s="54"/>
      <c r="I49" s="54"/>
      <c r="J49" s="63"/>
      <c r="K49" s="54"/>
      <c r="L49" s="57">
        <v>50.16</v>
      </c>
      <c r="M49" s="54"/>
      <c r="N49" s="58">
        <v>1776.67</v>
      </c>
      <c r="AF49" s="39"/>
      <c r="AG49" s="48"/>
      <c r="AH49" s="48"/>
      <c r="AJ49" s="3" t="s">
        <v>75</v>
      </c>
    </row>
    <row r="50" spans="1:38" s="4" customFormat="1" ht="23.25" x14ac:dyDescent="0.25">
      <c r="A50" s="60"/>
      <c r="B50" s="50" t="s">
        <v>120</v>
      </c>
      <c r="C50" s="853" t="s">
        <v>121</v>
      </c>
      <c r="D50" s="853"/>
      <c r="E50" s="853"/>
      <c r="F50" s="53" t="s">
        <v>78</v>
      </c>
      <c r="G50" s="70">
        <v>97</v>
      </c>
      <c r="H50" s="54"/>
      <c r="I50" s="70">
        <v>97</v>
      </c>
      <c r="J50" s="63"/>
      <c r="K50" s="54"/>
      <c r="L50" s="57">
        <v>48.66</v>
      </c>
      <c r="M50" s="54"/>
      <c r="N50" s="58">
        <v>1723.37</v>
      </c>
      <c r="AF50" s="39"/>
      <c r="AG50" s="48"/>
      <c r="AH50" s="48"/>
      <c r="AJ50" s="3" t="s">
        <v>121</v>
      </c>
    </row>
    <row r="51" spans="1:38" s="4" customFormat="1" ht="23.25" x14ac:dyDescent="0.25">
      <c r="A51" s="60"/>
      <c r="B51" s="50" t="s">
        <v>122</v>
      </c>
      <c r="C51" s="853" t="s">
        <v>123</v>
      </c>
      <c r="D51" s="853"/>
      <c r="E51" s="853"/>
      <c r="F51" s="53" t="s">
        <v>78</v>
      </c>
      <c r="G51" s="70">
        <v>51</v>
      </c>
      <c r="H51" s="54"/>
      <c r="I51" s="70">
        <v>51</v>
      </c>
      <c r="J51" s="63"/>
      <c r="K51" s="54"/>
      <c r="L51" s="57">
        <v>25.58</v>
      </c>
      <c r="M51" s="54"/>
      <c r="N51" s="133">
        <v>906.1</v>
      </c>
      <c r="AF51" s="39"/>
      <c r="AG51" s="48"/>
      <c r="AH51" s="48"/>
      <c r="AJ51" s="3" t="s">
        <v>123</v>
      </c>
    </row>
    <row r="52" spans="1:38" s="4" customFormat="1" ht="15" x14ac:dyDescent="0.25">
      <c r="A52" s="71"/>
      <c r="B52" s="72"/>
      <c r="C52" s="847" t="s">
        <v>81</v>
      </c>
      <c r="D52" s="847"/>
      <c r="E52" s="847"/>
      <c r="F52" s="42"/>
      <c r="G52" s="43"/>
      <c r="H52" s="43"/>
      <c r="I52" s="43"/>
      <c r="J52" s="46"/>
      <c r="K52" s="43"/>
      <c r="L52" s="131">
        <v>540.37</v>
      </c>
      <c r="M52" s="66"/>
      <c r="N52" s="47"/>
      <c r="AF52" s="39"/>
      <c r="AG52" s="48"/>
      <c r="AH52" s="48"/>
      <c r="AL52" s="48" t="s">
        <v>81</v>
      </c>
    </row>
    <row r="53" spans="1:38" s="4" customFormat="1" ht="23.25" x14ac:dyDescent="0.25">
      <c r="A53" s="40" t="s">
        <v>1015</v>
      </c>
      <c r="B53" s="41" t="s">
        <v>1016</v>
      </c>
      <c r="C53" s="847" t="s">
        <v>1017</v>
      </c>
      <c r="D53" s="847"/>
      <c r="E53" s="847"/>
      <c r="F53" s="42" t="s">
        <v>916</v>
      </c>
      <c r="G53" s="43">
        <v>1</v>
      </c>
      <c r="H53" s="44">
        <v>1</v>
      </c>
      <c r="I53" s="44">
        <v>1</v>
      </c>
      <c r="J53" s="73">
        <v>10574926.27</v>
      </c>
      <c r="K53" s="43"/>
      <c r="L53" s="73">
        <v>1747921.7</v>
      </c>
      <c r="M53" s="109">
        <v>6.05</v>
      </c>
      <c r="N53" s="134">
        <v>10574926.27</v>
      </c>
      <c r="AF53" s="39"/>
      <c r="AG53" s="48"/>
      <c r="AH53" s="48" t="s">
        <v>1017</v>
      </c>
      <c r="AL53" s="48"/>
    </row>
    <row r="54" spans="1:38" s="4" customFormat="1" ht="15" x14ac:dyDescent="0.25">
      <c r="A54" s="71"/>
      <c r="B54" s="72"/>
      <c r="C54" s="847" t="s">
        <v>81</v>
      </c>
      <c r="D54" s="847"/>
      <c r="E54" s="847"/>
      <c r="F54" s="42"/>
      <c r="G54" s="43"/>
      <c r="H54" s="43"/>
      <c r="I54" s="43"/>
      <c r="J54" s="46"/>
      <c r="K54" s="43"/>
      <c r="L54" s="73">
        <v>1747921.7</v>
      </c>
      <c r="M54" s="66"/>
      <c r="N54" s="134">
        <v>10574926.27</v>
      </c>
      <c r="AF54" s="39"/>
      <c r="AG54" s="48"/>
      <c r="AH54" s="48"/>
      <c r="AL54" s="48" t="s">
        <v>81</v>
      </c>
    </row>
    <row r="55" spans="1:38" s="4" customFormat="1" ht="23.25" x14ac:dyDescent="0.25">
      <c r="A55" s="40" t="s">
        <v>913</v>
      </c>
      <c r="B55" s="41" t="s">
        <v>1018</v>
      </c>
      <c r="C55" s="847" t="s">
        <v>1177</v>
      </c>
      <c r="D55" s="847"/>
      <c r="E55" s="847"/>
      <c r="F55" s="42" t="s">
        <v>916</v>
      </c>
      <c r="G55" s="43">
        <v>1</v>
      </c>
      <c r="H55" s="44">
        <v>1</v>
      </c>
      <c r="I55" s="44">
        <v>1</v>
      </c>
      <c r="J55" s="73">
        <v>7119511</v>
      </c>
      <c r="K55" s="43"/>
      <c r="L55" s="73">
        <v>1176778.68</v>
      </c>
      <c r="M55" s="109">
        <v>6.05</v>
      </c>
      <c r="N55" s="134">
        <v>7119511</v>
      </c>
      <c r="AF55" s="39"/>
      <c r="AG55" s="48"/>
      <c r="AH55" s="48" t="s">
        <v>1177</v>
      </c>
      <c r="AL55" s="48"/>
    </row>
    <row r="56" spans="1:38" s="4" customFormat="1" ht="15" x14ac:dyDescent="0.25">
      <c r="A56" s="71"/>
      <c r="B56" s="72"/>
      <c r="C56" s="847" t="s">
        <v>81</v>
      </c>
      <c r="D56" s="847"/>
      <c r="E56" s="847"/>
      <c r="F56" s="42"/>
      <c r="G56" s="43"/>
      <c r="H56" s="43"/>
      <c r="I56" s="43"/>
      <c r="J56" s="46"/>
      <c r="K56" s="43"/>
      <c r="L56" s="73">
        <v>1176778.68</v>
      </c>
      <c r="M56" s="66"/>
      <c r="N56" s="134">
        <v>7119511</v>
      </c>
      <c r="AF56" s="39"/>
      <c r="AG56" s="48"/>
      <c r="AH56" s="48"/>
      <c r="AL56" s="48" t="s">
        <v>81</v>
      </c>
    </row>
    <row r="57" spans="1:38" s="4" customFormat="1" ht="57" x14ac:dyDescent="0.25">
      <c r="A57" s="40" t="s">
        <v>86</v>
      </c>
      <c r="B57" s="41" t="s">
        <v>1013</v>
      </c>
      <c r="C57" s="847" t="s">
        <v>1178</v>
      </c>
      <c r="D57" s="847"/>
      <c r="E57" s="847"/>
      <c r="F57" s="42" t="s">
        <v>174</v>
      </c>
      <c r="G57" s="43">
        <v>1</v>
      </c>
      <c r="H57" s="44">
        <v>1</v>
      </c>
      <c r="I57" s="44">
        <v>1</v>
      </c>
      <c r="J57" s="46"/>
      <c r="K57" s="43"/>
      <c r="L57" s="46"/>
      <c r="M57" s="43"/>
      <c r="N57" s="47"/>
      <c r="AF57" s="39"/>
      <c r="AG57" s="48"/>
      <c r="AH57" s="48" t="s">
        <v>1178</v>
      </c>
      <c r="AL57" s="48"/>
    </row>
    <row r="58" spans="1:38" s="4" customFormat="1" ht="15" x14ac:dyDescent="0.25">
      <c r="A58" s="51"/>
      <c r="B58" s="50" t="s">
        <v>60</v>
      </c>
      <c r="C58" s="853" t="s">
        <v>66</v>
      </c>
      <c r="D58" s="853"/>
      <c r="E58" s="853"/>
      <c r="F58" s="53"/>
      <c r="G58" s="54"/>
      <c r="H58" s="54"/>
      <c r="I58" s="54"/>
      <c r="J58" s="57">
        <v>40.869999999999997</v>
      </c>
      <c r="K58" s="54"/>
      <c r="L58" s="57">
        <v>40.869999999999997</v>
      </c>
      <c r="M58" s="56">
        <v>35.42</v>
      </c>
      <c r="N58" s="58">
        <v>1447.62</v>
      </c>
      <c r="AF58" s="39"/>
      <c r="AG58" s="48"/>
      <c r="AH58" s="48"/>
      <c r="AI58" s="3" t="s">
        <v>66</v>
      </c>
      <c r="AL58" s="48"/>
    </row>
    <row r="59" spans="1:38" s="4" customFormat="1" ht="15" x14ac:dyDescent="0.25">
      <c r="A59" s="51"/>
      <c r="B59" s="50" t="s">
        <v>67</v>
      </c>
      <c r="C59" s="853" t="s">
        <v>68</v>
      </c>
      <c r="D59" s="853"/>
      <c r="E59" s="853"/>
      <c r="F59" s="53"/>
      <c r="G59" s="54"/>
      <c r="H59" s="54"/>
      <c r="I59" s="54"/>
      <c r="J59" s="57">
        <v>74.3</v>
      </c>
      <c r="K59" s="54"/>
      <c r="L59" s="57">
        <v>74.3</v>
      </c>
      <c r="M59" s="54"/>
      <c r="N59" s="59"/>
      <c r="AF59" s="39"/>
      <c r="AG59" s="48"/>
      <c r="AH59" s="48"/>
      <c r="AI59" s="3" t="s">
        <v>68</v>
      </c>
      <c r="AL59" s="48"/>
    </row>
    <row r="60" spans="1:38" s="4" customFormat="1" ht="15" x14ac:dyDescent="0.25">
      <c r="A60" s="51"/>
      <c r="B60" s="50" t="s">
        <v>69</v>
      </c>
      <c r="C60" s="853" t="s">
        <v>70</v>
      </c>
      <c r="D60" s="853"/>
      <c r="E60" s="853"/>
      <c r="F60" s="53"/>
      <c r="G60" s="54"/>
      <c r="H60" s="54"/>
      <c r="I60" s="54"/>
      <c r="J60" s="57">
        <v>9.2899999999999991</v>
      </c>
      <c r="K60" s="54"/>
      <c r="L60" s="57">
        <v>9.2899999999999991</v>
      </c>
      <c r="M60" s="56">
        <v>35.42</v>
      </c>
      <c r="N60" s="133">
        <v>329.05</v>
      </c>
      <c r="AF60" s="39"/>
      <c r="AG60" s="48"/>
      <c r="AH60" s="48"/>
      <c r="AI60" s="3" t="s">
        <v>70</v>
      </c>
      <c r="AL60" s="48"/>
    </row>
    <row r="61" spans="1:38" s="4" customFormat="1" ht="15" x14ac:dyDescent="0.25">
      <c r="A61" s="51"/>
      <c r="B61" s="50" t="s">
        <v>86</v>
      </c>
      <c r="C61" s="853" t="s">
        <v>87</v>
      </c>
      <c r="D61" s="853"/>
      <c r="E61" s="853"/>
      <c r="F61" s="53"/>
      <c r="G61" s="54"/>
      <c r="H61" s="54"/>
      <c r="I61" s="54"/>
      <c r="J61" s="57">
        <v>350.96</v>
      </c>
      <c r="K61" s="54"/>
      <c r="L61" s="57">
        <v>350.96</v>
      </c>
      <c r="M61" s="54"/>
      <c r="N61" s="59"/>
      <c r="AF61" s="39"/>
      <c r="AG61" s="48"/>
      <c r="AH61" s="48"/>
      <c r="AI61" s="3" t="s">
        <v>87</v>
      </c>
      <c r="AL61" s="48"/>
    </row>
    <row r="62" spans="1:38" s="4" customFormat="1" ht="15" x14ac:dyDescent="0.25">
      <c r="A62" s="60"/>
      <c r="B62" s="50"/>
      <c r="C62" s="853" t="s">
        <v>71</v>
      </c>
      <c r="D62" s="853"/>
      <c r="E62" s="853"/>
      <c r="F62" s="53" t="s">
        <v>72</v>
      </c>
      <c r="G62" s="56">
        <v>4.12</v>
      </c>
      <c r="H62" s="54"/>
      <c r="I62" s="56">
        <v>4.12</v>
      </c>
      <c r="J62" s="63"/>
      <c r="K62" s="54"/>
      <c r="L62" s="63"/>
      <c r="M62" s="54"/>
      <c r="N62" s="59"/>
      <c r="AF62" s="39"/>
      <c r="AG62" s="48"/>
      <c r="AH62" s="48"/>
      <c r="AJ62" s="3" t="s">
        <v>71</v>
      </c>
      <c r="AL62" s="48"/>
    </row>
    <row r="63" spans="1:38" s="4" customFormat="1" ht="15" x14ac:dyDescent="0.25">
      <c r="A63" s="60"/>
      <c r="B63" s="50"/>
      <c r="C63" s="853" t="s">
        <v>73</v>
      </c>
      <c r="D63" s="853"/>
      <c r="E63" s="853"/>
      <c r="F63" s="53" t="s">
        <v>72</v>
      </c>
      <c r="G63" s="56">
        <v>0.74</v>
      </c>
      <c r="H63" s="54"/>
      <c r="I63" s="56">
        <v>0.74</v>
      </c>
      <c r="J63" s="63"/>
      <c r="K63" s="54"/>
      <c r="L63" s="63"/>
      <c r="M63" s="54"/>
      <c r="N63" s="59"/>
      <c r="AF63" s="39"/>
      <c r="AG63" s="48"/>
      <c r="AH63" s="48"/>
      <c r="AJ63" s="3" t="s">
        <v>73</v>
      </c>
      <c r="AL63" s="48"/>
    </row>
    <row r="64" spans="1:38" s="4" customFormat="1" ht="15" x14ac:dyDescent="0.25">
      <c r="A64" s="51"/>
      <c r="B64" s="50"/>
      <c r="C64" s="854" t="s">
        <v>74</v>
      </c>
      <c r="D64" s="854"/>
      <c r="E64" s="854"/>
      <c r="F64" s="65"/>
      <c r="G64" s="66"/>
      <c r="H64" s="66"/>
      <c r="I64" s="66"/>
      <c r="J64" s="68">
        <v>466.13</v>
      </c>
      <c r="K64" s="66"/>
      <c r="L64" s="68">
        <v>466.13</v>
      </c>
      <c r="M64" s="66"/>
      <c r="N64" s="69"/>
      <c r="AF64" s="39"/>
      <c r="AG64" s="48"/>
      <c r="AH64" s="48"/>
      <c r="AK64" s="3" t="s">
        <v>74</v>
      </c>
      <c r="AL64" s="48"/>
    </row>
    <row r="65" spans="1:38" s="4" customFormat="1" ht="15" x14ac:dyDescent="0.25">
      <c r="A65" s="60"/>
      <c r="B65" s="50"/>
      <c r="C65" s="853" t="s">
        <v>75</v>
      </c>
      <c r="D65" s="853"/>
      <c r="E65" s="853"/>
      <c r="F65" s="53"/>
      <c r="G65" s="54"/>
      <c r="H65" s="54"/>
      <c r="I65" s="54"/>
      <c r="J65" s="63"/>
      <c r="K65" s="54"/>
      <c r="L65" s="57">
        <v>50.16</v>
      </c>
      <c r="M65" s="54"/>
      <c r="N65" s="58">
        <v>1776.67</v>
      </c>
      <c r="AF65" s="39"/>
      <c r="AG65" s="48"/>
      <c r="AH65" s="48"/>
      <c r="AJ65" s="3" t="s">
        <v>75</v>
      </c>
      <c r="AL65" s="48"/>
    </row>
    <row r="66" spans="1:38" s="4" customFormat="1" ht="23.25" x14ac:dyDescent="0.25">
      <c r="A66" s="60"/>
      <c r="B66" s="50" t="s">
        <v>120</v>
      </c>
      <c r="C66" s="853" t="s">
        <v>121</v>
      </c>
      <c r="D66" s="853"/>
      <c r="E66" s="853"/>
      <c r="F66" s="53" t="s">
        <v>78</v>
      </c>
      <c r="G66" s="70">
        <v>97</v>
      </c>
      <c r="H66" s="54"/>
      <c r="I66" s="70">
        <v>97</v>
      </c>
      <c r="J66" s="63"/>
      <c r="K66" s="54"/>
      <c r="L66" s="57">
        <v>48.66</v>
      </c>
      <c r="M66" s="54"/>
      <c r="N66" s="58">
        <v>1723.37</v>
      </c>
      <c r="AF66" s="39"/>
      <c r="AG66" s="48"/>
      <c r="AH66" s="48"/>
      <c r="AJ66" s="3" t="s">
        <v>121</v>
      </c>
      <c r="AL66" s="48"/>
    </row>
    <row r="67" spans="1:38" s="4" customFormat="1" ht="23.25" x14ac:dyDescent="0.25">
      <c r="A67" s="60"/>
      <c r="B67" s="50" t="s">
        <v>122</v>
      </c>
      <c r="C67" s="853" t="s">
        <v>123</v>
      </c>
      <c r="D67" s="853"/>
      <c r="E67" s="853"/>
      <c r="F67" s="53" t="s">
        <v>78</v>
      </c>
      <c r="G67" s="70">
        <v>51</v>
      </c>
      <c r="H67" s="54"/>
      <c r="I67" s="70">
        <v>51</v>
      </c>
      <c r="J67" s="63"/>
      <c r="K67" s="54"/>
      <c r="L67" s="57">
        <v>25.58</v>
      </c>
      <c r="M67" s="54"/>
      <c r="N67" s="133">
        <v>906.1</v>
      </c>
      <c r="AF67" s="39"/>
      <c r="AG67" s="48"/>
      <c r="AH67" s="48"/>
      <c r="AJ67" s="3" t="s">
        <v>123</v>
      </c>
      <c r="AL67" s="48"/>
    </row>
    <row r="68" spans="1:38" s="4" customFormat="1" ht="15" x14ac:dyDescent="0.25">
      <c r="A68" s="71"/>
      <c r="B68" s="72"/>
      <c r="C68" s="847" t="s">
        <v>81</v>
      </c>
      <c r="D68" s="847"/>
      <c r="E68" s="847"/>
      <c r="F68" s="42"/>
      <c r="G68" s="43"/>
      <c r="H68" s="43"/>
      <c r="I68" s="43"/>
      <c r="J68" s="46"/>
      <c r="K68" s="43"/>
      <c r="L68" s="131">
        <v>540.37</v>
      </c>
      <c r="M68" s="66"/>
      <c r="N68" s="47"/>
      <c r="AF68" s="39"/>
      <c r="AG68" s="48"/>
      <c r="AH68" s="48"/>
      <c r="AL68" s="48" t="s">
        <v>81</v>
      </c>
    </row>
    <row r="69" spans="1:38" s="4" customFormat="1" ht="23.25" x14ac:dyDescent="0.25">
      <c r="A69" s="40" t="s">
        <v>919</v>
      </c>
      <c r="B69" s="41" t="s">
        <v>1021</v>
      </c>
      <c r="C69" s="847" t="s">
        <v>1022</v>
      </c>
      <c r="D69" s="847"/>
      <c r="E69" s="847"/>
      <c r="F69" s="42" t="s">
        <v>916</v>
      </c>
      <c r="G69" s="43">
        <v>1</v>
      </c>
      <c r="H69" s="44">
        <v>1</v>
      </c>
      <c r="I69" s="44">
        <v>1</v>
      </c>
      <c r="J69" s="73">
        <v>4887634.01</v>
      </c>
      <c r="K69" s="43"/>
      <c r="L69" s="73">
        <v>807873.39</v>
      </c>
      <c r="M69" s="109">
        <v>6.05</v>
      </c>
      <c r="N69" s="134">
        <v>4887634.01</v>
      </c>
      <c r="AF69" s="39"/>
      <c r="AG69" s="48"/>
      <c r="AH69" s="48" t="s">
        <v>1022</v>
      </c>
      <c r="AL69" s="48"/>
    </row>
    <row r="70" spans="1:38" s="4" customFormat="1" ht="15" x14ac:dyDescent="0.25">
      <c r="A70" s="71"/>
      <c r="B70" s="72"/>
      <c r="C70" s="847" t="s">
        <v>81</v>
      </c>
      <c r="D70" s="847"/>
      <c r="E70" s="847"/>
      <c r="F70" s="42"/>
      <c r="G70" s="43"/>
      <c r="H70" s="43"/>
      <c r="I70" s="43"/>
      <c r="J70" s="46"/>
      <c r="K70" s="43"/>
      <c r="L70" s="73">
        <v>807873.39</v>
      </c>
      <c r="M70" s="66"/>
      <c r="N70" s="134">
        <v>4887634.01</v>
      </c>
      <c r="AF70" s="39"/>
      <c r="AG70" s="48"/>
      <c r="AH70" s="48"/>
      <c r="AL70" s="48" t="s">
        <v>81</v>
      </c>
    </row>
    <row r="71" spans="1:38" s="4" customFormat="1" ht="57" x14ac:dyDescent="0.25">
      <c r="A71" s="40" t="s">
        <v>127</v>
      </c>
      <c r="B71" s="41" t="s">
        <v>1013</v>
      </c>
      <c r="C71" s="847" t="s">
        <v>1179</v>
      </c>
      <c r="D71" s="847"/>
      <c r="E71" s="847"/>
      <c r="F71" s="42" t="s">
        <v>174</v>
      </c>
      <c r="G71" s="43">
        <v>1</v>
      </c>
      <c r="H71" s="44">
        <v>1</v>
      </c>
      <c r="I71" s="44">
        <v>1</v>
      </c>
      <c r="J71" s="46"/>
      <c r="K71" s="43"/>
      <c r="L71" s="46"/>
      <c r="M71" s="43"/>
      <c r="N71" s="47"/>
      <c r="AF71" s="39"/>
      <c r="AG71" s="48"/>
      <c r="AH71" s="48" t="s">
        <v>1179</v>
      </c>
      <c r="AL71" s="48"/>
    </row>
    <row r="72" spans="1:38" s="4" customFormat="1" ht="15" x14ac:dyDescent="0.25">
      <c r="A72" s="51"/>
      <c r="B72" s="50" t="s">
        <v>60</v>
      </c>
      <c r="C72" s="853" t="s">
        <v>66</v>
      </c>
      <c r="D72" s="853"/>
      <c r="E72" s="853"/>
      <c r="F72" s="53"/>
      <c r="G72" s="54"/>
      <c r="H72" s="54"/>
      <c r="I72" s="54"/>
      <c r="J72" s="57">
        <v>40.869999999999997</v>
      </c>
      <c r="K72" s="54"/>
      <c r="L72" s="57">
        <v>40.869999999999997</v>
      </c>
      <c r="M72" s="56">
        <v>35.42</v>
      </c>
      <c r="N72" s="58">
        <v>1447.62</v>
      </c>
      <c r="AF72" s="39"/>
      <c r="AG72" s="48"/>
      <c r="AH72" s="48"/>
      <c r="AI72" s="3" t="s">
        <v>66</v>
      </c>
      <c r="AL72" s="48"/>
    </row>
    <row r="73" spans="1:38" s="4" customFormat="1" ht="15" x14ac:dyDescent="0.25">
      <c r="A73" s="51"/>
      <c r="B73" s="50" t="s">
        <v>67</v>
      </c>
      <c r="C73" s="853" t="s">
        <v>68</v>
      </c>
      <c r="D73" s="853"/>
      <c r="E73" s="853"/>
      <c r="F73" s="53"/>
      <c r="G73" s="54"/>
      <c r="H73" s="54"/>
      <c r="I73" s="54"/>
      <c r="J73" s="57">
        <v>74.3</v>
      </c>
      <c r="K73" s="54"/>
      <c r="L73" s="57">
        <v>74.3</v>
      </c>
      <c r="M73" s="54"/>
      <c r="N73" s="59"/>
      <c r="AF73" s="39"/>
      <c r="AG73" s="48"/>
      <c r="AH73" s="48"/>
      <c r="AI73" s="3" t="s">
        <v>68</v>
      </c>
      <c r="AL73" s="48"/>
    </row>
    <row r="74" spans="1:38" s="4" customFormat="1" ht="15" x14ac:dyDescent="0.25">
      <c r="A74" s="51"/>
      <c r="B74" s="50" t="s">
        <v>69</v>
      </c>
      <c r="C74" s="853" t="s">
        <v>70</v>
      </c>
      <c r="D74" s="853"/>
      <c r="E74" s="853"/>
      <c r="F74" s="53"/>
      <c r="G74" s="54"/>
      <c r="H74" s="54"/>
      <c r="I74" s="54"/>
      <c r="J74" s="57">
        <v>9.2899999999999991</v>
      </c>
      <c r="K74" s="54"/>
      <c r="L74" s="57">
        <v>9.2899999999999991</v>
      </c>
      <c r="M74" s="56">
        <v>35.42</v>
      </c>
      <c r="N74" s="133">
        <v>329.05</v>
      </c>
      <c r="AF74" s="39"/>
      <c r="AG74" s="48"/>
      <c r="AH74" s="48"/>
      <c r="AI74" s="3" t="s">
        <v>70</v>
      </c>
      <c r="AL74" s="48"/>
    </row>
    <row r="75" spans="1:38" s="4" customFormat="1" ht="15" x14ac:dyDescent="0.25">
      <c r="A75" s="51"/>
      <c r="B75" s="50" t="s">
        <v>86</v>
      </c>
      <c r="C75" s="853" t="s">
        <v>87</v>
      </c>
      <c r="D75" s="853"/>
      <c r="E75" s="853"/>
      <c r="F75" s="53"/>
      <c r="G75" s="54"/>
      <c r="H75" s="54"/>
      <c r="I75" s="54"/>
      <c r="J75" s="57">
        <v>350.96</v>
      </c>
      <c r="K75" s="54"/>
      <c r="L75" s="57">
        <v>350.96</v>
      </c>
      <c r="M75" s="54"/>
      <c r="N75" s="59"/>
      <c r="AF75" s="39"/>
      <c r="AG75" s="48"/>
      <c r="AH75" s="48"/>
      <c r="AI75" s="3" t="s">
        <v>87</v>
      </c>
      <c r="AL75" s="48"/>
    </row>
    <row r="76" spans="1:38" s="4" customFormat="1" ht="15" x14ac:dyDescent="0.25">
      <c r="A76" s="60"/>
      <c r="B76" s="50"/>
      <c r="C76" s="853" t="s">
        <v>71</v>
      </c>
      <c r="D76" s="853"/>
      <c r="E76" s="853"/>
      <c r="F76" s="53" t="s">
        <v>72</v>
      </c>
      <c r="G76" s="56">
        <v>4.12</v>
      </c>
      <c r="H76" s="54"/>
      <c r="I76" s="56">
        <v>4.12</v>
      </c>
      <c r="J76" s="63"/>
      <c r="K76" s="54"/>
      <c r="L76" s="63"/>
      <c r="M76" s="54"/>
      <c r="N76" s="59"/>
      <c r="AF76" s="39"/>
      <c r="AG76" s="48"/>
      <c r="AH76" s="48"/>
      <c r="AJ76" s="3" t="s">
        <v>71</v>
      </c>
      <c r="AL76" s="48"/>
    </row>
    <row r="77" spans="1:38" s="4" customFormat="1" ht="15" x14ac:dyDescent="0.25">
      <c r="A77" s="60"/>
      <c r="B77" s="50"/>
      <c r="C77" s="853" t="s">
        <v>73</v>
      </c>
      <c r="D77" s="853"/>
      <c r="E77" s="853"/>
      <c r="F77" s="53" t="s">
        <v>72</v>
      </c>
      <c r="G77" s="56">
        <v>0.74</v>
      </c>
      <c r="H77" s="54"/>
      <c r="I77" s="56">
        <v>0.74</v>
      </c>
      <c r="J77" s="63"/>
      <c r="K77" s="54"/>
      <c r="L77" s="63"/>
      <c r="M77" s="54"/>
      <c r="N77" s="59"/>
      <c r="AF77" s="39"/>
      <c r="AG77" s="48"/>
      <c r="AH77" s="48"/>
      <c r="AJ77" s="3" t="s">
        <v>73</v>
      </c>
      <c r="AL77" s="48"/>
    </row>
    <row r="78" spans="1:38" s="4" customFormat="1" ht="15" x14ac:dyDescent="0.25">
      <c r="A78" s="51"/>
      <c r="B78" s="50"/>
      <c r="C78" s="854" t="s">
        <v>74</v>
      </c>
      <c r="D78" s="854"/>
      <c r="E78" s="854"/>
      <c r="F78" s="65"/>
      <c r="G78" s="66"/>
      <c r="H78" s="66"/>
      <c r="I78" s="66"/>
      <c r="J78" s="68">
        <v>466.13</v>
      </c>
      <c r="K78" s="66"/>
      <c r="L78" s="68">
        <v>466.13</v>
      </c>
      <c r="M78" s="66"/>
      <c r="N78" s="69"/>
      <c r="AF78" s="39"/>
      <c r="AG78" s="48"/>
      <c r="AH78" s="48"/>
      <c r="AK78" s="3" t="s">
        <v>74</v>
      </c>
      <c r="AL78" s="48"/>
    </row>
    <row r="79" spans="1:38" s="4" customFormat="1" ht="15" x14ac:dyDescent="0.25">
      <c r="A79" s="60"/>
      <c r="B79" s="50"/>
      <c r="C79" s="853" t="s">
        <v>75</v>
      </c>
      <c r="D79" s="853"/>
      <c r="E79" s="853"/>
      <c r="F79" s="53"/>
      <c r="G79" s="54"/>
      <c r="H79" s="54"/>
      <c r="I79" s="54"/>
      <c r="J79" s="63"/>
      <c r="K79" s="54"/>
      <c r="L79" s="57">
        <v>50.16</v>
      </c>
      <c r="M79" s="54"/>
      <c r="N79" s="58">
        <v>1776.67</v>
      </c>
      <c r="AF79" s="39"/>
      <c r="AG79" s="48"/>
      <c r="AH79" s="48"/>
      <c r="AJ79" s="3" t="s">
        <v>75</v>
      </c>
      <c r="AL79" s="48"/>
    </row>
    <row r="80" spans="1:38" s="4" customFormat="1" ht="23.25" x14ac:dyDescent="0.25">
      <c r="A80" s="60"/>
      <c r="B80" s="50" t="s">
        <v>120</v>
      </c>
      <c r="C80" s="853" t="s">
        <v>121</v>
      </c>
      <c r="D80" s="853"/>
      <c r="E80" s="853"/>
      <c r="F80" s="53" t="s">
        <v>78</v>
      </c>
      <c r="G80" s="70">
        <v>97</v>
      </c>
      <c r="H80" s="54"/>
      <c r="I80" s="70">
        <v>97</v>
      </c>
      <c r="J80" s="63"/>
      <c r="K80" s="54"/>
      <c r="L80" s="57">
        <v>48.66</v>
      </c>
      <c r="M80" s="54"/>
      <c r="N80" s="58">
        <v>1723.37</v>
      </c>
      <c r="AF80" s="39"/>
      <c r="AG80" s="48"/>
      <c r="AH80" s="48"/>
      <c r="AJ80" s="3" t="s">
        <v>121</v>
      </c>
      <c r="AL80" s="48"/>
    </row>
    <row r="81" spans="1:38" s="4" customFormat="1" ht="23.25" x14ac:dyDescent="0.25">
      <c r="A81" s="60"/>
      <c r="B81" s="50" t="s">
        <v>122</v>
      </c>
      <c r="C81" s="853" t="s">
        <v>123</v>
      </c>
      <c r="D81" s="853"/>
      <c r="E81" s="853"/>
      <c r="F81" s="53" t="s">
        <v>78</v>
      </c>
      <c r="G81" s="70">
        <v>51</v>
      </c>
      <c r="H81" s="54"/>
      <c r="I81" s="70">
        <v>51</v>
      </c>
      <c r="J81" s="63"/>
      <c r="K81" s="54"/>
      <c r="L81" s="57">
        <v>25.58</v>
      </c>
      <c r="M81" s="54"/>
      <c r="N81" s="133">
        <v>906.1</v>
      </c>
      <c r="AF81" s="39"/>
      <c r="AG81" s="48"/>
      <c r="AH81" s="48"/>
      <c r="AJ81" s="3" t="s">
        <v>123</v>
      </c>
      <c r="AL81" s="48"/>
    </row>
    <row r="82" spans="1:38" s="4" customFormat="1" ht="15" x14ac:dyDescent="0.25">
      <c r="A82" s="71"/>
      <c r="B82" s="72"/>
      <c r="C82" s="847" t="s">
        <v>81</v>
      </c>
      <c r="D82" s="847"/>
      <c r="E82" s="847"/>
      <c r="F82" s="42"/>
      <c r="G82" s="43"/>
      <c r="H82" s="43"/>
      <c r="I82" s="43"/>
      <c r="J82" s="46"/>
      <c r="K82" s="43"/>
      <c r="L82" s="131">
        <v>540.37</v>
      </c>
      <c r="M82" s="66"/>
      <c r="N82" s="47"/>
      <c r="AF82" s="39"/>
      <c r="AG82" s="48"/>
      <c r="AH82" s="48"/>
      <c r="AL82" s="48" t="s">
        <v>81</v>
      </c>
    </row>
    <row r="83" spans="1:38" s="4" customFormat="1" ht="23.25" x14ac:dyDescent="0.25">
      <c r="A83" s="40" t="s">
        <v>923</v>
      </c>
      <c r="B83" s="41" t="s">
        <v>1024</v>
      </c>
      <c r="C83" s="847" t="s">
        <v>1025</v>
      </c>
      <c r="D83" s="847"/>
      <c r="E83" s="847"/>
      <c r="F83" s="42" t="s">
        <v>916</v>
      </c>
      <c r="G83" s="43">
        <v>1</v>
      </c>
      <c r="H83" s="44">
        <v>1</v>
      </c>
      <c r="I83" s="44">
        <v>1</v>
      </c>
      <c r="J83" s="73">
        <v>6632058.1500000004</v>
      </c>
      <c r="K83" s="43"/>
      <c r="L83" s="73">
        <v>1096207.96</v>
      </c>
      <c r="M83" s="109">
        <v>6.05</v>
      </c>
      <c r="N83" s="134">
        <v>6632058.1500000004</v>
      </c>
      <c r="AF83" s="39"/>
      <c r="AG83" s="48"/>
      <c r="AH83" s="48" t="s">
        <v>1025</v>
      </c>
      <c r="AL83" s="48"/>
    </row>
    <row r="84" spans="1:38" s="4" customFormat="1" ht="15" x14ac:dyDescent="0.25">
      <c r="A84" s="71"/>
      <c r="B84" s="72"/>
      <c r="C84" s="847" t="s">
        <v>81</v>
      </c>
      <c r="D84" s="847"/>
      <c r="E84" s="847"/>
      <c r="F84" s="42"/>
      <c r="G84" s="43"/>
      <c r="H84" s="43"/>
      <c r="I84" s="43"/>
      <c r="J84" s="46"/>
      <c r="K84" s="43"/>
      <c r="L84" s="73">
        <v>1096207.96</v>
      </c>
      <c r="M84" s="66"/>
      <c r="N84" s="134">
        <v>6632058.1500000004</v>
      </c>
      <c r="AF84" s="39"/>
      <c r="AG84" s="48"/>
      <c r="AH84" s="48"/>
      <c r="AL84" s="48" t="s">
        <v>81</v>
      </c>
    </row>
    <row r="85" spans="1:38" s="4" customFormat="1" ht="57" x14ac:dyDescent="0.25">
      <c r="A85" s="40" t="s">
        <v>134</v>
      </c>
      <c r="B85" s="41" t="s">
        <v>917</v>
      </c>
      <c r="C85" s="847" t="s">
        <v>1026</v>
      </c>
      <c r="D85" s="847"/>
      <c r="E85" s="847"/>
      <c r="F85" s="42" t="s">
        <v>174</v>
      </c>
      <c r="G85" s="43">
        <v>1</v>
      </c>
      <c r="H85" s="44">
        <v>1</v>
      </c>
      <c r="I85" s="44">
        <v>1</v>
      </c>
      <c r="J85" s="46"/>
      <c r="K85" s="43"/>
      <c r="L85" s="46"/>
      <c r="M85" s="43"/>
      <c r="N85" s="47"/>
      <c r="AF85" s="39"/>
      <c r="AG85" s="48"/>
      <c r="AH85" s="48" t="s">
        <v>1026</v>
      </c>
      <c r="AL85" s="48"/>
    </row>
    <row r="86" spans="1:38" s="4" customFormat="1" ht="15" x14ac:dyDescent="0.25">
      <c r="A86" s="51"/>
      <c r="B86" s="50" t="s">
        <v>60</v>
      </c>
      <c r="C86" s="853" t="s">
        <v>66</v>
      </c>
      <c r="D86" s="853"/>
      <c r="E86" s="853"/>
      <c r="F86" s="53"/>
      <c r="G86" s="54"/>
      <c r="H86" s="54"/>
      <c r="I86" s="54"/>
      <c r="J86" s="57">
        <v>20.440000000000001</v>
      </c>
      <c r="K86" s="54"/>
      <c r="L86" s="57">
        <v>20.440000000000001</v>
      </c>
      <c r="M86" s="56">
        <v>35.42</v>
      </c>
      <c r="N86" s="133">
        <v>723.98</v>
      </c>
      <c r="AF86" s="39"/>
      <c r="AG86" s="48"/>
      <c r="AH86" s="48"/>
      <c r="AI86" s="3" t="s">
        <v>66</v>
      </c>
      <c r="AL86" s="48"/>
    </row>
    <row r="87" spans="1:38" s="4" customFormat="1" ht="15" x14ac:dyDescent="0.25">
      <c r="A87" s="51"/>
      <c r="B87" s="50" t="s">
        <v>67</v>
      </c>
      <c r="C87" s="853" t="s">
        <v>68</v>
      </c>
      <c r="D87" s="853"/>
      <c r="E87" s="853"/>
      <c r="F87" s="53"/>
      <c r="G87" s="54"/>
      <c r="H87" s="54"/>
      <c r="I87" s="54"/>
      <c r="J87" s="57">
        <v>21.65</v>
      </c>
      <c r="K87" s="54"/>
      <c r="L87" s="57">
        <v>21.65</v>
      </c>
      <c r="M87" s="54"/>
      <c r="N87" s="59"/>
      <c r="AF87" s="39"/>
      <c r="AG87" s="48"/>
      <c r="AH87" s="48"/>
      <c r="AI87" s="3" t="s">
        <v>68</v>
      </c>
      <c r="AL87" s="48"/>
    </row>
    <row r="88" spans="1:38" s="4" customFormat="1" ht="15" x14ac:dyDescent="0.25">
      <c r="A88" s="51"/>
      <c r="B88" s="50" t="s">
        <v>69</v>
      </c>
      <c r="C88" s="853" t="s">
        <v>70</v>
      </c>
      <c r="D88" s="853"/>
      <c r="E88" s="853"/>
      <c r="F88" s="53"/>
      <c r="G88" s="54"/>
      <c r="H88" s="54"/>
      <c r="I88" s="54"/>
      <c r="J88" s="57">
        <v>2.2599999999999998</v>
      </c>
      <c r="K88" s="54"/>
      <c r="L88" s="57">
        <v>2.2599999999999998</v>
      </c>
      <c r="M88" s="56">
        <v>35.42</v>
      </c>
      <c r="N88" s="133">
        <v>80.05</v>
      </c>
      <c r="AF88" s="39"/>
      <c r="AG88" s="48"/>
      <c r="AH88" s="48"/>
      <c r="AI88" s="3" t="s">
        <v>70</v>
      </c>
      <c r="AL88" s="48"/>
    </row>
    <row r="89" spans="1:38" s="4" customFormat="1" ht="15" x14ac:dyDescent="0.25">
      <c r="A89" s="51"/>
      <c r="B89" s="50" t="s">
        <v>86</v>
      </c>
      <c r="C89" s="853" t="s">
        <v>87</v>
      </c>
      <c r="D89" s="853"/>
      <c r="E89" s="853"/>
      <c r="F89" s="53"/>
      <c r="G89" s="54"/>
      <c r="H89" s="54"/>
      <c r="I89" s="54"/>
      <c r="J89" s="57">
        <v>176.9</v>
      </c>
      <c r="K89" s="54"/>
      <c r="L89" s="57">
        <v>176.9</v>
      </c>
      <c r="M89" s="54"/>
      <c r="N89" s="59"/>
      <c r="AF89" s="39"/>
      <c r="AG89" s="48"/>
      <c r="AH89" s="48"/>
      <c r="AI89" s="3" t="s">
        <v>87</v>
      </c>
      <c r="AL89" s="48"/>
    </row>
    <row r="90" spans="1:38" s="4" customFormat="1" ht="15" x14ac:dyDescent="0.25">
      <c r="A90" s="60"/>
      <c r="B90" s="50"/>
      <c r="C90" s="853" t="s">
        <v>71</v>
      </c>
      <c r="D90" s="853"/>
      <c r="E90" s="853"/>
      <c r="F90" s="53" t="s">
        <v>72</v>
      </c>
      <c r="G90" s="56">
        <v>2.06</v>
      </c>
      <c r="H90" s="54"/>
      <c r="I90" s="56">
        <v>2.06</v>
      </c>
      <c r="J90" s="63"/>
      <c r="K90" s="54"/>
      <c r="L90" s="63"/>
      <c r="M90" s="54"/>
      <c r="N90" s="59"/>
      <c r="AF90" s="39"/>
      <c r="AG90" s="48"/>
      <c r="AH90" s="48"/>
      <c r="AJ90" s="3" t="s">
        <v>71</v>
      </c>
      <c r="AL90" s="48"/>
    </row>
    <row r="91" spans="1:38" s="4" customFormat="1" ht="15" x14ac:dyDescent="0.25">
      <c r="A91" s="60"/>
      <c r="B91" s="50"/>
      <c r="C91" s="853" t="s">
        <v>73</v>
      </c>
      <c r="D91" s="853"/>
      <c r="E91" s="853"/>
      <c r="F91" s="53" t="s">
        <v>72</v>
      </c>
      <c r="G91" s="56">
        <v>0.18</v>
      </c>
      <c r="H91" s="54"/>
      <c r="I91" s="56">
        <v>0.18</v>
      </c>
      <c r="J91" s="63"/>
      <c r="K91" s="54"/>
      <c r="L91" s="63"/>
      <c r="M91" s="54"/>
      <c r="N91" s="59"/>
      <c r="AF91" s="39"/>
      <c r="AG91" s="48"/>
      <c r="AH91" s="48"/>
      <c r="AJ91" s="3" t="s">
        <v>73</v>
      </c>
      <c r="AL91" s="48"/>
    </row>
    <row r="92" spans="1:38" s="4" customFormat="1" ht="15" x14ac:dyDescent="0.25">
      <c r="A92" s="51"/>
      <c r="B92" s="50"/>
      <c r="C92" s="854" t="s">
        <v>74</v>
      </c>
      <c r="D92" s="854"/>
      <c r="E92" s="854"/>
      <c r="F92" s="65"/>
      <c r="G92" s="66"/>
      <c r="H92" s="66"/>
      <c r="I92" s="66"/>
      <c r="J92" s="68">
        <v>218.99</v>
      </c>
      <c r="K92" s="66"/>
      <c r="L92" s="68">
        <v>218.99</v>
      </c>
      <c r="M92" s="66"/>
      <c r="N92" s="69"/>
      <c r="AF92" s="39"/>
      <c r="AG92" s="48"/>
      <c r="AH92" s="48"/>
      <c r="AK92" s="3" t="s">
        <v>74</v>
      </c>
      <c r="AL92" s="48"/>
    </row>
    <row r="93" spans="1:38" s="4" customFormat="1" ht="15" x14ac:dyDescent="0.25">
      <c r="A93" s="60"/>
      <c r="B93" s="50"/>
      <c r="C93" s="853" t="s">
        <v>75</v>
      </c>
      <c r="D93" s="853"/>
      <c r="E93" s="853"/>
      <c r="F93" s="53"/>
      <c r="G93" s="54"/>
      <c r="H93" s="54"/>
      <c r="I93" s="54"/>
      <c r="J93" s="63"/>
      <c r="K93" s="54"/>
      <c r="L93" s="57">
        <v>22.7</v>
      </c>
      <c r="M93" s="54"/>
      <c r="N93" s="133">
        <v>804.03</v>
      </c>
      <c r="AF93" s="39"/>
      <c r="AG93" s="48"/>
      <c r="AH93" s="48"/>
      <c r="AJ93" s="3" t="s">
        <v>75</v>
      </c>
      <c r="AL93" s="48"/>
    </row>
    <row r="94" spans="1:38" s="4" customFormat="1" ht="23.25" x14ac:dyDescent="0.25">
      <c r="A94" s="60"/>
      <c r="B94" s="50" t="s">
        <v>120</v>
      </c>
      <c r="C94" s="853" t="s">
        <v>121</v>
      </c>
      <c r="D94" s="853"/>
      <c r="E94" s="853"/>
      <c r="F94" s="53" t="s">
        <v>78</v>
      </c>
      <c r="G94" s="70">
        <v>97</v>
      </c>
      <c r="H94" s="54"/>
      <c r="I94" s="70">
        <v>97</v>
      </c>
      <c r="J94" s="63"/>
      <c r="K94" s="54"/>
      <c r="L94" s="57">
        <v>22.02</v>
      </c>
      <c r="M94" s="54"/>
      <c r="N94" s="133">
        <v>779.91</v>
      </c>
      <c r="AF94" s="39"/>
      <c r="AG94" s="48"/>
      <c r="AH94" s="48"/>
      <c r="AJ94" s="3" t="s">
        <v>121</v>
      </c>
      <c r="AL94" s="48"/>
    </row>
    <row r="95" spans="1:38" s="4" customFormat="1" ht="23.25" x14ac:dyDescent="0.25">
      <c r="A95" s="60"/>
      <c r="B95" s="50" t="s">
        <v>122</v>
      </c>
      <c r="C95" s="853" t="s">
        <v>123</v>
      </c>
      <c r="D95" s="853"/>
      <c r="E95" s="853"/>
      <c r="F95" s="53" t="s">
        <v>78</v>
      </c>
      <c r="G95" s="70">
        <v>51</v>
      </c>
      <c r="H95" s="54"/>
      <c r="I95" s="70">
        <v>51</v>
      </c>
      <c r="J95" s="63"/>
      <c r="K95" s="54"/>
      <c r="L95" s="57">
        <v>11.58</v>
      </c>
      <c r="M95" s="54"/>
      <c r="N95" s="133">
        <v>410.06</v>
      </c>
      <c r="AF95" s="39"/>
      <c r="AG95" s="48"/>
      <c r="AH95" s="48"/>
      <c r="AJ95" s="3" t="s">
        <v>123</v>
      </c>
      <c r="AL95" s="48"/>
    </row>
    <row r="96" spans="1:38" s="4" customFormat="1" ht="15" x14ac:dyDescent="0.25">
      <c r="A96" s="71"/>
      <c r="B96" s="72"/>
      <c r="C96" s="847" t="s">
        <v>81</v>
      </c>
      <c r="D96" s="847"/>
      <c r="E96" s="847"/>
      <c r="F96" s="42"/>
      <c r="G96" s="43"/>
      <c r="H96" s="43"/>
      <c r="I96" s="43"/>
      <c r="J96" s="46"/>
      <c r="K96" s="43"/>
      <c r="L96" s="131">
        <v>252.59</v>
      </c>
      <c r="M96" s="66"/>
      <c r="N96" s="47"/>
      <c r="AF96" s="39"/>
      <c r="AG96" s="48"/>
      <c r="AH96" s="48"/>
      <c r="AL96" s="48" t="s">
        <v>81</v>
      </c>
    </row>
    <row r="97" spans="1:38" s="4" customFormat="1" ht="22.5" x14ac:dyDescent="0.25">
      <c r="A97" s="40" t="s">
        <v>932</v>
      </c>
      <c r="B97" s="41" t="s">
        <v>1027</v>
      </c>
      <c r="C97" s="847" t="s">
        <v>1028</v>
      </c>
      <c r="D97" s="847"/>
      <c r="E97" s="847"/>
      <c r="F97" s="42" t="s">
        <v>916</v>
      </c>
      <c r="G97" s="43">
        <v>1</v>
      </c>
      <c r="H97" s="44">
        <v>1</v>
      </c>
      <c r="I97" s="44">
        <v>1</v>
      </c>
      <c r="J97" s="73">
        <v>2702121.3</v>
      </c>
      <c r="K97" s="43"/>
      <c r="L97" s="73">
        <v>446631.62</v>
      </c>
      <c r="M97" s="109">
        <v>6.05</v>
      </c>
      <c r="N97" s="134">
        <v>2702121.3</v>
      </c>
      <c r="AF97" s="39"/>
      <c r="AG97" s="48"/>
      <c r="AH97" s="48" t="s">
        <v>1028</v>
      </c>
      <c r="AL97" s="48"/>
    </row>
    <row r="98" spans="1:38" s="4" customFormat="1" ht="15" x14ac:dyDescent="0.25">
      <c r="A98" s="71"/>
      <c r="B98" s="72"/>
      <c r="C98" s="847" t="s">
        <v>81</v>
      </c>
      <c r="D98" s="847"/>
      <c r="E98" s="847"/>
      <c r="F98" s="42"/>
      <c r="G98" s="43"/>
      <c r="H98" s="43"/>
      <c r="I98" s="43"/>
      <c r="J98" s="46"/>
      <c r="K98" s="43"/>
      <c r="L98" s="73">
        <v>446631.62</v>
      </c>
      <c r="M98" s="66"/>
      <c r="N98" s="134">
        <v>2702121.3</v>
      </c>
      <c r="AF98" s="39"/>
      <c r="AG98" s="48"/>
      <c r="AH98" s="48"/>
      <c r="AL98" s="48" t="s">
        <v>81</v>
      </c>
    </row>
    <row r="99" spans="1:38" s="4" customFormat="1" ht="15" x14ac:dyDescent="0.25">
      <c r="A99" s="40" t="s">
        <v>147</v>
      </c>
      <c r="B99" s="41" t="s">
        <v>1029</v>
      </c>
      <c r="C99" s="847" t="s">
        <v>1030</v>
      </c>
      <c r="D99" s="847"/>
      <c r="E99" s="847"/>
      <c r="F99" s="42" t="s">
        <v>174</v>
      </c>
      <c r="G99" s="43">
        <v>14</v>
      </c>
      <c r="H99" s="44">
        <v>1</v>
      </c>
      <c r="I99" s="44">
        <v>14</v>
      </c>
      <c r="J99" s="46"/>
      <c r="K99" s="43"/>
      <c r="L99" s="46"/>
      <c r="M99" s="43"/>
      <c r="N99" s="47"/>
      <c r="AF99" s="39"/>
      <c r="AG99" s="48"/>
      <c r="AH99" s="48" t="s">
        <v>1030</v>
      </c>
      <c r="AL99" s="48"/>
    </row>
    <row r="100" spans="1:38" s="4" customFormat="1" ht="15" x14ac:dyDescent="0.25">
      <c r="A100" s="51"/>
      <c r="B100" s="50" t="s">
        <v>60</v>
      </c>
      <c r="C100" s="853" t="s">
        <v>66</v>
      </c>
      <c r="D100" s="853"/>
      <c r="E100" s="853"/>
      <c r="F100" s="53"/>
      <c r="G100" s="54"/>
      <c r="H100" s="54"/>
      <c r="I100" s="54"/>
      <c r="J100" s="57">
        <v>34.020000000000003</v>
      </c>
      <c r="K100" s="54"/>
      <c r="L100" s="57">
        <v>476.28</v>
      </c>
      <c r="M100" s="56">
        <v>35.42</v>
      </c>
      <c r="N100" s="58">
        <v>16869.84</v>
      </c>
      <c r="AF100" s="39"/>
      <c r="AG100" s="48"/>
      <c r="AH100" s="48"/>
      <c r="AI100" s="3" t="s">
        <v>66</v>
      </c>
      <c r="AL100" s="48"/>
    </row>
    <row r="101" spans="1:38" s="4" customFormat="1" ht="15" x14ac:dyDescent="0.25">
      <c r="A101" s="51"/>
      <c r="B101" s="50" t="s">
        <v>86</v>
      </c>
      <c r="C101" s="853" t="s">
        <v>87</v>
      </c>
      <c r="D101" s="853"/>
      <c r="E101" s="853"/>
      <c r="F101" s="53"/>
      <c r="G101" s="54"/>
      <c r="H101" s="54"/>
      <c r="I101" s="54"/>
      <c r="J101" s="57">
        <v>0.68</v>
      </c>
      <c r="K101" s="54"/>
      <c r="L101" s="57">
        <v>9.52</v>
      </c>
      <c r="M101" s="54"/>
      <c r="N101" s="59"/>
      <c r="AF101" s="39"/>
      <c r="AG101" s="48"/>
      <c r="AH101" s="48"/>
      <c r="AI101" s="3" t="s">
        <v>87</v>
      </c>
      <c r="AL101" s="48"/>
    </row>
    <row r="102" spans="1:38" s="4" customFormat="1" ht="15" x14ac:dyDescent="0.25">
      <c r="A102" s="60"/>
      <c r="B102" s="50"/>
      <c r="C102" s="853" t="s">
        <v>71</v>
      </c>
      <c r="D102" s="853"/>
      <c r="E102" s="853"/>
      <c r="F102" s="53" t="s">
        <v>72</v>
      </c>
      <c r="G102" s="56">
        <v>3.11</v>
      </c>
      <c r="H102" s="54"/>
      <c r="I102" s="56">
        <v>43.54</v>
      </c>
      <c r="J102" s="63"/>
      <c r="K102" s="54"/>
      <c r="L102" s="63"/>
      <c r="M102" s="54"/>
      <c r="N102" s="59"/>
      <c r="AF102" s="39"/>
      <c r="AG102" s="48"/>
      <c r="AH102" s="48"/>
      <c r="AJ102" s="3" t="s">
        <v>71</v>
      </c>
      <c r="AL102" s="48"/>
    </row>
    <row r="103" spans="1:38" s="4" customFormat="1" ht="15" x14ac:dyDescent="0.25">
      <c r="A103" s="51"/>
      <c r="B103" s="50"/>
      <c r="C103" s="854" t="s">
        <v>74</v>
      </c>
      <c r="D103" s="854"/>
      <c r="E103" s="854"/>
      <c r="F103" s="65"/>
      <c r="G103" s="66"/>
      <c r="H103" s="66"/>
      <c r="I103" s="66"/>
      <c r="J103" s="68">
        <v>34.700000000000003</v>
      </c>
      <c r="K103" s="66"/>
      <c r="L103" s="68">
        <v>485.8</v>
      </c>
      <c r="M103" s="66"/>
      <c r="N103" s="69"/>
      <c r="AF103" s="39"/>
      <c r="AG103" s="48"/>
      <c r="AH103" s="48"/>
      <c r="AK103" s="3" t="s">
        <v>74</v>
      </c>
      <c r="AL103" s="48"/>
    </row>
    <row r="104" spans="1:38" s="4" customFormat="1" ht="15" x14ac:dyDescent="0.25">
      <c r="A104" s="60"/>
      <c r="B104" s="50"/>
      <c r="C104" s="853" t="s">
        <v>75</v>
      </c>
      <c r="D104" s="853"/>
      <c r="E104" s="853"/>
      <c r="F104" s="53"/>
      <c r="G104" s="54"/>
      <c r="H104" s="54"/>
      <c r="I104" s="54"/>
      <c r="J104" s="63"/>
      <c r="K104" s="54"/>
      <c r="L104" s="57">
        <v>476.28</v>
      </c>
      <c r="M104" s="54"/>
      <c r="N104" s="58">
        <v>16869.84</v>
      </c>
      <c r="AF104" s="39"/>
      <c r="AG104" s="48"/>
      <c r="AH104" s="48"/>
      <c r="AJ104" s="3" t="s">
        <v>75</v>
      </c>
      <c r="AL104" s="48"/>
    </row>
    <row r="105" spans="1:38" s="4" customFormat="1" ht="15" x14ac:dyDescent="0.25">
      <c r="A105" s="60"/>
      <c r="B105" s="50" t="s">
        <v>928</v>
      </c>
      <c r="C105" s="853" t="s">
        <v>929</v>
      </c>
      <c r="D105" s="853"/>
      <c r="E105" s="853"/>
      <c r="F105" s="53" t="s">
        <v>78</v>
      </c>
      <c r="G105" s="70">
        <v>90</v>
      </c>
      <c r="H105" s="54"/>
      <c r="I105" s="70">
        <v>90</v>
      </c>
      <c r="J105" s="63"/>
      <c r="K105" s="54"/>
      <c r="L105" s="57">
        <v>428.65</v>
      </c>
      <c r="M105" s="54"/>
      <c r="N105" s="58">
        <v>15182.86</v>
      </c>
      <c r="AF105" s="39"/>
      <c r="AG105" s="48"/>
      <c r="AH105" s="48"/>
      <c r="AJ105" s="3" t="s">
        <v>929</v>
      </c>
      <c r="AL105" s="48"/>
    </row>
    <row r="106" spans="1:38" s="4" customFormat="1" ht="15" x14ac:dyDescent="0.25">
      <c r="A106" s="60"/>
      <c r="B106" s="50" t="s">
        <v>930</v>
      </c>
      <c r="C106" s="853" t="s">
        <v>931</v>
      </c>
      <c r="D106" s="853"/>
      <c r="E106" s="853"/>
      <c r="F106" s="53" t="s">
        <v>78</v>
      </c>
      <c r="G106" s="70">
        <v>46</v>
      </c>
      <c r="H106" s="54"/>
      <c r="I106" s="70">
        <v>46</v>
      </c>
      <c r="J106" s="63"/>
      <c r="K106" s="54"/>
      <c r="L106" s="57">
        <v>219.09</v>
      </c>
      <c r="M106" s="54"/>
      <c r="N106" s="58">
        <v>7760.13</v>
      </c>
      <c r="AF106" s="39"/>
      <c r="AG106" s="48"/>
      <c r="AH106" s="48"/>
      <c r="AJ106" s="3" t="s">
        <v>931</v>
      </c>
      <c r="AL106" s="48"/>
    </row>
    <row r="107" spans="1:38" s="4" customFormat="1" ht="15" x14ac:dyDescent="0.25">
      <c r="A107" s="71"/>
      <c r="B107" s="72"/>
      <c r="C107" s="847" t="s">
        <v>81</v>
      </c>
      <c r="D107" s="847"/>
      <c r="E107" s="847"/>
      <c r="F107" s="42"/>
      <c r="G107" s="43"/>
      <c r="H107" s="43"/>
      <c r="I107" s="43"/>
      <c r="J107" s="46"/>
      <c r="K107" s="43"/>
      <c r="L107" s="73">
        <v>1133.54</v>
      </c>
      <c r="M107" s="66"/>
      <c r="N107" s="47"/>
      <c r="AF107" s="39"/>
      <c r="AG107" s="48"/>
      <c r="AH107" s="48"/>
      <c r="AL107" s="48" t="s">
        <v>81</v>
      </c>
    </row>
    <row r="108" spans="1:38" s="4" customFormat="1" ht="15" x14ac:dyDescent="0.25">
      <c r="A108" s="40" t="s">
        <v>155</v>
      </c>
      <c r="B108" s="41" t="s">
        <v>1031</v>
      </c>
      <c r="C108" s="847" t="s">
        <v>1032</v>
      </c>
      <c r="D108" s="847"/>
      <c r="E108" s="847"/>
      <c r="F108" s="42" t="s">
        <v>174</v>
      </c>
      <c r="G108" s="43">
        <v>14</v>
      </c>
      <c r="H108" s="44">
        <v>1</v>
      </c>
      <c r="I108" s="44">
        <v>14</v>
      </c>
      <c r="J108" s="46"/>
      <c r="K108" s="43"/>
      <c r="L108" s="46"/>
      <c r="M108" s="43"/>
      <c r="N108" s="47"/>
      <c r="AF108" s="39"/>
      <c r="AG108" s="48"/>
      <c r="AH108" s="48" t="s">
        <v>1032</v>
      </c>
      <c r="AL108" s="48"/>
    </row>
    <row r="109" spans="1:38" s="4" customFormat="1" ht="15" x14ac:dyDescent="0.25">
      <c r="A109" s="51"/>
      <c r="B109" s="50" t="s">
        <v>60</v>
      </c>
      <c r="C109" s="853" t="s">
        <v>66</v>
      </c>
      <c r="D109" s="853"/>
      <c r="E109" s="853"/>
      <c r="F109" s="53"/>
      <c r="G109" s="54"/>
      <c r="H109" s="54"/>
      <c r="I109" s="54"/>
      <c r="J109" s="57">
        <v>4.88</v>
      </c>
      <c r="K109" s="54"/>
      <c r="L109" s="57">
        <v>68.319999999999993</v>
      </c>
      <c r="M109" s="56">
        <v>35.42</v>
      </c>
      <c r="N109" s="58">
        <v>2419.89</v>
      </c>
      <c r="AF109" s="39"/>
      <c r="AG109" s="48"/>
      <c r="AH109" s="48"/>
      <c r="AI109" s="3" t="s">
        <v>66</v>
      </c>
      <c r="AL109" s="48"/>
    </row>
    <row r="110" spans="1:38" s="4" customFormat="1" ht="15" x14ac:dyDescent="0.25">
      <c r="A110" s="51"/>
      <c r="B110" s="50" t="s">
        <v>86</v>
      </c>
      <c r="C110" s="853" t="s">
        <v>87</v>
      </c>
      <c r="D110" s="853"/>
      <c r="E110" s="853"/>
      <c r="F110" s="53"/>
      <c r="G110" s="54"/>
      <c r="H110" s="54"/>
      <c r="I110" s="54"/>
      <c r="J110" s="57">
        <v>0.41</v>
      </c>
      <c r="K110" s="54"/>
      <c r="L110" s="57">
        <v>5.74</v>
      </c>
      <c r="M110" s="54"/>
      <c r="N110" s="59"/>
      <c r="AF110" s="39"/>
      <c r="AG110" s="48"/>
      <c r="AH110" s="48"/>
      <c r="AI110" s="3" t="s">
        <v>87</v>
      </c>
      <c r="AL110" s="48"/>
    </row>
    <row r="111" spans="1:38" s="4" customFormat="1" ht="15" x14ac:dyDescent="0.25">
      <c r="A111" s="60"/>
      <c r="B111" s="50"/>
      <c r="C111" s="853" t="s">
        <v>71</v>
      </c>
      <c r="D111" s="853"/>
      <c r="E111" s="853"/>
      <c r="F111" s="53" t="s">
        <v>72</v>
      </c>
      <c r="G111" s="61">
        <v>0.5</v>
      </c>
      <c r="H111" s="54"/>
      <c r="I111" s="70">
        <v>7</v>
      </c>
      <c r="J111" s="63"/>
      <c r="K111" s="54"/>
      <c r="L111" s="63"/>
      <c r="M111" s="54"/>
      <c r="N111" s="59"/>
      <c r="AF111" s="39"/>
      <c r="AG111" s="48"/>
      <c r="AH111" s="48"/>
      <c r="AJ111" s="3" t="s">
        <v>71</v>
      </c>
      <c r="AL111" s="48"/>
    </row>
    <row r="112" spans="1:38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5.29</v>
      </c>
      <c r="K112" s="66"/>
      <c r="L112" s="68">
        <v>74.06</v>
      </c>
      <c r="M112" s="66"/>
      <c r="N112" s="69"/>
      <c r="AF112" s="39"/>
      <c r="AG112" s="48"/>
      <c r="AH112" s="48"/>
      <c r="AK112" s="3" t="s">
        <v>74</v>
      </c>
      <c r="AL112" s="48"/>
    </row>
    <row r="113" spans="1:38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7">
        <v>68.319999999999993</v>
      </c>
      <c r="M113" s="54"/>
      <c r="N113" s="58">
        <v>2419.89</v>
      </c>
      <c r="AF113" s="39"/>
      <c r="AG113" s="48"/>
      <c r="AH113" s="48"/>
      <c r="AJ113" s="3" t="s">
        <v>75</v>
      </c>
      <c r="AL113" s="48"/>
    </row>
    <row r="114" spans="1:38" s="4" customFormat="1" ht="15" x14ac:dyDescent="0.25">
      <c r="A114" s="60"/>
      <c r="B114" s="50" t="s">
        <v>928</v>
      </c>
      <c r="C114" s="853" t="s">
        <v>929</v>
      </c>
      <c r="D114" s="853"/>
      <c r="E114" s="853"/>
      <c r="F114" s="53" t="s">
        <v>78</v>
      </c>
      <c r="G114" s="70">
        <v>90</v>
      </c>
      <c r="H114" s="54"/>
      <c r="I114" s="70">
        <v>90</v>
      </c>
      <c r="J114" s="63"/>
      <c r="K114" s="54"/>
      <c r="L114" s="57">
        <v>61.49</v>
      </c>
      <c r="M114" s="54"/>
      <c r="N114" s="58">
        <v>2177.9</v>
      </c>
      <c r="AF114" s="39"/>
      <c r="AG114" s="48"/>
      <c r="AH114" s="48"/>
      <c r="AJ114" s="3" t="s">
        <v>929</v>
      </c>
      <c r="AL114" s="48"/>
    </row>
    <row r="115" spans="1:38" s="4" customFormat="1" ht="15" x14ac:dyDescent="0.25">
      <c r="A115" s="60"/>
      <c r="B115" s="50" t="s">
        <v>930</v>
      </c>
      <c r="C115" s="853" t="s">
        <v>931</v>
      </c>
      <c r="D115" s="853"/>
      <c r="E115" s="853"/>
      <c r="F115" s="53" t="s">
        <v>78</v>
      </c>
      <c r="G115" s="70">
        <v>46</v>
      </c>
      <c r="H115" s="54"/>
      <c r="I115" s="70">
        <v>46</v>
      </c>
      <c r="J115" s="63"/>
      <c r="K115" s="54"/>
      <c r="L115" s="57">
        <v>31.43</v>
      </c>
      <c r="M115" s="54"/>
      <c r="N115" s="58">
        <v>1113.1500000000001</v>
      </c>
      <c r="AF115" s="39"/>
      <c r="AG115" s="48"/>
      <c r="AH115" s="48"/>
      <c r="AJ115" s="3" t="s">
        <v>931</v>
      </c>
      <c r="AL115" s="48"/>
    </row>
    <row r="116" spans="1:38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131">
        <v>166.98</v>
      </c>
      <c r="M116" s="66"/>
      <c r="N116" s="47"/>
      <c r="AF116" s="39"/>
      <c r="AG116" s="48"/>
      <c r="AH116" s="48"/>
      <c r="AL116" s="48" t="s">
        <v>81</v>
      </c>
    </row>
    <row r="117" spans="1:38" s="4" customFormat="1" ht="23.25" x14ac:dyDescent="0.25">
      <c r="A117" s="40" t="s">
        <v>1033</v>
      </c>
      <c r="B117" s="41" t="s">
        <v>1034</v>
      </c>
      <c r="C117" s="847" t="s">
        <v>1035</v>
      </c>
      <c r="D117" s="847"/>
      <c r="E117" s="847"/>
      <c r="F117" s="42" t="s">
        <v>916</v>
      </c>
      <c r="G117" s="43">
        <v>6</v>
      </c>
      <c r="H117" s="44">
        <v>1</v>
      </c>
      <c r="I117" s="44">
        <v>6</v>
      </c>
      <c r="J117" s="73">
        <v>43844.18</v>
      </c>
      <c r="K117" s="43"/>
      <c r="L117" s="73">
        <v>43481.83</v>
      </c>
      <c r="M117" s="109">
        <v>6.05</v>
      </c>
      <c r="N117" s="134">
        <v>263065.08</v>
      </c>
      <c r="AF117" s="39"/>
      <c r="AG117" s="48"/>
      <c r="AH117" s="48" t="s">
        <v>1035</v>
      </c>
      <c r="AL117" s="48"/>
    </row>
    <row r="118" spans="1:38" s="4" customFormat="1" ht="15" x14ac:dyDescent="0.25">
      <c r="A118" s="71"/>
      <c r="B118" s="72"/>
      <c r="C118" s="847" t="s">
        <v>81</v>
      </c>
      <c r="D118" s="847"/>
      <c r="E118" s="847"/>
      <c r="F118" s="42"/>
      <c r="G118" s="43"/>
      <c r="H118" s="43"/>
      <c r="I118" s="43"/>
      <c r="J118" s="46"/>
      <c r="K118" s="43"/>
      <c r="L118" s="73">
        <v>43481.83</v>
      </c>
      <c r="M118" s="66"/>
      <c r="N118" s="134">
        <v>263065.08</v>
      </c>
      <c r="AF118" s="39"/>
      <c r="AG118" s="48"/>
      <c r="AH118" s="48"/>
      <c r="AL118" s="48" t="s">
        <v>81</v>
      </c>
    </row>
    <row r="119" spans="1:38" s="4" customFormat="1" ht="23.25" x14ac:dyDescent="0.25">
      <c r="A119" s="40" t="s">
        <v>1036</v>
      </c>
      <c r="B119" s="41" t="s">
        <v>1037</v>
      </c>
      <c r="C119" s="847" t="s">
        <v>1038</v>
      </c>
      <c r="D119" s="847"/>
      <c r="E119" s="847"/>
      <c r="F119" s="42" t="s">
        <v>916</v>
      </c>
      <c r="G119" s="43">
        <v>8</v>
      </c>
      <c r="H119" s="44">
        <v>1</v>
      </c>
      <c r="I119" s="44">
        <v>8</v>
      </c>
      <c r="J119" s="73">
        <v>56190.720000000001</v>
      </c>
      <c r="K119" s="43"/>
      <c r="L119" s="73">
        <v>74301.78</v>
      </c>
      <c r="M119" s="109">
        <v>6.05</v>
      </c>
      <c r="N119" s="134">
        <v>449525.76000000001</v>
      </c>
      <c r="AF119" s="39"/>
      <c r="AG119" s="48"/>
      <c r="AH119" s="48" t="s">
        <v>1038</v>
      </c>
      <c r="AL119" s="48"/>
    </row>
    <row r="120" spans="1:38" s="4" customFormat="1" ht="15" x14ac:dyDescent="0.25">
      <c r="A120" s="71"/>
      <c r="B120" s="72"/>
      <c r="C120" s="847" t="s">
        <v>81</v>
      </c>
      <c r="D120" s="847"/>
      <c r="E120" s="847"/>
      <c r="F120" s="42"/>
      <c r="G120" s="43"/>
      <c r="H120" s="43"/>
      <c r="I120" s="43"/>
      <c r="J120" s="46"/>
      <c r="K120" s="43"/>
      <c r="L120" s="73">
        <v>74301.78</v>
      </c>
      <c r="M120" s="66"/>
      <c r="N120" s="134">
        <v>449525.76000000001</v>
      </c>
      <c r="AF120" s="39"/>
      <c r="AG120" s="48"/>
      <c r="AH120" s="48"/>
      <c r="AL120" s="48" t="s">
        <v>81</v>
      </c>
    </row>
    <row r="121" spans="1:38" s="4" customFormat="1" ht="15" x14ac:dyDescent="0.25">
      <c r="A121" s="855" t="s">
        <v>1039</v>
      </c>
      <c r="B121" s="856"/>
      <c r="C121" s="856"/>
      <c r="D121" s="856"/>
      <c r="E121" s="856"/>
      <c r="F121" s="856"/>
      <c r="G121" s="856"/>
      <c r="H121" s="856"/>
      <c r="I121" s="856"/>
      <c r="J121" s="856"/>
      <c r="K121" s="856"/>
      <c r="L121" s="856"/>
      <c r="M121" s="856"/>
      <c r="N121" s="857"/>
      <c r="AF121" s="39"/>
      <c r="AG121" s="48" t="s">
        <v>1039</v>
      </c>
      <c r="AH121" s="48"/>
      <c r="AL121" s="48"/>
    </row>
    <row r="122" spans="1:38" s="4" customFormat="1" ht="23.25" x14ac:dyDescent="0.25">
      <c r="A122" s="40" t="s">
        <v>165</v>
      </c>
      <c r="B122" s="41" t="s">
        <v>905</v>
      </c>
      <c r="C122" s="847" t="s">
        <v>906</v>
      </c>
      <c r="D122" s="847"/>
      <c r="E122" s="847"/>
      <c r="F122" s="42" t="s">
        <v>174</v>
      </c>
      <c r="G122" s="43">
        <v>1</v>
      </c>
      <c r="H122" s="44">
        <v>1</v>
      </c>
      <c r="I122" s="44">
        <v>1</v>
      </c>
      <c r="J122" s="46"/>
      <c r="K122" s="43"/>
      <c r="L122" s="46"/>
      <c r="M122" s="43"/>
      <c r="N122" s="47"/>
      <c r="AF122" s="39"/>
      <c r="AG122" s="48"/>
      <c r="AH122" s="48" t="s">
        <v>906</v>
      </c>
      <c r="AL122" s="48"/>
    </row>
    <row r="123" spans="1:38" s="4" customFormat="1" ht="15" x14ac:dyDescent="0.25">
      <c r="A123" s="51"/>
      <c r="B123" s="50" t="s">
        <v>60</v>
      </c>
      <c r="C123" s="853" t="s">
        <v>66</v>
      </c>
      <c r="D123" s="853"/>
      <c r="E123" s="853"/>
      <c r="F123" s="53"/>
      <c r="G123" s="54"/>
      <c r="H123" s="54"/>
      <c r="I123" s="54"/>
      <c r="J123" s="57">
        <v>4.54</v>
      </c>
      <c r="K123" s="54"/>
      <c r="L123" s="57">
        <v>4.54</v>
      </c>
      <c r="M123" s="56">
        <v>35.42</v>
      </c>
      <c r="N123" s="133">
        <v>160.81</v>
      </c>
      <c r="AF123" s="39"/>
      <c r="AG123" s="48"/>
      <c r="AH123" s="48"/>
      <c r="AI123" s="3" t="s">
        <v>66</v>
      </c>
      <c r="AL123" s="48"/>
    </row>
    <row r="124" spans="1:38" s="4" customFormat="1" ht="15" x14ac:dyDescent="0.25">
      <c r="A124" s="51"/>
      <c r="B124" s="50" t="s">
        <v>67</v>
      </c>
      <c r="C124" s="853" t="s">
        <v>68</v>
      </c>
      <c r="D124" s="853"/>
      <c r="E124" s="853"/>
      <c r="F124" s="53"/>
      <c r="G124" s="54"/>
      <c r="H124" s="54"/>
      <c r="I124" s="54"/>
      <c r="J124" s="57">
        <v>4.17</v>
      </c>
      <c r="K124" s="54"/>
      <c r="L124" s="57">
        <v>4.17</v>
      </c>
      <c r="M124" s="54"/>
      <c r="N124" s="59"/>
      <c r="AF124" s="39"/>
      <c r="AG124" s="48"/>
      <c r="AH124" s="48"/>
      <c r="AI124" s="3" t="s">
        <v>68</v>
      </c>
      <c r="AL124" s="48"/>
    </row>
    <row r="125" spans="1:38" s="4" customFormat="1" ht="15" x14ac:dyDescent="0.25">
      <c r="A125" s="51"/>
      <c r="B125" s="50" t="s">
        <v>69</v>
      </c>
      <c r="C125" s="853" t="s">
        <v>70</v>
      </c>
      <c r="D125" s="853"/>
      <c r="E125" s="853"/>
      <c r="F125" s="53"/>
      <c r="G125" s="54"/>
      <c r="H125" s="54"/>
      <c r="I125" s="54"/>
      <c r="J125" s="57">
        <v>0.5</v>
      </c>
      <c r="K125" s="54"/>
      <c r="L125" s="57">
        <v>0.5</v>
      </c>
      <c r="M125" s="56">
        <v>35.42</v>
      </c>
      <c r="N125" s="133">
        <v>17.71</v>
      </c>
      <c r="AF125" s="39"/>
      <c r="AG125" s="48"/>
      <c r="AH125" s="48"/>
      <c r="AI125" s="3" t="s">
        <v>70</v>
      </c>
      <c r="AL125" s="48"/>
    </row>
    <row r="126" spans="1:38" s="4" customFormat="1" ht="15" x14ac:dyDescent="0.25">
      <c r="A126" s="51"/>
      <c r="B126" s="50" t="s">
        <v>86</v>
      </c>
      <c r="C126" s="853" t="s">
        <v>87</v>
      </c>
      <c r="D126" s="853"/>
      <c r="E126" s="853"/>
      <c r="F126" s="53"/>
      <c r="G126" s="54"/>
      <c r="H126" s="54"/>
      <c r="I126" s="54"/>
      <c r="J126" s="57">
        <v>23.2</v>
      </c>
      <c r="K126" s="54"/>
      <c r="L126" s="57">
        <v>23.2</v>
      </c>
      <c r="M126" s="54"/>
      <c r="N126" s="59"/>
      <c r="AF126" s="39"/>
      <c r="AG126" s="48"/>
      <c r="AH126" s="48"/>
      <c r="AI126" s="3" t="s">
        <v>87</v>
      </c>
      <c r="AL126" s="48"/>
    </row>
    <row r="127" spans="1:38" s="4" customFormat="1" ht="15" x14ac:dyDescent="0.25">
      <c r="A127" s="60"/>
      <c r="B127" s="50"/>
      <c r="C127" s="853" t="s">
        <v>71</v>
      </c>
      <c r="D127" s="853"/>
      <c r="E127" s="853"/>
      <c r="F127" s="53" t="s">
        <v>72</v>
      </c>
      <c r="G127" s="56">
        <v>0.52</v>
      </c>
      <c r="H127" s="54"/>
      <c r="I127" s="56">
        <v>0.52</v>
      </c>
      <c r="J127" s="63"/>
      <c r="K127" s="54"/>
      <c r="L127" s="63"/>
      <c r="M127" s="54"/>
      <c r="N127" s="59"/>
      <c r="AF127" s="39"/>
      <c r="AG127" s="48"/>
      <c r="AH127" s="48"/>
      <c r="AJ127" s="3" t="s">
        <v>71</v>
      </c>
      <c r="AL127" s="48"/>
    </row>
    <row r="128" spans="1:38" s="4" customFormat="1" ht="15" x14ac:dyDescent="0.25">
      <c r="A128" s="60"/>
      <c r="B128" s="50"/>
      <c r="C128" s="853" t="s">
        <v>73</v>
      </c>
      <c r="D128" s="853"/>
      <c r="E128" s="853"/>
      <c r="F128" s="53" t="s">
        <v>72</v>
      </c>
      <c r="G128" s="56">
        <v>0.05</v>
      </c>
      <c r="H128" s="54"/>
      <c r="I128" s="56">
        <v>0.05</v>
      </c>
      <c r="J128" s="63"/>
      <c r="K128" s="54"/>
      <c r="L128" s="63"/>
      <c r="M128" s="54"/>
      <c r="N128" s="59"/>
      <c r="AF128" s="39"/>
      <c r="AG128" s="48"/>
      <c r="AH128" s="48"/>
      <c r="AJ128" s="3" t="s">
        <v>73</v>
      </c>
      <c r="AL128" s="48"/>
    </row>
    <row r="129" spans="1:38" s="4" customFormat="1" ht="15" x14ac:dyDescent="0.25">
      <c r="A129" s="51"/>
      <c r="B129" s="50"/>
      <c r="C129" s="854" t="s">
        <v>74</v>
      </c>
      <c r="D129" s="854"/>
      <c r="E129" s="854"/>
      <c r="F129" s="65"/>
      <c r="G129" s="66"/>
      <c r="H129" s="66"/>
      <c r="I129" s="66"/>
      <c r="J129" s="68">
        <v>31.91</v>
      </c>
      <c r="K129" s="66"/>
      <c r="L129" s="68">
        <v>31.91</v>
      </c>
      <c r="M129" s="66"/>
      <c r="N129" s="69"/>
      <c r="AF129" s="39"/>
      <c r="AG129" s="48"/>
      <c r="AH129" s="48"/>
      <c r="AK129" s="3" t="s">
        <v>74</v>
      </c>
      <c r="AL129" s="48"/>
    </row>
    <row r="130" spans="1:38" s="4" customFormat="1" ht="15" x14ac:dyDescent="0.25">
      <c r="A130" s="60"/>
      <c r="B130" s="50"/>
      <c r="C130" s="853" t="s">
        <v>75</v>
      </c>
      <c r="D130" s="853"/>
      <c r="E130" s="853"/>
      <c r="F130" s="53"/>
      <c r="G130" s="54"/>
      <c r="H130" s="54"/>
      <c r="I130" s="54"/>
      <c r="J130" s="63"/>
      <c r="K130" s="54"/>
      <c r="L130" s="57">
        <v>5.04</v>
      </c>
      <c r="M130" s="54"/>
      <c r="N130" s="133">
        <v>178.52</v>
      </c>
      <c r="AF130" s="39"/>
      <c r="AG130" s="48"/>
      <c r="AH130" s="48"/>
      <c r="AJ130" s="3" t="s">
        <v>75</v>
      </c>
      <c r="AL130" s="48"/>
    </row>
    <row r="131" spans="1:38" s="4" customFormat="1" ht="23.25" x14ac:dyDescent="0.25">
      <c r="A131" s="60"/>
      <c r="B131" s="50" t="s">
        <v>907</v>
      </c>
      <c r="C131" s="853" t="s">
        <v>908</v>
      </c>
      <c r="D131" s="853"/>
      <c r="E131" s="853"/>
      <c r="F131" s="53" t="s">
        <v>78</v>
      </c>
      <c r="G131" s="70">
        <v>90</v>
      </c>
      <c r="H131" s="54"/>
      <c r="I131" s="70">
        <v>90</v>
      </c>
      <c r="J131" s="63"/>
      <c r="K131" s="54"/>
      <c r="L131" s="57">
        <v>4.54</v>
      </c>
      <c r="M131" s="54"/>
      <c r="N131" s="133">
        <v>160.66999999999999</v>
      </c>
      <c r="AF131" s="39"/>
      <c r="AG131" s="48"/>
      <c r="AH131" s="48"/>
      <c r="AJ131" s="3" t="s">
        <v>908</v>
      </c>
      <c r="AL131" s="48"/>
    </row>
    <row r="132" spans="1:38" s="4" customFormat="1" ht="23.25" x14ac:dyDescent="0.25">
      <c r="A132" s="60"/>
      <c r="B132" s="50" t="s">
        <v>909</v>
      </c>
      <c r="C132" s="853" t="s">
        <v>910</v>
      </c>
      <c r="D132" s="853"/>
      <c r="E132" s="853"/>
      <c r="F132" s="53" t="s">
        <v>78</v>
      </c>
      <c r="G132" s="70">
        <v>46</v>
      </c>
      <c r="H132" s="54"/>
      <c r="I132" s="70">
        <v>46</v>
      </c>
      <c r="J132" s="63"/>
      <c r="K132" s="54"/>
      <c r="L132" s="57">
        <v>2.3199999999999998</v>
      </c>
      <c r="M132" s="54"/>
      <c r="N132" s="133">
        <v>82.12</v>
      </c>
      <c r="AF132" s="39"/>
      <c r="AG132" s="48"/>
      <c r="AH132" s="48"/>
      <c r="AJ132" s="3" t="s">
        <v>910</v>
      </c>
      <c r="AL132" s="48"/>
    </row>
    <row r="133" spans="1:38" s="4" customFormat="1" ht="15" x14ac:dyDescent="0.25">
      <c r="A133" s="71"/>
      <c r="B133" s="72"/>
      <c r="C133" s="847" t="s">
        <v>81</v>
      </c>
      <c r="D133" s="847"/>
      <c r="E133" s="847"/>
      <c r="F133" s="42"/>
      <c r="G133" s="43"/>
      <c r="H133" s="43"/>
      <c r="I133" s="43"/>
      <c r="J133" s="46"/>
      <c r="K133" s="43"/>
      <c r="L133" s="131">
        <v>38.770000000000003</v>
      </c>
      <c r="M133" s="66"/>
      <c r="N133" s="47"/>
      <c r="AF133" s="39"/>
      <c r="AG133" s="48"/>
      <c r="AH133" s="48"/>
      <c r="AL133" s="48" t="s">
        <v>81</v>
      </c>
    </row>
    <row r="134" spans="1:38" s="4" customFormat="1" ht="34.5" x14ac:dyDescent="0.25">
      <c r="A134" s="40" t="s">
        <v>168</v>
      </c>
      <c r="B134" s="41" t="s">
        <v>911</v>
      </c>
      <c r="C134" s="847" t="s">
        <v>912</v>
      </c>
      <c r="D134" s="847"/>
      <c r="E134" s="847"/>
      <c r="F134" s="42" t="s">
        <v>174</v>
      </c>
      <c r="G134" s="43">
        <v>1</v>
      </c>
      <c r="H134" s="44">
        <v>1</v>
      </c>
      <c r="I134" s="44">
        <v>1</v>
      </c>
      <c r="J134" s="46"/>
      <c r="K134" s="43"/>
      <c r="L134" s="46"/>
      <c r="M134" s="43"/>
      <c r="N134" s="47"/>
      <c r="AF134" s="39"/>
      <c r="AG134" s="48"/>
      <c r="AH134" s="48" t="s">
        <v>912</v>
      </c>
      <c r="AL134" s="48"/>
    </row>
    <row r="135" spans="1:38" s="4" customFormat="1" ht="15" x14ac:dyDescent="0.25">
      <c r="A135" s="51"/>
      <c r="B135" s="50" t="s">
        <v>60</v>
      </c>
      <c r="C135" s="853" t="s">
        <v>66</v>
      </c>
      <c r="D135" s="853"/>
      <c r="E135" s="853"/>
      <c r="F135" s="53"/>
      <c r="G135" s="54"/>
      <c r="H135" s="54"/>
      <c r="I135" s="54"/>
      <c r="J135" s="57">
        <v>5.16</v>
      </c>
      <c r="K135" s="54"/>
      <c r="L135" s="57">
        <v>5.16</v>
      </c>
      <c r="M135" s="56">
        <v>35.42</v>
      </c>
      <c r="N135" s="133">
        <v>182.77</v>
      </c>
      <c r="AF135" s="39"/>
      <c r="AG135" s="48"/>
      <c r="AH135" s="48"/>
      <c r="AI135" s="3" t="s">
        <v>66</v>
      </c>
      <c r="AL135" s="48"/>
    </row>
    <row r="136" spans="1:38" s="4" customFormat="1" ht="15" x14ac:dyDescent="0.25">
      <c r="A136" s="51"/>
      <c r="B136" s="50" t="s">
        <v>86</v>
      </c>
      <c r="C136" s="853" t="s">
        <v>87</v>
      </c>
      <c r="D136" s="853"/>
      <c r="E136" s="853"/>
      <c r="F136" s="53"/>
      <c r="G136" s="54"/>
      <c r="H136" s="54"/>
      <c r="I136" s="54"/>
      <c r="J136" s="57">
        <v>1.0900000000000001</v>
      </c>
      <c r="K136" s="54"/>
      <c r="L136" s="57">
        <v>1.0900000000000001</v>
      </c>
      <c r="M136" s="54"/>
      <c r="N136" s="59"/>
      <c r="AF136" s="39"/>
      <c r="AG136" s="48"/>
      <c r="AH136" s="48"/>
      <c r="AI136" s="3" t="s">
        <v>87</v>
      </c>
      <c r="AL136" s="48"/>
    </row>
    <row r="137" spans="1:38" s="4" customFormat="1" ht="15" x14ac:dyDescent="0.25">
      <c r="A137" s="60"/>
      <c r="B137" s="50"/>
      <c r="C137" s="853" t="s">
        <v>71</v>
      </c>
      <c r="D137" s="853"/>
      <c r="E137" s="853"/>
      <c r="F137" s="53" t="s">
        <v>72</v>
      </c>
      <c r="G137" s="56">
        <v>0.52</v>
      </c>
      <c r="H137" s="54"/>
      <c r="I137" s="56">
        <v>0.52</v>
      </c>
      <c r="J137" s="63"/>
      <c r="K137" s="54"/>
      <c r="L137" s="63"/>
      <c r="M137" s="54"/>
      <c r="N137" s="59"/>
      <c r="AF137" s="39"/>
      <c r="AG137" s="48"/>
      <c r="AH137" s="48"/>
      <c r="AJ137" s="3" t="s">
        <v>71</v>
      </c>
      <c r="AL137" s="48"/>
    </row>
    <row r="138" spans="1:38" s="4" customFormat="1" ht="15" x14ac:dyDescent="0.25">
      <c r="A138" s="51"/>
      <c r="B138" s="50"/>
      <c r="C138" s="854" t="s">
        <v>74</v>
      </c>
      <c r="D138" s="854"/>
      <c r="E138" s="854"/>
      <c r="F138" s="65"/>
      <c r="G138" s="66"/>
      <c r="H138" s="66"/>
      <c r="I138" s="66"/>
      <c r="J138" s="68">
        <v>6.25</v>
      </c>
      <c r="K138" s="66"/>
      <c r="L138" s="68">
        <v>6.25</v>
      </c>
      <c r="M138" s="66"/>
      <c r="N138" s="69"/>
      <c r="AF138" s="39"/>
      <c r="AG138" s="48"/>
      <c r="AH138" s="48"/>
      <c r="AK138" s="3" t="s">
        <v>74</v>
      </c>
      <c r="AL138" s="48"/>
    </row>
    <row r="139" spans="1:38" s="4" customFormat="1" ht="15" x14ac:dyDescent="0.25">
      <c r="A139" s="60"/>
      <c r="B139" s="50"/>
      <c r="C139" s="853" t="s">
        <v>75</v>
      </c>
      <c r="D139" s="853"/>
      <c r="E139" s="853"/>
      <c r="F139" s="53"/>
      <c r="G139" s="54"/>
      <c r="H139" s="54"/>
      <c r="I139" s="54"/>
      <c r="J139" s="63"/>
      <c r="K139" s="54"/>
      <c r="L139" s="57">
        <v>5.16</v>
      </c>
      <c r="M139" s="54"/>
      <c r="N139" s="133">
        <v>182.77</v>
      </c>
      <c r="AF139" s="39"/>
      <c r="AG139" s="48"/>
      <c r="AH139" s="48"/>
      <c r="AJ139" s="3" t="s">
        <v>75</v>
      </c>
      <c r="AL139" s="48"/>
    </row>
    <row r="140" spans="1:38" s="4" customFormat="1" ht="23.25" x14ac:dyDescent="0.25">
      <c r="A140" s="60"/>
      <c r="B140" s="50" t="s">
        <v>907</v>
      </c>
      <c r="C140" s="853" t="s">
        <v>908</v>
      </c>
      <c r="D140" s="853"/>
      <c r="E140" s="853"/>
      <c r="F140" s="53" t="s">
        <v>78</v>
      </c>
      <c r="G140" s="70">
        <v>90</v>
      </c>
      <c r="H140" s="54"/>
      <c r="I140" s="70">
        <v>90</v>
      </c>
      <c r="J140" s="63"/>
      <c r="K140" s="54"/>
      <c r="L140" s="57">
        <v>4.6399999999999997</v>
      </c>
      <c r="M140" s="54"/>
      <c r="N140" s="133">
        <v>164.49</v>
      </c>
      <c r="AF140" s="39"/>
      <c r="AG140" s="48"/>
      <c r="AH140" s="48"/>
      <c r="AJ140" s="3" t="s">
        <v>908</v>
      </c>
      <c r="AL140" s="48"/>
    </row>
    <row r="141" spans="1:38" s="4" customFormat="1" ht="23.25" x14ac:dyDescent="0.25">
      <c r="A141" s="60"/>
      <c r="B141" s="50" t="s">
        <v>909</v>
      </c>
      <c r="C141" s="853" t="s">
        <v>910</v>
      </c>
      <c r="D141" s="853"/>
      <c r="E141" s="853"/>
      <c r="F141" s="53" t="s">
        <v>78</v>
      </c>
      <c r="G141" s="70">
        <v>46</v>
      </c>
      <c r="H141" s="54"/>
      <c r="I141" s="70">
        <v>46</v>
      </c>
      <c r="J141" s="63"/>
      <c r="K141" s="54"/>
      <c r="L141" s="57">
        <v>2.37</v>
      </c>
      <c r="M141" s="54"/>
      <c r="N141" s="133">
        <v>84.07</v>
      </c>
      <c r="AF141" s="39"/>
      <c r="AG141" s="48"/>
      <c r="AH141" s="48"/>
      <c r="AJ141" s="3" t="s">
        <v>910</v>
      </c>
      <c r="AL141" s="48"/>
    </row>
    <row r="142" spans="1:38" s="4" customFormat="1" ht="15" x14ac:dyDescent="0.25">
      <c r="A142" s="71"/>
      <c r="B142" s="72"/>
      <c r="C142" s="847" t="s">
        <v>81</v>
      </c>
      <c r="D142" s="847"/>
      <c r="E142" s="847"/>
      <c r="F142" s="42"/>
      <c r="G142" s="43"/>
      <c r="H142" s="43"/>
      <c r="I142" s="43"/>
      <c r="J142" s="46"/>
      <c r="K142" s="43"/>
      <c r="L142" s="131">
        <v>13.26</v>
      </c>
      <c r="M142" s="66"/>
      <c r="N142" s="47"/>
      <c r="AF142" s="39"/>
      <c r="AG142" s="48"/>
      <c r="AH142" s="48"/>
      <c r="AL142" s="48" t="s">
        <v>81</v>
      </c>
    </row>
    <row r="143" spans="1:38" s="4" customFormat="1" ht="23.25" x14ac:dyDescent="0.25">
      <c r="A143" s="40" t="s">
        <v>1040</v>
      </c>
      <c r="B143" s="41" t="s">
        <v>1041</v>
      </c>
      <c r="C143" s="847" t="s">
        <v>1042</v>
      </c>
      <c r="D143" s="847"/>
      <c r="E143" s="847"/>
      <c r="F143" s="42" t="s">
        <v>916</v>
      </c>
      <c r="G143" s="43">
        <v>1</v>
      </c>
      <c r="H143" s="44">
        <v>1</v>
      </c>
      <c r="I143" s="44">
        <v>1</v>
      </c>
      <c r="J143" s="73">
        <v>28549.55</v>
      </c>
      <c r="K143" s="43"/>
      <c r="L143" s="73">
        <v>4718.93</v>
      </c>
      <c r="M143" s="109">
        <v>6.05</v>
      </c>
      <c r="N143" s="134">
        <v>28549.55</v>
      </c>
      <c r="AF143" s="39"/>
      <c r="AG143" s="48"/>
      <c r="AH143" s="48" t="s">
        <v>1042</v>
      </c>
      <c r="AL143" s="48"/>
    </row>
    <row r="144" spans="1:38" s="4" customFormat="1" ht="15" x14ac:dyDescent="0.25">
      <c r="A144" s="71"/>
      <c r="B144" s="72"/>
      <c r="C144" s="847" t="s">
        <v>81</v>
      </c>
      <c r="D144" s="847"/>
      <c r="E144" s="847"/>
      <c r="F144" s="42"/>
      <c r="G144" s="43"/>
      <c r="H144" s="43"/>
      <c r="I144" s="43"/>
      <c r="J144" s="46"/>
      <c r="K144" s="43"/>
      <c r="L144" s="73">
        <v>4718.93</v>
      </c>
      <c r="M144" s="66"/>
      <c r="N144" s="134">
        <v>28549.55</v>
      </c>
      <c r="AF144" s="39"/>
      <c r="AG144" s="48"/>
      <c r="AH144" s="48"/>
      <c r="AL144" s="48" t="s">
        <v>81</v>
      </c>
    </row>
    <row r="145" spans="1:38" s="4" customFormat="1" ht="45.75" x14ac:dyDescent="0.25">
      <c r="A145" s="40" t="s">
        <v>180</v>
      </c>
      <c r="B145" s="41" t="s">
        <v>1043</v>
      </c>
      <c r="C145" s="847" t="s">
        <v>1044</v>
      </c>
      <c r="D145" s="847"/>
      <c r="E145" s="847"/>
      <c r="F145" s="42" t="s">
        <v>1045</v>
      </c>
      <c r="G145" s="43">
        <v>0.02</v>
      </c>
      <c r="H145" s="44">
        <v>1</v>
      </c>
      <c r="I145" s="109">
        <v>0.02</v>
      </c>
      <c r="J145" s="46"/>
      <c r="K145" s="43"/>
      <c r="L145" s="46"/>
      <c r="M145" s="43"/>
      <c r="N145" s="47"/>
      <c r="AF145" s="39"/>
      <c r="AG145" s="48"/>
      <c r="AH145" s="48" t="s">
        <v>1044</v>
      </c>
      <c r="AL145" s="48"/>
    </row>
    <row r="146" spans="1:38" s="4" customFormat="1" ht="15" x14ac:dyDescent="0.25">
      <c r="A146" s="51"/>
      <c r="B146" s="50" t="s">
        <v>60</v>
      </c>
      <c r="C146" s="853" t="s">
        <v>66</v>
      </c>
      <c r="D146" s="853"/>
      <c r="E146" s="853"/>
      <c r="F146" s="53"/>
      <c r="G146" s="54"/>
      <c r="H146" s="54"/>
      <c r="I146" s="54"/>
      <c r="J146" s="57">
        <v>315.27</v>
      </c>
      <c r="K146" s="54"/>
      <c r="L146" s="57">
        <v>6.31</v>
      </c>
      <c r="M146" s="56">
        <v>35.42</v>
      </c>
      <c r="N146" s="133">
        <v>223.5</v>
      </c>
      <c r="AF146" s="39"/>
      <c r="AG146" s="48"/>
      <c r="AH146" s="48"/>
      <c r="AI146" s="3" t="s">
        <v>66</v>
      </c>
      <c r="AL146" s="48"/>
    </row>
    <row r="147" spans="1:38" s="4" customFormat="1" ht="15" x14ac:dyDescent="0.25">
      <c r="A147" s="60"/>
      <c r="B147" s="50"/>
      <c r="C147" s="853" t="s">
        <v>71</v>
      </c>
      <c r="D147" s="853"/>
      <c r="E147" s="853"/>
      <c r="F147" s="53" t="s">
        <v>72</v>
      </c>
      <c r="G147" s="56">
        <v>36.96</v>
      </c>
      <c r="H147" s="54"/>
      <c r="I147" s="130">
        <v>0.73919999999999997</v>
      </c>
      <c r="J147" s="63"/>
      <c r="K147" s="54"/>
      <c r="L147" s="63"/>
      <c r="M147" s="54"/>
      <c r="N147" s="59"/>
      <c r="AF147" s="39"/>
      <c r="AG147" s="48"/>
      <c r="AH147" s="48"/>
      <c r="AJ147" s="3" t="s">
        <v>71</v>
      </c>
      <c r="AL147" s="48"/>
    </row>
    <row r="148" spans="1:38" s="4" customFormat="1" ht="15" x14ac:dyDescent="0.25">
      <c r="A148" s="51"/>
      <c r="B148" s="50"/>
      <c r="C148" s="854" t="s">
        <v>74</v>
      </c>
      <c r="D148" s="854"/>
      <c r="E148" s="854"/>
      <c r="F148" s="65"/>
      <c r="G148" s="66"/>
      <c r="H148" s="66"/>
      <c r="I148" s="66"/>
      <c r="J148" s="68">
        <v>315.27</v>
      </c>
      <c r="K148" s="66"/>
      <c r="L148" s="68">
        <v>6.31</v>
      </c>
      <c r="M148" s="66"/>
      <c r="N148" s="69"/>
      <c r="AF148" s="39"/>
      <c r="AG148" s="48"/>
      <c r="AH148" s="48"/>
      <c r="AK148" s="3" t="s">
        <v>74</v>
      </c>
      <c r="AL148" s="48"/>
    </row>
    <row r="149" spans="1:38" s="4" customFormat="1" ht="15" x14ac:dyDescent="0.25">
      <c r="A149" s="60"/>
      <c r="B149" s="50"/>
      <c r="C149" s="853" t="s">
        <v>75</v>
      </c>
      <c r="D149" s="853"/>
      <c r="E149" s="853"/>
      <c r="F149" s="53"/>
      <c r="G149" s="54"/>
      <c r="H149" s="54"/>
      <c r="I149" s="54"/>
      <c r="J149" s="63"/>
      <c r="K149" s="54"/>
      <c r="L149" s="57">
        <v>6.31</v>
      </c>
      <c r="M149" s="54"/>
      <c r="N149" s="133">
        <v>223.5</v>
      </c>
      <c r="AF149" s="39"/>
      <c r="AG149" s="48"/>
      <c r="AH149" s="48"/>
      <c r="AJ149" s="3" t="s">
        <v>75</v>
      </c>
      <c r="AL149" s="48"/>
    </row>
    <row r="150" spans="1:38" s="4" customFormat="1" ht="45.75" x14ac:dyDescent="0.25">
      <c r="A150" s="60"/>
      <c r="B150" s="50" t="s">
        <v>1046</v>
      </c>
      <c r="C150" s="853" t="s">
        <v>1047</v>
      </c>
      <c r="D150" s="853"/>
      <c r="E150" s="853"/>
      <c r="F150" s="53" t="s">
        <v>78</v>
      </c>
      <c r="G150" s="70">
        <v>103</v>
      </c>
      <c r="H150" s="54"/>
      <c r="I150" s="70">
        <v>103</v>
      </c>
      <c r="J150" s="63"/>
      <c r="K150" s="54"/>
      <c r="L150" s="57">
        <v>6.5</v>
      </c>
      <c r="M150" s="54"/>
      <c r="N150" s="133">
        <v>230.21</v>
      </c>
      <c r="AF150" s="39"/>
      <c r="AG150" s="48"/>
      <c r="AH150" s="48"/>
      <c r="AJ150" s="3" t="s">
        <v>1047</v>
      </c>
      <c r="AL150" s="48"/>
    </row>
    <row r="151" spans="1:38" s="4" customFormat="1" ht="45.75" x14ac:dyDescent="0.25">
      <c r="A151" s="60"/>
      <c r="B151" s="50" t="s">
        <v>1048</v>
      </c>
      <c r="C151" s="853" t="s">
        <v>1049</v>
      </c>
      <c r="D151" s="853"/>
      <c r="E151" s="853"/>
      <c r="F151" s="53" t="s">
        <v>78</v>
      </c>
      <c r="G151" s="70">
        <v>59</v>
      </c>
      <c r="H151" s="54"/>
      <c r="I151" s="70">
        <v>59</v>
      </c>
      <c r="J151" s="63"/>
      <c r="K151" s="54"/>
      <c r="L151" s="57">
        <v>3.72</v>
      </c>
      <c r="M151" s="54"/>
      <c r="N151" s="133">
        <v>131.87</v>
      </c>
      <c r="AF151" s="39"/>
      <c r="AG151" s="48"/>
      <c r="AH151" s="48"/>
      <c r="AJ151" s="3" t="s">
        <v>1049</v>
      </c>
      <c r="AL151" s="48"/>
    </row>
    <row r="152" spans="1:38" s="4" customFormat="1" ht="15" x14ac:dyDescent="0.25">
      <c r="A152" s="71"/>
      <c r="B152" s="72"/>
      <c r="C152" s="847" t="s">
        <v>81</v>
      </c>
      <c r="D152" s="847"/>
      <c r="E152" s="847"/>
      <c r="F152" s="42"/>
      <c r="G152" s="43"/>
      <c r="H152" s="43"/>
      <c r="I152" s="43"/>
      <c r="J152" s="46"/>
      <c r="K152" s="43"/>
      <c r="L152" s="131">
        <v>16.53</v>
      </c>
      <c r="M152" s="66"/>
      <c r="N152" s="47"/>
      <c r="AF152" s="39"/>
      <c r="AG152" s="48"/>
      <c r="AH152" s="48"/>
      <c r="AL152" s="48" t="s">
        <v>81</v>
      </c>
    </row>
    <row r="153" spans="1:38" s="4" customFormat="1" ht="15" x14ac:dyDescent="0.25">
      <c r="A153" s="40" t="s">
        <v>183</v>
      </c>
      <c r="B153" s="41" t="s">
        <v>1050</v>
      </c>
      <c r="C153" s="847" t="s">
        <v>1051</v>
      </c>
      <c r="D153" s="847"/>
      <c r="E153" s="847"/>
      <c r="F153" s="42" t="s">
        <v>174</v>
      </c>
      <c r="G153" s="43">
        <v>1</v>
      </c>
      <c r="H153" s="44">
        <v>1</v>
      </c>
      <c r="I153" s="44">
        <v>1</v>
      </c>
      <c r="J153" s="73">
        <v>1113.5999999999999</v>
      </c>
      <c r="K153" s="43"/>
      <c r="L153" s="73">
        <v>1113.5999999999999</v>
      </c>
      <c r="M153" s="43"/>
      <c r="N153" s="47"/>
      <c r="AF153" s="39"/>
      <c r="AG153" s="48"/>
      <c r="AH153" s="48" t="s">
        <v>1051</v>
      </c>
      <c r="AL153" s="48"/>
    </row>
    <row r="154" spans="1:38" s="4" customFormat="1" ht="15" x14ac:dyDescent="0.25">
      <c r="A154" s="71"/>
      <c r="B154" s="72"/>
      <c r="C154" s="847" t="s">
        <v>81</v>
      </c>
      <c r="D154" s="847"/>
      <c r="E154" s="847"/>
      <c r="F154" s="42"/>
      <c r="G154" s="43"/>
      <c r="H154" s="43"/>
      <c r="I154" s="43"/>
      <c r="J154" s="46"/>
      <c r="K154" s="43"/>
      <c r="L154" s="73">
        <v>1113.5999999999999</v>
      </c>
      <c r="M154" s="66"/>
      <c r="N154" s="47"/>
      <c r="AF154" s="39"/>
      <c r="AG154" s="48"/>
      <c r="AH154" s="48"/>
      <c r="AL154" s="48" t="s">
        <v>81</v>
      </c>
    </row>
    <row r="155" spans="1:38" s="4" customFormat="1" ht="34.5" x14ac:dyDescent="0.25">
      <c r="A155" s="40" t="s">
        <v>186</v>
      </c>
      <c r="B155" s="41" t="s">
        <v>1052</v>
      </c>
      <c r="C155" s="847" t="s">
        <v>1053</v>
      </c>
      <c r="D155" s="847"/>
      <c r="E155" s="847"/>
      <c r="F155" s="42" t="s">
        <v>119</v>
      </c>
      <c r="G155" s="43">
        <v>0.02</v>
      </c>
      <c r="H155" s="44">
        <v>1</v>
      </c>
      <c r="I155" s="109">
        <v>0.02</v>
      </c>
      <c r="J155" s="46"/>
      <c r="K155" s="43"/>
      <c r="L155" s="46"/>
      <c r="M155" s="43"/>
      <c r="N155" s="47"/>
      <c r="AF155" s="39"/>
      <c r="AG155" s="48"/>
      <c r="AH155" s="48" t="s">
        <v>1053</v>
      </c>
      <c r="AL155" s="48"/>
    </row>
    <row r="156" spans="1:38" s="4" customFormat="1" ht="15" x14ac:dyDescent="0.25">
      <c r="A156" s="51"/>
      <c r="B156" s="50" t="s">
        <v>60</v>
      </c>
      <c r="C156" s="853" t="s">
        <v>66</v>
      </c>
      <c r="D156" s="853"/>
      <c r="E156" s="853"/>
      <c r="F156" s="53"/>
      <c r="G156" s="54"/>
      <c r="H156" s="54"/>
      <c r="I156" s="54"/>
      <c r="J156" s="57">
        <v>176.72</v>
      </c>
      <c r="K156" s="54"/>
      <c r="L156" s="57">
        <v>3.53</v>
      </c>
      <c r="M156" s="56">
        <v>35.42</v>
      </c>
      <c r="N156" s="133">
        <v>125.03</v>
      </c>
      <c r="AF156" s="39"/>
      <c r="AG156" s="48"/>
      <c r="AH156" s="48"/>
      <c r="AI156" s="3" t="s">
        <v>66</v>
      </c>
      <c r="AL156" s="48"/>
    </row>
    <row r="157" spans="1:38" s="4" customFormat="1" ht="15" x14ac:dyDescent="0.25">
      <c r="A157" s="51"/>
      <c r="B157" s="50" t="s">
        <v>67</v>
      </c>
      <c r="C157" s="853" t="s">
        <v>68</v>
      </c>
      <c r="D157" s="853"/>
      <c r="E157" s="853"/>
      <c r="F157" s="53"/>
      <c r="G157" s="54"/>
      <c r="H157" s="54"/>
      <c r="I157" s="54"/>
      <c r="J157" s="57">
        <v>63.39</v>
      </c>
      <c r="K157" s="54"/>
      <c r="L157" s="57">
        <v>1.27</v>
      </c>
      <c r="M157" s="54"/>
      <c r="N157" s="59"/>
      <c r="AF157" s="39"/>
      <c r="AG157" s="48"/>
      <c r="AH157" s="48"/>
      <c r="AI157" s="3" t="s">
        <v>68</v>
      </c>
      <c r="AL157" s="48"/>
    </row>
    <row r="158" spans="1:38" s="4" customFormat="1" ht="15" x14ac:dyDescent="0.25">
      <c r="A158" s="51"/>
      <c r="B158" s="50" t="s">
        <v>69</v>
      </c>
      <c r="C158" s="853" t="s">
        <v>70</v>
      </c>
      <c r="D158" s="853"/>
      <c r="E158" s="853"/>
      <c r="F158" s="53"/>
      <c r="G158" s="54"/>
      <c r="H158" s="54"/>
      <c r="I158" s="54"/>
      <c r="J158" s="57">
        <v>8.7899999999999991</v>
      </c>
      <c r="K158" s="54"/>
      <c r="L158" s="57">
        <v>0.18</v>
      </c>
      <c r="M158" s="56">
        <v>35.42</v>
      </c>
      <c r="N158" s="133">
        <v>6.38</v>
      </c>
      <c r="AF158" s="39"/>
      <c r="AG158" s="48"/>
      <c r="AH158" s="48"/>
      <c r="AI158" s="3" t="s">
        <v>70</v>
      </c>
      <c r="AL158" s="48"/>
    </row>
    <row r="159" spans="1:38" s="4" customFormat="1" ht="15" x14ac:dyDescent="0.25">
      <c r="A159" s="51"/>
      <c r="B159" s="50" t="s">
        <v>86</v>
      </c>
      <c r="C159" s="853" t="s">
        <v>87</v>
      </c>
      <c r="D159" s="853"/>
      <c r="E159" s="853"/>
      <c r="F159" s="53"/>
      <c r="G159" s="54"/>
      <c r="H159" s="54"/>
      <c r="I159" s="54"/>
      <c r="J159" s="57">
        <v>30.32</v>
      </c>
      <c r="K159" s="54"/>
      <c r="L159" s="57">
        <v>0.61</v>
      </c>
      <c r="M159" s="54"/>
      <c r="N159" s="59"/>
      <c r="AF159" s="39"/>
      <c r="AG159" s="48"/>
      <c r="AH159" s="48"/>
      <c r="AI159" s="3" t="s">
        <v>87</v>
      </c>
      <c r="AL159" s="48"/>
    </row>
    <row r="160" spans="1:38" s="4" customFormat="1" ht="15" x14ac:dyDescent="0.25">
      <c r="A160" s="60"/>
      <c r="B160" s="50"/>
      <c r="C160" s="853" t="s">
        <v>71</v>
      </c>
      <c r="D160" s="853"/>
      <c r="E160" s="853"/>
      <c r="F160" s="53" t="s">
        <v>72</v>
      </c>
      <c r="G160" s="61">
        <v>18.8</v>
      </c>
      <c r="H160" s="54"/>
      <c r="I160" s="62">
        <v>0.376</v>
      </c>
      <c r="J160" s="63"/>
      <c r="K160" s="54"/>
      <c r="L160" s="63"/>
      <c r="M160" s="54"/>
      <c r="N160" s="59"/>
      <c r="AF160" s="39"/>
      <c r="AG160" s="48"/>
      <c r="AH160" s="48"/>
      <c r="AJ160" s="3" t="s">
        <v>71</v>
      </c>
      <c r="AL160" s="48"/>
    </row>
    <row r="161" spans="1:38" s="4" customFormat="1" ht="15" x14ac:dyDescent="0.25">
      <c r="A161" s="60"/>
      <c r="B161" s="50"/>
      <c r="C161" s="853" t="s">
        <v>73</v>
      </c>
      <c r="D161" s="853"/>
      <c r="E161" s="853"/>
      <c r="F161" s="53" t="s">
        <v>72</v>
      </c>
      <c r="G161" s="61">
        <v>0.7</v>
      </c>
      <c r="H161" s="54"/>
      <c r="I161" s="62">
        <v>1.4E-2</v>
      </c>
      <c r="J161" s="63"/>
      <c r="K161" s="54"/>
      <c r="L161" s="63"/>
      <c r="M161" s="54"/>
      <c r="N161" s="59"/>
      <c r="AF161" s="39"/>
      <c r="AG161" s="48"/>
      <c r="AH161" s="48"/>
      <c r="AJ161" s="3" t="s">
        <v>73</v>
      </c>
      <c r="AL161" s="48"/>
    </row>
    <row r="162" spans="1:38" s="4" customFormat="1" ht="15" x14ac:dyDescent="0.25">
      <c r="A162" s="51"/>
      <c r="B162" s="50"/>
      <c r="C162" s="854" t="s">
        <v>74</v>
      </c>
      <c r="D162" s="854"/>
      <c r="E162" s="854"/>
      <c r="F162" s="65"/>
      <c r="G162" s="66"/>
      <c r="H162" s="66"/>
      <c r="I162" s="66"/>
      <c r="J162" s="68">
        <v>270.43</v>
      </c>
      <c r="K162" s="66"/>
      <c r="L162" s="68">
        <v>5.41</v>
      </c>
      <c r="M162" s="66"/>
      <c r="N162" s="69"/>
      <c r="AF162" s="39"/>
      <c r="AG162" s="48"/>
      <c r="AH162" s="48"/>
      <c r="AK162" s="3" t="s">
        <v>74</v>
      </c>
      <c r="AL162" s="48"/>
    </row>
    <row r="163" spans="1:38" s="4" customFormat="1" ht="15" x14ac:dyDescent="0.25">
      <c r="A163" s="60"/>
      <c r="B163" s="50"/>
      <c r="C163" s="853" t="s">
        <v>75</v>
      </c>
      <c r="D163" s="853"/>
      <c r="E163" s="853"/>
      <c r="F163" s="53"/>
      <c r="G163" s="54"/>
      <c r="H163" s="54"/>
      <c r="I163" s="54"/>
      <c r="J163" s="63"/>
      <c r="K163" s="54"/>
      <c r="L163" s="57">
        <v>3.71</v>
      </c>
      <c r="M163" s="54"/>
      <c r="N163" s="133">
        <v>131.41</v>
      </c>
      <c r="AF163" s="39"/>
      <c r="AG163" s="48"/>
      <c r="AH163" s="48"/>
      <c r="AJ163" s="3" t="s">
        <v>75</v>
      </c>
      <c r="AL163" s="48"/>
    </row>
    <row r="164" spans="1:38" s="4" customFormat="1" ht="23.25" x14ac:dyDescent="0.25">
      <c r="A164" s="60"/>
      <c r="B164" s="50" t="s">
        <v>120</v>
      </c>
      <c r="C164" s="853" t="s">
        <v>121</v>
      </c>
      <c r="D164" s="853"/>
      <c r="E164" s="853"/>
      <c r="F164" s="53" t="s">
        <v>78</v>
      </c>
      <c r="G164" s="70">
        <v>97</v>
      </c>
      <c r="H164" s="54"/>
      <c r="I164" s="70">
        <v>97</v>
      </c>
      <c r="J164" s="63"/>
      <c r="K164" s="54"/>
      <c r="L164" s="57">
        <v>3.6</v>
      </c>
      <c r="M164" s="54"/>
      <c r="N164" s="133">
        <v>127.47</v>
      </c>
      <c r="AF164" s="39"/>
      <c r="AG164" s="48"/>
      <c r="AH164" s="48"/>
      <c r="AJ164" s="3" t="s">
        <v>121</v>
      </c>
      <c r="AL164" s="48"/>
    </row>
    <row r="165" spans="1:38" s="4" customFormat="1" ht="23.25" x14ac:dyDescent="0.25">
      <c r="A165" s="60"/>
      <c r="B165" s="50" t="s">
        <v>122</v>
      </c>
      <c r="C165" s="853" t="s">
        <v>123</v>
      </c>
      <c r="D165" s="853"/>
      <c r="E165" s="853"/>
      <c r="F165" s="53" t="s">
        <v>78</v>
      </c>
      <c r="G165" s="70">
        <v>51</v>
      </c>
      <c r="H165" s="54"/>
      <c r="I165" s="70">
        <v>51</v>
      </c>
      <c r="J165" s="63"/>
      <c r="K165" s="54"/>
      <c r="L165" s="57">
        <v>1.89</v>
      </c>
      <c r="M165" s="54"/>
      <c r="N165" s="133">
        <v>67.02</v>
      </c>
      <c r="AF165" s="39"/>
      <c r="AG165" s="48"/>
      <c r="AH165" s="48"/>
      <c r="AJ165" s="3" t="s">
        <v>123</v>
      </c>
      <c r="AL165" s="48"/>
    </row>
    <row r="166" spans="1:38" s="4" customFormat="1" ht="15" x14ac:dyDescent="0.25">
      <c r="A166" s="71"/>
      <c r="B166" s="72"/>
      <c r="C166" s="847" t="s">
        <v>81</v>
      </c>
      <c r="D166" s="847"/>
      <c r="E166" s="847"/>
      <c r="F166" s="42"/>
      <c r="G166" s="43"/>
      <c r="H166" s="43"/>
      <c r="I166" s="43"/>
      <c r="J166" s="46"/>
      <c r="K166" s="43"/>
      <c r="L166" s="131">
        <v>10.9</v>
      </c>
      <c r="M166" s="66"/>
      <c r="N166" s="47"/>
      <c r="AF166" s="39"/>
      <c r="AG166" s="48"/>
      <c r="AH166" s="48"/>
      <c r="AL166" s="48" t="s">
        <v>81</v>
      </c>
    </row>
    <row r="167" spans="1:38" s="4" customFormat="1" ht="23.25" x14ac:dyDescent="0.25">
      <c r="A167" s="40" t="s">
        <v>187</v>
      </c>
      <c r="B167" s="41" t="s">
        <v>1054</v>
      </c>
      <c r="C167" s="847" t="s">
        <v>1055</v>
      </c>
      <c r="D167" s="847"/>
      <c r="E167" s="847"/>
      <c r="F167" s="42" t="s">
        <v>1056</v>
      </c>
      <c r="G167" s="43">
        <v>0.2</v>
      </c>
      <c r="H167" s="44">
        <v>1</v>
      </c>
      <c r="I167" s="45">
        <v>0.2</v>
      </c>
      <c r="J167" s="131">
        <v>185.5</v>
      </c>
      <c r="K167" s="43"/>
      <c r="L167" s="131">
        <v>37.1</v>
      </c>
      <c r="M167" s="43"/>
      <c r="N167" s="47"/>
      <c r="AF167" s="39"/>
      <c r="AG167" s="48"/>
      <c r="AH167" s="48" t="s">
        <v>1055</v>
      </c>
      <c r="AL167" s="48"/>
    </row>
    <row r="168" spans="1:38" s="4" customFormat="1" ht="15" x14ac:dyDescent="0.25">
      <c r="A168" s="71"/>
      <c r="B168" s="72"/>
      <c r="C168" s="847" t="s">
        <v>81</v>
      </c>
      <c r="D168" s="847"/>
      <c r="E168" s="847"/>
      <c r="F168" s="42"/>
      <c r="G168" s="43"/>
      <c r="H168" s="43"/>
      <c r="I168" s="43"/>
      <c r="J168" s="46"/>
      <c r="K168" s="43"/>
      <c r="L168" s="131">
        <v>37.1</v>
      </c>
      <c r="M168" s="66"/>
      <c r="N168" s="47"/>
      <c r="AF168" s="39"/>
      <c r="AG168" s="48"/>
      <c r="AH168" s="48"/>
      <c r="AL168" s="48" t="s">
        <v>81</v>
      </c>
    </row>
    <row r="169" spans="1:38" s="4" customFormat="1" ht="45.75" x14ac:dyDescent="0.25">
      <c r="A169" s="40" t="s">
        <v>189</v>
      </c>
      <c r="B169" s="41" t="s">
        <v>1057</v>
      </c>
      <c r="C169" s="847" t="s">
        <v>1058</v>
      </c>
      <c r="D169" s="847"/>
      <c r="E169" s="847"/>
      <c r="F169" s="42" t="s">
        <v>1045</v>
      </c>
      <c r="G169" s="43">
        <v>0.08</v>
      </c>
      <c r="H169" s="44">
        <v>1</v>
      </c>
      <c r="I169" s="109">
        <v>0.08</v>
      </c>
      <c r="J169" s="46"/>
      <c r="K169" s="43"/>
      <c r="L169" s="46"/>
      <c r="M169" s="43"/>
      <c r="N169" s="47"/>
      <c r="AF169" s="39"/>
      <c r="AG169" s="48"/>
      <c r="AH169" s="48" t="s">
        <v>1058</v>
      </c>
      <c r="AL169" s="48"/>
    </row>
    <row r="170" spans="1:38" s="4" customFormat="1" ht="15" x14ac:dyDescent="0.25">
      <c r="A170" s="51"/>
      <c r="B170" s="50" t="s">
        <v>60</v>
      </c>
      <c r="C170" s="853" t="s">
        <v>66</v>
      </c>
      <c r="D170" s="853"/>
      <c r="E170" s="853"/>
      <c r="F170" s="53"/>
      <c r="G170" s="54"/>
      <c r="H170" s="54"/>
      <c r="I170" s="54"/>
      <c r="J170" s="57">
        <v>142.44999999999999</v>
      </c>
      <c r="K170" s="54"/>
      <c r="L170" s="57">
        <v>11.4</v>
      </c>
      <c r="M170" s="56">
        <v>35.42</v>
      </c>
      <c r="N170" s="133">
        <v>403.79</v>
      </c>
      <c r="AF170" s="39"/>
      <c r="AG170" s="48"/>
      <c r="AH170" s="48"/>
      <c r="AI170" s="3" t="s">
        <v>66</v>
      </c>
      <c r="AL170" s="48"/>
    </row>
    <row r="171" spans="1:38" s="4" customFormat="1" ht="15" x14ac:dyDescent="0.25">
      <c r="A171" s="60"/>
      <c r="B171" s="50"/>
      <c r="C171" s="853" t="s">
        <v>71</v>
      </c>
      <c r="D171" s="853"/>
      <c r="E171" s="853"/>
      <c r="F171" s="53" t="s">
        <v>72</v>
      </c>
      <c r="G171" s="61">
        <v>16.7</v>
      </c>
      <c r="H171" s="54"/>
      <c r="I171" s="62">
        <v>1.3360000000000001</v>
      </c>
      <c r="J171" s="63"/>
      <c r="K171" s="54"/>
      <c r="L171" s="63"/>
      <c r="M171" s="54"/>
      <c r="N171" s="59"/>
      <c r="AF171" s="39"/>
      <c r="AG171" s="48"/>
      <c r="AH171" s="48"/>
      <c r="AJ171" s="3" t="s">
        <v>71</v>
      </c>
      <c r="AL171" s="48"/>
    </row>
    <row r="172" spans="1:38" s="4" customFormat="1" ht="15" x14ac:dyDescent="0.25">
      <c r="A172" s="51"/>
      <c r="B172" s="50"/>
      <c r="C172" s="854" t="s">
        <v>74</v>
      </c>
      <c r="D172" s="854"/>
      <c r="E172" s="854"/>
      <c r="F172" s="65"/>
      <c r="G172" s="66"/>
      <c r="H172" s="66"/>
      <c r="I172" s="66"/>
      <c r="J172" s="68">
        <v>142.44999999999999</v>
      </c>
      <c r="K172" s="66"/>
      <c r="L172" s="68">
        <v>11.4</v>
      </c>
      <c r="M172" s="66"/>
      <c r="N172" s="69"/>
      <c r="AF172" s="39"/>
      <c r="AG172" s="48"/>
      <c r="AH172" s="48"/>
      <c r="AK172" s="3" t="s">
        <v>74</v>
      </c>
      <c r="AL172" s="48"/>
    </row>
    <row r="173" spans="1:38" s="4" customFormat="1" ht="15" x14ac:dyDescent="0.25">
      <c r="A173" s="60"/>
      <c r="B173" s="50"/>
      <c r="C173" s="853" t="s">
        <v>75</v>
      </c>
      <c r="D173" s="853"/>
      <c r="E173" s="853"/>
      <c r="F173" s="53"/>
      <c r="G173" s="54"/>
      <c r="H173" s="54"/>
      <c r="I173" s="54"/>
      <c r="J173" s="63"/>
      <c r="K173" s="54"/>
      <c r="L173" s="57">
        <v>11.4</v>
      </c>
      <c r="M173" s="54"/>
      <c r="N173" s="133">
        <v>403.79</v>
      </c>
      <c r="AF173" s="39"/>
      <c r="AG173" s="48"/>
      <c r="AH173" s="48"/>
      <c r="AJ173" s="3" t="s">
        <v>75</v>
      </c>
      <c r="AL173" s="48"/>
    </row>
    <row r="174" spans="1:38" s="4" customFormat="1" ht="45.75" x14ac:dyDescent="0.25">
      <c r="A174" s="60"/>
      <c r="B174" s="50" t="s">
        <v>1046</v>
      </c>
      <c r="C174" s="853" t="s">
        <v>1047</v>
      </c>
      <c r="D174" s="853"/>
      <c r="E174" s="853"/>
      <c r="F174" s="53" t="s">
        <v>78</v>
      </c>
      <c r="G174" s="70">
        <v>103</v>
      </c>
      <c r="H174" s="54"/>
      <c r="I174" s="70">
        <v>103</v>
      </c>
      <c r="J174" s="63"/>
      <c r="K174" s="54"/>
      <c r="L174" s="57">
        <v>11.74</v>
      </c>
      <c r="M174" s="54"/>
      <c r="N174" s="133">
        <v>415.9</v>
      </c>
      <c r="AF174" s="39"/>
      <c r="AG174" s="48"/>
      <c r="AH174" s="48"/>
      <c r="AJ174" s="3" t="s">
        <v>1047</v>
      </c>
      <c r="AL174" s="48"/>
    </row>
    <row r="175" spans="1:38" s="4" customFormat="1" ht="45.75" x14ac:dyDescent="0.25">
      <c r="A175" s="60"/>
      <c r="B175" s="50" t="s">
        <v>1048</v>
      </c>
      <c r="C175" s="853" t="s">
        <v>1049</v>
      </c>
      <c r="D175" s="853"/>
      <c r="E175" s="853"/>
      <c r="F175" s="53" t="s">
        <v>78</v>
      </c>
      <c r="G175" s="70">
        <v>59</v>
      </c>
      <c r="H175" s="54"/>
      <c r="I175" s="70">
        <v>59</v>
      </c>
      <c r="J175" s="63"/>
      <c r="K175" s="54"/>
      <c r="L175" s="57">
        <v>6.73</v>
      </c>
      <c r="M175" s="54"/>
      <c r="N175" s="133">
        <v>238.24</v>
      </c>
      <c r="AF175" s="39"/>
      <c r="AG175" s="48"/>
      <c r="AH175" s="48"/>
      <c r="AJ175" s="3" t="s">
        <v>1049</v>
      </c>
      <c r="AL175" s="48"/>
    </row>
    <row r="176" spans="1:38" s="4" customFormat="1" ht="15" x14ac:dyDescent="0.25">
      <c r="A176" s="71"/>
      <c r="B176" s="72"/>
      <c r="C176" s="847" t="s">
        <v>81</v>
      </c>
      <c r="D176" s="847"/>
      <c r="E176" s="847"/>
      <c r="F176" s="42"/>
      <c r="G176" s="43"/>
      <c r="H176" s="43"/>
      <c r="I176" s="43"/>
      <c r="J176" s="46"/>
      <c r="K176" s="43"/>
      <c r="L176" s="131">
        <v>29.87</v>
      </c>
      <c r="M176" s="66"/>
      <c r="N176" s="47"/>
      <c r="AF176" s="39"/>
      <c r="AG176" s="48"/>
      <c r="AH176" s="48"/>
      <c r="AL176" s="48" t="s">
        <v>81</v>
      </c>
    </row>
    <row r="177" spans="1:38" s="4" customFormat="1" ht="15" x14ac:dyDescent="0.25">
      <c r="A177" s="40" t="s">
        <v>191</v>
      </c>
      <c r="B177" s="41" t="s">
        <v>1059</v>
      </c>
      <c r="C177" s="847" t="s">
        <v>1060</v>
      </c>
      <c r="D177" s="847"/>
      <c r="E177" s="847"/>
      <c r="F177" s="42" t="s">
        <v>174</v>
      </c>
      <c r="G177" s="43">
        <v>1</v>
      </c>
      <c r="H177" s="44">
        <v>1</v>
      </c>
      <c r="I177" s="44">
        <v>1</v>
      </c>
      <c r="J177" s="131">
        <v>681.6</v>
      </c>
      <c r="K177" s="43"/>
      <c r="L177" s="131">
        <v>681.6</v>
      </c>
      <c r="M177" s="43"/>
      <c r="N177" s="47"/>
      <c r="AF177" s="39"/>
      <c r="AG177" s="48"/>
      <c r="AH177" s="48" t="s">
        <v>1060</v>
      </c>
      <c r="AL177" s="48"/>
    </row>
    <row r="178" spans="1:38" s="4" customFormat="1" ht="15" x14ac:dyDescent="0.25">
      <c r="A178" s="71"/>
      <c r="B178" s="72"/>
      <c r="C178" s="847" t="s">
        <v>81</v>
      </c>
      <c r="D178" s="847"/>
      <c r="E178" s="847"/>
      <c r="F178" s="42"/>
      <c r="G178" s="43"/>
      <c r="H178" s="43"/>
      <c r="I178" s="43"/>
      <c r="J178" s="46"/>
      <c r="K178" s="43"/>
      <c r="L178" s="131">
        <v>681.6</v>
      </c>
      <c r="M178" s="66"/>
      <c r="N178" s="47"/>
      <c r="AF178" s="39"/>
      <c r="AG178" s="48"/>
      <c r="AH178" s="48"/>
      <c r="AL178" s="48" t="s">
        <v>81</v>
      </c>
    </row>
    <row r="179" spans="1:38" s="4" customFormat="1" ht="34.5" x14ac:dyDescent="0.25">
      <c r="A179" s="40" t="s">
        <v>198</v>
      </c>
      <c r="B179" s="41" t="s">
        <v>1061</v>
      </c>
      <c r="C179" s="847" t="s">
        <v>1062</v>
      </c>
      <c r="D179" s="847"/>
      <c r="E179" s="847"/>
      <c r="F179" s="42" t="s">
        <v>119</v>
      </c>
      <c r="G179" s="43">
        <v>0.04</v>
      </c>
      <c r="H179" s="44">
        <v>1</v>
      </c>
      <c r="I179" s="109">
        <v>0.04</v>
      </c>
      <c r="J179" s="46"/>
      <c r="K179" s="43"/>
      <c r="L179" s="46"/>
      <c r="M179" s="43"/>
      <c r="N179" s="47"/>
      <c r="AF179" s="39"/>
      <c r="AG179" s="48"/>
      <c r="AH179" s="48" t="s">
        <v>1062</v>
      </c>
      <c r="AL179" s="48"/>
    </row>
    <row r="180" spans="1:38" s="4" customFormat="1" ht="15" x14ac:dyDescent="0.25">
      <c r="A180" s="51"/>
      <c r="B180" s="50" t="s">
        <v>60</v>
      </c>
      <c r="C180" s="853" t="s">
        <v>66</v>
      </c>
      <c r="D180" s="853"/>
      <c r="E180" s="853"/>
      <c r="F180" s="53"/>
      <c r="G180" s="54"/>
      <c r="H180" s="54"/>
      <c r="I180" s="54"/>
      <c r="J180" s="57">
        <v>160.93</v>
      </c>
      <c r="K180" s="54"/>
      <c r="L180" s="57">
        <v>6.44</v>
      </c>
      <c r="M180" s="56">
        <v>35.42</v>
      </c>
      <c r="N180" s="133">
        <v>228.1</v>
      </c>
      <c r="AF180" s="39"/>
      <c r="AG180" s="48"/>
      <c r="AH180" s="48"/>
      <c r="AI180" s="3" t="s">
        <v>66</v>
      </c>
      <c r="AL180" s="48"/>
    </row>
    <row r="181" spans="1:38" s="4" customFormat="1" ht="15" x14ac:dyDescent="0.25">
      <c r="A181" s="51"/>
      <c r="B181" s="50" t="s">
        <v>67</v>
      </c>
      <c r="C181" s="853" t="s">
        <v>68</v>
      </c>
      <c r="D181" s="853"/>
      <c r="E181" s="853"/>
      <c r="F181" s="53"/>
      <c r="G181" s="54"/>
      <c r="H181" s="54"/>
      <c r="I181" s="54"/>
      <c r="J181" s="57">
        <v>47.08</v>
      </c>
      <c r="K181" s="54"/>
      <c r="L181" s="57">
        <v>1.88</v>
      </c>
      <c r="M181" s="54"/>
      <c r="N181" s="59"/>
      <c r="AF181" s="39"/>
      <c r="AG181" s="48"/>
      <c r="AH181" s="48"/>
      <c r="AI181" s="3" t="s">
        <v>68</v>
      </c>
      <c r="AL181" s="48"/>
    </row>
    <row r="182" spans="1:38" s="4" customFormat="1" ht="15" x14ac:dyDescent="0.25">
      <c r="A182" s="51"/>
      <c r="B182" s="50" t="s">
        <v>69</v>
      </c>
      <c r="C182" s="853" t="s">
        <v>70</v>
      </c>
      <c r="D182" s="853"/>
      <c r="E182" s="853"/>
      <c r="F182" s="53"/>
      <c r="G182" s="54"/>
      <c r="H182" s="54"/>
      <c r="I182" s="54"/>
      <c r="J182" s="57">
        <v>6.53</v>
      </c>
      <c r="K182" s="54"/>
      <c r="L182" s="57">
        <v>0.26</v>
      </c>
      <c r="M182" s="56">
        <v>35.42</v>
      </c>
      <c r="N182" s="133">
        <v>9.2100000000000009</v>
      </c>
      <c r="AF182" s="39"/>
      <c r="AG182" s="48"/>
      <c r="AH182" s="48"/>
      <c r="AI182" s="3" t="s">
        <v>70</v>
      </c>
      <c r="AL182" s="48"/>
    </row>
    <row r="183" spans="1:38" s="4" customFormat="1" ht="15" x14ac:dyDescent="0.25">
      <c r="A183" s="51"/>
      <c r="B183" s="50" t="s">
        <v>86</v>
      </c>
      <c r="C183" s="853" t="s">
        <v>87</v>
      </c>
      <c r="D183" s="853"/>
      <c r="E183" s="853"/>
      <c r="F183" s="53"/>
      <c r="G183" s="54"/>
      <c r="H183" s="54"/>
      <c r="I183" s="54"/>
      <c r="J183" s="57">
        <v>26.14</v>
      </c>
      <c r="K183" s="54"/>
      <c r="L183" s="57">
        <v>1.05</v>
      </c>
      <c r="M183" s="54"/>
      <c r="N183" s="59"/>
      <c r="AF183" s="39"/>
      <c r="AG183" s="48"/>
      <c r="AH183" s="48"/>
      <c r="AI183" s="3" t="s">
        <v>87</v>
      </c>
      <c r="AL183" s="48"/>
    </row>
    <row r="184" spans="1:38" s="4" customFormat="1" ht="15" x14ac:dyDescent="0.25">
      <c r="A184" s="60"/>
      <c r="B184" s="50"/>
      <c r="C184" s="853" t="s">
        <v>71</v>
      </c>
      <c r="D184" s="853"/>
      <c r="E184" s="853"/>
      <c r="F184" s="53" t="s">
        <v>72</v>
      </c>
      <c r="G184" s="56">
        <v>17.12</v>
      </c>
      <c r="H184" s="54"/>
      <c r="I184" s="130">
        <v>0.68479999999999996</v>
      </c>
      <c r="J184" s="63"/>
      <c r="K184" s="54"/>
      <c r="L184" s="63"/>
      <c r="M184" s="54"/>
      <c r="N184" s="59"/>
      <c r="AF184" s="39"/>
      <c r="AG184" s="48"/>
      <c r="AH184" s="48"/>
      <c r="AJ184" s="3" t="s">
        <v>71</v>
      </c>
      <c r="AL184" s="48"/>
    </row>
    <row r="185" spans="1:38" s="4" customFormat="1" ht="15" x14ac:dyDescent="0.25">
      <c r="A185" s="60"/>
      <c r="B185" s="50"/>
      <c r="C185" s="853" t="s">
        <v>73</v>
      </c>
      <c r="D185" s="853"/>
      <c r="E185" s="853"/>
      <c r="F185" s="53" t="s">
        <v>72</v>
      </c>
      <c r="G185" s="56">
        <v>0.52</v>
      </c>
      <c r="H185" s="54"/>
      <c r="I185" s="130">
        <v>2.0799999999999999E-2</v>
      </c>
      <c r="J185" s="63"/>
      <c r="K185" s="54"/>
      <c r="L185" s="63"/>
      <c r="M185" s="54"/>
      <c r="N185" s="59"/>
      <c r="AF185" s="39"/>
      <c r="AG185" s="48"/>
      <c r="AH185" s="48"/>
      <c r="AJ185" s="3" t="s">
        <v>73</v>
      </c>
      <c r="AL185" s="48"/>
    </row>
    <row r="186" spans="1:38" s="4" customFormat="1" ht="15" x14ac:dyDescent="0.25">
      <c r="A186" s="51"/>
      <c r="B186" s="50"/>
      <c r="C186" s="854" t="s">
        <v>74</v>
      </c>
      <c r="D186" s="854"/>
      <c r="E186" s="854"/>
      <c r="F186" s="65"/>
      <c r="G186" s="66"/>
      <c r="H186" s="66"/>
      <c r="I186" s="66"/>
      <c r="J186" s="68">
        <v>234.15</v>
      </c>
      <c r="K186" s="66"/>
      <c r="L186" s="68">
        <v>9.3699999999999992</v>
      </c>
      <c r="M186" s="66"/>
      <c r="N186" s="69"/>
      <c r="AF186" s="39"/>
      <c r="AG186" s="48"/>
      <c r="AH186" s="48"/>
      <c r="AK186" s="3" t="s">
        <v>74</v>
      </c>
      <c r="AL186" s="48"/>
    </row>
    <row r="187" spans="1:38" s="4" customFormat="1" ht="15" x14ac:dyDescent="0.25">
      <c r="A187" s="60"/>
      <c r="B187" s="50"/>
      <c r="C187" s="853" t="s">
        <v>75</v>
      </c>
      <c r="D187" s="853"/>
      <c r="E187" s="853"/>
      <c r="F187" s="53"/>
      <c r="G187" s="54"/>
      <c r="H187" s="54"/>
      <c r="I187" s="54"/>
      <c r="J187" s="63"/>
      <c r="K187" s="54"/>
      <c r="L187" s="57">
        <v>6.7</v>
      </c>
      <c r="M187" s="54"/>
      <c r="N187" s="133">
        <v>237.31</v>
      </c>
      <c r="AF187" s="39"/>
      <c r="AG187" s="48"/>
      <c r="AH187" s="48"/>
      <c r="AJ187" s="3" t="s">
        <v>75</v>
      </c>
      <c r="AL187" s="48"/>
    </row>
    <row r="188" spans="1:38" s="4" customFormat="1" ht="23.25" x14ac:dyDescent="0.25">
      <c r="A188" s="60"/>
      <c r="B188" s="50" t="s">
        <v>120</v>
      </c>
      <c r="C188" s="853" t="s">
        <v>121</v>
      </c>
      <c r="D188" s="853"/>
      <c r="E188" s="853"/>
      <c r="F188" s="53" t="s">
        <v>78</v>
      </c>
      <c r="G188" s="70">
        <v>97</v>
      </c>
      <c r="H188" s="54"/>
      <c r="I188" s="70">
        <v>97</v>
      </c>
      <c r="J188" s="63"/>
      <c r="K188" s="54"/>
      <c r="L188" s="57">
        <v>6.5</v>
      </c>
      <c r="M188" s="54"/>
      <c r="N188" s="133">
        <v>230.19</v>
      </c>
      <c r="AF188" s="39"/>
      <c r="AG188" s="48"/>
      <c r="AH188" s="48"/>
      <c r="AJ188" s="3" t="s">
        <v>121</v>
      </c>
      <c r="AL188" s="48"/>
    </row>
    <row r="189" spans="1:38" s="4" customFormat="1" ht="23.25" x14ac:dyDescent="0.25">
      <c r="A189" s="60"/>
      <c r="B189" s="50" t="s">
        <v>122</v>
      </c>
      <c r="C189" s="853" t="s">
        <v>123</v>
      </c>
      <c r="D189" s="853"/>
      <c r="E189" s="853"/>
      <c r="F189" s="53" t="s">
        <v>78</v>
      </c>
      <c r="G189" s="70">
        <v>51</v>
      </c>
      <c r="H189" s="54"/>
      <c r="I189" s="70">
        <v>51</v>
      </c>
      <c r="J189" s="63"/>
      <c r="K189" s="54"/>
      <c r="L189" s="57">
        <v>3.42</v>
      </c>
      <c r="M189" s="54"/>
      <c r="N189" s="133">
        <v>121.03</v>
      </c>
      <c r="AF189" s="39"/>
      <c r="AG189" s="48"/>
      <c r="AH189" s="48"/>
      <c r="AJ189" s="3" t="s">
        <v>123</v>
      </c>
      <c r="AL189" s="48"/>
    </row>
    <row r="190" spans="1:38" s="4" customFormat="1" ht="15" x14ac:dyDescent="0.25">
      <c r="A190" s="71"/>
      <c r="B190" s="72"/>
      <c r="C190" s="847" t="s">
        <v>81</v>
      </c>
      <c r="D190" s="847"/>
      <c r="E190" s="847"/>
      <c r="F190" s="42"/>
      <c r="G190" s="43"/>
      <c r="H190" s="43"/>
      <c r="I190" s="43"/>
      <c r="J190" s="46"/>
      <c r="K190" s="43"/>
      <c r="L190" s="131">
        <v>19.29</v>
      </c>
      <c r="M190" s="66"/>
      <c r="N190" s="47"/>
      <c r="AF190" s="39"/>
      <c r="AG190" s="48"/>
      <c r="AH190" s="48"/>
      <c r="AL190" s="48" t="s">
        <v>81</v>
      </c>
    </row>
    <row r="191" spans="1:38" s="4" customFormat="1" ht="23.25" x14ac:dyDescent="0.25">
      <c r="A191" s="40" t="s">
        <v>201</v>
      </c>
      <c r="B191" s="41" t="s">
        <v>1063</v>
      </c>
      <c r="C191" s="847" t="s">
        <v>1064</v>
      </c>
      <c r="D191" s="847"/>
      <c r="E191" s="847"/>
      <c r="F191" s="42" t="s">
        <v>1056</v>
      </c>
      <c r="G191" s="43">
        <v>0.4</v>
      </c>
      <c r="H191" s="44">
        <v>1</v>
      </c>
      <c r="I191" s="45">
        <v>0.4</v>
      </c>
      <c r="J191" s="131">
        <v>129</v>
      </c>
      <c r="K191" s="43"/>
      <c r="L191" s="131">
        <v>51.6</v>
      </c>
      <c r="M191" s="43"/>
      <c r="N191" s="47"/>
      <c r="AF191" s="39"/>
      <c r="AG191" s="48"/>
      <c r="AH191" s="48" t="s">
        <v>1064</v>
      </c>
      <c r="AL191" s="48"/>
    </row>
    <row r="192" spans="1:38" s="4" customFormat="1" ht="15" x14ac:dyDescent="0.25">
      <c r="A192" s="71"/>
      <c r="B192" s="72"/>
      <c r="C192" s="847" t="s">
        <v>81</v>
      </c>
      <c r="D192" s="847"/>
      <c r="E192" s="847"/>
      <c r="F192" s="42"/>
      <c r="G192" s="43"/>
      <c r="H192" s="43"/>
      <c r="I192" s="43"/>
      <c r="J192" s="46"/>
      <c r="K192" s="43"/>
      <c r="L192" s="131">
        <v>51.6</v>
      </c>
      <c r="M192" s="66"/>
      <c r="N192" s="47"/>
      <c r="AF192" s="39"/>
      <c r="AG192" s="48"/>
      <c r="AH192" s="48"/>
      <c r="AL192" s="48" t="s">
        <v>81</v>
      </c>
    </row>
    <row r="193" spans="1:38" s="4" customFormat="1" ht="45.75" x14ac:dyDescent="0.25">
      <c r="A193" s="40" t="s">
        <v>204</v>
      </c>
      <c r="B193" s="41" t="s">
        <v>1065</v>
      </c>
      <c r="C193" s="847" t="s">
        <v>1066</v>
      </c>
      <c r="D193" s="847"/>
      <c r="E193" s="847"/>
      <c r="F193" s="42" t="s">
        <v>1045</v>
      </c>
      <c r="G193" s="43">
        <v>0.14000000000000001</v>
      </c>
      <c r="H193" s="44">
        <v>1</v>
      </c>
      <c r="I193" s="109">
        <v>0.14000000000000001</v>
      </c>
      <c r="J193" s="46"/>
      <c r="K193" s="43"/>
      <c r="L193" s="46"/>
      <c r="M193" s="43"/>
      <c r="N193" s="47"/>
      <c r="AF193" s="39"/>
      <c r="AG193" s="48"/>
      <c r="AH193" s="48" t="s">
        <v>1066</v>
      </c>
      <c r="AL193" s="48"/>
    </row>
    <row r="194" spans="1:38" s="4" customFormat="1" ht="15" x14ac:dyDescent="0.25">
      <c r="A194" s="51"/>
      <c r="B194" s="50" t="s">
        <v>60</v>
      </c>
      <c r="C194" s="853" t="s">
        <v>66</v>
      </c>
      <c r="D194" s="853"/>
      <c r="E194" s="853"/>
      <c r="F194" s="53"/>
      <c r="G194" s="54"/>
      <c r="H194" s="54"/>
      <c r="I194" s="54"/>
      <c r="J194" s="57">
        <v>536.45000000000005</v>
      </c>
      <c r="K194" s="54"/>
      <c r="L194" s="57">
        <v>75.099999999999994</v>
      </c>
      <c r="M194" s="56">
        <v>35.42</v>
      </c>
      <c r="N194" s="58">
        <v>2660.04</v>
      </c>
      <c r="AF194" s="39"/>
      <c r="AG194" s="48"/>
      <c r="AH194" s="48"/>
      <c r="AI194" s="3" t="s">
        <v>66</v>
      </c>
      <c r="AL194" s="48"/>
    </row>
    <row r="195" spans="1:38" s="4" customFormat="1" ht="15" x14ac:dyDescent="0.25">
      <c r="A195" s="60"/>
      <c r="B195" s="50"/>
      <c r="C195" s="853" t="s">
        <v>71</v>
      </c>
      <c r="D195" s="853"/>
      <c r="E195" s="853"/>
      <c r="F195" s="53" t="s">
        <v>72</v>
      </c>
      <c r="G195" s="56">
        <v>62.89</v>
      </c>
      <c r="H195" s="54"/>
      <c r="I195" s="130">
        <v>8.8046000000000006</v>
      </c>
      <c r="J195" s="63"/>
      <c r="K195" s="54"/>
      <c r="L195" s="63"/>
      <c r="M195" s="54"/>
      <c r="N195" s="59"/>
      <c r="AF195" s="39"/>
      <c r="AG195" s="48"/>
      <c r="AH195" s="48"/>
      <c r="AJ195" s="3" t="s">
        <v>71</v>
      </c>
      <c r="AL195" s="48"/>
    </row>
    <row r="196" spans="1:38" s="4" customFormat="1" ht="15" x14ac:dyDescent="0.25">
      <c r="A196" s="51"/>
      <c r="B196" s="50"/>
      <c r="C196" s="854" t="s">
        <v>74</v>
      </c>
      <c r="D196" s="854"/>
      <c r="E196" s="854"/>
      <c r="F196" s="65"/>
      <c r="G196" s="66"/>
      <c r="H196" s="66"/>
      <c r="I196" s="66"/>
      <c r="J196" s="68">
        <v>536.45000000000005</v>
      </c>
      <c r="K196" s="66"/>
      <c r="L196" s="68">
        <v>75.099999999999994</v>
      </c>
      <c r="M196" s="66"/>
      <c r="N196" s="69"/>
      <c r="AF196" s="39"/>
      <c r="AG196" s="48"/>
      <c r="AH196" s="48"/>
      <c r="AK196" s="3" t="s">
        <v>74</v>
      </c>
      <c r="AL196" s="48"/>
    </row>
    <row r="197" spans="1:38" s="4" customFormat="1" ht="15" x14ac:dyDescent="0.25">
      <c r="A197" s="60"/>
      <c r="B197" s="50"/>
      <c r="C197" s="853" t="s">
        <v>75</v>
      </c>
      <c r="D197" s="853"/>
      <c r="E197" s="853"/>
      <c r="F197" s="53"/>
      <c r="G197" s="54"/>
      <c r="H197" s="54"/>
      <c r="I197" s="54"/>
      <c r="J197" s="63"/>
      <c r="K197" s="54"/>
      <c r="L197" s="57">
        <v>75.099999999999994</v>
      </c>
      <c r="M197" s="54"/>
      <c r="N197" s="58">
        <v>2660.04</v>
      </c>
      <c r="AF197" s="39"/>
      <c r="AG197" s="48"/>
      <c r="AH197" s="48"/>
      <c r="AJ197" s="3" t="s">
        <v>75</v>
      </c>
      <c r="AL197" s="48"/>
    </row>
    <row r="198" spans="1:38" s="4" customFormat="1" ht="45.75" x14ac:dyDescent="0.25">
      <c r="A198" s="60"/>
      <c r="B198" s="50" t="s">
        <v>1046</v>
      </c>
      <c r="C198" s="853" t="s">
        <v>1047</v>
      </c>
      <c r="D198" s="853"/>
      <c r="E198" s="853"/>
      <c r="F198" s="53" t="s">
        <v>78</v>
      </c>
      <c r="G198" s="70">
        <v>103</v>
      </c>
      <c r="H198" s="54"/>
      <c r="I198" s="70">
        <v>103</v>
      </c>
      <c r="J198" s="63"/>
      <c r="K198" s="54"/>
      <c r="L198" s="57">
        <v>77.349999999999994</v>
      </c>
      <c r="M198" s="54"/>
      <c r="N198" s="58">
        <v>2739.84</v>
      </c>
      <c r="AF198" s="39"/>
      <c r="AG198" s="48"/>
      <c r="AH198" s="48"/>
      <c r="AJ198" s="3" t="s">
        <v>1047</v>
      </c>
      <c r="AL198" s="48"/>
    </row>
    <row r="199" spans="1:38" s="4" customFormat="1" ht="45.75" x14ac:dyDescent="0.25">
      <c r="A199" s="60"/>
      <c r="B199" s="50" t="s">
        <v>1048</v>
      </c>
      <c r="C199" s="853" t="s">
        <v>1049</v>
      </c>
      <c r="D199" s="853"/>
      <c r="E199" s="853"/>
      <c r="F199" s="53" t="s">
        <v>78</v>
      </c>
      <c r="G199" s="70">
        <v>59</v>
      </c>
      <c r="H199" s="54"/>
      <c r="I199" s="70">
        <v>59</v>
      </c>
      <c r="J199" s="63"/>
      <c r="K199" s="54"/>
      <c r="L199" s="57">
        <v>44.31</v>
      </c>
      <c r="M199" s="54"/>
      <c r="N199" s="58">
        <v>1569.42</v>
      </c>
      <c r="AF199" s="39"/>
      <c r="AG199" s="48"/>
      <c r="AH199" s="48"/>
      <c r="AJ199" s="3" t="s">
        <v>1049</v>
      </c>
      <c r="AL199" s="48"/>
    </row>
    <row r="200" spans="1:38" s="4" customFormat="1" ht="15" x14ac:dyDescent="0.25">
      <c r="A200" s="71"/>
      <c r="B200" s="72"/>
      <c r="C200" s="847" t="s">
        <v>81</v>
      </c>
      <c r="D200" s="847"/>
      <c r="E200" s="847"/>
      <c r="F200" s="42"/>
      <c r="G200" s="43"/>
      <c r="H200" s="43"/>
      <c r="I200" s="43"/>
      <c r="J200" s="46"/>
      <c r="K200" s="43"/>
      <c r="L200" s="131">
        <v>196.76</v>
      </c>
      <c r="M200" s="66"/>
      <c r="N200" s="47"/>
      <c r="AF200" s="39"/>
      <c r="AG200" s="48"/>
      <c r="AH200" s="48"/>
      <c r="AL200" s="48" t="s">
        <v>81</v>
      </c>
    </row>
    <row r="201" spans="1:38" s="4" customFormat="1" ht="15" x14ac:dyDescent="0.25">
      <c r="A201" s="40" t="s">
        <v>208</v>
      </c>
      <c r="B201" s="41" t="s">
        <v>1067</v>
      </c>
      <c r="C201" s="847" t="s">
        <v>1068</v>
      </c>
      <c r="D201" s="847"/>
      <c r="E201" s="847"/>
      <c r="F201" s="42" t="s">
        <v>174</v>
      </c>
      <c r="G201" s="43">
        <v>1</v>
      </c>
      <c r="H201" s="44">
        <v>1</v>
      </c>
      <c r="I201" s="44">
        <v>1</v>
      </c>
      <c r="J201" s="73">
        <v>2632.8</v>
      </c>
      <c r="K201" s="43"/>
      <c r="L201" s="73">
        <v>2632.8</v>
      </c>
      <c r="M201" s="43"/>
      <c r="N201" s="47"/>
      <c r="AF201" s="39"/>
      <c r="AG201" s="48"/>
      <c r="AH201" s="48" t="s">
        <v>1068</v>
      </c>
      <c r="AL201" s="48"/>
    </row>
    <row r="202" spans="1:38" s="4" customFormat="1" ht="15" x14ac:dyDescent="0.25">
      <c r="A202" s="71"/>
      <c r="B202" s="72"/>
      <c r="C202" s="847" t="s">
        <v>81</v>
      </c>
      <c r="D202" s="847"/>
      <c r="E202" s="847"/>
      <c r="F202" s="42"/>
      <c r="G202" s="43"/>
      <c r="H202" s="43"/>
      <c r="I202" s="43"/>
      <c r="J202" s="46"/>
      <c r="K202" s="43"/>
      <c r="L202" s="73">
        <v>2632.8</v>
      </c>
      <c r="M202" s="66"/>
      <c r="N202" s="47"/>
      <c r="AF202" s="39"/>
      <c r="AG202" s="48"/>
      <c r="AH202" s="48"/>
      <c r="AL202" s="48" t="s">
        <v>81</v>
      </c>
    </row>
    <row r="203" spans="1:38" s="4" customFormat="1" ht="34.5" x14ac:dyDescent="0.25">
      <c r="A203" s="40" t="s">
        <v>211</v>
      </c>
      <c r="B203" s="41" t="s">
        <v>1069</v>
      </c>
      <c r="C203" s="847" t="s">
        <v>1180</v>
      </c>
      <c r="D203" s="847"/>
      <c r="E203" s="847"/>
      <c r="F203" s="42" t="s">
        <v>119</v>
      </c>
      <c r="G203" s="43">
        <v>3.95E-2</v>
      </c>
      <c r="H203" s="44">
        <v>1</v>
      </c>
      <c r="I203" s="135">
        <v>3.95E-2</v>
      </c>
      <c r="J203" s="46"/>
      <c r="K203" s="43"/>
      <c r="L203" s="46"/>
      <c r="M203" s="43"/>
      <c r="N203" s="47"/>
      <c r="AF203" s="39"/>
      <c r="AG203" s="48"/>
      <c r="AH203" s="48" t="s">
        <v>1180</v>
      </c>
      <c r="AL203" s="48"/>
    </row>
    <row r="204" spans="1:38" s="4" customFormat="1" ht="15" x14ac:dyDescent="0.25">
      <c r="A204" s="51"/>
      <c r="B204" s="50" t="s">
        <v>60</v>
      </c>
      <c r="C204" s="853" t="s">
        <v>66</v>
      </c>
      <c r="D204" s="853"/>
      <c r="E204" s="853"/>
      <c r="F204" s="53"/>
      <c r="G204" s="54"/>
      <c r="H204" s="54"/>
      <c r="I204" s="54"/>
      <c r="J204" s="57">
        <v>703.87</v>
      </c>
      <c r="K204" s="54"/>
      <c r="L204" s="57">
        <v>27.8</v>
      </c>
      <c r="M204" s="56">
        <v>35.42</v>
      </c>
      <c r="N204" s="133">
        <v>984.68</v>
      </c>
      <c r="AF204" s="39"/>
      <c r="AG204" s="48"/>
      <c r="AH204" s="48"/>
      <c r="AI204" s="3" t="s">
        <v>66</v>
      </c>
      <c r="AL204" s="48"/>
    </row>
    <row r="205" spans="1:38" s="4" customFormat="1" ht="15" x14ac:dyDescent="0.25">
      <c r="A205" s="51"/>
      <c r="B205" s="50" t="s">
        <v>67</v>
      </c>
      <c r="C205" s="853" t="s">
        <v>68</v>
      </c>
      <c r="D205" s="853"/>
      <c r="E205" s="853"/>
      <c r="F205" s="53"/>
      <c r="G205" s="54"/>
      <c r="H205" s="54"/>
      <c r="I205" s="54"/>
      <c r="J205" s="57">
        <v>317.62</v>
      </c>
      <c r="K205" s="54"/>
      <c r="L205" s="57">
        <v>12.55</v>
      </c>
      <c r="M205" s="54"/>
      <c r="N205" s="59"/>
      <c r="AF205" s="39"/>
      <c r="AG205" s="48"/>
      <c r="AH205" s="48"/>
      <c r="AI205" s="3" t="s">
        <v>68</v>
      </c>
      <c r="AL205" s="48"/>
    </row>
    <row r="206" spans="1:38" s="4" customFormat="1" ht="15" x14ac:dyDescent="0.25">
      <c r="A206" s="51"/>
      <c r="B206" s="50" t="s">
        <v>69</v>
      </c>
      <c r="C206" s="853" t="s">
        <v>70</v>
      </c>
      <c r="D206" s="853"/>
      <c r="E206" s="853"/>
      <c r="F206" s="53"/>
      <c r="G206" s="54"/>
      <c r="H206" s="54"/>
      <c r="I206" s="54"/>
      <c r="J206" s="57">
        <v>37.909999999999997</v>
      </c>
      <c r="K206" s="54"/>
      <c r="L206" s="57">
        <v>1.5</v>
      </c>
      <c r="M206" s="56">
        <v>35.42</v>
      </c>
      <c r="N206" s="133">
        <v>53.13</v>
      </c>
      <c r="AF206" s="39"/>
      <c r="AG206" s="48"/>
      <c r="AH206" s="48"/>
      <c r="AI206" s="3" t="s">
        <v>70</v>
      </c>
      <c r="AL206" s="48"/>
    </row>
    <row r="207" spans="1:38" s="4" customFormat="1" ht="15" x14ac:dyDescent="0.25">
      <c r="A207" s="51"/>
      <c r="B207" s="50" t="s">
        <v>86</v>
      </c>
      <c r="C207" s="853" t="s">
        <v>87</v>
      </c>
      <c r="D207" s="853"/>
      <c r="E207" s="853"/>
      <c r="F207" s="53"/>
      <c r="G207" s="54"/>
      <c r="H207" s="54"/>
      <c r="I207" s="54"/>
      <c r="J207" s="57">
        <v>309.18</v>
      </c>
      <c r="K207" s="54"/>
      <c r="L207" s="57">
        <v>12.21</v>
      </c>
      <c r="M207" s="54"/>
      <c r="N207" s="59"/>
      <c r="AF207" s="39"/>
      <c r="AG207" s="48"/>
      <c r="AH207" s="48"/>
      <c r="AI207" s="3" t="s">
        <v>87</v>
      </c>
      <c r="AL207" s="48"/>
    </row>
    <row r="208" spans="1:38" s="4" customFormat="1" ht="15" x14ac:dyDescent="0.25">
      <c r="A208" s="60"/>
      <c r="B208" s="50"/>
      <c r="C208" s="853" t="s">
        <v>71</v>
      </c>
      <c r="D208" s="853"/>
      <c r="E208" s="853"/>
      <c r="F208" s="53" t="s">
        <v>72</v>
      </c>
      <c r="G208" s="56">
        <v>74.88</v>
      </c>
      <c r="H208" s="54"/>
      <c r="I208" s="64">
        <v>2.9577599999999999</v>
      </c>
      <c r="J208" s="63"/>
      <c r="K208" s="54"/>
      <c r="L208" s="63"/>
      <c r="M208" s="54"/>
      <c r="N208" s="59"/>
      <c r="AF208" s="39"/>
      <c r="AG208" s="48"/>
      <c r="AH208" s="48"/>
      <c r="AJ208" s="3" t="s">
        <v>71</v>
      </c>
      <c r="AL208" s="48"/>
    </row>
    <row r="209" spans="1:38" s="4" customFormat="1" ht="15" x14ac:dyDescent="0.25">
      <c r="A209" s="60"/>
      <c r="B209" s="50"/>
      <c r="C209" s="853" t="s">
        <v>73</v>
      </c>
      <c r="D209" s="853"/>
      <c r="E209" s="853"/>
      <c r="F209" s="53" t="s">
        <v>72</v>
      </c>
      <c r="G209" s="56">
        <v>3.02</v>
      </c>
      <c r="H209" s="54"/>
      <c r="I209" s="64">
        <v>0.11928999999999999</v>
      </c>
      <c r="J209" s="63"/>
      <c r="K209" s="54"/>
      <c r="L209" s="63"/>
      <c r="M209" s="54"/>
      <c r="N209" s="59"/>
      <c r="AF209" s="39"/>
      <c r="AG209" s="48"/>
      <c r="AH209" s="48"/>
      <c r="AJ209" s="3" t="s">
        <v>73</v>
      </c>
      <c r="AL209" s="48"/>
    </row>
    <row r="210" spans="1:38" s="4" customFormat="1" ht="15" x14ac:dyDescent="0.25">
      <c r="A210" s="51"/>
      <c r="B210" s="50"/>
      <c r="C210" s="854" t="s">
        <v>74</v>
      </c>
      <c r="D210" s="854"/>
      <c r="E210" s="854"/>
      <c r="F210" s="65"/>
      <c r="G210" s="66"/>
      <c r="H210" s="66"/>
      <c r="I210" s="66"/>
      <c r="J210" s="67">
        <v>1330.67</v>
      </c>
      <c r="K210" s="66"/>
      <c r="L210" s="68">
        <v>52.56</v>
      </c>
      <c r="M210" s="66"/>
      <c r="N210" s="69"/>
      <c r="AF210" s="39"/>
      <c r="AG210" s="48"/>
      <c r="AH210" s="48"/>
      <c r="AK210" s="3" t="s">
        <v>74</v>
      </c>
      <c r="AL210" s="48"/>
    </row>
    <row r="211" spans="1:38" s="4" customFormat="1" ht="15" x14ac:dyDescent="0.25">
      <c r="A211" s="60"/>
      <c r="B211" s="50"/>
      <c r="C211" s="853" t="s">
        <v>75</v>
      </c>
      <c r="D211" s="853"/>
      <c r="E211" s="853"/>
      <c r="F211" s="53"/>
      <c r="G211" s="54"/>
      <c r="H211" s="54"/>
      <c r="I211" s="54"/>
      <c r="J211" s="63"/>
      <c r="K211" s="54"/>
      <c r="L211" s="57">
        <v>29.3</v>
      </c>
      <c r="M211" s="54"/>
      <c r="N211" s="58">
        <v>1037.81</v>
      </c>
      <c r="AF211" s="39"/>
      <c r="AG211" s="48"/>
      <c r="AH211" s="48"/>
      <c r="AJ211" s="3" t="s">
        <v>75</v>
      </c>
      <c r="AL211" s="48"/>
    </row>
    <row r="212" spans="1:38" s="4" customFormat="1" ht="23.25" x14ac:dyDescent="0.25">
      <c r="A212" s="60"/>
      <c r="B212" s="50" t="s">
        <v>120</v>
      </c>
      <c r="C212" s="853" t="s">
        <v>121</v>
      </c>
      <c r="D212" s="853"/>
      <c r="E212" s="853"/>
      <c r="F212" s="53" t="s">
        <v>78</v>
      </c>
      <c r="G212" s="70">
        <v>97</v>
      </c>
      <c r="H212" s="54"/>
      <c r="I212" s="70">
        <v>97</v>
      </c>
      <c r="J212" s="63"/>
      <c r="K212" s="54"/>
      <c r="L212" s="57">
        <v>28.42</v>
      </c>
      <c r="M212" s="54"/>
      <c r="N212" s="58">
        <v>1006.68</v>
      </c>
      <c r="AF212" s="39"/>
      <c r="AG212" s="48"/>
      <c r="AH212" s="48"/>
      <c r="AJ212" s="3" t="s">
        <v>121</v>
      </c>
      <c r="AL212" s="48"/>
    </row>
    <row r="213" spans="1:38" s="4" customFormat="1" ht="23.25" x14ac:dyDescent="0.25">
      <c r="A213" s="60"/>
      <c r="B213" s="50" t="s">
        <v>122</v>
      </c>
      <c r="C213" s="853" t="s">
        <v>123</v>
      </c>
      <c r="D213" s="853"/>
      <c r="E213" s="853"/>
      <c r="F213" s="53" t="s">
        <v>78</v>
      </c>
      <c r="G213" s="70">
        <v>51</v>
      </c>
      <c r="H213" s="54"/>
      <c r="I213" s="70">
        <v>51</v>
      </c>
      <c r="J213" s="63"/>
      <c r="K213" s="54"/>
      <c r="L213" s="57">
        <v>14.94</v>
      </c>
      <c r="M213" s="54"/>
      <c r="N213" s="133">
        <v>529.28</v>
      </c>
      <c r="AF213" s="39"/>
      <c r="AG213" s="48"/>
      <c r="AH213" s="48"/>
      <c r="AJ213" s="3" t="s">
        <v>123</v>
      </c>
      <c r="AL213" s="48"/>
    </row>
    <row r="214" spans="1:38" s="4" customFormat="1" ht="15" x14ac:dyDescent="0.25">
      <c r="A214" s="71"/>
      <c r="B214" s="72"/>
      <c r="C214" s="847" t="s">
        <v>81</v>
      </c>
      <c r="D214" s="847"/>
      <c r="E214" s="847"/>
      <c r="F214" s="42"/>
      <c r="G214" s="43"/>
      <c r="H214" s="43"/>
      <c r="I214" s="43"/>
      <c r="J214" s="46"/>
      <c r="K214" s="43"/>
      <c r="L214" s="131">
        <v>95.92</v>
      </c>
      <c r="M214" s="66"/>
      <c r="N214" s="47"/>
      <c r="AF214" s="39"/>
      <c r="AG214" s="48"/>
      <c r="AH214" s="48"/>
      <c r="AL214" s="48" t="s">
        <v>81</v>
      </c>
    </row>
    <row r="215" spans="1:38" s="4" customFormat="1" ht="23.25" x14ac:dyDescent="0.25">
      <c r="A215" s="40" t="s">
        <v>219</v>
      </c>
      <c r="B215" s="41" t="s">
        <v>1071</v>
      </c>
      <c r="C215" s="847" t="s">
        <v>1072</v>
      </c>
      <c r="D215" s="847"/>
      <c r="E215" s="847"/>
      <c r="F215" s="42" t="s">
        <v>164</v>
      </c>
      <c r="G215" s="43">
        <v>3.95</v>
      </c>
      <c r="H215" s="44">
        <v>1</v>
      </c>
      <c r="I215" s="109">
        <v>3.95</v>
      </c>
      <c r="J215" s="131">
        <v>14.5</v>
      </c>
      <c r="K215" s="43"/>
      <c r="L215" s="131">
        <v>57.28</v>
      </c>
      <c r="M215" s="43"/>
      <c r="N215" s="47"/>
      <c r="AF215" s="39"/>
      <c r="AG215" s="48"/>
      <c r="AH215" s="48" t="s">
        <v>1072</v>
      </c>
      <c r="AL215" s="48"/>
    </row>
    <row r="216" spans="1:38" s="4" customFormat="1" ht="15" x14ac:dyDescent="0.25">
      <c r="A216" s="71"/>
      <c r="B216" s="72"/>
      <c r="C216" s="847" t="s">
        <v>81</v>
      </c>
      <c r="D216" s="847"/>
      <c r="E216" s="847"/>
      <c r="F216" s="42"/>
      <c r="G216" s="43"/>
      <c r="H216" s="43"/>
      <c r="I216" s="43"/>
      <c r="J216" s="46"/>
      <c r="K216" s="43"/>
      <c r="L216" s="131">
        <v>57.28</v>
      </c>
      <c r="M216" s="66"/>
      <c r="N216" s="47"/>
      <c r="AF216" s="39"/>
      <c r="AG216" s="48"/>
      <c r="AH216" s="48"/>
      <c r="AL216" s="48" t="s">
        <v>81</v>
      </c>
    </row>
    <row r="217" spans="1:38" s="4" customFormat="1" ht="34.5" x14ac:dyDescent="0.25">
      <c r="A217" s="40" t="s">
        <v>223</v>
      </c>
      <c r="B217" s="41" t="s">
        <v>264</v>
      </c>
      <c r="C217" s="847" t="s">
        <v>1073</v>
      </c>
      <c r="D217" s="847"/>
      <c r="E217" s="847"/>
      <c r="F217" s="42" t="s">
        <v>174</v>
      </c>
      <c r="G217" s="43">
        <v>24</v>
      </c>
      <c r="H217" s="44">
        <v>1</v>
      </c>
      <c r="I217" s="44">
        <v>24</v>
      </c>
      <c r="J217" s="46"/>
      <c r="K217" s="43"/>
      <c r="L217" s="46"/>
      <c r="M217" s="43"/>
      <c r="N217" s="47"/>
      <c r="AF217" s="39"/>
      <c r="AG217" s="48"/>
      <c r="AH217" s="48" t="s">
        <v>1073</v>
      </c>
      <c r="AL217" s="48"/>
    </row>
    <row r="218" spans="1:38" s="4" customFormat="1" ht="15" x14ac:dyDescent="0.25">
      <c r="A218" s="51"/>
      <c r="B218" s="50" t="s">
        <v>60</v>
      </c>
      <c r="C218" s="853" t="s">
        <v>66</v>
      </c>
      <c r="D218" s="853"/>
      <c r="E218" s="853"/>
      <c r="F218" s="53"/>
      <c r="G218" s="54"/>
      <c r="H218" s="54"/>
      <c r="I218" s="54"/>
      <c r="J218" s="57">
        <v>3.57</v>
      </c>
      <c r="K218" s="54"/>
      <c r="L218" s="57">
        <v>85.68</v>
      </c>
      <c r="M218" s="56">
        <v>35.42</v>
      </c>
      <c r="N218" s="58">
        <v>3034.79</v>
      </c>
      <c r="AF218" s="39"/>
      <c r="AG218" s="48"/>
      <c r="AH218" s="48"/>
      <c r="AI218" s="3" t="s">
        <v>66</v>
      </c>
      <c r="AL218" s="48"/>
    </row>
    <row r="219" spans="1:38" s="4" customFormat="1" ht="15" x14ac:dyDescent="0.25">
      <c r="A219" s="51"/>
      <c r="B219" s="50" t="s">
        <v>86</v>
      </c>
      <c r="C219" s="853" t="s">
        <v>87</v>
      </c>
      <c r="D219" s="853"/>
      <c r="E219" s="853"/>
      <c r="F219" s="53"/>
      <c r="G219" s="54"/>
      <c r="H219" s="54"/>
      <c r="I219" s="54"/>
      <c r="J219" s="57">
        <v>15.07</v>
      </c>
      <c r="K219" s="54"/>
      <c r="L219" s="57">
        <v>361.68</v>
      </c>
      <c r="M219" s="54"/>
      <c r="N219" s="59"/>
      <c r="AF219" s="39"/>
      <c r="AG219" s="48"/>
      <c r="AH219" s="48"/>
      <c r="AI219" s="3" t="s">
        <v>87</v>
      </c>
      <c r="AL219" s="48"/>
    </row>
    <row r="220" spans="1:38" s="4" customFormat="1" ht="15" x14ac:dyDescent="0.25">
      <c r="A220" s="60"/>
      <c r="B220" s="50"/>
      <c r="C220" s="853" t="s">
        <v>71</v>
      </c>
      <c r="D220" s="853"/>
      <c r="E220" s="853"/>
      <c r="F220" s="53" t="s">
        <v>72</v>
      </c>
      <c r="G220" s="56">
        <v>0.38</v>
      </c>
      <c r="H220" s="54"/>
      <c r="I220" s="56">
        <v>9.1199999999999992</v>
      </c>
      <c r="J220" s="63"/>
      <c r="K220" s="54"/>
      <c r="L220" s="63"/>
      <c r="M220" s="54"/>
      <c r="N220" s="59"/>
      <c r="AF220" s="39"/>
      <c r="AG220" s="48"/>
      <c r="AH220" s="48"/>
      <c r="AJ220" s="3" t="s">
        <v>71</v>
      </c>
      <c r="AL220" s="48"/>
    </row>
    <row r="221" spans="1:38" s="4" customFormat="1" ht="15" x14ac:dyDescent="0.25">
      <c r="A221" s="51"/>
      <c r="B221" s="50"/>
      <c r="C221" s="854" t="s">
        <v>74</v>
      </c>
      <c r="D221" s="854"/>
      <c r="E221" s="854"/>
      <c r="F221" s="65"/>
      <c r="G221" s="66"/>
      <c r="H221" s="66"/>
      <c r="I221" s="66"/>
      <c r="J221" s="68">
        <v>18.64</v>
      </c>
      <c r="K221" s="66"/>
      <c r="L221" s="68">
        <v>447.36</v>
      </c>
      <c r="M221" s="66"/>
      <c r="N221" s="69"/>
      <c r="AF221" s="39"/>
      <c r="AG221" s="48"/>
      <c r="AH221" s="48"/>
      <c r="AK221" s="3" t="s">
        <v>74</v>
      </c>
      <c r="AL221" s="48"/>
    </row>
    <row r="222" spans="1:38" s="4" customFormat="1" ht="15" x14ac:dyDescent="0.25">
      <c r="A222" s="60"/>
      <c r="B222" s="50"/>
      <c r="C222" s="853" t="s">
        <v>75</v>
      </c>
      <c r="D222" s="853"/>
      <c r="E222" s="853"/>
      <c r="F222" s="53"/>
      <c r="G222" s="54"/>
      <c r="H222" s="54"/>
      <c r="I222" s="54"/>
      <c r="J222" s="63"/>
      <c r="K222" s="54"/>
      <c r="L222" s="57">
        <v>85.68</v>
      </c>
      <c r="M222" s="54"/>
      <c r="N222" s="58">
        <v>3034.79</v>
      </c>
      <c r="AF222" s="39"/>
      <c r="AG222" s="48"/>
      <c r="AH222" s="48"/>
      <c r="AJ222" s="3" t="s">
        <v>75</v>
      </c>
      <c r="AL222" s="48"/>
    </row>
    <row r="223" spans="1:38" s="4" customFormat="1" ht="23.25" x14ac:dyDescent="0.25">
      <c r="A223" s="60"/>
      <c r="B223" s="50" t="s">
        <v>120</v>
      </c>
      <c r="C223" s="853" t="s">
        <v>121</v>
      </c>
      <c r="D223" s="853"/>
      <c r="E223" s="853"/>
      <c r="F223" s="53" t="s">
        <v>78</v>
      </c>
      <c r="G223" s="70">
        <v>97</v>
      </c>
      <c r="H223" s="54"/>
      <c r="I223" s="70">
        <v>97</v>
      </c>
      <c r="J223" s="63"/>
      <c r="K223" s="54"/>
      <c r="L223" s="57">
        <v>83.11</v>
      </c>
      <c r="M223" s="54"/>
      <c r="N223" s="58">
        <v>2943.75</v>
      </c>
      <c r="AF223" s="39"/>
      <c r="AG223" s="48"/>
      <c r="AH223" s="48"/>
      <c r="AJ223" s="3" t="s">
        <v>121</v>
      </c>
      <c r="AL223" s="48"/>
    </row>
    <row r="224" spans="1:38" s="4" customFormat="1" ht="23.25" x14ac:dyDescent="0.25">
      <c r="A224" s="60"/>
      <c r="B224" s="50" t="s">
        <v>122</v>
      </c>
      <c r="C224" s="853" t="s">
        <v>123</v>
      </c>
      <c r="D224" s="853"/>
      <c r="E224" s="853"/>
      <c r="F224" s="53" t="s">
        <v>78</v>
      </c>
      <c r="G224" s="70">
        <v>51</v>
      </c>
      <c r="H224" s="54"/>
      <c r="I224" s="70">
        <v>51</v>
      </c>
      <c r="J224" s="63"/>
      <c r="K224" s="54"/>
      <c r="L224" s="57">
        <v>43.7</v>
      </c>
      <c r="M224" s="54"/>
      <c r="N224" s="58">
        <v>1547.74</v>
      </c>
      <c r="AF224" s="39"/>
      <c r="AG224" s="48"/>
      <c r="AH224" s="48"/>
      <c r="AJ224" s="3" t="s">
        <v>123</v>
      </c>
      <c r="AL224" s="48"/>
    </row>
    <row r="225" spans="1:38" s="4" customFormat="1" ht="15" x14ac:dyDescent="0.25">
      <c r="A225" s="71"/>
      <c r="B225" s="72"/>
      <c r="C225" s="847" t="s">
        <v>81</v>
      </c>
      <c r="D225" s="847"/>
      <c r="E225" s="847"/>
      <c r="F225" s="42"/>
      <c r="G225" s="43"/>
      <c r="H225" s="43"/>
      <c r="I225" s="43"/>
      <c r="J225" s="46"/>
      <c r="K225" s="43"/>
      <c r="L225" s="131">
        <v>574.16999999999996</v>
      </c>
      <c r="M225" s="66"/>
      <c r="N225" s="47"/>
      <c r="AF225" s="39"/>
      <c r="AG225" s="48"/>
      <c r="AH225" s="48"/>
      <c r="AL225" s="48" t="s">
        <v>81</v>
      </c>
    </row>
    <row r="226" spans="1:38" s="4" customFormat="1" ht="23.25" x14ac:dyDescent="0.25">
      <c r="A226" s="40" t="s">
        <v>226</v>
      </c>
      <c r="B226" s="41" t="s">
        <v>274</v>
      </c>
      <c r="C226" s="847" t="s">
        <v>275</v>
      </c>
      <c r="D226" s="847"/>
      <c r="E226" s="847"/>
      <c r="F226" s="42" t="s">
        <v>207</v>
      </c>
      <c r="G226" s="43">
        <v>-1.4400000000000001E-3</v>
      </c>
      <c r="H226" s="44">
        <v>1</v>
      </c>
      <c r="I226" s="137">
        <v>-1.4400000000000001E-3</v>
      </c>
      <c r="J226" s="73">
        <v>26950</v>
      </c>
      <c r="K226" s="43"/>
      <c r="L226" s="131">
        <v>-38.81</v>
      </c>
      <c r="M226" s="43"/>
      <c r="N226" s="47"/>
      <c r="AF226" s="39"/>
      <c r="AG226" s="48"/>
      <c r="AH226" s="48" t="s">
        <v>275</v>
      </c>
      <c r="AL226" s="48"/>
    </row>
    <row r="227" spans="1:38" s="4" customFormat="1" ht="15" x14ac:dyDescent="0.25">
      <c r="A227" s="71"/>
      <c r="B227" s="72"/>
      <c r="C227" s="847" t="s">
        <v>81</v>
      </c>
      <c r="D227" s="847"/>
      <c r="E227" s="847"/>
      <c r="F227" s="42"/>
      <c r="G227" s="43"/>
      <c r="H227" s="43"/>
      <c r="I227" s="43"/>
      <c r="J227" s="46"/>
      <c r="K227" s="43"/>
      <c r="L227" s="131">
        <v>-38.81</v>
      </c>
      <c r="M227" s="66"/>
      <c r="N227" s="47"/>
      <c r="AF227" s="39"/>
      <c r="AG227" s="48"/>
      <c r="AH227" s="48"/>
      <c r="AL227" s="48" t="s">
        <v>81</v>
      </c>
    </row>
    <row r="228" spans="1:38" s="4" customFormat="1" ht="15" x14ac:dyDescent="0.25">
      <c r="A228" s="40" t="s">
        <v>239</v>
      </c>
      <c r="B228" s="41" t="s">
        <v>271</v>
      </c>
      <c r="C228" s="847" t="s">
        <v>272</v>
      </c>
      <c r="D228" s="847"/>
      <c r="E228" s="847"/>
      <c r="F228" s="42" t="s">
        <v>269</v>
      </c>
      <c r="G228" s="43">
        <v>-3.6</v>
      </c>
      <c r="H228" s="44">
        <v>1</v>
      </c>
      <c r="I228" s="45">
        <v>-3.6</v>
      </c>
      <c r="J228" s="131">
        <v>9.0399999999999991</v>
      </c>
      <c r="K228" s="43"/>
      <c r="L228" s="131">
        <v>-32.54</v>
      </c>
      <c r="M228" s="43"/>
      <c r="N228" s="47"/>
      <c r="AF228" s="39"/>
      <c r="AG228" s="48"/>
      <c r="AH228" s="48" t="s">
        <v>272</v>
      </c>
      <c r="AL228" s="48"/>
    </row>
    <row r="229" spans="1:38" s="4" customFormat="1" ht="15" x14ac:dyDescent="0.25">
      <c r="A229" s="71"/>
      <c r="B229" s="72"/>
      <c r="C229" s="847" t="s">
        <v>81</v>
      </c>
      <c r="D229" s="847"/>
      <c r="E229" s="847"/>
      <c r="F229" s="42"/>
      <c r="G229" s="43"/>
      <c r="H229" s="43"/>
      <c r="I229" s="43"/>
      <c r="J229" s="46"/>
      <c r="K229" s="43"/>
      <c r="L229" s="131">
        <v>-32.54</v>
      </c>
      <c r="M229" s="66"/>
      <c r="N229" s="47"/>
      <c r="AF229" s="39"/>
      <c r="AG229" s="48"/>
      <c r="AH229" s="48"/>
      <c r="AL229" s="48" t="s">
        <v>81</v>
      </c>
    </row>
    <row r="230" spans="1:38" s="4" customFormat="1" ht="15" x14ac:dyDescent="0.25">
      <c r="A230" s="40" t="s">
        <v>242</v>
      </c>
      <c r="B230" s="41" t="s">
        <v>267</v>
      </c>
      <c r="C230" s="847" t="s">
        <v>268</v>
      </c>
      <c r="D230" s="847"/>
      <c r="E230" s="847"/>
      <c r="F230" s="42" t="s">
        <v>269</v>
      </c>
      <c r="G230" s="43">
        <v>-17.28</v>
      </c>
      <c r="H230" s="44">
        <v>1</v>
      </c>
      <c r="I230" s="109">
        <v>-17.28</v>
      </c>
      <c r="J230" s="131">
        <v>16.7</v>
      </c>
      <c r="K230" s="43"/>
      <c r="L230" s="131">
        <v>-288.58</v>
      </c>
      <c r="M230" s="43"/>
      <c r="N230" s="47"/>
      <c r="AF230" s="39"/>
      <c r="AG230" s="48"/>
      <c r="AH230" s="48" t="s">
        <v>268</v>
      </c>
      <c r="AL230" s="48"/>
    </row>
    <row r="231" spans="1:38" s="4" customFormat="1" ht="15" x14ac:dyDescent="0.25">
      <c r="A231" s="71"/>
      <c r="B231" s="72"/>
      <c r="C231" s="847" t="s">
        <v>81</v>
      </c>
      <c r="D231" s="847"/>
      <c r="E231" s="847"/>
      <c r="F231" s="42"/>
      <c r="G231" s="43"/>
      <c r="H231" s="43"/>
      <c r="I231" s="43"/>
      <c r="J231" s="46"/>
      <c r="K231" s="43"/>
      <c r="L231" s="131">
        <v>-288.58</v>
      </c>
      <c r="M231" s="66"/>
      <c r="N231" s="47"/>
      <c r="AF231" s="39"/>
      <c r="AG231" s="48"/>
      <c r="AH231" s="48"/>
      <c r="AL231" s="48" t="s">
        <v>81</v>
      </c>
    </row>
    <row r="232" spans="1:38" s="4" customFormat="1" ht="23.25" x14ac:dyDescent="0.25">
      <c r="A232" s="40" t="s">
        <v>245</v>
      </c>
      <c r="B232" s="41" t="s">
        <v>1074</v>
      </c>
      <c r="C232" s="847" t="s">
        <v>1075</v>
      </c>
      <c r="D232" s="847"/>
      <c r="E232" s="847"/>
      <c r="F232" s="42" t="s">
        <v>174</v>
      </c>
      <c r="G232" s="43">
        <v>4</v>
      </c>
      <c r="H232" s="44">
        <v>1</v>
      </c>
      <c r="I232" s="44">
        <v>4</v>
      </c>
      <c r="J232" s="131">
        <v>357.6</v>
      </c>
      <c r="K232" s="43"/>
      <c r="L232" s="73">
        <v>1430.4</v>
      </c>
      <c r="M232" s="43"/>
      <c r="N232" s="47"/>
      <c r="AF232" s="39"/>
      <c r="AG232" s="48"/>
      <c r="AH232" s="48" t="s">
        <v>1075</v>
      </c>
      <c r="AL232" s="48"/>
    </row>
    <row r="233" spans="1:38" s="4" customFormat="1" ht="15" x14ac:dyDescent="0.25">
      <c r="A233" s="71"/>
      <c r="B233" s="72"/>
      <c r="C233" s="847" t="s">
        <v>81</v>
      </c>
      <c r="D233" s="847"/>
      <c r="E233" s="847"/>
      <c r="F233" s="42"/>
      <c r="G233" s="43"/>
      <c r="H233" s="43"/>
      <c r="I233" s="43"/>
      <c r="J233" s="46"/>
      <c r="K233" s="43"/>
      <c r="L233" s="73">
        <v>1430.4</v>
      </c>
      <c r="M233" s="66"/>
      <c r="N233" s="47"/>
      <c r="AF233" s="39"/>
      <c r="AG233" s="48"/>
      <c r="AH233" s="48"/>
      <c r="AL233" s="48" t="s">
        <v>81</v>
      </c>
    </row>
    <row r="234" spans="1:38" s="4" customFormat="1" ht="23.25" x14ac:dyDescent="0.25">
      <c r="A234" s="40" t="s">
        <v>248</v>
      </c>
      <c r="B234" s="41" t="s">
        <v>1076</v>
      </c>
      <c r="C234" s="847" t="s">
        <v>1077</v>
      </c>
      <c r="D234" s="847"/>
      <c r="E234" s="847"/>
      <c r="F234" s="42" t="s">
        <v>174</v>
      </c>
      <c r="G234" s="43">
        <v>12</v>
      </c>
      <c r="H234" s="44">
        <v>1</v>
      </c>
      <c r="I234" s="44">
        <v>12</v>
      </c>
      <c r="J234" s="46"/>
      <c r="K234" s="43"/>
      <c r="L234" s="46"/>
      <c r="M234" s="43"/>
      <c r="N234" s="47"/>
      <c r="AF234" s="39"/>
      <c r="AG234" s="48"/>
      <c r="AH234" s="48" t="s">
        <v>1077</v>
      </c>
      <c r="AL234" s="48"/>
    </row>
    <row r="235" spans="1:38" s="4" customFormat="1" ht="15" x14ac:dyDescent="0.25">
      <c r="A235" s="51"/>
      <c r="B235" s="50" t="s">
        <v>60</v>
      </c>
      <c r="C235" s="853" t="s">
        <v>66</v>
      </c>
      <c r="D235" s="853"/>
      <c r="E235" s="853"/>
      <c r="F235" s="53"/>
      <c r="G235" s="54"/>
      <c r="H235" s="54"/>
      <c r="I235" s="54"/>
      <c r="J235" s="57">
        <v>11.24</v>
      </c>
      <c r="K235" s="54"/>
      <c r="L235" s="57">
        <v>134.88</v>
      </c>
      <c r="M235" s="56">
        <v>35.42</v>
      </c>
      <c r="N235" s="58">
        <v>4777.45</v>
      </c>
      <c r="AF235" s="39"/>
      <c r="AG235" s="48"/>
      <c r="AH235" s="48"/>
      <c r="AI235" s="3" t="s">
        <v>66</v>
      </c>
      <c r="AL235" s="48"/>
    </row>
    <row r="236" spans="1:38" s="4" customFormat="1" ht="15" x14ac:dyDescent="0.25">
      <c r="A236" s="51"/>
      <c r="B236" s="50" t="s">
        <v>67</v>
      </c>
      <c r="C236" s="853" t="s">
        <v>68</v>
      </c>
      <c r="D236" s="853"/>
      <c r="E236" s="853"/>
      <c r="F236" s="53"/>
      <c r="G236" s="54"/>
      <c r="H236" s="54"/>
      <c r="I236" s="54"/>
      <c r="J236" s="57">
        <v>45</v>
      </c>
      <c r="K236" s="54"/>
      <c r="L236" s="57">
        <v>540</v>
      </c>
      <c r="M236" s="54"/>
      <c r="N236" s="59"/>
      <c r="AF236" s="39"/>
      <c r="AG236" s="48"/>
      <c r="AH236" s="48"/>
      <c r="AI236" s="3" t="s">
        <v>68</v>
      </c>
      <c r="AL236" s="48"/>
    </row>
    <row r="237" spans="1:38" s="4" customFormat="1" ht="15" x14ac:dyDescent="0.25">
      <c r="A237" s="51"/>
      <c r="B237" s="50" t="s">
        <v>69</v>
      </c>
      <c r="C237" s="853" t="s">
        <v>70</v>
      </c>
      <c r="D237" s="853"/>
      <c r="E237" s="853"/>
      <c r="F237" s="53"/>
      <c r="G237" s="54"/>
      <c r="H237" s="54"/>
      <c r="I237" s="54"/>
      <c r="J237" s="57">
        <v>4.42</v>
      </c>
      <c r="K237" s="54"/>
      <c r="L237" s="57">
        <v>53.04</v>
      </c>
      <c r="M237" s="56">
        <v>35.42</v>
      </c>
      <c r="N237" s="58">
        <v>1878.68</v>
      </c>
      <c r="AF237" s="39"/>
      <c r="AG237" s="48"/>
      <c r="AH237" s="48"/>
      <c r="AI237" s="3" t="s">
        <v>70</v>
      </c>
      <c r="AL237" s="48"/>
    </row>
    <row r="238" spans="1:38" s="4" customFormat="1" ht="15" x14ac:dyDescent="0.25">
      <c r="A238" s="51"/>
      <c r="B238" s="50" t="s">
        <v>86</v>
      </c>
      <c r="C238" s="853" t="s">
        <v>87</v>
      </c>
      <c r="D238" s="853"/>
      <c r="E238" s="853"/>
      <c r="F238" s="53"/>
      <c r="G238" s="54"/>
      <c r="H238" s="54"/>
      <c r="I238" s="54"/>
      <c r="J238" s="57">
        <v>49.39</v>
      </c>
      <c r="K238" s="54"/>
      <c r="L238" s="57">
        <v>592.67999999999995</v>
      </c>
      <c r="M238" s="54"/>
      <c r="N238" s="59"/>
      <c r="AF238" s="39"/>
      <c r="AG238" s="48"/>
      <c r="AH238" s="48"/>
      <c r="AI238" s="3" t="s">
        <v>87</v>
      </c>
      <c r="AL238" s="48"/>
    </row>
    <row r="239" spans="1:38" s="4" customFormat="1" ht="15" x14ac:dyDescent="0.25">
      <c r="A239" s="60"/>
      <c r="B239" s="50"/>
      <c r="C239" s="853" t="s">
        <v>71</v>
      </c>
      <c r="D239" s="853"/>
      <c r="E239" s="853"/>
      <c r="F239" s="53" t="s">
        <v>72</v>
      </c>
      <c r="G239" s="56">
        <v>1.07</v>
      </c>
      <c r="H239" s="54"/>
      <c r="I239" s="56">
        <v>12.84</v>
      </c>
      <c r="J239" s="63"/>
      <c r="K239" s="54"/>
      <c r="L239" s="63"/>
      <c r="M239" s="54"/>
      <c r="N239" s="59"/>
      <c r="AF239" s="39"/>
      <c r="AG239" s="48"/>
      <c r="AH239" s="48"/>
      <c r="AJ239" s="3" t="s">
        <v>71</v>
      </c>
      <c r="AL239" s="48"/>
    </row>
    <row r="240" spans="1:38" s="4" customFormat="1" ht="15" x14ac:dyDescent="0.25">
      <c r="A240" s="60"/>
      <c r="B240" s="50"/>
      <c r="C240" s="853" t="s">
        <v>73</v>
      </c>
      <c r="D240" s="853"/>
      <c r="E240" s="853"/>
      <c r="F240" s="53" t="s">
        <v>72</v>
      </c>
      <c r="G240" s="56">
        <v>0.33</v>
      </c>
      <c r="H240" s="54"/>
      <c r="I240" s="56">
        <v>3.96</v>
      </c>
      <c r="J240" s="63"/>
      <c r="K240" s="54"/>
      <c r="L240" s="63"/>
      <c r="M240" s="54"/>
      <c r="N240" s="59"/>
      <c r="AF240" s="39"/>
      <c r="AG240" s="48"/>
      <c r="AH240" s="48"/>
      <c r="AJ240" s="3" t="s">
        <v>73</v>
      </c>
      <c r="AL240" s="48"/>
    </row>
    <row r="241" spans="1:38" s="4" customFormat="1" ht="15" x14ac:dyDescent="0.25">
      <c r="A241" s="51"/>
      <c r="B241" s="50"/>
      <c r="C241" s="854" t="s">
        <v>74</v>
      </c>
      <c r="D241" s="854"/>
      <c r="E241" s="854"/>
      <c r="F241" s="65"/>
      <c r="G241" s="66"/>
      <c r="H241" s="66"/>
      <c r="I241" s="66"/>
      <c r="J241" s="68">
        <v>105.63</v>
      </c>
      <c r="K241" s="66"/>
      <c r="L241" s="67">
        <v>1267.56</v>
      </c>
      <c r="M241" s="66"/>
      <c r="N241" s="69"/>
      <c r="AF241" s="39"/>
      <c r="AG241" s="48"/>
      <c r="AH241" s="48"/>
      <c r="AK241" s="3" t="s">
        <v>74</v>
      </c>
      <c r="AL241" s="48"/>
    </row>
    <row r="242" spans="1:38" s="4" customFormat="1" ht="15" x14ac:dyDescent="0.25">
      <c r="A242" s="60"/>
      <c r="B242" s="50"/>
      <c r="C242" s="853" t="s">
        <v>75</v>
      </c>
      <c r="D242" s="853"/>
      <c r="E242" s="853"/>
      <c r="F242" s="53"/>
      <c r="G242" s="54"/>
      <c r="H242" s="54"/>
      <c r="I242" s="54"/>
      <c r="J242" s="63"/>
      <c r="K242" s="54"/>
      <c r="L242" s="57">
        <v>187.92</v>
      </c>
      <c r="M242" s="54"/>
      <c r="N242" s="58">
        <v>6656.13</v>
      </c>
      <c r="AF242" s="39"/>
      <c r="AG242" s="48"/>
      <c r="AH242" s="48"/>
      <c r="AJ242" s="3" t="s">
        <v>75</v>
      </c>
      <c r="AL242" s="48"/>
    </row>
    <row r="243" spans="1:38" s="4" customFormat="1" ht="23.25" x14ac:dyDescent="0.25">
      <c r="A243" s="60"/>
      <c r="B243" s="50" t="s">
        <v>120</v>
      </c>
      <c r="C243" s="853" t="s">
        <v>121</v>
      </c>
      <c r="D243" s="853"/>
      <c r="E243" s="853"/>
      <c r="F243" s="53" t="s">
        <v>78</v>
      </c>
      <c r="G243" s="70">
        <v>97</v>
      </c>
      <c r="H243" s="54"/>
      <c r="I243" s="70">
        <v>97</v>
      </c>
      <c r="J243" s="63"/>
      <c r="K243" s="54"/>
      <c r="L243" s="57">
        <v>182.28</v>
      </c>
      <c r="M243" s="54"/>
      <c r="N243" s="58">
        <v>6456.45</v>
      </c>
      <c r="AF243" s="39"/>
      <c r="AG243" s="48"/>
      <c r="AH243" s="48"/>
      <c r="AJ243" s="3" t="s">
        <v>121</v>
      </c>
      <c r="AL243" s="48"/>
    </row>
    <row r="244" spans="1:38" s="4" customFormat="1" ht="23.25" x14ac:dyDescent="0.25">
      <c r="A244" s="60"/>
      <c r="B244" s="50" t="s">
        <v>122</v>
      </c>
      <c r="C244" s="853" t="s">
        <v>123</v>
      </c>
      <c r="D244" s="853"/>
      <c r="E244" s="853"/>
      <c r="F244" s="53" t="s">
        <v>78</v>
      </c>
      <c r="G244" s="70">
        <v>51</v>
      </c>
      <c r="H244" s="54"/>
      <c r="I244" s="70">
        <v>51</v>
      </c>
      <c r="J244" s="63"/>
      <c r="K244" s="54"/>
      <c r="L244" s="57">
        <v>95.84</v>
      </c>
      <c r="M244" s="54"/>
      <c r="N244" s="58">
        <v>3394.63</v>
      </c>
      <c r="AF244" s="39"/>
      <c r="AG244" s="48"/>
      <c r="AH244" s="48"/>
      <c r="AJ244" s="3" t="s">
        <v>123</v>
      </c>
      <c r="AL244" s="48"/>
    </row>
    <row r="245" spans="1:38" s="4" customFormat="1" ht="15" x14ac:dyDescent="0.25">
      <c r="A245" s="71"/>
      <c r="B245" s="72"/>
      <c r="C245" s="847" t="s">
        <v>81</v>
      </c>
      <c r="D245" s="847"/>
      <c r="E245" s="847"/>
      <c r="F245" s="42"/>
      <c r="G245" s="43"/>
      <c r="H245" s="43"/>
      <c r="I245" s="43"/>
      <c r="J245" s="46"/>
      <c r="K245" s="43"/>
      <c r="L245" s="73">
        <v>1545.68</v>
      </c>
      <c r="M245" s="66"/>
      <c r="N245" s="47"/>
      <c r="AF245" s="39"/>
      <c r="AG245" s="48"/>
      <c r="AH245" s="48"/>
      <c r="AL245" s="48" t="s">
        <v>81</v>
      </c>
    </row>
    <row r="246" spans="1:38" s="4" customFormat="1" ht="23.25" x14ac:dyDescent="0.25">
      <c r="A246" s="40" t="s">
        <v>1078</v>
      </c>
      <c r="B246" s="41" t="s">
        <v>1079</v>
      </c>
      <c r="C246" s="847" t="s">
        <v>1080</v>
      </c>
      <c r="D246" s="847"/>
      <c r="E246" s="847"/>
      <c r="F246" s="42" t="s">
        <v>916</v>
      </c>
      <c r="G246" s="43">
        <v>12</v>
      </c>
      <c r="H246" s="44">
        <v>1</v>
      </c>
      <c r="I246" s="44">
        <v>12</v>
      </c>
      <c r="J246" s="73">
        <v>33927.980000000003</v>
      </c>
      <c r="K246" s="43"/>
      <c r="L246" s="73">
        <v>67295.17</v>
      </c>
      <c r="M246" s="109">
        <v>6.05</v>
      </c>
      <c r="N246" s="134">
        <v>407135.76</v>
      </c>
      <c r="AF246" s="39"/>
      <c r="AG246" s="48"/>
      <c r="AH246" s="48" t="s">
        <v>1080</v>
      </c>
      <c r="AL246" s="48"/>
    </row>
    <row r="247" spans="1:38" s="4" customFormat="1" ht="15" x14ac:dyDescent="0.25">
      <c r="A247" s="71"/>
      <c r="B247" s="72"/>
      <c r="C247" s="847" t="s">
        <v>81</v>
      </c>
      <c r="D247" s="847"/>
      <c r="E247" s="847"/>
      <c r="F247" s="42"/>
      <c r="G247" s="43"/>
      <c r="H247" s="43"/>
      <c r="I247" s="43"/>
      <c r="J247" s="46"/>
      <c r="K247" s="43"/>
      <c r="L247" s="73">
        <v>67295.17</v>
      </c>
      <c r="M247" s="66"/>
      <c r="N247" s="134">
        <v>407135.76</v>
      </c>
      <c r="AF247" s="39"/>
      <c r="AG247" s="48"/>
      <c r="AH247" s="48"/>
      <c r="AL247" s="48" t="s">
        <v>81</v>
      </c>
    </row>
    <row r="248" spans="1:38" s="4" customFormat="1" ht="23.25" x14ac:dyDescent="0.25">
      <c r="A248" s="40" t="s">
        <v>259</v>
      </c>
      <c r="B248" s="41" t="s">
        <v>1031</v>
      </c>
      <c r="C248" s="847" t="s">
        <v>1081</v>
      </c>
      <c r="D248" s="847"/>
      <c r="E248" s="847"/>
      <c r="F248" s="42" t="s">
        <v>174</v>
      </c>
      <c r="G248" s="43">
        <v>12</v>
      </c>
      <c r="H248" s="44">
        <v>1</v>
      </c>
      <c r="I248" s="44">
        <v>12</v>
      </c>
      <c r="J248" s="46"/>
      <c r="K248" s="43"/>
      <c r="L248" s="46"/>
      <c r="M248" s="43"/>
      <c r="N248" s="47"/>
      <c r="AF248" s="39"/>
      <c r="AG248" s="48"/>
      <c r="AH248" s="48" t="s">
        <v>1081</v>
      </c>
      <c r="AL248" s="48"/>
    </row>
    <row r="249" spans="1:38" s="4" customFormat="1" ht="15" x14ac:dyDescent="0.25">
      <c r="A249" s="51"/>
      <c r="B249" s="50" t="s">
        <v>60</v>
      </c>
      <c r="C249" s="853" t="s">
        <v>66</v>
      </c>
      <c r="D249" s="853"/>
      <c r="E249" s="853"/>
      <c r="F249" s="53"/>
      <c r="G249" s="54"/>
      <c r="H249" s="54"/>
      <c r="I249" s="54"/>
      <c r="J249" s="57">
        <v>4.88</v>
      </c>
      <c r="K249" s="54"/>
      <c r="L249" s="57">
        <v>58.56</v>
      </c>
      <c r="M249" s="56">
        <v>35.42</v>
      </c>
      <c r="N249" s="58">
        <v>2074.1999999999998</v>
      </c>
      <c r="AF249" s="39"/>
      <c r="AG249" s="48"/>
      <c r="AH249" s="48"/>
      <c r="AI249" s="3" t="s">
        <v>66</v>
      </c>
      <c r="AL249" s="48"/>
    </row>
    <row r="250" spans="1:38" s="4" customFormat="1" ht="15" x14ac:dyDescent="0.25">
      <c r="A250" s="51"/>
      <c r="B250" s="50" t="s">
        <v>86</v>
      </c>
      <c r="C250" s="853" t="s">
        <v>87</v>
      </c>
      <c r="D250" s="853"/>
      <c r="E250" s="853"/>
      <c r="F250" s="53"/>
      <c r="G250" s="54"/>
      <c r="H250" s="54"/>
      <c r="I250" s="54"/>
      <c r="J250" s="57">
        <v>0.41</v>
      </c>
      <c r="K250" s="54"/>
      <c r="L250" s="57">
        <v>4.92</v>
      </c>
      <c r="M250" s="54"/>
      <c r="N250" s="59"/>
      <c r="AF250" s="39"/>
      <c r="AG250" s="48"/>
      <c r="AH250" s="48"/>
      <c r="AI250" s="3" t="s">
        <v>87</v>
      </c>
      <c r="AL250" s="48"/>
    </row>
    <row r="251" spans="1:38" s="4" customFormat="1" ht="15" x14ac:dyDescent="0.25">
      <c r="A251" s="60"/>
      <c r="B251" s="50"/>
      <c r="C251" s="853" t="s">
        <v>71</v>
      </c>
      <c r="D251" s="853"/>
      <c r="E251" s="853"/>
      <c r="F251" s="53" t="s">
        <v>72</v>
      </c>
      <c r="G251" s="61">
        <v>0.5</v>
      </c>
      <c r="H251" s="54"/>
      <c r="I251" s="70">
        <v>6</v>
      </c>
      <c r="J251" s="63"/>
      <c r="K251" s="54"/>
      <c r="L251" s="63"/>
      <c r="M251" s="54"/>
      <c r="N251" s="59"/>
      <c r="AF251" s="39"/>
      <c r="AG251" s="48"/>
      <c r="AH251" s="48"/>
      <c r="AJ251" s="3" t="s">
        <v>71</v>
      </c>
      <c r="AL251" s="48"/>
    </row>
    <row r="252" spans="1:38" s="4" customFormat="1" ht="15" x14ac:dyDescent="0.25">
      <c r="A252" s="51"/>
      <c r="B252" s="50"/>
      <c r="C252" s="854" t="s">
        <v>74</v>
      </c>
      <c r="D252" s="854"/>
      <c r="E252" s="854"/>
      <c r="F252" s="65"/>
      <c r="G252" s="66"/>
      <c r="H252" s="66"/>
      <c r="I252" s="66"/>
      <c r="J252" s="68">
        <v>5.29</v>
      </c>
      <c r="K252" s="66"/>
      <c r="L252" s="68">
        <v>63.48</v>
      </c>
      <c r="M252" s="66"/>
      <c r="N252" s="69"/>
      <c r="AF252" s="39"/>
      <c r="AG252" s="48"/>
      <c r="AH252" s="48"/>
      <c r="AK252" s="3" t="s">
        <v>74</v>
      </c>
      <c r="AL252" s="48"/>
    </row>
    <row r="253" spans="1:38" s="4" customFormat="1" ht="15" x14ac:dyDescent="0.25">
      <c r="A253" s="60"/>
      <c r="B253" s="50"/>
      <c r="C253" s="853" t="s">
        <v>75</v>
      </c>
      <c r="D253" s="853"/>
      <c r="E253" s="853"/>
      <c r="F253" s="53"/>
      <c r="G253" s="54"/>
      <c r="H253" s="54"/>
      <c r="I253" s="54"/>
      <c r="J253" s="63"/>
      <c r="K253" s="54"/>
      <c r="L253" s="57">
        <v>58.56</v>
      </c>
      <c r="M253" s="54"/>
      <c r="N253" s="58">
        <v>2074.1999999999998</v>
      </c>
      <c r="AF253" s="39"/>
      <c r="AG253" s="48"/>
      <c r="AH253" s="48"/>
      <c r="AJ253" s="3" t="s">
        <v>75</v>
      </c>
      <c r="AL253" s="48"/>
    </row>
    <row r="254" spans="1:38" s="4" customFormat="1" ht="15" x14ac:dyDescent="0.25">
      <c r="A254" s="60"/>
      <c r="B254" s="50" t="s">
        <v>928</v>
      </c>
      <c r="C254" s="853" t="s">
        <v>929</v>
      </c>
      <c r="D254" s="853"/>
      <c r="E254" s="853"/>
      <c r="F254" s="53" t="s">
        <v>78</v>
      </c>
      <c r="G254" s="70">
        <v>90</v>
      </c>
      <c r="H254" s="54"/>
      <c r="I254" s="70">
        <v>90</v>
      </c>
      <c r="J254" s="63"/>
      <c r="K254" s="54"/>
      <c r="L254" s="57">
        <v>52.7</v>
      </c>
      <c r="M254" s="54"/>
      <c r="N254" s="58">
        <v>1866.78</v>
      </c>
      <c r="AF254" s="39"/>
      <c r="AG254" s="48"/>
      <c r="AH254" s="48"/>
      <c r="AJ254" s="3" t="s">
        <v>929</v>
      </c>
      <c r="AL254" s="48"/>
    </row>
    <row r="255" spans="1:38" s="4" customFormat="1" ht="15" x14ac:dyDescent="0.25">
      <c r="A255" s="60"/>
      <c r="B255" s="50" t="s">
        <v>930</v>
      </c>
      <c r="C255" s="853" t="s">
        <v>931</v>
      </c>
      <c r="D255" s="853"/>
      <c r="E255" s="853"/>
      <c r="F255" s="53" t="s">
        <v>78</v>
      </c>
      <c r="G255" s="70">
        <v>46</v>
      </c>
      <c r="H255" s="54"/>
      <c r="I255" s="70">
        <v>46</v>
      </c>
      <c r="J255" s="63"/>
      <c r="K255" s="54"/>
      <c r="L255" s="57">
        <v>26.94</v>
      </c>
      <c r="M255" s="54"/>
      <c r="N255" s="133">
        <v>954.13</v>
      </c>
      <c r="AF255" s="39"/>
      <c r="AG255" s="48"/>
      <c r="AH255" s="48"/>
      <c r="AJ255" s="3" t="s">
        <v>931</v>
      </c>
      <c r="AL255" s="48"/>
    </row>
    <row r="256" spans="1:38" s="4" customFormat="1" ht="15" x14ac:dyDescent="0.25">
      <c r="A256" s="71"/>
      <c r="B256" s="72"/>
      <c r="C256" s="847" t="s">
        <v>81</v>
      </c>
      <c r="D256" s="847"/>
      <c r="E256" s="847"/>
      <c r="F256" s="42"/>
      <c r="G256" s="43"/>
      <c r="H256" s="43"/>
      <c r="I256" s="43"/>
      <c r="J256" s="46"/>
      <c r="K256" s="43"/>
      <c r="L256" s="131">
        <v>143.12</v>
      </c>
      <c r="M256" s="66"/>
      <c r="N256" s="47"/>
      <c r="AF256" s="39"/>
      <c r="AG256" s="48"/>
      <c r="AH256" s="48"/>
      <c r="AL256" s="48" t="s">
        <v>81</v>
      </c>
    </row>
    <row r="257" spans="1:38" s="4" customFormat="1" ht="34.5" x14ac:dyDescent="0.25">
      <c r="A257" s="40" t="s">
        <v>263</v>
      </c>
      <c r="B257" s="41" t="s">
        <v>1082</v>
      </c>
      <c r="C257" s="847" t="s">
        <v>1083</v>
      </c>
      <c r="D257" s="847"/>
      <c r="E257" s="847"/>
      <c r="F257" s="42" t="s">
        <v>174</v>
      </c>
      <c r="G257" s="43">
        <v>1</v>
      </c>
      <c r="H257" s="44">
        <v>1</v>
      </c>
      <c r="I257" s="44">
        <v>1</v>
      </c>
      <c r="J257" s="46"/>
      <c r="K257" s="43"/>
      <c r="L257" s="46"/>
      <c r="M257" s="43"/>
      <c r="N257" s="47"/>
      <c r="AF257" s="39"/>
      <c r="AG257" s="48"/>
      <c r="AH257" s="48" t="s">
        <v>1083</v>
      </c>
      <c r="AL257" s="48"/>
    </row>
    <row r="258" spans="1:38" s="4" customFormat="1" ht="15" x14ac:dyDescent="0.25">
      <c r="A258" s="51"/>
      <c r="B258" s="50" t="s">
        <v>60</v>
      </c>
      <c r="C258" s="853" t="s">
        <v>66</v>
      </c>
      <c r="D258" s="853"/>
      <c r="E258" s="853"/>
      <c r="F258" s="53"/>
      <c r="G258" s="54"/>
      <c r="H258" s="54"/>
      <c r="I258" s="54"/>
      <c r="J258" s="57">
        <v>55.41</v>
      </c>
      <c r="K258" s="54"/>
      <c r="L258" s="57">
        <v>55.41</v>
      </c>
      <c r="M258" s="56">
        <v>35.42</v>
      </c>
      <c r="N258" s="58">
        <v>1962.62</v>
      </c>
      <c r="AF258" s="39"/>
      <c r="AG258" s="48"/>
      <c r="AH258" s="48"/>
      <c r="AI258" s="3" t="s">
        <v>66</v>
      </c>
      <c r="AL258" s="48"/>
    </row>
    <row r="259" spans="1:38" s="4" customFormat="1" ht="15" x14ac:dyDescent="0.25">
      <c r="A259" s="51"/>
      <c r="B259" s="50" t="s">
        <v>86</v>
      </c>
      <c r="C259" s="853" t="s">
        <v>87</v>
      </c>
      <c r="D259" s="853"/>
      <c r="E259" s="853"/>
      <c r="F259" s="53"/>
      <c r="G259" s="54"/>
      <c r="H259" s="54"/>
      <c r="I259" s="54"/>
      <c r="J259" s="57">
        <v>4.3</v>
      </c>
      <c r="K259" s="54"/>
      <c r="L259" s="57">
        <v>4.3</v>
      </c>
      <c r="M259" s="54"/>
      <c r="N259" s="59"/>
      <c r="AF259" s="39"/>
      <c r="AG259" s="48"/>
      <c r="AH259" s="48"/>
      <c r="AI259" s="3" t="s">
        <v>87</v>
      </c>
      <c r="AL259" s="48"/>
    </row>
    <row r="260" spans="1:38" s="4" customFormat="1" ht="15" x14ac:dyDescent="0.25">
      <c r="A260" s="60"/>
      <c r="B260" s="50"/>
      <c r="C260" s="853" t="s">
        <v>71</v>
      </c>
      <c r="D260" s="853"/>
      <c r="E260" s="853"/>
      <c r="F260" s="53" t="s">
        <v>72</v>
      </c>
      <c r="G260" s="56">
        <v>5.76</v>
      </c>
      <c r="H260" s="54"/>
      <c r="I260" s="56">
        <v>5.76</v>
      </c>
      <c r="J260" s="63"/>
      <c r="K260" s="54"/>
      <c r="L260" s="63"/>
      <c r="M260" s="54"/>
      <c r="N260" s="59"/>
      <c r="AF260" s="39"/>
      <c r="AG260" s="48"/>
      <c r="AH260" s="48"/>
      <c r="AJ260" s="3" t="s">
        <v>71</v>
      </c>
      <c r="AL260" s="48"/>
    </row>
    <row r="261" spans="1:38" s="4" customFormat="1" ht="15" x14ac:dyDescent="0.25">
      <c r="A261" s="51"/>
      <c r="B261" s="50"/>
      <c r="C261" s="854" t="s">
        <v>74</v>
      </c>
      <c r="D261" s="854"/>
      <c r="E261" s="854"/>
      <c r="F261" s="65"/>
      <c r="G261" s="66"/>
      <c r="H261" s="66"/>
      <c r="I261" s="66"/>
      <c r="J261" s="68">
        <v>59.71</v>
      </c>
      <c r="K261" s="66"/>
      <c r="L261" s="68">
        <v>59.71</v>
      </c>
      <c r="M261" s="66"/>
      <c r="N261" s="69"/>
      <c r="AF261" s="39"/>
      <c r="AG261" s="48"/>
      <c r="AH261" s="48"/>
      <c r="AK261" s="3" t="s">
        <v>74</v>
      </c>
      <c r="AL261" s="48"/>
    </row>
    <row r="262" spans="1:38" s="4" customFormat="1" ht="15" x14ac:dyDescent="0.25">
      <c r="A262" s="60"/>
      <c r="B262" s="50"/>
      <c r="C262" s="853" t="s">
        <v>75</v>
      </c>
      <c r="D262" s="853"/>
      <c r="E262" s="853"/>
      <c r="F262" s="53"/>
      <c r="G262" s="54"/>
      <c r="H262" s="54"/>
      <c r="I262" s="54"/>
      <c r="J262" s="63"/>
      <c r="K262" s="54"/>
      <c r="L262" s="57">
        <v>55.41</v>
      </c>
      <c r="M262" s="54"/>
      <c r="N262" s="58">
        <v>1962.62</v>
      </c>
      <c r="AF262" s="39"/>
      <c r="AG262" s="48"/>
      <c r="AH262" s="48"/>
      <c r="AJ262" s="3" t="s">
        <v>75</v>
      </c>
      <c r="AL262" s="48"/>
    </row>
    <row r="263" spans="1:38" s="4" customFormat="1" ht="15" x14ac:dyDescent="0.25">
      <c r="A263" s="60"/>
      <c r="B263" s="50" t="s">
        <v>928</v>
      </c>
      <c r="C263" s="853" t="s">
        <v>929</v>
      </c>
      <c r="D263" s="853"/>
      <c r="E263" s="853"/>
      <c r="F263" s="53" t="s">
        <v>78</v>
      </c>
      <c r="G263" s="70">
        <v>90</v>
      </c>
      <c r="H263" s="54"/>
      <c r="I263" s="70">
        <v>90</v>
      </c>
      <c r="J263" s="63"/>
      <c r="K263" s="54"/>
      <c r="L263" s="57">
        <v>49.87</v>
      </c>
      <c r="M263" s="54"/>
      <c r="N263" s="58">
        <v>1766.36</v>
      </c>
      <c r="AF263" s="39"/>
      <c r="AG263" s="48"/>
      <c r="AH263" s="48"/>
      <c r="AJ263" s="3" t="s">
        <v>929</v>
      </c>
      <c r="AL263" s="48"/>
    </row>
    <row r="264" spans="1:38" s="4" customFormat="1" ht="15" x14ac:dyDescent="0.25">
      <c r="A264" s="60"/>
      <c r="B264" s="50" t="s">
        <v>930</v>
      </c>
      <c r="C264" s="853" t="s">
        <v>931</v>
      </c>
      <c r="D264" s="853"/>
      <c r="E264" s="853"/>
      <c r="F264" s="53" t="s">
        <v>78</v>
      </c>
      <c r="G264" s="70">
        <v>46</v>
      </c>
      <c r="H264" s="54"/>
      <c r="I264" s="70">
        <v>46</v>
      </c>
      <c r="J264" s="63"/>
      <c r="K264" s="54"/>
      <c r="L264" s="57">
        <v>25.49</v>
      </c>
      <c r="M264" s="54"/>
      <c r="N264" s="133">
        <v>902.81</v>
      </c>
      <c r="AF264" s="39"/>
      <c r="AG264" s="48"/>
      <c r="AH264" s="48"/>
      <c r="AJ264" s="3" t="s">
        <v>931</v>
      </c>
      <c r="AL264" s="48"/>
    </row>
    <row r="265" spans="1:38" s="4" customFormat="1" ht="15" x14ac:dyDescent="0.25">
      <c r="A265" s="71"/>
      <c r="B265" s="72"/>
      <c r="C265" s="847" t="s">
        <v>81</v>
      </c>
      <c r="D265" s="847"/>
      <c r="E265" s="847"/>
      <c r="F265" s="42"/>
      <c r="G265" s="43"/>
      <c r="H265" s="43"/>
      <c r="I265" s="43"/>
      <c r="J265" s="46"/>
      <c r="K265" s="43"/>
      <c r="L265" s="131">
        <v>135.07</v>
      </c>
      <c r="M265" s="66"/>
      <c r="N265" s="47"/>
      <c r="AF265" s="39"/>
      <c r="AG265" s="48"/>
      <c r="AH265" s="48"/>
      <c r="AL265" s="48" t="s">
        <v>81</v>
      </c>
    </row>
    <row r="266" spans="1:38" s="4" customFormat="1" ht="23.25" x14ac:dyDescent="0.25">
      <c r="A266" s="40" t="s">
        <v>1084</v>
      </c>
      <c r="B266" s="41" t="s">
        <v>1085</v>
      </c>
      <c r="C266" s="847" t="s">
        <v>1086</v>
      </c>
      <c r="D266" s="847"/>
      <c r="E266" s="847"/>
      <c r="F266" s="42" t="s">
        <v>916</v>
      </c>
      <c r="G266" s="43">
        <v>1</v>
      </c>
      <c r="H266" s="44">
        <v>1</v>
      </c>
      <c r="I266" s="44">
        <v>1</v>
      </c>
      <c r="J266" s="73">
        <v>55282.13</v>
      </c>
      <c r="K266" s="43"/>
      <c r="L266" s="73">
        <v>9137.5400000000009</v>
      </c>
      <c r="M266" s="109">
        <v>6.05</v>
      </c>
      <c r="N266" s="134">
        <v>55282.13</v>
      </c>
      <c r="AF266" s="39"/>
      <c r="AG266" s="48"/>
      <c r="AH266" s="48" t="s">
        <v>1086</v>
      </c>
      <c r="AL266" s="48"/>
    </row>
    <row r="267" spans="1:38" s="4" customFormat="1" ht="15" x14ac:dyDescent="0.25">
      <c r="A267" s="71"/>
      <c r="B267" s="72"/>
      <c r="C267" s="847" t="s">
        <v>81</v>
      </c>
      <c r="D267" s="847"/>
      <c r="E267" s="847"/>
      <c r="F267" s="42"/>
      <c r="G267" s="43"/>
      <c r="H267" s="43"/>
      <c r="I267" s="43"/>
      <c r="J267" s="46"/>
      <c r="K267" s="43"/>
      <c r="L267" s="73">
        <v>9137.5400000000009</v>
      </c>
      <c r="M267" s="66"/>
      <c r="N267" s="134">
        <v>55282.13</v>
      </c>
      <c r="AF267" s="39"/>
      <c r="AG267" s="48"/>
      <c r="AH267" s="48"/>
      <c r="AL267" s="48" t="s">
        <v>81</v>
      </c>
    </row>
    <row r="268" spans="1:38" s="4" customFormat="1" ht="34.5" x14ac:dyDescent="0.25">
      <c r="A268" s="40" t="s">
        <v>270</v>
      </c>
      <c r="B268" s="41" t="s">
        <v>1087</v>
      </c>
      <c r="C268" s="847" t="s">
        <v>1088</v>
      </c>
      <c r="D268" s="847"/>
      <c r="E268" s="847"/>
      <c r="F268" s="42" t="s">
        <v>174</v>
      </c>
      <c r="G268" s="43">
        <v>2</v>
      </c>
      <c r="H268" s="44">
        <v>1</v>
      </c>
      <c r="I268" s="44">
        <v>2</v>
      </c>
      <c r="J268" s="46"/>
      <c r="K268" s="43"/>
      <c r="L268" s="46"/>
      <c r="M268" s="43"/>
      <c r="N268" s="47"/>
      <c r="AF268" s="39"/>
      <c r="AG268" s="48"/>
      <c r="AH268" s="48" t="s">
        <v>1088</v>
      </c>
      <c r="AL268" s="48"/>
    </row>
    <row r="269" spans="1:38" s="4" customFormat="1" ht="15" x14ac:dyDescent="0.25">
      <c r="A269" s="51"/>
      <c r="B269" s="50" t="s">
        <v>60</v>
      </c>
      <c r="C269" s="853" t="s">
        <v>66</v>
      </c>
      <c r="D269" s="853"/>
      <c r="E269" s="853"/>
      <c r="F269" s="53"/>
      <c r="G269" s="54"/>
      <c r="H269" s="54"/>
      <c r="I269" s="54"/>
      <c r="J269" s="57">
        <v>8.08</v>
      </c>
      <c r="K269" s="54"/>
      <c r="L269" s="57">
        <v>16.16</v>
      </c>
      <c r="M269" s="56">
        <v>35.42</v>
      </c>
      <c r="N269" s="133">
        <v>572.39</v>
      </c>
      <c r="AF269" s="39"/>
      <c r="AG269" s="48"/>
      <c r="AH269" s="48"/>
      <c r="AI269" s="3" t="s">
        <v>66</v>
      </c>
      <c r="AL269" s="48"/>
    </row>
    <row r="270" spans="1:38" s="4" customFormat="1" ht="15" x14ac:dyDescent="0.25">
      <c r="A270" s="51"/>
      <c r="B270" s="50" t="s">
        <v>86</v>
      </c>
      <c r="C270" s="853" t="s">
        <v>87</v>
      </c>
      <c r="D270" s="853"/>
      <c r="E270" s="853"/>
      <c r="F270" s="53"/>
      <c r="G270" s="54"/>
      <c r="H270" s="54"/>
      <c r="I270" s="54"/>
      <c r="J270" s="57">
        <v>1.28</v>
      </c>
      <c r="K270" s="54"/>
      <c r="L270" s="57">
        <v>2.56</v>
      </c>
      <c r="M270" s="54"/>
      <c r="N270" s="59"/>
      <c r="AF270" s="39"/>
      <c r="AG270" s="48"/>
      <c r="AH270" s="48"/>
      <c r="AI270" s="3" t="s">
        <v>87</v>
      </c>
      <c r="AL270" s="48"/>
    </row>
    <row r="271" spans="1:38" s="4" customFormat="1" ht="15" x14ac:dyDescent="0.25">
      <c r="A271" s="60"/>
      <c r="B271" s="50"/>
      <c r="C271" s="853" t="s">
        <v>71</v>
      </c>
      <c r="D271" s="853"/>
      <c r="E271" s="853"/>
      <c r="F271" s="53" t="s">
        <v>72</v>
      </c>
      <c r="G271" s="56">
        <v>0.84</v>
      </c>
      <c r="H271" s="54"/>
      <c r="I271" s="56">
        <v>1.68</v>
      </c>
      <c r="J271" s="63"/>
      <c r="K271" s="54"/>
      <c r="L271" s="63"/>
      <c r="M271" s="54"/>
      <c r="N271" s="59"/>
      <c r="AF271" s="39"/>
      <c r="AG271" s="48"/>
      <c r="AH271" s="48"/>
      <c r="AJ271" s="3" t="s">
        <v>71</v>
      </c>
      <c r="AL271" s="48"/>
    </row>
    <row r="272" spans="1:38" s="4" customFormat="1" ht="15" x14ac:dyDescent="0.25">
      <c r="A272" s="51"/>
      <c r="B272" s="50"/>
      <c r="C272" s="854" t="s">
        <v>74</v>
      </c>
      <c r="D272" s="854"/>
      <c r="E272" s="854"/>
      <c r="F272" s="65"/>
      <c r="G272" s="66"/>
      <c r="H272" s="66"/>
      <c r="I272" s="66"/>
      <c r="J272" s="68">
        <v>9.36</v>
      </c>
      <c r="K272" s="66"/>
      <c r="L272" s="68">
        <v>18.72</v>
      </c>
      <c r="M272" s="66"/>
      <c r="N272" s="69"/>
      <c r="AF272" s="39"/>
      <c r="AG272" s="48"/>
      <c r="AH272" s="48"/>
      <c r="AK272" s="3" t="s">
        <v>74</v>
      </c>
      <c r="AL272" s="48"/>
    </row>
    <row r="273" spans="1:38" s="4" customFormat="1" ht="15" x14ac:dyDescent="0.25">
      <c r="A273" s="60"/>
      <c r="B273" s="50"/>
      <c r="C273" s="853" t="s">
        <v>75</v>
      </c>
      <c r="D273" s="853"/>
      <c r="E273" s="853"/>
      <c r="F273" s="53"/>
      <c r="G273" s="54"/>
      <c r="H273" s="54"/>
      <c r="I273" s="54"/>
      <c r="J273" s="63"/>
      <c r="K273" s="54"/>
      <c r="L273" s="57">
        <v>16.16</v>
      </c>
      <c r="M273" s="54"/>
      <c r="N273" s="133">
        <v>572.39</v>
      </c>
      <c r="AF273" s="39"/>
      <c r="AG273" s="48"/>
      <c r="AH273" s="48"/>
      <c r="AJ273" s="3" t="s">
        <v>75</v>
      </c>
      <c r="AL273" s="48"/>
    </row>
    <row r="274" spans="1:38" s="4" customFormat="1" ht="15" x14ac:dyDescent="0.25">
      <c r="A274" s="60"/>
      <c r="B274" s="50" t="s">
        <v>928</v>
      </c>
      <c r="C274" s="853" t="s">
        <v>929</v>
      </c>
      <c r="D274" s="853"/>
      <c r="E274" s="853"/>
      <c r="F274" s="53" t="s">
        <v>78</v>
      </c>
      <c r="G274" s="70">
        <v>90</v>
      </c>
      <c r="H274" s="54"/>
      <c r="I274" s="70">
        <v>90</v>
      </c>
      <c r="J274" s="63"/>
      <c r="K274" s="54"/>
      <c r="L274" s="57">
        <v>14.54</v>
      </c>
      <c r="M274" s="54"/>
      <c r="N274" s="133">
        <v>515.15</v>
      </c>
      <c r="AF274" s="39"/>
      <c r="AG274" s="48"/>
      <c r="AH274" s="48"/>
      <c r="AJ274" s="3" t="s">
        <v>929</v>
      </c>
      <c r="AL274" s="48"/>
    </row>
    <row r="275" spans="1:38" s="4" customFormat="1" ht="15" x14ac:dyDescent="0.25">
      <c r="A275" s="60"/>
      <c r="B275" s="50" t="s">
        <v>930</v>
      </c>
      <c r="C275" s="853" t="s">
        <v>931</v>
      </c>
      <c r="D275" s="853"/>
      <c r="E275" s="853"/>
      <c r="F275" s="53" t="s">
        <v>78</v>
      </c>
      <c r="G275" s="70">
        <v>46</v>
      </c>
      <c r="H275" s="54"/>
      <c r="I275" s="70">
        <v>46</v>
      </c>
      <c r="J275" s="63"/>
      <c r="K275" s="54"/>
      <c r="L275" s="57">
        <v>7.43</v>
      </c>
      <c r="M275" s="54"/>
      <c r="N275" s="133">
        <v>263.3</v>
      </c>
      <c r="AF275" s="39"/>
      <c r="AG275" s="48"/>
      <c r="AH275" s="48"/>
      <c r="AJ275" s="3" t="s">
        <v>931</v>
      </c>
      <c r="AL275" s="48"/>
    </row>
    <row r="276" spans="1:38" s="4" customFormat="1" ht="15" x14ac:dyDescent="0.25">
      <c r="A276" s="71"/>
      <c r="B276" s="72"/>
      <c r="C276" s="847" t="s">
        <v>81</v>
      </c>
      <c r="D276" s="847"/>
      <c r="E276" s="847"/>
      <c r="F276" s="42"/>
      <c r="G276" s="43"/>
      <c r="H276" s="43"/>
      <c r="I276" s="43"/>
      <c r="J276" s="46"/>
      <c r="K276" s="43"/>
      <c r="L276" s="131">
        <v>40.69</v>
      </c>
      <c r="M276" s="66"/>
      <c r="N276" s="47"/>
      <c r="AF276" s="39"/>
      <c r="AG276" s="48"/>
      <c r="AH276" s="48"/>
      <c r="AL276" s="48" t="s">
        <v>81</v>
      </c>
    </row>
    <row r="277" spans="1:38" s="4" customFormat="1" ht="23.25" x14ac:dyDescent="0.25">
      <c r="A277" s="40" t="s">
        <v>1089</v>
      </c>
      <c r="B277" s="41" t="s">
        <v>1090</v>
      </c>
      <c r="C277" s="847" t="s">
        <v>1091</v>
      </c>
      <c r="D277" s="847"/>
      <c r="E277" s="847"/>
      <c r="F277" s="42" t="s">
        <v>916</v>
      </c>
      <c r="G277" s="43">
        <v>2</v>
      </c>
      <c r="H277" s="44">
        <v>1</v>
      </c>
      <c r="I277" s="44">
        <v>2</v>
      </c>
      <c r="J277" s="73">
        <v>107973.24</v>
      </c>
      <c r="K277" s="43"/>
      <c r="L277" s="73">
        <v>35693.629999999997</v>
      </c>
      <c r="M277" s="109">
        <v>6.05</v>
      </c>
      <c r="N277" s="134">
        <v>215946.48</v>
      </c>
      <c r="AF277" s="39"/>
      <c r="AG277" s="48"/>
      <c r="AH277" s="48" t="s">
        <v>1091</v>
      </c>
      <c r="AL277" s="48"/>
    </row>
    <row r="278" spans="1:38" s="4" customFormat="1" ht="15" x14ac:dyDescent="0.25">
      <c r="A278" s="71"/>
      <c r="B278" s="72"/>
      <c r="C278" s="847" t="s">
        <v>81</v>
      </c>
      <c r="D278" s="847"/>
      <c r="E278" s="847"/>
      <c r="F278" s="42"/>
      <c r="G278" s="43"/>
      <c r="H278" s="43"/>
      <c r="I278" s="43"/>
      <c r="J278" s="46"/>
      <c r="K278" s="43"/>
      <c r="L278" s="73">
        <v>35693.629999999997</v>
      </c>
      <c r="M278" s="66"/>
      <c r="N278" s="134">
        <v>215946.48</v>
      </c>
      <c r="AF278" s="39"/>
      <c r="AG278" s="48"/>
      <c r="AH278" s="48"/>
      <c r="AL278" s="48" t="s">
        <v>81</v>
      </c>
    </row>
    <row r="279" spans="1:38" s="4" customFormat="1" ht="23.25" x14ac:dyDescent="0.25">
      <c r="A279" s="40" t="s">
        <v>276</v>
      </c>
      <c r="B279" s="41" t="s">
        <v>1031</v>
      </c>
      <c r="C279" s="847" t="s">
        <v>1092</v>
      </c>
      <c r="D279" s="847"/>
      <c r="E279" s="847"/>
      <c r="F279" s="42" t="s">
        <v>174</v>
      </c>
      <c r="G279" s="43">
        <v>3</v>
      </c>
      <c r="H279" s="44">
        <v>1</v>
      </c>
      <c r="I279" s="44">
        <v>3</v>
      </c>
      <c r="J279" s="46"/>
      <c r="K279" s="43"/>
      <c r="L279" s="46"/>
      <c r="M279" s="43"/>
      <c r="N279" s="47"/>
      <c r="AF279" s="39"/>
      <c r="AG279" s="48"/>
      <c r="AH279" s="48" t="s">
        <v>1092</v>
      </c>
      <c r="AL279" s="48"/>
    </row>
    <row r="280" spans="1:38" s="4" customFormat="1" ht="15" x14ac:dyDescent="0.25">
      <c r="A280" s="51"/>
      <c r="B280" s="50" t="s">
        <v>60</v>
      </c>
      <c r="C280" s="853" t="s">
        <v>66</v>
      </c>
      <c r="D280" s="853"/>
      <c r="E280" s="853"/>
      <c r="F280" s="53"/>
      <c r="G280" s="54"/>
      <c r="H280" s="54"/>
      <c r="I280" s="54"/>
      <c r="J280" s="57">
        <v>4.88</v>
      </c>
      <c r="K280" s="54"/>
      <c r="L280" s="57">
        <v>14.64</v>
      </c>
      <c r="M280" s="56">
        <v>35.42</v>
      </c>
      <c r="N280" s="133">
        <v>518.54999999999995</v>
      </c>
      <c r="AF280" s="39"/>
      <c r="AG280" s="48"/>
      <c r="AH280" s="48"/>
      <c r="AI280" s="3" t="s">
        <v>66</v>
      </c>
      <c r="AL280" s="48"/>
    </row>
    <row r="281" spans="1:38" s="4" customFormat="1" ht="15" x14ac:dyDescent="0.25">
      <c r="A281" s="51"/>
      <c r="B281" s="50" t="s">
        <v>86</v>
      </c>
      <c r="C281" s="853" t="s">
        <v>87</v>
      </c>
      <c r="D281" s="853"/>
      <c r="E281" s="853"/>
      <c r="F281" s="53"/>
      <c r="G281" s="54"/>
      <c r="H281" s="54"/>
      <c r="I281" s="54"/>
      <c r="J281" s="57">
        <v>0.41</v>
      </c>
      <c r="K281" s="54"/>
      <c r="L281" s="57">
        <v>1.23</v>
      </c>
      <c r="M281" s="54"/>
      <c r="N281" s="59"/>
      <c r="AF281" s="39"/>
      <c r="AG281" s="48"/>
      <c r="AH281" s="48"/>
      <c r="AI281" s="3" t="s">
        <v>87</v>
      </c>
      <c r="AL281" s="48"/>
    </row>
    <row r="282" spans="1:38" s="4" customFormat="1" ht="15" x14ac:dyDescent="0.25">
      <c r="A282" s="60"/>
      <c r="B282" s="50"/>
      <c r="C282" s="853" t="s">
        <v>71</v>
      </c>
      <c r="D282" s="853"/>
      <c r="E282" s="853"/>
      <c r="F282" s="53" t="s">
        <v>72</v>
      </c>
      <c r="G282" s="61">
        <v>0.5</v>
      </c>
      <c r="H282" s="54"/>
      <c r="I282" s="61">
        <v>1.5</v>
      </c>
      <c r="J282" s="63"/>
      <c r="K282" s="54"/>
      <c r="L282" s="63"/>
      <c r="M282" s="54"/>
      <c r="N282" s="59"/>
      <c r="AF282" s="39"/>
      <c r="AG282" s="48"/>
      <c r="AH282" s="48"/>
      <c r="AJ282" s="3" t="s">
        <v>71</v>
      </c>
      <c r="AL282" s="48"/>
    </row>
    <row r="283" spans="1:38" s="4" customFormat="1" ht="15" x14ac:dyDescent="0.25">
      <c r="A283" s="51"/>
      <c r="B283" s="50"/>
      <c r="C283" s="854" t="s">
        <v>74</v>
      </c>
      <c r="D283" s="854"/>
      <c r="E283" s="854"/>
      <c r="F283" s="65"/>
      <c r="G283" s="66"/>
      <c r="H283" s="66"/>
      <c r="I283" s="66"/>
      <c r="J283" s="68">
        <v>5.29</v>
      </c>
      <c r="K283" s="66"/>
      <c r="L283" s="68">
        <v>15.87</v>
      </c>
      <c r="M283" s="66"/>
      <c r="N283" s="69"/>
      <c r="AF283" s="39"/>
      <c r="AG283" s="48"/>
      <c r="AH283" s="48"/>
      <c r="AK283" s="3" t="s">
        <v>74</v>
      </c>
      <c r="AL283" s="48"/>
    </row>
    <row r="284" spans="1:38" s="4" customFormat="1" ht="15" x14ac:dyDescent="0.25">
      <c r="A284" s="60"/>
      <c r="B284" s="50"/>
      <c r="C284" s="853" t="s">
        <v>75</v>
      </c>
      <c r="D284" s="853"/>
      <c r="E284" s="853"/>
      <c r="F284" s="53"/>
      <c r="G284" s="54"/>
      <c r="H284" s="54"/>
      <c r="I284" s="54"/>
      <c r="J284" s="63"/>
      <c r="K284" s="54"/>
      <c r="L284" s="57">
        <v>14.64</v>
      </c>
      <c r="M284" s="54"/>
      <c r="N284" s="133">
        <v>518.54999999999995</v>
      </c>
      <c r="AF284" s="39"/>
      <c r="AG284" s="48"/>
      <c r="AH284" s="48"/>
      <c r="AJ284" s="3" t="s">
        <v>75</v>
      </c>
      <c r="AL284" s="48"/>
    </row>
    <row r="285" spans="1:38" s="4" customFormat="1" ht="15" x14ac:dyDescent="0.25">
      <c r="A285" s="60"/>
      <c r="B285" s="50" t="s">
        <v>928</v>
      </c>
      <c r="C285" s="853" t="s">
        <v>929</v>
      </c>
      <c r="D285" s="853"/>
      <c r="E285" s="853"/>
      <c r="F285" s="53" t="s">
        <v>78</v>
      </c>
      <c r="G285" s="70">
        <v>90</v>
      </c>
      <c r="H285" s="54"/>
      <c r="I285" s="70">
        <v>90</v>
      </c>
      <c r="J285" s="63"/>
      <c r="K285" s="54"/>
      <c r="L285" s="57">
        <v>13.18</v>
      </c>
      <c r="M285" s="54"/>
      <c r="N285" s="133">
        <v>466.7</v>
      </c>
      <c r="AF285" s="39"/>
      <c r="AG285" s="48"/>
      <c r="AH285" s="48"/>
      <c r="AJ285" s="3" t="s">
        <v>929</v>
      </c>
      <c r="AL285" s="48"/>
    </row>
    <row r="286" spans="1:38" s="4" customFormat="1" ht="15" x14ac:dyDescent="0.25">
      <c r="A286" s="60"/>
      <c r="B286" s="50" t="s">
        <v>930</v>
      </c>
      <c r="C286" s="853" t="s">
        <v>931</v>
      </c>
      <c r="D286" s="853"/>
      <c r="E286" s="853"/>
      <c r="F286" s="53" t="s">
        <v>78</v>
      </c>
      <c r="G286" s="70">
        <v>46</v>
      </c>
      <c r="H286" s="54"/>
      <c r="I286" s="70">
        <v>46</v>
      </c>
      <c r="J286" s="63"/>
      <c r="K286" s="54"/>
      <c r="L286" s="57">
        <v>6.73</v>
      </c>
      <c r="M286" s="54"/>
      <c r="N286" s="133">
        <v>238.53</v>
      </c>
      <c r="AF286" s="39"/>
      <c r="AG286" s="48"/>
      <c r="AH286" s="48"/>
      <c r="AJ286" s="3" t="s">
        <v>931</v>
      </c>
      <c r="AL286" s="48"/>
    </row>
    <row r="287" spans="1:38" s="4" customFormat="1" ht="15" x14ac:dyDescent="0.25">
      <c r="A287" s="71"/>
      <c r="B287" s="72"/>
      <c r="C287" s="847" t="s">
        <v>81</v>
      </c>
      <c r="D287" s="847"/>
      <c r="E287" s="847"/>
      <c r="F287" s="42"/>
      <c r="G287" s="43"/>
      <c r="H287" s="43"/>
      <c r="I287" s="43"/>
      <c r="J287" s="46"/>
      <c r="K287" s="43"/>
      <c r="L287" s="131">
        <v>35.78</v>
      </c>
      <c r="M287" s="66"/>
      <c r="N287" s="47"/>
      <c r="AF287" s="39"/>
      <c r="AG287" s="48"/>
      <c r="AH287" s="48"/>
      <c r="AL287" s="48" t="s">
        <v>81</v>
      </c>
    </row>
    <row r="288" spans="1:38" s="4" customFormat="1" ht="34.5" x14ac:dyDescent="0.25">
      <c r="A288" s="40" t="s">
        <v>280</v>
      </c>
      <c r="B288" s="41" t="s">
        <v>1093</v>
      </c>
      <c r="C288" s="847" t="s">
        <v>1094</v>
      </c>
      <c r="D288" s="847"/>
      <c r="E288" s="847"/>
      <c r="F288" s="42" t="s">
        <v>486</v>
      </c>
      <c r="G288" s="43">
        <v>0.3</v>
      </c>
      <c r="H288" s="44">
        <v>1</v>
      </c>
      <c r="I288" s="45">
        <v>0.3</v>
      </c>
      <c r="J288" s="131">
        <v>88</v>
      </c>
      <c r="K288" s="43"/>
      <c r="L288" s="131">
        <v>26.4</v>
      </c>
      <c r="M288" s="43"/>
      <c r="N288" s="47"/>
      <c r="AF288" s="39"/>
      <c r="AG288" s="48"/>
      <c r="AH288" s="48" t="s">
        <v>1094</v>
      </c>
      <c r="AL288" s="48"/>
    </row>
    <row r="289" spans="1:38" s="4" customFormat="1" ht="15" x14ac:dyDescent="0.25">
      <c r="A289" s="71"/>
      <c r="B289" s="72"/>
      <c r="C289" s="847" t="s">
        <v>81</v>
      </c>
      <c r="D289" s="847"/>
      <c r="E289" s="847"/>
      <c r="F289" s="42"/>
      <c r="G289" s="43"/>
      <c r="H289" s="43"/>
      <c r="I289" s="43"/>
      <c r="J289" s="46"/>
      <c r="K289" s="43"/>
      <c r="L289" s="131">
        <v>26.4</v>
      </c>
      <c r="M289" s="66"/>
      <c r="N289" s="47"/>
      <c r="AF289" s="39"/>
      <c r="AG289" s="48"/>
      <c r="AH289" s="48"/>
      <c r="AL289" s="48" t="s">
        <v>81</v>
      </c>
    </row>
    <row r="290" spans="1:38" s="4" customFormat="1" ht="34.5" x14ac:dyDescent="0.25">
      <c r="A290" s="40" t="s">
        <v>283</v>
      </c>
      <c r="B290" s="41" t="s">
        <v>1095</v>
      </c>
      <c r="C290" s="847" t="s">
        <v>1096</v>
      </c>
      <c r="D290" s="847"/>
      <c r="E290" s="847"/>
      <c r="F290" s="42" t="s">
        <v>824</v>
      </c>
      <c r="G290" s="43">
        <v>0.39</v>
      </c>
      <c r="H290" s="44">
        <v>1</v>
      </c>
      <c r="I290" s="109">
        <v>0.39</v>
      </c>
      <c r="J290" s="131">
        <v>213</v>
      </c>
      <c r="K290" s="43"/>
      <c r="L290" s="131">
        <v>83.07</v>
      </c>
      <c r="M290" s="43"/>
      <c r="N290" s="47"/>
      <c r="AF290" s="39"/>
      <c r="AG290" s="48"/>
      <c r="AH290" s="48" t="s">
        <v>1096</v>
      </c>
      <c r="AL290" s="48"/>
    </row>
    <row r="291" spans="1:38" s="4" customFormat="1" ht="15" x14ac:dyDescent="0.25">
      <c r="A291" s="71"/>
      <c r="B291" s="72"/>
      <c r="C291" s="847" t="s">
        <v>81</v>
      </c>
      <c r="D291" s="847"/>
      <c r="E291" s="847"/>
      <c r="F291" s="42"/>
      <c r="G291" s="43"/>
      <c r="H291" s="43"/>
      <c r="I291" s="43"/>
      <c r="J291" s="46"/>
      <c r="K291" s="43"/>
      <c r="L291" s="131">
        <v>83.07</v>
      </c>
      <c r="M291" s="66"/>
      <c r="N291" s="47"/>
      <c r="AF291" s="39"/>
      <c r="AG291" s="48"/>
      <c r="AH291" s="48"/>
      <c r="AL291" s="48" t="s">
        <v>81</v>
      </c>
    </row>
    <row r="292" spans="1:38" s="4" customFormat="1" ht="15" x14ac:dyDescent="0.25">
      <c r="A292" s="855" t="s">
        <v>1097</v>
      </c>
      <c r="B292" s="856"/>
      <c r="C292" s="856"/>
      <c r="D292" s="856"/>
      <c r="E292" s="856"/>
      <c r="F292" s="856"/>
      <c r="G292" s="856"/>
      <c r="H292" s="856"/>
      <c r="I292" s="856"/>
      <c r="J292" s="856"/>
      <c r="K292" s="856"/>
      <c r="L292" s="856"/>
      <c r="M292" s="856"/>
      <c r="N292" s="857"/>
      <c r="AF292" s="39"/>
      <c r="AG292" s="48" t="s">
        <v>1097</v>
      </c>
      <c r="AH292" s="48"/>
      <c r="AL292" s="48"/>
    </row>
    <row r="293" spans="1:38" s="4" customFormat="1" ht="34.5" x14ac:dyDescent="0.25">
      <c r="A293" s="40" t="s">
        <v>286</v>
      </c>
      <c r="B293" s="41" t="s">
        <v>1098</v>
      </c>
      <c r="C293" s="847" t="s">
        <v>1099</v>
      </c>
      <c r="D293" s="847"/>
      <c r="E293" s="847"/>
      <c r="F293" s="42" t="s">
        <v>119</v>
      </c>
      <c r="G293" s="43">
        <v>0.19400000000000001</v>
      </c>
      <c r="H293" s="44">
        <v>1</v>
      </c>
      <c r="I293" s="129">
        <v>0.19400000000000001</v>
      </c>
      <c r="J293" s="46"/>
      <c r="K293" s="43"/>
      <c r="L293" s="46"/>
      <c r="M293" s="43"/>
      <c r="N293" s="47"/>
      <c r="AF293" s="39"/>
      <c r="AG293" s="48"/>
      <c r="AH293" s="48" t="s">
        <v>1099</v>
      </c>
      <c r="AL293" s="48"/>
    </row>
    <row r="294" spans="1:38" s="4" customFormat="1" ht="15" x14ac:dyDescent="0.25">
      <c r="A294" s="51"/>
      <c r="B294" s="50" t="s">
        <v>60</v>
      </c>
      <c r="C294" s="853" t="s">
        <v>66</v>
      </c>
      <c r="D294" s="853"/>
      <c r="E294" s="853"/>
      <c r="F294" s="53"/>
      <c r="G294" s="54"/>
      <c r="H294" s="54"/>
      <c r="I294" s="54"/>
      <c r="J294" s="57">
        <v>302.3</v>
      </c>
      <c r="K294" s="54"/>
      <c r="L294" s="57">
        <v>58.65</v>
      </c>
      <c r="M294" s="56">
        <v>35.42</v>
      </c>
      <c r="N294" s="58">
        <v>2077.38</v>
      </c>
      <c r="AF294" s="39"/>
      <c r="AG294" s="48"/>
      <c r="AH294" s="48"/>
      <c r="AI294" s="3" t="s">
        <v>66</v>
      </c>
      <c r="AL294" s="48"/>
    </row>
    <row r="295" spans="1:38" s="4" customFormat="1" ht="15" x14ac:dyDescent="0.25">
      <c r="A295" s="51"/>
      <c r="B295" s="50" t="s">
        <v>67</v>
      </c>
      <c r="C295" s="853" t="s">
        <v>68</v>
      </c>
      <c r="D295" s="853"/>
      <c r="E295" s="853"/>
      <c r="F295" s="53"/>
      <c r="G295" s="54"/>
      <c r="H295" s="54"/>
      <c r="I295" s="54"/>
      <c r="J295" s="57">
        <v>5.43</v>
      </c>
      <c r="K295" s="54"/>
      <c r="L295" s="57">
        <v>1.05</v>
      </c>
      <c r="M295" s="54"/>
      <c r="N295" s="59"/>
      <c r="AF295" s="39"/>
      <c r="AG295" s="48"/>
      <c r="AH295" s="48"/>
      <c r="AI295" s="3" t="s">
        <v>68</v>
      </c>
      <c r="AL295" s="48"/>
    </row>
    <row r="296" spans="1:38" s="4" customFormat="1" ht="15" x14ac:dyDescent="0.25">
      <c r="A296" s="51"/>
      <c r="B296" s="50" t="s">
        <v>69</v>
      </c>
      <c r="C296" s="853" t="s">
        <v>70</v>
      </c>
      <c r="D296" s="853"/>
      <c r="E296" s="853"/>
      <c r="F296" s="53"/>
      <c r="G296" s="54"/>
      <c r="H296" s="54"/>
      <c r="I296" s="54"/>
      <c r="J296" s="57">
        <v>0.76</v>
      </c>
      <c r="K296" s="54"/>
      <c r="L296" s="57">
        <v>0.15</v>
      </c>
      <c r="M296" s="56">
        <v>35.42</v>
      </c>
      <c r="N296" s="133">
        <v>5.31</v>
      </c>
      <c r="AF296" s="39"/>
      <c r="AG296" s="48"/>
      <c r="AH296" s="48"/>
      <c r="AI296" s="3" t="s">
        <v>70</v>
      </c>
      <c r="AL296" s="48"/>
    </row>
    <row r="297" spans="1:38" s="4" customFormat="1" ht="15" x14ac:dyDescent="0.25">
      <c r="A297" s="51"/>
      <c r="B297" s="50" t="s">
        <v>86</v>
      </c>
      <c r="C297" s="853" t="s">
        <v>87</v>
      </c>
      <c r="D297" s="853"/>
      <c r="E297" s="853"/>
      <c r="F297" s="53"/>
      <c r="G297" s="54"/>
      <c r="H297" s="54"/>
      <c r="I297" s="54"/>
      <c r="J297" s="57">
        <v>185.57</v>
      </c>
      <c r="K297" s="54"/>
      <c r="L297" s="57">
        <v>36</v>
      </c>
      <c r="M297" s="54"/>
      <c r="N297" s="59"/>
      <c r="AF297" s="39"/>
      <c r="AG297" s="48"/>
      <c r="AH297" s="48"/>
      <c r="AI297" s="3" t="s">
        <v>87</v>
      </c>
      <c r="AL297" s="48"/>
    </row>
    <row r="298" spans="1:38" s="4" customFormat="1" ht="15" x14ac:dyDescent="0.25">
      <c r="A298" s="60"/>
      <c r="B298" s="50"/>
      <c r="C298" s="853" t="s">
        <v>71</v>
      </c>
      <c r="D298" s="853"/>
      <c r="E298" s="853"/>
      <c r="F298" s="53" t="s">
        <v>72</v>
      </c>
      <c r="G298" s="56">
        <v>32.159999999999997</v>
      </c>
      <c r="H298" s="54"/>
      <c r="I298" s="64">
        <v>6.2390400000000001</v>
      </c>
      <c r="J298" s="63"/>
      <c r="K298" s="54"/>
      <c r="L298" s="63"/>
      <c r="M298" s="54"/>
      <c r="N298" s="59"/>
      <c r="AF298" s="39"/>
      <c r="AG298" s="48"/>
      <c r="AH298" s="48"/>
      <c r="AJ298" s="3" t="s">
        <v>71</v>
      </c>
      <c r="AL298" s="48"/>
    </row>
    <row r="299" spans="1:38" s="4" customFormat="1" ht="15" x14ac:dyDescent="0.25">
      <c r="A299" s="60"/>
      <c r="B299" s="50"/>
      <c r="C299" s="853" t="s">
        <v>73</v>
      </c>
      <c r="D299" s="853"/>
      <c r="E299" s="853"/>
      <c r="F299" s="53" t="s">
        <v>72</v>
      </c>
      <c r="G299" s="56">
        <v>0.06</v>
      </c>
      <c r="H299" s="54"/>
      <c r="I299" s="64">
        <v>1.1639999999999999E-2</v>
      </c>
      <c r="J299" s="63"/>
      <c r="K299" s="54"/>
      <c r="L299" s="63"/>
      <c r="M299" s="54"/>
      <c r="N299" s="59"/>
      <c r="AF299" s="39"/>
      <c r="AG299" s="48"/>
      <c r="AH299" s="48"/>
      <c r="AJ299" s="3" t="s">
        <v>73</v>
      </c>
      <c r="AL299" s="48"/>
    </row>
    <row r="300" spans="1:38" s="4" customFormat="1" ht="15" x14ac:dyDescent="0.25">
      <c r="A300" s="51"/>
      <c r="B300" s="50"/>
      <c r="C300" s="854" t="s">
        <v>74</v>
      </c>
      <c r="D300" s="854"/>
      <c r="E300" s="854"/>
      <c r="F300" s="65"/>
      <c r="G300" s="66"/>
      <c r="H300" s="66"/>
      <c r="I300" s="66"/>
      <c r="J300" s="68">
        <v>493.3</v>
      </c>
      <c r="K300" s="66"/>
      <c r="L300" s="68">
        <v>95.7</v>
      </c>
      <c r="M300" s="66"/>
      <c r="N300" s="69"/>
      <c r="AF300" s="39"/>
      <c r="AG300" s="48"/>
      <c r="AH300" s="48"/>
      <c r="AK300" s="3" t="s">
        <v>74</v>
      </c>
      <c r="AL300" s="48"/>
    </row>
    <row r="301" spans="1:38" s="4" customFormat="1" ht="15" x14ac:dyDescent="0.25">
      <c r="A301" s="60"/>
      <c r="B301" s="50"/>
      <c r="C301" s="853" t="s">
        <v>75</v>
      </c>
      <c r="D301" s="853"/>
      <c r="E301" s="853"/>
      <c r="F301" s="53"/>
      <c r="G301" s="54"/>
      <c r="H301" s="54"/>
      <c r="I301" s="54"/>
      <c r="J301" s="63"/>
      <c r="K301" s="54"/>
      <c r="L301" s="57">
        <v>58.8</v>
      </c>
      <c r="M301" s="54"/>
      <c r="N301" s="58">
        <v>2082.69</v>
      </c>
      <c r="AF301" s="39"/>
      <c r="AG301" s="48"/>
      <c r="AH301" s="48"/>
      <c r="AJ301" s="3" t="s">
        <v>75</v>
      </c>
      <c r="AL301" s="48"/>
    </row>
    <row r="302" spans="1:38" s="4" customFormat="1" ht="23.25" x14ac:dyDescent="0.25">
      <c r="A302" s="60"/>
      <c r="B302" s="50" t="s">
        <v>120</v>
      </c>
      <c r="C302" s="853" t="s">
        <v>121</v>
      </c>
      <c r="D302" s="853"/>
      <c r="E302" s="853"/>
      <c r="F302" s="53" t="s">
        <v>78</v>
      </c>
      <c r="G302" s="70">
        <v>97</v>
      </c>
      <c r="H302" s="54"/>
      <c r="I302" s="70">
        <v>97</v>
      </c>
      <c r="J302" s="63"/>
      <c r="K302" s="54"/>
      <c r="L302" s="57">
        <v>57.04</v>
      </c>
      <c r="M302" s="54"/>
      <c r="N302" s="58">
        <v>2020.21</v>
      </c>
      <c r="AF302" s="39"/>
      <c r="AG302" s="48"/>
      <c r="AH302" s="48"/>
      <c r="AJ302" s="3" t="s">
        <v>121</v>
      </c>
      <c r="AL302" s="48"/>
    </row>
    <row r="303" spans="1:38" s="4" customFormat="1" ht="23.25" x14ac:dyDescent="0.25">
      <c r="A303" s="60"/>
      <c r="B303" s="50" t="s">
        <v>122</v>
      </c>
      <c r="C303" s="853" t="s">
        <v>123</v>
      </c>
      <c r="D303" s="853"/>
      <c r="E303" s="853"/>
      <c r="F303" s="53" t="s">
        <v>78</v>
      </c>
      <c r="G303" s="70">
        <v>51</v>
      </c>
      <c r="H303" s="54"/>
      <c r="I303" s="70">
        <v>51</v>
      </c>
      <c r="J303" s="63"/>
      <c r="K303" s="54"/>
      <c r="L303" s="57">
        <v>29.99</v>
      </c>
      <c r="M303" s="54"/>
      <c r="N303" s="58">
        <v>1062.17</v>
      </c>
      <c r="AF303" s="39"/>
      <c r="AG303" s="48"/>
      <c r="AH303" s="48"/>
      <c r="AJ303" s="3" t="s">
        <v>123</v>
      </c>
      <c r="AL303" s="48"/>
    </row>
    <row r="304" spans="1:38" s="4" customFormat="1" ht="15" x14ac:dyDescent="0.25">
      <c r="A304" s="71"/>
      <c r="B304" s="72"/>
      <c r="C304" s="847" t="s">
        <v>81</v>
      </c>
      <c r="D304" s="847"/>
      <c r="E304" s="847"/>
      <c r="F304" s="42"/>
      <c r="G304" s="43"/>
      <c r="H304" s="43"/>
      <c r="I304" s="43"/>
      <c r="J304" s="46"/>
      <c r="K304" s="43"/>
      <c r="L304" s="131">
        <v>182.73</v>
      </c>
      <c r="M304" s="66"/>
      <c r="N304" s="47"/>
      <c r="AF304" s="39"/>
      <c r="AG304" s="48"/>
      <c r="AH304" s="48"/>
      <c r="AL304" s="48" t="s">
        <v>81</v>
      </c>
    </row>
    <row r="305" spans="1:38" s="4" customFormat="1" ht="23.25" x14ac:dyDescent="0.25">
      <c r="A305" s="40" t="s">
        <v>289</v>
      </c>
      <c r="B305" s="41" t="s">
        <v>1100</v>
      </c>
      <c r="C305" s="847" t="s">
        <v>1101</v>
      </c>
      <c r="D305" s="847"/>
      <c r="E305" s="847"/>
      <c r="F305" s="42" t="s">
        <v>965</v>
      </c>
      <c r="G305" s="43">
        <v>0.02</v>
      </c>
      <c r="H305" s="44">
        <v>1</v>
      </c>
      <c r="I305" s="109">
        <v>0.02</v>
      </c>
      <c r="J305" s="73">
        <v>7991.46</v>
      </c>
      <c r="K305" s="43"/>
      <c r="L305" s="131">
        <v>159.83000000000001</v>
      </c>
      <c r="M305" s="43"/>
      <c r="N305" s="47"/>
      <c r="AF305" s="39"/>
      <c r="AG305" s="48"/>
      <c r="AH305" s="48" t="s">
        <v>1101</v>
      </c>
      <c r="AL305" s="48"/>
    </row>
    <row r="306" spans="1:38" s="4" customFormat="1" ht="15" x14ac:dyDescent="0.25">
      <c r="A306" s="71"/>
      <c r="B306" s="72"/>
      <c r="C306" s="847" t="s">
        <v>81</v>
      </c>
      <c r="D306" s="847"/>
      <c r="E306" s="847"/>
      <c r="F306" s="42"/>
      <c r="G306" s="43"/>
      <c r="H306" s="43"/>
      <c r="I306" s="43"/>
      <c r="J306" s="46"/>
      <c r="K306" s="43"/>
      <c r="L306" s="131">
        <v>159.83000000000001</v>
      </c>
      <c r="M306" s="66"/>
      <c r="N306" s="47"/>
      <c r="AF306" s="39"/>
      <c r="AG306" s="48"/>
      <c r="AH306" s="48"/>
      <c r="AL306" s="48" t="s">
        <v>81</v>
      </c>
    </row>
    <row r="307" spans="1:38" s="4" customFormat="1" ht="23.25" x14ac:dyDescent="0.25">
      <c r="A307" s="40" t="s">
        <v>292</v>
      </c>
      <c r="B307" s="41" t="s">
        <v>1102</v>
      </c>
      <c r="C307" s="847" t="s">
        <v>1103</v>
      </c>
      <c r="D307" s="847"/>
      <c r="E307" s="847"/>
      <c r="F307" s="42" t="s">
        <v>824</v>
      </c>
      <c r="G307" s="43">
        <v>0.08</v>
      </c>
      <c r="H307" s="44">
        <v>1</v>
      </c>
      <c r="I307" s="109">
        <v>0.08</v>
      </c>
      <c r="J307" s="131">
        <v>104</v>
      </c>
      <c r="K307" s="43"/>
      <c r="L307" s="131">
        <v>8.32</v>
      </c>
      <c r="M307" s="43"/>
      <c r="N307" s="47"/>
      <c r="AF307" s="39"/>
      <c r="AG307" s="48"/>
      <c r="AH307" s="48" t="s">
        <v>1103</v>
      </c>
      <c r="AL307" s="48"/>
    </row>
    <row r="308" spans="1:38" s="4" customFormat="1" ht="15" x14ac:dyDescent="0.25">
      <c r="A308" s="71"/>
      <c r="B308" s="72"/>
      <c r="C308" s="847" t="s">
        <v>81</v>
      </c>
      <c r="D308" s="847"/>
      <c r="E308" s="847"/>
      <c r="F308" s="42"/>
      <c r="G308" s="43"/>
      <c r="H308" s="43"/>
      <c r="I308" s="43"/>
      <c r="J308" s="46"/>
      <c r="K308" s="43"/>
      <c r="L308" s="131">
        <v>8.32</v>
      </c>
      <c r="M308" s="66"/>
      <c r="N308" s="47"/>
      <c r="AF308" s="39"/>
      <c r="AG308" s="48"/>
      <c r="AH308" s="48"/>
      <c r="AL308" s="48" t="s">
        <v>81</v>
      </c>
    </row>
    <row r="309" spans="1:38" s="4" customFormat="1" ht="15" x14ac:dyDescent="0.25">
      <c r="A309" s="855" t="s">
        <v>946</v>
      </c>
      <c r="B309" s="856"/>
      <c r="C309" s="856"/>
      <c r="D309" s="856"/>
      <c r="E309" s="856"/>
      <c r="F309" s="856"/>
      <c r="G309" s="856"/>
      <c r="H309" s="856"/>
      <c r="I309" s="856"/>
      <c r="J309" s="856"/>
      <c r="K309" s="856"/>
      <c r="L309" s="856"/>
      <c r="M309" s="856"/>
      <c r="N309" s="857"/>
      <c r="AF309" s="39"/>
      <c r="AG309" s="48" t="s">
        <v>946</v>
      </c>
      <c r="AH309" s="48"/>
      <c r="AL309" s="48"/>
    </row>
    <row r="310" spans="1:38" s="4" customFormat="1" ht="45.75" x14ac:dyDescent="0.25">
      <c r="A310" s="40" t="s">
        <v>295</v>
      </c>
      <c r="B310" s="41" t="s">
        <v>981</v>
      </c>
      <c r="C310" s="847" t="s">
        <v>1104</v>
      </c>
      <c r="D310" s="847"/>
      <c r="E310" s="847"/>
      <c r="F310" s="42" t="s">
        <v>119</v>
      </c>
      <c r="G310" s="43">
        <v>1.5</v>
      </c>
      <c r="H310" s="44">
        <v>1</v>
      </c>
      <c r="I310" s="45">
        <v>1.5</v>
      </c>
      <c r="J310" s="46"/>
      <c r="K310" s="43"/>
      <c r="L310" s="46"/>
      <c r="M310" s="43"/>
      <c r="N310" s="47"/>
      <c r="AF310" s="39"/>
      <c r="AG310" s="48"/>
      <c r="AH310" s="48" t="s">
        <v>1104</v>
      </c>
      <c r="AL310" s="48"/>
    </row>
    <row r="311" spans="1:38" s="4" customFormat="1" ht="15" x14ac:dyDescent="0.25">
      <c r="A311" s="51"/>
      <c r="B311" s="50" t="s">
        <v>60</v>
      </c>
      <c r="C311" s="853" t="s">
        <v>66</v>
      </c>
      <c r="D311" s="853"/>
      <c r="E311" s="853"/>
      <c r="F311" s="53"/>
      <c r="G311" s="54"/>
      <c r="H311" s="54"/>
      <c r="I311" s="54"/>
      <c r="J311" s="57">
        <v>139.54</v>
      </c>
      <c r="K311" s="54"/>
      <c r="L311" s="57">
        <v>209.31</v>
      </c>
      <c r="M311" s="56">
        <v>35.42</v>
      </c>
      <c r="N311" s="58">
        <v>7413.76</v>
      </c>
      <c r="AF311" s="39"/>
      <c r="AG311" s="48"/>
      <c r="AH311" s="48"/>
      <c r="AI311" s="3" t="s">
        <v>66</v>
      </c>
      <c r="AL311" s="48"/>
    </row>
    <row r="312" spans="1:38" s="4" customFormat="1" ht="15" x14ac:dyDescent="0.25">
      <c r="A312" s="51"/>
      <c r="B312" s="50" t="s">
        <v>86</v>
      </c>
      <c r="C312" s="853" t="s">
        <v>87</v>
      </c>
      <c r="D312" s="853"/>
      <c r="E312" s="853"/>
      <c r="F312" s="53"/>
      <c r="G312" s="54"/>
      <c r="H312" s="54"/>
      <c r="I312" s="54"/>
      <c r="J312" s="57">
        <v>16.79</v>
      </c>
      <c r="K312" s="54"/>
      <c r="L312" s="57">
        <v>25.19</v>
      </c>
      <c r="M312" s="54"/>
      <c r="N312" s="59"/>
      <c r="AF312" s="39"/>
      <c r="AG312" s="48"/>
      <c r="AH312" s="48"/>
      <c r="AI312" s="3" t="s">
        <v>87</v>
      </c>
      <c r="AL312" s="48"/>
    </row>
    <row r="313" spans="1:38" s="4" customFormat="1" ht="15" x14ac:dyDescent="0.25">
      <c r="A313" s="60"/>
      <c r="B313" s="50"/>
      <c r="C313" s="853" t="s">
        <v>71</v>
      </c>
      <c r="D313" s="853"/>
      <c r="E313" s="853"/>
      <c r="F313" s="53" t="s">
        <v>72</v>
      </c>
      <c r="G313" s="61">
        <v>15.2</v>
      </c>
      <c r="H313" s="54"/>
      <c r="I313" s="61">
        <v>22.8</v>
      </c>
      <c r="J313" s="63"/>
      <c r="K313" s="54"/>
      <c r="L313" s="63"/>
      <c r="M313" s="54"/>
      <c r="N313" s="59"/>
      <c r="AF313" s="39"/>
      <c r="AG313" s="48"/>
      <c r="AH313" s="48"/>
      <c r="AJ313" s="3" t="s">
        <v>71</v>
      </c>
      <c r="AL313" s="48"/>
    </row>
    <row r="314" spans="1:38" s="4" customFormat="1" ht="15" x14ac:dyDescent="0.25">
      <c r="A314" s="51"/>
      <c r="B314" s="50"/>
      <c r="C314" s="854" t="s">
        <v>74</v>
      </c>
      <c r="D314" s="854"/>
      <c r="E314" s="854"/>
      <c r="F314" s="65"/>
      <c r="G314" s="66"/>
      <c r="H314" s="66"/>
      <c r="I314" s="66"/>
      <c r="J314" s="68">
        <v>156.33000000000001</v>
      </c>
      <c r="K314" s="66"/>
      <c r="L314" s="68">
        <v>234.5</v>
      </c>
      <c r="M314" s="66"/>
      <c r="N314" s="69"/>
      <c r="AF314" s="39"/>
      <c r="AG314" s="48"/>
      <c r="AH314" s="48"/>
      <c r="AK314" s="3" t="s">
        <v>74</v>
      </c>
      <c r="AL314" s="48"/>
    </row>
    <row r="315" spans="1:38" s="4" customFormat="1" ht="15" x14ac:dyDescent="0.25">
      <c r="A315" s="60"/>
      <c r="B315" s="50"/>
      <c r="C315" s="853" t="s">
        <v>75</v>
      </c>
      <c r="D315" s="853"/>
      <c r="E315" s="853"/>
      <c r="F315" s="53"/>
      <c r="G315" s="54"/>
      <c r="H315" s="54"/>
      <c r="I315" s="54"/>
      <c r="J315" s="63"/>
      <c r="K315" s="54"/>
      <c r="L315" s="57">
        <v>209.31</v>
      </c>
      <c r="M315" s="54"/>
      <c r="N315" s="58">
        <v>7413.76</v>
      </c>
      <c r="AF315" s="39"/>
      <c r="AG315" s="48"/>
      <c r="AH315" s="48"/>
      <c r="AJ315" s="3" t="s">
        <v>75</v>
      </c>
      <c r="AL315" s="48"/>
    </row>
    <row r="316" spans="1:38" s="4" customFormat="1" ht="23.25" x14ac:dyDescent="0.25">
      <c r="A316" s="60"/>
      <c r="B316" s="50" t="s">
        <v>120</v>
      </c>
      <c r="C316" s="853" t="s">
        <v>121</v>
      </c>
      <c r="D316" s="853"/>
      <c r="E316" s="853"/>
      <c r="F316" s="53" t="s">
        <v>78</v>
      </c>
      <c r="G316" s="70">
        <v>97</v>
      </c>
      <c r="H316" s="54"/>
      <c r="I316" s="70">
        <v>97</v>
      </c>
      <c r="J316" s="63"/>
      <c r="K316" s="54"/>
      <c r="L316" s="57">
        <v>203.03</v>
      </c>
      <c r="M316" s="54"/>
      <c r="N316" s="58">
        <v>7191.35</v>
      </c>
      <c r="AF316" s="39"/>
      <c r="AG316" s="48"/>
      <c r="AH316" s="48"/>
      <c r="AJ316" s="3" t="s">
        <v>121</v>
      </c>
      <c r="AL316" s="48"/>
    </row>
    <row r="317" spans="1:38" s="4" customFormat="1" ht="23.25" x14ac:dyDescent="0.25">
      <c r="A317" s="60"/>
      <c r="B317" s="50" t="s">
        <v>122</v>
      </c>
      <c r="C317" s="853" t="s">
        <v>123</v>
      </c>
      <c r="D317" s="853"/>
      <c r="E317" s="853"/>
      <c r="F317" s="53" t="s">
        <v>78</v>
      </c>
      <c r="G317" s="70">
        <v>51</v>
      </c>
      <c r="H317" s="54"/>
      <c r="I317" s="70">
        <v>51</v>
      </c>
      <c r="J317" s="63"/>
      <c r="K317" s="54"/>
      <c r="L317" s="57">
        <v>106.75</v>
      </c>
      <c r="M317" s="54"/>
      <c r="N317" s="58">
        <v>3781.02</v>
      </c>
      <c r="AF317" s="39"/>
      <c r="AG317" s="48"/>
      <c r="AH317" s="48"/>
      <c r="AJ317" s="3" t="s">
        <v>123</v>
      </c>
      <c r="AL317" s="48"/>
    </row>
    <row r="318" spans="1:38" s="4" customFormat="1" ht="15" x14ac:dyDescent="0.25">
      <c r="A318" s="71"/>
      <c r="B318" s="72"/>
      <c r="C318" s="847" t="s">
        <v>81</v>
      </c>
      <c r="D318" s="847"/>
      <c r="E318" s="847"/>
      <c r="F318" s="42"/>
      <c r="G318" s="43"/>
      <c r="H318" s="43"/>
      <c r="I318" s="43"/>
      <c r="J318" s="46"/>
      <c r="K318" s="43"/>
      <c r="L318" s="131">
        <v>544.28</v>
      </c>
      <c r="M318" s="66"/>
      <c r="N318" s="47"/>
      <c r="AF318" s="39"/>
      <c r="AG318" s="48"/>
      <c r="AH318" s="48"/>
      <c r="AL318" s="48" t="s">
        <v>81</v>
      </c>
    </row>
    <row r="319" spans="1:38" s="4" customFormat="1" ht="34.5" x14ac:dyDescent="0.25">
      <c r="A319" s="40" t="s">
        <v>298</v>
      </c>
      <c r="B319" s="41" t="s">
        <v>1105</v>
      </c>
      <c r="C319" s="847" t="s">
        <v>1106</v>
      </c>
      <c r="D319" s="847"/>
      <c r="E319" s="847"/>
      <c r="F319" s="42" t="s">
        <v>164</v>
      </c>
      <c r="G319" s="43">
        <v>150</v>
      </c>
      <c r="H319" s="44">
        <v>1</v>
      </c>
      <c r="I319" s="44">
        <v>150</v>
      </c>
      <c r="J319" s="131">
        <v>3.24</v>
      </c>
      <c r="K319" s="43"/>
      <c r="L319" s="131">
        <v>486</v>
      </c>
      <c r="M319" s="43"/>
      <c r="N319" s="47"/>
      <c r="AF319" s="39"/>
      <c r="AG319" s="48"/>
      <c r="AH319" s="48" t="s">
        <v>1106</v>
      </c>
      <c r="AL319" s="48"/>
    </row>
    <row r="320" spans="1:38" s="4" customFormat="1" ht="15" x14ac:dyDescent="0.25">
      <c r="A320" s="71"/>
      <c r="B320" s="72"/>
      <c r="C320" s="847" t="s">
        <v>81</v>
      </c>
      <c r="D320" s="847"/>
      <c r="E320" s="847"/>
      <c r="F320" s="42"/>
      <c r="G320" s="43"/>
      <c r="H320" s="43"/>
      <c r="I320" s="43"/>
      <c r="J320" s="46"/>
      <c r="K320" s="43"/>
      <c r="L320" s="131">
        <v>486</v>
      </c>
      <c r="M320" s="66"/>
      <c r="N320" s="47"/>
      <c r="AF320" s="39"/>
      <c r="AG320" s="48"/>
      <c r="AH320" s="48"/>
      <c r="AL320" s="48" t="s">
        <v>81</v>
      </c>
    </row>
    <row r="321" spans="1:38" s="4" customFormat="1" ht="23.25" x14ac:dyDescent="0.25">
      <c r="A321" s="40" t="s">
        <v>301</v>
      </c>
      <c r="B321" s="41" t="s">
        <v>1107</v>
      </c>
      <c r="C321" s="847" t="s">
        <v>1108</v>
      </c>
      <c r="D321" s="847"/>
      <c r="E321" s="847"/>
      <c r="F321" s="42" t="s">
        <v>486</v>
      </c>
      <c r="G321" s="43">
        <v>34</v>
      </c>
      <c r="H321" s="44">
        <v>1</v>
      </c>
      <c r="I321" s="44">
        <v>34</v>
      </c>
      <c r="J321" s="131">
        <v>2.9</v>
      </c>
      <c r="K321" s="43"/>
      <c r="L321" s="131">
        <v>98.6</v>
      </c>
      <c r="M321" s="43"/>
      <c r="N321" s="47"/>
      <c r="AF321" s="39"/>
      <c r="AG321" s="48"/>
      <c r="AH321" s="48" t="s">
        <v>1108</v>
      </c>
      <c r="AL321" s="48"/>
    </row>
    <row r="322" spans="1:38" s="4" customFormat="1" ht="15" x14ac:dyDescent="0.25">
      <c r="A322" s="71"/>
      <c r="B322" s="72"/>
      <c r="C322" s="847" t="s">
        <v>81</v>
      </c>
      <c r="D322" s="847"/>
      <c r="E322" s="847"/>
      <c r="F322" s="42"/>
      <c r="G322" s="43"/>
      <c r="H322" s="43"/>
      <c r="I322" s="43"/>
      <c r="J322" s="46"/>
      <c r="K322" s="43"/>
      <c r="L322" s="131">
        <v>98.6</v>
      </c>
      <c r="M322" s="66"/>
      <c r="N322" s="47"/>
      <c r="AF322" s="39"/>
      <c r="AG322" s="48"/>
      <c r="AH322" s="48"/>
      <c r="AL322" s="48" t="s">
        <v>81</v>
      </c>
    </row>
    <row r="323" spans="1:38" s="4" customFormat="1" ht="34.5" x14ac:dyDescent="0.25">
      <c r="A323" s="40" t="s">
        <v>304</v>
      </c>
      <c r="B323" s="41" t="s">
        <v>1109</v>
      </c>
      <c r="C323" s="847" t="s">
        <v>1110</v>
      </c>
      <c r="D323" s="847"/>
      <c r="E323" s="847"/>
      <c r="F323" s="42" t="s">
        <v>486</v>
      </c>
      <c r="G323" s="43">
        <v>3.9</v>
      </c>
      <c r="H323" s="44">
        <v>1</v>
      </c>
      <c r="I323" s="45">
        <v>3.9</v>
      </c>
      <c r="J323" s="131">
        <v>126.7</v>
      </c>
      <c r="K323" s="43"/>
      <c r="L323" s="131">
        <v>494.13</v>
      </c>
      <c r="M323" s="43"/>
      <c r="N323" s="47"/>
      <c r="AF323" s="39"/>
      <c r="AG323" s="48"/>
      <c r="AH323" s="48" t="s">
        <v>1110</v>
      </c>
      <c r="AL323" s="48"/>
    </row>
    <row r="324" spans="1:38" s="4" customFormat="1" ht="15" x14ac:dyDescent="0.25">
      <c r="A324" s="71"/>
      <c r="B324" s="72"/>
      <c r="C324" s="847" t="s">
        <v>81</v>
      </c>
      <c r="D324" s="847"/>
      <c r="E324" s="847"/>
      <c r="F324" s="42"/>
      <c r="G324" s="43"/>
      <c r="H324" s="43"/>
      <c r="I324" s="43"/>
      <c r="J324" s="46"/>
      <c r="K324" s="43"/>
      <c r="L324" s="131">
        <v>494.13</v>
      </c>
      <c r="M324" s="66"/>
      <c r="N324" s="47"/>
      <c r="AF324" s="39"/>
      <c r="AG324" s="48"/>
      <c r="AH324" s="48"/>
      <c r="AL324" s="48" t="s">
        <v>81</v>
      </c>
    </row>
    <row r="325" spans="1:38" s="4" customFormat="1" ht="15" x14ac:dyDescent="0.25">
      <c r="A325" s="40" t="s">
        <v>307</v>
      </c>
      <c r="B325" s="41" t="s">
        <v>947</v>
      </c>
      <c r="C325" s="847" t="s">
        <v>948</v>
      </c>
      <c r="D325" s="847"/>
      <c r="E325" s="847"/>
      <c r="F325" s="42" t="s">
        <v>119</v>
      </c>
      <c r="G325" s="43">
        <v>0.7</v>
      </c>
      <c r="H325" s="44">
        <v>1</v>
      </c>
      <c r="I325" s="45">
        <v>0.7</v>
      </c>
      <c r="J325" s="46"/>
      <c r="K325" s="43"/>
      <c r="L325" s="46"/>
      <c r="M325" s="43"/>
      <c r="N325" s="47"/>
      <c r="AF325" s="39"/>
      <c r="AG325" s="48"/>
      <c r="AH325" s="48" t="s">
        <v>948</v>
      </c>
      <c r="AL325" s="48"/>
    </row>
    <row r="326" spans="1:38" s="4" customFormat="1" ht="15" x14ac:dyDescent="0.25">
      <c r="A326" s="51"/>
      <c r="B326" s="50" t="s">
        <v>60</v>
      </c>
      <c r="C326" s="853" t="s">
        <v>66</v>
      </c>
      <c r="D326" s="853"/>
      <c r="E326" s="853"/>
      <c r="F326" s="53"/>
      <c r="G326" s="54"/>
      <c r="H326" s="54"/>
      <c r="I326" s="54"/>
      <c r="J326" s="57">
        <v>193.34</v>
      </c>
      <c r="K326" s="54"/>
      <c r="L326" s="57">
        <v>135.34</v>
      </c>
      <c r="M326" s="56">
        <v>35.42</v>
      </c>
      <c r="N326" s="58">
        <v>4793.74</v>
      </c>
      <c r="AF326" s="39"/>
      <c r="AG326" s="48"/>
      <c r="AH326" s="48"/>
      <c r="AI326" s="3" t="s">
        <v>66</v>
      </c>
      <c r="AL326" s="48"/>
    </row>
    <row r="327" spans="1:38" s="4" customFormat="1" ht="15" x14ac:dyDescent="0.25">
      <c r="A327" s="51"/>
      <c r="B327" s="50" t="s">
        <v>67</v>
      </c>
      <c r="C327" s="853" t="s">
        <v>68</v>
      </c>
      <c r="D327" s="853"/>
      <c r="E327" s="853"/>
      <c r="F327" s="53"/>
      <c r="G327" s="54"/>
      <c r="H327" s="54"/>
      <c r="I327" s="54"/>
      <c r="J327" s="57">
        <v>0.31</v>
      </c>
      <c r="K327" s="54"/>
      <c r="L327" s="57">
        <v>0.22</v>
      </c>
      <c r="M327" s="54"/>
      <c r="N327" s="59"/>
      <c r="AF327" s="39"/>
      <c r="AG327" s="48"/>
      <c r="AH327" s="48"/>
      <c r="AI327" s="3" t="s">
        <v>68</v>
      </c>
      <c r="AL327" s="48"/>
    </row>
    <row r="328" spans="1:38" s="4" customFormat="1" ht="15" x14ac:dyDescent="0.25">
      <c r="A328" s="51"/>
      <c r="B328" s="50" t="s">
        <v>69</v>
      </c>
      <c r="C328" s="853" t="s">
        <v>70</v>
      </c>
      <c r="D328" s="853"/>
      <c r="E328" s="853"/>
      <c r="F328" s="53"/>
      <c r="G328" s="54"/>
      <c r="H328" s="54"/>
      <c r="I328" s="54"/>
      <c r="J328" s="57">
        <v>0.14000000000000001</v>
      </c>
      <c r="K328" s="54"/>
      <c r="L328" s="57">
        <v>0.1</v>
      </c>
      <c r="M328" s="56">
        <v>35.42</v>
      </c>
      <c r="N328" s="133">
        <v>3.54</v>
      </c>
      <c r="AF328" s="39"/>
      <c r="AG328" s="48"/>
      <c r="AH328" s="48"/>
      <c r="AI328" s="3" t="s">
        <v>70</v>
      </c>
      <c r="AL328" s="48"/>
    </row>
    <row r="329" spans="1:38" s="4" customFormat="1" ht="15" x14ac:dyDescent="0.25">
      <c r="A329" s="51"/>
      <c r="B329" s="50" t="s">
        <v>86</v>
      </c>
      <c r="C329" s="853" t="s">
        <v>87</v>
      </c>
      <c r="D329" s="853"/>
      <c r="E329" s="853"/>
      <c r="F329" s="53"/>
      <c r="G329" s="54"/>
      <c r="H329" s="54"/>
      <c r="I329" s="54"/>
      <c r="J329" s="57">
        <v>93.27</v>
      </c>
      <c r="K329" s="54"/>
      <c r="L329" s="57">
        <v>65.290000000000006</v>
      </c>
      <c r="M329" s="54"/>
      <c r="N329" s="59"/>
      <c r="AF329" s="39"/>
      <c r="AG329" s="48"/>
      <c r="AH329" s="48"/>
      <c r="AI329" s="3" t="s">
        <v>87</v>
      </c>
      <c r="AL329" s="48"/>
    </row>
    <row r="330" spans="1:38" s="4" customFormat="1" ht="15" x14ac:dyDescent="0.25">
      <c r="A330" s="60"/>
      <c r="B330" s="50"/>
      <c r="C330" s="853" t="s">
        <v>71</v>
      </c>
      <c r="D330" s="853"/>
      <c r="E330" s="853"/>
      <c r="F330" s="53" t="s">
        <v>72</v>
      </c>
      <c r="G330" s="56">
        <v>20.329999999999998</v>
      </c>
      <c r="H330" s="54"/>
      <c r="I330" s="62">
        <v>14.231</v>
      </c>
      <c r="J330" s="63"/>
      <c r="K330" s="54"/>
      <c r="L330" s="63"/>
      <c r="M330" s="54"/>
      <c r="N330" s="59"/>
      <c r="AF330" s="39"/>
      <c r="AG330" s="48"/>
      <c r="AH330" s="48"/>
      <c r="AJ330" s="3" t="s">
        <v>71</v>
      </c>
      <c r="AL330" s="48"/>
    </row>
    <row r="331" spans="1:38" s="4" customFormat="1" ht="15" x14ac:dyDescent="0.25">
      <c r="A331" s="60"/>
      <c r="B331" s="50"/>
      <c r="C331" s="853" t="s">
        <v>73</v>
      </c>
      <c r="D331" s="853"/>
      <c r="E331" s="853"/>
      <c r="F331" s="53" t="s">
        <v>72</v>
      </c>
      <c r="G331" s="56">
        <v>0.01</v>
      </c>
      <c r="H331" s="54"/>
      <c r="I331" s="62">
        <v>7.0000000000000001E-3</v>
      </c>
      <c r="J331" s="63"/>
      <c r="K331" s="54"/>
      <c r="L331" s="63"/>
      <c r="M331" s="54"/>
      <c r="N331" s="59"/>
      <c r="AF331" s="39"/>
      <c r="AG331" s="48"/>
      <c r="AH331" s="48"/>
      <c r="AJ331" s="3" t="s">
        <v>73</v>
      </c>
      <c r="AL331" s="48"/>
    </row>
    <row r="332" spans="1:38" s="4" customFormat="1" ht="15" x14ac:dyDescent="0.25">
      <c r="A332" s="51"/>
      <c r="B332" s="50"/>
      <c r="C332" s="854" t="s">
        <v>74</v>
      </c>
      <c r="D332" s="854"/>
      <c r="E332" s="854"/>
      <c r="F332" s="65"/>
      <c r="G332" s="66"/>
      <c r="H332" s="66"/>
      <c r="I332" s="66"/>
      <c r="J332" s="68">
        <v>286.92</v>
      </c>
      <c r="K332" s="66"/>
      <c r="L332" s="68">
        <v>200.85</v>
      </c>
      <c r="M332" s="66"/>
      <c r="N332" s="69"/>
      <c r="AF332" s="39"/>
      <c r="AG332" s="48"/>
      <c r="AH332" s="48"/>
      <c r="AK332" s="3" t="s">
        <v>74</v>
      </c>
      <c r="AL332" s="48"/>
    </row>
    <row r="333" spans="1:38" s="4" customFormat="1" ht="15" x14ac:dyDescent="0.25">
      <c r="A333" s="60"/>
      <c r="B333" s="50"/>
      <c r="C333" s="853" t="s">
        <v>75</v>
      </c>
      <c r="D333" s="853"/>
      <c r="E333" s="853"/>
      <c r="F333" s="53"/>
      <c r="G333" s="54"/>
      <c r="H333" s="54"/>
      <c r="I333" s="54"/>
      <c r="J333" s="63"/>
      <c r="K333" s="54"/>
      <c r="L333" s="57">
        <v>135.44</v>
      </c>
      <c r="M333" s="54"/>
      <c r="N333" s="58">
        <v>4797.28</v>
      </c>
      <c r="AF333" s="39"/>
      <c r="AG333" s="48"/>
      <c r="AH333" s="48"/>
      <c r="AJ333" s="3" t="s">
        <v>75</v>
      </c>
      <c r="AL333" s="48"/>
    </row>
    <row r="334" spans="1:38" s="4" customFormat="1" ht="23.25" x14ac:dyDescent="0.25">
      <c r="A334" s="60"/>
      <c r="B334" s="50" t="s">
        <v>120</v>
      </c>
      <c r="C334" s="853" t="s">
        <v>121</v>
      </c>
      <c r="D334" s="853"/>
      <c r="E334" s="853"/>
      <c r="F334" s="53" t="s">
        <v>78</v>
      </c>
      <c r="G334" s="70">
        <v>97</v>
      </c>
      <c r="H334" s="54"/>
      <c r="I334" s="70">
        <v>97</v>
      </c>
      <c r="J334" s="63"/>
      <c r="K334" s="54"/>
      <c r="L334" s="57">
        <v>131.38</v>
      </c>
      <c r="M334" s="54"/>
      <c r="N334" s="58">
        <v>4653.3599999999997</v>
      </c>
      <c r="AF334" s="39"/>
      <c r="AG334" s="48"/>
      <c r="AH334" s="48"/>
      <c r="AJ334" s="3" t="s">
        <v>121</v>
      </c>
      <c r="AL334" s="48"/>
    </row>
    <row r="335" spans="1:38" s="4" customFormat="1" ht="23.25" x14ac:dyDescent="0.25">
      <c r="A335" s="60"/>
      <c r="B335" s="50" t="s">
        <v>122</v>
      </c>
      <c r="C335" s="853" t="s">
        <v>123</v>
      </c>
      <c r="D335" s="853"/>
      <c r="E335" s="853"/>
      <c r="F335" s="53" t="s">
        <v>78</v>
      </c>
      <c r="G335" s="70">
        <v>51</v>
      </c>
      <c r="H335" s="54"/>
      <c r="I335" s="70">
        <v>51</v>
      </c>
      <c r="J335" s="63"/>
      <c r="K335" s="54"/>
      <c r="L335" s="57">
        <v>69.069999999999993</v>
      </c>
      <c r="M335" s="54"/>
      <c r="N335" s="58">
        <v>2446.61</v>
      </c>
      <c r="AF335" s="39"/>
      <c r="AG335" s="48"/>
      <c r="AH335" s="48"/>
      <c r="AJ335" s="3" t="s">
        <v>123</v>
      </c>
      <c r="AL335" s="48"/>
    </row>
    <row r="336" spans="1:38" s="4" customFormat="1" ht="15" x14ac:dyDescent="0.25">
      <c r="A336" s="71"/>
      <c r="B336" s="72"/>
      <c r="C336" s="847" t="s">
        <v>81</v>
      </c>
      <c r="D336" s="847"/>
      <c r="E336" s="847"/>
      <c r="F336" s="42"/>
      <c r="G336" s="43"/>
      <c r="H336" s="43"/>
      <c r="I336" s="43"/>
      <c r="J336" s="46"/>
      <c r="K336" s="43"/>
      <c r="L336" s="131">
        <v>401.3</v>
      </c>
      <c r="M336" s="66"/>
      <c r="N336" s="47"/>
      <c r="AF336" s="39"/>
      <c r="AG336" s="48"/>
      <c r="AH336" s="48"/>
      <c r="AL336" s="48" t="s">
        <v>81</v>
      </c>
    </row>
    <row r="337" spans="1:38" s="4" customFormat="1" ht="15" x14ac:dyDescent="0.25">
      <c r="A337" s="40" t="s">
        <v>310</v>
      </c>
      <c r="B337" s="41" t="s">
        <v>949</v>
      </c>
      <c r="C337" s="847" t="s">
        <v>950</v>
      </c>
      <c r="D337" s="847"/>
      <c r="E337" s="847"/>
      <c r="F337" s="42" t="s">
        <v>824</v>
      </c>
      <c r="G337" s="43">
        <v>0.35</v>
      </c>
      <c r="H337" s="44">
        <v>1</v>
      </c>
      <c r="I337" s="109">
        <v>0.35</v>
      </c>
      <c r="J337" s="73">
        <v>7840</v>
      </c>
      <c r="K337" s="43"/>
      <c r="L337" s="73">
        <v>2744</v>
      </c>
      <c r="M337" s="43"/>
      <c r="N337" s="47"/>
      <c r="AF337" s="39"/>
      <c r="AG337" s="48"/>
      <c r="AH337" s="48" t="s">
        <v>950</v>
      </c>
      <c r="AL337" s="48"/>
    </row>
    <row r="338" spans="1:38" s="4" customFormat="1" ht="15" x14ac:dyDescent="0.25">
      <c r="A338" s="71"/>
      <c r="B338" s="72"/>
      <c r="C338" s="847" t="s">
        <v>81</v>
      </c>
      <c r="D338" s="847"/>
      <c r="E338" s="847"/>
      <c r="F338" s="42"/>
      <c r="G338" s="43"/>
      <c r="H338" s="43"/>
      <c r="I338" s="43"/>
      <c r="J338" s="46"/>
      <c r="K338" s="43"/>
      <c r="L338" s="73">
        <v>2744</v>
      </c>
      <c r="M338" s="66"/>
      <c r="N338" s="47"/>
      <c r="AF338" s="39"/>
      <c r="AG338" s="48"/>
      <c r="AH338" s="48"/>
      <c r="AL338" s="48" t="s">
        <v>81</v>
      </c>
    </row>
    <row r="339" spans="1:38" s="4" customFormat="1" ht="23.25" x14ac:dyDescent="0.25">
      <c r="A339" s="40" t="s">
        <v>313</v>
      </c>
      <c r="B339" s="41" t="s">
        <v>951</v>
      </c>
      <c r="C339" s="847" t="s">
        <v>952</v>
      </c>
      <c r="D339" s="847"/>
      <c r="E339" s="847"/>
      <c r="F339" s="42" t="s">
        <v>119</v>
      </c>
      <c r="G339" s="43">
        <v>0.7</v>
      </c>
      <c r="H339" s="44">
        <v>1</v>
      </c>
      <c r="I339" s="45">
        <v>0.7</v>
      </c>
      <c r="J339" s="131">
        <v>926</v>
      </c>
      <c r="K339" s="43"/>
      <c r="L339" s="131">
        <v>648.20000000000005</v>
      </c>
      <c r="M339" s="43"/>
      <c r="N339" s="47"/>
      <c r="AF339" s="39"/>
      <c r="AG339" s="48"/>
      <c r="AH339" s="48" t="s">
        <v>952</v>
      </c>
      <c r="AL339" s="48"/>
    </row>
    <row r="340" spans="1:38" s="4" customFormat="1" ht="15" x14ac:dyDescent="0.25">
      <c r="A340" s="71"/>
      <c r="B340" s="72"/>
      <c r="C340" s="847" t="s">
        <v>81</v>
      </c>
      <c r="D340" s="847"/>
      <c r="E340" s="847"/>
      <c r="F340" s="42"/>
      <c r="G340" s="43"/>
      <c r="H340" s="43"/>
      <c r="I340" s="43"/>
      <c r="J340" s="46"/>
      <c r="K340" s="43"/>
      <c r="L340" s="131">
        <v>648.20000000000005</v>
      </c>
      <c r="M340" s="66"/>
      <c r="N340" s="47"/>
      <c r="AF340" s="39"/>
      <c r="AG340" s="48"/>
      <c r="AH340" s="48"/>
      <c r="AL340" s="48" t="s">
        <v>81</v>
      </c>
    </row>
    <row r="341" spans="1:38" s="4" customFormat="1" ht="23.25" x14ac:dyDescent="0.25">
      <c r="A341" s="40" t="s">
        <v>319</v>
      </c>
      <c r="B341" s="41" t="s">
        <v>953</v>
      </c>
      <c r="C341" s="847" t="s">
        <v>954</v>
      </c>
      <c r="D341" s="847"/>
      <c r="E341" s="847"/>
      <c r="F341" s="42" t="s">
        <v>824</v>
      </c>
      <c r="G341" s="43">
        <v>0.1</v>
      </c>
      <c r="H341" s="44">
        <v>1</v>
      </c>
      <c r="I341" s="45">
        <v>0.1</v>
      </c>
      <c r="J341" s="73">
        <v>1155</v>
      </c>
      <c r="K341" s="43"/>
      <c r="L341" s="131">
        <v>115.5</v>
      </c>
      <c r="M341" s="43"/>
      <c r="N341" s="47"/>
      <c r="AF341" s="39"/>
      <c r="AG341" s="48"/>
      <c r="AH341" s="48" t="s">
        <v>954</v>
      </c>
      <c r="AL341" s="48"/>
    </row>
    <row r="342" spans="1:38" s="4" customFormat="1" ht="15" x14ac:dyDescent="0.25">
      <c r="A342" s="71"/>
      <c r="B342" s="72"/>
      <c r="C342" s="847" t="s">
        <v>81</v>
      </c>
      <c r="D342" s="847"/>
      <c r="E342" s="847"/>
      <c r="F342" s="42"/>
      <c r="G342" s="43"/>
      <c r="H342" s="43"/>
      <c r="I342" s="43"/>
      <c r="J342" s="46"/>
      <c r="K342" s="43"/>
      <c r="L342" s="131">
        <v>115.5</v>
      </c>
      <c r="M342" s="66"/>
      <c r="N342" s="47"/>
      <c r="AF342" s="39"/>
      <c r="AG342" s="48"/>
      <c r="AH342" s="48"/>
      <c r="AL342" s="48" t="s">
        <v>81</v>
      </c>
    </row>
    <row r="343" spans="1:38" s="4" customFormat="1" ht="23.25" x14ac:dyDescent="0.25">
      <c r="A343" s="40" t="s">
        <v>322</v>
      </c>
      <c r="B343" s="41" t="s">
        <v>955</v>
      </c>
      <c r="C343" s="847" t="s">
        <v>956</v>
      </c>
      <c r="D343" s="847"/>
      <c r="E343" s="847"/>
      <c r="F343" s="42" t="s">
        <v>824</v>
      </c>
      <c r="G343" s="43">
        <v>7.0000000000000007E-2</v>
      </c>
      <c r="H343" s="44">
        <v>1</v>
      </c>
      <c r="I343" s="109">
        <v>7.0000000000000007E-2</v>
      </c>
      <c r="J343" s="73">
        <v>1278</v>
      </c>
      <c r="K343" s="43"/>
      <c r="L343" s="131">
        <v>89.46</v>
      </c>
      <c r="M343" s="43"/>
      <c r="N343" s="47"/>
      <c r="AF343" s="39"/>
      <c r="AG343" s="48"/>
      <c r="AH343" s="48" t="s">
        <v>956</v>
      </c>
      <c r="AL343" s="48"/>
    </row>
    <row r="344" spans="1:38" s="4" customFormat="1" ht="15" x14ac:dyDescent="0.25">
      <c r="A344" s="71"/>
      <c r="B344" s="72"/>
      <c r="C344" s="847" t="s">
        <v>81</v>
      </c>
      <c r="D344" s="847"/>
      <c r="E344" s="847"/>
      <c r="F344" s="42"/>
      <c r="G344" s="43"/>
      <c r="H344" s="43"/>
      <c r="I344" s="43"/>
      <c r="J344" s="46"/>
      <c r="K344" s="43"/>
      <c r="L344" s="131">
        <v>89.46</v>
      </c>
      <c r="M344" s="66"/>
      <c r="N344" s="47"/>
      <c r="AF344" s="39"/>
      <c r="AG344" s="48"/>
      <c r="AH344" s="48"/>
      <c r="AL344" s="48" t="s">
        <v>81</v>
      </c>
    </row>
    <row r="345" spans="1:38" s="4" customFormat="1" ht="23.25" x14ac:dyDescent="0.25">
      <c r="A345" s="40" t="s">
        <v>323</v>
      </c>
      <c r="B345" s="41" t="s">
        <v>1111</v>
      </c>
      <c r="C345" s="847" t="s">
        <v>1112</v>
      </c>
      <c r="D345" s="847"/>
      <c r="E345" s="847"/>
      <c r="F345" s="42" t="s">
        <v>824</v>
      </c>
      <c r="G345" s="43">
        <v>0.08</v>
      </c>
      <c r="H345" s="44">
        <v>1</v>
      </c>
      <c r="I345" s="109">
        <v>0.08</v>
      </c>
      <c r="J345" s="73">
        <v>3277.01</v>
      </c>
      <c r="K345" s="43"/>
      <c r="L345" s="131">
        <v>262.16000000000003</v>
      </c>
      <c r="M345" s="43"/>
      <c r="N345" s="47"/>
      <c r="AF345" s="39"/>
      <c r="AG345" s="48"/>
      <c r="AH345" s="48" t="s">
        <v>1112</v>
      </c>
      <c r="AL345" s="48"/>
    </row>
    <row r="346" spans="1:38" s="4" customFormat="1" ht="15" x14ac:dyDescent="0.25">
      <c r="A346" s="71"/>
      <c r="B346" s="72"/>
      <c r="C346" s="847" t="s">
        <v>81</v>
      </c>
      <c r="D346" s="847"/>
      <c r="E346" s="847"/>
      <c r="F346" s="42"/>
      <c r="G346" s="43"/>
      <c r="H346" s="43"/>
      <c r="I346" s="43"/>
      <c r="J346" s="46"/>
      <c r="K346" s="43"/>
      <c r="L346" s="131">
        <v>262.16000000000003</v>
      </c>
      <c r="M346" s="66"/>
      <c r="N346" s="47"/>
      <c r="AF346" s="39"/>
      <c r="AG346" s="48"/>
      <c r="AH346" s="48"/>
      <c r="AL346" s="48" t="s">
        <v>81</v>
      </c>
    </row>
    <row r="347" spans="1:38" s="4" customFormat="1" ht="15" x14ac:dyDescent="0.25">
      <c r="A347" s="40" t="s">
        <v>327</v>
      </c>
      <c r="B347" s="41" t="s">
        <v>1113</v>
      </c>
      <c r="C347" s="847" t="s">
        <v>1114</v>
      </c>
      <c r="D347" s="847"/>
      <c r="E347" s="847"/>
      <c r="F347" s="42" t="s">
        <v>824</v>
      </c>
      <c r="G347" s="43">
        <v>0.03</v>
      </c>
      <c r="H347" s="44">
        <v>1</v>
      </c>
      <c r="I347" s="109">
        <v>0.03</v>
      </c>
      <c r="J347" s="73">
        <v>2153</v>
      </c>
      <c r="K347" s="43"/>
      <c r="L347" s="131">
        <v>64.59</v>
      </c>
      <c r="M347" s="43"/>
      <c r="N347" s="47"/>
      <c r="AF347" s="39"/>
      <c r="AG347" s="48"/>
      <c r="AH347" s="48" t="s">
        <v>1114</v>
      </c>
      <c r="AL347" s="48"/>
    </row>
    <row r="348" spans="1:38" s="4" customFormat="1" ht="15" x14ac:dyDescent="0.25">
      <c r="A348" s="71"/>
      <c r="B348" s="72"/>
      <c r="C348" s="847" t="s">
        <v>81</v>
      </c>
      <c r="D348" s="847"/>
      <c r="E348" s="847"/>
      <c r="F348" s="42"/>
      <c r="G348" s="43"/>
      <c r="H348" s="43"/>
      <c r="I348" s="43"/>
      <c r="J348" s="46"/>
      <c r="K348" s="43"/>
      <c r="L348" s="131">
        <v>64.59</v>
      </c>
      <c r="M348" s="66"/>
      <c r="N348" s="47"/>
      <c r="AF348" s="39"/>
      <c r="AG348" s="48"/>
      <c r="AH348" s="48"/>
      <c r="AL348" s="48" t="s">
        <v>81</v>
      </c>
    </row>
    <row r="349" spans="1:38" s="4" customFormat="1" ht="34.5" x14ac:dyDescent="0.25">
      <c r="A349" s="40" t="s">
        <v>331</v>
      </c>
      <c r="B349" s="41" t="s">
        <v>1115</v>
      </c>
      <c r="C349" s="847" t="s">
        <v>1116</v>
      </c>
      <c r="D349" s="847"/>
      <c r="E349" s="847"/>
      <c r="F349" s="42" t="s">
        <v>207</v>
      </c>
      <c r="G349" s="43">
        <v>2.9760000000000002E-2</v>
      </c>
      <c r="H349" s="44">
        <v>1</v>
      </c>
      <c r="I349" s="137">
        <v>2.9760000000000002E-2</v>
      </c>
      <c r="J349" s="46"/>
      <c r="K349" s="43"/>
      <c r="L349" s="46"/>
      <c r="M349" s="43"/>
      <c r="N349" s="47"/>
      <c r="AF349" s="39"/>
      <c r="AG349" s="48"/>
      <c r="AH349" s="48" t="s">
        <v>1116</v>
      </c>
      <c r="AL349" s="48"/>
    </row>
    <row r="350" spans="1:38" s="4" customFormat="1" ht="15" x14ac:dyDescent="0.25">
      <c r="A350" s="51"/>
      <c r="B350" s="50" t="s">
        <v>60</v>
      </c>
      <c r="C350" s="853" t="s">
        <v>66</v>
      </c>
      <c r="D350" s="853"/>
      <c r="E350" s="853"/>
      <c r="F350" s="53"/>
      <c r="G350" s="54"/>
      <c r="H350" s="54"/>
      <c r="I350" s="54"/>
      <c r="J350" s="57">
        <v>436.91</v>
      </c>
      <c r="K350" s="54"/>
      <c r="L350" s="57">
        <v>13</v>
      </c>
      <c r="M350" s="56">
        <v>35.42</v>
      </c>
      <c r="N350" s="133">
        <v>460.46</v>
      </c>
      <c r="AF350" s="39"/>
      <c r="AG350" s="48"/>
      <c r="AH350" s="48"/>
      <c r="AI350" s="3" t="s">
        <v>66</v>
      </c>
      <c r="AL350" s="48"/>
    </row>
    <row r="351" spans="1:38" s="4" customFormat="1" ht="15" x14ac:dyDescent="0.25">
      <c r="A351" s="51"/>
      <c r="B351" s="50" t="s">
        <v>67</v>
      </c>
      <c r="C351" s="853" t="s">
        <v>68</v>
      </c>
      <c r="D351" s="853"/>
      <c r="E351" s="853"/>
      <c r="F351" s="53"/>
      <c r="G351" s="54"/>
      <c r="H351" s="54"/>
      <c r="I351" s="54"/>
      <c r="J351" s="57">
        <v>295.08</v>
      </c>
      <c r="K351" s="54"/>
      <c r="L351" s="57">
        <v>8.7799999999999994</v>
      </c>
      <c r="M351" s="54"/>
      <c r="N351" s="59"/>
      <c r="AF351" s="39"/>
      <c r="AG351" s="48"/>
      <c r="AH351" s="48"/>
      <c r="AI351" s="3" t="s">
        <v>68</v>
      </c>
      <c r="AL351" s="48"/>
    </row>
    <row r="352" spans="1:38" s="4" customFormat="1" ht="15" x14ac:dyDescent="0.25">
      <c r="A352" s="51"/>
      <c r="B352" s="50" t="s">
        <v>69</v>
      </c>
      <c r="C352" s="853" t="s">
        <v>70</v>
      </c>
      <c r="D352" s="853"/>
      <c r="E352" s="853"/>
      <c r="F352" s="53"/>
      <c r="G352" s="54"/>
      <c r="H352" s="54"/>
      <c r="I352" s="54"/>
      <c r="J352" s="57">
        <v>31.38</v>
      </c>
      <c r="K352" s="54"/>
      <c r="L352" s="57">
        <v>0.93</v>
      </c>
      <c r="M352" s="56">
        <v>35.42</v>
      </c>
      <c r="N352" s="133">
        <v>32.94</v>
      </c>
      <c r="AF352" s="39"/>
      <c r="AG352" s="48"/>
      <c r="AH352" s="48"/>
      <c r="AI352" s="3" t="s">
        <v>70</v>
      </c>
      <c r="AL352" s="48"/>
    </row>
    <row r="353" spans="1:38" s="4" customFormat="1" ht="15" x14ac:dyDescent="0.25">
      <c r="A353" s="51"/>
      <c r="B353" s="50" t="s">
        <v>86</v>
      </c>
      <c r="C353" s="853" t="s">
        <v>87</v>
      </c>
      <c r="D353" s="853"/>
      <c r="E353" s="853"/>
      <c r="F353" s="53"/>
      <c r="G353" s="54"/>
      <c r="H353" s="54"/>
      <c r="I353" s="54"/>
      <c r="J353" s="57">
        <v>52.95</v>
      </c>
      <c r="K353" s="54"/>
      <c r="L353" s="57">
        <v>1.58</v>
      </c>
      <c r="M353" s="54"/>
      <c r="N353" s="59"/>
      <c r="AF353" s="39"/>
      <c r="AG353" s="48"/>
      <c r="AH353" s="48"/>
      <c r="AI353" s="3" t="s">
        <v>87</v>
      </c>
      <c r="AL353" s="48"/>
    </row>
    <row r="354" spans="1:38" s="4" customFormat="1" ht="15" x14ac:dyDescent="0.25">
      <c r="A354" s="60"/>
      <c r="B354" s="50"/>
      <c r="C354" s="853" t="s">
        <v>71</v>
      </c>
      <c r="D354" s="853"/>
      <c r="E354" s="853"/>
      <c r="F354" s="53" t="s">
        <v>72</v>
      </c>
      <c r="G354" s="56">
        <v>46.48</v>
      </c>
      <c r="H354" s="54"/>
      <c r="I354" s="136">
        <v>1.3832447999999999</v>
      </c>
      <c r="J354" s="63"/>
      <c r="K354" s="54"/>
      <c r="L354" s="63"/>
      <c r="M354" s="54"/>
      <c r="N354" s="59"/>
      <c r="AF354" s="39"/>
      <c r="AG354" s="48"/>
      <c r="AH354" s="48"/>
      <c r="AJ354" s="3" t="s">
        <v>71</v>
      </c>
      <c r="AL354" s="48"/>
    </row>
    <row r="355" spans="1:38" s="4" customFormat="1" ht="15" x14ac:dyDescent="0.25">
      <c r="A355" s="60"/>
      <c r="B355" s="50"/>
      <c r="C355" s="853" t="s">
        <v>73</v>
      </c>
      <c r="D355" s="853"/>
      <c r="E355" s="853"/>
      <c r="F355" s="53" t="s">
        <v>72</v>
      </c>
      <c r="G355" s="61">
        <v>2.5</v>
      </c>
      <c r="H355" s="54"/>
      <c r="I355" s="130">
        <v>7.4399999999999994E-2</v>
      </c>
      <c r="J355" s="63"/>
      <c r="K355" s="54"/>
      <c r="L355" s="63"/>
      <c r="M355" s="54"/>
      <c r="N355" s="59"/>
      <c r="AF355" s="39"/>
      <c r="AG355" s="48"/>
      <c r="AH355" s="48"/>
      <c r="AJ355" s="3" t="s">
        <v>73</v>
      </c>
      <c r="AL355" s="48"/>
    </row>
    <row r="356" spans="1:38" s="4" customFormat="1" ht="15" x14ac:dyDescent="0.25">
      <c r="A356" s="51"/>
      <c r="B356" s="50"/>
      <c r="C356" s="854" t="s">
        <v>74</v>
      </c>
      <c r="D356" s="854"/>
      <c r="E356" s="854"/>
      <c r="F356" s="65"/>
      <c r="G356" s="66"/>
      <c r="H356" s="66"/>
      <c r="I356" s="66"/>
      <c r="J356" s="68">
        <v>784.94</v>
      </c>
      <c r="K356" s="66"/>
      <c r="L356" s="68">
        <v>23.36</v>
      </c>
      <c r="M356" s="66"/>
      <c r="N356" s="69"/>
      <c r="AF356" s="39"/>
      <c r="AG356" s="48"/>
      <c r="AH356" s="48"/>
      <c r="AK356" s="3" t="s">
        <v>74</v>
      </c>
      <c r="AL356" s="48"/>
    </row>
    <row r="357" spans="1:38" s="4" customFormat="1" ht="15" x14ac:dyDescent="0.25">
      <c r="A357" s="60"/>
      <c r="B357" s="50"/>
      <c r="C357" s="853" t="s">
        <v>75</v>
      </c>
      <c r="D357" s="853"/>
      <c r="E357" s="853"/>
      <c r="F357" s="53"/>
      <c r="G357" s="54"/>
      <c r="H357" s="54"/>
      <c r="I357" s="54"/>
      <c r="J357" s="63"/>
      <c r="K357" s="54"/>
      <c r="L357" s="57">
        <v>13.93</v>
      </c>
      <c r="M357" s="54"/>
      <c r="N357" s="133">
        <v>493.4</v>
      </c>
      <c r="AF357" s="39"/>
      <c r="AG357" s="48"/>
      <c r="AH357" s="48"/>
      <c r="AJ357" s="3" t="s">
        <v>75</v>
      </c>
      <c r="AL357" s="48"/>
    </row>
    <row r="358" spans="1:38" s="4" customFormat="1" ht="23.25" x14ac:dyDescent="0.25">
      <c r="A358" s="60"/>
      <c r="B358" s="50" t="s">
        <v>120</v>
      </c>
      <c r="C358" s="853" t="s">
        <v>121</v>
      </c>
      <c r="D358" s="853"/>
      <c r="E358" s="853"/>
      <c r="F358" s="53" t="s">
        <v>78</v>
      </c>
      <c r="G358" s="70">
        <v>97</v>
      </c>
      <c r="H358" s="54"/>
      <c r="I358" s="70">
        <v>97</v>
      </c>
      <c r="J358" s="63"/>
      <c r="K358" s="54"/>
      <c r="L358" s="57">
        <v>13.51</v>
      </c>
      <c r="M358" s="54"/>
      <c r="N358" s="133">
        <v>478.6</v>
      </c>
      <c r="AF358" s="39"/>
      <c r="AG358" s="48"/>
      <c r="AH358" s="48"/>
      <c r="AJ358" s="3" t="s">
        <v>121</v>
      </c>
      <c r="AL358" s="48"/>
    </row>
    <row r="359" spans="1:38" s="4" customFormat="1" ht="23.25" x14ac:dyDescent="0.25">
      <c r="A359" s="60"/>
      <c r="B359" s="50" t="s">
        <v>122</v>
      </c>
      <c r="C359" s="853" t="s">
        <v>123</v>
      </c>
      <c r="D359" s="853"/>
      <c r="E359" s="853"/>
      <c r="F359" s="53" t="s">
        <v>78</v>
      </c>
      <c r="G359" s="70">
        <v>51</v>
      </c>
      <c r="H359" s="54"/>
      <c r="I359" s="70">
        <v>51</v>
      </c>
      <c r="J359" s="63"/>
      <c r="K359" s="54"/>
      <c r="L359" s="57">
        <v>7.1</v>
      </c>
      <c r="M359" s="54"/>
      <c r="N359" s="133">
        <v>251.63</v>
      </c>
      <c r="AF359" s="39"/>
      <c r="AG359" s="48"/>
      <c r="AH359" s="48"/>
      <c r="AJ359" s="3" t="s">
        <v>123</v>
      </c>
      <c r="AL359" s="48"/>
    </row>
    <row r="360" spans="1:38" s="4" customFormat="1" ht="15" x14ac:dyDescent="0.25">
      <c r="A360" s="71"/>
      <c r="B360" s="72"/>
      <c r="C360" s="847" t="s">
        <v>81</v>
      </c>
      <c r="D360" s="847"/>
      <c r="E360" s="847"/>
      <c r="F360" s="42"/>
      <c r="G360" s="43"/>
      <c r="H360" s="43"/>
      <c r="I360" s="43"/>
      <c r="J360" s="46"/>
      <c r="K360" s="43"/>
      <c r="L360" s="131">
        <v>43.97</v>
      </c>
      <c r="M360" s="66"/>
      <c r="N360" s="47"/>
      <c r="AF360" s="39"/>
      <c r="AG360" s="48"/>
      <c r="AH360" s="48"/>
      <c r="AL360" s="48" t="s">
        <v>81</v>
      </c>
    </row>
    <row r="361" spans="1:38" s="4" customFormat="1" ht="34.5" x14ac:dyDescent="0.25">
      <c r="A361" s="40" t="s">
        <v>334</v>
      </c>
      <c r="B361" s="41" t="s">
        <v>1117</v>
      </c>
      <c r="C361" s="847" t="s">
        <v>1118</v>
      </c>
      <c r="D361" s="847"/>
      <c r="E361" s="847"/>
      <c r="F361" s="42" t="s">
        <v>164</v>
      </c>
      <c r="G361" s="43">
        <v>6</v>
      </c>
      <c r="H361" s="44">
        <v>1</v>
      </c>
      <c r="I361" s="44">
        <v>6</v>
      </c>
      <c r="J361" s="131">
        <v>24.96</v>
      </c>
      <c r="K361" s="43"/>
      <c r="L361" s="131">
        <v>149.76</v>
      </c>
      <c r="M361" s="43"/>
      <c r="N361" s="47"/>
      <c r="AF361" s="39"/>
      <c r="AG361" s="48"/>
      <c r="AH361" s="48" t="s">
        <v>1118</v>
      </c>
      <c r="AL361" s="48"/>
    </row>
    <row r="362" spans="1:38" s="4" customFormat="1" ht="15" x14ac:dyDescent="0.25">
      <c r="A362" s="71"/>
      <c r="B362" s="72"/>
      <c r="C362" s="847" t="s">
        <v>81</v>
      </c>
      <c r="D362" s="847"/>
      <c r="E362" s="847"/>
      <c r="F362" s="42"/>
      <c r="G362" s="43"/>
      <c r="H362" s="43"/>
      <c r="I362" s="43"/>
      <c r="J362" s="46"/>
      <c r="K362" s="43"/>
      <c r="L362" s="131">
        <v>149.76</v>
      </c>
      <c r="M362" s="66"/>
      <c r="N362" s="47"/>
      <c r="AF362" s="39"/>
      <c r="AG362" s="48"/>
      <c r="AH362" s="48"/>
      <c r="AL362" s="48" t="s">
        <v>81</v>
      </c>
    </row>
    <row r="363" spans="1:38" s="4" customFormat="1" ht="15" x14ac:dyDescent="0.25">
      <c r="A363" s="40" t="s">
        <v>338</v>
      </c>
      <c r="B363" s="41" t="s">
        <v>1119</v>
      </c>
      <c r="C363" s="847" t="s">
        <v>1120</v>
      </c>
      <c r="D363" s="847"/>
      <c r="E363" s="847"/>
      <c r="F363" s="42" t="s">
        <v>174</v>
      </c>
      <c r="G363" s="43">
        <v>2</v>
      </c>
      <c r="H363" s="44">
        <v>1</v>
      </c>
      <c r="I363" s="44">
        <v>2</v>
      </c>
      <c r="J363" s="131">
        <v>52</v>
      </c>
      <c r="K363" s="43"/>
      <c r="L363" s="131">
        <v>104</v>
      </c>
      <c r="M363" s="43"/>
      <c r="N363" s="47"/>
      <c r="AF363" s="39"/>
      <c r="AG363" s="48"/>
      <c r="AH363" s="48" t="s">
        <v>1120</v>
      </c>
      <c r="AL363" s="48"/>
    </row>
    <row r="364" spans="1:38" s="4" customFormat="1" ht="15" x14ac:dyDescent="0.25">
      <c r="A364" s="71"/>
      <c r="B364" s="72"/>
      <c r="C364" s="847" t="s">
        <v>81</v>
      </c>
      <c r="D364" s="847"/>
      <c r="E364" s="847"/>
      <c r="F364" s="42"/>
      <c r="G364" s="43"/>
      <c r="H364" s="43"/>
      <c r="I364" s="43"/>
      <c r="J364" s="46"/>
      <c r="K364" s="43"/>
      <c r="L364" s="131">
        <v>104</v>
      </c>
      <c r="M364" s="66"/>
      <c r="N364" s="47"/>
      <c r="AF364" s="39"/>
      <c r="AG364" s="48"/>
      <c r="AH364" s="48"/>
      <c r="AL364" s="48" t="s">
        <v>81</v>
      </c>
    </row>
    <row r="365" spans="1:38" s="4" customFormat="1" ht="34.5" x14ac:dyDescent="0.25">
      <c r="A365" s="40" t="s">
        <v>344</v>
      </c>
      <c r="B365" s="41" t="s">
        <v>1121</v>
      </c>
      <c r="C365" s="847" t="s">
        <v>1122</v>
      </c>
      <c r="D365" s="847"/>
      <c r="E365" s="847"/>
      <c r="F365" s="42" t="s">
        <v>164</v>
      </c>
      <c r="G365" s="43">
        <v>4</v>
      </c>
      <c r="H365" s="44">
        <v>1</v>
      </c>
      <c r="I365" s="44">
        <v>4</v>
      </c>
      <c r="J365" s="131">
        <v>24.28</v>
      </c>
      <c r="K365" s="43"/>
      <c r="L365" s="131">
        <v>97.12</v>
      </c>
      <c r="M365" s="43"/>
      <c r="N365" s="47"/>
      <c r="AF365" s="39"/>
      <c r="AG365" s="48"/>
      <c r="AH365" s="48" t="s">
        <v>1122</v>
      </c>
      <c r="AL365" s="48"/>
    </row>
    <row r="366" spans="1:38" s="4" customFormat="1" ht="15" x14ac:dyDescent="0.25">
      <c r="A366" s="71"/>
      <c r="B366" s="72"/>
      <c r="C366" s="847" t="s">
        <v>81</v>
      </c>
      <c r="D366" s="847"/>
      <c r="E366" s="847"/>
      <c r="F366" s="42"/>
      <c r="G366" s="43"/>
      <c r="H366" s="43"/>
      <c r="I366" s="43"/>
      <c r="J366" s="46"/>
      <c r="K366" s="43"/>
      <c r="L366" s="131">
        <v>97.12</v>
      </c>
      <c r="M366" s="66"/>
      <c r="N366" s="47"/>
      <c r="AF366" s="39"/>
      <c r="AG366" s="48"/>
      <c r="AH366" s="48"/>
      <c r="AL366" s="48" t="s">
        <v>81</v>
      </c>
    </row>
    <row r="367" spans="1:38" s="4" customFormat="1" ht="15" x14ac:dyDescent="0.25">
      <c r="A367" s="40" t="s">
        <v>351</v>
      </c>
      <c r="B367" s="41" t="s">
        <v>1123</v>
      </c>
      <c r="C367" s="847" t="s">
        <v>1124</v>
      </c>
      <c r="D367" s="847"/>
      <c r="E367" s="847"/>
      <c r="F367" s="42" t="s">
        <v>824</v>
      </c>
      <c r="G367" s="43">
        <v>0.06</v>
      </c>
      <c r="H367" s="44">
        <v>1</v>
      </c>
      <c r="I367" s="109">
        <v>0.06</v>
      </c>
      <c r="J367" s="131">
        <v>597</v>
      </c>
      <c r="K367" s="43"/>
      <c r="L367" s="131">
        <v>35.82</v>
      </c>
      <c r="M367" s="43"/>
      <c r="N367" s="47"/>
      <c r="AF367" s="39"/>
      <c r="AG367" s="48"/>
      <c r="AH367" s="48" t="s">
        <v>1124</v>
      </c>
      <c r="AL367" s="48"/>
    </row>
    <row r="368" spans="1:38" s="4" customFormat="1" ht="15" x14ac:dyDescent="0.25">
      <c r="A368" s="71"/>
      <c r="B368" s="72"/>
      <c r="C368" s="847" t="s">
        <v>81</v>
      </c>
      <c r="D368" s="847"/>
      <c r="E368" s="847"/>
      <c r="F368" s="42"/>
      <c r="G368" s="43"/>
      <c r="H368" s="43"/>
      <c r="I368" s="43"/>
      <c r="J368" s="46"/>
      <c r="K368" s="43"/>
      <c r="L368" s="131">
        <v>35.82</v>
      </c>
      <c r="M368" s="66"/>
      <c r="N368" s="47"/>
      <c r="AF368" s="39"/>
      <c r="AG368" s="48"/>
      <c r="AH368" s="48"/>
      <c r="AL368" s="48" t="s">
        <v>81</v>
      </c>
    </row>
    <row r="369" spans="1:38" s="4" customFormat="1" ht="15" x14ac:dyDescent="0.25">
      <c r="A369" s="40" t="s">
        <v>354</v>
      </c>
      <c r="B369" s="41" t="s">
        <v>1125</v>
      </c>
      <c r="C369" s="847" t="s">
        <v>1126</v>
      </c>
      <c r="D369" s="847"/>
      <c r="E369" s="847"/>
      <c r="F369" s="42" t="s">
        <v>174</v>
      </c>
      <c r="G369" s="43">
        <v>6</v>
      </c>
      <c r="H369" s="44">
        <v>1</v>
      </c>
      <c r="I369" s="44">
        <v>6</v>
      </c>
      <c r="J369" s="131">
        <v>12.05</v>
      </c>
      <c r="K369" s="43"/>
      <c r="L369" s="131">
        <v>72.3</v>
      </c>
      <c r="M369" s="43"/>
      <c r="N369" s="47"/>
      <c r="AF369" s="39"/>
      <c r="AG369" s="48"/>
      <c r="AH369" s="48" t="s">
        <v>1126</v>
      </c>
      <c r="AL369" s="48"/>
    </row>
    <row r="370" spans="1:38" s="4" customFormat="1" ht="15" x14ac:dyDescent="0.25">
      <c r="A370" s="71"/>
      <c r="B370" s="72"/>
      <c r="C370" s="847" t="s">
        <v>81</v>
      </c>
      <c r="D370" s="847"/>
      <c r="E370" s="847"/>
      <c r="F370" s="42"/>
      <c r="G370" s="43"/>
      <c r="H370" s="43"/>
      <c r="I370" s="43"/>
      <c r="J370" s="46"/>
      <c r="K370" s="43"/>
      <c r="L370" s="131">
        <v>72.3</v>
      </c>
      <c r="M370" s="66"/>
      <c r="N370" s="47"/>
      <c r="AF370" s="39"/>
      <c r="AG370" s="48"/>
      <c r="AH370" s="48"/>
      <c r="AL370" s="48" t="s">
        <v>81</v>
      </c>
    </row>
    <row r="371" spans="1:38" s="4" customFormat="1" ht="23.25" x14ac:dyDescent="0.25">
      <c r="A371" s="40" t="s">
        <v>357</v>
      </c>
      <c r="B371" s="41" t="s">
        <v>959</v>
      </c>
      <c r="C371" s="847" t="s">
        <v>1127</v>
      </c>
      <c r="D371" s="847"/>
      <c r="E371" s="847"/>
      <c r="F371" s="42" t="s">
        <v>119</v>
      </c>
      <c r="G371" s="43">
        <v>0.05</v>
      </c>
      <c r="H371" s="44">
        <v>1</v>
      </c>
      <c r="I371" s="109">
        <v>0.05</v>
      </c>
      <c r="J371" s="46"/>
      <c r="K371" s="43"/>
      <c r="L371" s="46"/>
      <c r="M371" s="43"/>
      <c r="N371" s="47"/>
      <c r="AF371" s="39"/>
      <c r="AG371" s="48"/>
      <c r="AH371" s="48" t="s">
        <v>1127</v>
      </c>
      <c r="AL371" s="48"/>
    </row>
    <row r="372" spans="1:38" s="4" customFormat="1" ht="15" x14ac:dyDescent="0.25">
      <c r="A372" s="51"/>
      <c r="B372" s="50" t="s">
        <v>60</v>
      </c>
      <c r="C372" s="853" t="s">
        <v>66</v>
      </c>
      <c r="D372" s="853"/>
      <c r="E372" s="853"/>
      <c r="F372" s="53"/>
      <c r="G372" s="54"/>
      <c r="H372" s="54"/>
      <c r="I372" s="54"/>
      <c r="J372" s="57">
        <v>26.51</v>
      </c>
      <c r="K372" s="54"/>
      <c r="L372" s="57">
        <v>1.33</v>
      </c>
      <c r="M372" s="56">
        <v>35.42</v>
      </c>
      <c r="N372" s="133">
        <v>47.11</v>
      </c>
      <c r="AF372" s="39"/>
      <c r="AG372" s="48"/>
      <c r="AH372" s="48"/>
      <c r="AI372" s="3" t="s">
        <v>66</v>
      </c>
      <c r="AL372" s="48"/>
    </row>
    <row r="373" spans="1:38" s="4" customFormat="1" ht="15" x14ac:dyDescent="0.25">
      <c r="A373" s="51"/>
      <c r="B373" s="50" t="s">
        <v>67</v>
      </c>
      <c r="C373" s="853" t="s">
        <v>68</v>
      </c>
      <c r="D373" s="853"/>
      <c r="E373" s="853"/>
      <c r="F373" s="53"/>
      <c r="G373" s="54"/>
      <c r="H373" s="54"/>
      <c r="I373" s="54"/>
      <c r="J373" s="57">
        <v>1.81</v>
      </c>
      <c r="K373" s="54"/>
      <c r="L373" s="57">
        <v>0.09</v>
      </c>
      <c r="M373" s="54"/>
      <c r="N373" s="59"/>
      <c r="AF373" s="39"/>
      <c r="AG373" s="48"/>
      <c r="AH373" s="48"/>
      <c r="AI373" s="3" t="s">
        <v>68</v>
      </c>
      <c r="AL373" s="48"/>
    </row>
    <row r="374" spans="1:38" s="4" customFormat="1" ht="15" x14ac:dyDescent="0.25">
      <c r="A374" s="51"/>
      <c r="B374" s="50" t="s">
        <v>69</v>
      </c>
      <c r="C374" s="853" t="s">
        <v>70</v>
      </c>
      <c r="D374" s="853"/>
      <c r="E374" s="853"/>
      <c r="F374" s="53"/>
      <c r="G374" s="54"/>
      <c r="H374" s="54"/>
      <c r="I374" s="54"/>
      <c r="J374" s="57">
        <v>0.26</v>
      </c>
      <c r="K374" s="54"/>
      <c r="L374" s="57">
        <v>0.01</v>
      </c>
      <c r="M374" s="56">
        <v>35.42</v>
      </c>
      <c r="N374" s="133">
        <v>0.35</v>
      </c>
      <c r="AF374" s="39"/>
      <c r="AG374" s="48"/>
      <c r="AH374" s="48"/>
      <c r="AI374" s="3" t="s">
        <v>70</v>
      </c>
      <c r="AL374" s="48"/>
    </row>
    <row r="375" spans="1:38" s="4" customFormat="1" ht="15" x14ac:dyDescent="0.25">
      <c r="A375" s="51"/>
      <c r="B375" s="50" t="s">
        <v>86</v>
      </c>
      <c r="C375" s="853" t="s">
        <v>87</v>
      </c>
      <c r="D375" s="853"/>
      <c r="E375" s="853"/>
      <c r="F375" s="53"/>
      <c r="G375" s="54"/>
      <c r="H375" s="54"/>
      <c r="I375" s="54"/>
      <c r="J375" s="57">
        <v>10.27</v>
      </c>
      <c r="K375" s="54"/>
      <c r="L375" s="57">
        <v>0.51</v>
      </c>
      <c r="M375" s="54"/>
      <c r="N375" s="59"/>
      <c r="AF375" s="39"/>
      <c r="AG375" s="48"/>
      <c r="AH375" s="48"/>
      <c r="AI375" s="3" t="s">
        <v>87</v>
      </c>
      <c r="AL375" s="48"/>
    </row>
    <row r="376" spans="1:38" s="4" customFormat="1" ht="15" x14ac:dyDescent="0.25">
      <c r="A376" s="60"/>
      <c r="B376" s="50"/>
      <c r="C376" s="853" t="s">
        <v>71</v>
      </c>
      <c r="D376" s="853"/>
      <c r="E376" s="853"/>
      <c r="F376" s="53" t="s">
        <v>72</v>
      </c>
      <c r="G376" s="56">
        <v>2.82</v>
      </c>
      <c r="H376" s="54"/>
      <c r="I376" s="62">
        <v>0.14099999999999999</v>
      </c>
      <c r="J376" s="63"/>
      <c r="K376" s="54"/>
      <c r="L376" s="63"/>
      <c r="M376" s="54"/>
      <c r="N376" s="59"/>
      <c r="AF376" s="39"/>
      <c r="AG376" s="48"/>
      <c r="AH376" s="48"/>
      <c r="AJ376" s="3" t="s">
        <v>71</v>
      </c>
      <c r="AL376" s="48"/>
    </row>
    <row r="377" spans="1:38" s="4" customFormat="1" ht="15" x14ac:dyDescent="0.25">
      <c r="A377" s="60"/>
      <c r="B377" s="50"/>
      <c r="C377" s="853" t="s">
        <v>73</v>
      </c>
      <c r="D377" s="853"/>
      <c r="E377" s="853"/>
      <c r="F377" s="53" t="s">
        <v>72</v>
      </c>
      <c r="G377" s="56">
        <v>0.02</v>
      </c>
      <c r="H377" s="54"/>
      <c r="I377" s="62">
        <v>1E-3</v>
      </c>
      <c r="J377" s="63"/>
      <c r="K377" s="54"/>
      <c r="L377" s="63"/>
      <c r="M377" s="54"/>
      <c r="N377" s="59"/>
      <c r="AF377" s="39"/>
      <c r="AG377" s="48"/>
      <c r="AH377" s="48"/>
      <c r="AJ377" s="3" t="s">
        <v>73</v>
      </c>
      <c r="AL377" s="48"/>
    </row>
    <row r="378" spans="1:38" s="4" customFormat="1" ht="15" x14ac:dyDescent="0.25">
      <c r="A378" s="51"/>
      <c r="B378" s="50"/>
      <c r="C378" s="854" t="s">
        <v>74</v>
      </c>
      <c r="D378" s="854"/>
      <c r="E378" s="854"/>
      <c r="F378" s="65"/>
      <c r="G378" s="66"/>
      <c r="H378" s="66"/>
      <c r="I378" s="66"/>
      <c r="J378" s="68">
        <v>38.590000000000003</v>
      </c>
      <c r="K378" s="66"/>
      <c r="L378" s="68">
        <v>1.93</v>
      </c>
      <c r="M378" s="66"/>
      <c r="N378" s="69"/>
      <c r="AF378" s="39"/>
      <c r="AG378" s="48"/>
      <c r="AH378" s="48"/>
      <c r="AK378" s="3" t="s">
        <v>74</v>
      </c>
      <c r="AL378" s="48"/>
    </row>
    <row r="379" spans="1:38" s="4" customFormat="1" ht="15" x14ac:dyDescent="0.25">
      <c r="A379" s="60"/>
      <c r="B379" s="50"/>
      <c r="C379" s="853" t="s">
        <v>75</v>
      </c>
      <c r="D379" s="853"/>
      <c r="E379" s="853"/>
      <c r="F379" s="53"/>
      <c r="G379" s="54"/>
      <c r="H379" s="54"/>
      <c r="I379" s="54"/>
      <c r="J379" s="63"/>
      <c r="K379" s="54"/>
      <c r="L379" s="57">
        <v>1.34</v>
      </c>
      <c r="M379" s="54"/>
      <c r="N379" s="133">
        <v>47.46</v>
      </c>
      <c r="AF379" s="39"/>
      <c r="AG379" s="48"/>
      <c r="AH379" s="48"/>
      <c r="AJ379" s="3" t="s">
        <v>75</v>
      </c>
      <c r="AL379" s="48"/>
    </row>
    <row r="380" spans="1:38" s="4" customFormat="1" ht="23.25" x14ac:dyDescent="0.25">
      <c r="A380" s="60"/>
      <c r="B380" s="50" t="s">
        <v>120</v>
      </c>
      <c r="C380" s="853" t="s">
        <v>121</v>
      </c>
      <c r="D380" s="853"/>
      <c r="E380" s="853"/>
      <c r="F380" s="53" t="s">
        <v>78</v>
      </c>
      <c r="G380" s="70">
        <v>97</v>
      </c>
      <c r="H380" s="54"/>
      <c r="I380" s="70">
        <v>97</v>
      </c>
      <c r="J380" s="63"/>
      <c r="K380" s="54"/>
      <c r="L380" s="57">
        <v>1.3</v>
      </c>
      <c r="M380" s="54"/>
      <c r="N380" s="133">
        <v>46.04</v>
      </c>
      <c r="AF380" s="39"/>
      <c r="AG380" s="48"/>
      <c r="AH380" s="48"/>
      <c r="AJ380" s="3" t="s">
        <v>121</v>
      </c>
      <c r="AL380" s="48"/>
    </row>
    <row r="381" spans="1:38" s="4" customFormat="1" ht="23.25" x14ac:dyDescent="0.25">
      <c r="A381" s="60"/>
      <c r="B381" s="50" t="s">
        <v>122</v>
      </c>
      <c r="C381" s="853" t="s">
        <v>123</v>
      </c>
      <c r="D381" s="853"/>
      <c r="E381" s="853"/>
      <c r="F381" s="53" t="s">
        <v>78</v>
      </c>
      <c r="G381" s="70">
        <v>51</v>
      </c>
      <c r="H381" s="54"/>
      <c r="I381" s="70">
        <v>51</v>
      </c>
      <c r="J381" s="63"/>
      <c r="K381" s="54"/>
      <c r="L381" s="57">
        <v>0.68</v>
      </c>
      <c r="M381" s="54"/>
      <c r="N381" s="133">
        <v>24.2</v>
      </c>
      <c r="AF381" s="39"/>
      <c r="AG381" s="48"/>
      <c r="AH381" s="48"/>
      <c r="AJ381" s="3" t="s">
        <v>123</v>
      </c>
      <c r="AL381" s="48"/>
    </row>
    <row r="382" spans="1:38" s="4" customFormat="1" ht="15" x14ac:dyDescent="0.25">
      <c r="A382" s="71"/>
      <c r="B382" s="72"/>
      <c r="C382" s="847" t="s">
        <v>81</v>
      </c>
      <c r="D382" s="847"/>
      <c r="E382" s="847"/>
      <c r="F382" s="42"/>
      <c r="G382" s="43"/>
      <c r="H382" s="43"/>
      <c r="I382" s="43"/>
      <c r="J382" s="46"/>
      <c r="K382" s="43"/>
      <c r="L382" s="131">
        <v>3.91</v>
      </c>
      <c r="M382" s="66"/>
      <c r="N382" s="47"/>
      <c r="AF382" s="39"/>
      <c r="AG382" s="48"/>
      <c r="AH382" s="48"/>
      <c r="AL382" s="48" t="s">
        <v>81</v>
      </c>
    </row>
    <row r="383" spans="1:38" s="4" customFormat="1" ht="45.75" x14ac:dyDescent="0.25">
      <c r="A383" s="40" t="s">
        <v>428</v>
      </c>
      <c r="B383" s="41" t="s">
        <v>981</v>
      </c>
      <c r="C383" s="847" t="s">
        <v>1128</v>
      </c>
      <c r="D383" s="847"/>
      <c r="E383" s="847"/>
      <c r="F383" s="42" t="s">
        <v>119</v>
      </c>
      <c r="G383" s="43">
        <v>0.05</v>
      </c>
      <c r="H383" s="44">
        <v>1</v>
      </c>
      <c r="I383" s="109">
        <v>0.05</v>
      </c>
      <c r="J383" s="46"/>
      <c r="K383" s="43"/>
      <c r="L383" s="46"/>
      <c r="M383" s="43"/>
      <c r="N383" s="47"/>
      <c r="AF383" s="39"/>
      <c r="AG383" s="48"/>
      <c r="AH383" s="48" t="s">
        <v>1128</v>
      </c>
      <c r="AL383" s="48"/>
    </row>
    <row r="384" spans="1:38" s="4" customFormat="1" ht="15" x14ac:dyDescent="0.25">
      <c r="A384" s="51"/>
      <c r="B384" s="50" t="s">
        <v>60</v>
      </c>
      <c r="C384" s="853" t="s">
        <v>66</v>
      </c>
      <c r="D384" s="853"/>
      <c r="E384" s="853"/>
      <c r="F384" s="53"/>
      <c r="G384" s="54"/>
      <c r="H384" s="54"/>
      <c r="I384" s="54"/>
      <c r="J384" s="57">
        <v>139.54</v>
      </c>
      <c r="K384" s="54"/>
      <c r="L384" s="57">
        <v>6.98</v>
      </c>
      <c r="M384" s="56">
        <v>35.42</v>
      </c>
      <c r="N384" s="133">
        <v>247.23</v>
      </c>
      <c r="AF384" s="39"/>
      <c r="AG384" s="48"/>
      <c r="AH384" s="48"/>
      <c r="AI384" s="3" t="s">
        <v>66</v>
      </c>
      <c r="AL384" s="48"/>
    </row>
    <row r="385" spans="1:38" s="4" customFormat="1" ht="15" x14ac:dyDescent="0.25">
      <c r="A385" s="51"/>
      <c r="B385" s="50" t="s">
        <v>86</v>
      </c>
      <c r="C385" s="853" t="s">
        <v>87</v>
      </c>
      <c r="D385" s="853"/>
      <c r="E385" s="853"/>
      <c r="F385" s="53"/>
      <c r="G385" s="54"/>
      <c r="H385" s="54"/>
      <c r="I385" s="54"/>
      <c r="J385" s="57">
        <v>16.79</v>
      </c>
      <c r="K385" s="54"/>
      <c r="L385" s="57">
        <v>0.84</v>
      </c>
      <c r="M385" s="54"/>
      <c r="N385" s="59"/>
      <c r="AF385" s="39"/>
      <c r="AG385" s="48"/>
      <c r="AH385" s="48"/>
      <c r="AI385" s="3" t="s">
        <v>87</v>
      </c>
      <c r="AL385" s="48"/>
    </row>
    <row r="386" spans="1:38" s="4" customFormat="1" ht="15" x14ac:dyDescent="0.25">
      <c r="A386" s="60"/>
      <c r="B386" s="50"/>
      <c r="C386" s="853" t="s">
        <v>71</v>
      </c>
      <c r="D386" s="853"/>
      <c r="E386" s="853"/>
      <c r="F386" s="53" t="s">
        <v>72</v>
      </c>
      <c r="G386" s="61">
        <v>15.2</v>
      </c>
      <c r="H386" s="54"/>
      <c r="I386" s="56">
        <v>0.76</v>
      </c>
      <c r="J386" s="63"/>
      <c r="K386" s="54"/>
      <c r="L386" s="63"/>
      <c r="M386" s="54"/>
      <c r="N386" s="59"/>
      <c r="AF386" s="39"/>
      <c r="AG386" s="48"/>
      <c r="AH386" s="48"/>
      <c r="AJ386" s="3" t="s">
        <v>71</v>
      </c>
      <c r="AL386" s="48"/>
    </row>
    <row r="387" spans="1:38" s="4" customFormat="1" ht="15" x14ac:dyDescent="0.25">
      <c r="A387" s="51"/>
      <c r="B387" s="50"/>
      <c r="C387" s="854" t="s">
        <v>74</v>
      </c>
      <c r="D387" s="854"/>
      <c r="E387" s="854"/>
      <c r="F387" s="65"/>
      <c r="G387" s="66"/>
      <c r="H387" s="66"/>
      <c r="I387" s="66"/>
      <c r="J387" s="68">
        <v>156.33000000000001</v>
      </c>
      <c r="K387" s="66"/>
      <c r="L387" s="68">
        <v>7.82</v>
      </c>
      <c r="M387" s="66"/>
      <c r="N387" s="69"/>
      <c r="AF387" s="39"/>
      <c r="AG387" s="48"/>
      <c r="AH387" s="48"/>
      <c r="AK387" s="3" t="s">
        <v>74</v>
      </c>
      <c r="AL387" s="48"/>
    </row>
    <row r="388" spans="1:38" s="4" customFormat="1" ht="15" x14ac:dyDescent="0.25">
      <c r="A388" s="60"/>
      <c r="B388" s="50"/>
      <c r="C388" s="853" t="s">
        <v>75</v>
      </c>
      <c r="D388" s="853"/>
      <c r="E388" s="853"/>
      <c r="F388" s="53"/>
      <c r="G388" s="54"/>
      <c r="H388" s="54"/>
      <c r="I388" s="54"/>
      <c r="J388" s="63"/>
      <c r="K388" s="54"/>
      <c r="L388" s="57">
        <v>6.98</v>
      </c>
      <c r="M388" s="54"/>
      <c r="N388" s="133">
        <v>247.23</v>
      </c>
      <c r="AF388" s="39"/>
      <c r="AG388" s="48"/>
      <c r="AH388" s="48"/>
      <c r="AJ388" s="3" t="s">
        <v>75</v>
      </c>
      <c r="AL388" s="48"/>
    </row>
    <row r="389" spans="1:38" s="4" customFormat="1" ht="23.25" x14ac:dyDescent="0.25">
      <c r="A389" s="60"/>
      <c r="B389" s="50" t="s">
        <v>120</v>
      </c>
      <c r="C389" s="853" t="s">
        <v>121</v>
      </c>
      <c r="D389" s="853"/>
      <c r="E389" s="853"/>
      <c r="F389" s="53" t="s">
        <v>78</v>
      </c>
      <c r="G389" s="70">
        <v>97</v>
      </c>
      <c r="H389" s="54"/>
      <c r="I389" s="70">
        <v>97</v>
      </c>
      <c r="J389" s="63"/>
      <c r="K389" s="54"/>
      <c r="L389" s="57">
        <v>6.77</v>
      </c>
      <c r="M389" s="54"/>
      <c r="N389" s="133">
        <v>239.81</v>
      </c>
      <c r="AF389" s="39"/>
      <c r="AG389" s="48"/>
      <c r="AH389" s="48"/>
      <c r="AJ389" s="3" t="s">
        <v>121</v>
      </c>
      <c r="AL389" s="48"/>
    </row>
    <row r="390" spans="1:38" s="4" customFormat="1" ht="23.25" x14ac:dyDescent="0.25">
      <c r="A390" s="60"/>
      <c r="B390" s="50" t="s">
        <v>122</v>
      </c>
      <c r="C390" s="853" t="s">
        <v>123</v>
      </c>
      <c r="D390" s="853"/>
      <c r="E390" s="853"/>
      <c r="F390" s="53" t="s">
        <v>78</v>
      </c>
      <c r="G390" s="70">
        <v>51</v>
      </c>
      <c r="H390" s="54"/>
      <c r="I390" s="70">
        <v>51</v>
      </c>
      <c r="J390" s="63"/>
      <c r="K390" s="54"/>
      <c r="L390" s="57">
        <v>3.56</v>
      </c>
      <c r="M390" s="54"/>
      <c r="N390" s="133">
        <v>126.09</v>
      </c>
      <c r="AF390" s="39"/>
      <c r="AG390" s="48"/>
      <c r="AH390" s="48"/>
      <c r="AJ390" s="3" t="s">
        <v>123</v>
      </c>
      <c r="AL390" s="48"/>
    </row>
    <row r="391" spans="1:38" s="4" customFormat="1" ht="15" x14ac:dyDescent="0.25">
      <c r="A391" s="71"/>
      <c r="B391" s="72"/>
      <c r="C391" s="847" t="s">
        <v>81</v>
      </c>
      <c r="D391" s="847"/>
      <c r="E391" s="847"/>
      <c r="F391" s="42"/>
      <c r="G391" s="43"/>
      <c r="H391" s="43"/>
      <c r="I391" s="43"/>
      <c r="J391" s="46"/>
      <c r="K391" s="43"/>
      <c r="L391" s="131">
        <v>18.149999999999999</v>
      </c>
      <c r="M391" s="66"/>
      <c r="N391" s="47"/>
      <c r="AF391" s="39"/>
      <c r="AG391" s="48"/>
      <c r="AH391" s="48"/>
      <c r="AL391" s="48" t="s">
        <v>81</v>
      </c>
    </row>
    <row r="392" spans="1:38" s="4" customFormat="1" ht="45.75" x14ac:dyDescent="0.25">
      <c r="A392" s="40" t="s">
        <v>431</v>
      </c>
      <c r="B392" s="41" t="s">
        <v>983</v>
      </c>
      <c r="C392" s="847" t="s">
        <v>1129</v>
      </c>
      <c r="D392" s="847"/>
      <c r="E392" s="847"/>
      <c r="F392" s="42" t="s">
        <v>119</v>
      </c>
      <c r="G392" s="43">
        <v>0.05</v>
      </c>
      <c r="H392" s="44">
        <v>1</v>
      </c>
      <c r="I392" s="109">
        <v>0.05</v>
      </c>
      <c r="J392" s="46"/>
      <c r="K392" s="43"/>
      <c r="L392" s="46"/>
      <c r="M392" s="43"/>
      <c r="N392" s="47"/>
      <c r="AF392" s="39"/>
      <c r="AG392" s="48"/>
      <c r="AH392" s="48" t="s">
        <v>1129</v>
      </c>
      <c r="AL392" s="48"/>
    </row>
    <row r="393" spans="1:38" s="4" customFormat="1" ht="15" x14ac:dyDescent="0.25">
      <c r="A393" s="51"/>
      <c r="B393" s="50" t="s">
        <v>60</v>
      </c>
      <c r="C393" s="853" t="s">
        <v>66</v>
      </c>
      <c r="D393" s="853"/>
      <c r="E393" s="853"/>
      <c r="F393" s="53"/>
      <c r="G393" s="54"/>
      <c r="H393" s="54"/>
      <c r="I393" s="54"/>
      <c r="J393" s="57">
        <v>42.21</v>
      </c>
      <c r="K393" s="54"/>
      <c r="L393" s="57">
        <v>2.11</v>
      </c>
      <c r="M393" s="56">
        <v>35.42</v>
      </c>
      <c r="N393" s="133">
        <v>74.739999999999995</v>
      </c>
      <c r="AF393" s="39"/>
      <c r="AG393" s="48"/>
      <c r="AH393" s="48"/>
      <c r="AI393" s="3" t="s">
        <v>66</v>
      </c>
      <c r="AL393" s="48"/>
    </row>
    <row r="394" spans="1:38" s="4" customFormat="1" ht="15" x14ac:dyDescent="0.25">
      <c r="A394" s="51"/>
      <c r="B394" s="50" t="s">
        <v>67</v>
      </c>
      <c r="C394" s="853" t="s">
        <v>68</v>
      </c>
      <c r="D394" s="853"/>
      <c r="E394" s="853"/>
      <c r="F394" s="53"/>
      <c r="G394" s="54"/>
      <c r="H394" s="54"/>
      <c r="I394" s="54"/>
      <c r="J394" s="57">
        <v>1.81</v>
      </c>
      <c r="K394" s="54"/>
      <c r="L394" s="57">
        <v>0.09</v>
      </c>
      <c r="M394" s="54"/>
      <c r="N394" s="59"/>
      <c r="AF394" s="39"/>
      <c r="AG394" s="48"/>
      <c r="AH394" s="48"/>
      <c r="AI394" s="3" t="s">
        <v>68</v>
      </c>
      <c r="AL394" s="48"/>
    </row>
    <row r="395" spans="1:38" s="4" customFormat="1" ht="15" x14ac:dyDescent="0.25">
      <c r="A395" s="51"/>
      <c r="B395" s="50" t="s">
        <v>69</v>
      </c>
      <c r="C395" s="853" t="s">
        <v>70</v>
      </c>
      <c r="D395" s="853"/>
      <c r="E395" s="853"/>
      <c r="F395" s="53"/>
      <c r="G395" s="54"/>
      <c r="H395" s="54"/>
      <c r="I395" s="54"/>
      <c r="J395" s="57">
        <v>0.26</v>
      </c>
      <c r="K395" s="54"/>
      <c r="L395" s="57">
        <v>0.01</v>
      </c>
      <c r="M395" s="56">
        <v>35.42</v>
      </c>
      <c r="N395" s="133">
        <v>0.35</v>
      </c>
      <c r="AF395" s="39"/>
      <c r="AG395" s="48"/>
      <c r="AH395" s="48"/>
      <c r="AI395" s="3" t="s">
        <v>70</v>
      </c>
      <c r="AL395" s="48"/>
    </row>
    <row r="396" spans="1:38" s="4" customFormat="1" ht="15" x14ac:dyDescent="0.25">
      <c r="A396" s="51"/>
      <c r="B396" s="50" t="s">
        <v>86</v>
      </c>
      <c r="C396" s="853" t="s">
        <v>87</v>
      </c>
      <c r="D396" s="853"/>
      <c r="E396" s="853"/>
      <c r="F396" s="53"/>
      <c r="G396" s="54"/>
      <c r="H396" s="54"/>
      <c r="I396" s="54"/>
      <c r="J396" s="57">
        <v>11.27</v>
      </c>
      <c r="K396" s="54"/>
      <c r="L396" s="57">
        <v>0.56000000000000005</v>
      </c>
      <c r="M396" s="54"/>
      <c r="N396" s="59"/>
      <c r="AF396" s="39"/>
      <c r="AG396" s="48"/>
      <c r="AH396" s="48"/>
      <c r="AI396" s="3" t="s">
        <v>87</v>
      </c>
      <c r="AL396" s="48"/>
    </row>
    <row r="397" spans="1:38" s="4" customFormat="1" ht="15" x14ac:dyDescent="0.25">
      <c r="A397" s="60"/>
      <c r="B397" s="50"/>
      <c r="C397" s="853" t="s">
        <v>71</v>
      </c>
      <c r="D397" s="853"/>
      <c r="E397" s="853"/>
      <c r="F397" s="53" t="s">
        <v>72</v>
      </c>
      <c r="G397" s="56">
        <v>4.49</v>
      </c>
      <c r="H397" s="54"/>
      <c r="I397" s="130">
        <v>0.22450000000000001</v>
      </c>
      <c r="J397" s="63"/>
      <c r="K397" s="54"/>
      <c r="L397" s="63"/>
      <c r="M397" s="54"/>
      <c r="N397" s="59"/>
      <c r="AF397" s="39"/>
      <c r="AG397" s="48"/>
      <c r="AH397" s="48"/>
      <c r="AJ397" s="3" t="s">
        <v>71</v>
      </c>
      <c r="AL397" s="48"/>
    </row>
    <row r="398" spans="1:38" s="4" customFormat="1" ht="15" x14ac:dyDescent="0.25">
      <c r="A398" s="60"/>
      <c r="B398" s="50"/>
      <c r="C398" s="853" t="s">
        <v>73</v>
      </c>
      <c r="D398" s="853"/>
      <c r="E398" s="853"/>
      <c r="F398" s="53" t="s">
        <v>72</v>
      </c>
      <c r="G398" s="56">
        <v>0.02</v>
      </c>
      <c r="H398" s="54"/>
      <c r="I398" s="62">
        <v>1E-3</v>
      </c>
      <c r="J398" s="63"/>
      <c r="K398" s="54"/>
      <c r="L398" s="63"/>
      <c r="M398" s="54"/>
      <c r="N398" s="59"/>
      <c r="AF398" s="39"/>
      <c r="AG398" s="48"/>
      <c r="AH398" s="48"/>
      <c r="AJ398" s="3" t="s">
        <v>73</v>
      </c>
      <c r="AL398" s="48"/>
    </row>
    <row r="399" spans="1:38" s="4" customFormat="1" ht="15" x14ac:dyDescent="0.25">
      <c r="A399" s="51"/>
      <c r="B399" s="50"/>
      <c r="C399" s="854" t="s">
        <v>74</v>
      </c>
      <c r="D399" s="854"/>
      <c r="E399" s="854"/>
      <c r="F399" s="65"/>
      <c r="G399" s="66"/>
      <c r="H399" s="66"/>
      <c r="I399" s="66"/>
      <c r="J399" s="68">
        <v>55.29</v>
      </c>
      <c r="K399" s="66"/>
      <c r="L399" s="68">
        <v>2.76</v>
      </c>
      <c r="M399" s="66"/>
      <c r="N399" s="69"/>
      <c r="AF399" s="39"/>
      <c r="AG399" s="48"/>
      <c r="AH399" s="48"/>
      <c r="AK399" s="3" t="s">
        <v>74</v>
      </c>
      <c r="AL399" s="48"/>
    </row>
    <row r="400" spans="1:38" s="4" customFormat="1" ht="15" x14ac:dyDescent="0.25">
      <c r="A400" s="60"/>
      <c r="B400" s="50"/>
      <c r="C400" s="853" t="s">
        <v>75</v>
      </c>
      <c r="D400" s="853"/>
      <c r="E400" s="853"/>
      <c r="F400" s="53"/>
      <c r="G400" s="54"/>
      <c r="H400" s="54"/>
      <c r="I400" s="54"/>
      <c r="J400" s="63"/>
      <c r="K400" s="54"/>
      <c r="L400" s="57">
        <v>2.12</v>
      </c>
      <c r="M400" s="54"/>
      <c r="N400" s="133">
        <v>75.09</v>
      </c>
      <c r="AF400" s="39"/>
      <c r="AG400" s="48"/>
      <c r="AH400" s="48"/>
      <c r="AJ400" s="3" t="s">
        <v>75</v>
      </c>
      <c r="AL400" s="48"/>
    </row>
    <row r="401" spans="1:38" s="4" customFormat="1" ht="23.25" x14ac:dyDescent="0.25">
      <c r="A401" s="60"/>
      <c r="B401" s="50" t="s">
        <v>120</v>
      </c>
      <c r="C401" s="853" t="s">
        <v>121</v>
      </c>
      <c r="D401" s="853"/>
      <c r="E401" s="853"/>
      <c r="F401" s="53" t="s">
        <v>78</v>
      </c>
      <c r="G401" s="70">
        <v>97</v>
      </c>
      <c r="H401" s="54"/>
      <c r="I401" s="70">
        <v>97</v>
      </c>
      <c r="J401" s="63"/>
      <c r="K401" s="54"/>
      <c r="L401" s="57">
        <v>2.06</v>
      </c>
      <c r="M401" s="54"/>
      <c r="N401" s="133">
        <v>72.84</v>
      </c>
      <c r="AF401" s="39"/>
      <c r="AG401" s="48"/>
      <c r="AH401" s="48"/>
      <c r="AJ401" s="3" t="s">
        <v>121</v>
      </c>
      <c r="AL401" s="48"/>
    </row>
    <row r="402" spans="1:38" s="4" customFormat="1" ht="23.25" x14ac:dyDescent="0.25">
      <c r="A402" s="60"/>
      <c r="B402" s="50" t="s">
        <v>122</v>
      </c>
      <c r="C402" s="853" t="s">
        <v>123</v>
      </c>
      <c r="D402" s="853"/>
      <c r="E402" s="853"/>
      <c r="F402" s="53" t="s">
        <v>78</v>
      </c>
      <c r="G402" s="70">
        <v>51</v>
      </c>
      <c r="H402" s="54"/>
      <c r="I402" s="70">
        <v>51</v>
      </c>
      <c r="J402" s="63"/>
      <c r="K402" s="54"/>
      <c r="L402" s="57">
        <v>1.08</v>
      </c>
      <c r="M402" s="54"/>
      <c r="N402" s="133">
        <v>38.299999999999997</v>
      </c>
      <c r="AF402" s="39"/>
      <c r="AG402" s="48"/>
      <c r="AH402" s="48"/>
      <c r="AJ402" s="3" t="s">
        <v>123</v>
      </c>
      <c r="AL402" s="48"/>
    </row>
    <row r="403" spans="1:38" s="4" customFormat="1" ht="15" x14ac:dyDescent="0.25">
      <c r="A403" s="71"/>
      <c r="B403" s="72"/>
      <c r="C403" s="847" t="s">
        <v>81</v>
      </c>
      <c r="D403" s="847"/>
      <c r="E403" s="847"/>
      <c r="F403" s="42"/>
      <c r="G403" s="43"/>
      <c r="H403" s="43"/>
      <c r="I403" s="43"/>
      <c r="J403" s="46"/>
      <c r="K403" s="43"/>
      <c r="L403" s="131">
        <v>5.9</v>
      </c>
      <c r="M403" s="66"/>
      <c r="N403" s="47"/>
      <c r="AF403" s="39"/>
      <c r="AG403" s="48"/>
      <c r="AH403" s="48"/>
      <c r="AL403" s="48" t="s">
        <v>81</v>
      </c>
    </row>
    <row r="404" spans="1:38" s="4" customFormat="1" ht="34.5" x14ac:dyDescent="0.25">
      <c r="A404" s="40" t="s">
        <v>434</v>
      </c>
      <c r="B404" s="41" t="s">
        <v>961</v>
      </c>
      <c r="C404" s="847" t="s">
        <v>1130</v>
      </c>
      <c r="D404" s="847"/>
      <c r="E404" s="847"/>
      <c r="F404" s="42" t="s">
        <v>119</v>
      </c>
      <c r="G404" s="43">
        <v>0.2</v>
      </c>
      <c r="H404" s="44">
        <v>1</v>
      </c>
      <c r="I404" s="45">
        <v>0.2</v>
      </c>
      <c r="J404" s="46"/>
      <c r="K404" s="43"/>
      <c r="L404" s="46"/>
      <c r="M404" s="43"/>
      <c r="N404" s="47"/>
      <c r="AF404" s="39"/>
      <c r="AG404" s="48"/>
      <c r="AH404" s="48" t="s">
        <v>1130</v>
      </c>
      <c r="AL404" s="48"/>
    </row>
    <row r="405" spans="1:38" s="4" customFormat="1" ht="15" x14ac:dyDescent="0.25">
      <c r="A405" s="51"/>
      <c r="B405" s="50" t="s">
        <v>60</v>
      </c>
      <c r="C405" s="853" t="s">
        <v>66</v>
      </c>
      <c r="D405" s="853"/>
      <c r="E405" s="853"/>
      <c r="F405" s="53"/>
      <c r="G405" s="54"/>
      <c r="H405" s="54"/>
      <c r="I405" s="54"/>
      <c r="J405" s="57">
        <v>288.02</v>
      </c>
      <c r="K405" s="54"/>
      <c r="L405" s="57">
        <v>57.6</v>
      </c>
      <c r="M405" s="56">
        <v>35.42</v>
      </c>
      <c r="N405" s="58">
        <v>2040.19</v>
      </c>
      <c r="AF405" s="39"/>
      <c r="AG405" s="48"/>
      <c r="AH405" s="48"/>
      <c r="AI405" s="3" t="s">
        <v>66</v>
      </c>
      <c r="AL405" s="48"/>
    </row>
    <row r="406" spans="1:38" s="4" customFormat="1" ht="15" x14ac:dyDescent="0.25">
      <c r="A406" s="51"/>
      <c r="B406" s="50" t="s">
        <v>67</v>
      </c>
      <c r="C406" s="853" t="s">
        <v>68</v>
      </c>
      <c r="D406" s="853"/>
      <c r="E406" s="853"/>
      <c r="F406" s="53"/>
      <c r="G406" s="54"/>
      <c r="H406" s="54"/>
      <c r="I406" s="54"/>
      <c r="J406" s="57">
        <v>68.98</v>
      </c>
      <c r="K406" s="54"/>
      <c r="L406" s="57">
        <v>13.8</v>
      </c>
      <c r="M406" s="54"/>
      <c r="N406" s="59"/>
      <c r="AF406" s="39"/>
      <c r="AG406" s="48"/>
      <c r="AH406" s="48"/>
      <c r="AI406" s="3" t="s">
        <v>68</v>
      </c>
      <c r="AL406" s="48"/>
    </row>
    <row r="407" spans="1:38" s="4" customFormat="1" ht="15" x14ac:dyDescent="0.25">
      <c r="A407" s="51"/>
      <c r="B407" s="50" t="s">
        <v>69</v>
      </c>
      <c r="C407" s="853" t="s">
        <v>70</v>
      </c>
      <c r="D407" s="853"/>
      <c r="E407" s="853"/>
      <c r="F407" s="53"/>
      <c r="G407" s="54"/>
      <c r="H407" s="54"/>
      <c r="I407" s="54"/>
      <c r="J407" s="57">
        <v>4.0199999999999996</v>
      </c>
      <c r="K407" s="54"/>
      <c r="L407" s="57">
        <v>0.8</v>
      </c>
      <c r="M407" s="56">
        <v>35.42</v>
      </c>
      <c r="N407" s="133">
        <v>28.34</v>
      </c>
      <c r="AF407" s="39"/>
      <c r="AG407" s="48"/>
      <c r="AH407" s="48"/>
      <c r="AI407" s="3" t="s">
        <v>70</v>
      </c>
      <c r="AL407" s="48"/>
    </row>
    <row r="408" spans="1:38" s="4" customFormat="1" ht="15" x14ac:dyDescent="0.25">
      <c r="A408" s="51"/>
      <c r="B408" s="50" t="s">
        <v>86</v>
      </c>
      <c r="C408" s="853" t="s">
        <v>87</v>
      </c>
      <c r="D408" s="853"/>
      <c r="E408" s="853"/>
      <c r="F408" s="53"/>
      <c r="G408" s="54"/>
      <c r="H408" s="54"/>
      <c r="I408" s="54"/>
      <c r="J408" s="57">
        <v>73.7</v>
      </c>
      <c r="K408" s="54"/>
      <c r="L408" s="57">
        <v>14.74</v>
      </c>
      <c r="M408" s="54"/>
      <c r="N408" s="59"/>
      <c r="AF408" s="39"/>
      <c r="AG408" s="48"/>
      <c r="AH408" s="48"/>
      <c r="AI408" s="3" t="s">
        <v>87</v>
      </c>
      <c r="AL408" s="48"/>
    </row>
    <row r="409" spans="1:38" s="4" customFormat="1" ht="15" x14ac:dyDescent="0.25">
      <c r="A409" s="60"/>
      <c r="B409" s="50"/>
      <c r="C409" s="853" t="s">
        <v>71</v>
      </c>
      <c r="D409" s="853"/>
      <c r="E409" s="853"/>
      <c r="F409" s="53" t="s">
        <v>72</v>
      </c>
      <c r="G409" s="56">
        <v>30.64</v>
      </c>
      <c r="H409" s="54"/>
      <c r="I409" s="62">
        <v>6.1280000000000001</v>
      </c>
      <c r="J409" s="63"/>
      <c r="K409" s="54"/>
      <c r="L409" s="63"/>
      <c r="M409" s="54"/>
      <c r="N409" s="59"/>
      <c r="AF409" s="39"/>
      <c r="AG409" s="48"/>
      <c r="AH409" s="48"/>
      <c r="AJ409" s="3" t="s">
        <v>71</v>
      </c>
      <c r="AL409" s="48"/>
    </row>
    <row r="410" spans="1:38" s="4" customFormat="1" ht="15" x14ac:dyDescent="0.25">
      <c r="A410" s="60"/>
      <c r="B410" s="50"/>
      <c r="C410" s="853" t="s">
        <v>73</v>
      </c>
      <c r="D410" s="853"/>
      <c r="E410" s="853"/>
      <c r="F410" s="53" t="s">
        <v>72</v>
      </c>
      <c r="G410" s="56">
        <v>0.32</v>
      </c>
      <c r="H410" s="54"/>
      <c r="I410" s="62">
        <v>6.4000000000000001E-2</v>
      </c>
      <c r="J410" s="63"/>
      <c r="K410" s="54"/>
      <c r="L410" s="63"/>
      <c r="M410" s="54"/>
      <c r="N410" s="59"/>
      <c r="AF410" s="39"/>
      <c r="AG410" s="48"/>
      <c r="AH410" s="48"/>
      <c r="AJ410" s="3" t="s">
        <v>73</v>
      </c>
      <c r="AL410" s="48"/>
    </row>
    <row r="411" spans="1:38" s="4" customFormat="1" ht="15" x14ac:dyDescent="0.25">
      <c r="A411" s="51"/>
      <c r="B411" s="50"/>
      <c r="C411" s="854" t="s">
        <v>74</v>
      </c>
      <c r="D411" s="854"/>
      <c r="E411" s="854"/>
      <c r="F411" s="65"/>
      <c r="G411" s="66"/>
      <c r="H411" s="66"/>
      <c r="I411" s="66"/>
      <c r="J411" s="68">
        <v>430.7</v>
      </c>
      <c r="K411" s="66"/>
      <c r="L411" s="68">
        <v>86.14</v>
      </c>
      <c r="M411" s="66"/>
      <c r="N411" s="69"/>
      <c r="AF411" s="39"/>
      <c r="AG411" s="48"/>
      <c r="AH411" s="48"/>
      <c r="AK411" s="3" t="s">
        <v>74</v>
      </c>
      <c r="AL411" s="48"/>
    </row>
    <row r="412" spans="1:38" s="4" customFormat="1" ht="15" x14ac:dyDescent="0.25">
      <c r="A412" s="60"/>
      <c r="B412" s="50"/>
      <c r="C412" s="853" t="s">
        <v>75</v>
      </c>
      <c r="D412" s="853"/>
      <c r="E412" s="853"/>
      <c r="F412" s="53"/>
      <c r="G412" s="54"/>
      <c r="H412" s="54"/>
      <c r="I412" s="54"/>
      <c r="J412" s="63"/>
      <c r="K412" s="54"/>
      <c r="L412" s="57">
        <v>58.4</v>
      </c>
      <c r="M412" s="54"/>
      <c r="N412" s="58">
        <v>2068.5300000000002</v>
      </c>
      <c r="AF412" s="39"/>
      <c r="AG412" s="48"/>
      <c r="AH412" s="48"/>
      <c r="AJ412" s="3" t="s">
        <v>75</v>
      </c>
      <c r="AL412" s="48"/>
    </row>
    <row r="413" spans="1:38" s="4" customFormat="1" ht="23.25" x14ac:dyDescent="0.25">
      <c r="A413" s="60"/>
      <c r="B413" s="50" t="s">
        <v>120</v>
      </c>
      <c r="C413" s="853" t="s">
        <v>121</v>
      </c>
      <c r="D413" s="853"/>
      <c r="E413" s="853"/>
      <c r="F413" s="53" t="s">
        <v>78</v>
      </c>
      <c r="G413" s="70">
        <v>97</v>
      </c>
      <c r="H413" s="54"/>
      <c r="I413" s="70">
        <v>97</v>
      </c>
      <c r="J413" s="63"/>
      <c r="K413" s="54"/>
      <c r="L413" s="57">
        <v>56.65</v>
      </c>
      <c r="M413" s="54"/>
      <c r="N413" s="58">
        <v>2006.47</v>
      </c>
      <c r="AF413" s="39"/>
      <c r="AG413" s="48"/>
      <c r="AH413" s="48"/>
      <c r="AJ413" s="3" t="s">
        <v>121</v>
      </c>
      <c r="AL413" s="48"/>
    </row>
    <row r="414" spans="1:38" s="4" customFormat="1" ht="23.25" x14ac:dyDescent="0.25">
      <c r="A414" s="60"/>
      <c r="B414" s="50" t="s">
        <v>122</v>
      </c>
      <c r="C414" s="853" t="s">
        <v>123</v>
      </c>
      <c r="D414" s="853"/>
      <c r="E414" s="853"/>
      <c r="F414" s="53" t="s">
        <v>78</v>
      </c>
      <c r="G414" s="70">
        <v>51</v>
      </c>
      <c r="H414" s="54"/>
      <c r="I414" s="70">
        <v>51</v>
      </c>
      <c r="J414" s="63"/>
      <c r="K414" s="54"/>
      <c r="L414" s="57">
        <v>29.78</v>
      </c>
      <c r="M414" s="54"/>
      <c r="N414" s="58">
        <v>1054.95</v>
      </c>
      <c r="AF414" s="39"/>
      <c r="AG414" s="48"/>
      <c r="AH414" s="48"/>
      <c r="AJ414" s="3" t="s">
        <v>123</v>
      </c>
      <c r="AL414" s="48"/>
    </row>
    <row r="415" spans="1:38" s="4" customFormat="1" ht="15" x14ac:dyDescent="0.25">
      <c r="A415" s="71"/>
      <c r="B415" s="72"/>
      <c r="C415" s="847" t="s">
        <v>81</v>
      </c>
      <c r="D415" s="847"/>
      <c r="E415" s="847"/>
      <c r="F415" s="42"/>
      <c r="G415" s="43"/>
      <c r="H415" s="43"/>
      <c r="I415" s="43"/>
      <c r="J415" s="46"/>
      <c r="K415" s="43"/>
      <c r="L415" s="131">
        <v>172.57</v>
      </c>
      <c r="M415" s="66"/>
      <c r="N415" s="47"/>
      <c r="AF415" s="39"/>
      <c r="AG415" s="48"/>
      <c r="AH415" s="48"/>
      <c r="AL415" s="48" t="s">
        <v>81</v>
      </c>
    </row>
    <row r="416" spans="1:38" s="4" customFormat="1" ht="15" x14ac:dyDescent="0.25">
      <c r="A416" s="40" t="s">
        <v>437</v>
      </c>
      <c r="B416" s="41" t="s">
        <v>1131</v>
      </c>
      <c r="C416" s="847" t="s">
        <v>1132</v>
      </c>
      <c r="D416" s="847"/>
      <c r="E416" s="847"/>
      <c r="F416" s="42" t="s">
        <v>119</v>
      </c>
      <c r="G416" s="43">
        <v>0.29399999999999998</v>
      </c>
      <c r="H416" s="44">
        <v>1</v>
      </c>
      <c r="I416" s="129">
        <v>0.29399999999999998</v>
      </c>
      <c r="J416" s="46"/>
      <c r="K416" s="43"/>
      <c r="L416" s="46"/>
      <c r="M416" s="43"/>
      <c r="N416" s="47"/>
      <c r="AF416" s="39"/>
      <c r="AG416" s="48"/>
      <c r="AH416" s="48" t="s">
        <v>1132</v>
      </c>
      <c r="AL416" s="48"/>
    </row>
    <row r="417" spans="1:38" s="4" customFormat="1" ht="15" x14ac:dyDescent="0.25">
      <c r="A417" s="51"/>
      <c r="B417" s="50" t="s">
        <v>60</v>
      </c>
      <c r="C417" s="853" t="s">
        <v>66</v>
      </c>
      <c r="D417" s="853"/>
      <c r="E417" s="853"/>
      <c r="F417" s="53"/>
      <c r="G417" s="54"/>
      <c r="H417" s="54"/>
      <c r="I417" s="54"/>
      <c r="J417" s="57">
        <v>9.68</v>
      </c>
      <c r="K417" s="54"/>
      <c r="L417" s="57">
        <v>2.85</v>
      </c>
      <c r="M417" s="56">
        <v>35.42</v>
      </c>
      <c r="N417" s="133">
        <v>100.95</v>
      </c>
      <c r="AF417" s="39"/>
      <c r="AG417" s="48"/>
      <c r="AH417" s="48"/>
      <c r="AI417" s="3" t="s">
        <v>66</v>
      </c>
      <c r="AL417" s="48"/>
    </row>
    <row r="418" spans="1:38" s="4" customFormat="1" ht="15" x14ac:dyDescent="0.25">
      <c r="A418" s="51"/>
      <c r="B418" s="50" t="s">
        <v>67</v>
      </c>
      <c r="C418" s="853" t="s">
        <v>68</v>
      </c>
      <c r="D418" s="853"/>
      <c r="E418" s="853"/>
      <c r="F418" s="53"/>
      <c r="G418" s="54"/>
      <c r="H418" s="54"/>
      <c r="I418" s="54"/>
      <c r="J418" s="57">
        <v>1.81</v>
      </c>
      <c r="K418" s="54"/>
      <c r="L418" s="57">
        <v>0.53</v>
      </c>
      <c r="M418" s="54"/>
      <c r="N418" s="59"/>
      <c r="AF418" s="39"/>
      <c r="AG418" s="48"/>
      <c r="AH418" s="48"/>
      <c r="AI418" s="3" t="s">
        <v>68</v>
      </c>
      <c r="AL418" s="48"/>
    </row>
    <row r="419" spans="1:38" s="4" customFormat="1" ht="15" x14ac:dyDescent="0.25">
      <c r="A419" s="51"/>
      <c r="B419" s="50" t="s">
        <v>69</v>
      </c>
      <c r="C419" s="853" t="s">
        <v>70</v>
      </c>
      <c r="D419" s="853"/>
      <c r="E419" s="853"/>
      <c r="F419" s="53"/>
      <c r="G419" s="54"/>
      <c r="H419" s="54"/>
      <c r="I419" s="54"/>
      <c r="J419" s="57">
        <v>0.26</v>
      </c>
      <c r="K419" s="54"/>
      <c r="L419" s="57">
        <v>0.08</v>
      </c>
      <c r="M419" s="56">
        <v>35.42</v>
      </c>
      <c r="N419" s="133">
        <v>2.83</v>
      </c>
      <c r="AF419" s="39"/>
      <c r="AG419" s="48"/>
      <c r="AH419" s="48"/>
      <c r="AI419" s="3" t="s">
        <v>70</v>
      </c>
      <c r="AL419" s="48"/>
    </row>
    <row r="420" spans="1:38" s="4" customFormat="1" ht="15" x14ac:dyDescent="0.25">
      <c r="A420" s="51"/>
      <c r="B420" s="50" t="s">
        <v>86</v>
      </c>
      <c r="C420" s="853" t="s">
        <v>87</v>
      </c>
      <c r="D420" s="853"/>
      <c r="E420" s="853"/>
      <c r="F420" s="53"/>
      <c r="G420" s="54"/>
      <c r="H420" s="54"/>
      <c r="I420" s="54"/>
      <c r="J420" s="57">
        <v>9.93</v>
      </c>
      <c r="K420" s="54"/>
      <c r="L420" s="57">
        <v>2.92</v>
      </c>
      <c r="M420" s="54"/>
      <c r="N420" s="59"/>
      <c r="AF420" s="39"/>
      <c r="AG420" s="48"/>
      <c r="AH420" s="48"/>
      <c r="AI420" s="3" t="s">
        <v>87</v>
      </c>
      <c r="AL420" s="48"/>
    </row>
    <row r="421" spans="1:38" s="4" customFormat="1" ht="15" x14ac:dyDescent="0.25">
      <c r="A421" s="60"/>
      <c r="B421" s="50"/>
      <c r="C421" s="853" t="s">
        <v>71</v>
      </c>
      <c r="D421" s="853"/>
      <c r="E421" s="853"/>
      <c r="F421" s="53" t="s">
        <v>72</v>
      </c>
      <c r="G421" s="56">
        <v>1.03</v>
      </c>
      <c r="H421" s="54"/>
      <c r="I421" s="64">
        <v>0.30281999999999998</v>
      </c>
      <c r="J421" s="63"/>
      <c r="K421" s="54"/>
      <c r="L421" s="63"/>
      <c r="M421" s="54"/>
      <c r="N421" s="59"/>
      <c r="AF421" s="39"/>
      <c r="AG421" s="48"/>
      <c r="AH421" s="48"/>
      <c r="AJ421" s="3" t="s">
        <v>71</v>
      </c>
      <c r="AL421" s="48"/>
    </row>
    <row r="422" spans="1:38" s="4" customFormat="1" ht="15" x14ac:dyDescent="0.25">
      <c r="A422" s="60"/>
      <c r="B422" s="50"/>
      <c r="C422" s="853" t="s">
        <v>73</v>
      </c>
      <c r="D422" s="853"/>
      <c r="E422" s="853"/>
      <c r="F422" s="53" t="s">
        <v>72</v>
      </c>
      <c r="G422" s="56">
        <v>0.02</v>
      </c>
      <c r="H422" s="54"/>
      <c r="I422" s="64">
        <v>5.8799999999999998E-3</v>
      </c>
      <c r="J422" s="63"/>
      <c r="K422" s="54"/>
      <c r="L422" s="63"/>
      <c r="M422" s="54"/>
      <c r="N422" s="59"/>
      <c r="AF422" s="39"/>
      <c r="AG422" s="48"/>
      <c r="AH422" s="48"/>
      <c r="AJ422" s="3" t="s">
        <v>73</v>
      </c>
      <c r="AL422" s="48"/>
    </row>
    <row r="423" spans="1:38" s="4" customFormat="1" ht="15" x14ac:dyDescent="0.25">
      <c r="A423" s="51"/>
      <c r="B423" s="50"/>
      <c r="C423" s="854" t="s">
        <v>74</v>
      </c>
      <c r="D423" s="854"/>
      <c r="E423" s="854"/>
      <c r="F423" s="65"/>
      <c r="G423" s="66"/>
      <c r="H423" s="66"/>
      <c r="I423" s="66"/>
      <c r="J423" s="68">
        <v>21.42</v>
      </c>
      <c r="K423" s="66"/>
      <c r="L423" s="68">
        <v>6.3</v>
      </c>
      <c r="M423" s="66"/>
      <c r="N423" s="69"/>
      <c r="AF423" s="39"/>
      <c r="AG423" s="48"/>
      <c r="AH423" s="48"/>
      <c r="AK423" s="3" t="s">
        <v>74</v>
      </c>
      <c r="AL423" s="48"/>
    </row>
    <row r="424" spans="1:38" s="4" customFormat="1" ht="15" x14ac:dyDescent="0.25">
      <c r="A424" s="60"/>
      <c r="B424" s="50"/>
      <c r="C424" s="853" t="s">
        <v>75</v>
      </c>
      <c r="D424" s="853"/>
      <c r="E424" s="853"/>
      <c r="F424" s="53"/>
      <c r="G424" s="54"/>
      <c r="H424" s="54"/>
      <c r="I424" s="54"/>
      <c r="J424" s="63"/>
      <c r="K424" s="54"/>
      <c r="L424" s="57">
        <v>2.93</v>
      </c>
      <c r="M424" s="54"/>
      <c r="N424" s="133">
        <v>103.78</v>
      </c>
      <c r="AF424" s="39"/>
      <c r="AG424" s="48"/>
      <c r="AH424" s="48"/>
      <c r="AJ424" s="3" t="s">
        <v>75</v>
      </c>
      <c r="AL424" s="48"/>
    </row>
    <row r="425" spans="1:38" s="4" customFormat="1" ht="23.25" x14ac:dyDescent="0.25">
      <c r="A425" s="60"/>
      <c r="B425" s="50" t="s">
        <v>120</v>
      </c>
      <c r="C425" s="853" t="s">
        <v>121</v>
      </c>
      <c r="D425" s="853"/>
      <c r="E425" s="853"/>
      <c r="F425" s="53" t="s">
        <v>78</v>
      </c>
      <c r="G425" s="70">
        <v>97</v>
      </c>
      <c r="H425" s="54"/>
      <c r="I425" s="70">
        <v>97</v>
      </c>
      <c r="J425" s="63"/>
      <c r="K425" s="54"/>
      <c r="L425" s="57">
        <v>2.84</v>
      </c>
      <c r="M425" s="54"/>
      <c r="N425" s="133">
        <v>100.67</v>
      </c>
      <c r="AF425" s="39"/>
      <c r="AG425" s="48"/>
      <c r="AH425" s="48"/>
      <c r="AJ425" s="3" t="s">
        <v>121</v>
      </c>
      <c r="AL425" s="48"/>
    </row>
    <row r="426" spans="1:38" s="4" customFormat="1" ht="23.25" x14ac:dyDescent="0.25">
      <c r="A426" s="60"/>
      <c r="B426" s="50" t="s">
        <v>122</v>
      </c>
      <c r="C426" s="853" t="s">
        <v>123</v>
      </c>
      <c r="D426" s="853"/>
      <c r="E426" s="853"/>
      <c r="F426" s="53" t="s">
        <v>78</v>
      </c>
      <c r="G426" s="70">
        <v>51</v>
      </c>
      <c r="H426" s="54"/>
      <c r="I426" s="70">
        <v>51</v>
      </c>
      <c r="J426" s="63"/>
      <c r="K426" s="54"/>
      <c r="L426" s="57">
        <v>1.49</v>
      </c>
      <c r="M426" s="54"/>
      <c r="N426" s="133">
        <v>52.93</v>
      </c>
      <c r="AF426" s="39"/>
      <c r="AG426" s="48"/>
      <c r="AH426" s="48"/>
      <c r="AJ426" s="3" t="s">
        <v>123</v>
      </c>
      <c r="AL426" s="48"/>
    </row>
    <row r="427" spans="1:38" s="4" customFormat="1" ht="15" x14ac:dyDescent="0.25">
      <c r="A427" s="71"/>
      <c r="B427" s="72"/>
      <c r="C427" s="847" t="s">
        <v>81</v>
      </c>
      <c r="D427" s="847"/>
      <c r="E427" s="847"/>
      <c r="F427" s="42"/>
      <c r="G427" s="43"/>
      <c r="H427" s="43"/>
      <c r="I427" s="43"/>
      <c r="J427" s="46"/>
      <c r="K427" s="43"/>
      <c r="L427" s="131">
        <v>10.63</v>
      </c>
      <c r="M427" s="66"/>
      <c r="N427" s="47"/>
      <c r="AF427" s="39"/>
      <c r="AG427" s="48"/>
      <c r="AH427" s="48"/>
      <c r="AL427" s="48" t="s">
        <v>81</v>
      </c>
    </row>
    <row r="428" spans="1:38" s="4" customFormat="1" ht="23.25" x14ac:dyDescent="0.25">
      <c r="A428" s="40" t="s">
        <v>441</v>
      </c>
      <c r="B428" s="41" t="s">
        <v>961</v>
      </c>
      <c r="C428" s="847" t="s">
        <v>962</v>
      </c>
      <c r="D428" s="847"/>
      <c r="E428" s="847"/>
      <c r="F428" s="42" t="s">
        <v>119</v>
      </c>
      <c r="G428" s="43">
        <v>14.180999999999999</v>
      </c>
      <c r="H428" s="44">
        <v>1</v>
      </c>
      <c r="I428" s="129">
        <v>14.180999999999999</v>
      </c>
      <c r="J428" s="46"/>
      <c r="K428" s="43"/>
      <c r="L428" s="46"/>
      <c r="M428" s="43"/>
      <c r="N428" s="47"/>
      <c r="AF428" s="39"/>
      <c r="AG428" s="48"/>
      <c r="AH428" s="48" t="s">
        <v>962</v>
      </c>
      <c r="AL428" s="48"/>
    </row>
    <row r="429" spans="1:38" s="4" customFormat="1" ht="15" x14ac:dyDescent="0.25">
      <c r="A429" s="51"/>
      <c r="B429" s="50" t="s">
        <v>60</v>
      </c>
      <c r="C429" s="853" t="s">
        <v>66</v>
      </c>
      <c r="D429" s="853"/>
      <c r="E429" s="853"/>
      <c r="F429" s="53"/>
      <c r="G429" s="54"/>
      <c r="H429" s="54"/>
      <c r="I429" s="54"/>
      <c r="J429" s="57">
        <v>288.02</v>
      </c>
      <c r="K429" s="54"/>
      <c r="L429" s="55">
        <v>4084.41</v>
      </c>
      <c r="M429" s="56">
        <v>35.42</v>
      </c>
      <c r="N429" s="58">
        <v>144669.79999999999</v>
      </c>
      <c r="AF429" s="39"/>
      <c r="AG429" s="48"/>
      <c r="AH429" s="48"/>
      <c r="AI429" s="3" t="s">
        <v>66</v>
      </c>
      <c r="AL429" s="48"/>
    </row>
    <row r="430" spans="1:38" s="4" customFormat="1" ht="15" x14ac:dyDescent="0.25">
      <c r="A430" s="51"/>
      <c r="B430" s="50" t="s">
        <v>67</v>
      </c>
      <c r="C430" s="853" t="s">
        <v>68</v>
      </c>
      <c r="D430" s="853"/>
      <c r="E430" s="853"/>
      <c r="F430" s="53"/>
      <c r="G430" s="54"/>
      <c r="H430" s="54"/>
      <c r="I430" s="54"/>
      <c r="J430" s="57">
        <v>68.98</v>
      </c>
      <c r="K430" s="54"/>
      <c r="L430" s="57">
        <v>978.21</v>
      </c>
      <c r="M430" s="54"/>
      <c r="N430" s="59"/>
      <c r="AF430" s="39"/>
      <c r="AG430" s="48"/>
      <c r="AH430" s="48"/>
      <c r="AI430" s="3" t="s">
        <v>68</v>
      </c>
      <c r="AL430" s="48"/>
    </row>
    <row r="431" spans="1:38" s="4" customFormat="1" ht="15" x14ac:dyDescent="0.25">
      <c r="A431" s="51"/>
      <c r="B431" s="50" t="s">
        <v>69</v>
      </c>
      <c r="C431" s="853" t="s">
        <v>70</v>
      </c>
      <c r="D431" s="853"/>
      <c r="E431" s="853"/>
      <c r="F431" s="53"/>
      <c r="G431" s="54"/>
      <c r="H431" s="54"/>
      <c r="I431" s="54"/>
      <c r="J431" s="57">
        <v>4.0199999999999996</v>
      </c>
      <c r="K431" s="54"/>
      <c r="L431" s="57">
        <v>57.01</v>
      </c>
      <c r="M431" s="56">
        <v>35.42</v>
      </c>
      <c r="N431" s="58">
        <v>2019.29</v>
      </c>
      <c r="AF431" s="39"/>
      <c r="AG431" s="48"/>
      <c r="AH431" s="48"/>
      <c r="AI431" s="3" t="s">
        <v>70</v>
      </c>
      <c r="AL431" s="48"/>
    </row>
    <row r="432" spans="1:38" s="4" customFormat="1" ht="15" x14ac:dyDescent="0.25">
      <c r="A432" s="51"/>
      <c r="B432" s="50" t="s">
        <v>86</v>
      </c>
      <c r="C432" s="853" t="s">
        <v>87</v>
      </c>
      <c r="D432" s="853"/>
      <c r="E432" s="853"/>
      <c r="F432" s="53"/>
      <c r="G432" s="54"/>
      <c r="H432" s="54"/>
      <c r="I432" s="54"/>
      <c r="J432" s="57">
        <v>73.7</v>
      </c>
      <c r="K432" s="54"/>
      <c r="L432" s="55">
        <v>1045.1400000000001</v>
      </c>
      <c r="M432" s="54"/>
      <c r="N432" s="59"/>
      <c r="AF432" s="39"/>
      <c r="AG432" s="48"/>
      <c r="AH432" s="48"/>
      <c r="AI432" s="3" t="s">
        <v>87</v>
      </c>
      <c r="AL432" s="48"/>
    </row>
    <row r="433" spans="1:38" s="4" customFormat="1" ht="15" x14ac:dyDescent="0.25">
      <c r="A433" s="60"/>
      <c r="B433" s="50"/>
      <c r="C433" s="853" t="s">
        <v>71</v>
      </c>
      <c r="D433" s="853"/>
      <c r="E433" s="853"/>
      <c r="F433" s="53" t="s">
        <v>72</v>
      </c>
      <c r="G433" s="56">
        <v>30.64</v>
      </c>
      <c r="H433" s="54"/>
      <c r="I433" s="64">
        <v>434.50583999999998</v>
      </c>
      <c r="J433" s="63"/>
      <c r="K433" s="54"/>
      <c r="L433" s="63"/>
      <c r="M433" s="54"/>
      <c r="N433" s="59"/>
      <c r="AF433" s="39"/>
      <c r="AG433" s="48"/>
      <c r="AH433" s="48"/>
      <c r="AJ433" s="3" t="s">
        <v>71</v>
      </c>
      <c r="AL433" s="48"/>
    </row>
    <row r="434" spans="1:38" s="4" customFormat="1" ht="15" x14ac:dyDescent="0.25">
      <c r="A434" s="60"/>
      <c r="B434" s="50"/>
      <c r="C434" s="853" t="s">
        <v>73</v>
      </c>
      <c r="D434" s="853"/>
      <c r="E434" s="853"/>
      <c r="F434" s="53" t="s">
        <v>72</v>
      </c>
      <c r="G434" s="56">
        <v>0.32</v>
      </c>
      <c r="H434" s="54"/>
      <c r="I434" s="64">
        <v>4.5379199999999997</v>
      </c>
      <c r="J434" s="63"/>
      <c r="K434" s="54"/>
      <c r="L434" s="63"/>
      <c r="M434" s="54"/>
      <c r="N434" s="59"/>
      <c r="AF434" s="39"/>
      <c r="AG434" s="48"/>
      <c r="AH434" s="48"/>
      <c r="AJ434" s="3" t="s">
        <v>73</v>
      </c>
      <c r="AL434" s="48"/>
    </row>
    <row r="435" spans="1:38" s="4" customFormat="1" ht="15" x14ac:dyDescent="0.25">
      <c r="A435" s="51"/>
      <c r="B435" s="50"/>
      <c r="C435" s="854" t="s">
        <v>74</v>
      </c>
      <c r="D435" s="854"/>
      <c r="E435" s="854"/>
      <c r="F435" s="65"/>
      <c r="G435" s="66"/>
      <c r="H435" s="66"/>
      <c r="I435" s="66"/>
      <c r="J435" s="68">
        <v>430.7</v>
      </c>
      <c r="K435" s="66"/>
      <c r="L435" s="67">
        <v>6107.76</v>
      </c>
      <c r="M435" s="66"/>
      <c r="N435" s="69"/>
      <c r="AF435" s="39"/>
      <c r="AG435" s="48"/>
      <c r="AH435" s="48"/>
      <c r="AK435" s="3" t="s">
        <v>74</v>
      </c>
      <c r="AL435" s="48"/>
    </row>
    <row r="436" spans="1:38" s="4" customFormat="1" ht="15" x14ac:dyDescent="0.25">
      <c r="A436" s="60"/>
      <c r="B436" s="50"/>
      <c r="C436" s="853" t="s">
        <v>75</v>
      </c>
      <c r="D436" s="853"/>
      <c r="E436" s="853"/>
      <c r="F436" s="53"/>
      <c r="G436" s="54"/>
      <c r="H436" s="54"/>
      <c r="I436" s="54"/>
      <c r="J436" s="63"/>
      <c r="K436" s="54"/>
      <c r="L436" s="55">
        <v>4141.42</v>
      </c>
      <c r="M436" s="54"/>
      <c r="N436" s="58">
        <v>146689.09</v>
      </c>
      <c r="AF436" s="39"/>
      <c r="AG436" s="48"/>
      <c r="AH436" s="48"/>
      <c r="AJ436" s="3" t="s">
        <v>75</v>
      </c>
      <c r="AL436" s="48"/>
    </row>
    <row r="437" spans="1:38" s="4" customFormat="1" ht="23.25" x14ac:dyDescent="0.25">
      <c r="A437" s="60"/>
      <c r="B437" s="50" t="s">
        <v>120</v>
      </c>
      <c r="C437" s="853" t="s">
        <v>121</v>
      </c>
      <c r="D437" s="853"/>
      <c r="E437" s="853"/>
      <c r="F437" s="53" t="s">
        <v>78</v>
      </c>
      <c r="G437" s="70">
        <v>97</v>
      </c>
      <c r="H437" s="54"/>
      <c r="I437" s="70">
        <v>97</v>
      </c>
      <c r="J437" s="63"/>
      <c r="K437" s="54"/>
      <c r="L437" s="55">
        <v>4017.18</v>
      </c>
      <c r="M437" s="54"/>
      <c r="N437" s="58">
        <v>142288.42000000001</v>
      </c>
      <c r="AF437" s="39"/>
      <c r="AG437" s="48"/>
      <c r="AH437" s="48"/>
      <c r="AJ437" s="3" t="s">
        <v>121</v>
      </c>
      <c r="AL437" s="48"/>
    </row>
    <row r="438" spans="1:38" s="4" customFormat="1" ht="23.25" x14ac:dyDescent="0.25">
      <c r="A438" s="60"/>
      <c r="B438" s="50" t="s">
        <v>122</v>
      </c>
      <c r="C438" s="853" t="s">
        <v>123</v>
      </c>
      <c r="D438" s="853"/>
      <c r="E438" s="853"/>
      <c r="F438" s="53" t="s">
        <v>78</v>
      </c>
      <c r="G438" s="70">
        <v>51</v>
      </c>
      <c r="H438" s="54"/>
      <c r="I438" s="70">
        <v>51</v>
      </c>
      <c r="J438" s="63"/>
      <c r="K438" s="54"/>
      <c r="L438" s="55">
        <v>2112.12</v>
      </c>
      <c r="M438" s="54"/>
      <c r="N438" s="58">
        <v>74811.44</v>
      </c>
      <c r="AF438" s="39"/>
      <c r="AG438" s="48"/>
      <c r="AH438" s="48"/>
      <c r="AJ438" s="3" t="s">
        <v>123</v>
      </c>
      <c r="AL438" s="48"/>
    </row>
    <row r="439" spans="1:38" s="4" customFormat="1" ht="15" x14ac:dyDescent="0.25">
      <c r="A439" s="71"/>
      <c r="B439" s="72"/>
      <c r="C439" s="847" t="s">
        <v>81</v>
      </c>
      <c r="D439" s="847"/>
      <c r="E439" s="847"/>
      <c r="F439" s="42"/>
      <c r="G439" s="43"/>
      <c r="H439" s="43"/>
      <c r="I439" s="43"/>
      <c r="J439" s="46"/>
      <c r="K439" s="43"/>
      <c r="L439" s="73">
        <v>12237.06</v>
      </c>
      <c r="M439" s="66"/>
      <c r="N439" s="47"/>
      <c r="AF439" s="39"/>
      <c r="AG439" s="48"/>
      <c r="AH439" s="48"/>
      <c r="AL439" s="48" t="s">
        <v>81</v>
      </c>
    </row>
    <row r="440" spans="1:38" s="4" customFormat="1" ht="15" x14ac:dyDescent="0.25">
      <c r="A440" s="40" t="s">
        <v>444</v>
      </c>
      <c r="B440" s="41" t="s">
        <v>959</v>
      </c>
      <c r="C440" s="847" t="s">
        <v>960</v>
      </c>
      <c r="D440" s="847"/>
      <c r="E440" s="847"/>
      <c r="F440" s="42" t="s">
        <v>119</v>
      </c>
      <c r="G440" s="43">
        <v>2.548</v>
      </c>
      <c r="H440" s="44">
        <v>1</v>
      </c>
      <c r="I440" s="129">
        <v>2.548</v>
      </c>
      <c r="J440" s="46"/>
      <c r="K440" s="43"/>
      <c r="L440" s="46"/>
      <c r="M440" s="43"/>
      <c r="N440" s="47"/>
      <c r="AF440" s="39"/>
      <c r="AG440" s="48"/>
      <c r="AH440" s="48" t="s">
        <v>960</v>
      </c>
      <c r="AL440" s="48"/>
    </row>
    <row r="441" spans="1:38" s="4" customFormat="1" ht="15" x14ac:dyDescent="0.25">
      <c r="A441" s="51"/>
      <c r="B441" s="50" t="s">
        <v>60</v>
      </c>
      <c r="C441" s="853" t="s">
        <v>66</v>
      </c>
      <c r="D441" s="853"/>
      <c r="E441" s="853"/>
      <c r="F441" s="53"/>
      <c r="G441" s="54"/>
      <c r="H441" s="54"/>
      <c r="I441" s="54"/>
      <c r="J441" s="57">
        <v>26.51</v>
      </c>
      <c r="K441" s="54"/>
      <c r="L441" s="57">
        <v>67.55</v>
      </c>
      <c r="M441" s="56">
        <v>35.42</v>
      </c>
      <c r="N441" s="58">
        <v>2392.62</v>
      </c>
      <c r="AF441" s="39"/>
      <c r="AG441" s="48"/>
      <c r="AH441" s="48"/>
      <c r="AI441" s="3" t="s">
        <v>66</v>
      </c>
      <c r="AL441" s="48"/>
    </row>
    <row r="442" spans="1:38" s="4" customFormat="1" ht="15" x14ac:dyDescent="0.25">
      <c r="A442" s="51"/>
      <c r="B442" s="50" t="s">
        <v>67</v>
      </c>
      <c r="C442" s="853" t="s">
        <v>68</v>
      </c>
      <c r="D442" s="853"/>
      <c r="E442" s="853"/>
      <c r="F442" s="53"/>
      <c r="G442" s="54"/>
      <c r="H442" s="54"/>
      <c r="I442" s="54"/>
      <c r="J442" s="57">
        <v>1.81</v>
      </c>
      <c r="K442" s="54"/>
      <c r="L442" s="57">
        <v>4.6100000000000003</v>
      </c>
      <c r="M442" s="54"/>
      <c r="N442" s="59"/>
      <c r="AF442" s="39"/>
      <c r="AG442" s="48"/>
      <c r="AH442" s="48"/>
      <c r="AI442" s="3" t="s">
        <v>68</v>
      </c>
      <c r="AL442" s="48"/>
    </row>
    <row r="443" spans="1:38" s="4" customFormat="1" ht="15" x14ac:dyDescent="0.25">
      <c r="A443" s="51"/>
      <c r="B443" s="50" t="s">
        <v>69</v>
      </c>
      <c r="C443" s="853" t="s">
        <v>70</v>
      </c>
      <c r="D443" s="853"/>
      <c r="E443" s="853"/>
      <c r="F443" s="53"/>
      <c r="G443" s="54"/>
      <c r="H443" s="54"/>
      <c r="I443" s="54"/>
      <c r="J443" s="57">
        <v>0.26</v>
      </c>
      <c r="K443" s="54"/>
      <c r="L443" s="57">
        <v>0.66</v>
      </c>
      <c r="M443" s="56">
        <v>35.42</v>
      </c>
      <c r="N443" s="133">
        <v>23.38</v>
      </c>
      <c r="AF443" s="39"/>
      <c r="AG443" s="48"/>
      <c r="AH443" s="48"/>
      <c r="AI443" s="3" t="s">
        <v>70</v>
      </c>
      <c r="AL443" s="48"/>
    </row>
    <row r="444" spans="1:38" s="4" customFormat="1" ht="15" x14ac:dyDescent="0.25">
      <c r="A444" s="51"/>
      <c r="B444" s="50" t="s">
        <v>86</v>
      </c>
      <c r="C444" s="853" t="s">
        <v>87</v>
      </c>
      <c r="D444" s="853"/>
      <c r="E444" s="853"/>
      <c r="F444" s="53"/>
      <c r="G444" s="54"/>
      <c r="H444" s="54"/>
      <c r="I444" s="54"/>
      <c r="J444" s="57">
        <v>10.27</v>
      </c>
      <c r="K444" s="54"/>
      <c r="L444" s="57">
        <v>26.17</v>
      </c>
      <c r="M444" s="54"/>
      <c r="N444" s="59"/>
      <c r="AF444" s="39"/>
      <c r="AG444" s="48"/>
      <c r="AH444" s="48"/>
      <c r="AI444" s="3" t="s">
        <v>87</v>
      </c>
      <c r="AL444" s="48"/>
    </row>
    <row r="445" spans="1:38" s="4" customFormat="1" ht="15" x14ac:dyDescent="0.25">
      <c r="A445" s="60"/>
      <c r="B445" s="50"/>
      <c r="C445" s="853" t="s">
        <v>71</v>
      </c>
      <c r="D445" s="853"/>
      <c r="E445" s="853"/>
      <c r="F445" s="53" t="s">
        <v>72</v>
      </c>
      <c r="G445" s="56">
        <v>2.82</v>
      </c>
      <c r="H445" s="54"/>
      <c r="I445" s="64">
        <v>7.1853600000000002</v>
      </c>
      <c r="J445" s="63"/>
      <c r="K445" s="54"/>
      <c r="L445" s="63"/>
      <c r="M445" s="54"/>
      <c r="N445" s="59"/>
      <c r="AF445" s="39"/>
      <c r="AG445" s="48"/>
      <c r="AH445" s="48"/>
      <c r="AJ445" s="3" t="s">
        <v>71</v>
      </c>
      <c r="AL445" s="48"/>
    </row>
    <row r="446" spans="1:38" s="4" customFormat="1" ht="15" x14ac:dyDescent="0.25">
      <c r="A446" s="60"/>
      <c r="B446" s="50"/>
      <c r="C446" s="853" t="s">
        <v>73</v>
      </c>
      <c r="D446" s="853"/>
      <c r="E446" s="853"/>
      <c r="F446" s="53" t="s">
        <v>72</v>
      </c>
      <c r="G446" s="56">
        <v>0.02</v>
      </c>
      <c r="H446" s="54"/>
      <c r="I446" s="64">
        <v>5.0959999999999998E-2</v>
      </c>
      <c r="J446" s="63"/>
      <c r="K446" s="54"/>
      <c r="L446" s="63"/>
      <c r="M446" s="54"/>
      <c r="N446" s="59"/>
      <c r="AF446" s="39"/>
      <c r="AG446" s="48"/>
      <c r="AH446" s="48"/>
      <c r="AJ446" s="3" t="s">
        <v>73</v>
      </c>
      <c r="AL446" s="48"/>
    </row>
    <row r="447" spans="1:38" s="4" customFormat="1" ht="15" x14ac:dyDescent="0.25">
      <c r="A447" s="51"/>
      <c r="B447" s="50"/>
      <c r="C447" s="854" t="s">
        <v>74</v>
      </c>
      <c r="D447" s="854"/>
      <c r="E447" s="854"/>
      <c r="F447" s="65"/>
      <c r="G447" s="66"/>
      <c r="H447" s="66"/>
      <c r="I447" s="66"/>
      <c r="J447" s="68">
        <v>38.590000000000003</v>
      </c>
      <c r="K447" s="66"/>
      <c r="L447" s="68">
        <v>98.33</v>
      </c>
      <c r="M447" s="66"/>
      <c r="N447" s="69"/>
      <c r="AF447" s="39"/>
      <c r="AG447" s="48"/>
      <c r="AH447" s="48"/>
      <c r="AK447" s="3" t="s">
        <v>74</v>
      </c>
      <c r="AL447" s="48"/>
    </row>
    <row r="448" spans="1:38" s="4" customFormat="1" ht="15" x14ac:dyDescent="0.25">
      <c r="A448" s="60"/>
      <c r="B448" s="50"/>
      <c r="C448" s="853" t="s">
        <v>75</v>
      </c>
      <c r="D448" s="853"/>
      <c r="E448" s="853"/>
      <c r="F448" s="53"/>
      <c r="G448" s="54"/>
      <c r="H448" s="54"/>
      <c r="I448" s="54"/>
      <c r="J448" s="63"/>
      <c r="K448" s="54"/>
      <c r="L448" s="57">
        <v>68.209999999999994</v>
      </c>
      <c r="M448" s="54"/>
      <c r="N448" s="58">
        <v>2416</v>
      </c>
      <c r="AF448" s="39"/>
      <c r="AG448" s="48"/>
      <c r="AH448" s="48"/>
      <c r="AJ448" s="3" t="s">
        <v>75</v>
      </c>
      <c r="AL448" s="48"/>
    </row>
    <row r="449" spans="1:38" s="4" customFormat="1" ht="23.25" x14ac:dyDescent="0.25">
      <c r="A449" s="60"/>
      <c r="B449" s="50" t="s">
        <v>120</v>
      </c>
      <c r="C449" s="853" t="s">
        <v>121</v>
      </c>
      <c r="D449" s="853"/>
      <c r="E449" s="853"/>
      <c r="F449" s="53" t="s">
        <v>78</v>
      </c>
      <c r="G449" s="70">
        <v>97</v>
      </c>
      <c r="H449" s="54"/>
      <c r="I449" s="70">
        <v>97</v>
      </c>
      <c r="J449" s="63"/>
      <c r="K449" s="54"/>
      <c r="L449" s="57">
        <v>66.16</v>
      </c>
      <c r="M449" s="54"/>
      <c r="N449" s="58">
        <v>2343.52</v>
      </c>
      <c r="AF449" s="39"/>
      <c r="AG449" s="48"/>
      <c r="AH449" s="48"/>
      <c r="AJ449" s="3" t="s">
        <v>121</v>
      </c>
      <c r="AL449" s="48"/>
    </row>
    <row r="450" spans="1:38" s="4" customFormat="1" ht="23.25" x14ac:dyDescent="0.25">
      <c r="A450" s="60"/>
      <c r="B450" s="50" t="s">
        <v>122</v>
      </c>
      <c r="C450" s="853" t="s">
        <v>123</v>
      </c>
      <c r="D450" s="853"/>
      <c r="E450" s="853"/>
      <c r="F450" s="53" t="s">
        <v>78</v>
      </c>
      <c r="G450" s="70">
        <v>51</v>
      </c>
      <c r="H450" s="54"/>
      <c r="I450" s="70">
        <v>51</v>
      </c>
      <c r="J450" s="63"/>
      <c r="K450" s="54"/>
      <c r="L450" s="57">
        <v>34.79</v>
      </c>
      <c r="M450" s="54"/>
      <c r="N450" s="58">
        <v>1232.1600000000001</v>
      </c>
      <c r="AF450" s="39"/>
      <c r="AG450" s="48"/>
      <c r="AH450" s="48"/>
      <c r="AJ450" s="3" t="s">
        <v>123</v>
      </c>
      <c r="AL450" s="48"/>
    </row>
    <row r="451" spans="1:38" s="4" customFormat="1" ht="15" x14ac:dyDescent="0.25">
      <c r="A451" s="71"/>
      <c r="B451" s="72"/>
      <c r="C451" s="847" t="s">
        <v>81</v>
      </c>
      <c r="D451" s="847"/>
      <c r="E451" s="847"/>
      <c r="F451" s="42"/>
      <c r="G451" s="43"/>
      <c r="H451" s="43"/>
      <c r="I451" s="43"/>
      <c r="J451" s="46"/>
      <c r="K451" s="43"/>
      <c r="L451" s="131">
        <v>199.28</v>
      </c>
      <c r="M451" s="66"/>
      <c r="N451" s="47"/>
      <c r="AF451" s="39"/>
      <c r="AG451" s="48"/>
      <c r="AH451" s="48"/>
      <c r="AL451" s="48" t="s">
        <v>81</v>
      </c>
    </row>
    <row r="452" spans="1:38" s="4" customFormat="1" ht="45.75" x14ac:dyDescent="0.25">
      <c r="A452" s="40" t="s">
        <v>447</v>
      </c>
      <c r="B452" s="41" t="s">
        <v>1133</v>
      </c>
      <c r="C452" s="847" t="s">
        <v>1134</v>
      </c>
      <c r="D452" s="847"/>
      <c r="E452" s="847"/>
      <c r="F452" s="42" t="s">
        <v>119</v>
      </c>
      <c r="G452" s="43">
        <v>1.3817999999999999</v>
      </c>
      <c r="H452" s="44">
        <v>1</v>
      </c>
      <c r="I452" s="135">
        <v>1.3817999999999999</v>
      </c>
      <c r="J452" s="46"/>
      <c r="K452" s="43"/>
      <c r="L452" s="46"/>
      <c r="M452" s="43"/>
      <c r="N452" s="47"/>
      <c r="AF452" s="39"/>
      <c r="AG452" s="48"/>
      <c r="AH452" s="48" t="s">
        <v>1134</v>
      </c>
      <c r="AL452" s="48"/>
    </row>
    <row r="453" spans="1:38" s="4" customFormat="1" ht="15" x14ac:dyDescent="0.25">
      <c r="A453" s="51"/>
      <c r="B453" s="50" t="s">
        <v>60</v>
      </c>
      <c r="C453" s="853" t="s">
        <v>66</v>
      </c>
      <c r="D453" s="853"/>
      <c r="E453" s="853"/>
      <c r="F453" s="53"/>
      <c r="G453" s="54"/>
      <c r="H453" s="54"/>
      <c r="I453" s="54"/>
      <c r="J453" s="57">
        <v>59.13</v>
      </c>
      <c r="K453" s="54"/>
      <c r="L453" s="57">
        <v>81.709999999999994</v>
      </c>
      <c r="M453" s="56">
        <v>35.42</v>
      </c>
      <c r="N453" s="58">
        <v>2894.17</v>
      </c>
      <c r="AF453" s="39"/>
      <c r="AG453" s="48"/>
      <c r="AH453" s="48"/>
      <c r="AI453" s="3" t="s">
        <v>66</v>
      </c>
      <c r="AL453" s="48"/>
    </row>
    <row r="454" spans="1:38" s="4" customFormat="1" ht="15" x14ac:dyDescent="0.25">
      <c r="A454" s="51"/>
      <c r="B454" s="50" t="s">
        <v>67</v>
      </c>
      <c r="C454" s="853" t="s">
        <v>68</v>
      </c>
      <c r="D454" s="853"/>
      <c r="E454" s="853"/>
      <c r="F454" s="53"/>
      <c r="G454" s="54"/>
      <c r="H454" s="54"/>
      <c r="I454" s="54"/>
      <c r="J454" s="57">
        <v>5.43</v>
      </c>
      <c r="K454" s="54"/>
      <c r="L454" s="57">
        <v>7.5</v>
      </c>
      <c r="M454" s="54"/>
      <c r="N454" s="59"/>
      <c r="AF454" s="39"/>
      <c r="AG454" s="48"/>
      <c r="AH454" s="48"/>
      <c r="AI454" s="3" t="s">
        <v>68</v>
      </c>
      <c r="AL454" s="48"/>
    </row>
    <row r="455" spans="1:38" s="4" customFormat="1" ht="15" x14ac:dyDescent="0.25">
      <c r="A455" s="51"/>
      <c r="B455" s="50" t="s">
        <v>69</v>
      </c>
      <c r="C455" s="853" t="s">
        <v>70</v>
      </c>
      <c r="D455" s="853"/>
      <c r="E455" s="853"/>
      <c r="F455" s="53"/>
      <c r="G455" s="54"/>
      <c r="H455" s="54"/>
      <c r="I455" s="54"/>
      <c r="J455" s="57">
        <v>0.76</v>
      </c>
      <c r="K455" s="54"/>
      <c r="L455" s="57">
        <v>1.05</v>
      </c>
      <c r="M455" s="56">
        <v>35.42</v>
      </c>
      <c r="N455" s="133">
        <v>37.19</v>
      </c>
      <c r="AF455" s="39"/>
      <c r="AG455" s="48"/>
      <c r="AH455" s="48"/>
      <c r="AI455" s="3" t="s">
        <v>70</v>
      </c>
      <c r="AL455" s="48"/>
    </row>
    <row r="456" spans="1:38" s="4" customFormat="1" ht="15" x14ac:dyDescent="0.25">
      <c r="A456" s="51"/>
      <c r="B456" s="50" t="s">
        <v>86</v>
      </c>
      <c r="C456" s="853" t="s">
        <v>87</v>
      </c>
      <c r="D456" s="853"/>
      <c r="E456" s="853"/>
      <c r="F456" s="53"/>
      <c r="G456" s="54"/>
      <c r="H456" s="54"/>
      <c r="I456" s="54"/>
      <c r="J456" s="57">
        <v>22.69</v>
      </c>
      <c r="K456" s="54"/>
      <c r="L456" s="57">
        <v>31.35</v>
      </c>
      <c r="M456" s="54"/>
      <c r="N456" s="59"/>
      <c r="AF456" s="39"/>
      <c r="AG456" s="48"/>
      <c r="AH456" s="48"/>
      <c r="AI456" s="3" t="s">
        <v>87</v>
      </c>
      <c r="AL456" s="48"/>
    </row>
    <row r="457" spans="1:38" s="4" customFormat="1" ht="15" x14ac:dyDescent="0.25">
      <c r="A457" s="60"/>
      <c r="B457" s="50"/>
      <c r="C457" s="853" t="s">
        <v>71</v>
      </c>
      <c r="D457" s="853"/>
      <c r="E457" s="853"/>
      <c r="F457" s="53" t="s">
        <v>72</v>
      </c>
      <c r="G457" s="56">
        <v>6.29</v>
      </c>
      <c r="H457" s="54"/>
      <c r="I457" s="132">
        <v>8.6915220000000009</v>
      </c>
      <c r="J457" s="63"/>
      <c r="K457" s="54"/>
      <c r="L457" s="63"/>
      <c r="M457" s="54"/>
      <c r="N457" s="59"/>
      <c r="AF457" s="39"/>
      <c r="AG457" s="48"/>
      <c r="AH457" s="48"/>
      <c r="AJ457" s="3" t="s">
        <v>71</v>
      </c>
      <c r="AL457" s="48"/>
    </row>
    <row r="458" spans="1:38" s="4" customFormat="1" ht="15" x14ac:dyDescent="0.25">
      <c r="A458" s="60"/>
      <c r="B458" s="50"/>
      <c r="C458" s="853" t="s">
        <v>73</v>
      </c>
      <c r="D458" s="853"/>
      <c r="E458" s="853"/>
      <c r="F458" s="53" t="s">
        <v>72</v>
      </c>
      <c r="G458" s="56">
        <v>0.06</v>
      </c>
      <c r="H458" s="54"/>
      <c r="I458" s="132">
        <v>8.2907999999999996E-2</v>
      </c>
      <c r="J458" s="63"/>
      <c r="K458" s="54"/>
      <c r="L458" s="63"/>
      <c r="M458" s="54"/>
      <c r="N458" s="59"/>
      <c r="AF458" s="39"/>
      <c r="AG458" s="48"/>
      <c r="AH458" s="48"/>
      <c r="AJ458" s="3" t="s">
        <v>73</v>
      </c>
      <c r="AL458" s="48"/>
    </row>
    <row r="459" spans="1:38" s="4" customFormat="1" ht="15" x14ac:dyDescent="0.25">
      <c r="A459" s="51"/>
      <c r="B459" s="50"/>
      <c r="C459" s="854" t="s">
        <v>74</v>
      </c>
      <c r="D459" s="854"/>
      <c r="E459" s="854"/>
      <c r="F459" s="65"/>
      <c r="G459" s="66"/>
      <c r="H459" s="66"/>
      <c r="I459" s="66"/>
      <c r="J459" s="68">
        <v>87.25</v>
      </c>
      <c r="K459" s="66"/>
      <c r="L459" s="68">
        <v>120.56</v>
      </c>
      <c r="M459" s="66"/>
      <c r="N459" s="69"/>
      <c r="AF459" s="39"/>
      <c r="AG459" s="48"/>
      <c r="AH459" s="48"/>
      <c r="AK459" s="3" t="s">
        <v>74</v>
      </c>
      <c r="AL459" s="48"/>
    </row>
    <row r="460" spans="1:38" s="4" customFormat="1" ht="15" x14ac:dyDescent="0.25">
      <c r="A460" s="60"/>
      <c r="B460" s="50"/>
      <c r="C460" s="853" t="s">
        <v>75</v>
      </c>
      <c r="D460" s="853"/>
      <c r="E460" s="853"/>
      <c r="F460" s="53"/>
      <c r="G460" s="54"/>
      <c r="H460" s="54"/>
      <c r="I460" s="54"/>
      <c r="J460" s="63"/>
      <c r="K460" s="54"/>
      <c r="L460" s="57">
        <v>82.76</v>
      </c>
      <c r="M460" s="54"/>
      <c r="N460" s="58">
        <v>2931.36</v>
      </c>
      <c r="AF460" s="39"/>
      <c r="AG460" s="48"/>
      <c r="AH460" s="48"/>
      <c r="AJ460" s="3" t="s">
        <v>75</v>
      </c>
      <c r="AL460" s="48"/>
    </row>
    <row r="461" spans="1:38" s="4" customFormat="1" ht="23.25" x14ac:dyDescent="0.25">
      <c r="A461" s="60"/>
      <c r="B461" s="50" t="s">
        <v>120</v>
      </c>
      <c r="C461" s="853" t="s">
        <v>121</v>
      </c>
      <c r="D461" s="853"/>
      <c r="E461" s="853"/>
      <c r="F461" s="53" t="s">
        <v>78</v>
      </c>
      <c r="G461" s="70">
        <v>97</v>
      </c>
      <c r="H461" s="54"/>
      <c r="I461" s="70">
        <v>97</v>
      </c>
      <c r="J461" s="63"/>
      <c r="K461" s="54"/>
      <c r="L461" s="57">
        <v>80.28</v>
      </c>
      <c r="M461" s="54"/>
      <c r="N461" s="58">
        <v>2843.42</v>
      </c>
      <c r="AF461" s="39"/>
      <c r="AG461" s="48"/>
      <c r="AH461" s="48"/>
      <c r="AJ461" s="3" t="s">
        <v>121</v>
      </c>
      <c r="AL461" s="48"/>
    </row>
    <row r="462" spans="1:38" s="4" customFormat="1" ht="23.25" x14ac:dyDescent="0.25">
      <c r="A462" s="60"/>
      <c r="B462" s="50" t="s">
        <v>122</v>
      </c>
      <c r="C462" s="853" t="s">
        <v>123</v>
      </c>
      <c r="D462" s="853"/>
      <c r="E462" s="853"/>
      <c r="F462" s="53" t="s">
        <v>78</v>
      </c>
      <c r="G462" s="70">
        <v>51</v>
      </c>
      <c r="H462" s="54"/>
      <c r="I462" s="70">
        <v>51</v>
      </c>
      <c r="J462" s="63"/>
      <c r="K462" s="54"/>
      <c r="L462" s="57">
        <v>42.21</v>
      </c>
      <c r="M462" s="54"/>
      <c r="N462" s="58">
        <v>1494.99</v>
      </c>
      <c r="AF462" s="39"/>
      <c r="AG462" s="48"/>
      <c r="AH462" s="48"/>
      <c r="AJ462" s="3" t="s">
        <v>123</v>
      </c>
      <c r="AL462" s="48"/>
    </row>
    <row r="463" spans="1:38" s="4" customFormat="1" ht="15" x14ac:dyDescent="0.25">
      <c r="A463" s="71"/>
      <c r="B463" s="72"/>
      <c r="C463" s="847" t="s">
        <v>81</v>
      </c>
      <c r="D463" s="847"/>
      <c r="E463" s="847"/>
      <c r="F463" s="42"/>
      <c r="G463" s="43"/>
      <c r="H463" s="43"/>
      <c r="I463" s="43"/>
      <c r="J463" s="46"/>
      <c r="K463" s="43"/>
      <c r="L463" s="131">
        <v>243.05</v>
      </c>
      <c r="M463" s="66"/>
      <c r="N463" s="47"/>
      <c r="AF463" s="39"/>
      <c r="AG463" s="48"/>
      <c r="AH463" s="48"/>
      <c r="AL463" s="48" t="s">
        <v>81</v>
      </c>
    </row>
    <row r="464" spans="1:38" s="4" customFormat="1" ht="23.25" x14ac:dyDescent="0.25">
      <c r="A464" s="40" t="s">
        <v>450</v>
      </c>
      <c r="B464" s="41" t="s">
        <v>968</v>
      </c>
      <c r="C464" s="847" t="s">
        <v>969</v>
      </c>
      <c r="D464" s="847"/>
      <c r="E464" s="847"/>
      <c r="F464" s="42" t="s">
        <v>824</v>
      </c>
      <c r="G464" s="43">
        <v>10.06</v>
      </c>
      <c r="H464" s="44">
        <v>1</v>
      </c>
      <c r="I464" s="109">
        <v>10.06</v>
      </c>
      <c r="J464" s="46"/>
      <c r="K464" s="43"/>
      <c r="L464" s="46"/>
      <c r="M464" s="43"/>
      <c r="N464" s="47"/>
      <c r="AF464" s="39"/>
      <c r="AG464" s="48"/>
      <c r="AH464" s="48" t="s">
        <v>969</v>
      </c>
      <c r="AL464" s="48"/>
    </row>
    <row r="465" spans="1:38" s="4" customFormat="1" ht="15" x14ac:dyDescent="0.25">
      <c r="A465" s="51"/>
      <c r="B465" s="50" t="s">
        <v>60</v>
      </c>
      <c r="C465" s="853" t="s">
        <v>66</v>
      </c>
      <c r="D465" s="853"/>
      <c r="E465" s="853"/>
      <c r="F465" s="53"/>
      <c r="G465" s="54"/>
      <c r="H465" s="54"/>
      <c r="I465" s="54"/>
      <c r="J465" s="57">
        <v>153.26</v>
      </c>
      <c r="K465" s="54"/>
      <c r="L465" s="55">
        <v>1541.8</v>
      </c>
      <c r="M465" s="56">
        <v>35.42</v>
      </c>
      <c r="N465" s="58">
        <v>54610.559999999998</v>
      </c>
      <c r="AF465" s="39"/>
      <c r="AG465" s="48"/>
      <c r="AH465" s="48"/>
      <c r="AI465" s="3" t="s">
        <v>66</v>
      </c>
      <c r="AL465" s="48"/>
    </row>
    <row r="466" spans="1:38" s="4" customFormat="1" ht="15" x14ac:dyDescent="0.25">
      <c r="A466" s="51"/>
      <c r="B466" s="50" t="s">
        <v>67</v>
      </c>
      <c r="C466" s="853" t="s">
        <v>68</v>
      </c>
      <c r="D466" s="853"/>
      <c r="E466" s="853"/>
      <c r="F466" s="53"/>
      <c r="G466" s="54"/>
      <c r="H466" s="54"/>
      <c r="I466" s="54"/>
      <c r="J466" s="57">
        <v>1.81</v>
      </c>
      <c r="K466" s="54"/>
      <c r="L466" s="57">
        <v>18.21</v>
      </c>
      <c r="M466" s="54"/>
      <c r="N466" s="59"/>
      <c r="AF466" s="39"/>
      <c r="AG466" s="48"/>
      <c r="AH466" s="48"/>
      <c r="AI466" s="3" t="s">
        <v>68</v>
      </c>
      <c r="AL466" s="48"/>
    </row>
    <row r="467" spans="1:38" s="4" customFormat="1" ht="15" x14ac:dyDescent="0.25">
      <c r="A467" s="51"/>
      <c r="B467" s="50" t="s">
        <v>69</v>
      </c>
      <c r="C467" s="853" t="s">
        <v>70</v>
      </c>
      <c r="D467" s="853"/>
      <c r="E467" s="853"/>
      <c r="F467" s="53"/>
      <c r="G467" s="54"/>
      <c r="H467" s="54"/>
      <c r="I467" s="54"/>
      <c r="J467" s="57">
        <v>0.26</v>
      </c>
      <c r="K467" s="54"/>
      <c r="L467" s="57">
        <v>2.62</v>
      </c>
      <c r="M467" s="56">
        <v>35.42</v>
      </c>
      <c r="N467" s="133">
        <v>92.8</v>
      </c>
      <c r="AF467" s="39"/>
      <c r="AG467" s="48"/>
      <c r="AH467" s="48"/>
      <c r="AI467" s="3" t="s">
        <v>70</v>
      </c>
      <c r="AL467" s="48"/>
    </row>
    <row r="468" spans="1:38" s="4" customFormat="1" ht="15" x14ac:dyDescent="0.25">
      <c r="A468" s="51"/>
      <c r="B468" s="50" t="s">
        <v>86</v>
      </c>
      <c r="C468" s="853" t="s">
        <v>87</v>
      </c>
      <c r="D468" s="853"/>
      <c r="E468" s="853"/>
      <c r="F468" s="53"/>
      <c r="G468" s="54"/>
      <c r="H468" s="54"/>
      <c r="I468" s="54"/>
      <c r="J468" s="57">
        <v>98.83</v>
      </c>
      <c r="K468" s="54"/>
      <c r="L468" s="57">
        <v>994.23</v>
      </c>
      <c r="M468" s="54"/>
      <c r="N468" s="59"/>
      <c r="AF468" s="39"/>
      <c r="AG468" s="48"/>
      <c r="AH468" s="48"/>
      <c r="AI468" s="3" t="s">
        <v>87</v>
      </c>
      <c r="AL468" s="48"/>
    </row>
    <row r="469" spans="1:38" s="4" customFormat="1" ht="15" x14ac:dyDescent="0.25">
      <c r="A469" s="60"/>
      <c r="B469" s="50"/>
      <c r="C469" s="853" t="s">
        <v>71</v>
      </c>
      <c r="D469" s="853"/>
      <c r="E469" s="853"/>
      <c r="F469" s="53" t="s">
        <v>72</v>
      </c>
      <c r="G469" s="56">
        <v>15.45</v>
      </c>
      <c r="H469" s="54"/>
      <c r="I469" s="62">
        <v>155.42699999999999</v>
      </c>
      <c r="J469" s="63"/>
      <c r="K469" s="54"/>
      <c r="L469" s="63"/>
      <c r="M469" s="54"/>
      <c r="N469" s="59"/>
      <c r="AF469" s="39"/>
      <c r="AG469" s="48"/>
      <c r="AH469" s="48"/>
      <c r="AJ469" s="3" t="s">
        <v>71</v>
      </c>
      <c r="AL469" s="48"/>
    </row>
    <row r="470" spans="1:38" s="4" customFormat="1" ht="15" x14ac:dyDescent="0.25">
      <c r="A470" s="60"/>
      <c r="B470" s="50"/>
      <c r="C470" s="853" t="s">
        <v>73</v>
      </c>
      <c r="D470" s="853"/>
      <c r="E470" s="853"/>
      <c r="F470" s="53" t="s">
        <v>72</v>
      </c>
      <c r="G470" s="56">
        <v>0.02</v>
      </c>
      <c r="H470" s="54"/>
      <c r="I470" s="130">
        <v>0.20119999999999999</v>
      </c>
      <c r="J470" s="63"/>
      <c r="K470" s="54"/>
      <c r="L470" s="63"/>
      <c r="M470" s="54"/>
      <c r="N470" s="59"/>
      <c r="AF470" s="39"/>
      <c r="AG470" s="48"/>
      <c r="AH470" s="48"/>
      <c r="AJ470" s="3" t="s">
        <v>73</v>
      </c>
      <c r="AL470" s="48"/>
    </row>
    <row r="471" spans="1:38" s="4" customFormat="1" ht="15" x14ac:dyDescent="0.25">
      <c r="A471" s="51"/>
      <c r="B471" s="50"/>
      <c r="C471" s="854" t="s">
        <v>74</v>
      </c>
      <c r="D471" s="854"/>
      <c r="E471" s="854"/>
      <c r="F471" s="65"/>
      <c r="G471" s="66"/>
      <c r="H471" s="66"/>
      <c r="I471" s="66"/>
      <c r="J471" s="68">
        <v>253.9</v>
      </c>
      <c r="K471" s="66"/>
      <c r="L471" s="67">
        <v>2554.2399999999998</v>
      </c>
      <c r="M471" s="66"/>
      <c r="N471" s="69"/>
      <c r="AF471" s="39"/>
      <c r="AG471" s="48"/>
      <c r="AH471" s="48"/>
      <c r="AK471" s="3" t="s">
        <v>74</v>
      </c>
      <c r="AL471" s="48"/>
    </row>
    <row r="472" spans="1:38" s="4" customFormat="1" ht="15" x14ac:dyDescent="0.25">
      <c r="A472" s="60"/>
      <c r="B472" s="50"/>
      <c r="C472" s="853" t="s">
        <v>75</v>
      </c>
      <c r="D472" s="853"/>
      <c r="E472" s="853"/>
      <c r="F472" s="53"/>
      <c r="G472" s="54"/>
      <c r="H472" s="54"/>
      <c r="I472" s="54"/>
      <c r="J472" s="63"/>
      <c r="K472" s="54"/>
      <c r="L472" s="55">
        <v>1544.42</v>
      </c>
      <c r="M472" s="54"/>
      <c r="N472" s="58">
        <v>54703.360000000001</v>
      </c>
      <c r="AF472" s="39"/>
      <c r="AG472" s="48"/>
      <c r="AH472" s="48"/>
      <c r="AJ472" s="3" t="s">
        <v>75</v>
      </c>
      <c r="AL472" s="48"/>
    </row>
    <row r="473" spans="1:38" s="4" customFormat="1" ht="23.25" x14ac:dyDescent="0.25">
      <c r="A473" s="60"/>
      <c r="B473" s="50" t="s">
        <v>120</v>
      </c>
      <c r="C473" s="853" t="s">
        <v>121</v>
      </c>
      <c r="D473" s="853"/>
      <c r="E473" s="853"/>
      <c r="F473" s="53" t="s">
        <v>78</v>
      </c>
      <c r="G473" s="70">
        <v>111</v>
      </c>
      <c r="H473" s="54"/>
      <c r="I473" s="70">
        <v>111</v>
      </c>
      <c r="J473" s="63"/>
      <c r="K473" s="54"/>
      <c r="L473" s="55">
        <v>1714.31</v>
      </c>
      <c r="M473" s="54"/>
      <c r="N473" s="58">
        <v>60720.73</v>
      </c>
      <c r="AF473" s="39"/>
      <c r="AG473" s="48"/>
      <c r="AH473" s="48"/>
      <c r="AJ473" s="3" t="s">
        <v>121</v>
      </c>
      <c r="AL473" s="48"/>
    </row>
    <row r="474" spans="1:38" s="4" customFormat="1" ht="23.25" x14ac:dyDescent="0.25">
      <c r="A474" s="60"/>
      <c r="B474" s="50" t="s">
        <v>122</v>
      </c>
      <c r="C474" s="853" t="s">
        <v>123</v>
      </c>
      <c r="D474" s="853"/>
      <c r="E474" s="853"/>
      <c r="F474" s="53" t="s">
        <v>78</v>
      </c>
      <c r="G474" s="70">
        <v>52</v>
      </c>
      <c r="H474" s="54"/>
      <c r="I474" s="70">
        <v>52</v>
      </c>
      <c r="J474" s="63"/>
      <c r="K474" s="54"/>
      <c r="L474" s="57">
        <v>803.1</v>
      </c>
      <c r="M474" s="54"/>
      <c r="N474" s="58">
        <v>28445.75</v>
      </c>
      <c r="AF474" s="39"/>
      <c r="AG474" s="48"/>
      <c r="AH474" s="48"/>
      <c r="AJ474" s="3" t="s">
        <v>123</v>
      </c>
      <c r="AL474" s="48"/>
    </row>
    <row r="475" spans="1:38" s="4" customFormat="1" ht="15" x14ac:dyDescent="0.25">
      <c r="A475" s="71"/>
      <c r="B475" s="72"/>
      <c r="C475" s="847" t="s">
        <v>81</v>
      </c>
      <c r="D475" s="847"/>
      <c r="E475" s="847"/>
      <c r="F475" s="42"/>
      <c r="G475" s="43"/>
      <c r="H475" s="43"/>
      <c r="I475" s="43"/>
      <c r="J475" s="46"/>
      <c r="K475" s="43"/>
      <c r="L475" s="73">
        <v>5071.6499999999996</v>
      </c>
      <c r="M475" s="66"/>
      <c r="N475" s="47"/>
      <c r="AF475" s="39"/>
      <c r="AG475" s="48"/>
      <c r="AH475" s="48"/>
      <c r="AL475" s="48" t="s">
        <v>81</v>
      </c>
    </row>
    <row r="476" spans="1:38" s="4" customFormat="1" ht="23.25" x14ac:dyDescent="0.25">
      <c r="A476" s="40" t="s">
        <v>452</v>
      </c>
      <c r="B476" s="41" t="s">
        <v>1135</v>
      </c>
      <c r="C476" s="847" t="s">
        <v>1136</v>
      </c>
      <c r="D476" s="847"/>
      <c r="E476" s="847"/>
      <c r="F476" s="42" t="s">
        <v>824</v>
      </c>
      <c r="G476" s="43">
        <v>0.16</v>
      </c>
      <c r="H476" s="44">
        <v>1</v>
      </c>
      <c r="I476" s="109">
        <v>0.16</v>
      </c>
      <c r="J476" s="46"/>
      <c r="K476" s="43"/>
      <c r="L476" s="46"/>
      <c r="M476" s="43"/>
      <c r="N476" s="47"/>
      <c r="AF476" s="39"/>
      <c r="AG476" s="48"/>
      <c r="AH476" s="48" t="s">
        <v>1136</v>
      </c>
      <c r="AL476" s="48"/>
    </row>
    <row r="477" spans="1:38" s="4" customFormat="1" ht="15" x14ac:dyDescent="0.25">
      <c r="A477" s="51"/>
      <c r="B477" s="50" t="s">
        <v>60</v>
      </c>
      <c r="C477" s="853" t="s">
        <v>66</v>
      </c>
      <c r="D477" s="853"/>
      <c r="E477" s="853"/>
      <c r="F477" s="53"/>
      <c r="G477" s="54"/>
      <c r="H477" s="54"/>
      <c r="I477" s="54"/>
      <c r="J477" s="57">
        <v>332.22</v>
      </c>
      <c r="K477" s="54"/>
      <c r="L477" s="57">
        <v>53.16</v>
      </c>
      <c r="M477" s="56">
        <v>35.42</v>
      </c>
      <c r="N477" s="58">
        <v>1882.93</v>
      </c>
      <c r="AF477" s="39"/>
      <c r="AG477" s="48"/>
      <c r="AH477" s="48"/>
      <c r="AI477" s="3" t="s">
        <v>66</v>
      </c>
      <c r="AL477" s="48"/>
    </row>
    <row r="478" spans="1:38" s="4" customFormat="1" ht="15" x14ac:dyDescent="0.25">
      <c r="A478" s="51"/>
      <c r="B478" s="50" t="s">
        <v>67</v>
      </c>
      <c r="C478" s="853" t="s">
        <v>68</v>
      </c>
      <c r="D478" s="853"/>
      <c r="E478" s="853"/>
      <c r="F478" s="53"/>
      <c r="G478" s="54"/>
      <c r="H478" s="54"/>
      <c r="I478" s="54"/>
      <c r="J478" s="57">
        <v>17.34</v>
      </c>
      <c r="K478" s="54"/>
      <c r="L478" s="57">
        <v>2.77</v>
      </c>
      <c r="M478" s="54"/>
      <c r="N478" s="59"/>
      <c r="AF478" s="39"/>
      <c r="AG478" s="48"/>
      <c r="AH478" s="48"/>
      <c r="AI478" s="3" t="s">
        <v>68</v>
      </c>
      <c r="AL478" s="48"/>
    </row>
    <row r="479" spans="1:38" s="4" customFormat="1" ht="15" x14ac:dyDescent="0.25">
      <c r="A479" s="51"/>
      <c r="B479" s="50" t="s">
        <v>69</v>
      </c>
      <c r="C479" s="853" t="s">
        <v>70</v>
      </c>
      <c r="D479" s="853"/>
      <c r="E479" s="853"/>
      <c r="F479" s="53"/>
      <c r="G479" s="54"/>
      <c r="H479" s="54"/>
      <c r="I479" s="54"/>
      <c r="J479" s="57">
        <v>0.5</v>
      </c>
      <c r="K479" s="54"/>
      <c r="L479" s="57">
        <v>0.08</v>
      </c>
      <c r="M479" s="56">
        <v>35.42</v>
      </c>
      <c r="N479" s="133">
        <v>2.83</v>
      </c>
      <c r="AF479" s="39"/>
      <c r="AG479" s="48"/>
      <c r="AH479" s="48"/>
      <c r="AI479" s="3" t="s">
        <v>70</v>
      </c>
      <c r="AL479" s="48"/>
    </row>
    <row r="480" spans="1:38" s="4" customFormat="1" ht="15" x14ac:dyDescent="0.25">
      <c r="A480" s="51"/>
      <c r="B480" s="50" t="s">
        <v>86</v>
      </c>
      <c r="C480" s="853" t="s">
        <v>87</v>
      </c>
      <c r="D480" s="853"/>
      <c r="E480" s="853"/>
      <c r="F480" s="53"/>
      <c r="G480" s="54"/>
      <c r="H480" s="54"/>
      <c r="I480" s="54"/>
      <c r="J480" s="57">
        <v>182.06</v>
      </c>
      <c r="K480" s="54"/>
      <c r="L480" s="57">
        <v>29.13</v>
      </c>
      <c r="M480" s="54"/>
      <c r="N480" s="59"/>
      <c r="AF480" s="39"/>
      <c r="AG480" s="48"/>
      <c r="AH480" s="48"/>
      <c r="AI480" s="3" t="s">
        <v>87</v>
      </c>
      <c r="AL480" s="48"/>
    </row>
    <row r="481" spans="1:38" s="4" customFormat="1" ht="15" x14ac:dyDescent="0.25">
      <c r="A481" s="60"/>
      <c r="B481" s="50"/>
      <c r="C481" s="853" t="s">
        <v>71</v>
      </c>
      <c r="D481" s="853"/>
      <c r="E481" s="853"/>
      <c r="F481" s="53" t="s">
        <v>72</v>
      </c>
      <c r="G481" s="56">
        <v>33.49</v>
      </c>
      <c r="H481" s="54"/>
      <c r="I481" s="130">
        <v>5.3583999999999996</v>
      </c>
      <c r="J481" s="63"/>
      <c r="K481" s="54"/>
      <c r="L481" s="63"/>
      <c r="M481" s="54"/>
      <c r="N481" s="59"/>
      <c r="AF481" s="39"/>
      <c r="AG481" s="48"/>
      <c r="AH481" s="48"/>
      <c r="AJ481" s="3" t="s">
        <v>71</v>
      </c>
      <c r="AL481" s="48"/>
    </row>
    <row r="482" spans="1:38" s="4" customFormat="1" ht="15" x14ac:dyDescent="0.25">
      <c r="A482" s="60"/>
      <c r="B482" s="50"/>
      <c r="C482" s="853" t="s">
        <v>73</v>
      </c>
      <c r="D482" s="853"/>
      <c r="E482" s="853"/>
      <c r="F482" s="53" t="s">
        <v>72</v>
      </c>
      <c r="G482" s="56">
        <v>0.04</v>
      </c>
      <c r="H482" s="54"/>
      <c r="I482" s="130">
        <v>6.4000000000000003E-3</v>
      </c>
      <c r="J482" s="63"/>
      <c r="K482" s="54"/>
      <c r="L482" s="63"/>
      <c r="M482" s="54"/>
      <c r="N482" s="59"/>
      <c r="AF482" s="39"/>
      <c r="AG482" s="48"/>
      <c r="AH482" s="48"/>
      <c r="AJ482" s="3" t="s">
        <v>73</v>
      </c>
      <c r="AL482" s="48"/>
    </row>
    <row r="483" spans="1:38" s="4" customFormat="1" ht="15" x14ac:dyDescent="0.25">
      <c r="A483" s="51"/>
      <c r="B483" s="50"/>
      <c r="C483" s="854" t="s">
        <v>74</v>
      </c>
      <c r="D483" s="854"/>
      <c r="E483" s="854"/>
      <c r="F483" s="65"/>
      <c r="G483" s="66"/>
      <c r="H483" s="66"/>
      <c r="I483" s="66"/>
      <c r="J483" s="68">
        <v>531.62</v>
      </c>
      <c r="K483" s="66"/>
      <c r="L483" s="68">
        <v>85.06</v>
      </c>
      <c r="M483" s="66"/>
      <c r="N483" s="69"/>
      <c r="AF483" s="39"/>
      <c r="AG483" s="48"/>
      <c r="AH483" s="48"/>
      <c r="AK483" s="3" t="s">
        <v>74</v>
      </c>
      <c r="AL483" s="48"/>
    </row>
    <row r="484" spans="1:38" s="4" customFormat="1" ht="15" x14ac:dyDescent="0.25">
      <c r="A484" s="60"/>
      <c r="B484" s="50"/>
      <c r="C484" s="853" t="s">
        <v>75</v>
      </c>
      <c r="D484" s="853"/>
      <c r="E484" s="853"/>
      <c r="F484" s="53"/>
      <c r="G484" s="54"/>
      <c r="H484" s="54"/>
      <c r="I484" s="54"/>
      <c r="J484" s="63"/>
      <c r="K484" s="54"/>
      <c r="L484" s="57">
        <v>53.24</v>
      </c>
      <c r="M484" s="54"/>
      <c r="N484" s="58">
        <v>1885.76</v>
      </c>
      <c r="AF484" s="39"/>
      <c r="AG484" s="48"/>
      <c r="AH484" s="48"/>
      <c r="AJ484" s="3" t="s">
        <v>75</v>
      </c>
      <c r="AL484" s="48"/>
    </row>
    <row r="485" spans="1:38" s="4" customFormat="1" ht="23.25" x14ac:dyDescent="0.25">
      <c r="A485" s="60"/>
      <c r="B485" s="50" t="s">
        <v>120</v>
      </c>
      <c r="C485" s="853" t="s">
        <v>121</v>
      </c>
      <c r="D485" s="853"/>
      <c r="E485" s="853"/>
      <c r="F485" s="53" t="s">
        <v>78</v>
      </c>
      <c r="G485" s="70">
        <v>111</v>
      </c>
      <c r="H485" s="54"/>
      <c r="I485" s="70">
        <v>111</v>
      </c>
      <c r="J485" s="63"/>
      <c r="K485" s="54"/>
      <c r="L485" s="57">
        <v>59.1</v>
      </c>
      <c r="M485" s="54"/>
      <c r="N485" s="58">
        <v>2093.19</v>
      </c>
      <c r="AF485" s="39"/>
      <c r="AG485" s="48"/>
      <c r="AH485" s="48"/>
      <c r="AJ485" s="3" t="s">
        <v>121</v>
      </c>
      <c r="AL485" s="48"/>
    </row>
    <row r="486" spans="1:38" s="4" customFormat="1" ht="23.25" x14ac:dyDescent="0.25">
      <c r="A486" s="60"/>
      <c r="B486" s="50" t="s">
        <v>122</v>
      </c>
      <c r="C486" s="853" t="s">
        <v>123</v>
      </c>
      <c r="D486" s="853"/>
      <c r="E486" s="853"/>
      <c r="F486" s="53" t="s">
        <v>78</v>
      </c>
      <c r="G486" s="70">
        <v>52</v>
      </c>
      <c r="H486" s="54"/>
      <c r="I486" s="70">
        <v>52</v>
      </c>
      <c r="J486" s="63"/>
      <c r="K486" s="54"/>
      <c r="L486" s="57">
        <v>27.68</v>
      </c>
      <c r="M486" s="54"/>
      <c r="N486" s="133">
        <v>980.6</v>
      </c>
      <c r="AF486" s="39"/>
      <c r="AG486" s="48"/>
      <c r="AH486" s="48"/>
      <c r="AJ486" s="3" t="s">
        <v>123</v>
      </c>
      <c r="AL486" s="48"/>
    </row>
    <row r="487" spans="1:38" s="4" customFormat="1" ht="15" x14ac:dyDescent="0.25">
      <c r="A487" s="71"/>
      <c r="B487" s="72"/>
      <c r="C487" s="847" t="s">
        <v>81</v>
      </c>
      <c r="D487" s="847"/>
      <c r="E487" s="847"/>
      <c r="F487" s="42"/>
      <c r="G487" s="43"/>
      <c r="H487" s="43"/>
      <c r="I487" s="43"/>
      <c r="J487" s="46"/>
      <c r="K487" s="43"/>
      <c r="L487" s="131">
        <v>171.84</v>
      </c>
      <c r="M487" s="66"/>
      <c r="N487" s="47"/>
      <c r="AF487" s="39"/>
      <c r="AG487" s="48"/>
      <c r="AH487" s="48"/>
      <c r="AL487" s="48" t="s">
        <v>81</v>
      </c>
    </row>
    <row r="488" spans="1:38" s="4" customFormat="1" ht="23.25" x14ac:dyDescent="0.25">
      <c r="A488" s="40" t="s">
        <v>455</v>
      </c>
      <c r="B488" s="41" t="s">
        <v>970</v>
      </c>
      <c r="C488" s="847" t="s">
        <v>971</v>
      </c>
      <c r="D488" s="847"/>
      <c r="E488" s="847"/>
      <c r="F488" s="42" t="s">
        <v>972</v>
      </c>
      <c r="G488" s="43">
        <v>9</v>
      </c>
      <c r="H488" s="44">
        <v>1</v>
      </c>
      <c r="I488" s="44">
        <v>9</v>
      </c>
      <c r="J488" s="46"/>
      <c r="K488" s="43"/>
      <c r="L488" s="46"/>
      <c r="M488" s="43"/>
      <c r="N488" s="47"/>
      <c r="AF488" s="39"/>
      <c r="AG488" s="48"/>
      <c r="AH488" s="48" t="s">
        <v>971</v>
      </c>
      <c r="AL488" s="48"/>
    </row>
    <row r="489" spans="1:38" s="4" customFormat="1" ht="15" x14ac:dyDescent="0.25">
      <c r="A489" s="51"/>
      <c r="B489" s="50" t="s">
        <v>60</v>
      </c>
      <c r="C489" s="853" t="s">
        <v>66</v>
      </c>
      <c r="D489" s="853"/>
      <c r="E489" s="853"/>
      <c r="F489" s="53"/>
      <c r="G489" s="54"/>
      <c r="H489" s="54"/>
      <c r="I489" s="54"/>
      <c r="J489" s="57">
        <v>8.86</v>
      </c>
      <c r="K489" s="54"/>
      <c r="L489" s="57">
        <v>79.739999999999995</v>
      </c>
      <c r="M489" s="56">
        <v>35.42</v>
      </c>
      <c r="N489" s="58">
        <v>2824.39</v>
      </c>
      <c r="AF489" s="39"/>
      <c r="AG489" s="48"/>
      <c r="AH489" s="48"/>
      <c r="AI489" s="3" t="s">
        <v>66</v>
      </c>
      <c r="AL489" s="48"/>
    </row>
    <row r="490" spans="1:38" s="4" customFormat="1" ht="15" x14ac:dyDescent="0.25">
      <c r="A490" s="51"/>
      <c r="B490" s="50" t="s">
        <v>86</v>
      </c>
      <c r="C490" s="853" t="s">
        <v>87</v>
      </c>
      <c r="D490" s="853"/>
      <c r="E490" s="853"/>
      <c r="F490" s="53"/>
      <c r="G490" s="54"/>
      <c r="H490" s="54"/>
      <c r="I490" s="54"/>
      <c r="J490" s="57">
        <v>0.8</v>
      </c>
      <c r="K490" s="54"/>
      <c r="L490" s="57">
        <v>7.2</v>
      </c>
      <c r="M490" s="54"/>
      <c r="N490" s="59"/>
      <c r="AF490" s="39"/>
      <c r="AG490" s="48"/>
      <c r="AH490" s="48"/>
      <c r="AI490" s="3" t="s">
        <v>87</v>
      </c>
      <c r="AL490" s="48"/>
    </row>
    <row r="491" spans="1:38" s="4" customFormat="1" ht="15" x14ac:dyDescent="0.25">
      <c r="A491" s="60"/>
      <c r="B491" s="50"/>
      <c r="C491" s="853" t="s">
        <v>71</v>
      </c>
      <c r="D491" s="853"/>
      <c r="E491" s="853"/>
      <c r="F491" s="53" t="s">
        <v>72</v>
      </c>
      <c r="G491" s="56">
        <v>0.63</v>
      </c>
      <c r="H491" s="54"/>
      <c r="I491" s="56">
        <v>5.67</v>
      </c>
      <c r="J491" s="63"/>
      <c r="K491" s="54"/>
      <c r="L491" s="63"/>
      <c r="M491" s="54"/>
      <c r="N491" s="59"/>
      <c r="AF491" s="39"/>
      <c r="AG491" s="48"/>
      <c r="AH491" s="48"/>
      <c r="AJ491" s="3" t="s">
        <v>71</v>
      </c>
      <c r="AL491" s="48"/>
    </row>
    <row r="492" spans="1:38" s="4" customFormat="1" ht="15" x14ac:dyDescent="0.25">
      <c r="A492" s="51"/>
      <c r="B492" s="50"/>
      <c r="C492" s="854" t="s">
        <v>74</v>
      </c>
      <c r="D492" s="854"/>
      <c r="E492" s="854"/>
      <c r="F492" s="65"/>
      <c r="G492" s="66"/>
      <c r="H492" s="66"/>
      <c r="I492" s="66"/>
      <c r="J492" s="68">
        <v>9.66</v>
      </c>
      <c r="K492" s="66"/>
      <c r="L492" s="68">
        <v>86.94</v>
      </c>
      <c r="M492" s="66"/>
      <c r="N492" s="69"/>
      <c r="AF492" s="39"/>
      <c r="AG492" s="48"/>
      <c r="AH492" s="48"/>
      <c r="AK492" s="3" t="s">
        <v>74</v>
      </c>
      <c r="AL492" s="48"/>
    </row>
    <row r="493" spans="1:38" s="4" customFormat="1" ht="15" x14ac:dyDescent="0.25">
      <c r="A493" s="60"/>
      <c r="B493" s="50"/>
      <c r="C493" s="853" t="s">
        <v>75</v>
      </c>
      <c r="D493" s="853"/>
      <c r="E493" s="853"/>
      <c r="F493" s="53"/>
      <c r="G493" s="54"/>
      <c r="H493" s="54"/>
      <c r="I493" s="54"/>
      <c r="J493" s="63"/>
      <c r="K493" s="54"/>
      <c r="L493" s="57">
        <v>79.739999999999995</v>
      </c>
      <c r="M493" s="54"/>
      <c r="N493" s="58">
        <v>2824.39</v>
      </c>
      <c r="AF493" s="39"/>
      <c r="AG493" s="48"/>
      <c r="AH493" s="48"/>
      <c r="AJ493" s="3" t="s">
        <v>75</v>
      </c>
      <c r="AL493" s="48"/>
    </row>
    <row r="494" spans="1:38" s="4" customFormat="1" ht="23.25" x14ac:dyDescent="0.25">
      <c r="A494" s="60"/>
      <c r="B494" s="50" t="s">
        <v>973</v>
      </c>
      <c r="C494" s="853" t="s">
        <v>974</v>
      </c>
      <c r="D494" s="853"/>
      <c r="E494" s="853"/>
      <c r="F494" s="53" t="s">
        <v>78</v>
      </c>
      <c r="G494" s="70">
        <v>111</v>
      </c>
      <c r="H494" s="54"/>
      <c r="I494" s="70">
        <v>111</v>
      </c>
      <c r="J494" s="63"/>
      <c r="K494" s="54"/>
      <c r="L494" s="57">
        <v>88.51</v>
      </c>
      <c r="M494" s="54"/>
      <c r="N494" s="58">
        <v>3135.07</v>
      </c>
      <c r="AF494" s="39"/>
      <c r="AG494" s="48"/>
      <c r="AH494" s="48"/>
      <c r="AJ494" s="3" t="s">
        <v>974</v>
      </c>
      <c r="AL494" s="48"/>
    </row>
    <row r="495" spans="1:38" s="4" customFormat="1" ht="23.25" x14ac:dyDescent="0.25">
      <c r="A495" s="60"/>
      <c r="B495" s="50" t="s">
        <v>975</v>
      </c>
      <c r="C495" s="853" t="s">
        <v>976</v>
      </c>
      <c r="D495" s="853"/>
      <c r="E495" s="853"/>
      <c r="F495" s="53" t="s">
        <v>78</v>
      </c>
      <c r="G495" s="70">
        <v>52</v>
      </c>
      <c r="H495" s="54"/>
      <c r="I495" s="70">
        <v>52</v>
      </c>
      <c r="J495" s="63"/>
      <c r="K495" s="54"/>
      <c r="L495" s="57">
        <v>41.46</v>
      </c>
      <c r="M495" s="54"/>
      <c r="N495" s="58">
        <v>1468.68</v>
      </c>
      <c r="AF495" s="39"/>
      <c r="AG495" s="48"/>
      <c r="AH495" s="48"/>
      <c r="AJ495" s="3" t="s">
        <v>976</v>
      </c>
      <c r="AL495" s="48"/>
    </row>
    <row r="496" spans="1:38" s="4" customFormat="1" ht="15" x14ac:dyDescent="0.25">
      <c r="A496" s="71"/>
      <c r="B496" s="72"/>
      <c r="C496" s="847" t="s">
        <v>81</v>
      </c>
      <c r="D496" s="847"/>
      <c r="E496" s="847"/>
      <c r="F496" s="42"/>
      <c r="G496" s="43"/>
      <c r="H496" s="43"/>
      <c r="I496" s="43"/>
      <c r="J496" s="46"/>
      <c r="K496" s="43"/>
      <c r="L496" s="131">
        <v>216.91</v>
      </c>
      <c r="M496" s="66"/>
      <c r="N496" s="47"/>
      <c r="AF496" s="39"/>
      <c r="AG496" s="48"/>
      <c r="AH496" s="48"/>
      <c r="AL496" s="48" t="s">
        <v>81</v>
      </c>
    </row>
    <row r="497" spans="1:38" s="4" customFormat="1" ht="34.5" x14ac:dyDescent="0.25">
      <c r="A497" s="40" t="s">
        <v>458</v>
      </c>
      <c r="B497" s="41" t="s">
        <v>977</v>
      </c>
      <c r="C497" s="847" t="s">
        <v>978</v>
      </c>
      <c r="D497" s="847"/>
      <c r="E497" s="847"/>
      <c r="F497" s="42" t="s">
        <v>979</v>
      </c>
      <c r="G497" s="43">
        <v>9</v>
      </c>
      <c r="H497" s="44">
        <v>1</v>
      </c>
      <c r="I497" s="44">
        <v>9</v>
      </c>
      <c r="J497" s="46"/>
      <c r="K497" s="43"/>
      <c r="L497" s="46"/>
      <c r="M497" s="43"/>
      <c r="N497" s="47"/>
      <c r="AF497" s="39"/>
      <c r="AG497" s="48"/>
      <c r="AH497" s="48" t="s">
        <v>978</v>
      </c>
      <c r="AL497" s="48"/>
    </row>
    <row r="498" spans="1:38" s="4" customFormat="1" ht="15" x14ac:dyDescent="0.25">
      <c r="A498" s="51"/>
      <c r="B498" s="50" t="s">
        <v>60</v>
      </c>
      <c r="C498" s="853" t="s">
        <v>66</v>
      </c>
      <c r="D498" s="853"/>
      <c r="E498" s="853"/>
      <c r="F498" s="53"/>
      <c r="G498" s="54"/>
      <c r="H498" s="54"/>
      <c r="I498" s="54"/>
      <c r="J498" s="57">
        <v>8.14</v>
      </c>
      <c r="K498" s="54"/>
      <c r="L498" s="57">
        <v>73.260000000000005</v>
      </c>
      <c r="M498" s="56">
        <v>35.42</v>
      </c>
      <c r="N498" s="58">
        <v>2594.87</v>
      </c>
      <c r="AF498" s="39"/>
      <c r="AG498" s="48"/>
      <c r="AH498" s="48"/>
      <c r="AI498" s="3" t="s">
        <v>66</v>
      </c>
      <c r="AL498" s="48"/>
    </row>
    <row r="499" spans="1:38" s="4" customFormat="1" ht="15" x14ac:dyDescent="0.25">
      <c r="A499" s="51"/>
      <c r="B499" s="50" t="s">
        <v>67</v>
      </c>
      <c r="C499" s="853" t="s">
        <v>68</v>
      </c>
      <c r="D499" s="853"/>
      <c r="E499" s="853"/>
      <c r="F499" s="53"/>
      <c r="G499" s="54"/>
      <c r="H499" s="54"/>
      <c r="I499" s="54"/>
      <c r="J499" s="57">
        <v>7.48</v>
      </c>
      <c r="K499" s="54"/>
      <c r="L499" s="57">
        <v>67.319999999999993</v>
      </c>
      <c r="M499" s="54"/>
      <c r="N499" s="59"/>
      <c r="AF499" s="39"/>
      <c r="AG499" s="48"/>
      <c r="AH499" s="48"/>
      <c r="AI499" s="3" t="s">
        <v>68</v>
      </c>
      <c r="AL499" s="48"/>
    </row>
    <row r="500" spans="1:38" s="4" customFormat="1" ht="15" x14ac:dyDescent="0.25">
      <c r="A500" s="51"/>
      <c r="B500" s="50" t="s">
        <v>86</v>
      </c>
      <c r="C500" s="853" t="s">
        <v>87</v>
      </c>
      <c r="D500" s="853"/>
      <c r="E500" s="853"/>
      <c r="F500" s="53"/>
      <c r="G500" s="54"/>
      <c r="H500" s="54"/>
      <c r="I500" s="54"/>
      <c r="J500" s="57">
        <v>0.16</v>
      </c>
      <c r="K500" s="54"/>
      <c r="L500" s="57">
        <v>1.44</v>
      </c>
      <c r="M500" s="54"/>
      <c r="N500" s="59"/>
      <c r="AF500" s="39"/>
      <c r="AG500" s="48"/>
      <c r="AH500" s="48"/>
      <c r="AI500" s="3" t="s">
        <v>87</v>
      </c>
      <c r="AL500" s="48"/>
    </row>
    <row r="501" spans="1:38" s="4" customFormat="1" ht="15" x14ac:dyDescent="0.25">
      <c r="A501" s="60"/>
      <c r="B501" s="50"/>
      <c r="C501" s="853" t="s">
        <v>71</v>
      </c>
      <c r="D501" s="853"/>
      <c r="E501" s="853"/>
      <c r="F501" s="53" t="s">
        <v>72</v>
      </c>
      <c r="G501" s="56">
        <v>0.63</v>
      </c>
      <c r="H501" s="54"/>
      <c r="I501" s="56">
        <v>5.67</v>
      </c>
      <c r="J501" s="63"/>
      <c r="K501" s="54"/>
      <c r="L501" s="63"/>
      <c r="M501" s="54"/>
      <c r="N501" s="59"/>
      <c r="AF501" s="39"/>
      <c r="AG501" s="48"/>
      <c r="AH501" s="48"/>
      <c r="AJ501" s="3" t="s">
        <v>71</v>
      </c>
      <c r="AL501" s="48"/>
    </row>
    <row r="502" spans="1:38" s="4" customFormat="1" ht="15" x14ac:dyDescent="0.25">
      <c r="A502" s="51"/>
      <c r="B502" s="50"/>
      <c r="C502" s="854" t="s">
        <v>74</v>
      </c>
      <c r="D502" s="854"/>
      <c r="E502" s="854"/>
      <c r="F502" s="65"/>
      <c r="G502" s="66"/>
      <c r="H502" s="66"/>
      <c r="I502" s="66"/>
      <c r="J502" s="68">
        <v>15.78</v>
      </c>
      <c r="K502" s="66"/>
      <c r="L502" s="68">
        <v>142.02000000000001</v>
      </c>
      <c r="M502" s="66"/>
      <c r="N502" s="69"/>
      <c r="AF502" s="39"/>
      <c r="AG502" s="48"/>
      <c r="AH502" s="48"/>
      <c r="AK502" s="3" t="s">
        <v>74</v>
      </c>
      <c r="AL502" s="48"/>
    </row>
    <row r="503" spans="1:38" s="4" customFormat="1" ht="15" x14ac:dyDescent="0.25">
      <c r="A503" s="60"/>
      <c r="B503" s="50"/>
      <c r="C503" s="853" t="s">
        <v>75</v>
      </c>
      <c r="D503" s="853"/>
      <c r="E503" s="853"/>
      <c r="F503" s="53"/>
      <c r="G503" s="54"/>
      <c r="H503" s="54"/>
      <c r="I503" s="54"/>
      <c r="J503" s="63"/>
      <c r="K503" s="54"/>
      <c r="L503" s="57">
        <v>73.260000000000005</v>
      </c>
      <c r="M503" s="54"/>
      <c r="N503" s="58">
        <v>2594.87</v>
      </c>
      <c r="AF503" s="39"/>
      <c r="AG503" s="48"/>
      <c r="AH503" s="48"/>
      <c r="AJ503" s="3" t="s">
        <v>75</v>
      </c>
      <c r="AL503" s="48"/>
    </row>
    <row r="504" spans="1:38" s="4" customFormat="1" ht="23.25" x14ac:dyDescent="0.25">
      <c r="A504" s="60"/>
      <c r="B504" s="50" t="s">
        <v>973</v>
      </c>
      <c r="C504" s="853" t="s">
        <v>974</v>
      </c>
      <c r="D504" s="853"/>
      <c r="E504" s="853"/>
      <c r="F504" s="53" t="s">
        <v>78</v>
      </c>
      <c r="G504" s="70">
        <v>111</v>
      </c>
      <c r="H504" s="54"/>
      <c r="I504" s="70">
        <v>111</v>
      </c>
      <c r="J504" s="63"/>
      <c r="K504" s="54"/>
      <c r="L504" s="57">
        <v>81.319999999999993</v>
      </c>
      <c r="M504" s="54"/>
      <c r="N504" s="58">
        <v>2880.31</v>
      </c>
      <c r="AF504" s="39"/>
      <c r="AG504" s="48"/>
      <c r="AH504" s="48"/>
      <c r="AJ504" s="3" t="s">
        <v>974</v>
      </c>
      <c r="AL504" s="48"/>
    </row>
    <row r="505" spans="1:38" s="4" customFormat="1" ht="23.25" x14ac:dyDescent="0.25">
      <c r="A505" s="60"/>
      <c r="B505" s="50" t="s">
        <v>975</v>
      </c>
      <c r="C505" s="853" t="s">
        <v>976</v>
      </c>
      <c r="D505" s="853"/>
      <c r="E505" s="853"/>
      <c r="F505" s="53" t="s">
        <v>78</v>
      </c>
      <c r="G505" s="70">
        <v>52</v>
      </c>
      <c r="H505" s="54"/>
      <c r="I505" s="70">
        <v>52</v>
      </c>
      <c r="J505" s="63"/>
      <c r="K505" s="54"/>
      <c r="L505" s="57">
        <v>38.1</v>
      </c>
      <c r="M505" s="54"/>
      <c r="N505" s="58">
        <v>1349.33</v>
      </c>
      <c r="AF505" s="39"/>
      <c r="AG505" s="48"/>
      <c r="AH505" s="48"/>
      <c r="AJ505" s="3" t="s">
        <v>976</v>
      </c>
      <c r="AL505" s="48"/>
    </row>
    <row r="506" spans="1:38" s="4" customFormat="1" ht="15" x14ac:dyDescent="0.25">
      <c r="A506" s="71"/>
      <c r="B506" s="72"/>
      <c r="C506" s="847" t="s">
        <v>81</v>
      </c>
      <c r="D506" s="847"/>
      <c r="E506" s="847"/>
      <c r="F506" s="42"/>
      <c r="G506" s="43"/>
      <c r="H506" s="43"/>
      <c r="I506" s="43"/>
      <c r="J506" s="46"/>
      <c r="K506" s="43"/>
      <c r="L506" s="131">
        <v>261.44</v>
      </c>
      <c r="M506" s="66"/>
      <c r="N506" s="47"/>
      <c r="AF506" s="39"/>
      <c r="AG506" s="48"/>
      <c r="AH506" s="48"/>
      <c r="AL506" s="48" t="s">
        <v>81</v>
      </c>
    </row>
    <row r="507" spans="1:38" s="4" customFormat="1" ht="15" x14ac:dyDescent="0.25">
      <c r="A507" s="40" t="s">
        <v>468</v>
      </c>
      <c r="B507" s="41" t="s">
        <v>1137</v>
      </c>
      <c r="C507" s="847" t="s">
        <v>1138</v>
      </c>
      <c r="D507" s="847"/>
      <c r="E507" s="847"/>
      <c r="F507" s="42" t="s">
        <v>965</v>
      </c>
      <c r="G507" s="43">
        <v>0.01</v>
      </c>
      <c r="H507" s="44">
        <v>1</v>
      </c>
      <c r="I507" s="109">
        <v>0.01</v>
      </c>
      <c r="J507" s="73">
        <v>41416.559999999998</v>
      </c>
      <c r="K507" s="43"/>
      <c r="L507" s="131">
        <v>414.17</v>
      </c>
      <c r="M507" s="43"/>
      <c r="N507" s="47"/>
      <c r="AF507" s="39"/>
      <c r="AG507" s="48"/>
      <c r="AH507" s="48" t="s">
        <v>1138</v>
      </c>
      <c r="AL507" s="48"/>
    </row>
    <row r="508" spans="1:38" s="4" customFormat="1" ht="15" x14ac:dyDescent="0.25">
      <c r="A508" s="71"/>
      <c r="B508" s="72"/>
      <c r="C508" s="847" t="s">
        <v>81</v>
      </c>
      <c r="D508" s="847"/>
      <c r="E508" s="847"/>
      <c r="F508" s="42"/>
      <c r="G508" s="43"/>
      <c r="H508" s="43"/>
      <c r="I508" s="43"/>
      <c r="J508" s="46"/>
      <c r="K508" s="43"/>
      <c r="L508" s="131">
        <v>414.17</v>
      </c>
      <c r="M508" s="66"/>
      <c r="N508" s="47"/>
      <c r="AF508" s="39"/>
      <c r="AG508" s="48"/>
      <c r="AH508" s="48"/>
      <c r="AL508" s="48" t="s">
        <v>81</v>
      </c>
    </row>
    <row r="509" spans="1:38" s="4" customFormat="1" ht="15" x14ac:dyDescent="0.25">
      <c r="A509" s="40" t="s">
        <v>565</v>
      </c>
      <c r="B509" s="41" t="s">
        <v>1139</v>
      </c>
      <c r="C509" s="847" t="s">
        <v>1140</v>
      </c>
      <c r="D509" s="847"/>
      <c r="E509" s="847"/>
      <c r="F509" s="42" t="s">
        <v>965</v>
      </c>
      <c r="G509" s="43">
        <v>0.02</v>
      </c>
      <c r="H509" s="44">
        <v>1</v>
      </c>
      <c r="I509" s="109">
        <v>0.02</v>
      </c>
      <c r="J509" s="73">
        <v>42593.59</v>
      </c>
      <c r="K509" s="43"/>
      <c r="L509" s="131">
        <v>851.87</v>
      </c>
      <c r="M509" s="43"/>
      <c r="N509" s="47"/>
      <c r="AF509" s="39"/>
      <c r="AG509" s="48"/>
      <c r="AH509" s="48" t="s">
        <v>1140</v>
      </c>
      <c r="AL509" s="48"/>
    </row>
    <row r="510" spans="1:38" s="4" customFormat="1" ht="15" x14ac:dyDescent="0.25">
      <c r="A510" s="71"/>
      <c r="B510" s="72"/>
      <c r="C510" s="847" t="s">
        <v>81</v>
      </c>
      <c r="D510" s="847"/>
      <c r="E510" s="847"/>
      <c r="F510" s="42"/>
      <c r="G510" s="43"/>
      <c r="H510" s="43"/>
      <c r="I510" s="43"/>
      <c r="J510" s="46"/>
      <c r="K510" s="43"/>
      <c r="L510" s="131">
        <v>851.87</v>
      </c>
      <c r="M510" s="66"/>
      <c r="N510" s="47"/>
      <c r="AF510" s="39"/>
      <c r="AG510" s="48"/>
      <c r="AH510" s="48"/>
      <c r="AL510" s="48" t="s">
        <v>81</v>
      </c>
    </row>
    <row r="511" spans="1:38" s="4" customFormat="1" ht="23.25" x14ac:dyDescent="0.25">
      <c r="A511" s="40" t="s">
        <v>474</v>
      </c>
      <c r="B511" s="41" t="s">
        <v>1143</v>
      </c>
      <c r="C511" s="847" t="s">
        <v>1144</v>
      </c>
      <c r="D511" s="847"/>
      <c r="E511" s="847"/>
      <c r="F511" s="42" t="s">
        <v>965</v>
      </c>
      <c r="G511" s="43">
        <v>0.67500000000000004</v>
      </c>
      <c r="H511" s="44">
        <v>1</v>
      </c>
      <c r="I511" s="129">
        <v>0.67500000000000004</v>
      </c>
      <c r="J511" s="73">
        <v>5365.89</v>
      </c>
      <c r="K511" s="43"/>
      <c r="L511" s="73">
        <v>3621.98</v>
      </c>
      <c r="M511" s="43"/>
      <c r="N511" s="47"/>
      <c r="AF511" s="39"/>
      <c r="AG511" s="48"/>
      <c r="AH511" s="48" t="s">
        <v>1144</v>
      </c>
      <c r="AL511" s="48"/>
    </row>
    <row r="512" spans="1:38" s="4" customFormat="1" ht="15" x14ac:dyDescent="0.25">
      <c r="A512" s="71"/>
      <c r="B512" s="72"/>
      <c r="C512" s="847" t="s">
        <v>81</v>
      </c>
      <c r="D512" s="847"/>
      <c r="E512" s="847"/>
      <c r="F512" s="42"/>
      <c r="G512" s="43"/>
      <c r="H512" s="43"/>
      <c r="I512" s="43"/>
      <c r="J512" s="46"/>
      <c r="K512" s="43"/>
      <c r="L512" s="73">
        <v>3621.98</v>
      </c>
      <c r="M512" s="66"/>
      <c r="N512" s="47"/>
      <c r="AF512" s="39"/>
      <c r="AG512" s="48"/>
      <c r="AH512" s="48"/>
      <c r="AL512" s="48" t="s">
        <v>81</v>
      </c>
    </row>
    <row r="513" spans="1:38" s="4" customFormat="1" ht="23.25" x14ac:dyDescent="0.25">
      <c r="A513" s="40" t="s">
        <v>477</v>
      </c>
      <c r="B513" s="41" t="s">
        <v>1145</v>
      </c>
      <c r="C513" s="847" t="s">
        <v>1146</v>
      </c>
      <c r="D513" s="847"/>
      <c r="E513" s="847"/>
      <c r="F513" s="42" t="s">
        <v>965</v>
      </c>
      <c r="G513" s="43">
        <v>0.18</v>
      </c>
      <c r="H513" s="44">
        <v>1</v>
      </c>
      <c r="I513" s="109">
        <v>0.18</v>
      </c>
      <c r="J513" s="73">
        <v>3363.26</v>
      </c>
      <c r="K513" s="43"/>
      <c r="L513" s="131">
        <v>605.39</v>
      </c>
      <c r="M513" s="43"/>
      <c r="N513" s="47"/>
      <c r="AF513" s="39"/>
      <c r="AG513" s="48"/>
      <c r="AH513" s="48" t="s">
        <v>1146</v>
      </c>
      <c r="AL513" s="48"/>
    </row>
    <row r="514" spans="1:38" s="4" customFormat="1" ht="15" x14ac:dyDescent="0.25">
      <c r="A514" s="71"/>
      <c r="B514" s="72"/>
      <c r="C514" s="847" t="s">
        <v>81</v>
      </c>
      <c r="D514" s="847"/>
      <c r="E514" s="847"/>
      <c r="F514" s="42"/>
      <c r="G514" s="43"/>
      <c r="H514" s="43"/>
      <c r="I514" s="43"/>
      <c r="J514" s="46"/>
      <c r="K514" s="43"/>
      <c r="L514" s="131">
        <v>605.39</v>
      </c>
      <c r="M514" s="66"/>
      <c r="N514" s="47"/>
      <c r="AF514" s="39"/>
      <c r="AG514" s="48"/>
      <c r="AH514" s="48"/>
      <c r="AL514" s="48" t="s">
        <v>81</v>
      </c>
    </row>
    <row r="515" spans="1:38" s="4" customFormat="1" ht="45.75" x14ac:dyDescent="0.25">
      <c r="A515" s="40" t="s">
        <v>461</v>
      </c>
      <c r="B515" s="41" t="s">
        <v>963</v>
      </c>
      <c r="C515" s="847" t="s">
        <v>1166</v>
      </c>
      <c r="D515" s="847"/>
      <c r="E515" s="847"/>
      <c r="F515" s="42" t="s">
        <v>965</v>
      </c>
      <c r="G515" s="43">
        <v>0.52300000000000002</v>
      </c>
      <c r="H515" s="44">
        <v>1</v>
      </c>
      <c r="I515" s="129">
        <v>0.52300000000000002</v>
      </c>
      <c r="J515" s="73">
        <v>1480.94</v>
      </c>
      <c r="K515" s="43"/>
      <c r="L515" s="131">
        <v>774.53</v>
      </c>
      <c r="M515" s="43"/>
      <c r="N515" s="47"/>
      <c r="AF515" s="39"/>
      <c r="AG515" s="48"/>
      <c r="AH515" s="48" t="s">
        <v>1166</v>
      </c>
      <c r="AL515" s="48"/>
    </row>
    <row r="516" spans="1:38" s="4" customFormat="1" ht="15" x14ac:dyDescent="0.25">
      <c r="A516" s="71"/>
      <c r="B516" s="72"/>
      <c r="C516" s="847" t="s">
        <v>81</v>
      </c>
      <c r="D516" s="847"/>
      <c r="E516" s="847"/>
      <c r="F516" s="42"/>
      <c r="G516" s="43"/>
      <c r="H516" s="43"/>
      <c r="I516" s="43"/>
      <c r="J516" s="46"/>
      <c r="K516" s="43"/>
      <c r="L516" s="131">
        <v>774.53</v>
      </c>
      <c r="M516" s="66"/>
      <c r="N516" s="47"/>
      <c r="AF516" s="39"/>
      <c r="AG516" s="48"/>
      <c r="AH516" s="48"/>
      <c r="AL516" s="48" t="s">
        <v>81</v>
      </c>
    </row>
    <row r="517" spans="1:38" s="4" customFormat="1" ht="15" x14ac:dyDescent="0.25">
      <c r="A517" s="40" t="s">
        <v>464</v>
      </c>
      <c r="B517" s="41" t="s">
        <v>1147</v>
      </c>
      <c r="C517" s="847" t="s">
        <v>1148</v>
      </c>
      <c r="D517" s="847"/>
      <c r="E517" s="847"/>
      <c r="F517" s="42" t="s">
        <v>965</v>
      </c>
      <c r="G517" s="43">
        <v>0.154</v>
      </c>
      <c r="H517" s="44">
        <v>1</v>
      </c>
      <c r="I517" s="129">
        <v>0.154</v>
      </c>
      <c r="J517" s="73">
        <v>29332.61</v>
      </c>
      <c r="K517" s="43"/>
      <c r="L517" s="73">
        <v>4517.22</v>
      </c>
      <c r="M517" s="43"/>
      <c r="N517" s="47"/>
      <c r="AF517" s="39"/>
      <c r="AG517" s="48"/>
      <c r="AH517" s="48" t="s">
        <v>1148</v>
      </c>
      <c r="AL517" s="48"/>
    </row>
    <row r="518" spans="1:38" s="4" customFormat="1" ht="15" x14ac:dyDescent="0.25">
      <c r="A518" s="71"/>
      <c r="B518" s="72"/>
      <c r="C518" s="847" t="s">
        <v>81</v>
      </c>
      <c r="D518" s="847"/>
      <c r="E518" s="847"/>
      <c r="F518" s="42"/>
      <c r="G518" s="43"/>
      <c r="H518" s="43"/>
      <c r="I518" s="43"/>
      <c r="J518" s="46"/>
      <c r="K518" s="43"/>
      <c r="L518" s="73">
        <v>4517.22</v>
      </c>
      <c r="M518" s="66"/>
      <c r="N518" s="47"/>
      <c r="AF518" s="39"/>
      <c r="AG518" s="48"/>
      <c r="AH518" s="48"/>
      <c r="AL518" s="48" t="s">
        <v>81</v>
      </c>
    </row>
    <row r="519" spans="1:38" s="4" customFormat="1" ht="15" x14ac:dyDescent="0.25">
      <c r="A519" s="40" t="s">
        <v>489</v>
      </c>
      <c r="B519" s="41" t="s">
        <v>1141</v>
      </c>
      <c r="C519" s="847" t="s">
        <v>1142</v>
      </c>
      <c r="D519" s="847"/>
      <c r="E519" s="847"/>
      <c r="F519" s="42" t="s">
        <v>965</v>
      </c>
      <c r="G519" s="43">
        <v>0.16</v>
      </c>
      <c r="H519" s="44">
        <v>1</v>
      </c>
      <c r="I519" s="109">
        <v>0.16</v>
      </c>
      <c r="J519" s="73">
        <v>14783.63</v>
      </c>
      <c r="K519" s="43"/>
      <c r="L519" s="73">
        <v>2365.38</v>
      </c>
      <c r="M519" s="43"/>
      <c r="N519" s="47"/>
      <c r="AF519" s="39"/>
      <c r="AG519" s="48"/>
      <c r="AH519" s="48" t="s">
        <v>1142</v>
      </c>
      <c r="AL519" s="48"/>
    </row>
    <row r="520" spans="1:38" s="4" customFormat="1" ht="15" x14ac:dyDescent="0.25">
      <c r="A520" s="71"/>
      <c r="B520" s="72"/>
      <c r="C520" s="847" t="s">
        <v>81</v>
      </c>
      <c r="D520" s="847"/>
      <c r="E520" s="847"/>
      <c r="F520" s="42"/>
      <c r="G520" s="43"/>
      <c r="H520" s="43"/>
      <c r="I520" s="43"/>
      <c r="J520" s="46"/>
      <c r="K520" s="43"/>
      <c r="L520" s="73">
        <v>2365.38</v>
      </c>
      <c r="M520" s="66"/>
      <c r="N520" s="47"/>
      <c r="AF520" s="39"/>
      <c r="AG520" s="48"/>
      <c r="AH520" s="48"/>
      <c r="AL520" s="48" t="s">
        <v>81</v>
      </c>
    </row>
    <row r="521" spans="1:38" s="4" customFormat="1" ht="15" x14ac:dyDescent="0.25">
      <c r="A521" s="40" t="s">
        <v>492</v>
      </c>
      <c r="B521" s="41" t="s">
        <v>1150</v>
      </c>
      <c r="C521" s="847" t="s">
        <v>1151</v>
      </c>
      <c r="D521" s="847"/>
      <c r="E521" s="847"/>
      <c r="F521" s="42" t="s">
        <v>965</v>
      </c>
      <c r="G521" s="43">
        <v>0.156</v>
      </c>
      <c r="H521" s="44">
        <v>1</v>
      </c>
      <c r="I521" s="129">
        <v>0.156</v>
      </c>
      <c r="J521" s="73">
        <v>3663.94</v>
      </c>
      <c r="K521" s="43"/>
      <c r="L521" s="131">
        <v>571.57000000000005</v>
      </c>
      <c r="M521" s="43"/>
      <c r="N521" s="47"/>
      <c r="AF521" s="39"/>
      <c r="AG521" s="48"/>
      <c r="AH521" s="48" t="s">
        <v>1151</v>
      </c>
      <c r="AL521" s="48"/>
    </row>
    <row r="522" spans="1:38" s="4" customFormat="1" ht="15" x14ac:dyDescent="0.25">
      <c r="A522" s="71"/>
      <c r="B522" s="72"/>
      <c r="C522" s="847" t="s">
        <v>81</v>
      </c>
      <c r="D522" s="847"/>
      <c r="E522" s="847"/>
      <c r="F522" s="42"/>
      <c r="G522" s="43"/>
      <c r="H522" s="43"/>
      <c r="I522" s="43"/>
      <c r="J522" s="46"/>
      <c r="K522" s="43"/>
      <c r="L522" s="131">
        <v>571.57000000000005</v>
      </c>
      <c r="M522" s="66"/>
      <c r="N522" s="47"/>
      <c r="AF522" s="39"/>
      <c r="AG522" s="48"/>
      <c r="AH522" s="48"/>
      <c r="AL522" s="48" t="s">
        <v>81</v>
      </c>
    </row>
    <row r="523" spans="1:38" s="4" customFormat="1" ht="23.25" x14ac:dyDescent="0.25">
      <c r="A523" s="40" t="s">
        <v>495</v>
      </c>
      <c r="B523" s="41" t="s">
        <v>1152</v>
      </c>
      <c r="C523" s="847" t="s">
        <v>1153</v>
      </c>
      <c r="D523" s="847"/>
      <c r="E523" s="847"/>
      <c r="F523" s="42" t="s">
        <v>119</v>
      </c>
      <c r="G523" s="43">
        <v>0.39200000000000002</v>
      </c>
      <c r="H523" s="44">
        <v>1</v>
      </c>
      <c r="I523" s="129">
        <v>0.39200000000000002</v>
      </c>
      <c r="J523" s="46"/>
      <c r="K523" s="43"/>
      <c r="L523" s="46"/>
      <c r="M523" s="43"/>
      <c r="N523" s="47"/>
      <c r="AF523" s="39"/>
      <c r="AG523" s="48"/>
      <c r="AH523" s="48" t="s">
        <v>1153</v>
      </c>
      <c r="AL523" s="48"/>
    </row>
    <row r="524" spans="1:38" s="4" customFormat="1" ht="15" x14ac:dyDescent="0.25">
      <c r="A524" s="51"/>
      <c r="B524" s="50" t="s">
        <v>60</v>
      </c>
      <c r="C524" s="853" t="s">
        <v>66</v>
      </c>
      <c r="D524" s="853"/>
      <c r="E524" s="853"/>
      <c r="F524" s="53"/>
      <c r="G524" s="54"/>
      <c r="H524" s="54"/>
      <c r="I524" s="54"/>
      <c r="J524" s="57">
        <v>314.33999999999997</v>
      </c>
      <c r="K524" s="54"/>
      <c r="L524" s="57">
        <v>123.22</v>
      </c>
      <c r="M524" s="56">
        <v>35.42</v>
      </c>
      <c r="N524" s="58">
        <v>4364.45</v>
      </c>
      <c r="AF524" s="39"/>
      <c r="AG524" s="48"/>
      <c r="AH524" s="48"/>
      <c r="AI524" s="3" t="s">
        <v>66</v>
      </c>
      <c r="AL524" s="48"/>
    </row>
    <row r="525" spans="1:38" s="4" customFormat="1" ht="15" x14ac:dyDescent="0.25">
      <c r="A525" s="51"/>
      <c r="B525" s="50" t="s">
        <v>67</v>
      </c>
      <c r="C525" s="853" t="s">
        <v>68</v>
      </c>
      <c r="D525" s="853"/>
      <c r="E525" s="853"/>
      <c r="F525" s="53"/>
      <c r="G525" s="54"/>
      <c r="H525" s="54"/>
      <c r="I525" s="54"/>
      <c r="J525" s="57">
        <v>81.66</v>
      </c>
      <c r="K525" s="54"/>
      <c r="L525" s="57">
        <v>32.01</v>
      </c>
      <c r="M525" s="54"/>
      <c r="N525" s="59"/>
      <c r="AF525" s="39"/>
      <c r="AG525" s="48"/>
      <c r="AH525" s="48"/>
      <c r="AI525" s="3" t="s">
        <v>68</v>
      </c>
      <c r="AL525" s="48"/>
    </row>
    <row r="526" spans="1:38" s="4" customFormat="1" ht="15" x14ac:dyDescent="0.25">
      <c r="A526" s="51"/>
      <c r="B526" s="50" t="s">
        <v>69</v>
      </c>
      <c r="C526" s="853" t="s">
        <v>70</v>
      </c>
      <c r="D526" s="853"/>
      <c r="E526" s="853"/>
      <c r="F526" s="53"/>
      <c r="G526" s="54"/>
      <c r="H526" s="54"/>
      <c r="I526" s="54"/>
      <c r="J526" s="57">
        <v>5.78</v>
      </c>
      <c r="K526" s="54"/>
      <c r="L526" s="57">
        <v>2.27</v>
      </c>
      <c r="M526" s="56">
        <v>35.42</v>
      </c>
      <c r="N526" s="133">
        <v>80.400000000000006</v>
      </c>
      <c r="AF526" s="39"/>
      <c r="AG526" s="48"/>
      <c r="AH526" s="48"/>
      <c r="AI526" s="3" t="s">
        <v>70</v>
      </c>
      <c r="AL526" s="48"/>
    </row>
    <row r="527" spans="1:38" s="4" customFormat="1" ht="15" x14ac:dyDescent="0.25">
      <c r="A527" s="51"/>
      <c r="B527" s="50" t="s">
        <v>86</v>
      </c>
      <c r="C527" s="853" t="s">
        <v>87</v>
      </c>
      <c r="D527" s="853"/>
      <c r="E527" s="853"/>
      <c r="F527" s="53"/>
      <c r="G527" s="54"/>
      <c r="H527" s="54"/>
      <c r="I527" s="54"/>
      <c r="J527" s="57">
        <v>86.68</v>
      </c>
      <c r="K527" s="54"/>
      <c r="L527" s="57">
        <v>33.979999999999997</v>
      </c>
      <c r="M527" s="54"/>
      <c r="N527" s="59"/>
      <c r="AF527" s="39"/>
      <c r="AG527" s="48"/>
      <c r="AH527" s="48"/>
      <c r="AI527" s="3" t="s">
        <v>87</v>
      </c>
      <c r="AL527" s="48"/>
    </row>
    <row r="528" spans="1:38" s="4" customFormat="1" ht="15" x14ac:dyDescent="0.25">
      <c r="A528" s="60"/>
      <c r="B528" s="50"/>
      <c r="C528" s="853" t="s">
        <v>71</v>
      </c>
      <c r="D528" s="853"/>
      <c r="E528" s="853"/>
      <c r="F528" s="53" t="s">
        <v>72</v>
      </c>
      <c r="G528" s="56">
        <v>33.44</v>
      </c>
      <c r="H528" s="54"/>
      <c r="I528" s="64">
        <v>13.10848</v>
      </c>
      <c r="J528" s="63"/>
      <c r="K528" s="54"/>
      <c r="L528" s="63"/>
      <c r="M528" s="54"/>
      <c r="N528" s="59"/>
      <c r="AF528" s="39"/>
      <c r="AG528" s="48"/>
      <c r="AH528" s="48"/>
      <c r="AJ528" s="3" t="s">
        <v>71</v>
      </c>
      <c r="AL528" s="48"/>
    </row>
    <row r="529" spans="1:40" s="4" customFormat="1" ht="15" x14ac:dyDescent="0.25">
      <c r="A529" s="60"/>
      <c r="B529" s="50"/>
      <c r="C529" s="853" t="s">
        <v>73</v>
      </c>
      <c r="D529" s="853"/>
      <c r="E529" s="853"/>
      <c r="F529" s="53" t="s">
        <v>72</v>
      </c>
      <c r="G529" s="56">
        <v>0.46</v>
      </c>
      <c r="H529" s="54"/>
      <c r="I529" s="64">
        <v>0.18032000000000001</v>
      </c>
      <c r="J529" s="63"/>
      <c r="K529" s="54"/>
      <c r="L529" s="63"/>
      <c r="M529" s="54"/>
      <c r="N529" s="59"/>
      <c r="AF529" s="39"/>
      <c r="AG529" s="48"/>
      <c r="AH529" s="48"/>
      <c r="AJ529" s="3" t="s">
        <v>73</v>
      </c>
      <c r="AL529" s="48"/>
    </row>
    <row r="530" spans="1:40" s="4" customFormat="1" ht="15" x14ac:dyDescent="0.25">
      <c r="A530" s="51"/>
      <c r="B530" s="50"/>
      <c r="C530" s="854" t="s">
        <v>74</v>
      </c>
      <c r="D530" s="854"/>
      <c r="E530" s="854"/>
      <c r="F530" s="65"/>
      <c r="G530" s="66"/>
      <c r="H530" s="66"/>
      <c r="I530" s="66"/>
      <c r="J530" s="68">
        <v>482.68</v>
      </c>
      <c r="K530" s="66"/>
      <c r="L530" s="68">
        <v>189.21</v>
      </c>
      <c r="M530" s="66"/>
      <c r="N530" s="69"/>
      <c r="AF530" s="39"/>
      <c r="AG530" s="48"/>
      <c r="AH530" s="48"/>
      <c r="AK530" s="3" t="s">
        <v>74</v>
      </c>
      <c r="AL530" s="48"/>
    </row>
    <row r="531" spans="1:40" s="4" customFormat="1" ht="15" x14ac:dyDescent="0.25">
      <c r="A531" s="60"/>
      <c r="B531" s="50"/>
      <c r="C531" s="853" t="s">
        <v>75</v>
      </c>
      <c r="D531" s="853"/>
      <c r="E531" s="853"/>
      <c r="F531" s="53"/>
      <c r="G531" s="54"/>
      <c r="H531" s="54"/>
      <c r="I531" s="54"/>
      <c r="J531" s="63"/>
      <c r="K531" s="54"/>
      <c r="L531" s="57">
        <v>125.49</v>
      </c>
      <c r="M531" s="54"/>
      <c r="N531" s="58">
        <v>4444.8500000000004</v>
      </c>
      <c r="AF531" s="39"/>
      <c r="AG531" s="48"/>
      <c r="AH531" s="48"/>
      <c r="AJ531" s="3" t="s">
        <v>75</v>
      </c>
      <c r="AL531" s="48"/>
    </row>
    <row r="532" spans="1:40" s="4" customFormat="1" ht="23.25" x14ac:dyDescent="0.25">
      <c r="A532" s="60"/>
      <c r="B532" s="50" t="s">
        <v>120</v>
      </c>
      <c r="C532" s="853" t="s">
        <v>121</v>
      </c>
      <c r="D532" s="853"/>
      <c r="E532" s="853"/>
      <c r="F532" s="53" t="s">
        <v>78</v>
      </c>
      <c r="G532" s="70">
        <v>97</v>
      </c>
      <c r="H532" s="54"/>
      <c r="I532" s="70">
        <v>97</v>
      </c>
      <c r="J532" s="63"/>
      <c r="K532" s="54"/>
      <c r="L532" s="57">
        <v>121.73</v>
      </c>
      <c r="M532" s="54"/>
      <c r="N532" s="58">
        <v>4311.5</v>
      </c>
      <c r="AF532" s="39"/>
      <c r="AG532" s="48"/>
      <c r="AH532" s="48"/>
      <c r="AJ532" s="3" t="s">
        <v>121</v>
      </c>
      <c r="AL532" s="48"/>
    </row>
    <row r="533" spans="1:40" s="4" customFormat="1" ht="23.25" x14ac:dyDescent="0.25">
      <c r="A533" s="60"/>
      <c r="B533" s="50" t="s">
        <v>122</v>
      </c>
      <c r="C533" s="853" t="s">
        <v>123</v>
      </c>
      <c r="D533" s="853"/>
      <c r="E533" s="853"/>
      <c r="F533" s="53" t="s">
        <v>78</v>
      </c>
      <c r="G533" s="70">
        <v>51</v>
      </c>
      <c r="H533" s="54"/>
      <c r="I533" s="70">
        <v>51</v>
      </c>
      <c r="J533" s="63"/>
      <c r="K533" s="54"/>
      <c r="L533" s="57">
        <v>64</v>
      </c>
      <c r="M533" s="54"/>
      <c r="N533" s="58">
        <v>2266.87</v>
      </c>
      <c r="AF533" s="39"/>
      <c r="AG533" s="48"/>
      <c r="AH533" s="48"/>
      <c r="AJ533" s="3" t="s">
        <v>123</v>
      </c>
      <c r="AL533" s="48"/>
    </row>
    <row r="534" spans="1:40" s="4" customFormat="1" ht="15" x14ac:dyDescent="0.25">
      <c r="A534" s="71"/>
      <c r="B534" s="72"/>
      <c r="C534" s="847" t="s">
        <v>81</v>
      </c>
      <c r="D534" s="847"/>
      <c r="E534" s="847"/>
      <c r="F534" s="42"/>
      <c r="G534" s="43"/>
      <c r="H534" s="43"/>
      <c r="I534" s="43"/>
      <c r="J534" s="46"/>
      <c r="K534" s="43"/>
      <c r="L534" s="131">
        <v>374.94</v>
      </c>
      <c r="M534" s="66"/>
      <c r="N534" s="47"/>
      <c r="AF534" s="39"/>
      <c r="AG534" s="48"/>
      <c r="AH534" s="48"/>
      <c r="AL534" s="48" t="s">
        <v>81</v>
      </c>
    </row>
    <row r="535" spans="1:40" s="4" customFormat="1" ht="23.25" x14ac:dyDescent="0.25">
      <c r="A535" s="40" t="s">
        <v>498</v>
      </c>
      <c r="B535" s="41" t="s">
        <v>1154</v>
      </c>
      <c r="C535" s="847" t="s">
        <v>1155</v>
      </c>
      <c r="D535" s="847"/>
      <c r="E535" s="847"/>
      <c r="F535" s="42" t="s">
        <v>965</v>
      </c>
      <c r="G535" s="43">
        <v>0.04</v>
      </c>
      <c r="H535" s="44">
        <v>1</v>
      </c>
      <c r="I535" s="109">
        <v>0.04</v>
      </c>
      <c r="J535" s="73">
        <v>88071.37</v>
      </c>
      <c r="K535" s="43"/>
      <c r="L535" s="73">
        <v>3522.85</v>
      </c>
      <c r="M535" s="43"/>
      <c r="N535" s="47"/>
      <c r="AF535" s="39"/>
      <c r="AG535" s="48"/>
      <c r="AH535" s="48" t="s">
        <v>1155</v>
      </c>
      <c r="AL535" s="48"/>
    </row>
    <row r="536" spans="1:40" s="4" customFormat="1" ht="15" x14ac:dyDescent="0.25">
      <c r="A536" s="71"/>
      <c r="B536" s="72"/>
      <c r="C536" s="847" t="s">
        <v>81</v>
      </c>
      <c r="D536" s="847"/>
      <c r="E536" s="847"/>
      <c r="F536" s="42"/>
      <c r="G536" s="43"/>
      <c r="H536" s="43"/>
      <c r="I536" s="43"/>
      <c r="J536" s="46"/>
      <c r="K536" s="43"/>
      <c r="L536" s="73">
        <v>3522.85</v>
      </c>
      <c r="M536" s="66"/>
      <c r="N536" s="47"/>
      <c r="AF536" s="39"/>
      <c r="AG536" s="48"/>
      <c r="AH536" s="48"/>
      <c r="AL536" s="48" t="s">
        <v>81</v>
      </c>
    </row>
    <row r="537" spans="1:40" s="4" customFormat="1" ht="15" x14ac:dyDescent="0.25">
      <c r="A537" s="40" t="s">
        <v>501</v>
      </c>
      <c r="B537" s="41" t="s">
        <v>957</v>
      </c>
      <c r="C537" s="847" t="s">
        <v>958</v>
      </c>
      <c r="D537" s="847"/>
      <c r="E537" s="847"/>
      <c r="F537" s="42" t="s">
        <v>174</v>
      </c>
      <c r="G537" s="43">
        <v>4</v>
      </c>
      <c r="H537" s="44">
        <v>1</v>
      </c>
      <c r="I537" s="44">
        <v>4</v>
      </c>
      <c r="J537" s="131">
        <v>17.62</v>
      </c>
      <c r="K537" s="43"/>
      <c r="L537" s="131">
        <v>70.48</v>
      </c>
      <c r="M537" s="43"/>
      <c r="N537" s="47"/>
      <c r="AF537" s="39"/>
      <c r="AG537" s="48"/>
      <c r="AH537" s="48" t="s">
        <v>958</v>
      </c>
      <c r="AL537" s="48"/>
    </row>
    <row r="538" spans="1:40" s="4" customFormat="1" ht="15" x14ac:dyDescent="0.25">
      <c r="A538" s="71"/>
      <c r="B538" s="72"/>
      <c r="C538" s="847" t="s">
        <v>81</v>
      </c>
      <c r="D538" s="847"/>
      <c r="E538" s="847"/>
      <c r="F538" s="42"/>
      <c r="G538" s="43"/>
      <c r="H538" s="43"/>
      <c r="I538" s="43"/>
      <c r="J538" s="46"/>
      <c r="K538" s="43"/>
      <c r="L538" s="131">
        <v>70.48</v>
      </c>
      <c r="M538" s="66"/>
      <c r="N538" s="47"/>
      <c r="AF538" s="39"/>
      <c r="AG538" s="48"/>
      <c r="AH538" s="48"/>
      <c r="AL538" s="48" t="s">
        <v>81</v>
      </c>
    </row>
    <row r="539" spans="1:40" s="4" customFormat="1" ht="0" hidden="1" customHeight="1" x14ac:dyDescent="0.25">
      <c r="A539" s="110"/>
      <c r="B539" s="111"/>
      <c r="C539" s="111"/>
      <c r="D539" s="111"/>
      <c r="E539" s="111"/>
      <c r="F539" s="112"/>
      <c r="G539" s="112"/>
      <c r="H539" s="112"/>
      <c r="I539" s="112"/>
      <c r="J539" s="113"/>
      <c r="K539" s="112"/>
      <c r="L539" s="113"/>
      <c r="M539" s="54"/>
      <c r="N539" s="113"/>
      <c r="AF539" s="39"/>
      <c r="AG539" s="48"/>
      <c r="AH539" s="48"/>
      <c r="AL539" s="48"/>
    </row>
    <row r="540" spans="1:40" s="4" customFormat="1" ht="11.25" hidden="1" customHeight="1" x14ac:dyDescent="0.25">
      <c r="B540" s="138"/>
      <c r="C540" s="138"/>
      <c r="D540" s="138"/>
      <c r="E540" s="138"/>
      <c r="F540" s="138"/>
      <c r="G540" s="138"/>
      <c r="H540" s="138"/>
      <c r="I540" s="138"/>
      <c r="J540" s="138"/>
      <c r="K540" s="138"/>
      <c r="L540" s="139"/>
      <c r="M540" s="139"/>
      <c r="N540" s="139"/>
      <c r="R540" s="140"/>
    </row>
    <row r="541" spans="1:40" s="4" customFormat="1" ht="15" x14ac:dyDescent="0.25">
      <c r="A541" s="114"/>
      <c r="B541" s="115"/>
      <c r="C541" s="847" t="s">
        <v>362</v>
      </c>
      <c r="D541" s="847"/>
      <c r="E541" s="847"/>
      <c r="F541" s="847"/>
      <c r="G541" s="847"/>
      <c r="H541" s="847"/>
      <c r="I541" s="847"/>
      <c r="J541" s="847"/>
      <c r="K541" s="847"/>
      <c r="L541" s="116"/>
      <c r="M541" s="117"/>
      <c r="N541" s="118"/>
      <c r="AM541" s="48" t="s">
        <v>362</v>
      </c>
    </row>
    <row r="542" spans="1:40" s="4" customFormat="1" ht="15" x14ac:dyDescent="0.25">
      <c r="A542" s="119"/>
      <c r="B542" s="50"/>
      <c r="C542" s="853" t="s">
        <v>99</v>
      </c>
      <c r="D542" s="853"/>
      <c r="E542" s="853"/>
      <c r="F542" s="853"/>
      <c r="G542" s="853"/>
      <c r="H542" s="853"/>
      <c r="I542" s="853"/>
      <c r="J542" s="853"/>
      <c r="K542" s="853"/>
      <c r="L542" s="120">
        <v>42990.879999999997</v>
      </c>
      <c r="M542" s="121"/>
      <c r="N542" s="141">
        <v>585876.84</v>
      </c>
      <c r="AM542" s="48"/>
      <c r="AN542" s="3" t="s">
        <v>99</v>
      </c>
    </row>
    <row r="543" spans="1:40" s="4" customFormat="1" ht="15" x14ac:dyDescent="0.25">
      <c r="A543" s="119"/>
      <c r="B543" s="50"/>
      <c r="C543" s="853" t="s">
        <v>100</v>
      </c>
      <c r="D543" s="853"/>
      <c r="E543" s="853"/>
      <c r="F543" s="853"/>
      <c r="G543" s="853"/>
      <c r="H543" s="853"/>
      <c r="I543" s="853"/>
      <c r="J543" s="853"/>
      <c r="K543" s="853"/>
      <c r="L543" s="123"/>
      <c r="M543" s="121"/>
      <c r="N543" s="122"/>
      <c r="AM543" s="48"/>
      <c r="AN543" s="3" t="s">
        <v>100</v>
      </c>
    </row>
    <row r="544" spans="1:40" s="4" customFormat="1" ht="15" x14ac:dyDescent="0.25">
      <c r="A544" s="119"/>
      <c r="B544" s="50"/>
      <c r="C544" s="853" t="s">
        <v>101</v>
      </c>
      <c r="D544" s="853"/>
      <c r="E544" s="853"/>
      <c r="F544" s="853"/>
      <c r="G544" s="853"/>
      <c r="H544" s="853"/>
      <c r="I544" s="853"/>
      <c r="J544" s="853"/>
      <c r="K544" s="853"/>
      <c r="L544" s="120">
        <v>7785.28</v>
      </c>
      <c r="M544" s="121"/>
      <c r="N544" s="141">
        <v>275754.64</v>
      </c>
      <c r="AM544" s="48"/>
      <c r="AN544" s="3" t="s">
        <v>101</v>
      </c>
    </row>
    <row r="545" spans="1:40" s="4" customFormat="1" ht="15" x14ac:dyDescent="0.25">
      <c r="A545" s="119"/>
      <c r="B545" s="50"/>
      <c r="C545" s="853" t="s">
        <v>102</v>
      </c>
      <c r="D545" s="853"/>
      <c r="E545" s="853"/>
      <c r="F545" s="853"/>
      <c r="G545" s="853"/>
      <c r="H545" s="853"/>
      <c r="I545" s="853"/>
      <c r="J545" s="853"/>
      <c r="K545" s="853"/>
      <c r="L545" s="120">
        <v>1939.61</v>
      </c>
      <c r="M545" s="121"/>
      <c r="N545" s="141">
        <v>23702.03</v>
      </c>
      <c r="AM545" s="48"/>
      <c r="AN545" s="3" t="s">
        <v>102</v>
      </c>
    </row>
    <row r="546" spans="1:40" s="4" customFormat="1" ht="15" x14ac:dyDescent="0.25">
      <c r="A546" s="119"/>
      <c r="B546" s="50"/>
      <c r="C546" s="853" t="s">
        <v>103</v>
      </c>
      <c r="D546" s="853"/>
      <c r="E546" s="853"/>
      <c r="F546" s="853"/>
      <c r="G546" s="853"/>
      <c r="H546" s="853"/>
      <c r="I546" s="853"/>
      <c r="J546" s="853"/>
      <c r="K546" s="853"/>
      <c r="L546" s="124">
        <v>151.38</v>
      </c>
      <c r="M546" s="121"/>
      <c r="N546" s="141">
        <v>5361.86</v>
      </c>
      <c r="AM546" s="48"/>
      <c r="AN546" s="3" t="s">
        <v>103</v>
      </c>
    </row>
    <row r="547" spans="1:40" s="4" customFormat="1" ht="15" x14ac:dyDescent="0.25">
      <c r="A547" s="119"/>
      <c r="B547" s="50"/>
      <c r="C547" s="853" t="s">
        <v>138</v>
      </c>
      <c r="D547" s="853"/>
      <c r="E547" s="853"/>
      <c r="F547" s="853"/>
      <c r="G547" s="853"/>
      <c r="H547" s="853"/>
      <c r="I547" s="853"/>
      <c r="J547" s="853"/>
      <c r="K547" s="853"/>
      <c r="L547" s="120">
        <v>33265.99</v>
      </c>
      <c r="M547" s="121"/>
      <c r="N547" s="141">
        <v>286420.17</v>
      </c>
      <c r="AM547" s="48"/>
      <c r="AN547" s="3" t="s">
        <v>138</v>
      </c>
    </row>
    <row r="548" spans="1:40" s="4" customFormat="1" ht="15" x14ac:dyDescent="0.25">
      <c r="A548" s="119"/>
      <c r="B548" s="50"/>
      <c r="C548" s="853" t="s">
        <v>104</v>
      </c>
      <c r="D548" s="853"/>
      <c r="E548" s="853"/>
      <c r="F548" s="853"/>
      <c r="G548" s="853"/>
      <c r="H548" s="853"/>
      <c r="I548" s="853"/>
      <c r="J548" s="853"/>
      <c r="K548" s="853"/>
      <c r="L548" s="120">
        <v>4671.16</v>
      </c>
      <c r="M548" s="121"/>
      <c r="N548" s="141">
        <v>46737.89</v>
      </c>
      <c r="AM548" s="48"/>
      <c r="AN548" s="3" t="s">
        <v>104</v>
      </c>
    </row>
    <row r="549" spans="1:40" s="4" customFormat="1" ht="15" x14ac:dyDescent="0.25">
      <c r="A549" s="119"/>
      <c r="B549" s="50"/>
      <c r="C549" s="853" t="s">
        <v>100</v>
      </c>
      <c r="D549" s="853"/>
      <c r="E549" s="853"/>
      <c r="F549" s="853"/>
      <c r="G549" s="853"/>
      <c r="H549" s="853"/>
      <c r="I549" s="853"/>
      <c r="J549" s="853"/>
      <c r="K549" s="853"/>
      <c r="L549" s="123"/>
      <c r="M549" s="121"/>
      <c r="N549" s="122"/>
      <c r="AM549" s="48"/>
      <c r="AN549" s="3" t="s">
        <v>100</v>
      </c>
    </row>
    <row r="550" spans="1:40" s="4" customFormat="1" ht="15" x14ac:dyDescent="0.25">
      <c r="A550" s="119"/>
      <c r="B550" s="50"/>
      <c r="C550" s="853" t="s">
        <v>105</v>
      </c>
      <c r="D550" s="853"/>
      <c r="E550" s="853"/>
      <c r="F550" s="853"/>
      <c r="G550" s="853"/>
      <c r="H550" s="853"/>
      <c r="I550" s="853"/>
      <c r="J550" s="853"/>
      <c r="K550" s="853"/>
      <c r="L550" s="124">
        <v>92.81</v>
      </c>
      <c r="M550" s="121"/>
      <c r="N550" s="141">
        <v>3287.33</v>
      </c>
      <c r="AM550" s="48"/>
      <c r="AN550" s="3" t="s">
        <v>105</v>
      </c>
    </row>
    <row r="551" spans="1:40" s="4" customFormat="1" ht="15" x14ac:dyDescent="0.25">
      <c r="A551" s="119"/>
      <c r="B551" s="50" t="s">
        <v>985</v>
      </c>
      <c r="C551" s="853" t="s">
        <v>139</v>
      </c>
      <c r="D551" s="853"/>
      <c r="E551" s="853"/>
      <c r="F551" s="853"/>
      <c r="G551" s="853"/>
      <c r="H551" s="853"/>
      <c r="I551" s="853"/>
      <c r="J551" s="853"/>
      <c r="K551" s="853"/>
      <c r="L551" s="120">
        <v>4428</v>
      </c>
      <c r="M551" s="142">
        <v>8.61</v>
      </c>
      <c r="N551" s="141">
        <v>38125.08</v>
      </c>
      <c r="AM551" s="48"/>
      <c r="AN551" s="3" t="s">
        <v>139</v>
      </c>
    </row>
    <row r="552" spans="1:40" s="4" customFormat="1" ht="15" x14ac:dyDescent="0.25">
      <c r="A552" s="119"/>
      <c r="B552" s="50"/>
      <c r="C552" s="853" t="s">
        <v>108</v>
      </c>
      <c r="D552" s="853"/>
      <c r="E552" s="853"/>
      <c r="F552" s="853"/>
      <c r="G552" s="853"/>
      <c r="H552" s="853"/>
      <c r="I552" s="853"/>
      <c r="J552" s="853"/>
      <c r="K552" s="853"/>
      <c r="L552" s="124">
        <v>95.59</v>
      </c>
      <c r="M552" s="121"/>
      <c r="N552" s="141">
        <v>3385.95</v>
      </c>
      <c r="AM552" s="48"/>
      <c r="AN552" s="3" t="s">
        <v>108</v>
      </c>
    </row>
    <row r="553" spans="1:40" s="4" customFormat="1" ht="15" x14ac:dyDescent="0.25">
      <c r="A553" s="119"/>
      <c r="B553" s="50"/>
      <c r="C553" s="853" t="s">
        <v>109</v>
      </c>
      <c r="D553" s="853"/>
      <c r="E553" s="853"/>
      <c r="F553" s="853"/>
      <c r="G553" s="853"/>
      <c r="H553" s="853"/>
      <c r="I553" s="853"/>
      <c r="J553" s="853"/>
      <c r="K553" s="853"/>
      <c r="L553" s="124">
        <v>54.76</v>
      </c>
      <c r="M553" s="121"/>
      <c r="N553" s="141">
        <v>1939.53</v>
      </c>
      <c r="AM553" s="48"/>
      <c r="AN553" s="3" t="s">
        <v>109</v>
      </c>
    </row>
    <row r="554" spans="1:40" s="4" customFormat="1" ht="15" x14ac:dyDescent="0.25">
      <c r="A554" s="119"/>
      <c r="B554" s="50"/>
      <c r="C554" s="853" t="s">
        <v>140</v>
      </c>
      <c r="D554" s="853"/>
      <c r="E554" s="853"/>
      <c r="F554" s="853"/>
      <c r="G554" s="853"/>
      <c r="H554" s="853"/>
      <c r="I554" s="853"/>
      <c r="J554" s="853"/>
      <c r="K554" s="853"/>
      <c r="L554" s="120">
        <v>50257.63</v>
      </c>
      <c r="M554" s="121"/>
      <c r="N554" s="141">
        <v>961979.43</v>
      </c>
      <c r="AM554" s="48"/>
      <c r="AN554" s="3" t="s">
        <v>140</v>
      </c>
    </row>
    <row r="555" spans="1:40" s="4" customFormat="1" ht="15" x14ac:dyDescent="0.25">
      <c r="A555" s="119"/>
      <c r="B555" s="50"/>
      <c r="C555" s="853" t="s">
        <v>100</v>
      </c>
      <c r="D555" s="853"/>
      <c r="E555" s="853"/>
      <c r="F555" s="853"/>
      <c r="G555" s="853"/>
      <c r="H555" s="853"/>
      <c r="I555" s="853"/>
      <c r="J555" s="853"/>
      <c r="K555" s="853"/>
      <c r="L555" s="123"/>
      <c r="M555" s="121"/>
      <c r="N555" s="122"/>
      <c r="AM555" s="48"/>
      <c r="AN555" s="3" t="s">
        <v>100</v>
      </c>
    </row>
    <row r="556" spans="1:40" s="4" customFormat="1" ht="15" x14ac:dyDescent="0.25">
      <c r="A556" s="119"/>
      <c r="B556" s="50"/>
      <c r="C556" s="853" t="s">
        <v>105</v>
      </c>
      <c r="D556" s="853"/>
      <c r="E556" s="853"/>
      <c r="F556" s="853"/>
      <c r="G556" s="853"/>
      <c r="H556" s="853"/>
      <c r="I556" s="853"/>
      <c r="J556" s="853"/>
      <c r="K556" s="853"/>
      <c r="L556" s="120">
        <v>7692.47</v>
      </c>
      <c r="M556" s="121"/>
      <c r="N556" s="141">
        <v>272467.31</v>
      </c>
      <c r="AM556" s="48"/>
      <c r="AN556" s="3" t="s">
        <v>105</v>
      </c>
    </row>
    <row r="557" spans="1:40" s="4" customFormat="1" ht="15" x14ac:dyDescent="0.25">
      <c r="A557" s="119"/>
      <c r="B557" s="50" t="s">
        <v>985</v>
      </c>
      <c r="C557" s="853" t="s">
        <v>106</v>
      </c>
      <c r="D557" s="853"/>
      <c r="E557" s="853"/>
      <c r="F557" s="853"/>
      <c r="G557" s="853"/>
      <c r="H557" s="853"/>
      <c r="I557" s="853"/>
      <c r="J557" s="853"/>
      <c r="K557" s="853"/>
      <c r="L557" s="120">
        <v>1939.61</v>
      </c>
      <c r="M557" s="142">
        <v>12.22</v>
      </c>
      <c r="N557" s="141">
        <v>23702.03</v>
      </c>
      <c r="AM557" s="48"/>
      <c r="AN557" s="3" t="s">
        <v>106</v>
      </c>
    </row>
    <row r="558" spans="1:40" s="4" customFormat="1" ht="15" x14ac:dyDescent="0.25">
      <c r="A558" s="119"/>
      <c r="B558" s="50"/>
      <c r="C558" s="853" t="s">
        <v>107</v>
      </c>
      <c r="D558" s="853"/>
      <c r="E558" s="853"/>
      <c r="F558" s="853"/>
      <c r="G558" s="853"/>
      <c r="H558" s="853"/>
      <c r="I558" s="853"/>
      <c r="J558" s="853"/>
      <c r="K558" s="853"/>
      <c r="L558" s="124">
        <v>151.38</v>
      </c>
      <c r="M558" s="121"/>
      <c r="N558" s="141">
        <v>5361.86</v>
      </c>
      <c r="AM558" s="48"/>
      <c r="AN558" s="3" t="s">
        <v>107</v>
      </c>
    </row>
    <row r="559" spans="1:40" s="4" customFormat="1" ht="15" x14ac:dyDescent="0.25">
      <c r="A559" s="119"/>
      <c r="B559" s="50" t="s">
        <v>985</v>
      </c>
      <c r="C559" s="853" t="s">
        <v>139</v>
      </c>
      <c r="D559" s="853"/>
      <c r="E559" s="853"/>
      <c r="F559" s="853"/>
      <c r="G559" s="853"/>
      <c r="H559" s="853"/>
      <c r="I559" s="853"/>
      <c r="J559" s="853"/>
      <c r="K559" s="853"/>
      <c r="L559" s="120">
        <v>28837.99</v>
      </c>
      <c r="M559" s="142">
        <v>8.61</v>
      </c>
      <c r="N559" s="141">
        <v>248295.09</v>
      </c>
      <c r="AM559" s="48"/>
      <c r="AN559" s="3" t="s">
        <v>139</v>
      </c>
    </row>
    <row r="560" spans="1:40" s="4" customFormat="1" ht="15" x14ac:dyDescent="0.25">
      <c r="A560" s="119"/>
      <c r="B560" s="50"/>
      <c r="C560" s="853" t="s">
        <v>108</v>
      </c>
      <c r="D560" s="853"/>
      <c r="E560" s="853"/>
      <c r="F560" s="853"/>
      <c r="G560" s="853"/>
      <c r="H560" s="853"/>
      <c r="I560" s="853"/>
      <c r="J560" s="853"/>
      <c r="K560" s="853"/>
      <c r="L560" s="120">
        <v>7804.69</v>
      </c>
      <c r="M560" s="121"/>
      <c r="N560" s="141">
        <v>276440.98</v>
      </c>
      <c r="AM560" s="48"/>
      <c r="AN560" s="3" t="s">
        <v>108</v>
      </c>
    </row>
    <row r="561" spans="1:45" s="4" customFormat="1" ht="15" x14ac:dyDescent="0.25">
      <c r="A561" s="119"/>
      <c r="B561" s="50"/>
      <c r="C561" s="853" t="s">
        <v>109</v>
      </c>
      <c r="D561" s="853"/>
      <c r="E561" s="853"/>
      <c r="F561" s="853"/>
      <c r="G561" s="853"/>
      <c r="H561" s="853"/>
      <c r="I561" s="853"/>
      <c r="J561" s="853"/>
      <c r="K561" s="853"/>
      <c r="L561" s="120">
        <v>3982.87</v>
      </c>
      <c r="M561" s="121"/>
      <c r="N561" s="141">
        <v>141074.01999999999</v>
      </c>
      <c r="AM561" s="48"/>
      <c r="AN561" s="3" t="s">
        <v>109</v>
      </c>
    </row>
    <row r="562" spans="1:45" s="4" customFormat="1" ht="15" x14ac:dyDescent="0.25">
      <c r="A562" s="119"/>
      <c r="B562" s="50" t="s">
        <v>986</v>
      </c>
      <c r="C562" s="853" t="s">
        <v>512</v>
      </c>
      <c r="D562" s="853"/>
      <c r="E562" s="853"/>
      <c r="F562" s="853"/>
      <c r="G562" s="853"/>
      <c r="H562" s="853"/>
      <c r="I562" s="853"/>
      <c r="J562" s="853"/>
      <c r="K562" s="853"/>
      <c r="L562" s="120">
        <v>5510042.2300000004</v>
      </c>
      <c r="M562" s="142">
        <v>6.05</v>
      </c>
      <c r="N562" s="141">
        <v>33335755.489999998</v>
      </c>
      <c r="AM562" s="48"/>
      <c r="AN562" s="3" t="s">
        <v>512</v>
      </c>
    </row>
    <row r="563" spans="1:45" s="4" customFormat="1" ht="15" x14ac:dyDescent="0.25">
      <c r="A563" s="119"/>
      <c r="B563" s="50"/>
      <c r="C563" s="853" t="s">
        <v>110</v>
      </c>
      <c r="D563" s="853"/>
      <c r="E563" s="853"/>
      <c r="F563" s="853"/>
      <c r="G563" s="853"/>
      <c r="H563" s="853"/>
      <c r="I563" s="853"/>
      <c r="J563" s="853"/>
      <c r="K563" s="853"/>
      <c r="L563" s="120">
        <v>7936.66</v>
      </c>
      <c r="M563" s="121"/>
      <c r="N563" s="141">
        <v>281116.5</v>
      </c>
      <c r="AM563" s="48"/>
      <c r="AN563" s="3" t="s">
        <v>110</v>
      </c>
    </row>
    <row r="564" spans="1:45" s="4" customFormat="1" ht="15" x14ac:dyDescent="0.25">
      <c r="A564" s="119"/>
      <c r="B564" s="50"/>
      <c r="C564" s="853" t="s">
        <v>111</v>
      </c>
      <c r="D564" s="853"/>
      <c r="E564" s="853"/>
      <c r="F564" s="853"/>
      <c r="G564" s="853"/>
      <c r="H564" s="853"/>
      <c r="I564" s="853"/>
      <c r="J564" s="853"/>
      <c r="K564" s="853"/>
      <c r="L564" s="120">
        <v>7900.28</v>
      </c>
      <c r="M564" s="121"/>
      <c r="N564" s="141">
        <v>279826.93</v>
      </c>
      <c r="AM564" s="48"/>
      <c r="AN564" s="3" t="s">
        <v>111</v>
      </c>
    </row>
    <row r="565" spans="1:45" s="4" customFormat="1" ht="15" x14ac:dyDescent="0.25">
      <c r="A565" s="119"/>
      <c r="B565" s="50"/>
      <c r="C565" s="853" t="s">
        <v>112</v>
      </c>
      <c r="D565" s="853"/>
      <c r="E565" s="853"/>
      <c r="F565" s="853"/>
      <c r="G565" s="853"/>
      <c r="H565" s="853"/>
      <c r="I565" s="853"/>
      <c r="J565" s="853"/>
      <c r="K565" s="853"/>
      <c r="L565" s="120">
        <v>4037.63</v>
      </c>
      <c r="M565" s="121"/>
      <c r="N565" s="141">
        <v>143013.54999999999</v>
      </c>
      <c r="AM565" s="48"/>
      <c r="AN565" s="3" t="s">
        <v>112</v>
      </c>
    </row>
    <row r="566" spans="1:45" s="4" customFormat="1" ht="15" x14ac:dyDescent="0.25">
      <c r="A566" s="119"/>
      <c r="B566" s="125"/>
      <c r="C566" s="861" t="s">
        <v>364</v>
      </c>
      <c r="D566" s="861"/>
      <c r="E566" s="861"/>
      <c r="F566" s="861"/>
      <c r="G566" s="861"/>
      <c r="H566" s="861"/>
      <c r="I566" s="861"/>
      <c r="J566" s="861"/>
      <c r="K566" s="861"/>
      <c r="L566" s="126">
        <v>5564971.0199999996</v>
      </c>
      <c r="M566" s="127"/>
      <c r="N566" s="143">
        <v>34344472.810000002</v>
      </c>
      <c r="AM566" s="48"/>
      <c r="AO566" s="48" t="s">
        <v>364</v>
      </c>
    </row>
    <row r="567" spans="1:45" s="4" customFormat="1" ht="15" x14ac:dyDescent="0.25">
      <c r="A567" s="119"/>
      <c r="B567" s="50"/>
      <c r="C567" s="853" t="s">
        <v>100</v>
      </c>
      <c r="D567" s="853"/>
      <c r="E567" s="853"/>
      <c r="F567" s="853"/>
      <c r="G567" s="853"/>
      <c r="H567" s="853"/>
      <c r="I567" s="853"/>
      <c r="J567" s="853"/>
      <c r="K567" s="853"/>
      <c r="L567" s="123"/>
      <c r="M567" s="121"/>
      <c r="N567" s="122"/>
      <c r="AM567" s="48"/>
      <c r="AN567" s="3" t="s">
        <v>100</v>
      </c>
      <c r="AO567" s="48"/>
    </row>
    <row r="568" spans="1:45" s="4" customFormat="1" ht="15" x14ac:dyDescent="0.25">
      <c r="A568" s="119"/>
      <c r="B568" s="50"/>
      <c r="C568" s="853" t="s">
        <v>514</v>
      </c>
      <c r="D568" s="853"/>
      <c r="E568" s="853"/>
      <c r="F568" s="853"/>
      <c r="G568" s="853"/>
      <c r="H568" s="853"/>
      <c r="I568" s="853"/>
      <c r="J568" s="853"/>
      <c r="K568" s="853"/>
      <c r="L568" s="120">
        <v>5510042.2300000004</v>
      </c>
      <c r="M568" s="121"/>
      <c r="N568" s="141">
        <v>33335755.489999998</v>
      </c>
      <c r="AM568" s="48"/>
      <c r="AN568" s="3" t="s">
        <v>514</v>
      </c>
      <c r="AO568" s="48"/>
    </row>
    <row r="569" spans="1:45" s="4" customFormat="1" ht="13.5" hidden="1" customHeight="1" x14ac:dyDescent="0.25">
      <c r="B569" s="113"/>
      <c r="C569" s="111"/>
      <c r="D569" s="111"/>
      <c r="E569" s="111"/>
      <c r="F569" s="111"/>
      <c r="G569" s="111"/>
      <c r="H569" s="111"/>
      <c r="I569" s="111"/>
      <c r="J569" s="111"/>
      <c r="K569" s="111"/>
      <c r="L569" s="126"/>
      <c r="M569" s="144"/>
      <c r="N569" s="145"/>
    </row>
    <row r="570" spans="1:45" s="4" customFormat="1" ht="26.25" customHeight="1" x14ac:dyDescent="0.25">
      <c r="A570" s="146"/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</row>
    <row r="571" spans="1:45" s="8" customFormat="1" ht="15" x14ac:dyDescent="0.25">
      <c r="A571" s="6"/>
      <c r="B571" s="148" t="s">
        <v>365</v>
      </c>
      <c r="C571" s="859"/>
      <c r="D571" s="859"/>
      <c r="E571" s="859"/>
      <c r="F571" s="859"/>
      <c r="G571" s="859"/>
      <c r="H571" s="860" t="s">
        <v>761</v>
      </c>
      <c r="I571" s="860"/>
      <c r="J571" s="860"/>
      <c r="K571" s="860"/>
      <c r="L571" s="860"/>
      <c r="M571" s="4"/>
      <c r="N571" s="4"/>
      <c r="O571" s="4"/>
      <c r="P571" s="4"/>
      <c r="Q571" s="4"/>
      <c r="R571" s="4"/>
      <c r="S571" s="4"/>
      <c r="T571" s="4"/>
      <c r="U571" s="4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 t="s">
        <v>10</v>
      </c>
      <c r="AQ571" s="12" t="s">
        <v>761</v>
      </c>
      <c r="AR571" s="12"/>
      <c r="AS571" s="12"/>
    </row>
    <row r="572" spans="1:45" s="149" customFormat="1" ht="16.5" customHeight="1" x14ac:dyDescent="0.25">
      <c r="A572" s="10"/>
      <c r="B572" s="148"/>
      <c r="C572" s="858" t="s">
        <v>367</v>
      </c>
      <c r="D572" s="858"/>
      <c r="E572" s="858"/>
      <c r="F572" s="858"/>
      <c r="G572" s="858"/>
      <c r="H572" s="858"/>
      <c r="I572" s="858"/>
      <c r="J572" s="858"/>
      <c r="K572" s="858"/>
      <c r="L572" s="858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</row>
    <row r="573" spans="1:45" s="8" customFormat="1" ht="15" x14ac:dyDescent="0.25">
      <c r="A573" s="6"/>
      <c r="B573" s="148" t="s">
        <v>368</v>
      </c>
      <c r="C573" s="859"/>
      <c r="D573" s="859"/>
      <c r="E573" s="859"/>
      <c r="F573" s="859"/>
      <c r="G573" s="859"/>
      <c r="H573" s="860" t="s">
        <v>762</v>
      </c>
      <c r="I573" s="860"/>
      <c r="J573" s="860"/>
      <c r="K573" s="860"/>
      <c r="L573" s="860"/>
      <c r="M573" s="4"/>
      <c r="N573" s="4"/>
      <c r="O573" s="4"/>
      <c r="P573" s="4"/>
      <c r="Q573" s="4"/>
      <c r="R573" s="4"/>
      <c r="S573" s="4"/>
      <c r="T573" s="4"/>
      <c r="U573" s="4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 t="s">
        <v>10</v>
      </c>
      <c r="AS573" s="12" t="s">
        <v>762</v>
      </c>
    </row>
    <row r="574" spans="1:45" s="149" customFormat="1" ht="16.5" customHeight="1" x14ac:dyDescent="0.25">
      <c r="A574" s="10"/>
      <c r="C574" s="858" t="s">
        <v>367</v>
      </c>
      <c r="D574" s="858"/>
      <c r="E574" s="858"/>
      <c r="F574" s="858"/>
      <c r="G574" s="858"/>
      <c r="H574" s="858"/>
      <c r="I574" s="858"/>
      <c r="J574" s="858"/>
      <c r="K574" s="858"/>
      <c r="L574" s="858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</row>
    <row r="575" spans="1:45" s="8" customFormat="1" ht="19.5" customHeight="1" x14ac:dyDescent="0.2">
      <c r="A575" s="6"/>
      <c r="C575" s="151"/>
      <c r="D575" s="151"/>
      <c r="E575" s="151"/>
      <c r="F575" s="151"/>
      <c r="G575" s="151"/>
      <c r="H575" s="151"/>
      <c r="I575" s="151"/>
      <c r="J575" s="151"/>
      <c r="K575" s="151"/>
      <c r="L575" s="151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</row>
    <row r="576" spans="1:45" s="4" customFormat="1" ht="22.5" customHeight="1" x14ac:dyDescent="0.25">
      <c r="A576" s="848" t="s">
        <v>370</v>
      </c>
      <c r="B576" s="848"/>
      <c r="C576" s="848"/>
      <c r="D576" s="848"/>
      <c r="E576" s="848"/>
      <c r="F576" s="848"/>
      <c r="G576" s="848"/>
      <c r="H576" s="848"/>
      <c r="I576" s="848"/>
      <c r="J576" s="848"/>
      <c r="K576" s="848"/>
      <c r="L576" s="848"/>
      <c r="M576" s="848"/>
      <c r="N576" s="848"/>
      <c r="O576" s="138"/>
      <c r="P576" s="138"/>
    </row>
    <row r="577" spans="1:16" s="4" customFormat="1" ht="12.75" customHeight="1" x14ac:dyDescent="0.25">
      <c r="A577" s="848" t="s">
        <v>371</v>
      </c>
      <c r="B577" s="848"/>
      <c r="C577" s="848"/>
      <c r="D577" s="848"/>
      <c r="E577" s="848"/>
      <c r="F577" s="848"/>
      <c r="G577" s="848"/>
      <c r="H577" s="848"/>
      <c r="I577" s="848"/>
      <c r="J577" s="848"/>
      <c r="K577" s="848"/>
      <c r="L577" s="848"/>
      <c r="M577" s="848"/>
      <c r="N577" s="848"/>
      <c r="O577" s="138"/>
      <c r="P577" s="138"/>
    </row>
    <row r="578" spans="1:16" s="4" customFormat="1" ht="12.75" customHeight="1" x14ac:dyDescent="0.25">
      <c r="A578" s="848" t="s">
        <v>372</v>
      </c>
      <c r="B578" s="848"/>
      <c r="C578" s="848"/>
      <c r="D578" s="848"/>
      <c r="E578" s="848"/>
      <c r="F578" s="848"/>
      <c r="G578" s="848"/>
      <c r="H578" s="848"/>
      <c r="I578" s="848"/>
      <c r="J578" s="848"/>
      <c r="K578" s="848"/>
      <c r="L578" s="848"/>
      <c r="M578" s="848"/>
      <c r="N578" s="848"/>
      <c r="O578" s="138"/>
      <c r="P578" s="138"/>
    </row>
    <row r="579" spans="1:16" s="4" customFormat="1" ht="19.5" customHeight="1" x14ac:dyDescent="0.25"/>
    <row r="580" spans="1:16" s="4" customFormat="1" ht="15" x14ac:dyDescent="0.25">
      <c r="B580" s="152"/>
      <c r="D580" s="152"/>
      <c r="F580" s="152"/>
    </row>
  </sheetData>
  <mergeCells count="571">
    <mergeCell ref="C574:L574"/>
    <mergeCell ref="A576:N576"/>
    <mergeCell ref="A577:N577"/>
    <mergeCell ref="A578:N578"/>
    <mergeCell ref="C571:G571"/>
    <mergeCell ref="H571:L571"/>
    <mergeCell ref="C572:L572"/>
    <mergeCell ref="C573:G573"/>
    <mergeCell ref="H573:L573"/>
    <mergeCell ref="C564:K564"/>
    <mergeCell ref="C565:K565"/>
    <mergeCell ref="C566:K566"/>
    <mergeCell ref="C567:K567"/>
    <mergeCell ref="C568:K568"/>
    <mergeCell ref="C559:K559"/>
    <mergeCell ref="C560:K560"/>
    <mergeCell ref="C561:K561"/>
    <mergeCell ref="C562:K562"/>
    <mergeCell ref="C563:K563"/>
    <mergeCell ref="C554:K554"/>
    <mergeCell ref="C555:K555"/>
    <mergeCell ref="C556:K556"/>
    <mergeCell ref="C557:K557"/>
    <mergeCell ref="C558:K558"/>
    <mergeCell ref="C549:K549"/>
    <mergeCell ref="C550:K550"/>
    <mergeCell ref="C551:K551"/>
    <mergeCell ref="C552:K552"/>
    <mergeCell ref="C553:K553"/>
    <mergeCell ref="C544:K544"/>
    <mergeCell ref="C545:K545"/>
    <mergeCell ref="C546:K546"/>
    <mergeCell ref="C547:K547"/>
    <mergeCell ref="C548:K548"/>
    <mergeCell ref="C537:E537"/>
    <mergeCell ref="C538:E538"/>
    <mergeCell ref="C541:K541"/>
    <mergeCell ref="C542:K542"/>
    <mergeCell ref="C543:K543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A309:N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A292:N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A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79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S58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 t="s">
        <v>1005</v>
      </c>
      <c r="H8" s="832"/>
      <c r="I8" s="832"/>
      <c r="J8" s="832"/>
      <c r="K8" s="832"/>
      <c r="L8" s="832"/>
      <c r="M8" s="832"/>
      <c r="N8" s="832"/>
      <c r="P8" s="13" t="s">
        <v>9</v>
      </c>
      <c r="Q8" s="13" t="s">
        <v>1005</v>
      </c>
      <c r="R8" s="14"/>
      <c r="S8" s="14"/>
      <c r="T8" s="14"/>
      <c r="U8" s="14"/>
      <c r="X8" s="12" t="s">
        <v>1005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 t="s">
        <v>732</v>
      </c>
      <c r="H11" s="832"/>
      <c r="I11" s="832"/>
      <c r="J11" s="832"/>
      <c r="K11" s="832"/>
      <c r="L11" s="832"/>
      <c r="M11" s="832"/>
      <c r="N11" s="832"/>
      <c r="AA11" s="12" t="s">
        <v>732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840" t="s">
        <v>733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733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840" t="s">
        <v>772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772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1167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1168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1168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775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34344.51</v>
      </c>
      <c r="D28" s="26" t="s">
        <v>1169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46.74</v>
      </c>
      <c r="D30" s="26" t="s">
        <v>1009</v>
      </c>
      <c r="E30" s="27" t="s">
        <v>32</v>
      </c>
      <c r="G30" s="8" t="s">
        <v>36</v>
      </c>
      <c r="I30" s="8"/>
      <c r="J30" s="8"/>
      <c r="K30" s="8"/>
      <c r="L30" s="25">
        <v>275.77</v>
      </c>
      <c r="M30" s="33" t="s">
        <v>1170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962.02</v>
      </c>
      <c r="D31" s="34" t="s">
        <v>1171</v>
      </c>
      <c r="E31" s="27" t="s">
        <v>32</v>
      </c>
      <c r="G31" s="8" t="s">
        <v>40</v>
      </c>
      <c r="I31" s="8"/>
      <c r="J31" s="8"/>
      <c r="K31" s="8"/>
      <c r="L31" s="850">
        <v>805.67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33335.760000000002</v>
      </c>
      <c r="D32" s="34" t="s">
        <v>1012</v>
      </c>
      <c r="E32" s="27" t="s">
        <v>32</v>
      </c>
      <c r="G32" s="8" t="s">
        <v>44</v>
      </c>
      <c r="I32" s="8"/>
      <c r="J32" s="8"/>
      <c r="K32" s="8"/>
      <c r="L32" s="850">
        <v>11.79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903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903</v>
      </c>
    </row>
    <row r="40" spans="1:37" s="4" customFormat="1" ht="23.25" x14ac:dyDescent="0.25">
      <c r="A40" s="855" t="s">
        <v>904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904</v>
      </c>
    </row>
    <row r="41" spans="1:37" s="4" customFormat="1" ht="57" x14ac:dyDescent="0.25">
      <c r="A41" s="40" t="s">
        <v>60</v>
      </c>
      <c r="B41" s="41" t="s">
        <v>1013</v>
      </c>
      <c r="C41" s="847" t="s">
        <v>1014</v>
      </c>
      <c r="D41" s="847"/>
      <c r="E41" s="847"/>
      <c r="F41" s="42" t="s">
        <v>174</v>
      </c>
      <c r="G41" s="43">
        <v>1</v>
      </c>
      <c r="H41" s="44">
        <v>1</v>
      </c>
      <c r="I41" s="44">
        <v>1</v>
      </c>
      <c r="J41" s="46"/>
      <c r="K41" s="43"/>
      <c r="L41" s="46"/>
      <c r="M41" s="43"/>
      <c r="N41" s="47"/>
      <c r="AF41" s="39"/>
      <c r="AG41" s="48"/>
      <c r="AH41" s="48" t="s">
        <v>1014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7">
        <v>40.869999999999997</v>
      </c>
      <c r="K42" s="54"/>
      <c r="L42" s="57">
        <v>40.869999999999997</v>
      </c>
      <c r="M42" s="56">
        <v>35.42</v>
      </c>
      <c r="N42" s="58">
        <v>1447.62</v>
      </c>
      <c r="AF42" s="39"/>
      <c r="AG42" s="48"/>
      <c r="AH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7">
        <v>74.3</v>
      </c>
      <c r="K43" s="54"/>
      <c r="L43" s="57">
        <v>74.3</v>
      </c>
      <c r="M43" s="54"/>
      <c r="N43" s="59"/>
      <c r="AF43" s="39"/>
      <c r="AG43" s="48"/>
      <c r="AH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9.2899999999999991</v>
      </c>
      <c r="K44" s="54"/>
      <c r="L44" s="57">
        <v>9.2899999999999991</v>
      </c>
      <c r="M44" s="56">
        <v>35.42</v>
      </c>
      <c r="N44" s="133">
        <v>329.05</v>
      </c>
      <c r="AF44" s="39"/>
      <c r="AG44" s="48"/>
      <c r="AH44" s="48"/>
      <c r="AI44" s="3" t="s">
        <v>70</v>
      </c>
    </row>
    <row r="45" spans="1:37" s="4" customFormat="1" ht="15" x14ac:dyDescent="0.25">
      <c r="A45" s="51"/>
      <c r="B45" s="50" t="s">
        <v>86</v>
      </c>
      <c r="C45" s="853" t="s">
        <v>87</v>
      </c>
      <c r="D45" s="853"/>
      <c r="E45" s="853"/>
      <c r="F45" s="53"/>
      <c r="G45" s="54"/>
      <c r="H45" s="54"/>
      <c r="I45" s="54"/>
      <c r="J45" s="57">
        <v>350.96</v>
      </c>
      <c r="K45" s="54"/>
      <c r="L45" s="57">
        <v>350.96</v>
      </c>
      <c r="M45" s="54"/>
      <c r="N45" s="59"/>
      <c r="AF45" s="39"/>
      <c r="AG45" s="48"/>
      <c r="AH45" s="48"/>
      <c r="AI45" s="3" t="s">
        <v>87</v>
      </c>
    </row>
    <row r="46" spans="1:37" s="4" customFormat="1" ht="15" x14ac:dyDescent="0.25">
      <c r="A46" s="60"/>
      <c r="B46" s="50"/>
      <c r="C46" s="853" t="s">
        <v>71</v>
      </c>
      <c r="D46" s="853"/>
      <c r="E46" s="853"/>
      <c r="F46" s="53" t="s">
        <v>72</v>
      </c>
      <c r="G46" s="56">
        <v>4.12</v>
      </c>
      <c r="H46" s="54"/>
      <c r="I46" s="56">
        <v>4.12</v>
      </c>
      <c r="J46" s="63"/>
      <c r="K46" s="54"/>
      <c r="L46" s="63"/>
      <c r="M46" s="54"/>
      <c r="N46" s="59"/>
      <c r="AF46" s="39"/>
      <c r="AG46" s="48"/>
      <c r="AH46" s="48"/>
      <c r="AJ46" s="3" t="s">
        <v>71</v>
      </c>
    </row>
    <row r="47" spans="1:37" s="4" customFormat="1" ht="15" x14ac:dyDescent="0.25">
      <c r="A47" s="60"/>
      <c r="B47" s="50"/>
      <c r="C47" s="853" t="s">
        <v>73</v>
      </c>
      <c r="D47" s="853"/>
      <c r="E47" s="853"/>
      <c r="F47" s="53" t="s">
        <v>72</v>
      </c>
      <c r="G47" s="56">
        <v>0.74</v>
      </c>
      <c r="H47" s="54"/>
      <c r="I47" s="56">
        <v>0.74</v>
      </c>
      <c r="J47" s="63"/>
      <c r="K47" s="54"/>
      <c r="L47" s="63"/>
      <c r="M47" s="54"/>
      <c r="N47" s="59"/>
      <c r="AF47" s="39"/>
      <c r="AG47" s="48"/>
      <c r="AH47" s="48"/>
      <c r="AJ47" s="3" t="s">
        <v>73</v>
      </c>
    </row>
    <row r="48" spans="1:37" s="4" customFormat="1" ht="15" x14ac:dyDescent="0.25">
      <c r="A48" s="51"/>
      <c r="B48" s="50"/>
      <c r="C48" s="854" t="s">
        <v>74</v>
      </c>
      <c r="D48" s="854"/>
      <c r="E48" s="854"/>
      <c r="F48" s="65"/>
      <c r="G48" s="66"/>
      <c r="H48" s="66"/>
      <c r="I48" s="66"/>
      <c r="J48" s="68">
        <v>466.13</v>
      </c>
      <c r="K48" s="66"/>
      <c r="L48" s="68">
        <v>466.13</v>
      </c>
      <c r="M48" s="66"/>
      <c r="N48" s="69"/>
      <c r="AF48" s="39"/>
      <c r="AG48" s="48"/>
      <c r="AH48" s="48"/>
      <c r="AK48" s="3" t="s">
        <v>74</v>
      </c>
    </row>
    <row r="49" spans="1:38" s="4" customFormat="1" ht="15" x14ac:dyDescent="0.25">
      <c r="A49" s="60"/>
      <c r="B49" s="50"/>
      <c r="C49" s="853" t="s">
        <v>75</v>
      </c>
      <c r="D49" s="853"/>
      <c r="E49" s="853"/>
      <c r="F49" s="53"/>
      <c r="G49" s="54"/>
      <c r="H49" s="54"/>
      <c r="I49" s="54"/>
      <c r="J49" s="63"/>
      <c r="K49" s="54"/>
      <c r="L49" s="57">
        <v>50.16</v>
      </c>
      <c r="M49" s="54"/>
      <c r="N49" s="58">
        <v>1776.67</v>
      </c>
      <c r="AF49" s="39"/>
      <c r="AG49" s="48"/>
      <c r="AH49" s="48"/>
      <c r="AJ49" s="3" t="s">
        <v>75</v>
      </c>
    </row>
    <row r="50" spans="1:38" s="4" customFormat="1" ht="23.25" x14ac:dyDescent="0.25">
      <c r="A50" s="60"/>
      <c r="B50" s="50" t="s">
        <v>120</v>
      </c>
      <c r="C50" s="853" t="s">
        <v>121</v>
      </c>
      <c r="D50" s="853"/>
      <c r="E50" s="853"/>
      <c r="F50" s="53" t="s">
        <v>78</v>
      </c>
      <c r="G50" s="70">
        <v>97</v>
      </c>
      <c r="H50" s="54"/>
      <c r="I50" s="70">
        <v>97</v>
      </c>
      <c r="J50" s="63"/>
      <c r="K50" s="54"/>
      <c r="L50" s="57">
        <v>48.66</v>
      </c>
      <c r="M50" s="54"/>
      <c r="N50" s="58">
        <v>1723.37</v>
      </c>
      <c r="AF50" s="39"/>
      <c r="AG50" s="48"/>
      <c r="AH50" s="48"/>
      <c r="AJ50" s="3" t="s">
        <v>121</v>
      </c>
    </row>
    <row r="51" spans="1:38" s="4" customFormat="1" ht="23.25" x14ac:dyDescent="0.25">
      <c r="A51" s="60"/>
      <c r="B51" s="50" t="s">
        <v>122</v>
      </c>
      <c r="C51" s="853" t="s">
        <v>123</v>
      </c>
      <c r="D51" s="853"/>
      <c r="E51" s="853"/>
      <c r="F51" s="53" t="s">
        <v>78</v>
      </c>
      <c r="G51" s="70">
        <v>51</v>
      </c>
      <c r="H51" s="54"/>
      <c r="I51" s="70">
        <v>51</v>
      </c>
      <c r="J51" s="63"/>
      <c r="K51" s="54"/>
      <c r="L51" s="57">
        <v>25.58</v>
      </c>
      <c r="M51" s="54"/>
      <c r="N51" s="133">
        <v>906.1</v>
      </c>
      <c r="AF51" s="39"/>
      <c r="AG51" s="48"/>
      <c r="AH51" s="48"/>
      <c r="AJ51" s="3" t="s">
        <v>123</v>
      </c>
    </row>
    <row r="52" spans="1:38" s="4" customFormat="1" ht="15" x14ac:dyDescent="0.25">
      <c r="A52" s="71"/>
      <c r="B52" s="72"/>
      <c r="C52" s="847" t="s">
        <v>81</v>
      </c>
      <c r="D52" s="847"/>
      <c r="E52" s="847"/>
      <c r="F52" s="42"/>
      <c r="G52" s="43"/>
      <c r="H52" s="43"/>
      <c r="I52" s="43"/>
      <c r="J52" s="46"/>
      <c r="K52" s="43"/>
      <c r="L52" s="131">
        <v>540.37</v>
      </c>
      <c r="M52" s="66"/>
      <c r="N52" s="47"/>
      <c r="AF52" s="39"/>
      <c r="AG52" s="48"/>
      <c r="AH52" s="48"/>
      <c r="AL52" s="48" t="s">
        <v>81</v>
      </c>
    </row>
    <row r="53" spans="1:38" s="4" customFormat="1" ht="23.25" x14ac:dyDescent="0.25">
      <c r="A53" s="40" t="s">
        <v>1015</v>
      </c>
      <c r="B53" s="41" t="s">
        <v>1016</v>
      </c>
      <c r="C53" s="847" t="s">
        <v>1017</v>
      </c>
      <c r="D53" s="847"/>
      <c r="E53" s="847"/>
      <c r="F53" s="42" t="s">
        <v>916</v>
      </c>
      <c r="G53" s="43">
        <v>1</v>
      </c>
      <c r="H53" s="44">
        <v>1</v>
      </c>
      <c r="I53" s="44">
        <v>1</v>
      </c>
      <c r="J53" s="73">
        <v>10574926.27</v>
      </c>
      <c r="K53" s="43"/>
      <c r="L53" s="73">
        <v>1747921.7</v>
      </c>
      <c r="M53" s="109">
        <v>6.05</v>
      </c>
      <c r="N53" s="134">
        <v>10574926.27</v>
      </c>
      <c r="AF53" s="39"/>
      <c r="AG53" s="48"/>
      <c r="AH53" s="48" t="s">
        <v>1017</v>
      </c>
      <c r="AL53" s="48"/>
    </row>
    <row r="54" spans="1:38" s="4" customFormat="1" ht="15" x14ac:dyDescent="0.25">
      <c r="A54" s="71"/>
      <c r="B54" s="72"/>
      <c r="C54" s="847" t="s">
        <v>81</v>
      </c>
      <c r="D54" s="847"/>
      <c r="E54" s="847"/>
      <c r="F54" s="42"/>
      <c r="G54" s="43"/>
      <c r="H54" s="43"/>
      <c r="I54" s="43"/>
      <c r="J54" s="46"/>
      <c r="K54" s="43"/>
      <c r="L54" s="73">
        <v>1747921.7</v>
      </c>
      <c r="M54" s="66"/>
      <c r="N54" s="134">
        <v>10574926.27</v>
      </c>
      <c r="AF54" s="39"/>
      <c r="AG54" s="48"/>
      <c r="AH54" s="48"/>
      <c r="AL54" s="48" t="s">
        <v>81</v>
      </c>
    </row>
    <row r="55" spans="1:38" s="4" customFormat="1" ht="23.25" x14ac:dyDescent="0.25">
      <c r="A55" s="40" t="s">
        <v>913</v>
      </c>
      <c r="B55" s="41" t="s">
        <v>1018</v>
      </c>
      <c r="C55" s="847" t="s">
        <v>1172</v>
      </c>
      <c r="D55" s="847"/>
      <c r="E55" s="847"/>
      <c r="F55" s="42" t="s">
        <v>916</v>
      </c>
      <c r="G55" s="43">
        <v>1</v>
      </c>
      <c r="H55" s="44">
        <v>1</v>
      </c>
      <c r="I55" s="44">
        <v>1</v>
      </c>
      <c r="J55" s="73">
        <v>7119511</v>
      </c>
      <c r="K55" s="43"/>
      <c r="L55" s="73">
        <v>1176778.68</v>
      </c>
      <c r="M55" s="109">
        <v>6.05</v>
      </c>
      <c r="N55" s="134">
        <v>7119511</v>
      </c>
      <c r="AF55" s="39"/>
      <c r="AG55" s="48"/>
      <c r="AH55" s="48" t="s">
        <v>1172</v>
      </c>
      <c r="AL55" s="48"/>
    </row>
    <row r="56" spans="1:38" s="4" customFormat="1" ht="15" x14ac:dyDescent="0.25">
      <c r="A56" s="71"/>
      <c r="B56" s="72"/>
      <c r="C56" s="847" t="s">
        <v>81</v>
      </c>
      <c r="D56" s="847"/>
      <c r="E56" s="847"/>
      <c r="F56" s="42"/>
      <c r="G56" s="43"/>
      <c r="H56" s="43"/>
      <c r="I56" s="43"/>
      <c r="J56" s="46"/>
      <c r="K56" s="43"/>
      <c r="L56" s="73">
        <v>1176778.68</v>
      </c>
      <c r="M56" s="66"/>
      <c r="N56" s="134">
        <v>7119511</v>
      </c>
      <c r="AF56" s="39"/>
      <c r="AG56" s="48"/>
      <c r="AH56" s="48"/>
      <c r="AL56" s="48" t="s">
        <v>81</v>
      </c>
    </row>
    <row r="57" spans="1:38" s="4" customFormat="1" ht="57" x14ac:dyDescent="0.25">
      <c r="A57" s="40" t="s">
        <v>86</v>
      </c>
      <c r="B57" s="41" t="s">
        <v>1013</v>
      </c>
      <c r="C57" s="847" t="s">
        <v>1020</v>
      </c>
      <c r="D57" s="847"/>
      <c r="E57" s="847"/>
      <c r="F57" s="42" t="s">
        <v>174</v>
      </c>
      <c r="G57" s="43">
        <v>1</v>
      </c>
      <c r="H57" s="44">
        <v>1</v>
      </c>
      <c r="I57" s="44">
        <v>1</v>
      </c>
      <c r="J57" s="46"/>
      <c r="K57" s="43"/>
      <c r="L57" s="46"/>
      <c r="M57" s="43"/>
      <c r="N57" s="47"/>
      <c r="AF57" s="39"/>
      <c r="AG57" s="48"/>
      <c r="AH57" s="48" t="s">
        <v>1020</v>
      </c>
      <c r="AL57" s="48"/>
    </row>
    <row r="58" spans="1:38" s="4" customFormat="1" ht="15" x14ac:dyDescent="0.25">
      <c r="A58" s="51"/>
      <c r="B58" s="50" t="s">
        <v>60</v>
      </c>
      <c r="C58" s="853" t="s">
        <v>66</v>
      </c>
      <c r="D58" s="853"/>
      <c r="E58" s="853"/>
      <c r="F58" s="53"/>
      <c r="G58" s="54"/>
      <c r="H58" s="54"/>
      <c r="I58" s="54"/>
      <c r="J58" s="57">
        <v>40.869999999999997</v>
      </c>
      <c r="K58" s="54"/>
      <c r="L58" s="57">
        <v>40.869999999999997</v>
      </c>
      <c r="M58" s="56">
        <v>35.42</v>
      </c>
      <c r="N58" s="58">
        <v>1447.62</v>
      </c>
      <c r="AF58" s="39"/>
      <c r="AG58" s="48"/>
      <c r="AH58" s="48"/>
      <c r="AI58" s="3" t="s">
        <v>66</v>
      </c>
      <c r="AL58" s="48"/>
    </row>
    <row r="59" spans="1:38" s="4" customFormat="1" ht="15" x14ac:dyDescent="0.25">
      <c r="A59" s="51"/>
      <c r="B59" s="50" t="s">
        <v>67</v>
      </c>
      <c r="C59" s="853" t="s">
        <v>68</v>
      </c>
      <c r="D59" s="853"/>
      <c r="E59" s="853"/>
      <c r="F59" s="53"/>
      <c r="G59" s="54"/>
      <c r="H59" s="54"/>
      <c r="I59" s="54"/>
      <c r="J59" s="57">
        <v>74.3</v>
      </c>
      <c r="K59" s="54"/>
      <c r="L59" s="57">
        <v>74.3</v>
      </c>
      <c r="M59" s="54"/>
      <c r="N59" s="59"/>
      <c r="AF59" s="39"/>
      <c r="AG59" s="48"/>
      <c r="AH59" s="48"/>
      <c r="AI59" s="3" t="s">
        <v>68</v>
      </c>
      <c r="AL59" s="48"/>
    </row>
    <row r="60" spans="1:38" s="4" customFormat="1" ht="15" x14ac:dyDescent="0.25">
      <c r="A60" s="51"/>
      <c r="B60" s="50" t="s">
        <v>69</v>
      </c>
      <c r="C60" s="853" t="s">
        <v>70</v>
      </c>
      <c r="D60" s="853"/>
      <c r="E60" s="853"/>
      <c r="F60" s="53"/>
      <c r="G60" s="54"/>
      <c r="H60" s="54"/>
      <c r="I60" s="54"/>
      <c r="J60" s="57">
        <v>9.2899999999999991</v>
      </c>
      <c r="K60" s="54"/>
      <c r="L60" s="57">
        <v>9.2899999999999991</v>
      </c>
      <c r="M60" s="56">
        <v>35.42</v>
      </c>
      <c r="N60" s="133">
        <v>329.05</v>
      </c>
      <c r="AF60" s="39"/>
      <c r="AG60" s="48"/>
      <c r="AH60" s="48"/>
      <c r="AI60" s="3" t="s">
        <v>70</v>
      </c>
      <c r="AL60" s="48"/>
    </row>
    <row r="61" spans="1:38" s="4" customFormat="1" ht="15" x14ac:dyDescent="0.25">
      <c r="A61" s="51"/>
      <c r="B61" s="50" t="s">
        <v>86</v>
      </c>
      <c r="C61" s="853" t="s">
        <v>87</v>
      </c>
      <c r="D61" s="853"/>
      <c r="E61" s="853"/>
      <c r="F61" s="53"/>
      <c r="G61" s="54"/>
      <c r="H61" s="54"/>
      <c r="I61" s="54"/>
      <c r="J61" s="57">
        <v>350.96</v>
      </c>
      <c r="K61" s="54"/>
      <c r="L61" s="57">
        <v>350.96</v>
      </c>
      <c r="M61" s="54"/>
      <c r="N61" s="59"/>
      <c r="AF61" s="39"/>
      <c r="AG61" s="48"/>
      <c r="AH61" s="48"/>
      <c r="AI61" s="3" t="s">
        <v>87</v>
      </c>
      <c r="AL61" s="48"/>
    </row>
    <row r="62" spans="1:38" s="4" customFormat="1" ht="15" x14ac:dyDescent="0.25">
      <c r="A62" s="60"/>
      <c r="B62" s="50"/>
      <c r="C62" s="853" t="s">
        <v>71</v>
      </c>
      <c r="D62" s="853"/>
      <c r="E62" s="853"/>
      <c r="F62" s="53" t="s">
        <v>72</v>
      </c>
      <c r="G62" s="56">
        <v>4.12</v>
      </c>
      <c r="H62" s="54"/>
      <c r="I62" s="56">
        <v>4.12</v>
      </c>
      <c r="J62" s="63"/>
      <c r="K62" s="54"/>
      <c r="L62" s="63"/>
      <c r="M62" s="54"/>
      <c r="N62" s="59"/>
      <c r="AF62" s="39"/>
      <c r="AG62" s="48"/>
      <c r="AH62" s="48"/>
      <c r="AJ62" s="3" t="s">
        <v>71</v>
      </c>
      <c r="AL62" s="48"/>
    </row>
    <row r="63" spans="1:38" s="4" customFormat="1" ht="15" x14ac:dyDescent="0.25">
      <c r="A63" s="60"/>
      <c r="B63" s="50"/>
      <c r="C63" s="853" t="s">
        <v>73</v>
      </c>
      <c r="D63" s="853"/>
      <c r="E63" s="853"/>
      <c r="F63" s="53" t="s">
        <v>72</v>
      </c>
      <c r="G63" s="56">
        <v>0.74</v>
      </c>
      <c r="H63" s="54"/>
      <c r="I63" s="56">
        <v>0.74</v>
      </c>
      <c r="J63" s="63"/>
      <c r="K63" s="54"/>
      <c r="L63" s="63"/>
      <c r="M63" s="54"/>
      <c r="N63" s="59"/>
      <c r="AF63" s="39"/>
      <c r="AG63" s="48"/>
      <c r="AH63" s="48"/>
      <c r="AJ63" s="3" t="s">
        <v>73</v>
      </c>
      <c r="AL63" s="48"/>
    </row>
    <row r="64" spans="1:38" s="4" customFormat="1" ht="15" x14ac:dyDescent="0.25">
      <c r="A64" s="51"/>
      <c r="B64" s="50"/>
      <c r="C64" s="854" t="s">
        <v>74</v>
      </c>
      <c r="D64" s="854"/>
      <c r="E64" s="854"/>
      <c r="F64" s="65"/>
      <c r="G64" s="66"/>
      <c r="H64" s="66"/>
      <c r="I64" s="66"/>
      <c r="J64" s="68">
        <v>466.13</v>
      </c>
      <c r="K64" s="66"/>
      <c r="L64" s="68">
        <v>466.13</v>
      </c>
      <c r="M64" s="66"/>
      <c r="N64" s="69"/>
      <c r="AF64" s="39"/>
      <c r="AG64" s="48"/>
      <c r="AH64" s="48"/>
      <c r="AK64" s="3" t="s">
        <v>74</v>
      </c>
      <c r="AL64" s="48"/>
    </row>
    <row r="65" spans="1:38" s="4" customFormat="1" ht="15" x14ac:dyDescent="0.25">
      <c r="A65" s="60"/>
      <c r="B65" s="50"/>
      <c r="C65" s="853" t="s">
        <v>75</v>
      </c>
      <c r="D65" s="853"/>
      <c r="E65" s="853"/>
      <c r="F65" s="53"/>
      <c r="G65" s="54"/>
      <c r="H65" s="54"/>
      <c r="I65" s="54"/>
      <c r="J65" s="63"/>
      <c r="K65" s="54"/>
      <c r="L65" s="57">
        <v>50.16</v>
      </c>
      <c r="M65" s="54"/>
      <c r="N65" s="58">
        <v>1776.67</v>
      </c>
      <c r="AF65" s="39"/>
      <c r="AG65" s="48"/>
      <c r="AH65" s="48"/>
      <c r="AJ65" s="3" t="s">
        <v>75</v>
      </c>
      <c r="AL65" s="48"/>
    </row>
    <row r="66" spans="1:38" s="4" customFormat="1" ht="23.25" x14ac:dyDescent="0.25">
      <c r="A66" s="60"/>
      <c r="B66" s="50" t="s">
        <v>120</v>
      </c>
      <c r="C66" s="853" t="s">
        <v>121</v>
      </c>
      <c r="D66" s="853"/>
      <c r="E66" s="853"/>
      <c r="F66" s="53" t="s">
        <v>78</v>
      </c>
      <c r="G66" s="70">
        <v>97</v>
      </c>
      <c r="H66" s="54"/>
      <c r="I66" s="70">
        <v>97</v>
      </c>
      <c r="J66" s="63"/>
      <c r="K66" s="54"/>
      <c r="L66" s="57">
        <v>48.66</v>
      </c>
      <c r="M66" s="54"/>
      <c r="N66" s="58">
        <v>1723.37</v>
      </c>
      <c r="AF66" s="39"/>
      <c r="AG66" s="48"/>
      <c r="AH66" s="48"/>
      <c r="AJ66" s="3" t="s">
        <v>121</v>
      </c>
      <c r="AL66" s="48"/>
    </row>
    <row r="67" spans="1:38" s="4" customFormat="1" ht="23.25" x14ac:dyDescent="0.25">
      <c r="A67" s="60"/>
      <c r="B67" s="50" t="s">
        <v>122</v>
      </c>
      <c r="C67" s="853" t="s">
        <v>123</v>
      </c>
      <c r="D67" s="853"/>
      <c r="E67" s="853"/>
      <c r="F67" s="53" t="s">
        <v>78</v>
      </c>
      <c r="G67" s="70">
        <v>51</v>
      </c>
      <c r="H67" s="54"/>
      <c r="I67" s="70">
        <v>51</v>
      </c>
      <c r="J67" s="63"/>
      <c r="K67" s="54"/>
      <c r="L67" s="57">
        <v>25.58</v>
      </c>
      <c r="M67" s="54"/>
      <c r="N67" s="133">
        <v>906.1</v>
      </c>
      <c r="AF67" s="39"/>
      <c r="AG67" s="48"/>
      <c r="AH67" s="48"/>
      <c r="AJ67" s="3" t="s">
        <v>123</v>
      </c>
      <c r="AL67" s="48"/>
    </row>
    <row r="68" spans="1:38" s="4" customFormat="1" ht="15" x14ac:dyDescent="0.25">
      <c r="A68" s="71"/>
      <c r="B68" s="72"/>
      <c r="C68" s="847" t="s">
        <v>81</v>
      </c>
      <c r="D68" s="847"/>
      <c r="E68" s="847"/>
      <c r="F68" s="42"/>
      <c r="G68" s="43"/>
      <c r="H68" s="43"/>
      <c r="I68" s="43"/>
      <c r="J68" s="46"/>
      <c r="K68" s="43"/>
      <c r="L68" s="131">
        <v>540.37</v>
      </c>
      <c r="M68" s="66"/>
      <c r="N68" s="47"/>
      <c r="AF68" s="39"/>
      <c r="AG68" s="48"/>
      <c r="AH68" s="48"/>
      <c r="AL68" s="48" t="s">
        <v>81</v>
      </c>
    </row>
    <row r="69" spans="1:38" s="4" customFormat="1" ht="23.25" x14ac:dyDescent="0.25">
      <c r="A69" s="40" t="s">
        <v>919</v>
      </c>
      <c r="B69" s="41" t="s">
        <v>1021</v>
      </c>
      <c r="C69" s="847" t="s">
        <v>1022</v>
      </c>
      <c r="D69" s="847"/>
      <c r="E69" s="847"/>
      <c r="F69" s="42" t="s">
        <v>916</v>
      </c>
      <c r="G69" s="43">
        <v>1</v>
      </c>
      <c r="H69" s="44">
        <v>1</v>
      </c>
      <c r="I69" s="44">
        <v>1</v>
      </c>
      <c r="J69" s="73">
        <v>4887634.01</v>
      </c>
      <c r="K69" s="43"/>
      <c r="L69" s="73">
        <v>807873.39</v>
      </c>
      <c r="M69" s="109">
        <v>6.05</v>
      </c>
      <c r="N69" s="134">
        <v>4887634.01</v>
      </c>
      <c r="AF69" s="39"/>
      <c r="AG69" s="48"/>
      <c r="AH69" s="48" t="s">
        <v>1022</v>
      </c>
      <c r="AL69" s="48"/>
    </row>
    <row r="70" spans="1:38" s="4" customFormat="1" ht="15" x14ac:dyDescent="0.25">
      <c r="A70" s="71"/>
      <c r="B70" s="72"/>
      <c r="C70" s="847" t="s">
        <v>81</v>
      </c>
      <c r="D70" s="847"/>
      <c r="E70" s="847"/>
      <c r="F70" s="42"/>
      <c r="G70" s="43"/>
      <c r="H70" s="43"/>
      <c r="I70" s="43"/>
      <c r="J70" s="46"/>
      <c r="K70" s="43"/>
      <c r="L70" s="73">
        <v>807873.39</v>
      </c>
      <c r="M70" s="66"/>
      <c r="N70" s="134">
        <v>4887634.01</v>
      </c>
      <c r="AF70" s="39"/>
      <c r="AG70" s="48"/>
      <c r="AH70" s="48"/>
      <c r="AL70" s="48" t="s">
        <v>81</v>
      </c>
    </row>
    <row r="71" spans="1:38" s="4" customFormat="1" ht="57" x14ac:dyDescent="0.25">
      <c r="A71" s="40" t="s">
        <v>127</v>
      </c>
      <c r="B71" s="41" t="s">
        <v>1013</v>
      </c>
      <c r="C71" s="847" t="s">
        <v>1023</v>
      </c>
      <c r="D71" s="847"/>
      <c r="E71" s="847"/>
      <c r="F71" s="42" t="s">
        <v>174</v>
      </c>
      <c r="G71" s="43">
        <v>1</v>
      </c>
      <c r="H71" s="44">
        <v>1</v>
      </c>
      <c r="I71" s="44">
        <v>1</v>
      </c>
      <c r="J71" s="46"/>
      <c r="K71" s="43"/>
      <c r="L71" s="46"/>
      <c r="M71" s="43"/>
      <c r="N71" s="47"/>
      <c r="AF71" s="39"/>
      <c r="AG71" s="48"/>
      <c r="AH71" s="48" t="s">
        <v>1023</v>
      </c>
      <c r="AL71" s="48"/>
    </row>
    <row r="72" spans="1:38" s="4" customFormat="1" ht="15" x14ac:dyDescent="0.25">
      <c r="A72" s="51"/>
      <c r="B72" s="50" t="s">
        <v>60</v>
      </c>
      <c r="C72" s="853" t="s">
        <v>66</v>
      </c>
      <c r="D72" s="853"/>
      <c r="E72" s="853"/>
      <c r="F72" s="53"/>
      <c r="G72" s="54"/>
      <c r="H72" s="54"/>
      <c r="I72" s="54"/>
      <c r="J72" s="57">
        <v>40.869999999999997</v>
      </c>
      <c r="K72" s="54"/>
      <c r="L72" s="57">
        <v>40.869999999999997</v>
      </c>
      <c r="M72" s="56">
        <v>35.42</v>
      </c>
      <c r="N72" s="58">
        <v>1447.62</v>
      </c>
      <c r="AF72" s="39"/>
      <c r="AG72" s="48"/>
      <c r="AH72" s="48"/>
      <c r="AI72" s="3" t="s">
        <v>66</v>
      </c>
      <c r="AL72" s="48"/>
    </row>
    <row r="73" spans="1:38" s="4" customFormat="1" ht="15" x14ac:dyDescent="0.25">
      <c r="A73" s="51"/>
      <c r="B73" s="50" t="s">
        <v>67</v>
      </c>
      <c r="C73" s="853" t="s">
        <v>68</v>
      </c>
      <c r="D73" s="853"/>
      <c r="E73" s="853"/>
      <c r="F73" s="53"/>
      <c r="G73" s="54"/>
      <c r="H73" s="54"/>
      <c r="I73" s="54"/>
      <c r="J73" s="57">
        <v>74.3</v>
      </c>
      <c r="K73" s="54"/>
      <c r="L73" s="57">
        <v>74.3</v>
      </c>
      <c r="M73" s="54"/>
      <c r="N73" s="59"/>
      <c r="AF73" s="39"/>
      <c r="AG73" s="48"/>
      <c r="AH73" s="48"/>
      <c r="AI73" s="3" t="s">
        <v>68</v>
      </c>
      <c r="AL73" s="48"/>
    </row>
    <row r="74" spans="1:38" s="4" customFormat="1" ht="15" x14ac:dyDescent="0.25">
      <c r="A74" s="51"/>
      <c r="B74" s="50" t="s">
        <v>69</v>
      </c>
      <c r="C74" s="853" t="s">
        <v>70</v>
      </c>
      <c r="D74" s="853"/>
      <c r="E74" s="853"/>
      <c r="F74" s="53"/>
      <c r="G74" s="54"/>
      <c r="H74" s="54"/>
      <c r="I74" s="54"/>
      <c r="J74" s="57">
        <v>9.2899999999999991</v>
      </c>
      <c r="K74" s="54"/>
      <c r="L74" s="57">
        <v>9.2899999999999991</v>
      </c>
      <c r="M74" s="56">
        <v>35.42</v>
      </c>
      <c r="N74" s="133">
        <v>329.05</v>
      </c>
      <c r="AF74" s="39"/>
      <c r="AG74" s="48"/>
      <c r="AH74" s="48"/>
      <c r="AI74" s="3" t="s">
        <v>70</v>
      </c>
      <c r="AL74" s="48"/>
    </row>
    <row r="75" spans="1:38" s="4" customFormat="1" ht="15" x14ac:dyDescent="0.25">
      <c r="A75" s="51"/>
      <c r="B75" s="50" t="s">
        <v>86</v>
      </c>
      <c r="C75" s="853" t="s">
        <v>87</v>
      </c>
      <c r="D75" s="853"/>
      <c r="E75" s="853"/>
      <c r="F75" s="53"/>
      <c r="G75" s="54"/>
      <c r="H75" s="54"/>
      <c r="I75" s="54"/>
      <c r="J75" s="57">
        <v>350.96</v>
      </c>
      <c r="K75" s="54"/>
      <c r="L75" s="57">
        <v>350.96</v>
      </c>
      <c r="M75" s="54"/>
      <c r="N75" s="59"/>
      <c r="AF75" s="39"/>
      <c r="AG75" s="48"/>
      <c r="AH75" s="48"/>
      <c r="AI75" s="3" t="s">
        <v>87</v>
      </c>
      <c r="AL75" s="48"/>
    </row>
    <row r="76" spans="1:38" s="4" customFormat="1" ht="15" x14ac:dyDescent="0.25">
      <c r="A76" s="60"/>
      <c r="B76" s="50"/>
      <c r="C76" s="853" t="s">
        <v>71</v>
      </c>
      <c r="D76" s="853"/>
      <c r="E76" s="853"/>
      <c r="F76" s="53" t="s">
        <v>72</v>
      </c>
      <c r="G76" s="56">
        <v>4.12</v>
      </c>
      <c r="H76" s="54"/>
      <c r="I76" s="56">
        <v>4.12</v>
      </c>
      <c r="J76" s="63"/>
      <c r="K76" s="54"/>
      <c r="L76" s="63"/>
      <c r="M76" s="54"/>
      <c r="N76" s="59"/>
      <c r="AF76" s="39"/>
      <c r="AG76" s="48"/>
      <c r="AH76" s="48"/>
      <c r="AJ76" s="3" t="s">
        <v>71</v>
      </c>
      <c r="AL76" s="48"/>
    </row>
    <row r="77" spans="1:38" s="4" customFormat="1" ht="15" x14ac:dyDescent="0.25">
      <c r="A77" s="60"/>
      <c r="B77" s="50"/>
      <c r="C77" s="853" t="s">
        <v>73</v>
      </c>
      <c r="D77" s="853"/>
      <c r="E77" s="853"/>
      <c r="F77" s="53" t="s">
        <v>72</v>
      </c>
      <c r="G77" s="56">
        <v>0.74</v>
      </c>
      <c r="H77" s="54"/>
      <c r="I77" s="56">
        <v>0.74</v>
      </c>
      <c r="J77" s="63"/>
      <c r="K77" s="54"/>
      <c r="L77" s="63"/>
      <c r="M77" s="54"/>
      <c r="N77" s="59"/>
      <c r="AF77" s="39"/>
      <c r="AG77" s="48"/>
      <c r="AH77" s="48"/>
      <c r="AJ77" s="3" t="s">
        <v>73</v>
      </c>
      <c r="AL77" s="48"/>
    </row>
    <row r="78" spans="1:38" s="4" customFormat="1" ht="15" x14ac:dyDescent="0.25">
      <c r="A78" s="51"/>
      <c r="B78" s="50"/>
      <c r="C78" s="854" t="s">
        <v>74</v>
      </c>
      <c r="D78" s="854"/>
      <c r="E78" s="854"/>
      <c r="F78" s="65"/>
      <c r="G78" s="66"/>
      <c r="H78" s="66"/>
      <c r="I78" s="66"/>
      <c r="J78" s="68">
        <v>466.13</v>
      </c>
      <c r="K78" s="66"/>
      <c r="L78" s="68">
        <v>466.13</v>
      </c>
      <c r="M78" s="66"/>
      <c r="N78" s="69"/>
      <c r="AF78" s="39"/>
      <c r="AG78" s="48"/>
      <c r="AH78" s="48"/>
      <c r="AK78" s="3" t="s">
        <v>74</v>
      </c>
      <c r="AL78" s="48"/>
    </row>
    <row r="79" spans="1:38" s="4" customFormat="1" ht="15" x14ac:dyDescent="0.25">
      <c r="A79" s="60"/>
      <c r="B79" s="50"/>
      <c r="C79" s="853" t="s">
        <v>75</v>
      </c>
      <c r="D79" s="853"/>
      <c r="E79" s="853"/>
      <c r="F79" s="53"/>
      <c r="G79" s="54"/>
      <c r="H79" s="54"/>
      <c r="I79" s="54"/>
      <c r="J79" s="63"/>
      <c r="K79" s="54"/>
      <c r="L79" s="57">
        <v>50.16</v>
      </c>
      <c r="M79" s="54"/>
      <c r="N79" s="58">
        <v>1776.67</v>
      </c>
      <c r="AF79" s="39"/>
      <c r="AG79" s="48"/>
      <c r="AH79" s="48"/>
      <c r="AJ79" s="3" t="s">
        <v>75</v>
      </c>
      <c r="AL79" s="48"/>
    </row>
    <row r="80" spans="1:38" s="4" customFormat="1" ht="23.25" x14ac:dyDescent="0.25">
      <c r="A80" s="60"/>
      <c r="B80" s="50" t="s">
        <v>120</v>
      </c>
      <c r="C80" s="853" t="s">
        <v>121</v>
      </c>
      <c r="D80" s="853"/>
      <c r="E80" s="853"/>
      <c r="F80" s="53" t="s">
        <v>78</v>
      </c>
      <c r="G80" s="70">
        <v>97</v>
      </c>
      <c r="H80" s="54"/>
      <c r="I80" s="70">
        <v>97</v>
      </c>
      <c r="J80" s="63"/>
      <c r="K80" s="54"/>
      <c r="L80" s="57">
        <v>48.66</v>
      </c>
      <c r="M80" s="54"/>
      <c r="N80" s="58">
        <v>1723.37</v>
      </c>
      <c r="AF80" s="39"/>
      <c r="AG80" s="48"/>
      <c r="AH80" s="48"/>
      <c r="AJ80" s="3" t="s">
        <v>121</v>
      </c>
      <c r="AL80" s="48"/>
    </row>
    <row r="81" spans="1:38" s="4" customFormat="1" ht="23.25" x14ac:dyDescent="0.25">
      <c r="A81" s="60"/>
      <c r="B81" s="50" t="s">
        <v>122</v>
      </c>
      <c r="C81" s="853" t="s">
        <v>123</v>
      </c>
      <c r="D81" s="853"/>
      <c r="E81" s="853"/>
      <c r="F81" s="53" t="s">
        <v>78</v>
      </c>
      <c r="G81" s="70">
        <v>51</v>
      </c>
      <c r="H81" s="54"/>
      <c r="I81" s="70">
        <v>51</v>
      </c>
      <c r="J81" s="63"/>
      <c r="K81" s="54"/>
      <c r="L81" s="57">
        <v>25.58</v>
      </c>
      <c r="M81" s="54"/>
      <c r="N81" s="133">
        <v>906.1</v>
      </c>
      <c r="AF81" s="39"/>
      <c r="AG81" s="48"/>
      <c r="AH81" s="48"/>
      <c r="AJ81" s="3" t="s">
        <v>123</v>
      </c>
      <c r="AL81" s="48"/>
    </row>
    <row r="82" spans="1:38" s="4" customFormat="1" ht="15" x14ac:dyDescent="0.25">
      <c r="A82" s="71"/>
      <c r="B82" s="72"/>
      <c r="C82" s="847" t="s">
        <v>81</v>
      </c>
      <c r="D82" s="847"/>
      <c r="E82" s="847"/>
      <c r="F82" s="42"/>
      <c r="G82" s="43"/>
      <c r="H82" s="43"/>
      <c r="I82" s="43"/>
      <c r="J82" s="46"/>
      <c r="K82" s="43"/>
      <c r="L82" s="131">
        <v>540.37</v>
      </c>
      <c r="M82" s="66"/>
      <c r="N82" s="47"/>
      <c r="AF82" s="39"/>
      <c r="AG82" s="48"/>
      <c r="AH82" s="48"/>
      <c r="AL82" s="48" t="s">
        <v>81</v>
      </c>
    </row>
    <row r="83" spans="1:38" s="4" customFormat="1" ht="23.25" x14ac:dyDescent="0.25">
      <c r="A83" s="40" t="s">
        <v>923</v>
      </c>
      <c r="B83" s="41" t="s">
        <v>1024</v>
      </c>
      <c r="C83" s="847" t="s">
        <v>1025</v>
      </c>
      <c r="D83" s="847"/>
      <c r="E83" s="847"/>
      <c r="F83" s="42" t="s">
        <v>916</v>
      </c>
      <c r="G83" s="43">
        <v>1</v>
      </c>
      <c r="H83" s="44">
        <v>1</v>
      </c>
      <c r="I83" s="44">
        <v>1</v>
      </c>
      <c r="J83" s="73">
        <v>6632058.1500000004</v>
      </c>
      <c r="K83" s="43"/>
      <c r="L83" s="73">
        <v>1096207.96</v>
      </c>
      <c r="M83" s="109">
        <v>6.05</v>
      </c>
      <c r="N83" s="134">
        <v>6632058.1500000004</v>
      </c>
      <c r="AF83" s="39"/>
      <c r="AG83" s="48"/>
      <c r="AH83" s="48" t="s">
        <v>1025</v>
      </c>
      <c r="AL83" s="48"/>
    </row>
    <row r="84" spans="1:38" s="4" customFormat="1" ht="15" x14ac:dyDescent="0.25">
      <c r="A84" s="71"/>
      <c r="B84" s="72"/>
      <c r="C84" s="847" t="s">
        <v>81</v>
      </c>
      <c r="D84" s="847"/>
      <c r="E84" s="847"/>
      <c r="F84" s="42"/>
      <c r="G84" s="43"/>
      <c r="H84" s="43"/>
      <c r="I84" s="43"/>
      <c r="J84" s="46"/>
      <c r="K84" s="43"/>
      <c r="L84" s="73">
        <v>1096207.96</v>
      </c>
      <c r="M84" s="66"/>
      <c r="N84" s="134">
        <v>6632058.1500000004</v>
      </c>
      <c r="AF84" s="39"/>
      <c r="AG84" s="48"/>
      <c r="AH84" s="48"/>
      <c r="AL84" s="48" t="s">
        <v>81</v>
      </c>
    </row>
    <row r="85" spans="1:38" s="4" customFormat="1" ht="57" x14ac:dyDescent="0.25">
      <c r="A85" s="40" t="s">
        <v>134</v>
      </c>
      <c r="B85" s="41" t="s">
        <v>917</v>
      </c>
      <c r="C85" s="847" t="s">
        <v>1026</v>
      </c>
      <c r="D85" s="847"/>
      <c r="E85" s="847"/>
      <c r="F85" s="42" t="s">
        <v>174</v>
      </c>
      <c r="G85" s="43">
        <v>1</v>
      </c>
      <c r="H85" s="44">
        <v>1</v>
      </c>
      <c r="I85" s="44">
        <v>1</v>
      </c>
      <c r="J85" s="46"/>
      <c r="K85" s="43"/>
      <c r="L85" s="46"/>
      <c r="M85" s="43"/>
      <c r="N85" s="47"/>
      <c r="AF85" s="39"/>
      <c r="AG85" s="48"/>
      <c r="AH85" s="48" t="s">
        <v>1026</v>
      </c>
      <c r="AL85" s="48"/>
    </row>
    <row r="86" spans="1:38" s="4" customFormat="1" ht="15" x14ac:dyDescent="0.25">
      <c r="A86" s="51"/>
      <c r="B86" s="50" t="s">
        <v>60</v>
      </c>
      <c r="C86" s="853" t="s">
        <v>66</v>
      </c>
      <c r="D86" s="853"/>
      <c r="E86" s="853"/>
      <c r="F86" s="53"/>
      <c r="G86" s="54"/>
      <c r="H86" s="54"/>
      <c r="I86" s="54"/>
      <c r="J86" s="57">
        <v>20.440000000000001</v>
      </c>
      <c r="K86" s="54"/>
      <c r="L86" s="57">
        <v>20.440000000000001</v>
      </c>
      <c r="M86" s="56">
        <v>35.42</v>
      </c>
      <c r="N86" s="133">
        <v>723.98</v>
      </c>
      <c r="AF86" s="39"/>
      <c r="AG86" s="48"/>
      <c r="AH86" s="48"/>
      <c r="AI86" s="3" t="s">
        <v>66</v>
      </c>
      <c r="AL86" s="48"/>
    </row>
    <row r="87" spans="1:38" s="4" customFormat="1" ht="15" x14ac:dyDescent="0.25">
      <c r="A87" s="51"/>
      <c r="B87" s="50" t="s">
        <v>67</v>
      </c>
      <c r="C87" s="853" t="s">
        <v>68</v>
      </c>
      <c r="D87" s="853"/>
      <c r="E87" s="853"/>
      <c r="F87" s="53"/>
      <c r="G87" s="54"/>
      <c r="H87" s="54"/>
      <c r="I87" s="54"/>
      <c r="J87" s="57">
        <v>21.65</v>
      </c>
      <c r="K87" s="54"/>
      <c r="L87" s="57">
        <v>21.65</v>
      </c>
      <c r="M87" s="54"/>
      <c r="N87" s="59"/>
      <c r="AF87" s="39"/>
      <c r="AG87" s="48"/>
      <c r="AH87" s="48"/>
      <c r="AI87" s="3" t="s">
        <v>68</v>
      </c>
      <c r="AL87" s="48"/>
    </row>
    <row r="88" spans="1:38" s="4" customFormat="1" ht="15" x14ac:dyDescent="0.25">
      <c r="A88" s="51"/>
      <c r="B88" s="50" t="s">
        <v>69</v>
      </c>
      <c r="C88" s="853" t="s">
        <v>70</v>
      </c>
      <c r="D88" s="853"/>
      <c r="E88" s="853"/>
      <c r="F88" s="53"/>
      <c r="G88" s="54"/>
      <c r="H88" s="54"/>
      <c r="I88" s="54"/>
      <c r="J88" s="57">
        <v>2.2599999999999998</v>
      </c>
      <c r="K88" s="54"/>
      <c r="L88" s="57">
        <v>2.2599999999999998</v>
      </c>
      <c r="M88" s="56">
        <v>35.42</v>
      </c>
      <c r="N88" s="133">
        <v>80.05</v>
      </c>
      <c r="AF88" s="39"/>
      <c r="AG88" s="48"/>
      <c r="AH88" s="48"/>
      <c r="AI88" s="3" t="s">
        <v>70</v>
      </c>
      <c r="AL88" s="48"/>
    </row>
    <row r="89" spans="1:38" s="4" customFormat="1" ht="15" x14ac:dyDescent="0.25">
      <c r="A89" s="51"/>
      <c r="B89" s="50" t="s">
        <v>86</v>
      </c>
      <c r="C89" s="853" t="s">
        <v>87</v>
      </c>
      <c r="D89" s="853"/>
      <c r="E89" s="853"/>
      <c r="F89" s="53"/>
      <c r="G89" s="54"/>
      <c r="H89" s="54"/>
      <c r="I89" s="54"/>
      <c r="J89" s="57">
        <v>176.9</v>
      </c>
      <c r="K89" s="54"/>
      <c r="L89" s="57">
        <v>176.9</v>
      </c>
      <c r="M89" s="54"/>
      <c r="N89" s="59"/>
      <c r="AF89" s="39"/>
      <c r="AG89" s="48"/>
      <c r="AH89" s="48"/>
      <c r="AI89" s="3" t="s">
        <v>87</v>
      </c>
      <c r="AL89" s="48"/>
    </row>
    <row r="90" spans="1:38" s="4" customFormat="1" ht="15" x14ac:dyDescent="0.25">
      <c r="A90" s="60"/>
      <c r="B90" s="50"/>
      <c r="C90" s="853" t="s">
        <v>71</v>
      </c>
      <c r="D90" s="853"/>
      <c r="E90" s="853"/>
      <c r="F90" s="53" t="s">
        <v>72</v>
      </c>
      <c r="G90" s="56">
        <v>2.06</v>
      </c>
      <c r="H90" s="54"/>
      <c r="I90" s="56">
        <v>2.06</v>
      </c>
      <c r="J90" s="63"/>
      <c r="K90" s="54"/>
      <c r="L90" s="63"/>
      <c r="M90" s="54"/>
      <c r="N90" s="59"/>
      <c r="AF90" s="39"/>
      <c r="AG90" s="48"/>
      <c r="AH90" s="48"/>
      <c r="AJ90" s="3" t="s">
        <v>71</v>
      </c>
      <c r="AL90" s="48"/>
    </row>
    <row r="91" spans="1:38" s="4" customFormat="1" ht="15" x14ac:dyDescent="0.25">
      <c r="A91" s="60"/>
      <c r="B91" s="50"/>
      <c r="C91" s="853" t="s">
        <v>73</v>
      </c>
      <c r="D91" s="853"/>
      <c r="E91" s="853"/>
      <c r="F91" s="53" t="s">
        <v>72</v>
      </c>
      <c r="G91" s="56">
        <v>0.18</v>
      </c>
      <c r="H91" s="54"/>
      <c r="I91" s="56">
        <v>0.18</v>
      </c>
      <c r="J91" s="63"/>
      <c r="K91" s="54"/>
      <c r="L91" s="63"/>
      <c r="M91" s="54"/>
      <c r="N91" s="59"/>
      <c r="AF91" s="39"/>
      <c r="AG91" s="48"/>
      <c r="AH91" s="48"/>
      <c r="AJ91" s="3" t="s">
        <v>73</v>
      </c>
      <c r="AL91" s="48"/>
    </row>
    <row r="92" spans="1:38" s="4" customFormat="1" ht="15" x14ac:dyDescent="0.25">
      <c r="A92" s="51"/>
      <c r="B92" s="50"/>
      <c r="C92" s="854" t="s">
        <v>74</v>
      </c>
      <c r="D92" s="854"/>
      <c r="E92" s="854"/>
      <c r="F92" s="65"/>
      <c r="G92" s="66"/>
      <c r="H92" s="66"/>
      <c r="I92" s="66"/>
      <c r="J92" s="68">
        <v>218.99</v>
      </c>
      <c r="K92" s="66"/>
      <c r="L92" s="68">
        <v>218.99</v>
      </c>
      <c r="M92" s="66"/>
      <c r="N92" s="69"/>
      <c r="AF92" s="39"/>
      <c r="AG92" s="48"/>
      <c r="AH92" s="48"/>
      <c r="AK92" s="3" t="s">
        <v>74</v>
      </c>
      <c r="AL92" s="48"/>
    </row>
    <row r="93" spans="1:38" s="4" customFormat="1" ht="15" x14ac:dyDescent="0.25">
      <c r="A93" s="60"/>
      <c r="B93" s="50"/>
      <c r="C93" s="853" t="s">
        <v>75</v>
      </c>
      <c r="D93" s="853"/>
      <c r="E93" s="853"/>
      <c r="F93" s="53"/>
      <c r="G93" s="54"/>
      <c r="H93" s="54"/>
      <c r="I93" s="54"/>
      <c r="J93" s="63"/>
      <c r="K93" s="54"/>
      <c r="L93" s="57">
        <v>22.7</v>
      </c>
      <c r="M93" s="54"/>
      <c r="N93" s="133">
        <v>804.03</v>
      </c>
      <c r="AF93" s="39"/>
      <c r="AG93" s="48"/>
      <c r="AH93" s="48"/>
      <c r="AJ93" s="3" t="s">
        <v>75</v>
      </c>
      <c r="AL93" s="48"/>
    </row>
    <row r="94" spans="1:38" s="4" customFormat="1" ht="23.25" x14ac:dyDescent="0.25">
      <c r="A94" s="60"/>
      <c r="B94" s="50" t="s">
        <v>120</v>
      </c>
      <c r="C94" s="853" t="s">
        <v>121</v>
      </c>
      <c r="D94" s="853"/>
      <c r="E94" s="853"/>
      <c r="F94" s="53" t="s">
        <v>78</v>
      </c>
      <c r="G94" s="70">
        <v>97</v>
      </c>
      <c r="H94" s="54"/>
      <c r="I94" s="70">
        <v>97</v>
      </c>
      <c r="J94" s="63"/>
      <c r="K94" s="54"/>
      <c r="L94" s="57">
        <v>22.02</v>
      </c>
      <c r="M94" s="54"/>
      <c r="N94" s="133">
        <v>779.91</v>
      </c>
      <c r="AF94" s="39"/>
      <c r="AG94" s="48"/>
      <c r="AH94" s="48"/>
      <c r="AJ94" s="3" t="s">
        <v>121</v>
      </c>
      <c r="AL94" s="48"/>
    </row>
    <row r="95" spans="1:38" s="4" customFormat="1" ht="23.25" x14ac:dyDescent="0.25">
      <c r="A95" s="60"/>
      <c r="B95" s="50" t="s">
        <v>122</v>
      </c>
      <c r="C95" s="853" t="s">
        <v>123</v>
      </c>
      <c r="D95" s="853"/>
      <c r="E95" s="853"/>
      <c r="F95" s="53" t="s">
        <v>78</v>
      </c>
      <c r="G95" s="70">
        <v>51</v>
      </c>
      <c r="H95" s="54"/>
      <c r="I95" s="70">
        <v>51</v>
      </c>
      <c r="J95" s="63"/>
      <c r="K95" s="54"/>
      <c r="L95" s="57">
        <v>11.58</v>
      </c>
      <c r="M95" s="54"/>
      <c r="N95" s="133">
        <v>410.06</v>
      </c>
      <c r="AF95" s="39"/>
      <c r="AG95" s="48"/>
      <c r="AH95" s="48"/>
      <c r="AJ95" s="3" t="s">
        <v>123</v>
      </c>
      <c r="AL95" s="48"/>
    </row>
    <row r="96" spans="1:38" s="4" customFormat="1" ht="15" x14ac:dyDescent="0.25">
      <c r="A96" s="71"/>
      <c r="B96" s="72"/>
      <c r="C96" s="847" t="s">
        <v>81</v>
      </c>
      <c r="D96" s="847"/>
      <c r="E96" s="847"/>
      <c r="F96" s="42"/>
      <c r="G96" s="43"/>
      <c r="H96" s="43"/>
      <c r="I96" s="43"/>
      <c r="J96" s="46"/>
      <c r="K96" s="43"/>
      <c r="L96" s="131">
        <v>252.59</v>
      </c>
      <c r="M96" s="66"/>
      <c r="N96" s="47"/>
      <c r="AF96" s="39"/>
      <c r="AG96" s="48"/>
      <c r="AH96" s="48"/>
      <c r="AL96" s="48" t="s">
        <v>81</v>
      </c>
    </row>
    <row r="97" spans="1:38" s="4" customFormat="1" ht="22.5" x14ac:dyDescent="0.25">
      <c r="A97" s="40" t="s">
        <v>932</v>
      </c>
      <c r="B97" s="41" t="s">
        <v>1027</v>
      </c>
      <c r="C97" s="847" t="s">
        <v>1028</v>
      </c>
      <c r="D97" s="847"/>
      <c r="E97" s="847"/>
      <c r="F97" s="42" t="s">
        <v>916</v>
      </c>
      <c r="G97" s="43">
        <v>1</v>
      </c>
      <c r="H97" s="44">
        <v>1</v>
      </c>
      <c r="I97" s="44">
        <v>1</v>
      </c>
      <c r="J97" s="73">
        <v>2702121.3</v>
      </c>
      <c r="K97" s="43"/>
      <c r="L97" s="73">
        <v>446631.62</v>
      </c>
      <c r="M97" s="109">
        <v>6.05</v>
      </c>
      <c r="N97" s="134">
        <v>2702121.3</v>
      </c>
      <c r="AF97" s="39"/>
      <c r="AG97" s="48"/>
      <c r="AH97" s="48" t="s">
        <v>1028</v>
      </c>
      <c r="AL97" s="48"/>
    </row>
    <row r="98" spans="1:38" s="4" customFormat="1" ht="15" x14ac:dyDescent="0.25">
      <c r="A98" s="71"/>
      <c r="B98" s="72"/>
      <c r="C98" s="847" t="s">
        <v>81</v>
      </c>
      <c r="D98" s="847"/>
      <c r="E98" s="847"/>
      <c r="F98" s="42"/>
      <c r="G98" s="43"/>
      <c r="H98" s="43"/>
      <c r="I98" s="43"/>
      <c r="J98" s="46"/>
      <c r="K98" s="43"/>
      <c r="L98" s="73">
        <v>446631.62</v>
      </c>
      <c r="M98" s="66"/>
      <c r="N98" s="134">
        <v>2702121.3</v>
      </c>
      <c r="AF98" s="39"/>
      <c r="AG98" s="48"/>
      <c r="AH98" s="48"/>
      <c r="AL98" s="48" t="s">
        <v>81</v>
      </c>
    </row>
    <row r="99" spans="1:38" s="4" customFormat="1" ht="15" x14ac:dyDescent="0.25">
      <c r="A99" s="40" t="s">
        <v>147</v>
      </c>
      <c r="B99" s="41" t="s">
        <v>1029</v>
      </c>
      <c r="C99" s="847" t="s">
        <v>1030</v>
      </c>
      <c r="D99" s="847"/>
      <c r="E99" s="847"/>
      <c r="F99" s="42" t="s">
        <v>174</v>
      </c>
      <c r="G99" s="43">
        <v>14</v>
      </c>
      <c r="H99" s="44">
        <v>1</v>
      </c>
      <c r="I99" s="44">
        <v>14</v>
      </c>
      <c r="J99" s="46"/>
      <c r="K99" s="43"/>
      <c r="L99" s="46"/>
      <c r="M99" s="43"/>
      <c r="N99" s="47"/>
      <c r="AF99" s="39"/>
      <c r="AG99" s="48"/>
      <c r="AH99" s="48" t="s">
        <v>1030</v>
      </c>
      <c r="AL99" s="48"/>
    </row>
    <row r="100" spans="1:38" s="4" customFormat="1" ht="15" x14ac:dyDescent="0.25">
      <c r="A100" s="51"/>
      <c r="B100" s="50" t="s">
        <v>60</v>
      </c>
      <c r="C100" s="853" t="s">
        <v>66</v>
      </c>
      <c r="D100" s="853"/>
      <c r="E100" s="853"/>
      <c r="F100" s="53"/>
      <c r="G100" s="54"/>
      <c r="H100" s="54"/>
      <c r="I100" s="54"/>
      <c r="J100" s="57">
        <v>34.020000000000003</v>
      </c>
      <c r="K100" s="54"/>
      <c r="L100" s="57">
        <v>476.28</v>
      </c>
      <c r="M100" s="56">
        <v>35.42</v>
      </c>
      <c r="N100" s="58">
        <v>16869.84</v>
      </c>
      <c r="AF100" s="39"/>
      <c r="AG100" s="48"/>
      <c r="AH100" s="48"/>
      <c r="AI100" s="3" t="s">
        <v>66</v>
      </c>
      <c r="AL100" s="48"/>
    </row>
    <row r="101" spans="1:38" s="4" customFormat="1" ht="15" x14ac:dyDescent="0.25">
      <c r="A101" s="51"/>
      <c r="B101" s="50" t="s">
        <v>86</v>
      </c>
      <c r="C101" s="853" t="s">
        <v>87</v>
      </c>
      <c r="D101" s="853"/>
      <c r="E101" s="853"/>
      <c r="F101" s="53"/>
      <c r="G101" s="54"/>
      <c r="H101" s="54"/>
      <c r="I101" s="54"/>
      <c r="J101" s="57">
        <v>0.68</v>
      </c>
      <c r="K101" s="54"/>
      <c r="L101" s="57">
        <v>9.52</v>
      </c>
      <c r="M101" s="54"/>
      <c r="N101" s="59"/>
      <c r="AF101" s="39"/>
      <c r="AG101" s="48"/>
      <c r="AH101" s="48"/>
      <c r="AI101" s="3" t="s">
        <v>87</v>
      </c>
      <c r="AL101" s="48"/>
    </row>
    <row r="102" spans="1:38" s="4" customFormat="1" ht="15" x14ac:dyDescent="0.25">
      <c r="A102" s="60"/>
      <c r="B102" s="50"/>
      <c r="C102" s="853" t="s">
        <v>71</v>
      </c>
      <c r="D102" s="853"/>
      <c r="E102" s="853"/>
      <c r="F102" s="53" t="s">
        <v>72</v>
      </c>
      <c r="G102" s="56">
        <v>3.11</v>
      </c>
      <c r="H102" s="54"/>
      <c r="I102" s="56">
        <v>43.54</v>
      </c>
      <c r="J102" s="63"/>
      <c r="K102" s="54"/>
      <c r="L102" s="63"/>
      <c r="M102" s="54"/>
      <c r="N102" s="59"/>
      <c r="AF102" s="39"/>
      <c r="AG102" s="48"/>
      <c r="AH102" s="48"/>
      <c r="AJ102" s="3" t="s">
        <v>71</v>
      </c>
      <c r="AL102" s="48"/>
    </row>
    <row r="103" spans="1:38" s="4" customFormat="1" ht="15" x14ac:dyDescent="0.25">
      <c r="A103" s="51"/>
      <c r="B103" s="50"/>
      <c r="C103" s="854" t="s">
        <v>74</v>
      </c>
      <c r="D103" s="854"/>
      <c r="E103" s="854"/>
      <c r="F103" s="65"/>
      <c r="G103" s="66"/>
      <c r="H103" s="66"/>
      <c r="I103" s="66"/>
      <c r="J103" s="68">
        <v>34.700000000000003</v>
      </c>
      <c r="K103" s="66"/>
      <c r="L103" s="68">
        <v>485.8</v>
      </c>
      <c r="M103" s="66"/>
      <c r="N103" s="69"/>
      <c r="AF103" s="39"/>
      <c r="AG103" s="48"/>
      <c r="AH103" s="48"/>
      <c r="AK103" s="3" t="s">
        <v>74</v>
      </c>
      <c r="AL103" s="48"/>
    </row>
    <row r="104" spans="1:38" s="4" customFormat="1" ht="15" x14ac:dyDescent="0.25">
      <c r="A104" s="60"/>
      <c r="B104" s="50"/>
      <c r="C104" s="853" t="s">
        <v>75</v>
      </c>
      <c r="D104" s="853"/>
      <c r="E104" s="853"/>
      <c r="F104" s="53"/>
      <c r="G104" s="54"/>
      <c r="H104" s="54"/>
      <c r="I104" s="54"/>
      <c r="J104" s="63"/>
      <c r="K104" s="54"/>
      <c r="L104" s="57">
        <v>476.28</v>
      </c>
      <c r="M104" s="54"/>
      <c r="N104" s="58">
        <v>16869.84</v>
      </c>
      <c r="AF104" s="39"/>
      <c r="AG104" s="48"/>
      <c r="AH104" s="48"/>
      <c r="AJ104" s="3" t="s">
        <v>75</v>
      </c>
      <c r="AL104" s="48"/>
    </row>
    <row r="105" spans="1:38" s="4" customFormat="1" ht="15" x14ac:dyDescent="0.25">
      <c r="A105" s="60"/>
      <c r="B105" s="50" t="s">
        <v>928</v>
      </c>
      <c r="C105" s="853" t="s">
        <v>929</v>
      </c>
      <c r="D105" s="853"/>
      <c r="E105" s="853"/>
      <c r="F105" s="53" t="s">
        <v>78</v>
      </c>
      <c r="G105" s="70">
        <v>90</v>
      </c>
      <c r="H105" s="54"/>
      <c r="I105" s="70">
        <v>90</v>
      </c>
      <c r="J105" s="63"/>
      <c r="K105" s="54"/>
      <c r="L105" s="57">
        <v>428.65</v>
      </c>
      <c r="M105" s="54"/>
      <c r="N105" s="58">
        <v>15182.86</v>
      </c>
      <c r="AF105" s="39"/>
      <c r="AG105" s="48"/>
      <c r="AH105" s="48"/>
      <c r="AJ105" s="3" t="s">
        <v>929</v>
      </c>
      <c r="AL105" s="48"/>
    </row>
    <row r="106" spans="1:38" s="4" customFormat="1" ht="15" x14ac:dyDescent="0.25">
      <c r="A106" s="60"/>
      <c r="B106" s="50" t="s">
        <v>930</v>
      </c>
      <c r="C106" s="853" t="s">
        <v>931</v>
      </c>
      <c r="D106" s="853"/>
      <c r="E106" s="853"/>
      <c r="F106" s="53" t="s">
        <v>78</v>
      </c>
      <c r="G106" s="70">
        <v>46</v>
      </c>
      <c r="H106" s="54"/>
      <c r="I106" s="70">
        <v>46</v>
      </c>
      <c r="J106" s="63"/>
      <c r="K106" s="54"/>
      <c r="L106" s="57">
        <v>219.09</v>
      </c>
      <c r="M106" s="54"/>
      <c r="N106" s="58">
        <v>7760.13</v>
      </c>
      <c r="AF106" s="39"/>
      <c r="AG106" s="48"/>
      <c r="AH106" s="48"/>
      <c r="AJ106" s="3" t="s">
        <v>931</v>
      </c>
      <c r="AL106" s="48"/>
    </row>
    <row r="107" spans="1:38" s="4" customFormat="1" ht="15" x14ac:dyDescent="0.25">
      <c r="A107" s="71"/>
      <c r="B107" s="72"/>
      <c r="C107" s="847" t="s">
        <v>81</v>
      </c>
      <c r="D107" s="847"/>
      <c r="E107" s="847"/>
      <c r="F107" s="42"/>
      <c r="G107" s="43"/>
      <c r="H107" s="43"/>
      <c r="I107" s="43"/>
      <c r="J107" s="46"/>
      <c r="K107" s="43"/>
      <c r="L107" s="73">
        <v>1133.54</v>
      </c>
      <c r="M107" s="66"/>
      <c r="N107" s="47"/>
      <c r="AF107" s="39"/>
      <c r="AG107" s="48"/>
      <c r="AH107" s="48"/>
      <c r="AL107" s="48" t="s">
        <v>81</v>
      </c>
    </row>
    <row r="108" spans="1:38" s="4" customFormat="1" ht="15" x14ac:dyDescent="0.25">
      <c r="A108" s="40" t="s">
        <v>155</v>
      </c>
      <c r="B108" s="41" t="s">
        <v>1031</v>
      </c>
      <c r="C108" s="847" t="s">
        <v>1032</v>
      </c>
      <c r="D108" s="847"/>
      <c r="E108" s="847"/>
      <c r="F108" s="42" t="s">
        <v>174</v>
      </c>
      <c r="G108" s="43">
        <v>14</v>
      </c>
      <c r="H108" s="44">
        <v>1</v>
      </c>
      <c r="I108" s="44">
        <v>14</v>
      </c>
      <c r="J108" s="46"/>
      <c r="K108" s="43"/>
      <c r="L108" s="46"/>
      <c r="M108" s="43"/>
      <c r="N108" s="47"/>
      <c r="AF108" s="39"/>
      <c r="AG108" s="48"/>
      <c r="AH108" s="48" t="s">
        <v>1032</v>
      </c>
      <c r="AL108" s="48"/>
    </row>
    <row r="109" spans="1:38" s="4" customFormat="1" ht="15" x14ac:dyDescent="0.25">
      <c r="A109" s="51"/>
      <c r="B109" s="50" t="s">
        <v>60</v>
      </c>
      <c r="C109" s="853" t="s">
        <v>66</v>
      </c>
      <c r="D109" s="853"/>
      <c r="E109" s="853"/>
      <c r="F109" s="53"/>
      <c r="G109" s="54"/>
      <c r="H109" s="54"/>
      <c r="I109" s="54"/>
      <c r="J109" s="57">
        <v>4.88</v>
      </c>
      <c r="K109" s="54"/>
      <c r="L109" s="57">
        <v>68.319999999999993</v>
      </c>
      <c r="M109" s="56">
        <v>35.42</v>
      </c>
      <c r="N109" s="58">
        <v>2419.89</v>
      </c>
      <c r="AF109" s="39"/>
      <c r="AG109" s="48"/>
      <c r="AH109" s="48"/>
      <c r="AI109" s="3" t="s">
        <v>66</v>
      </c>
      <c r="AL109" s="48"/>
    </row>
    <row r="110" spans="1:38" s="4" customFormat="1" ht="15" x14ac:dyDescent="0.25">
      <c r="A110" s="51"/>
      <c r="B110" s="50" t="s">
        <v>86</v>
      </c>
      <c r="C110" s="853" t="s">
        <v>87</v>
      </c>
      <c r="D110" s="853"/>
      <c r="E110" s="853"/>
      <c r="F110" s="53"/>
      <c r="G110" s="54"/>
      <c r="H110" s="54"/>
      <c r="I110" s="54"/>
      <c r="J110" s="57">
        <v>0.41</v>
      </c>
      <c r="K110" s="54"/>
      <c r="L110" s="57">
        <v>5.74</v>
      </c>
      <c r="M110" s="54"/>
      <c r="N110" s="59"/>
      <c r="AF110" s="39"/>
      <c r="AG110" s="48"/>
      <c r="AH110" s="48"/>
      <c r="AI110" s="3" t="s">
        <v>87</v>
      </c>
      <c r="AL110" s="48"/>
    </row>
    <row r="111" spans="1:38" s="4" customFormat="1" ht="15" x14ac:dyDescent="0.25">
      <c r="A111" s="60"/>
      <c r="B111" s="50"/>
      <c r="C111" s="853" t="s">
        <v>71</v>
      </c>
      <c r="D111" s="853"/>
      <c r="E111" s="853"/>
      <c r="F111" s="53" t="s">
        <v>72</v>
      </c>
      <c r="G111" s="61">
        <v>0.5</v>
      </c>
      <c r="H111" s="54"/>
      <c r="I111" s="70">
        <v>7</v>
      </c>
      <c r="J111" s="63"/>
      <c r="K111" s="54"/>
      <c r="L111" s="63"/>
      <c r="M111" s="54"/>
      <c r="N111" s="59"/>
      <c r="AF111" s="39"/>
      <c r="AG111" s="48"/>
      <c r="AH111" s="48"/>
      <c r="AJ111" s="3" t="s">
        <v>71</v>
      </c>
      <c r="AL111" s="48"/>
    </row>
    <row r="112" spans="1:38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5.29</v>
      </c>
      <c r="K112" s="66"/>
      <c r="L112" s="68">
        <v>74.06</v>
      </c>
      <c r="M112" s="66"/>
      <c r="N112" s="69"/>
      <c r="AF112" s="39"/>
      <c r="AG112" s="48"/>
      <c r="AH112" s="48"/>
      <c r="AK112" s="3" t="s">
        <v>74</v>
      </c>
      <c r="AL112" s="48"/>
    </row>
    <row r="113" spans="1:38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7">
        <v>68.319999999999993</v>
      </c>
      <c r="M113" s="54"/>
      <c r="N113" s="58">
        <v>2419.89</v>
      </c>
      <c r="AF113" s="39"/>
      <c r="AG113" s="48"/>
      <c r="AH113" s="48"/>
      <c r="AJ113" s="3" t="s">
        <v>75</v>
      </c>
      <c r="AL113" s="48"/>
    </row>
    <row r="114" spans="1:38" s="4" customFormat="1" ht="15" x14ac:dyDescent="0.25">
      <c r="A114" s="60"/>
      <c r="B114" s="50" t="s">
        <v>928</v>
      </c>
      <c r="C114" s="853" t="s">
        <v>929</v>
      </c>
      <c r="D114" s="853"/>
      <c r="E114" s="853"/>
      <c r="F114" s="53" t="s">
        <v>78</v>
      </c>
      <c r="G114" s="70">
        <v>90</v>
      </c>
      <c r="H114" s="54"/>
      <c r="I114" s="70">
        <v>90</v>
      </c>
      <c r="J114" s="63"/>
      <c r="K114" s="54"/>
      <c r="L114" s="57">
        <v>61.49</v>
      </c>
      <c r="M114" s="54"/>
      <c r="N114" s="58">
        <v>2177.9</v>
      </c>
      <c r="AF114" s="39"/>
      <c r="AG114" s="48"/>
      <c r="AH114" s="48"/>
      <c r="AJ114" s="3" t="s">
        <v>929</v>
      </c>
      <c r="AL114" s="48"/>
    </row>
    <row r="115" spans="1:38" s="4" customFormat="1" ht="15" x14ac:dyDescent="0.25">
      <c r="A115" s="60"/>
      <c r="B115" s="50" t="s">
        <v>930</v>
      </c>
      <c r="C115" s="853" t="s">
        <v>931</v>
      </c>
      <c r="D115" s="853"/>
      <c r="E115" s="853"/>
      <c r="F115" s="53" t="s">
        <v>78</v>
      </c>
      <c r="G115" s="70">
        <v>46</v>
      </c>
      <c r="H115" s="54"/>
      <c r="I115" s="70">
        <v>46</v>
      </c>
      <c r="J115" s="63"/>
      <c r="K115" s="54"/>
      <c r="L115" s="57">
        <v>31.43</v>
      </c>
      <c r="M115" s="54"/>
      <c r="N115" s="58">
        <v>1113.1500000000001</v>
      </c>
      <c r="AF115" s="39"/>
      <c r="AG115" s="48"/>
      <c r="AH115" s="48"/>
      <c r="AJ115" s="3" t="s">
        <v>931</v>
      </c>
      <c r="AL115" s="48"/>
    </row>
    <row r="116" spans="1:38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131">
        <v>166.98</v>
      </c>
      <c r="M116" s="66"/>
      <c r="N116" s="47"/>
      <c r="AF116" s="39"/>
      <c r="AG116" s="48"/>
      <c r="AH116" s="48"/>
      <c r="AL116" s="48" t="s">
        <v>81</v>
      </c>
    </row>
    <row r="117" spans="1:38" s="4" customFormat="1" ht="23.25" x14ac:dyDescent="0.25">
      <c r="A117" s="40" t="s">
        <v>1033</v>
      </c>
      <c r="B117" s="41" t="s">
        <v>1034</v>
      </c>
      <c r="C117" s="847" t="s">
        <v>1035</v>
      </c>
      <c r="D117" s="847"/>
      <c r="E117" s="847"/>
      <c r="F117" s="42" t="s">
        <v>916</v>
      </c>
      <c r="G117" s="43">
        <v>6</v>
      </c>
      <c r="H117" s="44">
        <v>1</v>
      </c>
      <c r="I117" s="44">
        <v>6</v>
      </c>
      <c r="J117" s="73">
        <v>43844.18</v>
      </c>
      <c r="K117" s="43"/>
      <c r="L117" s="73">
        <v>43481.83</v>
      </c>
      <c r="M117" s="109">
        <v>6.05</v>
      </c>
      <c r="N117" s="134">
        <v>263065.08</v>
      </c>
      <c r="AF117" s="39"/>
      <c r="AG117" s="48"/>
      <c r="AH117" s="48" t="s">
        <v>1035</v>
      </c>
      <c r="AL117" s="48"/>
    </row>
    <row r="118" spans="1:38" s="4" customFormat="1" ht="15" x14ac:dyDescent="0.25">
      <c r="A118" s="71"/>
      <c r="B118" s="72"/>
      <c r="C118" s="847" t="s">
        <v>81</v>
      </c>
      <c r="D118" s="847"/>
      <c r="E118" s="847"/>
      <c r="F118" s="42"/>
      <c r="G118" s="43"/>
      <c r="H118" s="43"/>
      <c r="I118" s="43"/>
      <c r="J118" s="46"/>
      <c r="K118" s="43"/>
      <c r="L118" s="73">
        <v>43481.83</v>
      </c>
      <c r="M118" s="66"/>
      <c r="N118" s="134">
        <v>263065.08</v>
      </c>
      <c r="AF118" s="39"/>
      <c r="AG118" s="48"/>
      <c r="AH118" s="48"/>
      <c r="AL118" s="48" t="s">
        <v>81</v>
      </c>
    </row>
    <row r="119" spans="1:38" s="4" customFormat="1" ht="23.25" x14ac:dyDescent="0.25">
      <c r="A119" s="40" t="s">
        <v>1036</v>
      </c>
      <c r="B119" s="41" t="s">
        <v>1037</v>
      </c>
      <c r="C119" s="847" t="s">
        <v>1038</v>
      </c>
      <c r="D119" s="847"/>
      <c r="E119" s="847"/>
      <c r="F119" s="42" t="s">
        <v>916</v>
      </c>
      <c r="G119" s="43">
        <v>8</v>
      </c>
      <c r="H119" s="44">
        <v>1</v>
      </c>
      <c r="I119" s="44">
        <v>8</v>
      </c>
      <c r="J119" s="73">
        <v>56190.720000000001</v>
      </c>
      <c r="K119" s="43"/>
      <c r="L119" s="73">
        <v>74301.78</v>
      </c>
      <c r="M119" s="109">
        <v>6.05</v>
      </c>
      <c r="N119" s="134">
        <v>449525.76000000001</v>
      </c>
      <c r="AF119" s="39"/>
      <c r="AG119" s="48"/>
      <c r="AH119" s="48" t="s">
        <v>1038</v>
      </c>
      <c r="AL119" s="48"/>
    </row>
    <row r="120" spans="1:38" s="4" customFormat="1" ht="15" x14ac:dyDescent="0.25">
      <c r="A120" s="71"/>
      <c r="B120" s="72"/>
      <c r="C120" s="847" t="s">
        <v>81</v>
      </c>
      <c r="D120" s="847"/>
      <c r="E120" s="847"/>
      <c r="F120" s="42"/>
      <c r="G120" s="43"/>
      <c r="H120" s="43"/>
      <c r="I120" s="43"/>
      <c r="J120" s="46"/>
      <c r="K120" s="43"/>
      <c r="L120" s="73">
        <v>74301.78</v>
      </c>
      <c r="M120" s="66"/>
      <c r="N120" s="134">
        <v>449525.76000000001</v>
      </c>
      <c r="AF120" s="39"/>
      <c r="AG120" s="48"/>
      <c r="AH120" s="48"/>
      <c r="AL120" s="48" t="s">
        <v>81</v>
      </c>
    </row>
    <row r="121" spans="1:38" s="4" customFormat="1" ht="15" x14ac:dyDescent="0.25">
      <c r="A121" s="855" t="s">
        <v>1039</v>
      </c>
      <c r="B121" s="856"/>
      <c r="C121" s="856"/>
      <c r="D121" s="856"/>
      <c r="E121" s="856"/>
      <c r="F121" s="856"/>
      <c r="G121" s="856"/>
      <c r="H121" s="856"/>
      <c r="I121" s="856"/>
      <c r="J121" s="856"/>
      <c r="K121" s="856"/>
      <c r="L121" s="856"/>
      <c r="M121" s="856"/>
      <c r="N121" s="857"/>
      <c r="AF121" s="39"/>
      <c r="AG121" s="48" t="s">
        <v>1039</v>
      </c>
      <c r="AH121" s="48"/>
      <c r="AL121" s="48"/>
    </row>
    <row r="122" spans="1:38" s="4" customFormat="1" ht="23.25" x14ac:dyDescent="0.25">
      <c r="A122" s="40" t="s">
        <v>165</v>
      </c>
      <c r="B122" s="41" t="s">
        <v>905</v>
      </c>
      <c r="C122" s="847" t="s">
        <v>906</v>
      </c>
      <c r="D122" s="847"/>
      <c r="E122" s="847"/>
      <c r="F122" s="42" t="s">
        <v>174</v>
      </c>
      <c r="G122" s="43">
        <v>1</v>
      </c>
      <c r="H122" s="44">
        <v>1</v>
      </c>
      <c r="I122" s="44">
        <v>1</v>
      </c>
      <c r="J122" s="46"/>
      <c r="K122" s="43"/>
      <c r="L122" s="46"/>
      <c r="M122" s="43"/>
      <c r="N122" s="47"/>
      <c r="AF122" s="39"/>
      <c r="AG122" s="48"/>
      <c r="AH122" s="48" t="s">
        <v>906</v>
      </c>
      <c r="AL122" s="48"/>
    </row>
    <row r="123" spans="1:38" s="4" customFormat="1" ht="15" x14ac:dyDescent="0.25">
      <c r="A123" s="51"/>
      <c r="B123" s="50" t="s">
        <v>60</v>
      </c>
      <c r="C123" s="853" t="s">
        <v>66</v>
      </c>
      <c r="D123" s="853"/>
      <c r="E123" s="853"/>
      <c r="F123" s="53"/>
      <c r="G123" s="54"/>
      <c r="H123" s="54"/>
      <c r="I123" s="54"/>
      <c r="J123" s="57">
        <v>4.54</v>
      </c>
      <c r="K123" s="54"/>
      <c r="L123" s="57">
        <v>4.54</v>
      </c>
      <c r="M123" s="56">
        <v>35.42</v>
      </c>
      <c r="N123" s="133">
        <v>160.81</v>
      </c>
      <c r="AF123" s="39"/>
      <c r="AG123" s="48"/>
      <c r="AH123" s="48"/>
      <c r="AI123" s="3" t="s">
        <v>66</v>
      </c>
      <c r="AL123" s="48"/>
    </row>
    <row r="124" spans="1:38" s="4" customFormat="1" ht="15" x14ac:dyDescent="0.25">
      <c r="A124" s="51"/>
      <c r="B124" s="50" t="s">
        <v>67</v>
      </c>
      <c r="C124" s="853" t="s">
        <v>68</v>
      </c>
      <c r="D124" s="853"/>
      <c r="E124" s="853"/>
      <c r="F124" s="53"/>
      <c r="G124" s="54"/>
      <c r="H124" s="54"/>
      <c r="I124" s="54"/>
      <c r="J124" s="57">
        <v>4.17</v>
      </c>
      <c r="K124" s="54"/>
      <c r="L124" s="57">
        <v>4.17</v>
      </c>
      <c r="M124" s="54"/>
      <c r="N124" s="59"/>
      <c r="AF124" s="39"/>
      <c r="AG124" s="48"/>
      <c r="AH124" s="48"/>
      <c r="AI124" s="3" t="s">
        <v>68</v>
      </c>
      <c r="AL124" s="48"/>
    </row>
    <row r="125" spans="1:38" s="4" customFormat="1" ht="15" x14ac:dyDescent="0.25">
      <c r="A125" s="51"/>
      <c r="B125" s="50" t="s">
        <v>69</v>
      </c>
      <c r="C125" s="853" t="s">
        <v>70</v>
      </c>
      <c r="D125" s="853"/>
      <c r="E125" s="853"/>
      <c r="F125" s="53"/>
      <c r="G125" s="54"/>
      <c r="H125" s="54"/>
      <c r="I125" s="54"/>
      <c r="J125" s="57">
        <v>0.5</v>
      </c>
      <c r="K125" s="54"/>
      <c r="L125" s="57">
        <v>0.5</v>
      </c>
      <c r="M125" s="56">
        <v>35.42</v>
      </c>
      <c r="N125" s="133">
        <v>17.71</v>
      </c>
      <c r="AF125" s="39"/>
      <c r="AG125" s="48"/>
      <c r="AH125" s="48"/>
      <c r="AI125" s="3" t="s">
        <v>70</v>
      </c>
      <c r="AL125" s="48"/>
    </row>
    <row r="126" spans="1:38" s="4" customFormat="1" ht="15" x14ac:dyDescent="0.25">
      <c r="A126" s="51"/>
      <c r="B126" s="50" t="s">
        <v>86</v>
      </c>
      <c r="C126" s="853" t="s">
        <v>87</v>
      </c>
      <c r="D126" s="853"/>
      <c r="E126" s="853"/>
      <c r="F126" s="53"/>
      <c r="G126" s="54"/>
      <c r="H126" s="54"/>
      <c r="I126" s="54"/>
      <c r="J126" s="57">
        <v>23.2</v>
      </c>
      <c r="K126" s="54"/>
      <c r="L126" s="57">
        <v>23.2</v>
      </c>
      <c r="M126" s="54"/>
      <c r="N126" s="59"/>
      <c r="AF126" s="39"/>
      <c r="AG126" s="48"/>
      <c r="AH126" s="48"/>
      <c r="AI126" s="3" t="s">
        <v>87</v>
      </c>
      <c r="AL126" s="48"/>
    </row>
    <row r="127" spans="1:38" s="4" customFormat="1" ht="15" x14ac:dyDescent="0.25">
      <c r="A127" s="60"/>
      <c r="B127" s="50"/>
      <c r="C127" s="853" t="s">
        <v>71</v>
      </c>
      <c r="D127" s="853"/>
      <c r="E127" s="853"/>
      <c r="F127" s="53" t="s">
        <v>72</v>
      </c>
      <c r="G127" s="56">
        <v>0.52</v>
      </c>
      <c r="H127" s="54"/>
      <c r="I127" s="56">
        <v>0.52</v>
      </c>
      <c r="J127" s="63"/>
      <c r="K127" s="54"/>
      <c r="L127" s="63"/>
      <c r="M127" s="54"/>
      <c r="N127" s="59"/>
      <c r="AF127" s="39"/>
      <c r="AG127" s="48"/>
      <c r="AH127" s="48"/>
      <c r="AJ127" s="3" t="s">
        <v>71</v>
      </c>
      <c r="AL127" s="48"/>
    </row>
    <row r="128" spans="1:38" s="4" customFormat="1" ht="15" x14ac:dyDescent="0.25">
      <c r="A128" s="60"/>
      <c r="B128" s="50"/>
      <c r="C128" s="853" t="s">
        <v>73</v>
      </c>
      <c r="D128" s="853"/>
      <c r="E128" s="853"/>
      <c r="F128" s="53" t="s">
        <v>72</v>
      </c>
      <c r="G128" s="56">
        <v>0.05</v>
      </c>
      <c r="H128" s="54"/>
      <c r="I128" s="56">
        <v>0.05</v>
      </c>
      <c r="J128" s="63"/>
      <c r="K128" s="54"/>
      <c r="L128" s="63"/>
      <c r="M128" s="54"/>
      <c r="N128" s="59"/>
      <c r="AF128" s="39"/>
      <c r="AG128" s="48"/>
      <c r="AH128" s="48"/>
      <c r="AJ128" s="3" t="s">
        <v>73</v>
      </c>
      <c r="AL128" s="48"/>
    </row>
    <row r="129" spans="1:38" s="4" customFormat="1" ht="15" x14ac:dyDescent="0.25">
      <c r="A129" s="51"/>
      <c r="B129" s="50"/>
      <c r="C129" s="854" t="s">
        <v>74</v>
      </c>
      <c r="D129" s="854"/>
      <c r="E129" s="854"/>
      <c r="F129" s="65"/>
      <c r="G129" s="66"/>
      <c r="H129" s="66"/>
      <c r="I129" s="66"/>
      <c r="J129" s="68">
        <v>31.91</v>
      </c>
      <c r="K129" s="66"/>
      <c r="L129" s="68">
        <v>31.91</v>
      </c>
      <c r="M129" s="66"/>
      <c r="N129" s="69"/>
      <c r="AF129" s="39"/>
      <c r="AG129" s="48"/>
      <c r="AH129" s="48"/>
      <c r="AK129" s="3" t="s">
        <v>74</v>
      </c>
      <c r="AL129" s="48"/>
    </row>
    <row r="130" spans="1:38" s="4" customFormat="1" ht="15" x14ac:dyDescent="0.25">
      <c r="A130" s="60"/>
      <c r="B130" s="50"/>
      <c r="C130" s="853" t="s">
        <v>75</v>
      </c>
      <c r="D130" s="853"/>
      <c r="E130" s="853"/>
      <c r="F130" s="53"/>
      <c r="G130" s="54"/>
      <c r="H130" s="54"/>
      <c r="I130" s="54"/>
      <c r="J130" s="63"/>
      <c r="K130" s="54"/>
      <c r="L130" s="57">
        <v>5.04</v>
      </c>
      <c r="M130" s="54"/>
      <c r="N130" s="133">
        <v>178.52</v>
      </c>
      <c r="AF130" s="39"/>
      <c r="AG130" s="48"/>
      <c r="AH130" s="48"/>
      <c r="AJ130" s="3" t="s">
        <v>75</v>
      </c>
      <c r="AL130" s="48"/>
    </row>
    <row r="131" spans="1:38" s="4" customFormat="1" ht="23.25" x14ac:dyDescent="0.25">
      <c r="A131" s="60"/>
      <c r="B131" s="50" t="s">
        <v>907</v>
      </c>
      <c r="C131" s="853" t="s">
        <v>908</v>
      </c>
      <c r="D131" s="853"/>
      <c r="E131" s="853"/>
      <c r="F131" s="53" t="s">
        <v>78</v>
      </c>
      <c r="G131" s="70">
        <v>90</v>
      </c>
      <c r="H131" s="54"/>
      <c r="I131" s="70">
        <v>90</v>
      </c>
      <c r="J131" s="63"/>
      <c r="K131" s="54"/>
      <c r="L131" s="57">
        <v>4.54</v>
      </c>
      <c r="M131" s="54"/>
      <c r="N131" s="133">
        <v>160.66999999999999</v>
      </c>
      <c r="AF131" s="39"/>
      <c r="AG131" s="48"/>
      <c r="AH131" s="48"/>
      <c r="AJ131" s="3" t="s">
        <v>908</v>
      </c>
      <c r="AL131" s="48"/>
    </row>
    <row r="132" spans="1:38" s="4" customFormat="1" ht="23.25" x14ac:dyDescent="0.25">
      <c r="A132" s="60"/>
      <c r="B132" s="50" t="s">
        <v>909</v>
      </c>
      <c r="C132" s="853" t="s">
        <v>910</v>
      </c>
      <c r="D132" s="853"/>
      <c r="E132" s="853"/>
      <c r="F132" s="53" t="s">
        <v>78</v>
      </c>
      <c r="G132" s="70">
        <v>46</v>
      </c>
      <c r="H132" s="54"/>
      <c r="I132" s="70">
        <v>46</v>
      </c>
      <c r="J132" s="63"/>
      <c r="K132" s="54"/>
      <c r="L132" s="57">
        <v>2.3199999999999998</v>
      </c>
      <c r="M132" s="54"/>
      <c r="N132" s="133">
        <v>82.12</v>
      </c>
      <c r="AF132" s="39"/>
      <c r="AG132" s="48"/>
      <c r="AH132" s="48"/>
      <c r="AJ132" s="3" t="s">
        <v>910</v>
      </c>
      <c r="AL132" s="48"/>
    </row>
    <row r="133" spans="1:38" s="4" customFormat="1" ht="15" x14ac:dyDescent="0.25">
      <c r="A133" s="71"/>
      <c r="B133" s="72"/>
      <c r="C133" s="847" t="s">
        <v>81</v>
      </c>
      <c r="D133" s="847"/>
      <c r="E133" s="847"/>
      <c r="F133" s="42"/>
      <c r="G133" s="43"/>
      <c r="H133" s="43"/>
      <c r="I133" s="43"/>
      <c r="J133" s="46"/>
      <c r="K133" s="43"/>
      <c r="L133" s="131">
        <v>38.770000000000003</v>
      </c>
      <c r="M133" s="66"/>
      <c r="N133" s="47"/>
      <c r="AF133" s="39"/>
      <c r="AG133" s="48"/>
      <c r="AH133" s="48"/>
      <c r="AL133" s="48" t="s">
        <v>81</v>
      </c>
    </row>
    <row r="134" spans="1:38" s="4" customFormat="1" ht="34.5" x14ac:dyDescent="0.25">
      <c r="A134" s="40" t="s">
        <v>168</v>
      </c>
      <c r="B134" s="41" t="s">
        <v>911</v>
      </c>
      <c r="C134" s="847" t="s">
        <v>912</v>
      </c>
      <c r="D134" s="847"/>
      <c r="E134" s="847"/>
      <c r="F134" s="42" t="s">
        <v>174</v>
      </c>
      <c r="G134" s="43">
        <v>1</v>
      </c>
      <c r="H134" s="44">
        <v>1</v>
      </c>
      <c r="I134" s="44">
        <v>1</v>
      </c>
      <c r="J134" s="46"/>
      <c r="K134" s="43"/>
      <c r="L134" s="46"/>
      <c r="M134" s="43"/>
      <c r="N134" s="47"/>
      <c r="AF134" s="39"/>
      <c r="AG134" s="48"/>
      <c r="AH134" s="48" t="s">
        <v>912</v>
      </c>
      <c r="AL134" s="48"/>
    </row>
    <row r="135" spans="1:38" s="4" customFormat="1" ht="15" x14ac:dyDescent="0.25">
      <c r="A135" s="51"/>
      <c r="B135" s="50" t="s">
        <v>60</v>
      </c>
      <c r="C135" s="853" t="s">
        <v>66</v>
      </c>
      <c r="D135" s="853"/>
      <c r="E135" s="853"/>
      <c r="F135" s="53"/>
      <c r="G135" s="54"/>
      <c r="H135" s="54"/>
      <c r="I135" s="54"/>
      <c r="J135" s="57">
        <v>5.16</v>
      </c>
      <c r="K135" s="54"/>
      <c r="L135" s="57">
        <v>5.16</v>
      </c>
      <c r="M135" s="56">
        <v>35.42</v>
      </c>
      <c r="N135" s="133">
        <v>182.77</v>
      </c>
      <c r="AF135" s="39"/>
      <c r="AG135" s="48"/>
      <c r="AH135" s="48"/>
      <c r="AI135" s="3" t="s">
        <v>66</v>
      </c>
      <c r="AL135" s="48"/>
    </row>
    <row r="136" spans="1:38" s="4" customFormat="1" ht="15" x14ac:dyDescent="0.25">
      <c r="A136" s="51"/>
      <c r="B136" s="50" t="s">
        <v>86</v>
      </c>
      <c r="C136" s="853" t="s">
        <v>87</v>
      </c>
      <c r="D136" s="853"/>
      <c r="E136" s="853"/>
      <c r="F136" s="53"/>
      <c r="G136" s="54"/>
      <c r="H136" s="54"/>
      <c r="I136" s="54"/>
      <c r="J136" s="57">
        <v>1.0900000000000001</v>
      </c>
      <c r="K136" s="54"/>
      <c r="L136" s="57">
        <v>1.0900000000000001</v>
      </c>
      <c r="M136" s="54"/>
      <c r="N136" s="59"/>
      <c r="AF136" s="39"/>
      <c r="AG136" s="48"/>
      <c r="AH136" s="48"/>
      <c r="AI136" s="3" t="s">
        <v>87</v>
      </c>
      <c r="AL136" s="48"/>
    </row>
    <row r="137" spans="1:38" s="4" customFormat="1" ht="15" x14ac:dyDescent="0.25">
      <c r="A137" s="60"/>
      <c r="B137" s="50"/>
      <c r="C137" s="853" t="s">
        <v>71</v>
      </c>
      <c r="D137" s="853"/>
      <c r="E137" s="853"/>
      <c r="F137" s="53" t="s">
        <v>72</v>
      </c>
      <c r="G137" s="56">
        <v>0.52</v>
      </c>
      <c r="H137" s="54"/>
      <c r="I137" s="56">
        <v>0.52</v>
      </c>
      <c r="J137" s="63"/>
      <c r="K137" s="54"/>
      <c r="L137" s="63"/>
      <c r="M137" s="54"/>
      <c r="N137" s="59"/>
      <c r="AF137" s="39"/>
      <c r="AG137" s="48"/>
      <c r="AH137" s="48"/>
      <c r="AJ137" s="3" t="s">
        <v>71</v>
      </c>
      <c r="AL137" s="48"/>
    </row>
    <row r="138" spans="1:38" s="4" customFormat="1" ht="15" x14ac:dyDescent="0.25">
      <c r="A138" s="51"/>
      <c r="B138" s="50"/>
      <c r="C138" s="854" t="s">
        <v>74</v>
      </c>
      <c r="D138" s="854"/>
      <c r="E138" s="854"/>
      <c r="F138" s="65"/>
      <c r="G138" s="66"/>
      <c r="H138" s="66"/>
      <c r="I138" s="66"/>
      <c r="J138" s="68">
        <v>6.25</v>
      </c>
      <c r="K138" s="66"/>
      <c r="L138" s="68">
        <v>6.25</v>
      </c>
      <c r="M138" s="66"/>
      <c r="N138" s="69"/>
      <c r="AF138" s="39"/>
      <c r="AG138" s="48"/>
      <c r="AH138" s="48"/>
      <c r="AK138" s="3" t="s">
        <v>74</v>
      </c>
      <c r="AL138" s="48"/>
    </row>
    <row r="139" spans="1:38" s="4" customFormat="1" ht="15" x14ac:dyDescent="0.25">
      <c r="A139" s="60"/>
      <c r="B139" s="50"/>
      <c r="C139" s="853" t="s">
        <v>75</v>
      </c>
      <c r="D139" s="853"/>
      <c r="E139" s="853"/>
      <c r="F139" s="53"/>
      <c r="G139" s="54"/>
      <c r="H139" s="54"/>
      <c r="I139" s="54"/>
      <c r="J139" s="63"/>
      <c r="K139" s="54"/>
      <c r="L139" s="57">
        <v>5.16</v>
      </c>
      <c r="M139" s="54"/>
      <c r="N139" s="133">
        <v>182.77</v>
      </c>
      <c r="AF139" s="39"/>
      <c r="AG139" s="48"/>
      <c r="AH139" s="48"/>
      <c r="AJ139" s="3" t="s">
        <v>75</v>
      </c>
      <c r="AL139" s="48"/>
    </row>
    <row r="140" spans="1:38" s="4" customFormat="1" ht="23.25" x14ac:dyDescent="0.25">
      <c r="A140" s="60"/>
      <c r="B140" s="50" t="s">
        <v>907</v>
      </c>
      <c r="C140" s="853" t="s">
        <v>908</v>
      </c>
      <c r="D140" s="853"/>
      <c r="E140" s="853"/>
      <c r="F140" s="53" t="s">
        <v>78</v>
      </c>
      <c r="G140" s="70">
        <v>90</v>
      </c>
      <c r="H140" s="54"/>
      <c r="I140" s="70">
        <v>90</v>
      </c>
      <c r="J140" s="63"/>
      <c r="K140" s="54"/>
      <c r="L140" s="57">
        <v>4.6399999999999997</v>
      </c>
      <c r="M140" s="54"/>
      <c r="N140" s="133">
        <v>164.49</v>
      </c>
      <c r="AF140" s="39"/>
      <c r="AG140" s="48"/>
      <c r="AH140" s="48"/>
      <c r="AJ140" s="3" t="s">
        <v>908</v>
      </c>
      <c r="AL140" s="48"/>
    </row>
    <row r="141" spans="1:38" s="4" customFormat="1" ht="23.25" x14ac:dyDescent="0.25">
      <c r="A141" s="60"/>
      <c r="B141" s="50" t="s">
        <v>909</v>
      </c>
      <c r="C141" s="853" t="s">
        <v>910</v>
      </c>
      <c r="D141" s="853"/>
      <c r="E141" s="853"/>
      <c r="F141" s="53" t="s">
        <v>78</v>
      </c>
      <c r="G141" s="70">
        <v>46</v>
      </c>
      <c r="H141" s="54"/>
      <c r="I141" s="70">
        <v>46</v>
      </c>
      <c r="J141" s="63"/>
      <c r="K141" s="54"/>
      <c r="L141" s="57">
        <v>2.37</v>
      </c>
      <c r="M141" s="54"/>
      <c r="N141" s="133">
        <v>84.07</v>
      </c>
      <c r="AF141" s="39"/>
      <c r="AG141" s="48"/>
      <c r="AH141" s="48"/>
      <c r="AJ141" s="3" t="s">
        <v>910</v>
      </c>
      <c r="AL141" s="48"/>
    </row>
    <row r="142" spans="1:38" s="4" customFormat="1" ht="15" x14ac:dyDescent="0.25">
      <c r="A142" s="71"/>
      <c r="B142" s="72"/>
      <c r="C142" s="847" t="s">
        <v>81</v>
      </c>
      <c r="D142" s="847"/>
      <c r="E142" s="847"/>
      <c r="F142" s="42"/>
      <c r="G142" s="43"/>
      <c r="H142" s="43"/>
      <c r="I142" s="43"/>
      <c r="J142" s="46"/>
      <c r="K142" s="43"/>
      <c r="L142" s="131">
        <v>13.26</v>
      </c>
      <c r="M142" s="66"/>
      <c r="N142" s="47"/>
      <c r="AF142" s="39"/>
      <c r="AG142" s="48"/>
      <c r="AH142" s="48"/>
      <c r="AL142" s="48" t="s">
        <v>81</v>
      </c>
    </row>
    <row r="143" spans="1:38" s="4" customFormat="1" ht="23.25" x14ac:dyDescent="0.25">
      <c r="A143" s="40" t="s">
        <v>1040</v>
      </c>
      <c r="B143" s="41" t="s">
        <v>1041</v>
      </c>
      <c r="C143" s="847" t="s">
        <v>1042</v>
      </c>
      <c r="D143" s="847"/>
      <c r="E143" s="847"/>
      <c r="F143" s="42" t="s">
        <v>916</v>
      </c>
      <c r="G143" s="43">
        <v>1</v>
      </c>
      <c r="H143" s="44">
        <v>1</v>
      </c>
      <c r="I143" s="44">
        <v>1</v>
      </c>
      <c r="J143" s="73">
        <v>28549.55</v>
      </c>
      <c r="K143" s="43"/>
      <c r="L143" s="73">
        <v>4718.93</v>
      </c>
      <c r="M143" s="109">
        <v>6.05</v>
      </c>
      <c r="N143" s="134">
        <v>28549.55</v>
      </c>
      <c r="AF143" s="39"/>
      <c r="AG143" s="48"/>
      <c r="AH143" s="48" t="s">
        <v>1042</v>
      </c>
      <c r="AL143" s="48"/>
    </row>
    <row r="144" spans="1:38" s="4" customFormat="1" ht="15" x14ac:dyDescent="0.25">
      <c r="A144" s="71"/>
      <c r="B144" s="72"/>
      <c r="C144" s="847" t="s">
        <v>81</v>
      </c>
      <c r="D144" s="847"/>
      <c r="E144" s="847"/>
      <c r="F144" s="42"/>
      <c r="G144" s="43"/>
      <c r="H144" s="43"/>
      <c r="I144" s="43"/>
      <c r="J144" s="46"/>
      <c r="K144" s="43"/>
      <c r="L144" s="73">
        <v>4718.93</v>
      </c>
      <c r="M144" s="66"/>
      <c r="N144" s="134">
        <v>28549.55</v>
      </c>
      <c r="AF144" s="39"/>
      <c r="AG144" s="48"/>
      <c r="AH144" s="48"/>
      <c r="AL144" s="48" t="s">
        <v>81</v>
      </c>
    </row>
    <row r="145" spans="1:38" s="4" customFormat="1" ht="45.75" x14ac:dyDescent="0.25">
      <c r="A145" s="40" t="s">
        <v>180</v>
      </c>
      <c r="B145" s="41" t="s">
        <v>1043</v>
      </c>
      <c r="C145" s="847" t="s">
        <v>1044</v>
      </c>
      <c r="D145" s="847"/>
      <c r="E145" s="847"/>
      <c r="F145" s="42" t="s">
        <v>1045</v>
      </c>
      <c r="G145" s="43">
        <v>0.02</v>
      </c>
      <c r="H145" s="44">
        <v>1</v>
      </c>
      <c r="I145" s="109">
        <v>0.02</v>
      </c>
      <c r="J145" s="46"/>
      <c r="K145" s="43"/>
      <c r="L145" s="46"/>
      <c r="M145" s="43"/>
      <c r="N145" s="47"/>
      <c r="AF145" s="39"/>
      <c r="AG145" s="48"/>
      <c r="AH145" s="48" t="s">
        <v>1044</v>
      </c>
      <c r="AL145" s="48"/>
    </row>
    <row r="146" spans="1:38" s="4" customFormat="1" ht="15" x14ac:dyDescent="0.25">
      <c r="A146" s="51"/>
      <c r="B146" s="50" t="s">
        <v>60</v>
      </c>
      <c r="C146" s="853" t="s">
        <v>66</v>
      </c>
      <c r="D146" s="853"/>
      <c r="E146" s="853"/>
      <c r="F146" s="53"/>
      <c r="G146" s="54"/>
      <c r="H146" s="54"/>
      <c r="I146" s="54"/>
      <c r="J146" s="57">
        <v>315.27</v>
      </c>
      <c r="K146" s="54"/>
      <c r="L146" s="57">
        <v>6.31</v>
      </c>
      <c r="M146" s="56">
        <v>35.42</v>
      </c>
      <c r="N146" s="133">
        <v>223.5</v>
      </c>
      <c r="AF146" s="39"/>
      <c r="AG146" s="48"/>
      <c r="AH146" s="48"/>
      <c r="AI146" s="3" t="s">
        <v>66</v>
      </c>
      <c r="AL146" s="48"/>
    </row>
    <row r="147" spans="1:38" s="4" customFormat="1" ht="15" x14ac:dyDescent="0.25">
      <c r="A147" s="60"/>
      <c r="B147" s="50"/>
      <c r="C147" s="853" t="s">
        <v>71</v>
      </c>
      <c r="D147" s="853"/>
      <c r="E147" s="853"/>
      <c r="F147" s="53" t="s">
        <v>72</v>
      </c>
      <c r="G147" s="56">
        <v>36.96</v>
      </c>
      <c r="H147" s="54"/>
      <c r="I147" s="130">
        <v>0.73919999999999997</v>
      </c>
      <c r="J147" s="63"/>
      <c r="K147" s="54"/>
      <c r="L147" s="63"/>
      <c r="M147" s="54"/>
      <c r="N147" s="59"/>
      <c r="AF147" s="39"/>
      <c r="AG147" s="48"/>
      <c r="AH147" s="48"/>
      <c r="AJ147" s="3" t="s">
        <v>71</v>
      </c>
      <c r="AL147" s="48"/>
    </row>
    <row r="148" spans="1:38" s="4" customFormat="1" ht="15" x14ac:dyDescent="0.25">
      <c r="A148" s="51"/>
      <c r="B148" s="50"/>
      <c r="C148" s="854" t="s">
        <v>74</v>
      </c>
      <c r="D148" s="854"/>
      <c r="E148" s="854"/>
      <c r="F148" s="65"/>
      <c r="G148" s="66"/>
      <c r="H148" s="66"/>
      <c r="I148" s="66"/>
      <c r="J148" s="68">
        <v>315.27</v>
      </c>
      <c r="K148" s="66"/>
      <c r="L148" s="68">
        <v>6.31</v>
      </c>
      <c r="M148" s="66"/>
      <c r="N148" s="69"/>
      <c r="AF148" s="39"/>
      <c r="AG148" s="48"/>
      <c r="AH148" s="48"/>
      <c r="AK148" s="3" t="s">
        <v>74</v>
      </c>
      <c r="AL148" s="48"/>
    </row>
    <row r="149" spans="1:38" s="4" customFormat="1" ht="15" x14ac:dyDescent="0.25">
      <c r="A149" s="60"/>
      <c r="B149" s="50"/>
      <c r="C149" s="853" t="s">
        <v>75</v>
      </c>
      <c r="D149" s="853"/>
      <c r="E149" s="853"/>
      <c r="F149" s="53"/>
      <c r="G149" s="54"/>
      <c r="H149" s="54"/>
      <c r="I149" s="54"/>
      <c r="J149" s="63"/>
      <c r="K149" s="54"/>
      <c r="L149" s="57">
        <v>6.31</v>
      </c>
      <c r="M149" s="54"/>
      <c r="N149" s="133">
        <v>223.5</v>
      </c>
      <c r="AF149" s="39"/>
      <c r="AG149" s="48"/>
      <c r="AH149" s="48"/>
      <c r="AJ149" s="3" t="s">
        <v>75</v>
      </c>
      <c r="AL149" s="48"/>
    </row>
    <row r="150" spans="1:38" s="4" customFormat="1" ht="45.75" x14ac:dyDescent="0.25">
      <c r="A150" s="60"/>
      <c r="B150" s="50" t="s">
        <v>1046</v>
      </c>
      <c r="C150" s="853" t="s">
        <v>1047</v>
      </c>
      <c r="D150" s="853"/>
      <c r="E150" s="853"/>
      <c r="F150" s="53" t="s">
        <v>78</v>
      </c>
      <c r="G150" s="70">
        <v>103</v>
      </c>
      <c r="H150" s="54"/>
      <c r="I150" s="70">
        <v>103</v>
      </c>
      <c r="J150" s="63"/>
      <c r="K150" s="54"/>
      <c r="L150" s="57">
        <v>6.5</v>
      </c>
      <c r="M150" s="54"/>
      <c r="N150" s="133">
        <v>230.21</v>
      </c>
      <c r="AF150" s="39"/>
      <c r="AG150" s="48"/>
      <c r="AH150" s="48"/>
      <c r="AJ150" s="3" t="s">
        <v>1047</v>
      </c>
      <c r="AL150" s="48"/>
    </row>
    <row r="151" spans="1:38" s="4" customFormat="1" ht="45.75" x14ac:dyDescent="0.25">
      <c r="A151" s="60"/>
      <c r="B151" s="50" t="s">
        <v>1048</v>
      </c>
      <c r="C151" s="853" t="s">
        <v>1049</v>
      </c>
      <c r="D151" s="853"/>
      <c r="E151" s="853"/>
      <c r="F151" s="53" t="s">
        <v>78</v>
      </c>
      <c r="G151" s="70">
        <v>59</v>
      </c>
      <c r="H151" s="54"/>
      <c r="I151" s="70">
        <v>59</v>
      </c>
      <c r="J151" s="63"/>
      <c r="K151" s="54"/>
      <c r="L151" s="57">
        <v>3.72</v>
      </c>
      <c r="M151" s="54"/>
      <c r="N151" s="133">
        <v>131.87</v>
      </c>
      <c r="AF151" s="39"/>
      <c r="AG151" s="48"/>
      <c r="AH151" s="48"/>
      <c r="AJ151" s="3" t="s">
        <v>1049</v>
      </c>
      <c r="AL151" s="48"/>
    </row>
    <row r="152" spans="1:38" s="4" customFormat="1" ht="15" x14ac:dyDescent="0.25">
      <c r="A152" s="71"/>
      <c r="B152" s="72"/>
      <c r="C152" s="847" t="s">
        <v>81</v>
      </c>
      <c r="D152" s="847"/>
      <c r="E152" s="847"/>
      <c r="F152" s="42"/>
      <c r="G152" s="43"/>
      <c r="H152" s="43"/>
      <c r="I152" s="43"/>
      <c r="J152" s="46"/>
      <c r="K152" s="43"/>
      <c r="L152" s="131">
        <v>16.53</v>
      </c>
      <c r="M152" s="66"/>
      <c r="N152" s="47"/>
      <c r="AF152" s="39"/>
      <c r="AG152" s="48"/>
      <c r="AH152" s="48"/>
      <c r="AL152" s="48" t="s">
        <v>81</v>
      </c>
    </row>
    <row r="153" spans="1:38" s="4" customFormat="1" ht="15" x14ac:dyDescent="0.25">
      <c r="A153" s="40" t="s">
        <v>183</v>
      </c>
      <c r="B153" s="41" t="s">
        <v>1050</v>
      </c>
      <c r="C153" s="847" t="s">
        <v>1051</v>
      </c>
      <c r="D153" s="847"/>
      <c r="E153" s="847"/>
      <c r="F153" s="42" t="s">
        <v>174</v>
      </c>
      <c r="G153" s="43">
        <v>1</v>
      </c>
      <c r="H153" s="44">
        <v>1</v>
      </c>
      <c r="I153" s="44">
        <v>1</v>
      </c>
      <c r="J153" s="73">
        <v>1113.5999999999999</v>
      </c>
      <c r="K153" s="43"/>
      <c r="L153" s="73">
        <v>1113.5999999999999</v>
      </c>
      <c r="M153" s="43"/>
      <c r="N153" s="47"/>
      <c r="AF153" s="39"/>
      <c r="AG153" s="48"/>
      <c r="AH153" s="48" t="s">
        <v>1051</v>
      </c>
      <c r="AL153" s="48"/>
    </row>
    <row r="154" spans="1:38" s="4" customFormat="1" ht="15" x14ac:dyDescent="0.25">
      <c r="A154" s="71"/>
      <c r="B154" s="72"/>
      <c r="C154" s="847" t="s">
        <v>81</v>
      </c>
      <c r="D154" s="847"/>
      <c r="E154" s="847"/>
      <c r="F154" s="42"/>
      <c r="G154" s="43"/>
      <c r="H154" s="43"/>
      <c r="I154" s="43"/>
      <c r="J154" s="46"/>
      <c r="K154" s="43"/>
      <c r="L154" s="73">
        <v>1113.5999999999999</v>
      </c>
      <c r="M154" s="66"/>
      <c r="N154" s="47"/>
      <c r="AF154" s="39"/>
      <c r="AG154" s="48"/>
      <c r="AH154" s="48"/>
      <c r="AL154" s="48" t="s">
        <v>81</v>
      </c>
    </row>
    <row r="155" spans="1:38" s="4" customFormat="1" ht="34.5" x14ac:dyDescent="0.25">
      <c r="A155" s="40" t="s">
        <v>186</v>
      </c>
      <c r="B155" s="41" t="s">
        <v>1052</v>
      </c>
      <c r="C155" s="847" t="s">
        <v>1053</v>
      </c>
      <c r="D155" s="847"/>
      <c r="E155" s="847"/>
      <c r="F155" s="42" t="s">
        <v>119</v>
      </c>
      <c r="G155" s="43">
        <v>0.02</v>
      </c>
      <c r="H155" s="44">
        <v>1</v>
      </c>
      <c r="I155" s="109">
        <v>0.02</v>
      </c>
      <c r="J155" s="46"/>
      <c r="K155" s="43"/>
      <c r="L155" s="46"/>
      <c r="M155" s="43"/>
      <c r="N155" s="47"/>
      <c r="AF155" s="39"/>
      <c r="AG155" s="48"/>
      <c r="AH155" s="48" t="s">
        <v>1053</v>
      </c>
      <c r="AL155" s="48"/>
    </row>
    <row r="156" spans="1:38" s="4" customFormat="1" ht="15" x14ac:dyDescent="0.25">
      <c r="A156" s="51"/>
      <c r="B156" s="50" t="s">
        <v>60</v>
      </c>
      <c r="C156" s="853" t="s">
        <v>66</v>
      </c>
      <c r="D156" s="853"/>
      <c r="E156" s="853"/>
      <c r="F156" s="53"/>
      <c r="G156" s="54"/>
      <c r="H156" s="54"/>
      <c r="I156" s="54"/>
      <c r="J156" s="57">
        <v>176.72</v>
      </c>
      <c r="K156" s="54"/>
      <c r="L156" s="57">
        <v>3.53</v>
      </c>
      <c r="M156" s="56">
        <v>35.42</v>
      </c>
      <c r="N156" s="133">
        <v>125.03</v>
      </c>
      <c r="AF156" s="39"/>
      <c r="AG156" s="48"/>
      <c r="AH156" s="48"/>
      <c r="AI156" s="3" t="s">
        <v>66</v>
      </c>
      <c r="AL156" s="48"/>
    </row>
    <row r="157" spans="1:38" s="4" customFormat="1" ht="15" x14ac:dyDescent="0.25">
      <c r="A157" s="51"/>
      <c r="B157" s="50" t="s">
        <v>67</v>
      </c>
      <c r="C157" s="853" t="s">
        <v>68</v>
      </c>
      <c r="D157" s="853"/>
      <c r="E157" s="853"/>
      <c r="F157" s="53"/>
      <c r="G157" s="54"/>
      <c r="H157" s="54"/>
      <c r="I157" s="54"/>
      <c r="J157" s="57">
        <v>63.39</v>
      </c>
      <c r="K157" s="54"/>
      <c r="L157" s="57">
        <v>1.27</v>
      </c>
      <c r="M157" s="54"/>
      <c r="N157" s="59"/>
      <c r="AF157" s="39"/>
      <c r="AG157" s="48"/>
      <c r="AH157" s="48"/>
      <c r="AI157" s="3" t="s">
        <v>68</v>
      </c>
      <c r="AL157" s="48"/>
    </row>
    <row r="158" spans="1:38" s="4" customFormat="1" ht="15" x14ac:dyDescent="0.25">
      <c r="A158" s="51"/>
      <c r="B158" s="50" t="s">
        <v>69</v>
      </c>
      <c r="C158" s="853" t="s">
        <v>70</v>
      </c>
      <c r="D158" s="853"/>
      <c r="E158" s="853"/>
      <c r="F158" s="53"/>
      <c r="G158" s="54"/>
      <c r="H158" s="54"/>
      <c r="I158" s="54"/>
      <c r="J158" s="57">
        <v>8.7899999999999991</v>
      </c>
      <c r="K158" s="54"/>
      <c r="L158" s="57">
        <v>0.18</v>
      </c>
      <c r="M158" s="56">
        <v>35.42</v>
      </c>
      <c r="N158" s="133">
        <v>6.38</v>
      </c>
      <c r="AF158" s="39"/>
      <c r="AG158" s="48"/>
      <c r="AH158" s="48"/>
      <c r="AI158" s="3" t="s">
        <v>70</v>
      </c>
      <c r="AL158" s="48"/>
    </row>
    <row r="159" spans="1:38" s="4" customFormat="1" ht="15" x14ac:dyDescent="0.25">
      <c r="A159" s="51"/>
      <c r="B159" s="50" t="s">
        <v>86</v>
      </c>
      <c r="C159" s="853" t="s">
        <v>87</v>
      </c>
      <c r="D159" s="853"/>
      <c r="E159" s="853"/>
      <c r="F159" s="53"/>
      <c r="G159" s="54"/>
      <c r="H159" s="54"/>
      <c r="I159" s="54"/>
      <c r="J159" s="57">
        <v>30.32</v>
      </c>
      <c r="K159" s="54"/>
      <c r="L159" s="57">
        <v>0.61</v>
      </c>
      <c r="M159" s="54"/>
      <c r="N159" s="59"/>
      <c r="AF159" s="39"/>
      <c r="AG159" s="48"/>
      <c r="AH159" s="48"/>
      <c r="AI159" s="3" t="s">
        <v>87</v>
      </c>
      <c r="AL159" s="48"/>
    </row>
    <row r="160" spans="1:38" s="4" customFormat="1" ht="15" x14ac:dyDescent="0.25">
      <c r="A160" s="60"/>
      <c r="B160" s="50"/>
      <c r="C160" s="853" t="s">
        <v>71</v>
      </c>
      <c r="D160" s="853"/>
      <c r="E160" s="853"/>
      <c r="F160" s="53" t="s">
        <v>72</v>
      </c>
      <c r="G160" s="61">
        <v>18.8</v>
      </c>
      <c r="H160" s="54"/>
      <c r="I160" s="62">
        <v>0.376</v>
      </c>
      <c r="J160" s="63"/>
      <c r="K160" s="54"/>
      <c r="L160" s="63"/>
      <c r="M160" s="54"/>
      <c r="N160" s="59"/>
      <c r="AF160" s="39"/>
      <c r="AG160" s="48"/>
      <c r="AH160" s="48"/>
      <c r="AJ160" s="3" t="s">
        <v>71</v>
      </c>
      <c r="AL160" s="48"/>
    </row>
    <row r="161" spans="1:38" s="4" customFormat="1" ht="15" x14ac:dyDescent="0.25">
      <c r="A161" s="60"/>
      <c r="B161" s="50"/>
      <c r="C161" s="853" t="s">
        <v>73</v>
      </c>
      <c r="D161" s="853"/>
      <c r="E161" s="853"/>
      <c r="F161" s="53" t="s">
        <v>72</v>
      </c>
      <c r="G161" s="61">
        <v>0.7</v>
      </c>
      <c r="H161" s="54"/>
      <c r="I161" s="62">
        <v>1.4E-2</v>
      </c>
      <c r="J161" s="63"/>
      <c r="K161" s="54"/>
      <c r="L161" s="63"/>
      <c r="M161" s="54"/>
      <c r="N161" s="59"/>
      <c r="AF161" s="39"/>
      <c r="AG161" s="48"/>
      <c r="AH161" s="48"/>
      <c r="AJ161" s="3" t="s">
        <v>73</v>
      </c>
      <c r="AL161" s="48"/>
    </row>
    <row r="162" spans="1:38" s="4" customFormat="1" ht="15" x14ac:dyDescent="0.25">
      <c r="A162" s="51"/>
      <c r="B162" s="50"/>
      <c r="C162" s="854" t="s">
        <v>74</v>
      </c>
      <c r="D162" s="854"/>
      <c r="E162" s="854"/>
      <c r="F162" s="65"/>
      <c r="G162" s="66"/>
      <c r="H162" s="66"/>
      <c r="I162" s="66"/>
      <c r="J162" s="68">
        <v>270.43</v>
      </c>
      <c r="K162" s="66"/>
      <c r="L162" s="68">
        <v>5.41</v>
      </c>
      <c r="M162" s="66"/>
      <c r="N162" s="69"/>
      <c r="AF162" s="39"/>
      <c r="AG162" s="48"/>
      <c r="AH162" s="48"/>
      <c r="AK162" s="3" t="s">
        <v>74</v>
      </c>
      <c r="AL162" s="48"/>
    </row>
    <row r="163" spans="1:38" s="4" customFormat="1" ht="15" x14ac:dyDescent="0.25">
      <c r="A163" s="60"/>
      <c r="B163" s="50"/>
      <c r="C163" s="853" t="s">
        <v>75</v>
      </c>
      <c r="D163" s="853"/>
      <c r="E163" s="853"/>
      <c r="F163" s="53"/>
      <c r="G163" s="54"/>
      <c r="H163" s="54"/>
      <c r="I163" s="54"/>
      <c r="J163" s="63"/>
      <c r="K163" s="54"/>
      <c r="L163" s="57">
        <v>3.71</v>
      </c>
      <c r="M163" s="54"/>
      <c r="N163" s="133">
        <v>131.41</v>
      </c>
      <c r="AF163" s="39"/>
      <c r="AG163" s="48"/>
      <c r="AH163" s="48"/>
      <c r="AJ163" s="3" t="s">
        <v>75</v>
      </c>
      <c r="AL163" s="48"/>
    </row>
    <row r="164" spans="1:38" s="4" customFormat="1" ht="23.25" x14ac:dyDescent="0.25">
      <c r="A164" s="60"/>
      <c r="B164" s="50" t="s">
        <v>120</v>
      </c>
      <c r="C164" s="853" t="s">
        <v>121</v>
      </c>
      <c r="D164" s="853"/>
      <c r="E164" s="853"/>
      <c r="F164" s="53" t="s">
        <v>78</v>
      </c>
      <c r="G164" s="70">
        <v>97</v>
      </c>
      <c r="H164" s="54"/>
      <c r="I164" s="70">
        <v>97</v>
      </c>
      <c r="J164" s="63"/>
      <c r="K164" s="54"/>
      <c r="L164" s="57">
        <v>3.6</v>
      </c>
      <c r="M164" s="54"/>
      <c r="N164" s="133">
        <v>127.47</v>
      </c>
      <c r="AF164" s="39"/>
      <c r="AG164" s="48"/>
      <c r="AH164" s="48"/>
      <c r="AJ164" s="3" t="s">
        <v>121</v>
      </c>
      <c r="AL164" s="48"/>
    </row>
    <row r="165" spans="1:38" s="4" customFormat="1" ht="23.25" x14ac:dyDescent="0.25">
      <c r="A165" s="60"/>
      <c r="B165" s="50" t="s">
        <v>122</v>
      </c>
      <c r="C165" s="853" t="s">
        <v>123</v>
      </c>
      <c r="D165" s="853"/>
      <c r="E165" s="853"/>
      <c r="F165" s="53" t="s">
        <v>78</v>
      </c>
      <c r="G165" s="70">
        <v>51</v>
      </c>
      <c r="H165" s="54"/>
      <c r="I165" s="70">
        <v>51</v>
      </c>
      <c r="J165" s="63"/>
      <c r="K165" s="54"/>
      <c r="L165" s="57">
        <v>1.89</v>
      </c>
      <c r="M165" s="54"/>
      <c r="N165" s="133">
        <v>67.02</v>
      </c>
      <c r="AF165" s="39"/>
      <c r="AG165" s="48"/>
      <c r="AH165" s="48"/>
      <c r="AJ165" s="3" t="s">
        <v>123</v>
      </c>
      <c r="AL165" s="48"/>
    </row>
    <row r="166" spans="1:38" s="4" customFormat="1" ht="15" x14ac:dyDescent="0.25">
      <c r="A166" s="71"/>
      <c r="B166" s="72"/>
      <c r="C166" s="847" t="s">
        <v>81</v>
      </c>
      <c r="D166" s="847"/>
      <c r="E166" s="847"/>
      <c r="F166" s="42"/>
      <c r="G166" s="43"/>
      <c r="H166" s="43"/>
      <c r="I166" s="43"/>
      <c r="J166" s="46"/>
      <c r="K166" s="43"/>
      <c r="L166" s="131">
        <v>10.9</v>
      </c>
      <c r="M166" s="66"/>
      <c r="N166" s="47"/>
      <c r="AF166" s="39"/>
      <c r="AG166" s="48"/>
      <c r="AH166" s="48"/>
      <c r="AL166" s="48" t="s">
        <v>81</v>
      </c>
    </row>
    <row r="167" spans="1:38" s="4" customFormat="1" ht="23.25" x14ac:dyDescent="0.25">
      <c r="A167" s="40" t="s">
        <v>187</v>
      </c>
      <c r="B167" s="41" t="s">
        <v>1054</v>
      </c>
      <c r="C167" s="847" t="s">
        <v>1055</v>
      </c>
      <c r="D167" s="847"/>
      <c r="E167" s="847"/>
      <c r="F167" s="42" t="s">
        <v>1056</v>
      </c>
      <c r="G167" s="43">
        <v>0.2</v>
      </c>
      <c r="H167" s="44">
        <v>1</v>
      </c>
      <c r="I167" s="45">
        <v>0.2</v>
      </c>
      <c r="J167" s="131">
        <v>185.5</v>
      </c>
      <c r="K167" s="43"/>
      <c r="L167" s="131">
        <v>37.1</v>
      </c>
      <c r="M167" s="43"/>
      <c r="N167" s="47"/>
      <c r="AF167" s="39"/>
      <c r="AG167" s="48"/>
      <c r="AH167" s="48" t="s">
        <v>1055</v>
      </c>
      <c r="AL167" s="48"/>
    </row>
    <row r="168" spans="1:38" s="4" customFormat="1" ht="15" x14ac:dyDescent="0.25">
      <c r="A168" s="71"/>
      <c r="B168" s="72"/>
      <c r="C168" s="847" t="s">
        <v>81</v>
      </c>
      <c r="D168" s="847"/>
      <c r="E168" s="847"/>
      <c r="F168" s="42"/>
      <c r="G168" s="43"/>
      <c r="H168" s="43"/>
      <c r="I168" s="43"/>
      <c r="J168" s="46"/>
      <c r="K168" s="43"/>
      <c r="L168" s="131">
        <v>37.1</v>
      </c>
      <c r="M168" s="66"/>
      <c r="N168" s="47"/>
      <c r="AF168" s="39"/>
      <c r="AG168" s="48"/>
      <c r="AH168" s="48"/>
      <c r="AL168" s="48" t="s">
        <v>81</v>
      </c>
    </row>
    <row r="169" spans="1:38" s="4" customFormat="1" ht="45.75" x14ac:dyDescent="0.25">
      <c r="A169" s="40" t="s">
        <v>189</v>
      </c>
      <c r="B169" s="41" t="s">
        <v>1057</v>
      </c>
      <c r="C169" s="847" t="s">
        <v>1058</v>
      </c>
      <c r="D169" s="847"/>
      <c r="E169" s="847"/>
      <c r="F169" s="42" t="s">
        <v>1045</v>
      </c>
      <c r="G169" s="43">
        <v>0.08</v>
      </c>
      <c r="H169" s="44">
        <v>1</v>
      </c>
      <c r="I169" s="109">
        <v>0.08</v>
      </c>
      <c r="J169" s="46"/>
      <c r="K169" s="43"/>
      <c r="L169" s="46"/>
      <c r="M169" s="43"/>
      <c r="N169" s="47"/>
      <c r="AF169" s="39"/>
      <c r="AG169" s="48"/>
      <c r="AH169" s="48" t="s">
        <v>1058</v>
      </c>
      <c r="AL169" s="48"/>
    </row>
    <row r="170" spans="1:38" s="4" customFormat="1" ht="15" x14ac:dyDescent="0.25">
      <c r="A170" s="51"/>
      <c r="B170" s="50" t="s">
        <v>60</v>
      </c>
      <c r="C170" s="853" t="s">
        <v>66</v>
      </c>
      <c r="D170" s="853"/>
      <c r="E170" s="853"/>
      <c r="F170" s="53"/>
      <c r="G170" s="54"/>
      <c r="H170" s="54"/>
      <c r="I170" s="54"/>
      <c r="J170" s="57">
        <v>142.44999999999999</v>
      </c>
      <c r="K170" s="54"/>
      <c r="L170" s="57">
        <v>11.4</v>
      </c>
      <c r="M170" s="56">
        <v>35.42</v>
      </c>
      <c r="N170" s="133">
        <v>403.79</v>
      </c>
      <c r="AF170" s="39"/>
      <c r="AG170" s="48"/>
      <c r="AH170" s="48"/>
      <c r="AI170" s="3" t="s">
        <v>66</v>
      </c>
      <c r="AL170" s="48"/>
    </row>
    <row r="171" spans="1:38" s="4" customFormat="1" ht="15" x14ac:dyDescent="0.25">
      <c r="A171" s="60"/>
      <c r="B171" s="50"/>
      <c r="C171" s="853" t="s">
        <v>71</v>
      </c>
      <c r="D171" s="853"/>
      <c r="E171" s="853"/>
      <c r="F171" s="53" t="s">
        <v>72</v>
      </c>
      <c r="G171" s="61">
        <v>16.7</v>
      </c>
      <c r="H171" s="54"/>
      <c r="I171" s="62">
        <v>1.3360000000000001</v>
      </c>
      <c r="J171" s="63"/>
      <c r="K171" s="54"/>
      <c r="L171" s="63"/>
      <c r="M171" s="54"/>
      <c r="N171" s="59"/>
      <c r="AF171" s="39"/>
      <c r="AG171" s="48"/>
      <c r="AH171" s="48"/>
      <c r="AJ171" s="3" t="s">
        <v>71</v>
      </c>
      <c r="AL171" s="48"/>
    </row>
    <row r="172" spans="1:38" s="4" customFormat="1" ht="15" x14ac:dyDescent="0.25">
      <c r="A172" s="51"/>
      <c r="B172" s="50"/>
      <c r="C172" s="854" t="s">
        <v>74</v>
      </c>
      <c r="D172" s="854"/>
      <c r="E172" s="854"/>
      <c r="F172" s="65"/>
      <c r="G172" s="66"/>
      <c r="H172" s="66"/>
      <c r="I172" s="66"/>
      <c r="J172" s="68">
        <v>142.44999999999999</v>
      </c>
      <c r="K172" s="66"/>
      <c r="L172" s="68">
        <v>11.4</v>
      </c>
      <c r="M172" s="66"/>
      <c r="N172" s="69"/>
      <c r="AF172" s="39"/>
      <c r="AG172" s="48"/>
      <c r="AH172" s="48"/>
      <c r="AK172" s="3" t="s">
        <v>74</v>
      </c>
      <c r="AL172" s="48"/>
    </row>
    <row r="173" spans="1:38" s="4" customFormat="1" ht="15" x14ac:dyDescent="0.25">
      <c r="A173" s="60"/>
      <c r="B173" s="50"/>
      <c r="C173" s="853" t="s">
        <v>75</v>
      </c>
      <c r="D173" s="853"/>
      <c r="E173" s="853"/>
      <c r="F173" s="53"/>
      <c r="G173" s="54"/>
      <c r="H173" s="54"/>
      <c r="I173" s="54"/>
      <c r="J173" s="63"/>
      <c r="K173" s="54"/>
      <c r="L173" s="57">
        <v>11.4</v>
      </c>
      <c r="M173" s="54"/>
      <c r="N173" s="133">
        <v>403.79</v>
      </c>
      <c r="AF173" s="39"/>
      <c r="AG173" s="48"/>
      <c r="AH173" s="48"/>
      <c r="AJ173" s="3" t="s">
        <v>75</v>
      </c>
      <c r="AL173" s="48"/>
    </row>
    <row r="174" spans="1:38" s="4" customFormat="1" ht="45.75" x14ac:dyDescent="0.25">
      <c r="A174" s="60"/>
      <c r="B174" s="50" t="s">
        <v>1046</v>
      </c>
      <c r="C174" s="853" t="s">
        <v>1047</v>
      </c>
      <c r="D174" s="853"/>
      <c r="E174" s="853"/>
      <c r="F174" s="53" t="s">
        <v>78</v>
      </c>
      <c r="G174" s="70">
        <v>103</v>
      </c>
      <c r="H174" s="54"/>
      <c r="I174" s="70">
        <v>103</v>
      </c>
      <c r="J174" s="63"/>
      <c r="K174" s="54"/>
      <c r="L174" s="57">
        <v>11.74</v>
      </c>
      <c r="M174" s="54"/>
      <c r="N174" s="133">
        <v>415.9</v>
      </c>
      <c r="AF174" s="39"/>
      <c r="AG174" s="48"/>
      <c r="AH174" s="48"/>
      <c r="AJ174" s="3" t="s">
        <v>1047</v>
      </c>
      <c r="AL174" s="48"/>
    </row>
    <row r="175" spans="1:38" s="4" customFormat="1" ht="45.75" x14ac:dyDescent="0.25">
      <c r="A175" s="60"/>
      <c r="B175" s="50" t="s">
        <v>1048</v>
      </c>
      <c r="C175" s="853" t="s">
        <v>1049</v>
      </c>
      <c r="D175" s="853"/>
      <c r="E175" s="853"/>
      <c r="F175" s="53" t="s">
        <v>78</v>
      </c>
      <c r="G175" s="70">
        <v>59</v>
      </c>
      <c r="H175" s="54"/>
      <c r="I175" s="70">
        <v>59</v>
      </c>
      <c r="J175" s="63"/>
      <c r="K175" s="54"/>
      <c r="L175" s="57">
        <v>6.73</v>
      </c>
      <c r="M175" s="54"/>
      <c r="N175" s="133">
        <v>238.24</v>
      </c>
      <c r="AF175" s="39"/>
      <c r="AG175" s="48"/>
      <c r="AH175" s="48"/>
      <c r="AJ175" s="3" t="s">
        <v>1049</v>
      </c>
      <c r="AL175" s="48"/>
    </row>
    <row r="176" spans="1:38" s="4" customFormat="1" ht="15" x14ac:dyDescent="0.25">
      <c r="A176" s="71"/>
      <c r="B176" s="72"/>
      <c r="C176" s="847" t="s">
        <v>81</v>
      </c>
      <c r="D176" s="847"/>
      <c r="E176" s="847"/>
      <c r="F176" s="42"/>
      <c r="G176" s="43"/>
      <c r="H176" s="43"/>
      <c r="I176" s="43"/>
      <c r="J176" s="46"/>
      <c r="K176" s="43"/>
      <c r="L176" s="131">
        <v>29.87</v>
      </c>
      <c r="M176" s="66"/>
      <c r="N176" s="47"/>
      <c r="AF176" s="39"/>
      <c r="AG176" s="48"/>
      <c r="AH176" s="48"/>
      <c r="AL176" s="48" t="s">
        <v>81</v>
      </c>
    </row>
    <row r="177" spans="1:38" s="4" customFormat="1" ht="15" x14ac:dyDescent="0.25">
      <c r="A177" s="40" t="s">
        <v>191</v>
      </c>
      <c r="B177" s="41" t="s">
        <v>1059</v>
      </c>
      <c r="C177" s="847" t="s">
        <v>1060</v>
      </c>
      <c r="D177" s="847"/>
      <c r="E177" s="847"/>
      <c r="F177" s="42" t="s">
        <v>174</v>
      </c>
      <c r="G177" s="43">
        <v>1</v>
      </c>
      <c r="H177" s="44">
        <v>1</v>
      </c>
      <c r="I177" s="44">
        <v>1</v>
      </c>
      <c r="J177" s="131">
        <v>681.6</v>
      </c>
      <c r="K177" s="43"/>
      <c r="L177" s="131">
        <v>681.6</v>
      </c>
      <c r="M177" s="43"/>
      <c r="N177" s="47"/>
      <c r="AF177" s="39"/>
      <c r="AG177" s="48"/>
      <c r="AH177" s="48" t="s">
        <v>1060</v>
      </c>
      <c r="AL177" s="48"/>
    </row>
    <row r="178" spans="1:38" s="4" customFormat="1" ht="15" x14ac:dyDescent="0.25">
      <c r="A178" s="71"/>
      <c r="B178" s="72"/>
      <c r="C178" s="847" t="s">
        <v>81</v>
      </c>
      <c r="D178" s="847"/>
      <c r="E178" s="847"/>
      <c r="F178" s="42"/>
      <c r="G178" s="43"/>
      <c r="H178" s="43"/>
      <c r="I178" s="43"/>
      <c r="J178" s="46"/>
      <c r="K178" s="43"/>
      <c r="L178" s="131">
        <v>681.6</v>
      </c>
      <c r="M178" s="66"/>
      <c r="N178" s="47"/>
      <c r="AF178" s="39"/>
      <c r="AG178" s="48"/>
      <c r="AH178" s="48"/>
      <c r="AL178" s="48" t="s">
        <v>81</v>
      </c>
    </row>
    <row r="179" spans="1:38" s="4" customFormat="1" ht="34.5" x14ac:dyDescent="0.25">
      <c r="A179" s="40" t="s">
        <v>198</v>
      </c>
      <c r="B179" s="41" t="s">
        <v>1061</v>
      </c>
      <c r="C179" s="847" t="s">
        <v>1062</v>
      </c>
      <c r="D179" s="847"/>
      <c r="E179" s="847"/>
      <c r="F179" s="42" t="s">
        <v>119</v>
      </c>
      <c r="G179" s="43">
        <v>0.04</v>
      </c>
      <c r="H179" s="44">
        <v>1</v>
      </c>
      <c r="I179" s="109">
        <v>0.04</v>
      </c>
      <c r="J179" s="46"/>
      <c r="K179" s="43"/>
      <c r="L179" s="46"/>
      <c r="M179" s="43"/>
      <c r="N179" s="47"/>
      <c r="AF179" s="39"/>
      <c r="AG179" s="48"/>
      <c r="AH179" s="48" t="s">
        <v>1062</v>
      </c>
      <c r="AL179" s="48"/>
    </row>
    <row r="180" spans="1:38" s="4" customFormat="1" ht="15" x14ac:dyDescent="0.25">
      <c r="A180" s="51"/>
      <c r="B180" s="50" t="s">
        <v>60</v>
      </c>
      <c r="C180" s="853" t="s">
        <v>66</v>
      </c>
      <c r="D180" s="853"/>
      <c r="E180" s="853"/>
      <c r="F180" s="53"/>
      <c r="G180" s="54"/>
      <c r="H180" s="54"/>
      <c r="I180" s="54"/>
      <c r="J180" s="57">
        <v>160.93</v>
      </c>
      <c r="K180" s="54"/>
      <c r="L180" s="57">
        <v>6.44</v>
      </c>
      <c r="M180" s="56">
        <v>35.42</v>
      </c>
      <c r="N180" s="133">
        <v>228.1</v>
      </c>
      <c r="AF180" s="39"/>
      <c r="AG180" s="48"/>
      <c r="AH180" s="48"/>
      <c r="AI180" s="3" t="s">
        <v>66</v>
      </c>
      <c r="AL180" s="48"/>
    </row>
    <row r="181" spans="1:38" s="4" customFormat="1" ht="15" x14ac:dyDescent="0.25">
      <c r="A181" s="51"/>
      <c r="B181" s="50" t="s">
        <v>67</v>
      </c>
      <c r="C181" s="853" t="s">
        <v>68</v>
      </c>
      <c r="D181" s="853"/>
      <c r="E181" s="853"/>
      <c r="F181" s="53"/>
      <c r="G181" s="54"/>
      <c r="H181" s="54"/>
      <c r="I181" s="54"/>
      <c r="J181" s="57">
        <v>47.08</v>
      </c>
      <c r="K181" s="54"/>
      <c r="L181" s="57">
        <v>1.88</v>
      </c>
      <c r="M181" s="54"/>
      <c r="N181" s="59"/>
      <c r="AF181" s="39"/>
      <c r="AG181" s="48"/>
      <c r="AH181" s="48"/>
      <c r="AI181" s="3" t="s">
        <v>68</v>
      </c>
      <c r="AL181" s="48"/>
    </row>
    <row r="182" spans="1:38" s="4" customFormat="1" ht="15" x14ac:dyDescent="0.25">
      <c r="A182" s="51"/>
      <c r="B182" s="50" t="s">
        <v>69</v>
      </c>
      <c r="C182" s="853" t="s">
        <v>70</v>
      </c>
      <c r="D182" s="853"/>
      <c r="E182" s="853"/>
      <c r="F182" s="53"/>
      <c r="G182" s="54"/>
      <c r="H182" s="54"/>
      <c r="I182" s="54"/>
      <c r="J182" s="57">
        <v>6.53</v>
      </c>
      <c r="K182" s="54"/>
      <c r="L182" s="57">
        <v>0.26</v>
      </c>
      <c r="M182" s="56">
        <v>35.42</v>
      </c>
      <c r="N182" s="133">
        <v>9.2100000000000009</v>
      </c>
      <c r="AF182" s="39"/>
      <c r="AG182" s="48"/>
      <c r="AH182" s="48"/>
      <c r="AI182" s="3" t="s">
        <v>70</v>
      </c>
      <c r="AL182" s="48"/>
    </row>
    <row r="183" spans="1:38" s="4" customFormat="1" ht="15" x14ac:dyDescent="0.25">
      <c r="A183" s="51"/>
      <c r="B183" s="50" t="s">
        <v>86</v>
      </c>
      <c r="C183" s="853" t="s">
        <v>87</v>
      </c>
      <c r="D183" s="853"/>
      <c r="E183" s="853"/>
      <c r="F183" s="53"/>
      <c r="G183" s="54"/>
      <c r="H183" s="54"/>
      <c r="I183" s="54"/>
      <c r="J183" s="57">
        <v>26.14</v>
      </c>
      <c r="K183" s="54"/>
      <c r="L183" s="57">
        <v>1.05</v>
      </c>
      <c r="M183" s="54"/>
      <c r="N183" s="59"/>
      <c r="AF183" s="39"/>
      <c r="AG183" s="48"/>
      <c r="AH183" s="48"/>
      <c r="AI183" s="3" t="s">
        <v>87</v>
      </c>
      <c r="AL183" s="48"/>
    </row>
    <row r="184" spans="1:38" s="4" customFormat="1" ht="15" x14ac:dyDescent="0.25">
      <c r="A184" s="60"/>
      <c r="B184" s="50"/>
      <c r="C184" s="853" t="s">
        <v>71</v>
      </c>
      <c r="D184" s="853"/>
      <c r="E184" s="853"/>
      <c r="F184" s="53" t="s">
        <v>72</v>
      </c>
      <c r="G184" s="56">
        <v>17.12</v>
      </c>
      <c r="H184" s="54"/>
      <c r="I184" s="130">
        <v>0.68479999999999996</v>
      </c>
      <c r="J184" s="63"/>
      <c r="K184" s="54"/>
      <c r="L184" s="63"/>
      <c r="M184" s="54"/>
      <c r="N184" s="59"/>
      <c r="AF184" s="39"/>
      <c r="AG184" s="48"/>
      <c r="AH184" s="48"/>
      <c r="AJ184" s="3" t="s">
        <v>71</v>
      </c>
      <c r="AL184" s="48"/>
    </row>
    <row r="185" spans="1:38" s="4" customFormat="1" ht="15" x14ac:dyDescent="0.25">
      <c r="A185" s="60"/>
      <c r="B185" s="50"/>
      <c r="C185" s="853" t="s">
        <v>73</v>
      </c>
      <c r="D185" s="853"/>
      <c r="E185" s="853"/>
      <c r="F185" s="53" t="s">
        <v>72</v>
      </c>
      <c r="G185" s="56">
        <v>0.52</v>
      </c>
      <c r="H185" s="54"/>
      <c r="I185" s="130">
        <v>2.0799999999999999E-2</v>
      </c>
      <c r="J185" s="63"/>
      <c r="K185" s="54"/>
      <c r="L185" s="63"/>
      <c r="M185" s="54"/>
      <c r="N185" s="59"/>
      <c r="AF185" s="39"/>
      <c r="AG185" s="48"/>
      <c r="AH185" s="48"/>
      <c r="AJ185" s="3" t="s">
        <v>73</v>
      </c>
      <c r="AL185" s="48"/>
    </row>
    <row r="186" spans="1:38" s="4" customFormat="1" ht="15" x14ac:dyDescent="0.25">
      <c r="A186" s="51"/>
      <c r="B186" s="50"/>
      <c r="C186" s="854" t="s">
        <v>74</v>
      </c>
      <c r="D186" s="854"/>
      <c r="E186" s="854"/>
      <c r="F186" s="65"/>
      <c r="G186" s="66"/>
      <c r="H186" s="66"/>
      <c r="I186" s="66"/>
      <c r="J186" s="68">
        <v>234.15</v>
      </c>
      <c r="K186" s="66"/>
      <c r="L186" s="68">
        <v>9.3699999999999992</v>
      </c>
      <c r="M186" s="66"/>
      <c r="N186" s="69"/>
      <c r="AF186" s="39"/>
      <c r="AG186" s="48"/>
      <c r="AH186" s="48"/>
      <c r="AK186" s="3" t="s">
        <v>74</v>
      </c>
      <c r="AL186" s="48"/>
    </row>
    <row r="187" spans="1:38" s="4" customFormat="1" ht="15" x14ac:dyDescent="0.25">
      <c r="A187" s="60"/>
      <c r="B187" s="50"/>
      <c r="C187" s="853" t="s">
        <v>75</v>
      </c>
      <c r="D187" s="853"/>
      <c r="E187" s="853"/>
      <c r="F187" s="53"/>
      <c r="G187" s="54"/>
      <c r="H187" s="54"/>
      <c r="I187" s="54"/>
      <c r="J187" s="63"/>
      <c r="K187" s="54"/>
      <c r="L187" s="57">
        <v>6.7</v>
      </c>
      <c r="M187" s="54"/>
      <c r="N187" s="133">
        <v>237.31</v>
      </c>
      <c r="AF187" s="39"/>
      <c r="AG187" s="48"/>
      <c r="AH187" s="48"/>
      <c r="AJ187" s="3" t="s">
        <v>75</v>
      </c>
      <c r="AL187" s="48"/>
    </row>
    <row r="188" spans="1:38" s="4" customFormat="1" ht="23.25" x14ac:dyDescent="0.25">
      <c r="A188" s="60"/>
      <c r="B188" s="50" t="s">
        <v>120</v>
      </c>
      <c r="C188" s="853" t="s">
        <v>121</v>
      </c>
      <c r="D188" s="853"/>
      <c r="E188" s="853"/>
      <c r="F188" s="53" t="s">
        <v>78</v>
      </c>
      <c r="G188" s="70">
        <v>97</v>
      </c>
      <c r="H188" s="54"/>
      <c r="I188" s="70">
        <v>97</v>
      </c>
      <c r="J188" s="63"/>
      <c r="K188" s="54"/>
      <c r="L188" s="57">
        <v>6.5</v>
      </c>
      <c r="M188" s="54"/>
      <c r="N188" s="133">
        <v>230.19</v>
      </c>
      <c r="AF188" s="39"/>
      <c r="AG188" s="48"/>
      <c r="AH188" s="48"/>
      <c r="AJ188" s="3" t="s">
        <v>121</v>
      </c>
      <c r="AL188" s="48"/>
    </row>
    <row r="189" spans="1:38" s="4" customFormat="1" ht="23.25" x14ac:dyDescent="0.25">
      <c r="A189" s="60"/>
      <c r="B189" s="50" t="s">
        <v>122</v>
      </c>
      <c r="C189" s="853" t="s">
        <v>123</v>
      </c>
      <c r="D189" s="853"/>
      <c r="E189" s="853"/>
      <c r="F189" s="53" t="s">
        <v>78</v>
      </c>
      <c r="G189" s="70">
        <v>51</v>
      </c>
      <c r="H189" s="54"/>
      <c r="I189" s="70">
        <v>51</v>
      </c>
      <c r="J189" s="63"/>
      <c r="K189" s="54"/>
      <c r="L189" s="57">
        <v>3.42</v>
      </c>
      <c r="M189" s="54"/>
      <c r="N189" s="133">
        <v>121.03</v>
      </c>
      <c r="AF189" s="39"/>
      <c r="AG189" s="48"/>
      <c r="AH189" s="48"/>
      <c r="AJ189" s="3" t="s">
        <v>123</v>
      </c>
      <c r="AL189" s="48"/>
    </row>
    <row r="190" spans="1:38" s="4" customFormat="1" ht="15" x14ac:dyDescent="0.25">
      <c r="A190" s="71"/>
      <c r="B190" s="72"/>
      <c r="C190" s="847" t="s">
        <v>81</v>
      </c>
      <c r="D190" s="847"/>
      <c r="E190" s="847"/>
      <c r="F190" s="42"/>
      <c r="G190" s="43"/>
      <c r="H190" s="43"/>
      <c r="I190" s="43"/>
      <c r="J190" s="46"/>
      <c r="K190" s="43"/>
      <c r="L190" s="131">
        <v>19.29</v>
      </c>
      <c r="M190" s="66"/>
      <c r="N190" s="47"/>
      <c r="AF190" s="39"/>
      <c r="AG190" s="48"/>
      <c r="AH190" s="48"/>
      <c r="AL190" s="48" t="s">
        <v>81</v>
      </c>
    </row>
    <row r="191" spans="1:38" s="4" customFormat="1" ht="23.25" x14ac:dyDescent="0.25">
      <c r="A191" s="40" t="s">
        <v>201</v>
      </c>
      <c r="B191" s="41" t="s">
        <v>1063</v>
      </c>
      <c r="C191" s="847" t="s">
        <v>1064</v>
      </c>
      <c r="D191" s="847"/>
      <c r="E191" s="847"/>
      <c r="F191" s="42" t="s">
        <v>1056</v>
      </c>
      <c r="G191" s="43">
        <v>0.4</v>
      </c>
      <c r="H191" s="44">
        <v>1</v>
      </c>
      <c r="I191" s="45">
        <v>0.4</v>
      </c>
      <c r="J191" s="131">
        <v>129</v>
      </c>
      <c r="K191" s="43"/>
      <c r="L191" s="131">
        <v>51.6</v>
      </c>
      <c r="M191" s="43"/>
      <c r="N191" s="47"/>
      <c r="AF191" s="39"/>
      <c r="AG191" s="48"/>
      <c r="AH191" s="48" t="s">
        <v>1064</v>
      </c>
      <c r="AL191" s="48"/>
    </row>
    <row r="192" spans="1:38" s="4" customFormat="1" ht="15" x14ac:dyDescent="0.25">
      <c r="A192" s="71"/>
      <c r="B192" s="72"/>
      <c r="C192" s="847" t="s">
        <v>81</v>
      </c>
      <c r="D192" s="847"/>
      <c r="E192" s="847"/>
      <c r="F192" s="42"/>
      <c r="G192" s="43"/>
      <c r="H192" s="43"/>
      <c r="I192" s="43"/>
      <c r="J192" s="46"/>
      <c r="K192" s="43"/>
      <c r="L192" s="131">
        <v>51.6</v>
      </c>
      <c r="M192" s="66"/>
      <c r="N192" s="47"/>
      <c r="AF192" s="39"/>
      <c r="AG192" s="48"/>
      <c r="AH192" s="48"/>
      <c r="AL192" s="48" t="s">
        <v>81</v>
      </c>
    </row>
    <row r="193" spans="1:38" s="4" customFormat="1" ht="45.75" x14ac:dyDescent="0.25">
      <c r="A193" s="40" t="s">
        <v>204</v>
      </c>
      <c r="B193" s="41" t="s">
        <v>1065</v>
      </c>
      <c r="C193" s="847" t="s">
        <v>1066</v>
      </c>
      <c r="D193" s="847"/>
      <c r="E193" s="847"/>
      <c r="F193" s="42" t="s">
        <v>1045</v>
      </c>
      <c r="G193" s="43">
        <v>0.14000000000000001</v>
      </c>
      <c r="H193" s="44">
        <v>1</v>
      </c>
      <c r="I193" s="109">
        <v>0.14000000000000001</v>
      </c>
      <c r="J193" s="46"/>
      <c r="K193" s="43"/>
      <c r="L193" s="46"/>
      <c r="M193" s="43"/>
      <c r="N193" s="47"/>
      <c r="AF193" s="39"/>
      <c r="AG193" s="48"/>
      <c r="AH193" s="48" t="s">
        <v>1066</v>
      </c>
      <c r="AL193" s="48"/>
    </row>
    <row r="194" spans="1:38" s="4" customFormat="1" ht="15" x14ac:dyDescent="0.25">
      <c r="A194" s="51"/>
      <c r="B194" s="50" t="s">
        <v>60</v>
      </c>
      <c r="C194" s="853" t="s">
        <v>66</v>
      </c>
      <c r="D194" s="853"/>
      <c r="E194" s="853"/>
      <c r="F194" s="53"/>
      <c r="G194" s="54"/>
      <c r="H194" s="54"/>
      <c r="I194" s="54"/>
      <c r="J194" s="57">
        <v>536.45000000000005</v>
      </c>
      <c r="K194" s="54"/>
      <c r="L194" s="57">
        <v>75.099999999999994</v>
      </c>
      <c r="M194" s="56">
        <v>35.42</v>
      </c>
      <c r="N194" s="58">
        <v>2660.04</v>
      </c>
      <c r="AF194" s="39"/>
      <c r="AG194" s="48"/>
      <c r="AH194" s="48"/>
      <c r="AI194" s="3" t="s">
        <v>66</v>
      </c>
      <c r="AL194" s="48"/>
    </row>
    <row r="195" spans="1:38" s="4" customFormat="1" ht="15" x14ac:dyDescent="0.25">
      <c r="A195" s="60"/>
      <c r="B195" s="50"/>
      <c r="C195" s="853" t="s">
        <v>71</v>
      </c>
      <c r="D195" s="853"/>
      <c r="E195" s="853"/>
      <c r="F195" s="53" t="s">
        <v>72</v>
      </c>
      <c r="G195" s="56">
        <v>62.89</v>
      </c>
      <c r="H195" s="54"/>
      <c r="I195" s="130">
        <v>8.8046000000000006</v>
      </c>
      <c r="J195" s="63"/>
      <c r="K195" s="54"/>
      <c r="L195" s="63"/>
      <c r="M195" s="54"/>
      <c r="N195" s="59"/>
      <c r="AF195" s="39"/>
      <c r="AG195" s="48"/>
      <c r="AH195" s="48"/>
      <c r="AJ195" s="3" t="s">
        <v>71</v>
      </c>
      <c r="AL195" s="48"/>
    </row>
    <row r="196" spans="1:38" s="4" customFormat="1" ht="15" x14ac:dyDescent="0.25">
      <c r="A196" s="51"/>
      <c r="B196" s="50"/>
      <c r="C196" s="854" t="s">
        <v>74</v>
      </c>
      <c r="D196" s="854"/>
      <c r="E196" s="854"/>
      <c r="F196" s="65"/>
      <c r="G196" s="66"/>
      <c r="H196" s="66"/>
      <c r="I196" s="66"/>
      <c r="J196" s="68">
        <v>536.45000000000005</v>
      </c>
      <c r="K196" s="66"/>
      <c r="L196" s="68">
        <v>75.099999999999994</v>
      </c>
      <c r="M196" s="66"/>
      <c r="N196" s="69"/>
      <c r="AF196" s="39"/>
      <c r="AG196" s="48"/>
      <c r="AH196" s="48"/>
      <c r="AK196" s="3" t="s">
        <v>74</v>
      </c>
      <c r="AL196" s="48"/>
    </row>
    <row r="197" spans="1:38" s="4" customFormat="1" ht="15" x14ac:dyDescent="0.25">
      <c r="A197" s="60"/>
      <c r="B197" s="50"/>
      <c r="C197" s="853" t="s">
        <v>75</v>
      </c>
      <c r="D197" s="853"/>
      <c r="E197" s="853"/>
      <c r="F197" s="53"/>
      <c r="G197" s="54"/>
      <c r="H197" s="54"/>
      <c r="I197" s="54"/>
      <c r="J197" s="63"/>
      <c r="K197" s="54"/>
      <c r="L197" s="57">
        <v>75.099999999999994</v>
      </c>
      <c r="M197" s="54"/>
      <c r="N197" s="58">
        <v>2660.04</v>
      </c>
      <c r="AF197" s="39"/>
      <c r="AG197" s="48"/>
      <c r="AH197" s="48"/>
      <c r="AJ197" s="3" t="s">
        <v>75</v>
      </c>
      <c r="AL197" s="48"/>
    </row>
    <row r="198" spans="1:38" s="4" customFormat="1" ht="45.75" x14ac:dyDescent="0.25">
      <c r="A198" s="60"/>
      <c r="B198" s="50" t="s">
        <v>1046</v>
      </c>
      <c r="C198" s="853" t="s">
        <v>1047</v>
      </c>
      <c r="D198" s="853"/>
      <c r="E198" s="853"/>
      <c r="F198" s="53" t="s">
        <v>78</v>
      </c>
      <c r="G198" s="70">
        <v>103</v>
      </c>
      <c r="H198" s="54"/>
      <c r="I198" s="70">
        <v>103</v>
      </c>
      <c r="J198" s="63"/>
      <c r="K198" s="54"/>
      <c r="L198" s="57">
        <v>77.349999999999994</v>
      </c>
      <c r="M198" s="54"/>
      <c r="N198" s="58">
        <v>2739.84</v>
      </c>
      <c r="AF198" s="39"/>
      <c r="AG198" s="48"/>
      <c r="AH198" s="48"/>
      <c r="AJ198" s="3" t="s">
        <v>1047</v>
      </c>
      <c r="AL198" s="48"/>
    </row>
    <row r="199" spans="1:38" s="4" customFormat="1" ht="45.75" x14ac:dyDescent="0.25">
      <c r="A199" s="60"/>
      <c r="B199" s="50" t="s">
        <v>1048</v>
      </c>
      <c r="C199" s="853" t="s">
        <v>1049</v>
      </c>
      <c r="D199" s="853"/>
      <c r="E199" s="853"/>
      <c r="F199" s="53" t="s">
        <v>78</v>
      </c>
      <c r="G199" s="70">
        <v>59</v>
      </c>
      <c r="H199" s="54"/>
      <c r="I199" s="70">
        <v>59</v>
      </c>
      <c r="J199" s="63"/>
      <c r="K199" s="54"/>
      <c r="L199" s="57">
        <v>44.31</v>
      </c>
      <c r="M199" s="54"/>
      <c r="N199" s="58">
        <v>1569.42</v>
      </c>
      <c r="AF199" s="39"/>
      <c r="AG199" s="48"/>
      <c r="AH199" s="48"/>
      <c r="AJ199" s="3" t="s">
        <v>1049</v>
      </c>
      <c r="AL199" s="48"/>
    </row>
    <row r="200" spans="1:38" s="4" customFormat="1" ht="15" x14ac:dyDescent="0.25">
      <c r="A200" s="71"/>
      <c r="B200" s="72"/>
      <c r="C200" s="847" t="s">
        <v>81</v>
      </c>
      <c r="D200" s="847"/>
      <c r="E200" s="847"/>
      <c r="F200" s="42"/>
      <c r="G200" s="43"/>
      <c r="H200" s="43"/>
      <c r="I200" s="43"/>
      <c r="J200" s="46"/>
      <c r="K200" s="43"/>
      <c r="L200" s="131">
        <v>196.76</v>
      </c>
      <c r="M200" s="66"/>
      <c r="N200" s="47"/>
      <c r="AF200" s="39"/>
      <c r="AG200" s="48"/>
      <c r="AH200" s="48"/>
      <c r="AL200" s="48" t="s">
        <v>81</v>
      </c>
    </row>
    <row r="201" spans="1:38" s="4" customFormat="1" ht="15" x14ac:dyDescent="0.25">
      <c r="A201" s="40" t="s">
        <v>208</v>
      </c>
      <c r="B201" s="41" t="s">
        <v>1067</v>
      </c>
      <c r="C201" s="847" t="s">
        <v>1068</v>
      </c>
      <c r="D201" s="847"/>
      <c r="E201" s="847"/>
      <c r="F201" s="42" t="s">
        <v>174</v>
      </c>
      <c r="G201" s="43">
        <v>1</v>
      </c>
      <c r="H201" s="44">
        <v>1</v>
      </c>
      <c r="I201" s="44">
        <v>1</v>
      </c>
      <c r="J201" s="73">
        <v>2632.8</v>
      </c>
      <c r="K201" s="43"/>
      <c r="L201" s="73">
        <v>2632.8</v>
      </c>
      <c r="M201" s="43"/>
      <c r="N201" s="47"/>
      <c r="AF201" s="39"/>
      <c r="AG201" s="48"/>
      <c r="AH201" s="48" t="s">
        <v>1068</v>
      </c>
      <c r="AL201" s="48"/>
    </row>
    <row r="202" spans="1:38" s="4" customFormat="1" ht="15" x14ac:dyDescent="0.25">
      <c r="A202" s="71"/>
      <c r="B202" s="72"/>
      <c r="C202" s="847" t="s">
        <v>81</v>
      </c>
      <c r="D202" s="847"/>
      <c r="E202" s="847"/>
      <c r="F202" s="42"/>
      <c r="G202" s="43"/>
      <c r="H202" s="43"/>
      <c r="I202" s="43"/>
      <c r="J202" s="46"/>
      <c r="K202" s="43"/>
      <c r="L202" s="73">
        <v>2632.8</v>
      </c>
      <c r="M202" s="66"/>
      <c r="N202" s="47"/>
      <c r="AF202" s="39"/>
      <c r="AG202" s="48"/>
      <c r="AH202" s="48"/>
      <c r="AL202" s="48" t="s">
        <v>81</v>
      </c>
    </row>
    <row r="203" spans="1:38" s="4" customFormat="1" ht="34.5" x14ac:dyDescent="0.25">
      <c r="A203" s="40" t="s">
        <v>211</v>
      </c>
      <c r="B203" s="41" t="s">
        <v>1069</v>
      </c>
      <c r="C203" s="847" t="s">
        <v>1070</v>
      </c>
      <c r="D203" s="847"/>
      <c r="E203" s="847"/>
      <c r="F203" s="42" t="s">
        <v>119</v>
      </c>
      <c r="G203" s="43">
        <v>3.95E-2</v>
      </c>
      <c r="H203" s="44">
        <v>1</v>
      </c>
      <c r="I203" s="135">
        <v>3.95E-2</v>
      </c>
      <c r="J203" s="46"/>
      <c r="K203" s="43"/>
      <c r="L203" s="46"/>
      <c r="M203" s="43"/>
      <c r="N203" s="47"/>
      <c r="AF203" s="39"/>
      <c r="AG203" s="48"/>
      <c r="AH203" s="48" t="s">
        <v>1070</v>
      </c>
      <c r="AL203" s="48"/>
    </row>
    <row r="204" spans="1:38" s="4" customFormat="1" ht="15" x14ac:dyDescent="0.25">
      <c r="A204" s="51"/>
      <c r="B204" s="50" t="s">
        <v>60</v>
      </c>
      <c r="C204" s="853" t="s">
        <v>66</v>
      </c>
      <c r="D204" s="853"/>
      <c r="E204" s="853"/>
      <c r="F204" s="53"/>
      <c r="G204" s="54"/>
      <c r="H204" s="54"/>
      <c r="I204" s="54"/>
      <c r="J204" s="57">
        <v>703.87</v>
      </c>
      <c r="K204" s="54"/>
      <c r="L204" s="57">
        <v>27.8</v>
      </c>
      <c r="M204" s="56">
        <v>35.42</v>
      </c>
      <c r="N204" s="133">
        <v>984.68</v>
      </c>
      <c r="AF204" s="39"/>
      <c r="AG204" s="48"/>
      <c r="AH204" s="48"/>
      <c r="AI204" s="3" t="s">
        <v>66</v>
      </c>
      <c r="AL204" s="48"/>
    </row>
    <row r="205" spans="1:38" s="4" customFormat="1" ht="15" x14ac:dyDescent="0.25">
      <c r="A205" s="51"/>
      <c r="B205" s="50" t="s">
        <v>67</v>
      </c>
      <c r="C205" s="853" t="s">
        <v>68</v>
      </c>
      <c r="D205" s="853"/>
      <c r="E205" s="853"/>
      <c r="F205" s="53"/>
      <c r="G205" s="54"/>
      <c r="H205" s="54"/>
      <c r="I205" s="54"/>
      <c r="J205" s="57">
        <v>317.62</v>
      </c>
      <c r="K205" s="54"/>
      <c r="L205" s="57">
        <v>12.55</v>
      </c>
      <c r="M205" s="54"/>
      <c r="N205" s="59"/>
      <c r="AF205" s="39"/>
      <c r="AG205" s="48"/>
      <c r="AH205" s="48"/>
      <c r="AI205" s="3" t="s">
        <v>68</v>
      </c>
      <c r="AL205" s="48"/>
    </row>
    <row r="206" spans="1:38" s="4" customFormat="1" ht="15" x14ac:dyDescent="0.25">
      <c r="A206" s="51"/>
      <c r="B206" s="50" t="s">
        <v>69</v>
      </c>
      <c r="C206" s="853" t="s">
        <v>70</v>
      </c>
      <c r="D206" s="853"/>
      <c r="E206" s="853"/>
      <c r="F206" s="53"/>
      <c r="G206" s="54"/>
      <c r="H206" s="54"/>
      <c r="I206" s="54"/>
      <c r="J206" s="57">
        <v>37.909999999999997</v>
      </c>
      <c r="K206" s="54"/>
      <c r="L206" s="57">
        <v>1.5</v>
      </c>
      <c r="M206" s="56">
        <v>35.42</v>
      </c>
      <c r="N206" s="133">
        <v>53.13</v>
      </c>
      <c r="AF206" s="39"/>
      <c r="AG206" s="48"/>
      <c r="AH206" s="48"/>
      <c r="AI206" s="3" t="s">
        <v>70</v>
      </c>
      <c r="AL206" s="48"/>
    </row>
    <row r="207" spans="1:38" s="4" customFormat="1" ht="15" x14ac:dyDescent="0.25">
      <c r="A207" s="51"/>
      <c r="B207" s="50" t="s">
        <v>86</v>
      </c>
      <c r="C207" s="853" t="s">
        <v>87</v>
      </c>
      <c r="D207" s="853"/>
      <c r="E207" s="853"/>
      <c r="F207" s="53"/>
      <c r="G207" s="54"/>
      <c r="H207" s="54"/>
      <c r="I207" s="54"/>
      <c r="J207" s="57">
        <v>309.18</v>
      </c>
      <c r="K207" s="54"/>
      <c r="L207" s="57">
        <v>12.21</v>
      </c>
      <c r="M207" s="54"/>
      <c r="N207" s="59"/>
      <c r="AF207" s="39"/>
      <c r="AG207" s="48"/>
      <c r="AH207" s="48"/>
      <c r="AI207" s="3" t="s">
        <v>87</v>
      </c>
      <c r="AL207" s="48"/>
    </row>
    <row r="208" spans="1:38" s="4" customFormat="1" ht="15" x14ac:dyDescent="0.25">
      <c r="A208" s="60"/>
      <c r="B208" s="50"/>
      <c r="C208" s="853" t="s">
        <v>71</v>
      </c>
      <c r="D208" s="853"/>
      <c r="E208" s="853"/>
      <c r="F208" s="53" t="s">
        <v>72</v>
      </c>
      <c r="G208" s="56">
        <v>74.88</v>
      </c>
      <c r="H208" s="54"/>
      <c r="I208" s="64">
        <v>2.9577599999999999</v>
      </c>
      <c r="J208" s="63"/>
      <c r="K208" s="54"/>
      <c r="L208" s="63"/>
      <c r="M208" s="54"/>
      <c r="N208" s="59"/>
      <c r="AF208" s="39"/>
      <c r="AG208" s="48"/>
      <c r="AH208" s="48"/>
      <c r="AJ208" s="3" t="s">
        <v>71</v>
      </c>
      <c r="AL208" s="48"/>
    </row>
    <row r="209" spans="1:38" s="4" customFormat="1" ht="15" x14ac:dyDescent="0.25">
      <c r="A209" s="60"/>
      <c r="B209" s="50"/>
      <c r="C209" s="853" t="s">
        <v>73</v>
      </c>
      <c r="D209" s="853"/>
      <c r="E209" s="853"/>
      <c r="F209" s="53" t="s">
        <v>72</v>
      </c>
      <c r="G209" s="56">
        <v>3.02</v>
      </c>
      <c r="H209" s="54"/>
      <c r="I209" s="64">
        <v>0.11928999999999999</v>
      </c>
      <c r="J209" s="63"/>
      <c r="K209" s="54"/>
      <c r="L209" s="63"/>
      <c r="M209" s="54"/>
      <c r="N209" s="59"/>
      <c r="AF209" s="39"/>
      <c r="AG209" s="48"/>
      <c r="AH209" s="48"/>
      <c r="AJ209" s="3" t="s">
        <v>73</v>
      </c>
      <c r="AL209" s="48"/>
    </row>
    <row r="210" spans="1:38" s="4" customFormat="1" ht="15" x14ac:dyDescent="0.25">
      <c r="A210" s="51"/>
      <c r="B210" s="50"/>
      <c r="C210" s="854" t="s">
        <v>74</v>
      </c>
      <c r="D210" s="854"/>
      <c r="E210" s="854"/>
      <c r="F210" s="65"/>
      <c r="G210" s="66"/>
      <c r="H210" s="66"/>
      <c r="I210" s="66"/>
      <c r="J210" s="67">
        <v>1330.67</v>
      </c>
      <c r="K210" s="66"/>
      <c r="L210" s="68">
        <v>52.56</v>
      </c>
      <c r="M210" s="66"/>
      <c r="N210" s="69"/>
      <c r="AF210" s="39"/>
      <c r="AG210" s="48"/>
      <c r="AH210" s="48"/>
      <c r="AK210" s="3" t="s">
        <v>74</v>
      </c>
      <c r="AL210" s="48"/>
    </row>
    <row r="211" spans="1:38" s="4" customFormat="1" ht="15" x14ac:dyDescent="0.25">
      <c r="A211" s="60"/>
      <c r="B211" s="50"/>
      <c r="C211" s="853" t="s">
        <v>75</v>
      </c>
      <c r="D211" s="853"/>
      <c r="E211" s="853"/>
      <c r="F211" s="53"/>
      <c r="G211" s="54"/>
      <c r="H211" s="54"/>
      <c r="I211" s="54"/>
      <c r="J211" s="63"/>
      <c r="K211" s="54"/>
      <c r="L211" s="57">
        <v>29.3</v>
      </c>
      <c r="M211" s="54"/>
      <c r="N211" s="58">
        <v>1037.81</v>
      </c>
      <c r="AF211" s="39"/>
      <c r="AG211" s="48"/>
      <c r="AH211" s="48"/>
      <c r="AJ211" s="3" t="s">
        <v>75</v>
      </c>
      <c r="AL211" s="48"/>
    </row>
    <row r="212" spans="1:38" s="4" customFormat="1" ht="23.25" x14ac:dyDescent="0.25">
      <c r="A212" s="60"/>
      <c r="B212" s="50" t="s">
        <v>120</v>
      </c>
      <c r="C212" s="853" t="s">
        <v>121</v>
      </c>
      <c r="D212" s="853"/>
      <c r="E212" s="853"/>
      <c r="F212" s="53" t="s">
        <v>78</v>
      </c>
      <c r="G212" s="70">
        <v>97</v>
      </c>
      <c r="H212" s="54"/>
      <c r="I212" s="70">
        <v>97</v>
      </c>
      <c r="J212" s="63"/>
      <c r="K212" s="54"/>
      <c r="L212" s="57">
        <v>28.42</v>
      </c>
      <c r="M212" s="54"/>
      <c r="N212" s="58">
        <v>1006.68</v>
      </c>
      <c r="AF212" s="39"/>
      <c r="AG212" s="48"/>
      <c r="AH212" s="48"/>
      <c r="AJ212" s="3" t="s">
        <v>121</v>
      </c>
      <c r="AL212" s="48"/>
    </row>
    <row r="213" spans="1:38" s="4" customFormat="1" ht="23.25" x14ac:dyDescent="0.25">
      <c r="A213" s="60"/>
      <c r="B213" s="50" t="s">
        <v>122</v>
      </c>
      <c r="C213" s="853" t="s">
        <v>123</v>
      </c>
      <c r="D213" s="853"/>
      <c r="E213" s="853"/>
      <c r="F213" s="53" t="s">
        <v>78</v>
      </c>
      <c r="G213" s="70">
        <v>51</v>
      </c>
      <c r="H213" s="54"/>
      <c r="I213" s="70">
        <v>51</v>
      </c>
      <c r="J213" s="63"/>
      <c r="K213" s="54"/>
      <c r="L213" s="57">
        <v>14.94</v>
      </c>
      <c r="M213" s="54"/>
      <c r="N213" s="133">
        <v>529.28</v>
      </c>
      <c r="AF213" s="39"/>
      <c r="AG213" s="48"/>
      <c r="AH213" s="48"/>
      <c r="AJ213" s="3" t="s">
        <v>123</v>
      </c>
      <c r="AL213" s="48"/>
    </row>
    <row r="214" spans="1:38" s="4" customFormat="1" ht="15" x14ac:dyDescent="0.25">
      <c r="A214" s="71"/>
      <c r="B214" s="72"/>
      <c r="C214" s="847" t="s">
        <v>81</v>
      </c>
      <c r="D214" s="847"/>
      <c r="E214" s="847"/>
      <c r="F214" s="42"/>
      <c r="G214" s="43"/>
      <c r="H214" s="43"/>
      <c r="I214" s="43"/>
      <c r="J214" s="46"/>
      <c r="K214" s="43"/>
      <c r="L214" s="131">
        <v>95.92</v>
      </c>
      <c r="M214" s="66"/>
      <c r="N214" s="47"/>
      <c r="AF214" s="39"/>
      <c r="AG214" s="48"/>
      <c r="AH214" s="48"/>
      <c r="AL214" s="48" t="s">
        <v>81</v>
      </c>
    </row>
    <row r="215" spans="1:38" s="4" customFormat="1" ht="23.25" x14ac:dyDescent="0.25">
      <c r="A215" s="40" t="s">
        <v>219</v>
      </c>
      <c r="B215" s="41" t="s">
        <v>1071</v>
      </c>
      <c r="C215" s="847" t="s">
        <v>1072</v>
      </c>
      <c r="D215" s="847"/>
      <c r="E215" s="847"/>
      <c r="F215" s="42" t="s">
        <v>164</v>
      </c>
      <c r="G215" s="43">
        <v>3.95</v>
      </c>
      <c r="H215" s="44">
        <v>1</v>
      </c>
      <c r="I215" s="109">
        <v>3.95</v>
      </c>
      <c r="J215" s="131">
        <v>14.5</v>
      </c>
      <c r="K215" s="43"/>
      <c r="L215" s="131">
        <v>57.28</v>
      </c>
      <c r="M215" s="43"/>
      <c r="N215" s="47"/>
      <c r="AF215" s="39"/>
      <c r="AG215" s="48"/>
      <c r="AH215" s="48" t="s">
        <v>1072</v>
      </c>
      <c r="AL215" s="48"/>
    </row>
    <row r="216" spans="1:38" s="4" customFormat="1" ht="15" x14ac:dyDescent="0.25">
      <c r="A216" s="71"/>
      <c r="B216" s="72"/>
      <c r="C216" s="847" t="s">
        <v>81</v>
      </c>
      <c r="D216" s="847"/>
      <c r="E216" s="847"/>
      <c r="F216" s="42"/>
      <c r="G216" s="43"/>
      <c r="H216" s="43"/>
      <c r="I216" s="43"/>
      <c r="J216" s="46"/>
      <c r="K216" s="43"/>
      <c r="L216" s="131">
        <v>57.28</v>
      </c>
      <c r="M216" s="66"/>
      <c r="N216" s="47"/>
      <c r="AF216" s="39"/>
      <c r="AG216" s="48"/>
      <c r="AH216" s="48"/>
      <c r="AL216" s="48" t="s">
        <v>81</v>
      </c>
    </row>
    <row r="217" spans="1:38" s="4" customFormat="1" ht="34.5" x14ac:dyDescent="0.25">
      <c r="A217" s="40" t="s">
        <v>223</v>
      </c>
      <c r="B217" s="41" t="s">
        <v>264</v>
      </c>
      <c r="C217" s="847" t="s">
        <v>1073</v>
      </c>
      <c r="D217" s="847"/>
      <c r="E217" s="847"/>
      <c r="F217" s="42" t="s">
        <v>174</v>
      </c>
      <c r="G217" s="43">
        <v>24</v>
      </c>
      <c r="H217" s="44">
        <v>1</v>
      </c>
      <c r="I217" s="44">
        <v>24</v>
      </c>
      <c r="J217" s="46"/>
      <c r="K217" s="43"/>
      <c r="L217" s="46"/>
      <c r="M217" s="43"/>
      <c r="N217" s="47"/>
      <c r="AF217" s="39"/>
      <c r="AG217" s="48"/>
      <c r="AH217" s="48" t="s">
        <v>1073</v>
      </c>
      <c r="AL217" s="48"/>
    </row>
    <row r="218" spans="1:38" s="4" customFormat="1" ht="15" x14ac:dyDescent="0.25">
      <c r="A218" s="51"/>
      <c r="B218" s="50" t="s">
        <v>60</v>
      </c>
      <c r="C218" s="853" t="s">
        <v>66</v>
      </c>
      <c r="D218" s="853"/>
      <c r="E218" s="853"/>
      <c r="F218" s="53"/>
      <c r="G218" s="54"/>
      <c r="H218" s="54"/>
      <c r="I218" s="54"/>
      <c r="J218" s="57">
        <v>3.57</v>
      </c>
      <c r="K218" s="54"/>
      <c r="L218" s="57">
        <v>85.68</v>
      </c>
      <c r="M218" s="56">
        <v>35.42</v>
      </c>
      <c r="N218" s="58">
        <v>3034.79</v>
      </c>
      <c r="AF218" s="39"/>
      <c r="AG218" s="48"/>
      <c r="AH218" s="48"/>
      <c r="AI218" s="3" t="s">
        <v>66</v>
      </c>
      <c r="AL218" s="48"/>
    </row>
    <row r="219" spans="1:38" s="4" customFormat="1" ht="15" x14ac:dyDescent="0.25">
      <c r="A219" s="51"/>
      <c r="B219" s="50" t="s">
        <v>86</v>
      </c>
      <c r="C219" s="853" t="s">
        <v>87</v>
      </c>
      <c r="D219" s="853"/>
      <c r="E219" s="853"/>
      <c r="F219" s="53"/>
      <c r="G219" s="54"/>
      <c r="H219" s="54"/>
      <c r="I219" s="54"/>
      <c r="J219" s="57">
        <v>15.07</v>
      </c>
      <c r="K219" s="54"/>
      <c r="L219" s="57">
        <v>361.68</v>
      </c>
      <c r="M219" s="54"/>
      <c r="N219" s="59"/>
      <c r="AF219" s="39"/>
      <c r="AG219" s="48"/>
      <c r="AH219" s="48"/>
      <c r="AI219" s="3" t="s">
        <v>87</v>
      </c>
      <c r="AL219" s="48"/>
    </row>
    <row r="220" spans="1:38" s="4" customFormat="1" ht="15" x14ac:dyDescent="0.25">
      <c r="A220" s="60"/>
      <c r="B220" s="50"/>
      <c r="C220" s="853" t="s">
        <v>71</v>
      </c>
      <c r="D220" s="853"/>
      <c r="E220" s="853"/>
      <c r="F220" s="53" t="s">
        <v>72</v>
      </c>
      <c r="G220" s="56">
        <v>0.38</v>
      </c>
      <c r="H220" s="54"/>
      <c r="I220" s="56">
        <v>9.1199999999999992</v>
      </c>
      <c r="J220" s="63"/>
      <c r="K220" s="54"/>
      <c r="L220" s="63"/>
      <c r="M220" s="54"/>
      <c r="N220" s="59"/>
      <c r="AF220" s="39"/>
      <c r="AG220" s="48"/>
      <c r="AH220" s="48"/>
      <c r="AJ220" s="3" t="s">
        <v>71</v>
      </c>
      <c r="AL220" s="48"/>
    </row>
    <row r="221" spans="1:38" s="4" customFormat="1" ht="15" x14ac:dyDescent="0.25">
      <c r="A221" s="51"/>
      <c r="B221" s="50"/>
      <c r="C221" s="854" t="s">
        <v>74</v>
      </c>
      <c r="D221" s="854"/>
      <c r="E221" s="854"/>
      <c r="F221" s="65"/>
      <c r="G221" s="66"/>
      <c r="H221" s="66"/>
      <c r="I221" s="66"/>
      <c r="J221" s="68">
        <v>18.64</v>
      </c>
      <c r="K221" s="66"/>
      <c r="L221" s="68">
        <v>447.36</v>
      </c>
      <c r="M221" s="66"/>
      <c r="N221" s="69"/>
      <c r="AF221" s="39"/>
      <c r="AG221" s="48"/>
      <c r="AH221" s="48"/>
      <c r="AK221" s="3" t="s">
        <v>74</v>
      </c>
      <c r="AL221" s="48"/>
    </row>
    <row r="222" spans="1:38" s="4" customFormat="1" ht="15" x14ac:dyDescent="0.25">
      <c r="A222" s="60"/>
      <c r="B222" s="50"/>
      <c r="C222" s="853" t="s">
        <v>75</v>
      </c>
      <c r="D222" s="853"/>
      <c r="E222" s="853"/>
      <c r="F222" s="53"/>
      <c r="G222" s="54"/>
      <c r="H222" s="54"/>
      <c r="I222" s="54"/>
      <c r="J222" s="63"/>
      <c r="K222" s="54"/>
      <c r="L222" s="57">
        <v>85.68</v>
      </c>
      <c r="M222" s="54"/>
      <c r="N222" s="58">
        <v>3034.79</v>
      </c>
      <c r="AF222" s="39"/>
      <c r="AG222" s="48"/>
      <c r="AH222" s="48"/>
      <c r="AJ222" s="3" t="s">
        <v>75</v>
      </c>
      <c r="AL222" s="48"/>
    </row>
    <row r="223" spans="1:38" s="4" customFormat="1" ht="23.25" x14ac:dyDescent="0.25">
      <c r="A223" s="60"/>
      <c r="B223" s="50" t="s">
        <v>120</v>
      </c>
      <c r="C223" s="853" t="s">
        <v>121</v>
      </c>
      <c r="D223" s="853"/>
      <c r="E223" s="853"/>
      <c r="F223" s="53" t="s">
        <v>78</v>
      </c>
      <c r="G223" s="70">
        <v>97</v>
      </c>
      <c r="H223" s="54"/>
      <c r="I223" s="70">
        <v>97</v>
      </c>
      <c r="J223" s="63"/>
      <c r="K223" s="54"/>
      <c r="L223" s="57">
        <v>83.11</v>
      </c>
      <c r="M223" s="54"/>
      <c r="N223" s="58">
        <v>2943.75</v>
      </c>
      <c r="AF223" s="39"/>
      <c r="AG223" s="48"/>
      <c r="AH223" s="48"/>
      <c r="AJ223" s="3" t="s">
        <v>121</v>
      </c>
      <c r="AL223" s="48"/>
    </row>
    <row r="224" spans="1:38" s="4" customFormat="1" ht="23.25" x14ac:dyDescent="0.25">
      <c r="A224" s="60"/>
      <c r="B224" s="50" t="s">
        <v>122</v>
      </c>
      <c r="C224" s="853" t="s">
        <v>123</v>
      </c>
      <c r="D224" s="853"/>
      <c r="E224" s="853"/>
      <c r="F224" s="53" t="s">
        <v>78</v>
      </c>
      <c r="G224" s="70">
        <v>51</v>
      </c>
      <c r="H224" s="54"/>
      <c r="I224" s="70">
        <v>51</v>
      </c>
      <c r="J224" s="63"/>
      <c r="K224" s="54"/>
      <c r="L224" s="57">
        <v>43.7</v>
      </c>
      <c r="M224" s="54"/>
      <c r="N224" s="58">
        <v>1547.74</v>
      </c>
      <c r="AF224" s="39"/>
      <c r="AG224" s="48"/>
      <c r="AH224" s="48"/>
      <c r="AJ224" s="3" t="s">
        <v>123</v>
      </c>
      <c r="AL224" s="48"/>
    </row>
    <row r="225" spans="1:38" s="4" customFormat="1" ht="15" x14ac:dyDescent="0.25">
      <c r="A225" s="71"/>
      <c r="B225" s="72"/>
      <c r="C225" s="847" t="s">
        <v>81</v>
      </c>
      <c r="D225" s="847"/>
      <c r="E225" s="847"/>
      <c r="F225" s="42"/>
      <c r="G225" s="43"/>
      <c r="H225" s="43"/>
      <c r="I225" s="43"/>
      <c r="J225" s="46"/>
      <c r="K225" s="43"/>
      <c r="L225" s="131">
        <v>574.16999999999996</v>
      </c>
      <c r="M225" s="66"/>
      <c r="N225" s="47"/>
      <c r="AF225" s="39"/>
      <c r="AG225" s="48"/>
      <c r="AH225" s="48"/>
      <c r="AL225" s="48" t="s">
        <v>81</v>
      </c>
    </row>
    <row r="226" spans="1:38" s="4" customFormat="1" ht="23.25" x14ac:dyDescent="0.25">
      <c r="A226" s="40" t="s">
        <v>226</v>
      </c>
      <c r="B226" s="41" t="s">
        <v>274</v>
      </c>
      <c r="C226" s="847" t="s">
        <v>275</v>
      </c>
      <c r="D226" s="847"/>
      <c r="E226" s="847"/>
      <c r="F226" s="42" t="s">
        <v>207</v>
      </c>
      <c r="G226" s="43">
        <v>-1.4400000000000001E-3</v>
      </c>
      <c r="H226" s="44">
        <v>1</v>
      </c>
      <c r="I226" s="137">
        <v>-1.4400000000000001E-3</v>
      </c>
      <c r="J226" s="73">
        <v>26950</v>
      </c>
      <c r="K226" s="43"/>
      <c r="L226" s="131">
        <v>-38.81</v>
      </c>
      <c r="M226" s="43"/>
      <c r="N226" s="47"/>
      <c r="AF226" s="39"/>
      <c r="AG226" s="48"/>
      <c r="AH226" s="48" t="s">
        <v>275</v>
      </c>
      <c r="AL226" s="48"/>
    </row>
    <row r="227" spans="1:38" s="4" customFormat="1" ht="15" x14ac:dyDescent="0.25">
      <c r="A227" s="71"/>
      <c r="B227" s="72"/>
      <c r="C227" s="847" t="s">
        <v>81</v>
      </c>
      <c r="D227" s="847"/>
      <c r="E227" s="847"/>
      <c r="F227" s="42"/>
      <c r="G227" s="43"/>
      <c r="H227" s="43"/>
      <c r="I227" s="43"/>
      <c r="J227" s="46"/>
      <c r="K227" s="43"/>
      <c r="L227" s="131">
        <v>-38.81</v>
      </c>
      <c r="M227" s="66"/>
      <c r="N227" s="47"/>
      <c r="AF227" s="39"/>
      <c r="AG227" s="48"/>
      <c r="AH227" s="48"/>
      <c r="AL227" s="48" t="s">
        <v>81</v>
      </c>
    </row>
    <row r="228" spans="1:38" s="4" customFormat="1" ht="15" x14ac:dyDescent="0.25">
      <c r="A228" s="40" t="s">
        <v>239</v>
      </c>
      <c r="B228" s="41" t="s">
        <v>271</v>
      </c>
      <c r="C228" s="847" t="s">
        <v>272</v>
      </c>
      <c r="D228" s="847"/>
      <c r="E228" s="847"/>
      <c r="F228" s="42" t="s">
        <v>269</v>
      </c>
      <c r="G228" s="43">
        <v>-3.6</v>
      </c>
      <c r="H228" s="44">
        <v>1</v>
      </c>
      <c r="I228" s="45">
        <v>-3.6</v>
      </c>
      <c r="J228" s="131">
        <v>9.0399999999999991</v>
      </c>
      <c r="K228" s="43"/>
      <c r="L228" s="131">
        <v>-32.54</v>
      </c>
      <c r="M228" s="43"/>
      <c r="N228" s="47"/>
      <c r="AF228" s="39"/>
      <c r="AG228" s="48"/>
      <c r="AH228" s="48" t="s">
        <v>272</v>
      </c>
      <c r="AL228" s="48"/>
    </row>
    <row r="229" spans="1:38" s="4" customFormat="1" ht="15" x14ac:dyDescent="0.25">
      <c r="A229" s="71"/>
      <c r="B229" s="72"/>
      <c r="C229" s="847" t="s">
        <v>81</v>
      </c>
      <c r="D229" s="847"/>
      <c r="E229" s="847"/>
      <c r="F229" s="42"/>
      <c r="G229" s="43"/>
      <c r="H229" s="43"/>
      <c r="I229" s="43"/>
      <c r="J229" s="46"/>
      <c r="K229" s="43"/>
      <c r="L229" s="131">
        <v>-32.54</v>
      </c>
      <c r="M229" s="66"/>
      <c r="N229" s="47"/>
      <c r="AF229" s="39"/>
      <c r="AG229" s="48"/>
      <c r="AH229" s="48"/>
      <c r="AL229" s="48" t="s">
        <v>81</v>
      </c>
    </row>
    <row r="230" spans="1:38" s="4" customFormat="1" ht="15" x14ac:dyDescent="0.25">
      <c r="A230" s="40" t="s">
        <v>242</v>
      </c>
      <c r="B230" s="41" t="s">
        <v>267</v>
      </c>
      <c r="C230" s="847" t="s">
        <v>268</v>
      </c>
      <c r="D230" s="847"/>
      <c r="E230" s="847"/>
      <c r="F230" s="42" t="s">
        <v>269</v>
      </c>
      <c r="G230" s="43">
        <v>-17.28</v>
      </c>
      <c r="H230" s="44">
        <v>1</v>
      </c>
      <c r="I230" s="109">
        <v>-17.28</v>
      </c>
      <c r="J230" s="131">
        <v>16.7</v>
      </c>
      <c r="K230" s="43"/>
      <c r="L230" s="131">
        <v>-288.58</v>
      </c>
      <c r="M230" s="43"/>
      <c r="N230" s="47"/>
      <c r="AF230" s="39"/>
      <c r="AG230" s="48"/>
      <c r="AH230" s="48" t="s">
        <v>268</v>
      </c>
      <c r="AL230" s="48"/>
    </row>
    <row r="231" spans="1:38" s="4" customFormat="1" ht="15" x14ac:dyDescent="0.25">
      <c r="A231" s="71"/>
      <c r="B231" s="72"/>
      <c r="C231" s="847" t="s">
        <v>81</v>
      </c>
      <c r="D231" s="847"/>
      <c r="E231" s="847"/>
      <c r="F231" s="42"/>
      <c r="G231" s="43"/>
      <c r="H231" s="43"/>
      <c r="I231" s="43"/>
      <c r="J231" s="46"/>
      <c r="K231" s="43"/>
      <c r="L231" s="131">
        <v>-288.58</v>
      </c>
      <c r="M231" s="66"/>
      <c r="N231" s="47"/>
      <c r="AF231" s="39"/>
      <c r="AG231" s="48"/>
      <c r="AH231" s="48"/>
      <c r="AL231" s="48" t="s">
        <v>81</v>
      </c>
    </row>
    <row r="232" spans="1:38" s="4" customFormat="1" ht="23.25" x14ac:dyDescent="0.25">
      <c r="A232" s="40" t="s">
        <v>245</v>
      </c>
      <c r="B232" s="41" t="s">
        <v>1074</v>
      </c>
      <c r="C232" s="847" t="s">
        <v>1075</v>
      </c>
      <c r="D232" s="847"/>
      <c r="E232" s="847"/>
      <c r="F232" s="42" t="s">
        <v>174</v>
      </c>
      <c r="G232" s="43">
        <v>4</v>
      </c>
      <c r="H232" s="44">
        <v>1</v>
      </c>
      <c r="I232" s="44">
        <v>4</v>
      </c>
      <c r="J232" s="131">
        <v>357.6</v>
      </c>
      <c r="K232" s="43"/>
      <c r="L232" s="73">
        <v>1430.4</v>
      </c>
      <c r="M232" s="43"/>
      <c r="N232" s="47"/>
      <c r="AF232" s="39"/>
      <c r="AG232" s="48"/>
      <c r="AH232" s="48" t="s">
        <v>1075</v>
      </c>
      <c r="AL232" s="48"/>
    </row>
    <row r="233" spans="1:38" s="4" customFormat="1" ht="15" x14ac:dyDescent="0.25">
      <c r="A233" s="71"/>
      <c r="B233" s="72"/>
      <c r="C233" s="847" t="s">
        <v>81</v>
      </c>
      <c r="D233" s="847"/>
      <c r="E233" s="847"/>
      <c r="F233" s="42"/>
      <c r="G233" s="43"/>
      <c r="H233" s="43"/>
      <c r="I233" s="43"/>
      <c r="J233" s="46"/>
      <c r="K233" s="43"/>
      <c r="L233" s="73">
        <v>1430.4</v>
      </c>
      <c r="M233" s="66"/>
      <c r="N233" s="47"/>
      <c r="AF233" s="39"/>
      <c r="AG233" s="48"/>
      <c r="AH233" s="48"/>
      <c r="AL233" s="48" t="s">
        <v>81</v>
      </c>
    </row>
    <row r="234" spans="1:38" s="4" customFormat="1" ht="23.25" x14ac:dyDescent="0.25">
      <c r="A234" s="40" t="s">
        <v>248</v>
      </c>
      <c r="B234" s="41" t="s">
        <v>1076</v>
      </c>
      <c r="C234" s="847" t="s">
        <v>1077</v>
      </c>
      <c r="D234" s="847"/>
      <c r="E234" s="847"/>
      <c r="F234" s="42" t="s">
        <v>174</v>
      </c>
      <c r="G234" s="43">
        <v>12</v>
      </c>
      <c r="H234" s="44">
        <v>1</v>
      </c>
      <c r="I234" s="44">
        <v>12</v>
      </c>
      <c r="J234" s="46"/>
      <c r="K234" s="43"/>
      <c r="L234" s="46"/>
      <c r="M234" s="43"/>
      <c r="N234" s="47"/>
      <c r="AF234" s="39"/>
      <c r="AG234" s="48"/>
      <c r="AH234" s="48" t="s">
        <v>1077</v>
      </c>
      <c r="AL234" s="48"/>
    </row>
    <row r="235" spans="1:38" s="4" customFormat="1" ht="15" x14ac:dyDescent="0.25">
      <c r="A235" s="51"/>
      <c r="B235" s="50" t="s">
        <v>60</v>
      </c>
      <c r="C235" s="853" t="s">
        <v>66</v>
      </c>
      <c r="D235" s="853"/>
      <c r="E235" s="853"/>
      <c r="F235" s="53"/>
      <c r="G235" s="54"/>
      <c r="H235" s="54"/>
      <c r="I235" s="54"/>
      <c r="J235" s="57">
        <v>11.24</v>
      </c>
      <c r="K235" s="54"/>
      <c r="L235" s="57">
        <v>134.88</v>
      </c>
      <c r="M235" s="56">
        <v>35.42</v>
      </c>
      <c r="N235" s="58">
        <v>4777.45</v>
      </c>
      <c r="AF235" s="39"/>
      <c r="AG235" s="48"/>
      <c r="AH235" s="48"/>
      <c r="AI235" s="3" t="s">
        <v>66</v>
      </c>
      <c r="AL235" s="48"/>
    </row>
    <row r="236" spans="1:38" s="4" customFormat="1" ht="15" x14ac:dyDescent="0.25">
      <c r="A236" s="51"/>
      <c r="B236" s="50" t="s">
        <v>67</v>
      </c>
      <c r="C236" s="853" t="s">
        <v>68</v>
      </c>
      <c r="D236" s="853"/>
      <c r="E236" s="853"/>
      <c r="F236" s="53"/>
      <c r="G236" s="54"/>
      <c r="H236" s="54"/>
      <c r="I236" s="54"/>
      <c r="J236" s="57">
        <v>45</v>
      </c>
      <c r="K236" s="54"/>
      <c r="L236" s="57">
        <v>540</v>
      </c>
      <c r="M236" s="54"/>
      <c r="N236" s="59"/>
      <c r="AF236" s="39"/>
      <c r="AG236" s="48"/>
      <c r="AH236" s="48"/>
      <c r="AI236" s="3" t="s">
        <v>68</v>
      </c>
      <c r="AL236" s="48"/>
    </row>
    <row r="237" spans="1:38" s="4" customFormat="1" ht="15" x14ac:dyDescent="0.25">
      <c r="A237" s="51"/>
      <c r="B237" s="50" t="s">
        <v>69</v>
      </c>
      <c r="C237" s="853" t="s">
        <v>70</v>
      </c>
      <c r="D237" s="853"/>
      <c r="E237" s="853"/>
      <c r="F237" s="53"/>
      <c r="G237" s="54"/>
      <c r="H237" s="54"/>
      <c r="I237" s="54"/>
      <c r="J237" s="57">
        <v>4.42</v>
      </c>
      <c r="K237" s="54"/>
      <c r="L237" s="57">
        <v>53.04</v>
      </c>
      <c r="M237" s="56">
        <v>35.42</v>
      </c>
      <c r="N237" s="58">
        <v>1878.68</v>
      </c>
      <c r="AF237" s="39"/>
      <c r="AG237" s="48"/>
      <c r="AH237" s="48"/>
      <c r="AI237" s="3" t="s">
        <v>70</v>
      </c>
      <c r="AL237" s="48"/>
    </row>
    <row r="238" spans="1:38" s="4" customFormat="1" ht="15" x14ac:dyDescent="0.25">
      <c r="A238" s="51"/>
      <c r="B238" s="50" t="s">
        <v>86</v>
      </c>
      <c r="C238" s="853" t="s">
        <v>87</v>
      </c>
      <c r="D238" s="853"/>
      <c r="E238" s="853"/>
      <c r="F238" s="53"/>
      <c r="G238" s="54"/>
      <c r="H238" s="54"/>
      <c r="I238" s="54"/>
      <c r="J238" s="57">
        <v>49.39</v>
      </c>
      <c r="K238" s="54"/>
      <c r="L238" s="57">
        <v>592.67999999999995</v>
      </c>
      <c r="M238" s="54"/>
      <c r="N238" s="59"/>
      <c r="AF238" s="39"/>
      <c r="AG238" s="48"/>
      <c r="AH238" s="48"/>
      <c r="AI238" s="3" t="s">
        <v>87</v>
      </c>
      <c r="AL238" s="48"/>
    </row>
    <row r="239" spans="1:38" s="4" customFormat="1" ht="15" x14ac:dyDescent="0.25">
      <c r="A239" s="60"/>
      <c r="B239" s="50"/>
      <c r="C239" s="853" t="s">
        <v>71</v>
      </c>
      <c r="D239" s="853"/>
      <c r="E239" s="853"/>
      <c r="F239" s="53" t="s">
        <v>72</v>
      </c>
      <c r="G239" s="56">
        <v>1.07</v>
      </c>
      <c r="H239" s="54"/>
      <c r="I239" s="56">
        <v>12.84</v>
      </c>
      <c r="J239" s="63"/>
      <c r="K239" s="54"/>
      <c r="L239" s="63"/>
      <c r="M239" s="54"/>
      <c r="N239" s="59"/>
      <c r="AF239" s="39"/>
      <c r="AG239" s="48"/>
      <c r="AH239" s="48"/>
      <c r="AJ239" s="3" t="s">
        <v>71</v>
      </c>
      <c r="AL239" s="48"/>
    </row>
    <row r="240" spans="1:38" s="4" customFormat="1" ht="15" x14ac:dyDescent="0.25">
      <c r="A240" s="60"/>
      <c r="B240" s="50"/>
      <c r="C240" s="853" t="s">
        <v>73</v>
      </c>
      <c r="D240" s="853"/>
      <c r="E240" s="853"/>
      <c r="F240" s="53" t="s">
        <v>72</v>
      </c>
      <c r="G240" s="56">
        <v>0.33</v>
      </c>
      <c r="H240" s="54"/>
      <c r="I240" s="56">
        <v>3.96</v>
      </c>
      <c r="J240" s="63"/>
      <c r="K240" s="54"/>
      <c r="L240" s="63"/>
      <c r="M240" s="54"/>
      <c r="N240" s="59"/>
      <c r="AF240" s="39"/>
      <c r="AG240" s="48"/>
      <c r="AH240" s="48"/>
      <c r="AJ240" s="3" t="s">
        <v>73</v>
      </c>
      <c r="AL240" s="48"/>
    </row>
    <row r="241" spans="1:38" s="4" customFormat="1" ht="15" x14ac:dyDescent="0.25">
      <c r="A241" s="51"/>
      <c r="B241" s="50"/>
      <c r="C241" s="854" t="s">
        <v>74</v>
      </c>
      <c r="D241" s="854"/>
      <c r="E241" s="854"/>
      <c r="F241" s="65"/>
      <c r="G241" s="66"/>
      <c r="H241" s="66"/>
      <c r="I241" s="66"/>
      <c r="J241" s="68">
        <v>105.63</v>
      </c>
      <c r="K241" s="66"/>
      <c r="L241" s="67">
        <v>1267.56</v>
      </c>
      <c r="M241" s="66"/>
      <c r="N241" s="69"/>
      <c r="AF241" s="39"/>
      <c r="AG241" s="48"/>
      <c r="AH241" s="48"/>
      <c r="AK241" s="3" t="s">
        <v>74</v>
      </c>
      <c r="AL241" s="48"/>
    </row>
    <row r="242" spans="1:38" s="4" customFormat="1" ht="15" x14ac:dyDescent="0.25">
      <c r="A242" s="60"/>
      <c r="B242" s="50"/>
      <c r="C242" s="853" t="s">
        <v>75</v>
      </c>
      <c r="D242" s="853"/>
      <c r="E242" s="853"/>
      <c r="F242" s="53"/>
      <c r="G242" s="54"/>
      <c r="H242" s="54"/>
      <c r="I242" s="54"/>
      <c r="J242" s="63"/>
      <c r="K242" s="54"/>
      <c r="L242" s="57">
        <v>187.92</v>
      </c>
      <c r="M242" s="54"/>
      <c r="N242" s="58">
        <v>6656.13</v>
      </c>
      <c r="AF242" s="39"/>
      <c r="AG242" s="48"/>
      <c r="AH242" s="48"/>
      <c r="AJ242" s="3" t="s">
        <v>75</v>
      </c>
      <c r="AL242" s="48"/>
    </row>
    <row r="243" spans="1:38" s="4" customFormat="1" ht="23.25" x14ac:dyDescent="0.25">
      <c r="A243" s="60"/>
      <c r="B243" s="50" t="s">
        <v>120</v>
      </c>
      <c r="C243" s="853" t="s">
        <v>121</v>
      </c>
      <c r="D243" s="853"/>
      <c r="E243" s="853"/>
      <c r="F243" s="53" t="s">
        <v>78</v>
      </c>
      <c r="G243" s="70">
        <v>97</v>
      </c>
      <c r="H243" s="54"/>
      <c r="I243" s="70">
        <v>97</v>
      </c>
      <c r="J243" s="63"/>
      <c r="K243" s="54"/>
      <c r="L243" s="57">
        <v>182.28</v>
      </c>
      <c r="M243" s="54"/>
      <c r="N243" s="58">
        <v>6456.45</v>
      </c>
      <c r="AF243" s="39"/>
      <c r="AG243" s="48"/>
      <c r="AH243" s="48"/>
      <c r="AJ243" s="3" t="s">
        <v>121</v>
      </c>
      <c r="AL243" s="48"/>
    </row>
    <row r="244" spans="1:38" s="4" customFormat="1" ht="23.25" x14ac:dyDescent="0.25">
      <c r="A244" s="60"/>
      <c r="B244" s="50" t="s">
        <v>122</v>
      </c>
      <c r="C244" s="853" t="s">
        <v>123</v>
      </c>
      <c r="D244" s="853"/>
      <c r="E244" s="853"/>
      <c r="F244" s="53" t="s">
        <v>78</v>
      </c>
      <c r="G244" s="70">
        <v>51</v>
      </c>
      <c r="H244" s="54"/>
      <c r="I244" s="70">
        <v>51</v>
      </c>
      <c r="J244" s="63"/>
      <c r="K244" s="54"/>
      <c r="L244" s="57">
        <v>95.84</v>
      </c>
      <c r="M244" s="54"/>
      <c r="N244" s="58">
        <v>3394.63</v>
      </c>
      <c r="AF244" s="39"/>
      <c r="AG244" s="48"/>
      <c r="AH244" s="48"/>
      <c r="AJ244" s="3" t="s">
        <v>123</v>
      </c>
      <c r="AL244" s="48"/>
    </row>
    <row r="245" spans="1:38" s="4" customFormat="1" ht="15" x14ac:dyDescent="0.25">
      <c r="A245" s="71"/>
      <c r="B245" s="72"/>
      <c r="C245" s="847" t="s">
        <v>81</v>
      </c>
      <c r="D245" s="847"/>
      <c r="E245" s="847"/>
      <c r="F245" s="42"/>
      <c r="G245" s="43"/>
      <c r="H245" s="43"/>
      <c r="I245" s="43"/>
      <c r="J245" s="46"/>
      <c r="K245" s="43"/>
      <c r="L245" s="73">
        <v>1545.68</v>
      </c>
      <c r="M245" s="66"/>
      <c r="N245" s="47"/>
      <c r="AF245" s="39"/>
      <c r="AG245" s="48"/>
      <c r="AH245" s="48"/>
      <c r="AL245" s="48" t="s">
        <v>81</v>
      </c>
    </row>
    <row r="246" spans="1:38" s="4" customFormat="1" ht="23.25" x14ac:dyDescent="0.25">
      <c r="A246" s="40" t="s">
        <v>1078</v>
      </c>
      <c r="B246" s="41" t="s">
        <v>1079</v>
      </c>
      <c r="C246" s="847" t="s">
        <v>1080</v>
      </c>
      <c r="D246" s="847"/>
      <c r="E246" s="847"/>
      <c r="F246" s="42" t="s">
        <v>916</v>
      </c>
      <c r="G246" s="43">
        <v>12</v>
      </c>
      <c r="H246" s="44">
        <v>1</v>
      </c>
      <c r="I246" s="44">
        <v>12</v>
      </c>
      <c r="J246" s="73">
        <v>33927.980000000003</v>
      </c>
      <c r="K246" s="43"/>
      <c r="L246" s="73">
        <v>67295.17</v>
      </c>
      <c r="M246" s="109">
        <v>6.05</v>
      </c>
      <c r="N246" s="134">
        <v>407135.76</v>
      </c>
      <c r="AF246" s="39"/>
      <c r="AG246" s="48"/>
      <c r="AH246" s="48" t="s">
        <v>1080</v>
      </c>
      <c r="AL246" s="48"/>
    </row>
    <row r="247" spans="1:38" s="4" customFormat="1" ht="15" x14ac:dyDescent="0.25">
      <c r="A247" s="71"/>
      <c r="B247" s="72"/>
      <c r="C247" s="847" t="s">
        <v>81</v>
      </c>
      <c r="D247" s="847"/>
      <c r="E247" s="847"/>
      <c r="F247" s="42"/>
      <c r="G247" s="43"/>
      <c r="H247" s="43"/>
      <c r="I247" s="43"/>
      <c r="J247" s="46"/>
      <c r="K247" s="43"/>
      <c r="L247" s="73">
        <v>67295.17</v>
      </c>
      <c r="M247" s="66"/>
      <c r="N247" s="134">
        <v>407135.76</v>
      </c>
      <c r="AF247" s="39"/>
      <c r="AG247" s="48"/>
      <c r="AH247" s="48"/>
      <c r="AL247" s="48" t="s">
        <v>81</v>
      </c>
    </row>
    <row r="248" spans="1:38" s="4" customFormat="1" ht="23.25" x14ac:dyDescent="0.25">
      <c r="A248" s="40" t="s">
        <v>259</v>
      </c>
      <c r="B248" s="41" t="s">
        <v>1031</v>
      </c>
      <c r="C248" s="847" t="s">
        <v>1081</v>
      </c>
      <c r="D248" s="847"/>
      <c r="E248" s="847"/>
      <c r="F248" s="42" t="s">
        <v>174</v>
      </c>
      <c r="G248" s="43">
        <v>12</v>
      </c>
      <c r="H248" s="44">
        <v>1</v>
      </c>
      <c r="I248" s="44">
        <v>12</v>
      </c>
      <c r="J248" s="46"/>
      <c r="K248" s="43"/>
      <c r="L248" s="46"/>
      <c r="M248" s="43"/>
      <c r="N248" s="47"/>
      <c r="AF248" s="39"/>
      <c r="AG248" s="48"/>
      <c r="AH248" s="48" t="s">
        <v>1081</v>
      </c>
      <c r="AL248" s="48"/>
    </row>
    <row r="249" spans="1:38" s="4" customFormat="1" ht="15" x14ac:dyDescent="0.25">
      <c r="A249" s="51"/>
      <c r="B249" s="50" t="s">
        <v>60</v>
      </c>
      <c r="C249" s="853" t="s">
        <v>66</v>
      </c>
      <c r="D249" s="853"/>
      <c r="E249" s="853"/>
      <c r="F249" s="53"/>
      <c r="G249" s="54"/>
      <c r="H249" s="54"/>
      <c r="I249" s="54"/>
      <c r="J249" s="57">
        <v>4.88</v>
      </c>
      <c r="K249" s="54"/>
      <c r="L249" s="57">
        <v>58.56</v>
      </c>
      <c r="M249" s="56">
        <v>35.42</v>
      </c>
      <c r="N249" s="58">
        <v>2074.1999999999998</v>
      </c>
      <c r="AF249" s="39"/>
      <c r="AG249" s="48"/>
      <c r="AH249" s="48"/>
      <c r="AI249" s="3" t="s">
        <v>66</v>
      </c>
      <c r="AL249" s="48"/>
    </row>
    <row r="250" spans="1:38" s="4" customFormat="1" ht="15" x14ac:dyDescent="0.25">
      <c r="A250" s="51"/>
      <c r="B250" s="50" t="s">
        <v>86</v>
      </c>
      <c r="C250" s="853" t="s">
        <v>87</v>
      </c>
      <c r="D250" s="853"/>
      <c r="E250" s="853"/>
      <c r="F250" s="53"/>
      <c r="G250" s="54"/>
      <c r="H250" s="54"/>
      <c r="I250" s="54"/>
      <c r="J250" s="57">
        <v>0.41</v>
      </c>
      <c r="K250" s="54"/>
      <c r="L250" s="57">
        <v>4.92</v>
      </c>
      <c r="M250" s="54"/>
      <c r="N250" s="59"/>
      <c r="AF250" s="39"/>
      <c r="AG250" s="48"/>
      <c r="AH250" s="48"/>
      <c r="AI250" s="3" t="s">
        <v>87</v>
      </c>
      <c r="AL250" s="48"/>
    </row>
    <row r="251" spans="1:38" s="4" customFormat="1" ht="15" x14ac:dyDescent="0.25">
      <c r="A251" s="60"/>
      <c r="B251" s="50"/>
      <c r="C251" s="853" t="s">
        <v>71</v>
      </c>
      <c r="D251" s="853"/>
      <c r="E251" s="853"/>
      <c r="F251" s="53" t="s">
        <v>72</v>
      </c>
      <c r="G251" s="61">
        <v>0.5</v>
      </c>
      <c r="H251" s="54"/>
      <c r="I251" s="70">
        <v>6</v>
      </c>
      <c r="J251" s="63"/>
      <c r="K251" s="54"/>
      <c r="L251" s="63"/>
      <c r="M251" s="54"/>
      <c r="N251" s="59"/>
      <c r="AF251" s="39"/>
      <c r="AG251" s="48"/>
      <c r="AH251" s="48"/>
      <c r="AJ251" s="3" t="s">
        <v>71</v>
      </c>
      <c r="AL251" s="48"/>
    </row>
    <row r="252" spans="1:38" s="4" customFormat="1" ht="15" x14ac:dyDescent="0.25">
      <c r="A252" s="51"/>
      <c r="B252" s="50"/>
      <c r="C252" s="854" t="s">
        <v>74</v>
      </c>
      <c r="D252" s="854"/>
      <c r="E252" s="854"/>
      <c r="F252" s="65"/>
      <c r="G252" s="66"/>
      <c r="H252" s="66"/>
      <c r="I252" s="66"/>
      <c r="J252" s="68">
        <v>5.29</v>
      </c>
      <c r="K252" s="66"/>
      <c r="L252" s="68">
        <v>63.48</v>
      </c>
      <c r="M252" s="66"/>
      <c r="N252" s="69"/>
      <c r="AF252" s="39"/>
      <c r="AG252" s="48"/>
      <c r="AH252" s="48"/>
      <c r="AK252" s="3" t="s">
        <v>74</v>
      </c>
      <c r="AL252" s="48"/>
    </row>
    <row r="253" spans="1:38" s="4" customFormat="1" ht="15" x14ac:dyDescent="0.25">
      <c r="A253" s="60"/>
      <c r="B253" s="50"/>
      <c r="C253" s="853" t="s">
        <v>75</v>
      </c>
      <c r="D253" s="853"/>
      <c r="E253" s="853"/>
      <c r="F253" s="53"/>
      <c r="G253" s="54"/>
      <c r="H253" s="54"/>
      <c r="I253" s="54"/>
      <c r="J253" s="63"/>
      <c r="K253" s="54"/>
      <c r="L253" s="57">
        <v>58.56</v>
      </c>
      <c r="M253" s="54"/>
      <c r="N253" s="58">
        <v>2074.1999999999998</v>
      </c>
      <c r="AF253" s="39"/>
      <c r="AG253" s="48"/>
      <c r="AH253" s="48"/>
      <c r="AJ253" s="3" t="s">
        <v>75</v>
      </c>
      <c r="AL253" s="48"/>
    </row>
    <row r="254" spans="1:38" s="4" customFormat="1" ht="15" x14ac:dyDescent="0.25">
      <c r="A254" s="60"/>
      <c r="B254" s="50" t="s">
        <v>928</v>
      </c>
      <c r="C254" s="853" t="s">
        <v>929</v>
      </c>
      <c r="D254" s="853"/>
      <c r="E254" s="853"/>
      <c r="F254" s="53" t="s">
        <v>78</v>
      </c>
      <c r="G254" s="70">
        <v>90</v>
      </c>
      <c r="H254" s="54"/>
      <c r="I254" s="70">
        <v>90</v>
      </c>
      <c r="J254" s="63"/>
      <c r="K254" s="54"/>
      <c r="L254" s="57">
        <v>52.7</v>
      </c>
      <c r="M254" s="54"/>
      <c r="N254" s="58">
        <v>1866.78</v>
      </c>
      <c r="AF254" s="39"/>
      <c r="AG254" s="48"/>
      <c r="AH254" s="48"/>
      <c r="AJ254" s="3" t="s">
        <v>929</v>
      </c>
      <c r="AL254" s="48"/>
    </row>
    <row r="255" spans="1:38" s="4" customFormat="1" ht="15" x14ac:dyDescent="0.25">
      <c r="A255" s="60"/>
      <c r="B255" s="50" t="s">
        <v>930</v>
      </c>
      <c r="C255" s="853" t="s">
        <v>931</v>
      </c>
      <c r="D255" s="853"/>
      <c r="E255" s="853"/>
      <c r="F255" s="53" t="s">
        <v>78</v>
      </c>
      <c r="G255" s="70">
        <v>46</v>
      </c>
      <c r="H255" s="54"/>
      <c r="I255" s="70">
        <v>46</v>
      </c>
      <c r="J255" s="63"/>
      <c r="K255" s="54"/>
      <c r="L255" s="57">
        <v>26.94</v>
      </c>
      <c r="M255" s="54"/>
      <c r="N255" s="133">
        <v>954.13</v>
      </c>
      <c r="AF255" s="39"/>
      <c r="AG255" s="48"/>
      <c r="AH255" s="48"/>
      <c r="AJ255" s="3" t="s">
        <v>931</v>
      </c>
      <c r="AL255" s="48"/>
    </row>
    <row r="256" spans="1:38" s="4" customFormat="1" ht="15" x14ac:dyDescent="0.25">
      <c r="A256" s="71"/>
      <c r="B256" s="72"/>
      <c r="C256" s="847" t="s">
        <v>81</v>
      </c>
      <c r="D256" s="847"/>
      <c r="E256" s="847"/>
      <c r="F256" s="42"/>
      <c r="G256" s="43"/>
      <c r="H256" s="43"/>
      <c r="I256" s="43"/>
      <c r="J256" s="46"/>
      <c r="K256" s="43"/>
      <c r="L256" s="131">
        <v>143.12</v>
      </c>
      <c r="M256" s="66"/>
      <c r="N256" s="47"/>
      <c r="AF256" s="39"/>
      <c r="AG256" s="48"/>
      <c r="AH256" s="48"/>
      <c r="AL256" s="48" t="s">
        <v>81</v>
      </c>
    </row>
    <row r="257" spans="1:38" s="4" customFormat="1" ht="34.5" x14ac:dyDescent="0.25">
      <c r="A257" s="40" t="s">
        <v>263</v>
      </c>
      <c r="B257" s="41" t="s">
        <v>1082</v>
      </c>
      <c r="C257" s="847" t="s">
        <v>1083</v>
      </c>
      <c r="D257" s="847"/>
      <c r="E257" s="847"/>
      <c r="F257" s="42" t="s">
        <v>174</v>
      </c>
      <c r="G257" s="43">
        <v>1</v>
      </c>
      <c r="H257" s="44">
        <v>1</v>
      </c>
      <c r="I257" s="44">
        <v>1</v>
      </c>
      <c r="J257" s="46"/>
      <c r="K257" s="43"/>
      <c r="L257" s="46"/>
      <c r="M257" s="43"/>
      <c r="N257" s="47"/>
      <c r="AF257" s="39"/>
      <c r="AG257" s="48"/>
      <c r="AH257" s="48" t="s">
        <v>1083</v>
      </c>
      <c r="AL257" s="48"/>
    </row>
    <row r="258" spans="1:38" s="4" customFormat="1" ht="15" x14ac:dyDescent="0.25">
      <c r="A258" s="51"/>
      <c r="B258" s="50" t="s">
        <v>60</v>
      </c>
      <c r="C258" s="853" t="s">
        <v>66</v>
      </c>
      <c r="D258" s="853"/>
      <c r="E258" s="853"/>
      <c r="F258" s="53"/>
      <c r="G258" s="54"/>
      <c r="H258" s="54"/>
      <c r="I258" s="54"/>
      <c r="J258" s="57">
        <v>55.41</v>
      </c>
      <c r="K258" s="54"/>
      <c r="L258" s="57">
        <v>55.41</v>
      </c>
      <c r="M258" s="56">
        <v>35.42</v>
      </c>
      <c r="N258" s="58">
        <v>1962.62</v>
      </c>
      <c r="AF258" s="39"/>
      <c r="AG258" s="48"/>
      <c r="AH258" s="48"/>
      <c r="AI258" s="3" t="s">
        <v>66</v>
      </c>
      <c r="AL258" s="48"/>
    </row>
    <row r="259" spans="1:38" s="4" customFormat="1" ht="15" x14ac:dyDescent="0.25">
      <c r="A259" s="51"/>
      <c r="B259" s="50" t="s">
        <v>86</v>
      </c>
      <c r="C259" s="853" t="s">
        <v>87</v>
      </c>
      <c r="D259" s="853"/>
      <c r="E259" s="853"/>
      <c r="F259" s="53"/>
      <c r="G259" s="54"/>
      <c r="H259" s="54"/>
      <c r="I259" s="54"/>
      <c r="J259" s="57">
        <v>4.3</v>
      </c>
      <c r="K259" s="54"/>
      <c r="L259" s="57">
        <v>4.3</v>
      </c>
      <c r="M259" s="54"/>
      <c r="N259" s="59"/>
      <c r="AF259" s="39"/>
      <c r="AG259" s="48"/>
      <c r="AH259" s="48"/>
      <c r="AI259" s="3" t="s">
        <v>87</v>
      </c>
      <c r="AL259" s="48"/>
    </row>
    <row r="260" spans="1:38" s="4" customFormat="1" ht="15" x14ac:dyDescent="0.25">
      <c r="A260" s="60"/>
      <c r="B260" s="50"/>
      <c r="C260" s="853" t="s">
        <v>71</v>
      </c>
      <c r="D260" s="853"/>
      <c r="E260" s="853"/>
      <c r="F260" s="53" t="s">
        <v>72</v>
      </c>
      <c r="G260" s="56">
        <v>5.76</v>
      </c>
      <c r="H260" s="54"/>
      <c r="I260" s="56">
        <v>5.76</v>
      </c>
      <c r="J260" s="63"/>
      <c r="K260" s="54"/>
      <c r="L260" s="63"/>
      <c r="M260" s="54"/>
      <c r="N260" s="59"/>
      <c r="AF260" s="39"/>
      <c r="AG260" s="48"/>
      <c r="AH260" s="48"/>
      <c r="AJ260" s="3" t="s">
        <v>71</v>
      </c>
      <c r="AL260" s="48"/>
    </row>
    <row r="261" spans="1:38" s="4" customFormat="1" ht="15" x14ac:dyDescent="0.25">
      <c r="A261" s="51"/>
      <c r="B261" s="50"/>
      <c r="C261" s="854" t="s">
        <v>74</v>
      </c>
      <c r="D261" s="854"/>
      <c r="E261" s="854"/>
      <c r="F261" s="65"/>
      <c r="G261" s="66"/>
      <c r="H261" s="66"/>
      <c r="I261" s="66"/>
      <c r="J261" s="68">
        <v>59.71</v>
      </c>
      <c r="K261" s="66"/>
      <c r="L261" s="68">
        <v>59.71</v>
      </c>
      <c r="M261" s="66"/>
      <c r="N261" s="69"/>
      <c r="AF261" s="39"/>
      <c r="AG261" s="48"/>
      <c r="AH261" s="48"/>
      <c r="AK261" s="3" t="s">
        <v>74</v>
      </c>
      <c r="AL261" s="48"/>
    </row>
    <row r="262" spans="1:38" s="4" customFormat="1" ht="15" x14ac:dyDescent="0.25">
      <c r="A262" s="60"/>
      <c r="B262" s="50"/>
      <c r="C262" s="853" t="s">
        <v>75</v>
      </c>
      <c r="D262" s="853"/>
      <c r="E262" s="853"/>
      <c r="F262" s="53"/>
      <c r="G262" s="54"/>
      <c r="H262" s="54"/>
      <c r="I262" s="54"/>
      <c r="J262" s="63"/>
      <c r="K262" s="54"/>
      <c r="L262" s="57">
        <v>55.41</v>
      </c>
      <c r="M262" s="54"/>
      <c r="N262" s="58">
        <v>1962.62</v>
      </c>
      <c r="AF262" s="39"/>
      <c r="AG262" s="48"/>
      <c r="AH262" s="48"/>
      <c r="AJ262" s="3" t="s">
        <v>75</v>
      </c>
      <c r="AL262" s="48"/>
    </row>
    <row r="263" spans="1:38" s="4" customFormat="1" ht="15" x14ac:dyDescent="0.25">
      <c r="A263" s="60"/>
      <c r="B263" s="50" t="s">
        <v>928</v>
      </c>
      <c r="C263" s="853" t="s">
        <v>929</v>
      </c>
      <c r="D263" s="853"/>
      <c r="E263" s="853"/>
      <c r="F263" s="53" t="s">
        <v>78</v>
      </c>
      <c r="G263" s="70">
        <v>90</v>
      </c>
      <c r="H263" s="54"/>
      <c r="I263" s="70">
        <v>90</v>
      </c>
      <c r="J263" s="63"/>
      <c r="K263" s="54"/>
      <c r="L263" s="57">
        <v>49.87</v>
      </c>
      <c r="M263" s="54"/>
      <c r="N263" s="58">
        <v>1766.36</v>
      </c>
      <c r="AF263" s="39"/>
      <c r="AG263" s="48"/>
      <c r="AH263" s="48"/>
      <c r="AJ263" s="3" t="s">
        <v>929</v>
      </c>
      <c r="AL263" s="48"/>
    </row>
    <row r="264" spans="1:38" s="4" customFormat="1" ht="15" x14ac:dyDescent="0.25">
      <c r="A264" s="60"/>
      <c r="B264" s="50" t="s">
        <v>930</v>
      </c>
      <c r="C264" s="853" t="s">
        <v>931</v>
      </c>
      <c r="D264" s="853"/>
      <c r="E264" s="853"/>
      <c r="F264" s="53" t="s">
        <v>78</v>
      </c>
      <c r="G264" s="70">
        <v>46</v>
      </c>
      <c r="H264" s="54"/>
      <c r="I264" s="70">
        <v>46</v>
      </c>
      <c r="J264" s="63"/>
      <c r="K264" s="54"/>
      <c r="L264" s="57">
        <v>25.49</v>
      </c>
      <c r="M264" s="54"/>
      <c r="N264" s="133">
        <v>902.81</v>
      </c>
      <c r="AF264" s="39"/>
      <c r="AG264" s="48"/>
      <c r="AH264" s="48"/>
      <c r="AJ264" s="3" t="s">
        <v>931</v>
      </c>
      <c r="AL264" s="48"/>
    </row>
    <row r="265" spans="1:38" s="4" customFormat="1" ht="15" x14ac:dyDescent="0.25">
      <c r="A265" s="71"/>
      <c r="B265" s="72"/>
      <c r="C265" s="847" t="s">
        <v>81</v>
      </c>
      <c r="D265" s="847"/>
      <c r="E265" s="847"/>
      <c r="F265" s="42"/>
      <c r="G265" s="43"/>
      <c r="H265" s="43"/>
      <c r="I265" s="43"/>
      <c r="J265" s="46"/>
      <c r="K265" s="43"/>
      <c r="L265" s="131">
        <v>135.07</v>
      </c>
      <c r="M265" s="66"/>
      <c r="N265" s="47"/>
      <c r="AF265" s="39"/>
      <c r="AG265" s="48"/>
      <c r="AH265" s="48"/>
      <c r="AL265" s="48" t="s">
        <v>81</v>
      </c>
    </row>
    <row r="266" spans="1:38" s="4" customFormat="1" ht="23.25" x14ac:dyDescent="0.25">
      <c r="A266" s="40" t="s">
        <v>1084</v>
      </c>
      <c r="B266" s="41" t="s">
        <v>1085</v>
      </c>
      <c r="C266" s="847" t="s">
        <v>1086</v>
      </c>
      <c r="D266" s="847"/>
      <c r="E266" s="847"/>
      <c r="F266" s="42" t="s">
        <v>916</v>
      </c>
      <c r="G266" s="43">
        <v>1</v>
      </c>
      <c r="H266" s="44">
        <v>1</v>
      </c>
      <c r="I266" s="44">
        <v>1</v>
      </c>
      <c r="J266" s="73">
        <v>55282.13</v>
      </c>
      <c r="K266" s="43"/>
      <c r="L266" s="73">
        <v>9137.5400000000009</v>
      </c>
      <c r="M266" s="109">
        <v>6.05</v>
      </c>
      <c r="N266" s="134">
        <v>55282.13</v>
      </c>
      <c r="AF266" s="39"/>
      <c r="AG266" s="48"/>
      <c r="AH266" s="48" t="s">
        <v>1086</v>
      </c>
      <c r="AL266" s="48"/>
    </row>
    <row r="267" spans="1:38" s="4" customFormat="1" ht="15" x14ac:dyDescent="0.25">
      <c r="A267" s="71"/>
      <c r="B267" s="72"/>
      <c r="C267" s="847" t="s">
        <v>81</v>
      </c>
      <c r="D267" s="847"/>
      <c r="E267" s="847"/>
      <c r="F267" s="42"/>
      <c r="G267" s="43"/>
      <c r="H267" s="43"/>
      <c r="I267" s="43"/>
      <c r="J267" s="46"/>
      <c r="K267" s="43"/>
      <c r="L267" s="73">
        <v>9137.5400000000009</v>
      </c>
      <c r="M267" s="66"/>
      <c r="N267" s="134">
        <v>55282.13</v>
      </c>
      <c r="AF267" s="39"/>
      <c r="AG267" s="48"/>
      <c r="AH267" s="48"/>
      <c r="AL267" s="48" t="s">
        <v>81</v>
      </c>
    </row>
    <row r="268" spans="1:38" s="4" customFormat="1" ht="34.5" x14ac:dyDescent="0.25">
      <c r="A268" s="40" t="s">
        <v>270</v>
      </c>
      <c r="B268" s="41" t="s">
        <v>1087</v>
      </c>
      <c r="C268" s="847" t="s">
        <v>1088</v>
      </c>
      <c r="D268" s="847"/>
      <c r="E268" s="847"/>
      <c r="F268" s="42" t="s">
        <v>174</v>
      </c>
      <c r="G268" s="43">
        <v>2</v>
      </c>
      <c r="H268" s="44">
        <v>1</v>
      </c>
      <c r="I268" s="44">
        <v>2</v>
      </c>
      <c r="J268" s="46"/>
      <c r="K268" s="43"/>
      <c r="L268" s="46"/>
      <c r="M268" s="43"/>
      <c r="N268" s="47"/>
      <c r="AF268" s="39"/>
      <c r="AG268" s="48"/>
      <c r="AH268" s="48" t="s">
        <v>1088</v>
      </c>
      <c r="AL268" s="48"/>
    </row>
    <row r="269" spans="1:38" s="4" customFormat="1" ht="15" x14ac:dyDescent="0.25">
      <c r="A269" s="51"/>
      <c r="B269" s="50" t="s">
        <v>60</v>
      </c>
      <c r="C269" s="853" t="s">
        <v>66</v>
      </c>
      <c r="D269" s="853"/>
      <c r="E269" s="853"/>
      <c r="F269" s="53"/>
      <c r="G269" s="54"/>
      <c r="H269" s="54"/>
      <c r="I269" s="54"/>
      <c r="J269" s="57">
        <v>8.08</v>
      </c>
      <c r="K269" s="54"/>
      <c r="L269" s="57">
        <v>16.16</v>
      </c>
      <c r="M269" s="56">
        <v>35.42</v>
      </c>
      <c r="N269" s="133">
        <v>572.39</v>
      </c>
      <c r="AF269" s="39"/>
      <c r="AG269" s="48"/>
      <c r="AH269" s="48"/>
      <c r="AI269" s="3" t="s">
        <v>66</v>
      </c>
      <c r="AL269" s="48"/>
    </row>
    <row r="270" spans="1:38" s="4" customFormat="1" ht="15" x14ac:dyDescent="0.25">
      <c r="A270" s="51"/>
      <c r="B270" s="50" t="s">
        <v>86</v>
      </c>
      <c r="C270" s="853" t="s">
        <v>87</v>
      </c>
      <c r="D270" s="853"/>
      <c r="E270" s="853"/>
      <c r="F270" s="53"/>
      <c r="G270" s="54"/>
      <c r="H270" s="54"/>
      <c r="I270" s="54"/>
      <c r="J270" s="57">
        <v>1.28</v>
      </c>
      <c r="K270" s="54"/>
      <c r="L270" s="57">
        <v>2.56</v>
      </c>
      <c r="M270" s="54"/>
      <c r="N270" s="59"/>
      <c r="AF270" s="39"/>
      <c r="AG270" s="48"/>
      <c r="AH270" s="48"/>
      <c r="AI270" s="3" t="s">
        <v>87</v>
      </c>
      <c r="AL270" s="48"/>
    </row>
    <row r="271" spans="1:38" s="4" customFormat="1" ht="15" x14ac:dyDescent="0.25">
      <c r="A271" s="60"/>
      <c r="B271" s="50"/>
      <c r="C271" s="853" t="s">
        <v>71</v>
      </c>
      <c r="D271" s="853"/>
      <c r="E271" s="853"/>
      <c r="F271" s="53" t="s">
        <v>72</v>
      </c>
      <c r="G271" s="56">
        <v>0.84</v>
      </c>
      <c r="H271" s="54"/>
      <c r="I271" s="56">
        <v>1.68</v>
      </c>
      <c r="J271" s="63"/>
      <c r="K271" s="54"/>
      <c r="L271" s="63"/>
      <c r="M271" s="54"/>
      <c r="N271" s="59"/>
      <c r="AF271" s="39"/>
      <c r="AG271" s="48"/>
      <c r="AH271" s="48"/>
      <c r="AJ271" s="3" t="s">
        <v>71</v>
      </c>
      <c r="AL271" s="48"/>
    </row>
    <row r="272" spans="1:38" s="4" customFormat="1" ht="15" x14ac:dyDescent="0.25">
      <c r="A272" s="51"/>
      <c r="B272" s="50"/>
      <c r="C272" s="854" t="s">
        <v>74</v>
      </c>
      <c r="D272" s="854"/>
      <c r="E272" s="854"/>
      <c r="F272" s="65"/>
      <c r="G272" s="66"/>
      <c r="H272" s="66"/>
      <c r="I272" s="66"/>
      <c r="J272" s="68">
        <v>9.36</v>
      </c>
      <c r="K272" s="66"/>
      <c r="L272" s="68">
        <v>18.72</v>
      </c>
      <c r="M272" s="66"/>
      <c r="N272" s="69"/>
      <c r="AF272" s="39"/>
      <c r="AG272" s="48"/>
      <c r="AH272" s="48"/>
      <c r="AK272" s="3" t="s">
        <v>74</v>
      </c>
      <c r="AL272" s="48"/>
    </row>
    <row r="273" spans="1:38" s="4" customFormat="1" ht="15" x14ac:dyDescent="0.25">
      <c r="A273" s="60"/>
      <c r="B273" s="50"/>
      <c r="C273" s="853" t="s">
        <v>75</v>
      </c>
      <c r="D273" s="853"/>
      <c r="E273" s="853"/>
      <c r="F273" s="53"/>
      <c r="G273" s="54"/>
      <c r="H273" s="54"/>
      <c r="I273" s="54"/>
      <c r="J273" s="63"/>
      <c r="K273" s="54"/>
      <c r="L273" s="57">
        <v>16.16</v>
      </c>
      <c r="M273" s="54"/>
      <c r="N273" s="133">
        <v>572.39</v>
      </c>
      <c r="AF273" s="39"/>
      <c r="AG273" s="48"/>
      <c r="AH273" s="48"/>
      <c r="AJ273" s="3" t="s">
        <v>75</v>
      </c>
      <c r="AL273" s="48"/>
    </row>
    <row r="274" spans="1:38" s="4" customFormat="1" ht="15" x14ac:dyDescent="0.25">
      <c r="A274" s="60"/>
      <c r="B274" s="50" t="s">
        <v>928</v>
      </c>
      <c r="C274" s="853" t="s">
        <v>929</v>
      </c>
      <c r="D274" s="853"/>
      <c r="E274" s="853"/>
      <c r="F274" s="53" t="s">
        <v>78</v>
      </c>
      <c r="G274" s="70">
        <v>90</v>
      </c>
      <c r="H274" s="54"/>
      <c r="I274" s="70">
        <v>90</v>
      </c>
      <c r="J274" s="63"/>
      <c r="K274" s="54"/>
      <c r="L274" s="57">
        <v>14.54</v>
      </c>
      <c r="M274" s="54"/>
      <c r="N274" s="133">
        <v>515.15</v>
      </c>
      <c r="AF274" s="39"/>
      <c r="AG274" s="48"/>
      <c r="AH274" s="48"/>
      <c r="AJ274" s="3" t="s">
        <v>929</v>
      </c>
      <c r="AL274" s="48"/>
    </row>
    <row r="275" spans="1:38" s="4" customFormat="1" ht="15" x14ac:dyDescent="0.25">
      <c r="A275" s="60"/>
      <c r="B275" s="50" t="s">
        <v>930</v>
      </c>
      <c r="C275" s="853" t="s">
        <v>931</v>
      </c>
      <c r="D275" s="853"/>
      <c r="E275" s="853"/>
      <c r="F275" s="53" t="s">
        <v>78</v>
      </c>
      <c r="G275" s="70">
        <v>46</v>
      </c>
      <c r="H275" s="54"/>
      <c r="I275" s="70">
        <v>46</v>
      </c>
      <c r="J275" s="63"/>
      <c r="K275" s="54"/>
      <c r="L275" s="57">
        <v>7.43</v>
      </c>
      <c r="M275" s="54"/>
      <c r="N275" s="133">
        <v>263.3</v>
      </c>
      <c r="AF275" s="39"/>
      <c r="AG275" s="48"/>
      <c r="AH275" s="48"/>
      <c r="AJ275" s="3" t="s">
        <v>931</v>
      </c>
      <c r="AL275" s="48"/>
    </row>
    <row r="276" spans="1:38" s="4" customFormat="1" ht="15" x14ac:dyDescent="0.25">
      <c r="A276" s="71"/>
      <c r="B276" s="72"/>
      <c r="C276" s="847" t="s">
        <v>81</v>
      </c>
      <c r="D276" s="847"/>
      <c r="E276" s="847"/>
      <c r="F276" s="42"/>
      <c r="G276" s="43"/>
      <c r="H276" s="43"/>
      <c r="I276" s="43"/>
      <c r="J276" s="46"/>
      <c r="K276" s="43"/>
      <c r="L276" s="131">
        <v>40.69</v>
      </c>
      <c r="M276" s="66"/>
      <c r="N276" s="47"/>
      <c r="AF276" s="39"/>
      <c r="AG276" s="48"/>
      <c r="AH276" s="48"/>
      <c r="AL276" s="48" t="s">
        <v>81</v>
      </c>
    </row>
    <row r="277" spans="1:38" s="4" customFormat="1" ht="23.25" x14ac:dyDescent="0.25">
      <c r="A277" s="40" t="s">
        <v>1089</v>
      </c>
      <c r="B277" s="41" t="s">
        <v>1090</v>
      </c>
      <c r="C277" s="847" t="s">
        <v>1091</v>
      </c>
      <c r="D277" s="847"/>
      <c r="E277" s="847"/>
      <c r="F277" s="42" t="s">
        <v>916</v>
      </c>
      <c r="G277" s="43">
        <v>2</v>
      </c>
      <c r="H277" s="44">
        <v>1</v>
      </c>
      <c r="I277" s="44">
        <v>2</v>
      </c>
      <c r="J277" s="73">
        <v>107973.24</v>
      </c>
      <c r="K277" s="43"/>
      <c r="L277" s="73">
        <v>35693.629999999997</v>
      </c>
      <c r="M277" s="109">
        <v>6.05</v>
      </c>
      <c r="N277" s="134">
        <v>215946.48</v>
      </c>
      <c r="AF277" s="39"/>
      <c r="AG277" s="48"/>
      <c r="AH277" s="48" t="s">
        <v>1091</v>
      </c>
      <c r="AL277" s="48"/>
    </row>
    <row r="278" spans="1:38" s="4" customFormat="1" ht="15" x14ac:dyDescent="0.25">
      <c r="A278" s="71"/>
      <c r="B278" s="72"/>
      <c r="C278" s="847" t="s">
        <v>81</v>
      </c>
      <c r="D278" s="847"/>
      <c r="E278" s="847"/>
      <c r="F278" s="42"/>
      <c r="G278" s="43"/>
      <c r="H278" s="43"/>
      <c r="I278" s="43"/>
      <c r="J278" s="46"/>
      <c r="K278" s="43"/>
      <c r="L278" s="73">
        <v>35693.629999999997</v>
      </c>
      <c r="M278" s="66"/>
      <c r="N278" s="134">
        <v>215946.48</v>
      </c>
      <c r="AF278" s="39"/>
      <c r="AG278" s="48"/>
      <c r="AH278" s="48"/>
      <c r="AL278" s="48" t="s">
        <v>81</v>
      </c>
    </row>
    <row r="279" spans="1:38" s="4" customFormat="1" ht="23.25" x14ac:dyDescent="0.25">
      <c r="A279" s="40" t="s">
        <v>276</v>
      </c>
      <c r="B279" s="41" t="s">
        <v>1031</v>
      </c>
      <c r="C279" s="847" t="s">
        <v>1092</v>
      </c>
      <c r="D279" s="847"/>
      <c r="E279" s="847"/>
      <c r="F279" s="42" t="s">
        <v>174</v>
      </c>
      <c r="G279" s="43">
        <v>3</v>
      </c>
      <c r="H279" s="44">
        <v>1</v>
      </c>
      <c r="I279" s="44">
        <v>3</v>
      </c>
      <c r="J279" s="46"/>
      <c r="K279" s="43"/>
      <c r="L279" s="46"/>
      <c r="M279" s="43"/>
      <c r="N279" s="47"/>
      <c r="AF279" s="39"/>
      <c r="AG279" s="48"/>
      <c r="AH279" s="48" t="s">
        <v>1092</v>
      </c>
      <c r="AL279" s="48"/>
    </row>
    <row r="280" spans="1:38" s="4" customFormat="1" ht="15" x14ac:dyDescent="0.25">
      <c r="A280" s="51"/>
      <c r="B280" s="50" t="s">
        <v>60</v>
      </c>
      <c r="C280" s="853" t="s">
        <v>66</v>
      </c>
      <c r="D280" s="853"/>
      <c r="E280" s="853"/>
      <c r="F280" s="53"/>
      <c r="G280" s="54"/>
      <c r="H280" s="54"/>
      <c r="I280" s="54"/>
      <c r="J280" s="57">
        <v>4.88</v>
      </c>
      <c r="K280" s="54"/>
      <c r="L280" s="57">
        <v>14.64</v>
      </c>
      <c r="M280" s="56">
        <v>35.42</v>
      </c>
      <c r="N280" s="133">
        <v>518.54999999999995</v>
      </c>
      <c r="AF280" s="39"/>
      <c r="AG280" s="48"/>
      <c r="AH280" s="48"/>
      <c r="AI280" s="3" t="s">
        <v>66</v>
      </c>
      <c r="AL280" s="48"/>
    </row>
    <row r="281" spans="1:38" s="4" customFormat="1" ht="15" x14ac:dyDescent="0.25">
      <c r="A281" s="51"/>
      <c r="B281" s="50" t="s">
        <v>86</v>
      </c>
      <c r="C281" s="853" t="s">
        <v>87</v>
      </c>
      <c r="D281" s="853"/>
      <c r="E281" s="853"/>
      <c r="F281" s="53"/>
      <c r="G281" s="54"/>
      <c r="H281" s="54"/>
      <c r="I281" s="54"/>
      <c r="J281" s="57">
        <v>0.41</v>
      </c>
      <c r="K281" s="54"/>
      <c r="L281" s="57">
        <v>1.23</v>
      </c>
      <c r="M281" s="54"/>
      <c r="N281" s="59"/>
      <c r="AF281" s="39"/>
      <c r="AG281" s="48"/>
      <c r="AH281" s="48"/>
      <c r="AI281" s="3" t="s">
        <v>87</v>
      </c>
      <c r="AL281" s="48"/>
    </row>
    <row r="282" spans="1:38" s="4" customFormat="1" ht="15" x14ac:dyDescent="0.25">
      <c r="A282" s="60"/>
      <c r="B282" s="50"/>
      <c r="C282" s="853" t="s">
        <v>71</v>
      </c>
      <c r="D282" s="853"/>
      <c r="E282" s="853"/>
      <c r="F282" s="53" t="s">
        <v>72</v>
      </c>
      <c r="G282" s="61">
        <v>0.5</v>
      </c>
      <c r="H282" s="54"/>
      <c r="I282" s="61">
        <v>1.5</v>
      </c>
      <c r="J282" s="63"/>
      <c r="K282" s="54"/>
      <c r="L282" s="63"/>
      <c r="M282" s="54"/>
      <c r="N282" s="59"/>
      <c r="AF282" s="39"/>
      <c r="AG282" s="48"/>
      <c r="AH282" s="48"/>
      <c r="AJ282" s="3" t="s">
        <v>71</v>
      </c>
      <c r="AL282" s="48"/>
    </row>
    <row r="283" spans="1:38" s="4" customFormat="1" ht="15" x14ac:dyDescent="0.25">
      <c r="A283" s="51"/>
      <c r="B283" s="50"/>
      <c r="C283" s="854" t="s">
        <v>74</v>
      </c>
      <c r="D283" s="854"/>
      <c r="E283" s="854"/>
      <c r="F283" s="65"/>
      <c r="G283" s="66"/>
      <c r="H283" s="66"/>
      <c r="I283" s="66"/>
      <c r="J283" s="68">
        <v>5.29</v>
      </c>
      <c r="K283" s="66"/>
      <c r="L283" s="68">
        <v>15.87</v>
      </c>
      <c r="M283" s="66"/>
      <c r="N283" s="69"/>
      <c r="AF283" s="39"/>
      <c r="AG283" s="48"/>
      <c r="AH283" s="48"/>
      <c r="AK283" s="3" t="s">
        <v>74</v>
      </c>
      <c r="AL283" s="48"/>
    </row>
    <row r="284" spans="1:38" s="4" customFormat="1" ht="15" x14ac:dyDescent="0.25">
      <c r="A284" s="60"/>
      <c r="B284" s="50"/>
      <c r="C284" s="853" t="s">
        <v>75</v>
      </c>
      <c r="D284" s="853"/>
      <c r="E284" s="853"/>
      <c r="F284" s="53"/>
      <c r="G284" s="54"/>
      <c r="H284" s="54"/>
      <c r="I284" s="54"/>
      <c r="J284" s="63"/>
      <c r="K284" s="54"/>
      <c r="L284" s="57">
        <v>14.64</v>
      </c>
      <c r="M284" s="54"/>
      <c r="N284" s="133">
        <v>518.54999999999995</v>
      </c>
      <c r="AF284" s="39"/>
      <c r="AG284" s="48"/>
      <c r="AH284" s="48"/>
      <c r="AJ284" s="3" t="s">
        <v>75</v>
      </c>
      <c r="AL284" s="48"/>
    </row>
    <row r="285" spans="1:38" s="4" customFormat="1" ht="15" x14ac:dyDescent="0.25">
      <c r="A285" s="60"/>
      <c r="B285" s="50" t="s">
        <v>928</v>
      </c>
      <c r="C285" s="853" t="s">
        <v>929</v>
      </c>
      <c r="D285" s="853"/>
      <c r="E285" s="853"/>
      <c r="F285" s="53" t="s">
        <v>78</v>
      </c>
      <c r="G285" s="70">
        <v>90</v>
      </c>
      <c r="H285" s="54"/>
      <c r="I285" s="70">
        <v>90</v>
      </c>
      <c r="J285" s="63"/>
      <c r="K285" s="54"/>
      <c r="L285" s="57">
        <v>13.18</v>
      </c>
      <c r="M285" s="54"/>
      <c r="N285" s="133">
        <v>466.7</v>
      </c>
      <c r="AF285" s="39"/>
      <c r="AG285" s="48"/>
      <c r="AH285" s="48"/>
      <c r="AJ285" s="3" t="s">
        <v>929</v>
      </c>
      <c r="AL285" s="48"/>
    </row>
    <row r="286" spans="1:38" s="4" customFormat="1" ht="15" x14ac:dyDescent="0.25">
      <c r="A286" s="60"/>
      <c r="B286" s="50" t="s">
        <v>930</v>
      </c>
      <c r="C286" s="853" t="s">
        <v>931</v>
      </c>
      <c r="D286" s="853"/>
      <c r="E286" s="853"/>
      <c r="F286" s="53" t="s">
        <v>78</v>
      </c>
      <c r="G286" s="70">
        <v>46</v>
      </c>
      <c r="H286" s="54"/>
      <c r="I286" s="70">
        <v>46</v>
      </c>
      <c r="J286" s="63"/>
      <c r="K286" s="54"/>
      <c r="L286" s="57">
        <v>6.73</v>
      </c>
      <c r="M286" s="54"/>
      <c r="N286" s="133">
        <v>238.53</v>
      </c>
      <c r="AF286" s="39"/>
      <c r="AG286" s="48"/>
      <c r="AH286" s="48"/>
      <c r="AJ286" s="3" t="s">
        <v>931</v>
      </c>
      <c r="AL286" s="48"/>
    </row>
    <row r="287" spans="1:38" s="4" customFormat="1" ht="15" x14ac:dyDescent="0.25">
      <c r="A287" s="71"/>
      <c r="B287" s="72"/>
      <c r="C287" s="847" t="s">
        <v>81</v>
      </c>
      <c r="D287" s="847"/>
      <c r="E287" s="847"/>
      <c r="F287" s="42"/>
      <c r="G287" s="43"/>
      <c r="H287" s="43"/>
      <c r="I287" s="43"/>
      <c r="J287" s="46"/>
      <c r="K287" s="43"/>
      <c r="L287" s="131">
        <v>35.78</v>
      </c>
      <c r="M287" s="66"/>
      <c r="N287" s="47"/>
      <c r="AF287" s="39"/>
      <c r="AG287" s="48"/>
      <c r="AH287" s="48"/>
      <c r="AL287" s="48" t="s">
        <v>81</v>
      </c>
    </row>
    <row r="288" spans="1:38" s="4" customFormat="1" ht="34.5" x14ac:dyDescent="0.25">
      <c r="A288" s="40" t="s">
        <v>280</v>
      </c>
      <c r="B288" s="41" t="s">
        <v>1093</v>
      </c>
      <c r="C288" s="847" t="s">
        <v>1094</v>
      </c>
      <c r="D288" s="847"/>
      <c r="E288" s="847"/>
      <c r="F288" s="42" t="s">
        <v>486</v>
      </c>
      <c r="G288" s="43">
        <v>0.3</v>
      </c>
      <c r="H288" s="44">
        <v>1</v>
      </c>
      <c r="I288" s="45">
        <v>0.3</v>
      </c>
      <c r="J288" s="131">
        <v>88</v>
      </c>
      <c r="K288" s="43"/>
      <c r="L288" s="131">
        <v>26.4</v>
      </c>
      <c r="M288" s="43"/>
      <c r="N288" s="47"/>
      <c r="AF288" s="39"/>
      <c r="AG288" s="48"/>
      <c r="AH288" s="48" t="s">
        <v>1094</v>
      </c>
      <c r="AL288" s="48"/>
    </row>
    <row r="289" spans="1:38" s="4" customFormat="1" ht="15" x14ac:dyDescent="0.25">
      <c r="A289" s="71"/>
      <c r="B289" s="72"/>
      <c r="C289" s="847" t="s">
        <v>81</v>
      </c>
      <c r="D289" s="847"/>
      <c r="E289" s="847"/>
      <c r="F289" s="42"/>
      <c r="G289" s="43"/>
      <c r="H289" s="43"/>
      <c r="I289" s="43"/>
      <c r="J289" s="46"/>
      <c r="K289" s="43"/>
      <c r="L289" s="131">
        <v>26.4</v>
      </c>
      <c r="M289" s="66"/>
      <c r="N289" s="47"/>
      <c r="AF289" s="39"/>
      <c r="AG289" s="48"/>
      <c r="AH289" s="48"/>
      <c r="AL289" s="48" t="s">
        <v>81</v>
      </c>
    </row>
    <row r="290" spans="1:38" s="4" customFormat="1" ht="34.5" x14ac:dyDescent="0.25">
      <c r="A290" s="40" t="s">
        <v>283</v>
      </c>
      <c r="B290" s="41" t="s">
        <v>1095</v>
      </c>
      <c r="C290" s="847" t="s">
        <v>1096</v>
      </c>
      <c r="D290" s="847"/>
      <c r="E290" s="847"/>
      <c r="F290" s="42" t="s">
        <v>824</v>
      </c>
      <c r="G290" s="43">
        <v>0.39</v>
      </c>
      <c r="H290" s="44">
        <v>1</v>
      </c>
      <c r="I290" s="109">
        <v>0.39</v>
      </c>
      <c r="J290" s="131">
        <v>213</v>
      </c>
      <c r="K290" s="43"/>
      <c r="L290" s="131">
        <v>83.07</v>
      </c>
      <c r="M290" s="43"/>
      <c r="N290" s="47"/>
      <c r="AF290" s="39"/>
      <c r="AG290" s="48"/>
      <c r="AH290" s="48" t="s">
        <v>1096</v>
      </c>
      <c r="AL290" s="48"/>
    </row>
    <row r="291" spans="1:38" s="4" customFormat="1" ht="15" x14ac:dyDescent="0.25">
      <c r="A291" s="71"/>
      <c r="B291" s="72"/>
      <c r="C291" s="847" t="s">
        <v>81</v>
      </c>
      <c r="D291" s="847"/>
      <c r="E291" s="847"/>
      <c r="F291" s="42"/>
      <c r="G291" s="43"/>
      <c r="H291" s="43"/>
      <c r="I291" s="43"/>
      <c r="J291" s="46"/>
      <c r="K291" s="43"/>
      <c r="L291" s="131">
        <v>83.07</v>
      </c>
      <c r="M291" s="66"/>
      <c r="N291" s="47"/>
      <c r="AF291" s="39"/>
      <c r="AG291" s="48"/>
      <c r="AH291" s="48"/>
      <c r="AL291" s="48" t="s">
        <v>81</v>
      </c>
    </row>
    <row r="292" spans="1:38" s="4" customFormat="1" ht="15" x14ac:dyDescent="0.25">
      <c r="A292" s="855" t="s">
        <v>1097</v>
      </c>
      <c r="B292" s="856"/>
      <c r="C292" s="856"/>
      <c r="D292" s="856"/>
      <c r="E292" s="856"/>
      <c r="F292" s="856"/>
      <c r="G292" s="856"/>
      <c r="H292" s="856"/>
      <c r="I292" s="856"/>
      <c r="J292" s="856"/>
      <c r="K292" s="856"/>
      <c r="L292" s="856"/>
      <c r="M292" s="856"/>
      <c r="N292" s="857"/>
      <c r="AF292" s="39"/>
      <c r="AG292" s="48" t="s">
        <v>1097</v>
      </c>
      <c r="AH292" s="48"/>
      <c r="AL292" s="48"/>
    </row>
    <row r="293" spans="1:38" s="4" customFormat="1" ht="34.5" x14ac:dyDescent="0.25">
      <c r="A293" s="40" t="s">
        <v>286</v>
      </c>
      <c r="B293" s="41" t="s">
        <v>1098</v>
      </c>
      <c r="C293" s="847" t="s">
        <v>1099</v>
      </c>
      <c r="D293" s="847"/>
      <c r="E293" s="847"/>
      <c r="F293" s="42" t="s">
        <v>119</v>
      </c>
      <c r="G293" s="43">
        <v>0.19400000000000001</v>
      </c>
      <c r="H293" s="44">
        <v>1</v>
      </c>
      <c r="I293" s="129">
        <v>0.19400000000000001</v>
      </c>
      <c r="J293" s="46"/>
      <c r="K293" s="43"/>
      <c r="L293" s="46"/>
      <c r="M293" s="43"/>
      <c r="N293" s="47"/>
      <c r="AF293" s="39"/>
      <c r="AG293" s="48"/>
      <c r="AH293" s="48" t="s">
        <v>1099</v>
      </c>
      <c r="AL293" s="48"/>
    </row>
    <row r="294" spans="1:38" s="4" customFormat="1" ht="15" x14ac:dyDescent="0.25">
      <c r="A294" s="51"/>
      <c r="B294" s="50" t="s">
        <v>60</v>
      </c>
      <c r="C294" s="853" t="s">
        <v>66</v>
      </c>
      <c r="D294" s="853"/>
      <c r="E294" s="853"/>
      <c r="F294" s="53"/>
      <c r="G294" s="54"/>
      <c r="H294" s="54"/>
      <c r="I294" s="54"/>
      <c r="J294" s="57">
        <v>302.3</v>
      </c>
      <c r="K294" s="54"/>
      <c r="L294" s="57">
        <v>58.65</v>
      </c>
      <c r="M294" s="56">
        <v>35.42</v>
      </c>
      <c r="N294" s="58">
        <v>2077.38</v>
      </c>
      <c r="AF294" s="39"/>
      <c r="AG294" s="48"/>
      <c r="AH294" s="48"/>
      <c r="AI294" s="3" t="s">
        <v>66</v>
      </c>
      <c r="AL294" s="48"/>
    </row>
    <row r="295" spans="1:38" s="4" customFormat="1" ht="15" x14ac:dyDescent="0.25">
      <c r="A295" s="51"/>
      <c r="B295" s="50" t="s">
        <v>67</v>
      </c>
      <c r="C295" s="853" t="s">
        <v>68</v>
      </c>
      <c r="D295" s="853"/>
      <c r="E295" s="853"/>
      <c r="F295" s="53"/>
      <c r="G295" s="54"/>
      <c r="H295" s="54"/>
      <c r="I295" s="54"/>
      <c r="J295" s="57">
        <v>5.43</v>
      </c>
      <c r="K295" s="54"/>
      <c r="L295" s="57">
        <v>1.05</v>
      </c>
      <c r="M295" s="54"/>
      <c r="N295" s="59"/>
      <c r="AF295" s="39"/>
      <c r="AG295" s="48"/>
      <c r="AH295" s="48"/>
      <c r="AI295" s="3" t="s">
        <v>68</v>
      </c>
      <c r="AL295" s="48"/>
    </row>
    <row r="296" spans="1:38" s="4" customFormat="1" ht="15" x14ac:dyDescent="0.25">
      <c r="A296" s="51"/>
      <c r="B296" s="50" t="s">
        <v>69</v>
      </c>
      <c r="C296" s="853" t="s">
        <v>70</v>
      </c>
      <c r="D296" s="853"/>
      <c r="E296" s="853"/>
      <c r="F296" s="53"/>
      <c r="G296" s="54"/>
      <c r="H296" s="54"/>
      <c r="I296" s="54"/>
      <c r="J296" s="57">
        <v>0.76</v>
      </c>
      <c r="K296" s="54"/>
      <c r="L296" s="57">
        <v>0.15</v>
      </c>
      <c r="M296" s="56">
        <v>35.42</v>
      </c>
      <c r="N296" s="133">
        <v>5.31</v>
      </c>
      <c r="AF296" s="39"/>
      <c r="AG296" s="48"/>
      <c r="AH296" s="48"/>
      <c r="AI296" s="3" t="s">
        <v>70</v>
      </c>
      <c r="AL296" s="48"/>
    </row>
    <row r="297" spans="1:38" s="4" customFormat="1" ht="15" x14ac:dyDescent="0.25">
      <c r="A297" s="51"/>
      <c r="B297" s="50" t="s">
        <v>86</v>
      </c>
      <c r="C297" s="853" t="s">
        <v>87</v>
      </c>
      <c r="D297" s="853"/>
      <c r="E297" s="853"/>
      <c r="F297" s="53"/>
      <c r="G297" s="54"/>
      <c r="H297" s="54"/>
      <c r="I297" s="54"/>
      <c r="J297" s="57">
        <v>185.57</v>
      </c>
      <c r="K297" s="54"/>
      <c r="L297" s="57">
        <v>36</v>
      </c>
      <c r="M297" s="54"/>
      <c r="N297" s="59"/>
      <c r="AF297" s="39"/>
      <c r="AG297" s="48"/>
      <c r="AH297" s="48"/>
      <c r="AI297" s="3" t="s">
        <v>87</v>
      </c>
      <c r="AL297" s="48"/>
    </row>
    <row r="298" spans="1:38" s="4" customFormat="1" ht="15" x14ac:dyDescent="0.25">
      <c r="A298" s="60"/>
      <c r="B298" s="50"/>
      <c r="C298" s="853" t="s">
        <v>71</v>
      </c>
      <c r="D298" s="853"/>
      <c r="E298" s="853"/>
      <c r="F298" s="53" t="s">
        <v>72</v>
      </c>
      <c r="G298" s="56">
        <v>32.159999999999997</v>
      </c>
      <c r="H298" s="54"/>
      <c r="I298" s="64">
        <v>6.2390400000000001</v>
      </c>
      <c r="J298" s="63"/>
      <c r="K298" s="54"/>
      <c r="L298" s="63"/>
      <c r="M298" s="54"/>
      <c r="N298" s="59"/>
      <c r="AF298" s="39"/>
      <c r="AG298" s="48"/>
      <c r="AH298" s="48"/>
      <c r="AJ298" s="3" t="s">
        <v>71</v>
      </c>
      <c r="AL298" s="48"/>
    </row>
    <row r="299" spans="1:38" s="4" customFormat="1" ht="15" x14ac:dyDescent="0.25">
      <c r="A299" s="60"/>
      <c r="B299" s="50"/>
      <c r="C299" s="853" t="s">
        <v>73</v>
      </c>
      <c r="D299" s="853"/>
      <c r="E299" s="853"/>
      <c r="F299" s="53" t="s">
        <v>72</v>
      </c>
      <c r="G299" s="56">
        <v>0.06</v>
      </c>
      <c r="H299" s="54"/>
      <c r="I299" s="64">
        <v>1.1639999999999999E-2</v>
      </c>
      <c r="J299" s="63"/>
      <c r="K299" s="54"/>
      <c r="L299" s="63"/>
      <c r="M299" s="54"/>
      <c r="N299" s="59"/>
      <c r="AF299" s="39"/>
      <c r="AG299" s="48"/>
      <c r="AH299" s="48"/>
      <c r="AJ299" s="3" t="s">
        <v>73</v>
      </c>
      <c r="AL299" s="48"/>
    </row>
    <row r="300" spans="1:38" s="4" customFormat="1" ht="15" x14ac:dyDescent="0.25">
      <c r="A300" s="51"/>
      <c r="B300" s="50"/>
      <c r="C300" s="854" t="s">
        <v>74</v>
      </c>
      <c r="D300" s="854"/>
      <c r="E300" s="854"/>
      <c r="F300" s="65"/>
      <c r="G300" s="66"/>
      <c r="H300" s="66"/>
      <c r="I300" s="66"/>
      <c r="J300" s="68">
        <v>493.3</v>
      </c>
      <c r="K300" s="66"/>
      <c r="L300" s="68">
        <v>95.7</v>
      </c>
      <c r="M300" s="66"/>
      <c r="N300" s="69"/>
      <c r="AF300" s="39"/>
      <c r="AG300" s="48"/>
      <c r="AH300" s="48"/>
      <c r="AK300" s="3" t="s">
        <v>74</v>
      </c>
      <c r="AL300" s="48"/>
    </row>
    <row r="301" spans="1:38" s="4" customFormat="1" ht="15" x14ac:dyDescent="0.25">
      <c r="A301" s="60"/>
      <c r="B301" s="50"/>
      <c r="C301" s="853" t="s">
        <v>75</v>
      </c>
      <c r="D301" s="853"/>
      <c r="E301" s="853"/>
      <c r="F301" s="53"/>
      <c r="G301" s="54"/>
      <c r="H301" s="54"/>
      <c r="I301" s="54"/>
      <c r="J301" s="63"/>
      <c r="K301" s="54"/>
      <c r="L301" s="57">
        <v>58.8</v>
      </c>
      <c r="M301" s="54"/>
      <c r="N301" s="58">
        <v>2082.69</v>
      </c>
      <c r="AF301" s="39"/>
      <c r="AG301" s="48"/>
      <c r="AH301" s="48"/>
      <c r="AJ301" s="3" t="s">
        <v>75</v>
      </c>
      <c r="AL301" s="48"/>
    </row>
    <row r="302" spans="1:38" s="4" customFormat="1" ht="23.25" x14ac:dyDescent="0.25">
      <c r="A302" s="60"/>
      <c r="B302" s="50" t="s">
        <v>120</v>
      </c>
      <c r="C302" s="853" t="s">
        <v>121</v>
      </c>
      <c r="D302" s="853"/>
      <c r="E302" s="853"/>
      <c r="F302" s="53" t="s">
        <v>78</v>
      </c>
      <c r="G302" s="70">
        <v>97</v>
      </c>
      <c r="H302" s="54"/>
      <c r="I302" s="70">
        <v>97</v>
      </c>
      <c r="J302" s="63"/>
      <c r="K302" s="54"/>
      <c r="L302" s="57">
        <v>57.04</v>
      </c>
      <c r="M302" s="54"/>
      <c r="N302" s="58">
        <v>2020.21</v>
      </c>
      <c r="AF302" s="39"/>
      <c r="AG302" s="48"/>
      <c r="AH302" s="48"/>
      <c r="AJ302" s="3" t="s">
        <v>121</v>
      </c>
      <c r="AL302" s="48"/>
    </row>
    <row r="303" spans="1:38" s="4" customFormat="1" ht="23.25" x14ac:dyDescent="0.25">
      <c r="A303" s="60"/>
      <c r="B303" s="50" t="s">
        <v>122</v>
      </c>
      <c r="C303" s="853" t="s">
        <v>123</v>
      </c>
      <c r="D303" s="853"/>
      <c r="E303" s="853"/>
      <c r="F303" s="53" t="s">
        <v>78</v>
      </c>
      <c r="G303" s="70">
        <v>51</v>
      </c>
      <c r="H303" s="54"/>
      <c r="I303" s="70">
        <v>51</v>
      </c>
      <c r="J303" s="63"/>
      <c r="K303" s="54"/>
      <c r="L303" s="57">
        <v>29.99</v>
      </c>
      <c r="M303" s="54"/>
      <c r="N303" s="58">
        <v>1062.17</v>
      </c>
      <c r="AF303" s="39"/>
      <c r="AG303" s="48"/>
      <c r="AH303" s="48"/>
      <c r="AJ303" s="3" t="s">
        <v>123</v>
      </c>
      <c r="AL303" s="48"/>
    </row>
    <row r="304" spans="1:38" s="4" customFormat="1" ht="15" x14ac:dyDescent="0.25">
      <c r="A304" s="71"/>
      <c r="B304" s="72"/>
      <c r="C304" s="847" t="s">
        <v>81</v>
      </c>
      <c r="D304" s="847"/>
      <c r="E304" s="847"/>
      <c r="F304" s="42"/>
      <c r="G304" s="43"/>
      <c r="H304" s="43"/>
      <c r="I304" s="43"/>
      <c r="J304" s="46"/>
      <c r="K304" s="43"/>
      <c r="L304" s="131">
        <v>182.73</v>
      </c>
      <c r="M304" s="66"/>
      <c r="N304" s="47"/>
      <c r="AF304" s="39"/>
      <c r="AG304" s="48"/>
      <c r="AH304" s="48"/>
      <c r="AL304" s="48" t="s">
        <v>81</v>
      </c>
    </row>
    <row r="305" spans="1:38" s="4" customFormat="1" ht="23.25" x14ac:dyDescent="0.25">
      <c r="A305" s="40" t="s">
        <v>289</v>
      </c>
      <c r="B305" s="41" t="s">
        <v>1100</v>
      </c>
      <c r="C305" s="847" t="s">
        <v>1101</v>
      </c>
      <c r="D305" s="847"/>
      <c r="E305" s="847"/>
      <c r="F305" s="42" t="s">
        <v>965</v>
      </c>
      <c r="G305" s="43">
        <v>0.02</v>
      </c>
      <c r="H305" s="44">
        <v>1</v>
      </c>
      <c r="I305" s="109">
        <v>0.02</v>
      </c>
      <c r="J305" s="73">
        <v>7991.46</v>
      </c>
      <c r="K305" s="43"/>
      <c r="L305" s="131">
        <v>159.83000000000001</v>
      </c>
      <c r="M305" s="43"/>
      <c r="N305" s="47"/>
      <c r="AF305" s="39"/>
      <c r="AG305" s="48"/>
      <c r="AH305" s="48" t="s">
        <v>1101</v>
      </c>
      <c r="AL305" s="48"/>
    </row>
    <row r="306" spans="1:38" s="4" customFormat="1" ht="15" x14ac:dyDescent="0.25">
      <c r="A306" s="71"/>
      <c r="B306" s="72"/>
      <c r="C306" s="847" t="s">
        <v>81</v>
      </c>
      <c r="D306" s="847"/>
      <c r="E306" s="847"/>
      <c r="F306" s="42"/>
      <c r="G306" s="43"/>
      <c r="H306" s="43"/>
      <c r="I306" s="43"/>
      <c r="J306" s="46"/>
      <c r="K306" s="43"/>
      <c r="L306" s="131">
        <v>159.83000000000001</v>
      </c>
      <c r="M306" s="66"/>
      <c r="N306" s="47"/>
      <c r="AF306" s="39"/>
      <c r="AG306" s="48"/>
      <c r="AH306" s="48"/>
      <c r="AL306" s="48" t="s">
        <v>81</v>
      </c>
    </row>
    <row r="307" spans="1:38" s="4" customFormat="1" ht="23.25" x14ac:dyDescent="0.25">
      <c r="A307" s="40" t="s">
        <v>292</v>
      </c>
      <c r="B307" s="41" t="s">
        <v>1102</v>
      </c>
      <c r="C307" s="847" t="s">
        <v>1103</v>
      </c>
      <c r="D307" s="847"/>
      <c r="E307" s="847"/>
      <c r="F307" s="42" t="s">
        <v>824</v>
      </c>
      <c r="G307" s="43">
        <v>0.08</v>
      </c>
      <c r="H307" s="44">
        <v>1</v>
      </c>
      <c r="I307" s="109">
        <v>0.08</v>
      </c>
      <c r="J307" s="131">
        <v>104</v>
      </c>
      <c r="K307" s="43"/>
      <c r="L307" s="131">
        <v>8.32</v>
      </c>
      <c r="M307" s="43"/>
      <c r="N307" s="47"/>
      <c r="AF307" s="39"/>
      <c r="AG307" s="48"/>
      <c r="AH307" s="48" t="s">
        <v>1103</v>
      </c>
      <c r="AL307" s="48"/>
    </row>
    <row r="308" spans="1:38" s="4" customFormat="1" ht="15" x14ac:dyDescent="0.25">
      <c r="A308" s="71"/>
      <c r="B308" s="72"/>
      <c r="C308" s="847" t="s">
        <v>81</v>
      </c>
      <c r="D308" s="847"/>
      <c r="E308" s="847"/>
      <c r="F308" s="42"/>
      <c r="G308" s="43"/>
      <c r="H308" s="43"/>
      <c r="I308" s="43"/>
      <c r="J308" s="46"/>
      <c r="K308" s="43"/>
      <c r="L308" s="131">
        <v>8.32</v>
      </c>
      <c r="M308" s="66"/>
      <c r="N308" s="47"/>
      <c r="AF308" s="39"/>
      <c r="AG308" s="48"/>
      <c r="AH308" s="48"/>
      <c r="AL308" s="48" t="s">
        <v>81</v>
      </c>
    </row>
    <row r="309" spans="1:38" s="4" customFormat="1" ht="15" x14ac:dyDescent="0.25">
      <c r="A309" s="855" t="s">
        <v>946</v>
      </c>
      <c r="B309" s="856"/>
      <c r="C309" s="856"/>
      <c r="D309" s="856"/>
      <c r="E309" s="856"/>
      <c r="F309" s="856"/>
      <c r="G309" s="856"/>
      <c r="H309" s="856"/>
      <c r="I309" s="856"/>
      <c r="J309" s="856"/>
      <c r="K309" s="856"/>
      <c r="L309" s="856"/>
      <c r="M309" s="856"/>
      <c r="N309" s="857"/>
      <c r="AF309" s="39"/>
      <c r="AG309" s="48" t="s">
        <v>946</v>
      </c>
      <c r="AH309" s="48"/>
      <c r="AL309" s="48"/>
    </row>
    <row r="310" spans="1:38" s="4" customFormat="1" ht="45.75" x14ac:dyDescent="0.25">
      <c r="A310" s="40" t="s">
        <v>295</v>
      </c>
      <c r="B310" s="41" t="s">
        <v>981</v>
      </c>
      <c r="C310" s="847" t="s">
        <v>1104</v>
      </c>
      <c r="D310" s="847"/>
      <c r="E310" s="847"/>
      <c r="F310" s="42" t="s">
        <v>119</v>
      </c>
      <c r="G310" s="43">
        <v>1.5</v>
      </c>
      <c r="H310" s="44">
        <v>1</v>
      </c>
      <c r="I310" s="45">
        <v>1.5</v>
      </c>
      <c r="J310" s="46"/>
      <c r="K310" s="43"/>
      <c r="L310" s="46"/>
      <c r="M310" s="43"/>
      <c r="N310" s="47"/>
      <c r="AF310" s="39"/>
      <c r="AG310" s="48"/>
      <c r="AH310" s="48" t="s">
        <v>1104</v>
      </c>
      <c r="AL310" s="48"/>
    </row>
    <row r="311" spans="1:38" s="4" customFormat="1" ht="15" x14ac:dyDescent="0.25">
      <c r="A311" s="51"/>
      <c r="B311" s="50" t="s">
        <v>60</v>
      </c>
      <c r="C311" s="853" t="s">
        <v>66</v>
      </c>
      <c r="D311" s="853"/>
      <c r="E311" s="853"/>
      <c r="F311" s="53"/>
      <c r="G311" s="54"/>
      <c r="H311" s="54"/>
      <c r="I311" s="54"/>
      <c r="J311" s="57">
        <v>139.54</v>
      </c>
      <c r="K311" s="54"/>
      <c r="L311" s="57">
        <v>209.31</v>
      </c>
      <c r="M311" s="56">
        <v>35.42</v>
      </c>
      <c r="N311" s="58">
        <v>7413.76</v>
      </c>
      <c r="AF311" s="39"/>
      <c r="AG311" s="48"/>
      <c r="AH311" s="48"/>
      <c r="AI311" s="3" t="s">
        <v>66</v>
      </c>
      <c r="AL311" s="48"/>
    </row>
    <row r="312" spans="1:38" s="4" customFormat="1" ht="15" x14ac:dyDescent="0.25">
      <c r="A312" s="51"/>
      <c r="B312" s="50" t="s">
        <v>86</v>
      </c>
      <c r="C312" s="853" t="s">
        <v>87</v>
      </c>
      <c r="D312" s="853"/>
      <c r="E312" s="853"/>
      <c r="F312" s="53"/>
      <c r="G312" s="54"/>
      <c r="H312" s="54"/>
      <c r="I312" s="54"/>
      <c r="J312" s="57">
        <v>16.79</v>
      </c>
      <c r="K312" s="54"/>
      <c r="L312" s="57">
        <v>25.19</v>
      </c>
      <c r="M312" s="54"/>
      <c r="N312" s="59"/>
      <c r="AF312" s="39"/>
      <c r="AG312" s="48"/>
      <c r="AH312" s="48"/>
      <c r="AI312" s="3" t="s">
        <v>87</v>
      </c>
      <c r="AL312" s="48"/>
    </row>
    <row r="313" spans="1:38" s="4" customFormat="1" ht="15" x14ac:dyDescent="0.25">
      <c r="A313" s="60"/>
      <c r="B313" s="50"/>
      <c r="C313" s="853" t="s">
        <v>71</v>
      </c>
      <c r="D313" s="853"/>
      <c r="E313" s="853"/>
      <c r="F313" s="53" t="s">
        <v>72</v>
      </c>
      <c r="G313" s="61">
        <v>15.2</v>
      </c>
      <c r="H313" s="54"/>
      <c r="I313" s="61">
        <v>22.8</v>
      </c>
      <c r="J313" s="63"/>
      <c r="K313" s="54"/>
      <c r="L313" s="63"/>
      <c r="M313" s="54"/>
      <c r="N313" s="59"/>
      <c r="AF313" s="39"/>
      <c r="AG313" s="48"/>
      <c r="AH313" s="48"/>
      <c r="AJ313" s="3" t="s">
        <v>71</v>
      </c>
      <c r="AL313" s="48"/>
    </row>
    <row r="314" spans="1:38" s="4" customFormat="1" ht="15" x14ac:dyDescent="0.25">
      <c r="A314" s="51"/>
      <c r="B314" s="50"/>
      <c r="C314" s="854" t="s">
        <v>74</v>
      </c>
      <c r="D314" s="854"/>
      <c r="E314" s="854"/>
      <c r="F314" s="65"/>
      <c r="G314" s="66"/>
      <c r="H314" s="66"/>
      <c r="I314" s="66"/>
      <c r="J314" s="68">
        <v>156.33000000000001</v>
      </c>
      <c r="K314" s="66"/>
      <c r="L314" s="68">
        <v>234.5</v>
      </c>
      <c r="M314" s="66"/>
      <c r="N314" s="69"/>
      <c r="AF314" s="39"/>
      <c r="AG314" s="48"/>
      <c r="AH314" s="48"/>
      <c r="AK314" s="3" t="s">
        <v>74</v>
      </c>
      <c r="AL314" s="48"/>
    </row>
    <row r="315" spans="1:38" s="4" customFormat="1" ht="15" x14ac:dyDescent="0.25">
      <c r="A315" s="60"/>
      <c r="B315" s="50"/>
      <c r="C315" s="853" t="s">
        <v>75</v>
      </c>
      <c r="D315" s="853"/>
      <c r="E315" s="853"/>
      <c r="F315" s="53"/>
      <c r="G315" s="54"/>
      <c r="H315" s="54"/>
      <c r="I315" s="54"/>
      <c r="J315" s="63"/>
      <c r="K315" s="54"/>
      <c r="L315" s="57">
        <v>209.31</v>
      </c>
      <c r="M315" s="54"/>
      <c r="N315" s="58">
        <v>7413.76</v>
      </c>
      <c r="AF315" s="39"/>
      <c r="AG315" s="48"/>
      <c r="AH315" s="48"/>
      <c r="AJ315" s="3" t="s">
        <v>75</v>
      </c>
      <c r="AL315" s="48"/>
    </row>
    <row r="316" spans="1:38" s="4" customFormat="1" ht="23.25" x14ac:dyDescent="0.25">
      <c r="A316" s="60"/>
      <c r="B316" s="50" t="s">
        <v>120</v>
      </c>
      <c r="C316" s="853" t="s">
        <v>121</v>
      </c>
      <c r="D316" s="853"/>
      <c r="E316" s="853"/>
      <c r="F316" s="53" t="s">
        <v>78</v>
      </c>
      <c r="G316" s="70">
        <v>97</v>
      </c>
      <c r="H316" s="54"/>
      <c r="I316" s="70">
        <v>97</v>
      </c>
      <c r="J316" s="63"/>
      <c r="K316" s="54"/>
      <c r="L316" s="57">
        <v>203.03</v>
      </c>
      <c r="M316" s="54"/>
      <c r="N316" s="58">
        <v>7191.35</v>
      </c>
      <c r="AF316" s="39"/>
      <c r="AG316" s="48"/>
      <c r="AH316" s="48"/>
      <c r="AJ316" s="3" t="s">
        <v>121</v>
      </c>
      <c r="AL316" s="48"/>
    </row>
    <row r="317" spans="1:38" s="4" customFormat="1" ht="23.25" x14ac:dyDescent="0.25">
      <c r="A317" s="60"/>
      <c r="B317" s="50" t="s">
        <v>122</v>
      </c>
      <c r="C317" s="853" t="s">
        <v>123</v>
      </c>
      <c r="D317" s="853"/>
      <c r="E317" s="853"/>
      <c r="F317" s="53" t="s">
        <v>78</v>
      </c>
      <c r="G317" s="70">
        <v>51</v>
      </c>
      <c r="H317" s="54"/>
      <c r="I317" s="70">
        <v>51</v>
      </c>
      <c r="J317" s="63"/>
      <c r="K317" s="54"/>
      <c r="L317" s="57">
        <v>106.75</v>
      </c>
      <c r="M317" s="54"/>
      <c r="N317" s="58">
        <v>3781.02</v>
      </c>
      <c r="AF317" s="39"/>
      <c r="AG317" s="48"/>
      <c r="AH317" s="48"/>
      <c r="AJ317" s="3" t="s">
        <v>123</v>
      </c>
      <c r="AL317" s="48"/>
    </row>
    <row r="318" spans="1:38" s="4" customFormat="1" ht="15" x14ac:dyDescent="0.25">
      <c r="A318" s="71"/>
      <c r="B318" s="72"/>
      <c r="C318" s="847" t="s">
        <v>81</v>
      </c>
      <c r="D318" s="847"/>
      <c r="E318" s="847"/>
      <c r="F318" s="42"/>
      <c r="G318" s="43"/>
      <c r="H318" s="43"/>
      <c r="I318" s="43"/>
      <c r="J318" s="46"/>
      <c r="K318" s="43"/>
      <c r="L318" s="131">
        <v>544.28</v>
      </c>
      <c r="M318" s="66"/>
      <c r="N318" s="47"/>
      <c r="AF318" s="39"/>
      <c r="AG318" s="48"/>
      <c r="AH318" s="48"/>
      <c r="AL318" s="48" t="s">
        <v>81</v>
      </c>
    </row>
    <row r="319" spans="1:38" s="4" customFormat="1" ht="34.5" x14ac:dyDescent="0.25">
      <c r="A319" s="40" t="s">
        <v>298</v>
      </c>
      <c r="B319" s="41" t="s">
        <v>1105</v>
      </c>
      <c r="C319" s="847" t="s">
        <v>1106</v>
      </c>
      <c r="D319" s="847"/>
      <c r="E319" s="847"/>
      <c r="F319" s="42" t="s">
        <v>164</v>
      </c>
      <c r="G319" s="43">
        <v>150</v>
      </c>
      <c r="H319" s="44">
        <v>1</v>
      </c>
      <c r="I319" s="44">
        <v>150</v>
      </c>
      <c r="J319" s="131">
        <v>3.24</v>
      </c>
      <c r="K319" s="43"/>
      <c r="L319" s="131">
        <v>486</v>
      </c>
      <c r="M319" s="43"/>
      <c r="N319" s="47"/>
      <c r="AF319" s="39"/>
      <c r="AG319" s="48"/>
      <c r="AH319" s="48" t="s">
        <v>1106</v>
      </c>
      <c r="AL319" s="48"/>
    </row>
    <row r="320" spans="1:38" s="4" customFormat="1" ht="15" x14ac:dyDescent="0.25">
      <c r="A320" s="71"/>
      <c r="B320" s="72"/>
      <c r="C320" s="847" t="s">
        <v>81</v>
      </c>
      <c r="D320" s="847"/>
      <c r="E320" s="847"/>
      <c r="F320" s="42"/>
      <c r="G320" s="43"/>
      <c r="H320" s="43"/>
      <c r="I320" s="43"/>
      <c r="J320" s="46"/>
      <c r="K320" s="43"/>
      <c r="L320" s="131">
        <v>486</v>
      </c>
      <c r="M320" s="66"/>
      <c r="N320" s="47"/>
      <c r="AF320" s="39"/>
      <c r="AG320" s="48"/>
      <c r="AH320" s="48"/>
      <c r="AL320" s="48" t="s">
        <v>81</v>
      </c>
    </row>
    <row r="321" spans="1:38" s="4" customFormat="1" ht="23.25" x14ac:dyDescent="0.25">
      <c r="A321" s="40" t="s">
        <v>301</v>
      </c>
      <c r="B321" s="41" t="s">
        <v>1107</v>
      </c>
      <c r="C321" s="847" t="s">
        <v>1108</v>
      </c>
      <c r="D321" s="847"/>
      <c r="E321" s="847"/>
      <c r="F321" s="42" t="s">
        <v>486</v>
      </c>
      <c r="G321" s="43">
        <v>34</v>
      </c>
      <c r="H321" s="44">
        <v>1</v>
      </c>
      <c r="I321" s="44">
        <v>34</v>
      </c>
      <c r="J321" s="131">
        <v>2.9</v>
      </c>
      <c r="K321" s="43"/>
      <c r="L321" s="131">
        <v>98.6</v>
      </c>
      <c r="M321" s="43"/>
      <c r="N321" s="47"/>
      <c r="AF321" s="39"/>
      <c r="AG321" s="48"/>
      <c r="AH321" s="48" t="s">
        <v>1108</v>
      </c>
      <c r="AL321" s="48"/>
    </row>
    <row r="322" spans="1:38" s="4" customFormat="1" ht="15" x14ac:dyDescent="0.25">
      <c r="A322" s="71"/>
      <c r="B322" s="72"/>
      <c r="C322" s="847" t="s">
        <v>81</v>
      </c>
      <c r="D322" s="847"/>
      <c r="E322" s="847"/>
      <c r="F322" s="42"/>
      <c r="G322" s="43"/>
      <c r="H322" s="43"/>
      <c r="I322" s="43"/>
      <c r="J322" s="46"/>
      <c r="K322" s="43"/>
      <c r="L322" s="131">
        <v>98.6</v>
      </c>
      <c r="M322" s="66"/>
      <c r="N322" s="47"/>
      <c r="AF322" s="39"/>
      <c r="AG322" s="48"/>
      <c r="AH322" s="48"/>
      <c r="AL322" s="48" t="s">
        <v>81</v>
      </c>
    </row>
    <row r="323" spans="1:38" s="4" customFormat="1" ht="34.5" x14ac:dyDescent="0.25">
      <c r="A323" s="40" t="s">
        <v>304</v>
      </c>
      <c r="B323" s="41" t="s">
        <v>1109</v>
      </c>
      <c r="C323" s="847" t="s">
        <v>1110</v>
      </c>
      <c r="D323" s="847"/>
      <c r="E323" s="847"/>
      <c r="F323" s="42" t="s">
        <v>486</v>
      </c>
      <c r="G323" s="43">
        <v>3.9</v>
      </c>
      <c r="H323" s="44">
        <v>1</v>
      </c>
      <c r="I323" s="45">
        <v>3.9</v>
      </c>
      <c r="J323" s="131">
        <v>126.7</v>
      </c>
      <c r="K323" s="43"/>
      <c r="L323" s="131">
        <v>494.13</v>
      </c>
      <c r="M323" s="43"/>
      <c r="N323" s="47"/>
      <c r="AF323" s="39"/>
      <c r="AG323" s="48"/>
      <c r="AH323" s="48" t="s">
        <v>1110</v>
      </c>
      <c r="AL323" s="48"/>
    </row>
    <row r="324" spans="1:38" s="4" customFormat="1" ht="15" x14ac:dyDescent="0.25">
      <c r="A324" s="71"/>
      <c r="B324" s="72"/>
      <c r="C324" s="847" t="s">
        <v>81</v>
      </c>
      <c r="D324" s="847"/>
      <c r="E324" s="847"/>
      <c r="F324" s="42"/>
      <c r="G324" s="43"/>
      <c r="H324" s="43"/>
      <c r="I324" s="43"/>
      <c r="J324" s="46"/>
      <c r="K324" s="43"/>
      <c r="L324" s="131">
        <v>494.13</v>
      </c>
      <c r="M324" s="66"/>
      <c r="N324" s="47"/>
      <c r="AF324" s="39"/>
      <c r="AG324" s="48"/>
      <c r="AH324" s="48"/>
      <c r="AL324" s="48" t="s">
        <v>81</v>
      </c>
    </row>
    <row r="325" spans="1:38" s="4" customFormat="1" ht="15" x14ac:dyDescent="0.25">
      <c r="A325" s="40" t="s">
        <v>307</v>
      </c>
      <c r="B325" s="41" t="s">
        <v>947</v>
      </c>
      <c r="C325" s="847" t="s">
        <v>948</v>
      </c>
      <c r="D325" s="847"/>
      <c r="E325" s="847"/>
      <c r="F325" s="42" t="s">
        <v>119</v>
      </c>
      <c r="G325" s="43">
        <v>0.7</v>
      </c>
      <c r="H325" s="44">
        <v>1</v>
      </c>
      <c r="I325" s="45">
        <v>0.7</v>
      </c>
      <c r="J325" s="46"/>
      <c r="K325" s="43"/>
      <c r="L325" s="46"/>
      <c r="M325" s="43"/>
      <c r="N325" s="47"/>
      <c r="AF325" s="39"/>
      <c r="AG325" s="48"/>
      <c r="AH325" s="48" t="s">
        <v>948</v>
      </c>
      <c r="AL325" s="48"/>
    </row>
    <row r="326" spans="1:38" s="4" customFormat="1" ht="15" x14ac:dyDescent="0.25">
      <c r="A326" s="51"/>
      <c r="B326" s="50" t="s">
        <v>60</v>
      </c>
      <c r="C326" s="853" t="s">
        <v>66</v>
      </c>
      <c r="D326" s="853"/>
      <c r="E326" s="853"/>
      <c r="F326" s="53"/>
      <c r="G326" s="54"/>
      <c r="H326" s="54"/>
      <c r="I326" s="54"/>
      <c r="J326" s="57">
        <v>193.34</v>
      </c>
      <c r="K326" s="54"/>
      <c r="L326" s="57">
        <v>135.34</v>
      </c>
      <c r="M326" s="56">
        <v>35.42</v>
      </c>
      <c r="N326" s="58">
        <v>4793.74</v>
      </c>
      <c r="AF326" s="39"/>
      <c r="AG326" s="48"/>
      <c r="AH326" s="48"/>
      <c r="AI326" s="3" t="s">
        <v>66</v>
      </c>
      <c r="AL326" s="48"/>
    </row>
    <row r="327" spans="1:38" s="4" customFormat="1" ht="15" x14ac:dyDescent="0.25">
      <c r="A327" s="51"/>
      <c r="B327" s="50" t="s">
        <v>67</v>
      </c>
      <c r="C327" s="853" t="s">
        <v>68</v>
      </c>
      <c r="D327" s="853"/>
      <c r="E327" s="853"/>
      <c r="F327" s="53"/>
      <c r="G327" s="54"/>
      <c r="H327" s="54"/>
      <c r="I327" s="54"/>
      <c r="J327" s="57">
        <v>0.31</v>
      </c>
      <c r="K327" s="54"/>
      <c r="L327" s="57">
        <v>0.22</v>
      </c>
      <c r="M327" s="54"/>
      <c r="N327" s="59"/>
      <c r="AF327" s="39"/>
      <c r="AG327" s="48"/>
      <c r="AH327" s="48"/>
      <c r="AI327" s="3" t="s">
        <v>68</v>
      </c>
      <c r="AL327" s="48"/>
    </row>
    <row r="328" spans="1:38" s="4" customFormat="1" ht="15" x14ac:dyDescent="0.25">
      <c r="A328" s="51"/>
      <c r="B328" s="50" t="s">
        <v>69</v>
      </c>
      <c r="C328" s="853" t="s">
        <v>70</v>
      </c>
      <c r="D328" s="853"/>
      <c r="E328" s="853"/>
      <c r="F328" s="53"/>
      <c r="G328" s="54"/>
      <c r="H328" s="54"/>
      <c r="I328" s="54"/>
      <c r="J328" s="57">
        <v>0.14000000000000001</v>
      </c>
      <c r="K328" s="54"/>
      <c r="L328" s="57">
        <v>0.1</v>
      </c>
      <c r="M328" s="56">
        <v>35.42</v>
      </c>
      <c r="N328" s="133">
        <v>3.54</v>
      </c>
      <c r="AF328" s="39"/>
      <c r="AG328" s="48"/>
      <c r="AH328" s="48"/>
      <c r="AI328" s="3" t="s">
        <v>70</v>
      </c>
      <c r="AL328" s="48"/>
    </row>
    <row r="329" spans="1:38" s="4" customFormat="1" ht="15" x14ac:dyDescent="0.25">
      <c r="A329" s="51"/>
      <c r="B329" s="50" t="s">
        <v>86</v>
      </c>
      <c r="C329" s="853" t="s">
        <v>87</v>
      </c>
      <c r="D329" s="853"/>
      <c r="E329" s="853"/>
      <c r="F329" s="53"/>
      <c r="G329" s="54"/>
      <c r="H329" s="54"/>
      <c r="I329" s="54"/>
      <c r="J329" s="57">
        <v>93.27</v>
      </c>
      <c r="K329" s="54"/>
      <c r="L329" s="57">
        <v>65.290000000000006</v>
      </c>
      <c r="M329" s="54"/>
      <c r="N329" s="59"/>
      <c r="AF329" s="39"/>
      <c r="AG329" s="48"/>
      <c r="AH329" s="48"/>
      <c r="AI329" s="3" t="s">
        <v>87</v>
      </c>
      <c r="AL329" s="48"/>
    </row>
    <row r="330" spans="1:38" s="4" customFormat="1" ht="15" x14ac:dyDescent="0.25">
      <c r="A330" s="60"/>
      <c r="B330" s="50"/>
      <c r="C330" s="853" t="s">
        <v>71</v>
      </c>
      <c r="D330" s="853"/>
      <c r="E330" s="853"/>
      <c r="F330" s="53" t="s">
        <v>72</v>
      </c>
      <c r="G330" s="56">
        <v>20.329999999999998</v>
      </c>
      <c r="H330" s="54"/>
      <c r="I330" s="62">
        <v>14.231</v>
      </c>
      <c r="J330" s="63"/>
      <c r="K330" s="54"/>
      <c r="L330" s="63"/>
      <c r="M330" s="54"/>
      <c r="N330" s="59"/>
      <c r="AF330" s="39"/>
      <c r="AG330" s="48"/>
      <c r="AH330" s="48"/>
      <c r="AJ330" s="3" t="s">
        <v>71</v>
      </c>
      <c r="AL330" s="48"/>
    </row>
    <row r="331" spans="1:38" s="4" customFormat="1" ht="15" x14ac:dyDescent="0.25">
      <c r="A331" s="60"/>
      <c r="B331" s="50"/>
      <c r="C331" s="853" t="s">
        <v>73</v>
      </c>
      <c r="D331" s="853"/>
      <c r="E331" s="853"/>
      <c r="F331" s="53" t="s">
        <v>72</v>
      </c>
      <c r="G331" s="56">
        <v>0.01</v>
      </c>
      <c r="H331" s="54"/>
      <c r="I331" s="62">
        <v>7.0000000000000001E-3</v>
      </c>
      <c r="J331" s="63"/>
      <c r="K331" s="54"/>
      <c r="L331" s="63"/>
      <c r="M331" s="54"/>
      <c r="N331" s="59"/>
      <c r="AF331" s="39"/>
      <c r="AG331" s="48"/>
      <c r="AH331" s="48"/>
      <c r="AJ331" s="3" t="s">
        <v>73</v>
      </c>
      <c r="AL331" s="48"/>
    </row>
    <row r="332" spans="1:38" s="4" customFormat="1" ht="15" x14ac:dyDescent="0.25">
      <c r="A332" s="51"/>
      <c r="B332" s="50"/>
      <c r="C332" s="854" t="s">
        <v>74</v>
      </c>
      <c r="D332" s="854"/>
      <c r="E332" s="854"/>
      <c r="F332" s="65"/>
      <c r="G332" s="66"/>
      <c r="H332" s="66"/>
      <c r="I332" s="66"/>
      <c r="J332" s="68">
        <v>286.92</v>
      </c>
      <c r="K332" s="66"/>
      <c r="L332" s="68">
        <v>200.85</v>
      </c>
      <c r="M332" s="66"/>
      <c r="N332" s="69"/>
      <c r="AF332" s="39"/>
      <c r="AG332" s="48"/>
      <c r="AH332" s="48"/>
      <c r="AK332" s="3" t="s">
        <v>74</v>
      </c>
      <c r="AL332" s="48"/>
    </row>
    <row r="333" spans="1:38" s="4" customFormat="1" ht="15" x14ac:dyDescent="0.25">
      <c r="A333" s="60"/>
      <c r="B333" s="50"/>
      <c r="C333" s="853" t="s">
        <v>75</v>
      </c>
      <c r="D333" s="853"/>
      <c r="E333" s="853"/>
      <c r="F333" s="53"/>
      <c r="G333" s="54"/>
      <c r="H333" s="54"/>
      <c r="I333" s="54"/>
      <c r="J333" s="63"/>
      <c r="K333" s="54"/>
      <c r="L333" s="57">
        <v>135.44</v>
      </c>
      <c r="M333" s="54"/>
      <c r="N333" s="58">
        <v>4797.28</v>
      </c>
      <c r="AF333" s="39"/>
      <c r="AG333" s="48"/>
      <c r="AH333" s="48"/>
      <c r="AJ333" s="3" t="s">
        <v>75</v>
      </c>
      <c r="AL333" s="48"/>
    </row>
    <row r="334" spans="1:38" s="4" customFormat="1" ht="23.25" x14ac:dyDescent="0.25">
      <c r="A334" s="60"/>
      <c r="B334" s="50" t="s">
        <v>120</v>
      </c>
      <c r="C334" s="853" t="s">
        <v>121</v>
      </c>
      <c r="D334" s="853"/>
      <c r="E334" s="853"/>
      <c r="F334" s="53" t="s">
        <v>78</v>
      </c>
      <c r="G334" s="70">
        <v>97</v>
      </c>
      <c r="H334" s="54"/>
      <c r="I334" s="70">
        <v>97</v>
      </c>
      <c r="J334" s="63"/>
      <c r="K334" s="54"/>
      <c r="L334" s="57">
        <v>131.38</v>
      </c>
      <c r="M334" s="54"/>
      <c r="N334" s="58">
        <v>4653.3599999999997</v>
      </c>
      <c r="AF334" s="39"/>
      <c r="AG334" s="48"/>
      <c r="AH334" s="48"/>
      <c r="AJ334" s="3" t="s">
        <v>121</v>
      </c>
      <c r="AL334" s="48"/>
    </row>
    <row r="335" spans="1:38" s="4" customFormat="1" ht="23.25" x14ac:dyDescent="0.25">
      <c r="A335" s="60"/>
      <c r="B335" s="50" t="s">
        <v>122</v>
      </c>
      <c r="C335" s="853" t="s">
        <v>123</v>
      </c>
      <c r="D335" s="853"/>
      <c r="E335" s="853"/>
      <c r="F335" s="53" t="s">
        <v>78</v>
      </c>
      <c r="G335" s="70">
        <v>51</v>
      </c>
      <c r="H335" s="54"/>
      <c r="I335" s="70">
        <v>51</v>
      </c>
      <c r="J335" s="63"/>
      <c r="K335" s="54"/>
      <c r="L335" s="57">
        <v>69.069999999999993</v>
      </c>
      <c r="M335" s="54"/>
      <c r="N335" s="58">
        <v>2446.61</v>
      </c>
      <c r="AF335" s="39"/>
      <c r="AG335" s="48"/>
      <c r="AH335" s="48"/>
      <c r="AJ335" s="3" t="s">
        <v>123</v>
      </c>
      <c r="AL335" s="48"/>
    </row>
    <row r="336" spans="1:38" s="4" customFormat="1" ht="15" x14ac:dyDescent="0.25">
      <c r="A336" s="71"/>
      <c r="B336" s="72"/>
      <c r="C336" s="847" t="s">
        <v>81</v>
      </c>
      <c r="D336" s="847"/>
      <c r="E336" s="847"/>
      <c r="F336" s="42"/>
      <c r="G336" s="43"/>
      <c r="H336" s="43"/>
      <c r="I336" s="43"/>
      <c r="J336" s="46"/>
      <c r="K336" s="43"/>
      <c r="L336" s="131">
        <v>401.3</v>
      </c>
      <c r="M336" s="66"/>
      <c r="N336" s="47"/>
      <c r="AF336" s="39"/>
      <c r="AG336" s="48"/>
      <c r="AH336" s="48"/>
      <c r="AL336" s="48" t="s">
        <v>81</v>
      </c>
    </row>
    <row r="337" spans="1:38" s="4" customFormat="1" ht="15" x14ac:dyDescent="0.25">
      <c r="A337" s="40" t="s">
        <v>310</v>
      </c>
      <c r="B337" s="41" t="s">
        <v>949</v>
      </c>
      <c r="C337" s="847" t="s">
        <v>950</v>
      </c>
      <c r="D337" s="847"/>
      <c r="E337" s="847"/>
      <c r="F337" s="42" t="s">
        <v>824</v>
      </c>
      <c r="G337" s="43">
        <v>0.35</v>
      </c>
      <c r="H337" s="44">
        <v>1</v>
      </c>
      <c r="I337" s="109">
        <v>0.35</v>
      </c>
      <c r="J337" s="73">
        <v>7840</v>
      </c>
      <c r="K337" s="43"/>
      <c r="L337" s="73">
        <v>2744</v>
      </c>
      <c r="M337" s="43"/>
      <c r="N337" s="47"/>
      <c r="AF337" s="39"/>
      <c r="AG337" s="48"/>
      <c r="AH337" s="48" t="s">
        <v>950</v>
      </c>
      <c r="AL337" s="48"/>
    </row>
    <row r="338" spans="1:38" s="4" customFormat="1" ht="15" x14ac:dyDescent="0.25">
      <c r="A338" s="71"/>
      <c r="B338" s="72"/>
      <c r="C338" s="847" t="s">
        <v>81</v>
      </c>
      <c r="D338" s="847"/>
      <c r="E338" s="847"/>
      <c r="F338" s="42"/>
      <c r="G338" s="43"/>
      <c r="H338" s="43"/>
      <c r="I338" s="43"/>
      <c r="J338" s="46"/>
      <c r="K338" s="43"/>
      <c r="L338" s="73">
        <v>2744</v>
      </c>
      <c r="M338" s="66"/>
      <c r="N338" s="47"/>
      <c r="AF338" s="39"/>
      <c r="AG338" s="48"/>
      <c r="AH338" s="48"/>
      <c r="AL338" s="48" t="s">
        <v>81</v>
      </c>
    </row>
    <row r="339" spans="1:38" s="4" customFormat="1" ht="23.25" x14ac:dyDescent="0.25">
      <c r="A339" s="40" t="s">
        <v>313</v>
      </c>
      <c r="B339" s="41" t="s">
        <v>951</v>
      </c>
      <c r="C339" s="847" t="s">
        <v>952</v>
      </c>
      <c r="D339" s="847"/>
      <c r="E339" s="847"/>
      <c r="F339" s="42" t="s">
        <v>119</v>
      </c>
      <c r="G339" s="43">
        <v>0.7</v>
      </c>
      <c r="H339" s="44">
        <v>1</v>
      </c>
      <c r="I339" s="45">
        <v>0.7</v>
      </c>
      <c r="J339" s="131">
        <v>926</v>
      </c>
      <c r="K339" s="43"/>
      <c r="L339" s="131">
        <v>648.20000000000005</v>
      </c>
      <c r="M339" s="43"/>
      <c r="N339" s="47"/>
      <c r="AF339" s="39"/>
      <c r="AG339" s="48"/>
      <c r="AH339" s="48" t="s">
        <v>952</v>
      </c>
      <c r="AL339" s="48"/>
    </row>
    <row r="340" spans="1:38" s="4" customFormat="1" ht="15" x14ac:dyDescent="0.25">
      <c r="A340" s="71"/>
      <c r="B340" s="72"/>
      <c r="C340" s="847" t="s">
        <v>81</v>
      </c>
      <c r="D340" s="847"/>
      <c r="E340" s="847"/>
      <c r="F340" s="42"/>
      <c r="G340" s="43"/>
      <c r="H340" s="43"/>
      <c r="I340" s="43"/>
      <c r="J340" s="46"/>
      <c r="K340" s="43"/>
      <c r="L340" s="131">
        <v>648.20000000000005</v>
      </c>
      <c r="M340" s="66"/>
      <c r="N340" s="47"/>
      <c r="AF340" s="39"/>
      <c r="AG340" s="48"/>
      <c r="AH340" s="48"/>
      <c r="AL340" s="48" t="s">
        <v>81</v>
      </c>
    </row>
    <row r="341" spans="1:38" s="4" customFormat="1" ht="23.25" x14ac:dyDescent="0.25">
      <c r="A341" s="40" t="s">
        <v>319</v>
      </c>
      <c r="B341" s="41" t="s">
        <v>953</v>
      </c>
      <c r="C341" s="847" t="s">
        <v>954</v>
      </c>
      <c r="D341" s="847"/>
      <c r="E341" s="847"/>
      <c r="F341" s="42" t="s">
        <v>824</v>
      </c>
      <c r="G341" s="43">
        <v>0.1</v>
      </c>
      <c r="H341" s="44">
        <v>1</v>
      </c>
      <c r="I341" s="45">
        <v>0.1</v>
      </c>
      <c r="J341" s="73">
        <v>1155</v>
      </c>
      <c r="K341" s="43"/>
      <c r="L341" s="131">
        <v>115.5</v>
      </c>
      <c r="M341" s="43"/>
      <c r="N341" s="47"/>
      <c r="AF341" s="39"/>
      <c r="AG341" s="48"/>
      <c r="AH341" s="48" t="s">
        <v>954</v>
      </c>
      <c r="AL341" s="48"/>
    </row>
    <row r="342" spans="1:38" s="4" customFormat="1" ht="15" x14ac:dyDescent="0.25">
      <c r="A342" s="71"/>
      <c r="B342" s="72"/>
      <c r="C342" s="847" t="s">
        <v>81</v>
      </c>
      <c r="D342" s="847"/>
      <c r="E342" s="847"/>
      <c r="F342" s="42"/>
      <c r="G342" s="43"/>
      <c r="H342" s="43"/>
      <c r="I342" s="43"/>
      <c r="J342" s="46"/>
      <c r="K342" s="43"/>
      <c r="L342" s="131">
        <v>115.5</v>
      </c>
      <c r="M342" s="66"/>
      <c r="N342" s="47"/>
      <c r="AF342" s="39"/>
      <c r="AG342" s="48"/>
      <c r="AH342" s="48"/>
      <c r="AL342" s="48" t="s">
        <v>81</v>
      </c>
    </row>
    <row r="343" spans="1:38" s="4" customFormat="1" ht="23.25" x14ac:dyDescent="0.25">
      <c r="A343" s="40" t="s">
        <v>322</v>
      </c>
      <c r="B343" s="41" t="s">
        <v>955</v>
      </c>
      <c r="C343" s="847" t="s">
        <v>956</v>
      </c>
      <c r="D343" s="847"/>
      <c r="E343" s="847"/>
      <c r="F343" s="42" t="s">
        <v>824</v>
      </c>
      <c r="G343" s="43">
        <v>7.0000000000000007E-2</v>
      </c>
      <c r="H343" s="44">
        <v>1</v>
      </c>
      <c r="I343" s="109">
        <v>7.0000000000000007E-2</v>
      </c>
      <c r="J343" s="73">
        <v>1278</v>
      </c>
      <c r="K343" s="43"/>
      <c r="L343" s="131">
        <v>89.46</v>
      </c>
      <c r="M343" s="43"/>
      <c r="N343" s="47"/>
      <c r="AF343" s="39"/>
      <c r="AG343" s="48"/>
      <c r="AH343" s="48" t="s">
        <v>956</v>
      </c>
      <c r="AL343" s="48"/>
    </row>
    <row r="344" spans="1:38" s="4" customFormat="1" ht="15" x14ac:dyDescent="0.25">
      <c r="A344" s="71"/>
      <c r="B344" s="72"/>
      <c r="C344" s="847" t="s">
        <v>81</v>
      </c>
      <c r="D344" s="847"/>
      <c r="E344" s="847"/>
      <c r="F344" s="42"/>
      <c r="G344" s="43"/>
      <c r="H344" s="43"/>
      <c r="I344" s="43"/>
      <c r="J344" s="46"/>
      <c r="K344" s="43"/>
      <c r="L344" s="131">
        <v>89.46</v>
      </c>
      <c r="M344" s="66"/>
      <c r="N344" s="47"/>
      <c r="AF344" s="39"/>
      <c r="AG344" s="48"/>
      <c r="AH344" s="48"/>
      <c r="AL344" s="48" t="s">
        <v>81</v>
      </c>
    </row>
    <row r="345" spans="1:38" s="4" customFormat="1" ht="23.25" x14ac:dyDescent="0.25">
      <c r="A345" s="40" t="s">
        <v>323</v>
      </c>
      <c r="B345" s="41" t="s">
        <v>1111</v>
      </c>
      <c r="C345" s="847" t="s">
        <v>1112</v>
      </c>
      <c r="D345" s="847"/>
      <c r="E345" s="847"/>
      <c r="F345" s="42" t="s">
        <v>824</v>
      </c>
      <c r="G345" s="43">
        <v>0.08</v>
      </c>
      <c r="H345" s="44">
        <v>1</v>
      </c>
      <c r="I345" s="109">
        <v>0.08</v>
      </c>
      <c r="J345" s="73">
        <v>3277.01</v>
      </c>
      <c r="K345" s="43"/>
      <c r="L345" s="131">
        <v>262.16000000000003</v>
      </c>
      <c r="M345" s="43"/>
      <c r="N345" s="47"/>
      <c r="AF345" s="39"/>
      <c r="AG345" s="48"/>
      <c r="AH345" s="48" t="s">
        <v>1112</v>
      </c>
      <c r="AL345" s="48"/>
    </row>
    <row r="346" spans="1:38" s="4" customFormat="1" ht="15" x14ac:dyDescent="0.25">
      <c r="A346" s="71"/>
      <c r="B346" s="72"/>
      <c r="C346" s="847" t="s">
        <v>81</v>
      </c>
      <c r="D346" s="847"/>
      <c r="E346" s="847"/>
      <c r="F346" s="42"/>
      <c r="G346" s="43"/>
      <c r="H346" s="43"/>
      <c r="I346" s="43"/>
      <c r="J346" s="46"/>
      <c r="K346" s="43"/>
      <c r="L346" s="131">
        <v>262.16000000000003</v>
      </c>
      <c r="M346" s="66"/>
      <c r="N346" s="47"/>
      <c r="AF346" s="39"/>
      <c r="AG346" s="48"/>
      <c r="AH346" s="48"/>
      <c r="AL346" s="48" t="s">
        <v>81</v>
      </c>
    </row>
    <row r="347" spans="1:38" s="4" customFormat="1" ht="15" x14ac:dyDescent="0.25">
      <c r="A347" s="40" t="s">
        <v>327</v>
      </c>
      <c r="B347" s="41" t="s">
        <v>1113</v>
      </c>
      <c r="C347" s="847" t="s">
        <v>1114</v>
      </c>
      <c r="D347" s="847"/>
      <c r="E347" s="847"/>
      <c r="F347" s="42" t="s">
        <v>824</v>
      </c>
      <c r="G347" s="43">
        <v>0.03</v>
      </c>
      <c r="H347" s="44">
        <v>1</v>
      </c>
      <c r="I347" s="109">
        <v>0.03</v>
      </c>
      <c r="J347" s="73">
        <v>2153</v>
      </c>
      <c r="K347" s="43"/>
      <c r="L347" s="131">
        <v>64.59</v>
      </c>
      <c r="M347" s="43"/>
      <c r="N347" s="47"/>
      <c r="AF347" s="39"/>
      <c r="AG347" s="48"/>
      <c r="AH347" s="48" t="s">
        <v>1114</v>
      </c>
      <c r="AL347" s="48"/>
    </row>
    <row r="348" spans="1:38" s="4" customFormat="1" ht="15" x14ac:dyDescent="0.25">
      <c r="A348" s="71"/>
      <c r="B348" s="72"/>
      <c r="C348" s="847" t="s">
        <v>81</v>
      </c>
      <c r="D348" s="847"/>
      <c r="E348" s="847"/>
      <c r="F348" s="42"/>
      <c r="G348" s="43"/>
      <c r="H348" s="43"/>
      <c r="I348" s="43"/>
      <c r="J348" s="46"/>
      <c r="K348" s="43"/>
      <c r="L348" s="131">
        <v>64.59</v>
      </c>
      <c r="M348" s="66"/>
      <c r="N348" s="47"/>
      <c r="AF348" s="39"/>
      <c r="AG348" s="48"/>
      <c r="AH348" s="48"/>
      <c r="AL348" s="48" t="s">
        <v>81</v>
      </c>
    </row>
    <row r="349" spans="1:38" s="4" customFormat="1" ht="34.5" x14ac:dyDescent="0.25">
      <c r="A349" s="40" t="s">
        <v>331</v>
      </c>
      <c r="B349" s="41" t="s">
        <v>1115</v>
      </c>
      <c r="C349" s="847" t="s">
        <v>1116</v>
      </c>
      <c r="D349" s="847"/>
      <c r="E349" s="847"/>
      <c r="F349" s="42" t="s">
        <v>207</v>
      </c>
      <c r="G349" s="43">
        <v>2.9760000000000002E-2</v>
      </c>
      <c r="H349" s="44">
        <v>1</v>
      </c>
      <c r="I349" s="137">
        <v>2.9760000000000002E-2</v>
      </c>
      <c r="J349" s="46"/>
      <c r="K349" s="43"/>
      <c r="L349" s="46"/>
      <c r="M349" s="43"/>
      <c r="N349" s="47"/>
      <c r="AF349" s="39"/>
      <c r="AG349" s="48"/>
      <c r="AH349" s="48" t="s">
        <v>1116</v>
      </c>
      <c r="AL349" s="48"/>
    </row>
    <row r="350" spans="1:38" s="4" customFormat="1" ht="15" x14ac:dyDescent="0.25">
      <c r="A350" s="51"/>
      <c r="B350" s="50" t="s">
        <v>60</v>
      </c>
      <c r="C350" s="853" t="s">
        <v>66</v>
      </c>
      <c r="D350" s="853"/>
      <c r="E350" s="853"/>
      <c r="F350" s="53"/>
      <c r="G350" s="54"/>
      <c r="H350" s="54"/>
      <c r="I350" s="54"/>
      <c r="J350" s="57">
        <v>436.91</v>
      </c>
      <c r="K350" s="54"/>
      <c r="L350" s="57">
        <v>13</v>
      </c>
      <c r="M350" s="56">
        <v>35.42</v>
      </c>
      <c r="N350" s="133">
        <v>460.46</v>
      </c>
      <c r="AF350" s="39"/>
      <c r="AG350" s="48"/>
      <c r="AH350" s="48"/>
      <c r="AI350" s="3" t="s">
        <v>66</v>
      </c>
      <c r="AL350" s="48"/>
    </row>
    <row r="351" spans="1:38" s="4" customFormat="1" ht="15" x14ac:dyDescent="0.25">
      <c r="A351" s="51"/>
      <c r="B351" s="50" t="s">
        <v>67</v>
      </c>
      <c r="C351" s="853" t="s">
        <v>68</v>
      </c>
      <c r="D351" s="853"/>
      <c r="E351" s="853"/>
      <c r="F351" s="53"/>
      <c r="G351" s="54"/>
      <c r="H351" s="54"/>
      <c r="I351" s="54"/>
      <c r="J351" s="57">
        <v>295.08</v>
      </c>
      <c r="K351" s="54"/>
      <c r="L351" s="57">
        <v>8.7799999999999994</v>
      </c>
      <c r="M351" s="54"/>
      <c r="N351" s="59"/>
      <c r="AF351" s="39"/>
      <c r="AG351" s="48"/>
      <c r="AH351" s="48"/>
      <c r="AI351" s="3" t="s">
        <v>68</v>
      </c>
      <c r="AL351" s="48"/>
    </row>
    <row r="352" spans="1:38" s="4" customFormat="1" ht="15" x14ac:dyDescent="0.25">
      <c r="A352" s="51"/>
      <c r="B352" s="50" t="s">
        <v>69</v>
      </c>
      <c r="C352" s="853" t="s">
        <v>70</v>
      </c>
      <c r="D352" s="853"/>
      <c r="E352" s="853"/>
      <c r="F352" s="53"/>
      <c r="G352" s="54"/>
      <c r="H352" s="54"/>
      <c r="I352" s="54"/>
      <c r="J352" s="57">
        <v>31.38</v>
      </c>
      <c r="K352" s="54"/>
      <c r="L352" s="57">
        <v>0.93</v>
      </c>
      <c r="M352" s="56">
        <v>35.42</v>
      </c>
      <c r="N352" s="133">
        <v>32.94</v>
      </c>
      <c r="AF352" s="39"/>
      <c r="AG352" s="48"/>
      <c r="AH352" s="48"/>
      <c r="AI352" s="3" t="s">
        <v>70</v>
      </c>
      <c r="AL352" s="48"/>
    </row>
    <row r="353" spans="1:38" s="4" customFormat="1" ht="15" x14ac:dyDescent="0.25">
      <c r="A353" s="51"/>
      <c r="B353" s="50" t="s">
        <v>86</v>
      </c>
      <c r="C353" s="853" t="s">
        <v>87</v>
      </c>
      <c r="D353" s="853"/>
      <c r="E353" s="853"/>
      <c r="F353" s="53"/>
      <c r="G353" s="54"/>
      <c r="H353" s="54"/>
      <c r="I353" s="54"/>
      <c r="J353" s="57">
        <v>52.95</v>
      </c>
      <c r="K353" s="54"/>
      <c r="L353" s="57">
        <v>1.58</v>
      </c>
      <c r="M353" s="54"/>
      <c r="N353" s="59"/>
      <c r="AF353" s="39"/>
      <c r="AG353" s="48"/>
      <c r="AH353" s="48"/>
      <c r="AI353" s="3" t="s">
        <v>87</v>
      </c>
      <c r="AL353" s="48"/>
    </row>
    <row r="354" spans="1:38" s="4" customFormat="1" ht="15" x14ac:dyDescent="0.25">
      <c r="A354" s="60"/>
      <c r="B354" s="50"/>
      <c r="C354" s="853" t="s">
        <v>71</v>
      </c>
      <c r="D354" s="853"/>
      <c r="E354" s="853"/>
      <c r="F354" s="53" t="s">
        <v>72</v>
      </c>
      <c r="G354" s="56">
        <v>46.48</v>
      </c>
      <c r="H354" s="54"/>
      <c r="I354" s="136">
        <v>1.3832447999999999</v>
      </c>
      <c r="J354" s="63"/>
      <c r="K354" s="54"/>
      <c r="L354" s="63"/>
      <c r="M354" s="54"/>
      <c r="N354" s="59"/>
      <c r="AF354" s="39"/>
      <c r="AG354" s="48"/>
      <c r="AH354" s="48"/>
      <c r="AJ354" s="3" t="s">
        <v>71</v>
      </c>
      <c r="AL354" s="48"/>
    </row>
    <row r="355" spans="1:38" s="4" customFormat="1" ht="15" x14ac:dyDescent="0.25">
      <c r="A355" s="60"/>
      <c r="B355" s="50"/>
      <c r="C355" s="853" t="s">
        <v>73</v>
      </c>
      <c r="D355" s="853"/>
      <c r="E355" s="853"/>
      <c r="F355" s="53" t="s">
        <v>72</v>
      </c>
      <c r="G355" s="61">
        <v>2.5</v>
      </c>
      <c r="H355" s="54"/>
      <c r="I355" s="130">
        <v>7.4399999999999994E-2</v>
      </c>
      <c r="J355" s="63"/>
      <c r="K355" s="54"/>
      <c r="L355" s="63"/>
      <c r="M355" s="54"/>
      <c r="N355" s="59"/>
      <c r="AF355" s="39"/>
      <c r="AG355" s="48"/>
      <c r="AH355" s="48"/>
      <c r="AJ355" s="3" t="s">
        <v>73</v>
      </c>
      <c r="AL355" s="48"/>
    </row>
    <row r="356" spans="1:38" s="4" customFormat="1" ht="15" x14ac:dyDescent="0.25">
      <c r="A356" s="51"/>
      <c r="B356" s="50"/>
      <c r="C356" s="854" t="s">
        <v>74</v>
      </c>
      <c r="D356" s="854"/>
      <c r="E356" s="854"/>
      <c r="F356" s="65"/>
      <c r="G356" s="66"/>
      <c r="H356" s="66"/>
      <c r="I356" s="66"/>
      <c r="J356" s="68">
        <v>784.94</v>
      </c>
      <c r="K356" s="66"/>
      <c r="L356" s="68">
        <v>23.36</v>
      </c>
      <c r="M356" s="66"/>
      <c r="N356" s="69"/>
      <c r="AF356" s="39"/>
      <c r="AG356" s="48"/>
      <c r="AH356" s="48"/>
      <c r="AK356" s="3" t="s">
        <v>74</v>
      </c>
      <c r="AL356" s="48"/>
    </row>
    <row r="357" spans="1:38" s="4" customFormat="1" ht="15" x14ac:dyDescent="0.25">
      <c r="A357" s="60"/>
      <c r="B357" s="50"/>
      <c r="C357" s="853" t="s">
        <v>75</v>
      </c>
      <c r="D357" s="853"/>
      <c r="E357" s="853"/>
      <c r="F357" s="53"/>
      <c r="G357" s="54"/>
      <c r="H357" s="54"/>
      <c r="I357" s="54"/>
      <c r="J357" s="63"/>
      <c r="K357" s="54"/>
      <c r="L357" s="57">
        <v>13.93</v>
      </c>
      <c r="M357" s="54"/>
      <c r="N357" s="133">
        <v>493.4</v>
      </c>
      <c r="AF357" s="39"/>
      <c r="AG357" s="48"/>
      <c r="AH357" s="48"/>
      <c r="AJ357" s="3" t="s">
        <v>75</v>
      </c>
      <c r="AL357" s="48"/>
    </row>
    <row r="358" spans="1:38" s="4" customFormat="1" ht="23.25" x14ac:dyDescent="0.25">
      <c r="A358" s="60"/>
      <c r="B358" s="50" t="s">
        <v>120</v>
      </c>
      <c r="C358" s="853" t="s">
        <v>121</v>
      </c>
      <c r="D358" s="853"/>
      <c r="E358" s="853"/>
      <c r="F358" s="53" t="s">
        <v>78</v>
      </c>
      <c r="G358" s="70">
        <v>97</v>
      </c>
      <c r="H358" s="54"/>
      <c r="I358" s="70">
        <v>97</v>
      </c>
      <c r="J358" s="63"/>
      <c r="K358" s="54"/>
      <c r="L358" s="57">
        <v>13.51</v>
      </c>
      <c r="M358" s="54"/>
      <c r="N358" s="133">
        <v>478.6</v>
      </c>
      <c r="AF358" s="39"/>
      <c r="AG358" s="48"/>
      <c r="AH358" s="48"/>
      <c r="AJ358" s="3" t="s">
        <v>121</v>
      </c>
      <c r="AL358" s="48"/>
    </row>
    <row r="359" spans="1:38" s="4" customFormat="1" ht="23.25" x14ac:dyDescent="0.25">
      <c r="A359" s="60"/>
      <c r="B359" s="50" t="s">
        <v>122</v>
      </c>
      <c r="C359" s="853" t="s">
        <v>123</v>
      </c>
      <c r="D359" s="853"/>
      <c r="E359" s="853"/>
      <c r="F359" s="53" t="s">
        <v>78</v>
      </c>
      <c r="G359" s="70">
        <v>51</v>
      </c>
      <c r="H359" s="54"/>
      <c r="I359" s="70">
        <v>51</v>
      </c>
      <c r="J359" s="63"/>
      <c r="K359" s="54"/>
      <c r="L359" s="57">
        <v>7.1</v>
      </c>
      <c r="M359" s="54"/>
      <c r="N359" s="133">
        <v>251.63</v>
      </c>
      <c r="AF359" s="39"/>
      <c r="AG359" s="48"/>
      <c r="AH359" s="48"/>
      <c r="AJ359" s="3" t="s">
        <v>123</v>
      </c>
      <c r="AL359" s="48"/>
    </row>
    <row r="360" spans="1:38" s="4" customFormat="1" ht="15" x14ac:dyDescent="0.25">
      <c r="A360" s="71"/>
      <c r="B360" s="72"/>
      <c r="C360" s="847" t="s">
        <v>81</v>
      </c>
      <c r="D360" s="847"/>
      <c r="E360" s="847"/>
      <c r="F360" s="42"/>
      <c r="G360" s="43"/>
      <c r="H360" s="43"/>
      <c r="I360" s="43"/>
      <c r="J360" s="46"/>
      <c r="K360" s="43"/>
      <c r="L360" s="131">
        <v>43.97</v>
      </c>
      <c r="M360" s="66"/>
      <c r="N360" s="47"/>
      <c r="AF360" s="39"/>
      <c r="AG360" s="48"/>
      <c r="AH360" s="48"/>
      <c r="AL360" s="48" t="s">
        <v>81</v>
      </c>
    </row>
    <row r="361" spans="1:38" s="4" customFormat="1" ht="34.5" x14ac:dyDescent="0.25">
      <c r="A361" s="40" t="s">
        <v>334</v>
      </c>
      <c r="B361" s="41" t="s">
        <v>1117</v>
      </c>
      <c r="C361" s="847" t="s">
        <v>1118</v>
      </c>
      <c r="D361" s="847"/>
      <c r="E361" s="847"/>
      <c r="F361" s="42" t="s">
        <v>164</v>
      </c>
      <c r="G361" s="43">
        <v>6</v>
      </c>
      <c r="H361" s="44">
        <v>1</v>
      </c>
      <c r="I361" s="44">
        <v>6</v>
      </c>
      <c r="J361" s="131">
        <v>24.96</v>
      </c>
      <c r="K361" s="43"/>
      <c r="L361" s="131">
        <v>149.76</v>
      </c>
      <c r="M361" s="43"/>
      <c r="N361" s="47"/>
      <c r="AF361" s="39"/>
      <c r="AG361" s="48"/>
      <c r="AH361" s="48" t="s">
        <v>1118</v>
      </c>
      <c r="AL361" s="48"/>
    </row>
    <row r="362" spans="1:38" s="4" customFormat="1" ht="15" x14ac:dyDescent="0.25">
      <c r="A362" s="71"/>
      <c r="B362" s="72"/>
      <c r="C362" s="847" t="s">
        <v>81</v>
      </c>
      <c r="D362" s="847"/>
      <c r="E362" s="847"/>
      <c r="F362" s="42"/>
      <c r="G362" s="43"/>
      <c r="H362" s="43"/>
      <c r="I362" s="43"/>
      <c r="J362" s="46"/>
      <c r="K362" s="43"/>
      <c r="L362" s="131">
        <v>149.76</v>
      </c>
      <c r="M362" s="66"/>
      <c r="N362" s="47"/>
      <c r="AF362" s="39"/>
      <c r="AG362" s="48"/>
      <c r="AH362" s="48"/>
      <c r="AL362" s="48" t="s">
        <v>81</v>
      </c>
    </row>
    <row r="363" spans="1:38" s="4" customFormat="1" ht="15" x14ac:dyDescent="0.25">
      <c r="A363" s="40" t="s">
        <v>338</v>
      </c>
      <c r="B363" s="41" t="s">
        <v>1119</v>
      </c>
      <c r="C363" s="847" t="s">
        <v>1120</v>
      </c>
      <c r="D363" s="847"/>
      <c r="E363" s="847"/>
      <c r="F363" s="42" t="s">
        <v>174</v>
      </c>
      <c r="G363" s="43">
        <v>2</v>
      </c>
      <c r="H363" s="44">
        <v>1</v>
      </c>
      <c r="I363" s="44">
        <v>2</v>
      </c>
      <c r="J363" s="131">
        <v>52</v>
      </c>
      <c r="K363" s="43"/>
      <c r="L363" s="131">
        <v>104</v>
      </c>
      <c r="M363" s="43"/>
      <c r="N363" s="47"/>
      <c r="AF363" s="39"/>
      <c r="AG363" s="48"/>
      <c r="AH363" s="48" t="s">
        <v>1120</v>
      </c>
      <c r="AL363" s="48"/>
    </row>
    <row r="364" spans="1:38" s="4" customFormat="1" ht="15" x14ac:dyDescent="0.25">
      <c r="A364" s="71"/>
      <c r="B364" s="72"/>
      <c r="C364" s="847" t="s">
        <v>81</v>
      </c>
      <c r="D364" s="847"/>
      <c r="E364" s="847"/>
      <c r="F364" s="42"/>
      <c r="G364" s="43"/>
      <c r="H364" s="43"/>
      <c r="I364" s="43"/>
      <c r="J364" s="46"/>
      <c r="K364" s="43"/>
      <c r="L364" s="131">
        <v>104</v>
      </c>
      <c r="M364" s="66"/>
      <c r="N364" s="47"/>
      <c r="AF364" s="39"/>
      <c r="AG364" s="48"/>
      <c r="AH364" s="48"/>
      <c r="AL364" s="48" t="s">
        <v>81</v>
      </c>
    </row>
    <row r="365" spans="1:38" s="4" customFormat="1" ht="34.5" x14ac:dyDescent="0.25">
      <c r="A365" s="40" t="s">
        <v>344</v>
      </c>
      <c r="B365" s="41" t="s">
        <v>1121</v>
      </c>
      <c r="C365" s="847" t="s">
        <v>1122</v>
      </c>
      <c r="D365" s="847"/>
      <c r="E365" s="847"/>
      <c r="F365" s="42" t="s">
        <v>164</v>
      </c>
      <c r="G365" s="43">
        <v>4</v>
      </c>
      <c r="H365" s="44">
        <v>1</v>
      </c>
      <c r="I365" s="44">
        <v>4</v>
      </c>
      <c r="J365" s="131">
        <v>24.28</v>
      </c>
      <c r="K365" s="43"/>
      <c r="L365" s="131">
        <v>97.12</v>
      </c>
      <c r="M365" s="43"/>
      <c r="N365" s="47"/>
      <c r="AF365" s="39"/>
      <c r="AG365" s="48"/>
      <c r="AH365" s="48" t="s">
        <v>1122</v>
      </c>
      <c r="AL365" s="48"/>
    </row>
    <row r="366" spans="1:38" s="4" customFormat="1" ht="15" x14ac:dyDescent="0.25">
      <c r="A366" s="71"/>
      <c r="B366" s="72"/>
      <c r="C366" s="847" t="s">
        <v>81</v>
      </c>
      <c r="D366" s="847"/>
      <c r="E366" s="847"/>
      <c r="F366" s="42"/>
      <c r="G366" s="43"/>
      <c r="H366" s="43"/>
      <c r="I366" s="43"/>
      <c r="J366" s="46"/>
      <c r="K366" s="43"/>
      <c r="L366" s="131">
        <v>97.12</v>
      </c>
      <c r="M366" s="66"/>
      <c r="N366" s="47"/>
      <c r="AF366" s="39"/>
      <c r="AG366" s="48"/>
      <c r="AH366" s="48"/>
      <c r="AL366" s="48" t="s">
        <v>81</v>
      </c>
    </row>
    <row r="367" spans="1:38" s="4" customFormat="1" ht="15" x14ac:dyDescent="0.25">
      <c r="A367" s="40" t="s">
        <v>351</v>
      </c>
      <c r="B367" s="41" t="s">
        <v>1123</v>
      </c>
      <c r="C367" s="847" t="s">
        <v>1124</v>
      </c>
      <c r="D367" s="847"/>
      <c r="E367" s="847"/>
      <c r="F367" s="42" t="s">
        <v>824</v>
      </c>
      <c r="G367" s="43">
        <v>0.06</v>
      </c>
      <c r="H367" s="44">
        <v>1</v>
      </c>
      <c r="I367" s="109">
        <v>0.06</v>
      </c>
      <c r="J367" s="131">
        <v>597</v>
      </c>
      <c r="K367" s="43"/>
      <c r="L367" s="131">
        <v>35.82</v>
      </c>
      <c r="M367" s="43"/>
      <c r="N367" s="47"/>
      <c r="AF367" s="39"/>
      <c r="AG367" s="48"/>
      <c r="AH367" s="48" t="s">
        <v>1124</v>
      </c>
      <c r="AL367" s="48"/>
    </row>
    <row r="368" spans="1:38" s="4" customFormat="1" ht="15" x14ac:dyDescent="0.25">
      <c r="A368" s="71"/>
      <c r="B368" s="72"/>
      <c r="C368" s="847" t="s">
        <v>81</v>
      </c>
      <c r="D368" s="847"/>
      <c r="E368" s="847"/>
      <c r="F368" s="42"/>
      <c r="G368" s="43"/>
      <c r="H368" s="43"/>
      <c r="I368" s="43"/>
      <c r="J368" s="46"/>
      <c r="K368" s="43"/>
      <c r="L368" s="131">
        <v>35.82</v>
      </c>
      <c r="M368" s="66"/>
      <c r="N368" s="47"/>
      <c r="AF368" s="39"/>
      <c r="AG368" s="48"/>
      <c r="AH368" s="48"/>
      <c r="AL368" s="48" t="s">
        <v>81</v>
      </c>
    </row>
    <row r="369" spans="1:38" s="4" customFormat="1" ht="15" x14ac:dyDescent="0.25">
      <c r="A369" s="40" t="s">
        <v>354</v>
      </c>
      <c r="B369" s="41" t="s">
        <v>1125</v>
      </c>
      <c r="C369" s="847" t="s">
        <v>1126</v>
      </c>
      <c r="D369" s="847"/>
      <c r="E369" s="847"/>
      <c r="F369" s="42" t="s">
        <v>174</v>
      </c>
      <c r="G369" s="43">
        <v>6</v>
      </c>
      <c r="H369" s="44">
        <v>1</v>
      </c>
      <c r="I369" s="44">
        <v>6</v>
      </c>
      <c r="J369" s="131">
        <v>12.05</v>
      </c>
      <c r="K369" s="43"/>
      <c r="L369" s="131">
        <v>72.3</v>
      </c>
      <c r="M369" s="43"/>
      <c r="N369" s="47"/>
      <c r="AF369" s="39"/>
      <c r="AG369" s="48"/>
      <c r="AH369" s="48" t="s">
        <v>1126</v>
      </c>
      <c r="AL369" s="48"/>
    </row>
    <row r="370" spans="1:38" s="4" customFormat="1" ht="15" x14ac:dyDescent="0.25">
      <c r="A370" s="71"/>
      <c r="B370" s="72"/>
      <c r="C370" s="847" t="s">
        <v>81</v>
      </c>
      <c r="D370" s="847"/>
      <c r="E370" s="847"/>
      <c r="F370" s="42"/>
      <c r="G370" s="43"/>
      <c r="H370" s="43"/>
      <c r="I370" s="43"/>
      <c r="J370" s="46"/>
      <c r="K370" s="43"/>
      <c r="L370" s="131">
        <v>72.3</v>
      </c>
      <c r="M370" s="66"/>
      <c r="N370" s="47"/>
      <c r="AF370" s="39"/>
      <c r="AG370" s="48"/>
      <c r="AH370" s="48"/>
      <c r="AL370" s="48" t="s">
        <v>81</v>
      </c>
    </row>
    <row r="371" spans="1:38" s="4" customFormat="1" ht="23.25" x14ac:dyDescent="0.25">
      <c r="A371" s="40" t="s">
        <v>357</v>
      </c>
      <c r="B371" s="41" t="s">
        <v>959</v>
      </c>
      <c r="C371" s="847" t="s">
        <v>1127</v>
      </c>
      <c r="D371" s="847"/>
      <c r="E371" s="847"/>
      <c r="F371" s="42" t="s">
        <v>119</v>
      </c>
      <c r="G371" s="43">
        <v>0.05</v>
      </c>
      <c r="H371" s="44">
        <v>1</v>
      </c>
      <c r="I371" s="109">
        <v>0.05</v>
      </c>
      <c r="J371" s="46"/>
      <c r="K371" s="43"/>
      <c r="L371" s="46"/>
      <c r="M371" s="43"/>
      <c r="N371" s="47"/>
      <c r="AF371" s="39"/>
      <c r="AG371" s="48"/>
      <c r="AH371" s="48" t="s">
        <v>1127</v>
      </c>
      <c r="AL371" s="48"/>
    </row>
    <row r="372" spans="1:38" s="4" customFormat="1" ht="15" x14ac:dyDescent="0.25">
      <c r="A372" s="51"/>
      <c r="B372" s="50" t="s">
        <v>60</v>
      </c>
      <c r="C372" s="853" t="s">
        <v>66</v>
      </c>
      <c r="D372" s="853"/>
      <c r="E372" s="853"/>
      <c r="F372" s="53"/>
      <c r="G372" s="54"/>
      <c r="H372" s="54"/>
      <c r="I372" s="54"/>
      <c r="J372" s="57">
        <v>26.51</v>
      </c>
      <c r="K372" s="54"/>
      <c r="L372" s="57">
        <v>1.33</v>
      </c>
      <c r="M372" s="56">
        <v>35.42</v>
      </c>
      <c r="N372" s="133">
        <v>47.11</v>
      </c>
      <c r="AF372" s="39"/>
      <c r="AG372" s="48"/>
      <c r="AH372" s="48"/>
      <c r="AI372" s="3" t="s">
        <v>66</v>
      </c>
      <c r="AL372" s="48"/>
    </row>
    <row r="373" spans="1:38" s="4" customFormat="1" ht="15" x14ac:dyDescent="0.25">
      <c r="A373" s="51"/>
      <c r="B373" s="50" t="s">
        <v>67</v>
      </c>
      <c r="C373" s="853" t="s">
        <v>68</v>
      </c>
      <c r="D373" s="853"/>
      <c r="E373" s="853"/>
      <c r="F373" s="53"/>
      <c r="G373" s="54"/>
      <c r="H373" s="54"/>
      <c r="I373" s="54"/>
      <c r="J373" s="57">
        <v>1.81</v>
      </c>
      <c r="K373" s="54"/>
      <c r="L373" s="57">
        <v>0.09</v>
      </c>
      <c r="M373" s="54"/>
      <c r="N373" s="59"/>
      <c r="AF373" s="39"/>
      <c r="AG373" s="48"/>
      <c r="AH373" s="48"/>
      <c r="AI373" s="3" t="s">
        <v>68</v>
      </c>
      <c r="AL373" s="48"/>
    </row>
    <row r="374" spans="1:38" s="4" customFormat="1" ht="15" x14ac:dyDescent="0.25">
      <c r="A374" s="51"/>
      <c r="B374" s="50" t="s">
        <v>69</v>
      </c>
      <c r="C374" s="853" t="s">
        <v>70</v>
      </c>
      <c r="D374" s="853"/>
      <c r="E374" s="853"/>
      <c r="F374" s="53"/>
      <c r="G374" s="54"/>
      <c r="H374" s="54"/>
      <c r="I374" s="54"/>
      <c r="J374" s="57">
        <v>0.26</v>
      </c>
      <c r="K374" s="54"/>
      <c r="L374" s="57">
        <v>0.01</v>
      </c>
      <c r="M374" s="56">
        <v>35.42</v>
      </c>
      <c r="N374" s="133">
        <v>0.35</v>
      </c>
      <c r="AF374" s="39"/>
      <c r="AG374" s="48"/>
      <c r="AH374" s="48"/>
      <c r="AI374" s="3" t="s">
        <v>70</v>
      </c>
      <c r="AL374" s="48"/>
    </row>
    <row r="375" spans="1:38" s="4" customFormat="1" ht="15" x14ac:dyDescent="0.25">
      <c r="A375" s="51"/>
      <c r="B375" s="50" t="s">
        <v>86</v>
      </c>
      <c r="C375" s="853" t="s">
        <v>87</v>
      </c>
      <c r="D375" s="853"/>
      <c r="E375" s="853"/>
      <c r="F375" s="53"/>
      <c r="G375" s="54"/>
      <c r="H375" s="54"/>
      <c r="I375" s="54"/>
      <c r="J375" s="57">
        <v>10.27</v>
      </c>
      <c r="K375" s="54"/>
      <c r="L375" s="57">
        <v>0.51</v>
      </c>
      <c r="M375" s="54"/>
      <c r="N375" s="59"/>
      <c r="AF375" s="39"/>
      <c r="AG375" s="48"/>
      <c r="AH375" s="48"/>
      <c r="AI375" s="3" t="s">
        <v>87</v>
      </c>
      <c r="AL375" s="48"/>
    </row>
    <row r="376" spans="1:38" s="4" customFormat="1" ht="15" x14ac:dyDescent="0.25">
      <c r="A376" s="60"/>
      <c r="B376" s="50"/>
      <c r="C376" s="853" t="s">
        <v>71</v>
      </c>
      <c r="D376" s="853"/>
      <c r="E376" s="853"/>
      <c r="F376" s="53" t="s">
        <v>72</v>
      </c>
      <c r="G376" s="56">
        <v>2.82</v>
      </c>
      <c r="H376" s="54"/>
      <c r="I376" s="62">
        <v>0.14099999999999999</v>
      </c>
      <c r="J376" s="63"/>
      <c r="K376" s="54"/>
      <c r="L376" s="63"/>
      <c r="M376" s="54"/>
      <c r="N376" s="59"/>
      <c r="AF376" s="39"/>
      <c r="AG376" s="48"/>
      <c r="AH376" s="48"/>
      <c r="AJ376" s="3" t="s">
        <v>71</v>
      </c>
      <c r="AL376" s="48"/>
    </row>
    <row r="377" spans="1:38" s="4" customFormat="1" ht="15" x14ac:dyDescent="0.25">
      <c r="A377" s="60"/>
      <c r="B377" s="50"/>
      <c r="C377" s="853" t="s">
        <v>73</v>
      </c>
      <c r="D377" s="853"/>
      <c r="E377" s="853"/>
      <c r="F377" s="53" t="s">
        <v>72</v>
      </c>
      <c r="G377" s="56">
        <v>0.02</v>
      </c>
      <c r="H377" s="54"/>
      <c r="I377" s="62">
        <v>1E-3</v>
      </c>
      <c r="J377" s="63"/>
      <c r="K377" s="54"/>
      <c r="L377" s="63"/>
      <c r="M377" s="54"/>
      <c r="N377" s="59"/>
      <c r="AF377" s="39"/>
      <c r="AG377" s="48"/>
      <c r="AH377" s="48"/>
      <c r="AJ377" s="3" t="s">
        <v>73</v>
      </c>
      <c r="AL377" s="48"/>
    </row>
    <row r="378" spans="1:38" s="4" customFormat="1" ht="15" x14ac:dyDescent="0.25">
      <c r="A378" s="51"/>
      <c r="B378" s="50"/>
      <c r="C378" s="854" t="s">
        <v>74</v>
      </c>
      <c r="D378" s="854"/>
      <c r="E378" s="854"/>
      <c r="F378" s="65"/>
      <c r="G378" s="66"/>
      <c r="H378" s="66"/>
      <c r="I378" s="66"/>
      <c r="J378" s="68">
        <v>38.590000000000003</v>
      </c>
      <c r="K378" s="66"/>
      <c r="L378" s="68">
        <v>1.93</v>
      </c>
      <c r="M378" s="66"/>
      <c r="N378" s="69"/>
      <c r="AF378" s="39"/>
      <c r="AG378" s="48"/>
      <c r="AH378" s="48"/>
      <c r="AK378" s="3" t="s">
        <v>74</v>
      </c>
      <c r="AL378" s="48"/>
    </row>
    <row r="379" spans="1:38" s="4" customFormat="1" ht="15" x14ac:dyDescent="0.25">
      <c r="A379" s="60"/>
      <c r="B379" s="50"/>
      <c r="C379" s="853" t="s">
        <v>75</v>
      </c>
      <c r="D379" s="853"/>
      <c r="E379" s="853"/>
      <c r="F379" s="53"/>
      <c r="G379" s="54"/>
      <c r="H379" s="54"/>
      <c r="I379" s="54"/>
      <c r="J379" s="63"/>
      <c r="K379" s="54"/>
      <c r="L379" s="57">
        <v>1.34</v>
      </c>
      <c r="M379" s="54"/>
      <c r="N379" s="133">
        <v>47.46</v>
      </c>
      <c r="AF379" s="39"/>
      <c r="AG379" s="48"/>
      <c r="AH379" s="48"/>
      <c r="AJ379" s="3" t="s">
        <v>75</v>
      </c>
      <c r="AL379" s="48"/>
    </row>
    <row r="380" spans="1:38" s="4" customFormat="1" ht="23.25" x14ac:dyDescent="0.25">
      <c r="A380" s="60"/>
      <c r="B380" s="50" t="s">
        <v>120</v>
      </c>
      <c r="C380" s="853" t="s">
        <v>121</v>
      </c>
      <c r="D380" s="853"/>
      <c r="E380" s="853"/>
      <c r="F380" s="53" t="s">
        <v>78</v>
      </c>
      <c r="G380" s="70">
        <v>97</v>
      </c>
      <c r="H380" s="54"/>
      <c r="I380" s="70">
        <v>97</v>
      </c>
      <c r="J380" s="63"/>
      <c r="K380" s="54"/>
      <c r="L380" s="57">
        <v>1.3</v>
      </c>
      <c r="M380" s="54"/>
      <c r="N380" s="133">
        <v>46.04</v>
      </c>
      <c r="AF380" s="39"/>
      <c r="AG380" s="48"/>
      <c r="AH380" s="48"/>
      <c r="AJ380" s="3" t="s">
        <v>121</v>
      </c>
      <c r="AL380" s="48"/>
    </row>
    <row r="381" spans="1:38" s="4" customFormat="1" ht="23.25" x14ac:dyDescent="0.25">
      <c r="A381" s="60"/>
      <c r="B381" s="50" t="s">
        <v>122</v>
      </c>
      <c r="C381" s="853" t="s">
        <v>123</v>
      </c>
      <c r="D381" s="853"/>
      <c r="E381" s="853"/>
      <c r="F381" s="53" t="s">
        <v>78</v>
      </c>
      <c r="G381" s="70">
        <v>51</v>
      </c>
      <c r="H381" s="54"/>
      <c r="I381" s="70">
        <v>51</v>
      </c>
      <c r="J381" s="63"/>
      <c r="K381" s="54"/>
      <c r="L381" s="57">
        <v>0.68</v>
      </c>
      <c r="M381" s="54"/>
      <c r="N381" s="133">
        <v>24.2</v>
      </c>
      <c r="AF381" s="39"/>
      <c r="AG381" s="48"/>
      <c r="AH381" s="48"/>
      <c r="AJ381" s="3" t="s">
        <v>123</v>
      </c>
      <c r="AL381" s="48"/>
    </row>
    <row r="382" spans="1:38" s="4" customFormat="1" ht="15" x14ac:dyDescent="0.25">
      <c r="A382" s="71"/>
      <c r="B382" s="72"/>
      <c r="C382" s="847" t="s">
        <v>81</v>
      </c>
      <c r="D382" s="847"/>
      <c r="E382" s="847"/>
      <c r="F382" s="42"/>
      <c r="G382" s="43"/>
      <c r="H382" s="43"/>
      <c r="I382" s="43"/>
      <c r="J382" s="46"/>
      <c r="K382" s="43"/>
      <c r="L382" s="131">
        <v>3.91</v>
      </c>
      <c r="M382" s="66"/>
      <c r="N382" s="47"/>
      <c r="AF382" s="39"/>
      <c r="AG382" s="48"/>
      <c r="AH382" s="48"/>
      <c r="AL382" s="48" t="s">
        <v>81</v>
      </c>
    </row>
    <row r="383" spans="1:38" s="4" customFormat="1" ht="45.75" x14ac:dyDescent="0.25">
      <c r="A383" s="40" t="s">
        <v>428</v>
      </c>
      <c r="B383" s="41" t="s">
        <v>981</v>
      </c>
      <c r="C383" s="847" t="s">
        <v>1128</v>
      </c>
      <c r="D383" s="847"/>
      <c r="E383" s="847"/>
      <c r="F383" s="42" t="s">
        <v>119</v>
      </c>
      <c r="G383" s="43">
        <v>0.05</v>
      </c>
      <c r="H383" s="44">
        <v>1</v>
      </c>
      <c r="I383" s="109">
        <v>0.05</v>
      </c>
      <c r="J383" s="46"/>
      <c r="K383" s="43"/>
      <c r="L383" s="46"/>
      <c r="M383" s="43"/>
      <c r="N383" s="47"/>
      <c r="AF383" s="39"/>
      <c r="AG383" s="48"/>
      <c r="AH383" s="48" t="s">
        <v>1128</v>
      </c>
      <c r="AL383" s="48"/>
    </row>
    <row r="384" spans="1:38" s="4" customFormat="1" ht="15" x14ac:dyDescent="0.25">
      <c r="A384" s="51"/>
      <c r="B384" s="50" t="s">
        <v>60</v>
      </c>
      <c r="C384" s="853" t="s">
        <v>66</v>
      </c>
      <c r="D384" s="853"/>
      <c r="E384" s="853"/>
      <c r="F384" s="53"/>
      <c r="G384" s="54"/>
      <c r="H384" s="54"/>
      <c r="I384" s="54"/>
      <c r="J384" s="57">
        <v>139.54</v>
      </c>
      <c r="K384" s="54"/>
      <c r="L384" s="57">
        <v>6.98</v>
      </c>
      <c r="M384" s="56">
        <v>35.42</v>
      </c>
      <c r="N384" s="133">
        <v>247.23</v>
      </c>
      <c r="AF384" s="39"/>
      <c r="AG384" s="48"/>
      <c r="AH384" s="48"/>
      <c r="AI384" s="3" t="s">
        <v>66</v>
      </c>
      <c r="AL384" s="48"/>
    </row>
    <row r="385" spans="1:38" s="4" customFormat="1" ht="15" x14ac:dyDescent="0.25">
      <c r="A385" s="51"/>
      <c r="B385" s="50" t="s">
        <v>86</v>
      </c>
      <c r="C385" s="853" t="s">
        <v>87</v>
      </c>
      <c r="D385" s="853"/>
      <c r="E385" s="853"/>
      <c r="F385" s="53"/>
      <c r="G385" s="54"/>
      <c r="H385" s="54"/>
      <c r="I385" s="54"/>
      <c r="J385" s="57">
        <v>16.79</v>
      </c>
      <c r="K385" s="54"/>
      <c r="L385" s="57">
        <v>0.84</v>
      </c>
      <c r="M385" s="54"/>
      <c r="N385" s="59"/>
      <c r="AF385" s="39"/>
      <c r="AG385" s="48"/>
      <c r="AH385" s="48"/>
      <c r="AI385" s="3" t="s">
        <v>87</v>
      </c>
      <c r="AL385" s="48"/>
    </row>
    <row r="386" spans="1:38" s="4" customFormat="1" ht="15" x14ac:dyDescent="0.25">
      <c r="A386" s="60"/>
      <c r="B386" s="50"/>
      <c r="C386" s="853" t="s">
        <v>71</v>
      </c>
      <c r="D386" s="853"/>
      <c r="E386" s="853"/>
      <c r="F386" s="53" t="s">
        <v>72</v>
      </c>
      <c r="G386" s="61">
        <v>15.2</v>
      </c>
      <c r="H386" s="54"/>
      <c r="I386" s="56">
        <v>0.76</v>
      </c>
      <c r="J386" s="63"/>
      <c r="K386" s="54"/>
      <c r="L386" s="63"/>
      <c r="M386" s="54"/>
      <c r="N386" s="59"/>
      <c r="AF386" s="39"/>
      <c r="AG386" s="48"/>
      <c r="AH386" s="48"/>
      <c r="AJ386" s="3" t="s">
        <v>71</v>
      </c>
      <c r="AL386" s="48"/>
    </row>
    <row r="387" spans="1:38" s="4" customFormat="1" ht="15" x14ac:dyDescent="0.25">
      <c r="A387" s="51"/>
      <c r="B387" s="50"/>
      <c r="C387" s="854" t="s">
        <v>74</v>
      </c>
      <c r="D387" s="854"/>
      <c r="E387" s="854"/>
      <c r="F387" s="65"/>
      <c r="G387" s="66"/>
      <c r="H387" s="66"/>
      <c r="I387" s="66"/>
      <c r="J387" s="68">
        <v>156.33000000000001</v>
      </c>
      <c r="K387" s="66"/>
      <c r="L387" s="68">
        <v>7.82</v>
      </c>
      <c r="M387" s="66"/>
      <c r="N387" s="69"/>
      <c r="AF387" s="39"/>
      <c r="AG387" s="48"/>
      <c r="AH387" s="48"/>
      <c r="AK387" s="3" t="s">
        <v>74</v>
      </c>
      <c r="AL387" s="48"/>
    </row>
    <row r="388" spans="1:38" s="4" customFormat="1" ht="15" x14ac:dyDescent="0.25">
      <c r="A388" s="60"/>
      <c r="B388" s="50"/>
      <c r="C388" s="853" t="s">
        <v>75</v>
      </c>
      <c r="D388" s="853"/>
      <c r="E388" s="853"/>
      <c r="F388" s="53"/>
      <c r="G388" s="54"/>
      <c r="H388" s="54"/>
      <c r="I388" s="54"/>
      <c r="J388" s="63"/>
      <c r="K388" s="54"/>
      <c r="L388" s="57">
        <v>6.98</v>
      </c>
      <c r="M388" s="54"/>
      <c r="N388" s="133">
        <v>247.23</v>
      </c>
      <c r="AF388" s="39"/>
      <c r="AG388" s="48"/>
      <c r="AH388" s="48"/>
      <c r="AJ388" s="3" t="s">
        <v>75</v>
      </c>
      <c r="AL388" s="48"/>
    </row>
    <row r="389" spans="1:38" s="4" customFormat="1" ht="23.25" x14ac:dyDescent="0.25">
      <c r="A389" s="60"/>
      <c r="B389" s="50" t="s">
        <v>120</v>
      </c>
      <c r="C389" s="853" t="s">
        <v>121</v>
      </c>
      <c r="D389" s="853"/>
      <c r="E389" s="853"/>
      <c r="F389" s="53" t="s">
        <v>78</v>
      </c>
      <c r="G389" s="70">
        <v>97</v>
      </c>
      <c r="H389" s="54"/>
      <c r="I389" s="70">
        <v>97</v>
      </c>
      <c r="J389" s="63"/>
      <c r="K389" s="54"/>
      <c r="L389" s="57">
        <v>6.77</v>
      </c>
      <c r="M389" s="54"/>
      <c r="N389" s="133">
        <v>239.81</v>
      </c>
      <c r="AF389" s="39"/>
      <c r="AG389" s="48"/>
      <c r="AH389" s="48"/>
      <c r="AJ389" s="3" t="s">
        <v>121</v>
      </c>
      <c r="AL389" s="48"/>
    </row>
    <row r="390" spans="1:38" s="4" customFormat="1" ht="23.25" x14ac:dyDescent="0.25">
      <c r="A390" s="60"/>
      <c r="B390" s="50" t="s">
        <v>122</v>
      </c>
      <c r="C390" s="853" t="s">
        <v>123</v>
      </c>
      <c r="D390" s="853"/>
      <c r="E390" s="853"/>
      <c r="F390" s="53" t="s">
        <v>78</v>
      </c>
      <c r="G390" s="70">
        <v>51</v>
      </c>
      <c r="H390" s="54"/>
      <c r="I390" s="70">
        <v>51</v>
      </c>
      <c r="J390" s="63"/>
      <c r="K390" s="54"/>
      <c r="L390" s="57">
        <v>3.56</v>
      </c>
      <c r="M390" s="54"/>
      <c r="N390" s="133">
        <v>126.09</v>
      </c>
      <c r="AF390" s="39"/>
      <c r="AG390" s="48"/>
      <c r="AH390" s="48"/>
      <c r="AJ390" s="3" t="s">
        <v>123</v>
      </c>
      <c r="AL390" s="48"/>
    </row>
    <row r="391" spans="1:38" s="4" customFormat="1" ht="15" x14ac:dyDescent="0.25">
      <c r="A391" s="71"/>
      <c r="B391" s="72"/>
      <c r="C391" s="847" t="s">
        <v>81</v>
      </c>
      <c r="D391" s="847"/>
      <c r="E391" s="847"/>
      <c r="F391" s="42"/>
      <c r="G391" s="43"/>
      <c r="H391" s="43"/>
      <c r="I391" s="43"/>
      <c r="J391" s="46"/>
      <c r="K391" s="43"/>
      <c r="L391" s="131">
        <v>18.149999999999999</v>
      </c>
      <c r="M391" s="66"/>
      <c r="N391" s="47"/>
      <c r="AF391" s="39"/>
      <c r="AG391" s="48"/>
      <c r="AH391" s="48"/>
      <c r="AL391" s="48" t="s">
        <v>81</v>
      </c>
    </row>
    <row r="392" spans="1:38" s="4" customFormat="1" ht="45.75" x14ac:dyDescent="0.25">
      <c r="A392" s="40" t="s">
        <v>431</v>
      </c>
      <c r="B392" s="41" t="s">
        <v>1173</v>
      </c>
      <c r="C392" s="847" t="s">
        <v>1174</v>
      </c>
      <c r="D392" s="847"/>
      <c r="E392" s="847"/>
      <c r="F392" s="42" t="s">
        <v>119</v>
      </c>
      <c r="G392" s="43">
        <v>0.05</v>
      </c>
      <c r="H392" s="44">
        <v>1</v>
      </c>
      <c r="I392" s="109">
        <v>0.05</v>
      </c>
      <c r="J392" s="46"/>
      <c r="K392" s="43"/>
      <c r="L392" s="46"/>
      <c r="M392" s="43"/>
      <c r="N392" s="47"/>
      <c r="AF392" s="39"/>
      <c r="AG392" s="48"/>
      <c r="AH392" s="48" t="s">
        <v>1174</v>
      </c>
      <c r="AL392" s="48"/>
    </row>
    <row r="393" spans="1:38" s="4" customFormat="1" ht="15" x14ac:dyDescent="0.25">
      <c r="A393" s="51"/>
      <c r="B393" s="50" t="s">
        <v>60</v>
      </c>
      <c r="C393" s="853" t="s">
        <v>66</v>
      </c>
      <c r="D393" s="853"/>
      <c r="E393" s="853"/>
      <c r="F393" s="53"/>
      <c r="G393" s="54"/>
      <c r="H393" s="54"/>
      <c r="I393" s="54"/>
      <c r="J393" s="57">
        <v>50.67</v>
      </c>
      <c r="K393" s="54"/>
      <c r="L393" s="57">
        <v>2.5299999999999998</v>
      </c>
      <c r="M393" s="56">
        <v>35.42</v>
      </c>
      <c r="N393" s="133">
        <v>89.61</v>
      </c>
      <c r="AF393" s="39"/>
      <c r="AG393" s="48"/>
      <c r="AH393" s="48"/>
      <c r="AI393" s="3" t="s">
        <v>66</v>
      </c>
      <c r="AL393" s="48"/>
    </row>
    <row r="394" spans="1:38" s="4" customFormat="1" ht="15" x14ac:dyDescent="0.25">
      <c r="A394" s="51"/>
      <c r="B394" s="50" t="s">
        <v>67</v>
      </c>
      <c r="C394" s="853" t="s">
        <v>68</v>
      </c>
      <c r="D394" s="853"/>
      <c r="E394" s="853"/>
      <c r="F394" s="53"/>
      <c r="G394" s="54"/>
      <c r="H394" s="54"/>
      <c r="I394" s="54"/>
      <c r="J394" s="57">
        <v>3.62</v>
      </c>
      <c r="K394" s="54"/>
      <c r="L394" s="57">
        <v>0.18</v>
      </c>
      <c r="M394" s="54"/>
      <c r="N394" s="59"/>
      <c r="AF394" s="39"/>
      <c r="AG394" s="48"/>
      <c r="AH394" s="48"/>
      <c r="AI394" s="3" t="s">
        <v>68</v>
      </c>
      <c r="AL394" s="48"/>
    </row>
    <row r="395" spans="1:38" s="4" customFormat="1" ht="15" x14ac:dyDescent="0.25">
      <c r="A395" s="51"/>
      <c r="B395" s="50" t="s">
        <v>69</v>
      </c>
      <c r="C395" s="853" t="s">
        <v>70</v>
      </c>
      <c r="D395" s="853"/>
      <c r="E395" s="853"/>
      <c r="F395" s="53"/>
      <c r="G395" s="54"/>
      <c r="H395" s="54"/>
      <c r="I395" s="54"/>
      <c r="J395" s="57">
        <v>0.5</v>
      </c>
      <c r="K395" s="54"/>
      <c r="L395" s="57">
        <v>0.03</v>
      </c>
      <c r="M395" s="56">
        <v>35.42</v>
      </c>
      <c r="N395" s="133">
        <v>1.06</v>
      </c>
      <c r="AF395" s="39"/>
      <c r="AG395" s="48"/>
      <c r="AH395" s="48"/>
      <c r="AI395" s="3" t="s">
        <v>70</v>
      </c>
      <c r="AL395" s="48"/>
    </row>
    <row r="396" spans="1:38" s="4" customFormat="1" ht="15" x14ac:dyDescent="0.25">
      <c r="A396" s="51"/>
      <c r="B396" s="50" t="s">
        <v>86</v>
      </c>
      <c r="C396" s="853" t="s">
        <v>87</v>
      </c>
      <c r="D396" s="853"/>
      <c r="E396" s="853"/>
      <c r="F396" s="53"/>
      <c r="G396" s="54"/>
      <c r="H396" s="54"/>
      <c r="I396" s="54"/>
      <c r="J396" s="57">
        <v>14.48</v>
      </c>
      <c r="K396" s="54"/>
      <c r="L396" s="57">
        <v>0.72</v>
      </c>
      <c r="M396" s="54"/>
      <c r="N396" s="59"/>
      <c r="AF396" s="39"/>
      <c r="AG396" s="48"/>
      <c r="AH396" s="48"/>
      <c r="AI396" s="3" t="s">
        <v>87</v>
      </c>
      <c r="AL396" s="48"/>
    </row>
    <row r="397" spans="1:38" s="4" customFormat="1" ht="15" x14ac:dyDescent="0.25">
      <c r="A397" s="60"/>
      <c r="B397" s="50"/>
      <c r="C397" s="853" t="s">
        <v>71</v>
      </c>
      <c r="D397" s="853"/>
      <c r="E397" s="853"/>
      <c r="F397" s="53" t="s">
        <v>72</v>
      </c>
      <c r="G397" s="56">
        <v>5.39</v>
      </c>
      <c r="H397" s="54"/>
      <c r="I397" s="130">
        <v>0.26950000000000002</v>
      </c>
      <c r="J397" s="63"/>
      <c r="K397" s="54"/>
      <c r="L397" s="63"/>
      <c r="M397" s="54"/>
      <c r="N397" s="59"/>
      <c r="AF397" s="39"/>
      <c r="AG397" s="48"/>
      <c r="AH397" s="48"/>
      <c r="AJ397" s="3" t="s">
        <v>71</v>
      </c>
      <c r="AL397" s="48"/>
    </row>
    <row r="398" spans="1:38" s="4" customFormat="1" ht="15" x14ac:dyDescent="0.25">
      <c r="A398" s="60"/>
      <c r="B398" s="50"/>
      <c r="C398" s="853" t="s">
        <v>73</v>
      </c>
      <c r="D398" s="853"/>
      <c r="E398" s="853"/>
      <c r="F398" s="53" t="s">
        <v>72</v>
      </c>
      <c r="G398" s="56">
        <v>0.04</v>
      </c>
      <c r="H398" s="54"/>
      <c r="I398" s="62">
        <v>2E-3</v>
      </c>
      <c r="J398" s="63"/>
      <c r="K398" s="54"/>
      <c r="L398" s="63"/>
      <c r="M398" s="54"/>
      <c r="N398" s="59"/>
      <c r="AF398" s="39"/>
      <c r="AG398" s="48"/>
      <c r="AH398" s="48"/>
      <c r="AJ398" s="3" t="s">
        <v>73</v>
      </c>
      <c r="AL398" s="48"/>
    </row>
    <row r="399" spans="1:38" s="4" customFormat="1" ht="15" x14ac:dyDescent="0.25">
      <c r="A399" s="51"/>
      <c r="B399" s="50"/>
      <c r="C399" s="854" t="s">
        <v>74</v>
      </c>
      <c r="D399" s="854"/>
      <c r="E399" s="854"/>
      <c r="F399" s="65"/>
      <c r="G399" s="66"/>
      <c r="H399" s="66"/>
      <c r="I399" s="66"/>
      <c r="J399" s="68">
        <v>68.77</v>
      </c>
      <c r="K399" s="66"/>
      <c r="L399" s="68">
        <v>3.43</v>
      </c>
      <c r="M399" s="66"/>
      <c r="N399" s="69"/>
      <c r="AF399" s="39"/>
      <c r="AG399" s="48"/>
      <c r="AH399" s="48"/>
      <c r="AK399" s="3" t="s">
        <v>74</v>
      </c>
      <c r="AL399" s="48"/>
    </row>
    <row r="400" spans="1:38" s="4" customFormat="1" ht="15" x14ac:dyDescent="0.25">
      <c r="A400" s="60"/>
      <c r="B400" s="50"/>
      <c r="C400" s="853" t="s">
        <v>75</v>
      </c>
      <c r="D400" s="853"/>
      <c r="E400" s="853"/>
      <c r="F400" s="53"/>
      <c r="G400" s="54"/>
      <c r="H400" s="54"/>
      <c r="I400" s="54"/>
      <c r="J400" s="63"/>
      <c r="K400" s="54"/>
      <c r="L400" s="57">
        <v>2.56</v>
      </c>
      <c r="M400" s="54"/>
      <c r="N400" s="133">
        <v>90.67</v>
      </c>
      <c r="AF400" s="39"/>
      <c r="AG400" s="48"/>
      <c r="AH400" s="48"/>
      <c r="AJ400" s="3" t="s">
        <v>75</v>
      </c>
      <c r="AL400" s="48"/>
    </row>
    <row r="401" spans="1:38" s="4" customFormat="1" ht="23.25" x14ac:dyDescent="0.25">
      <c r="A401" s="60"/>
      <c r="B401" s="50" t="s">
        <v>120</v>
      </c>
      <c r="C401" s="853" t="s">
        <v>121</v>
      </c>
      <c r="D401" s="853"/>
      <c r="E401" s="853"/>
      <c r="F401" s="53" t="s">
        <v>78</v>
      </c>
      <c r="G401" s="70">
        <v>97</v>
      </c>
      <c r="H401" s="54"/>
      <c r="I401" s="70">
        <v>97</v>
      </c>
      <c r="J401" s="63"/>
      <c r="K401" s="54"/>
      <c r="L401" s="57">
        <v>2.48</v>
      </c>
      <c r="M401" s="54"/>
      <c r="N401" s="133">
        <v>87.95</v>
      </c>
      <c r="AF401" s="39"/>
      <c r="AG401" s="48"/>
      <c r="AH401" s="48"/>
      <c r="AJ401" s="3" t="s">
        <v>121</v>
      </c>
      <c r="AL401" s="48"/>
    </row>
    <row r="402" spans="1:38" s="4" customFormat="1" ht="23.25" x14ac:dyDescent="0.25">
      <c r="A402" s="60"/>
      <c r="B402" s="50" t="s">
        <v>122</v>
      </c>
      <c r="C402" s="853" t="s">
        <v>123</v>
      </c>
      <c r="D402" s="853"/>
      <c r="E402" s="853"/>
      <c r="F402" s="53" t="s">
        <v>78</v>
      </c>
      <c r="G402" s="70">
        <v>51</v>
      </c>
      <c r="H402" s="54"/>
      <c r="I402" s="70">
        <v>51</v>
      </c>
      <c r="J402" s="63"/>
      <c r="K402" s="54"/>
      <c r="L402" s="57">
        <v>1.31</v>
      </c>
      <c r="M402" s="54"/>
      <c r="N402" s="133">
        <v>46.24</v>
      </c>
      <c r="AF402" s="39"/>
      <c r="AG402" s="48"/>
      <c r="AH402" s="48"/>
      <c r="AJ402" s="3" t="s">
        <v>123</v>
      </c>
      <c r="AL402" s="48"/>
    </row>
    <row r="403" spans="1:38" s="4" customFormat="1" ht="15" x14ac:dyDescent="0.25">
      <c r="A403" s="71"/>
      <c r="B403" s="72"/>
      <c r="C403" s="847" t="s">
        <v>81</v>
      </c>
      <c r="D403" s="847"/>
      <c r="E403" s="847"/>
      <c r="F403" s="42"/>
      <c r="G403" s="43"/>
      <c r="H403" s="43"/>
      <c r="I403" s="43"/>
      <c r="J403" s="46"/>
      <c r="K403" s="43"/>
      <c r="L403" s="131">
        <v>7.22</v>
      </c>
      <c r="M403" s="66"/>
      <c r="N403" s="47"/>
      <c r="AF403" s="39"/>
      <c r="AG403" s="48"/>
      <c r="AH403" s="48"/>
      <c r="AL403" s="48" t="s">
        <v>81</v>
      </c>
    </row>
    <row r="404" spans="1:38" s="4" customFormat="1" ht="34.5" x14ac:dyDescent="0.25">
      <c r="A404" s="40" t="s">
        <v>434</v>
      </c>
      <c r="B404" s="41" t="s">
        <v>961</v>
      </c>
      <c r="C404" s="847" t="s">
        <v>1130</v>
      </c>
      <c r="D404" s="847"/>
      <c r="E404" s="847"/>
      <c r="F404" s="42" t="s">
        <v>119</v>
      </c>
      <c r="G404" s="43">
        <v>0.2</v>
      </c>
      <c r="H404" s="44">
        <v>1</v>
      </c>
      <c r="I404" s="45">
        <v>0.2</v>
      </c>
      <c r="J404" s="46"/>
      <c r="K404" s="43"/>
      <c r="L404" s="46"/>
      <c r="M404" s="43"/>
      <c r="N404" s="47"/>
      <c r="AF404" s="39"/>
      <c r="AG404" s="48"/>
      <c r="AH404" s="48" t="s">
        <v>1130</v>
      </c>
      <c r="AL404" s="48"/>
    </row>
    <row r="405" spans="1:38" s="4" customFormat="1" ht="15" x14ac:dyDescent="0.25">
      <c r="A405" s="51"/>
      <c r="B405" s="50" t="s">
        <v>60</v>
      </c>
      <c r="C405" s="853" t="s">
        <v>66</v>
      </c>
      <c r="D405" s="853"/>
      <c r="E405" s="853"/>
      <c r="F405" s="53"/>
      <c r="G405" s="54"/>
      <c r="H405" s="54"/>
      <c r="I405" s="54"/>
      <c r="J405" s="57">
        <v>288.02</v>
      </c>
      <c r="K405" s="54"/>
      <c r="L405" s="57">
        <v>57.6</v>
      </c>
      <c r="M405" s="56">
        <v>35.42</v>
      </c>
      <c r="N405" s="58">
        <v>2040.19</v>
      </c>
      <c r="AF405" s="39"/>
      <c r="AG405" s="48"/>
      <c r="AH405" s="48"/>
      <c r="AI405" s="3" t="s">
        <v>66</v>
      </c>
      <c r="AL405" s="48"/>
    </row>
    <row r="406" spans="1:38" s="4" customFormat="1" ht="15" x14ac:dyDescent="0.25">
      <c r="A406" s="51"/>
      <c r="B406" s="50" t="s">
        <v>67</v>
      </c>
      <c r="C406" s="853" t="s">
        <v>68</v>
      </c>
      <c r="D406" s="853"/>
      <c r="E406" s="853"/>
      <c r="F406" s="53"/>
      <c r="G406" s="54"/>
      <c r="H406" s="54"/>
      <c r="I406" s="54"/>
      <c r="J406" s="57">
        <v>68.98</v>
      </c>
      <c r="K406" s="54"/>
      <c r="L406" s="57">
        <v>13.8</v>
      </c>
      <c r="M406" s="54"/>
      <c r="N406" s="59"/>
      <c r="AF406" s="39"/>
      <c r="AG406" s="48"/>
      <c r="AH406" s="48"/>
      <c r="AI406" s="3" t="s">
        <v>68</v>
      </c>
      <c r="AL406" s="48"/>
    </row>
    <row r="407" spans="1:38" s="4" customFormat="1" ht="15" x14ac:dyDescent="0.25">
      <c r="A407" s="51"/>
      <c r="B407" s="50" t="s">
        <v>69</v>
      </c>
      <c r="C407" s="853" t="s">
        <v>70</v>
      </c>
      <c r="D407" s="853"/>
      <c r="E407" s="853"/>
      <c r="F407" s="53"/>
      <c r="G407" s="54"/>
      <c r="H407" s="54"/>
      <c r="I407" s="54"/>
      <c r="J407" s="57">
        <v>4.0199999999999996</v>
      </c>
      <c r="K407" s="54"/>
      <c r="L407" s="57">
        <v>0.8</v>
      </c>
      <c r="M407" s="56">
        <v>35.42</v>
      </c>
      <c r="N407" s="133">
        <v>28.34</v>
      </c>
      <c r="AF407" s="39"/>
      <c r="AG407" s="48"/>
      <c r="AH407" s="48"/>
      <c r="AI407" s="3" t="s">
        <v>70</v>
      </c>
      <c r="AL407" s="48"/>
    </row>
    <row r="408" spans="1:38" s="4" customFormat="1" ht="15" x14ac:dyDescent="0.25">
      <c r="A408" s="51"/>
      <c r="B408" s="50" t="s">
        <v>86</v>
      </c>
      <c r="C408" s="853" t="s">
        <v>87</v>
      </c>
      <c r="D408" s="853"/>
      <c r="E408" s="853"/>
      <c r="F408" s="53"/>
      <c r="G408" s="54"/>
      <c r="H408" s="54"/>
      <c r="I408" s="54"/>
      <c r="J408" s="57">
        <v>73.7</v>
      </c>
      <c r="K408" s="54"/>
      <c r="L408" s="57">
        <v>14.74</v>
      </c>
      <c r="M408" s="54"/>
      <c r="N408" s="59"/>
      <c r="AF408" s="39"/>
      <c r="AG408" s="48"/>
      <c r="AH408" s="48"/>
      <c r="AI408" s="3" t="s">
        <v>87</v>
      </c>
      <c r="AL408" s="48"/>
    </row>
    <row r="409" spans="1:38" s="4" customFormat="1" ht="15" x14ac:dyDescent="0.25">
      <c r="A409" s="60"/>
      <c r="B409" s="50"/>
      <c r="C409" s="853" t="s">
        <v>71</v>
      </c>
      <c r="D409" s="853"/>
      <c r="E409" s="853"/>
      <c r="F409" s="53" t="s">
        <v>72</v>
      </c>
      <c r="G409" s="56">
        <v>30.64</v>
      </c>
      <c r="H409" s="54"/>
      <c r="I409" s="62">
        <v>6.1280000000000001</v>
      </c>
      <c r="J409" s="63"/>
      <c r="K409" s="54"/>
      <c r="L409" s="63"/>
      <c r="M409" s="54"/>
      <c r="N409" s="59"/>
      <c r="AF409" s="39"/>
      <c r="AG409" s="48"/>
      <c r="AH409" s="48"/>
      <c r="AJ409" s="3" t="s">
        <v>71</v>
      </c>
      <c r="AL409" s="48"/>
    </row>
    <row r="410" spans="1:38" s="4" customFormat="1" ht="15" x14ac:dyDescent="0.25">
      <c r="A410" s="60"/>
      <c r="B410" s="50"/>
      <c r="C410" s="853" t="s">
        <v>73</v>
      </c>
      <c r="D410" s="853"/>
      <c r="E410" s="853"/>
      <c r="F410" s="53" t="s">
        <v>72</v>
      </c>
      <c r="G410" s="56">
        <v>0.32</v>
      </c>
      <c r="H410" s="54"/>
      <c r="I410" s="62">
        <v>6.4000000000000001E-2</v>
      </c>
      <c r="J410" s="63"/>
      <c r="K410" s="54"/>
      <c r="L410" s="63"/>
      <c r="M410" s="54"/>
      <c r="N410" s="59"/>
      <c r="AF410" s="39"/>
      <c r="AG410" s="48"/>
      <c r="AH410" s="48"/>
      <c r="AJ410" s="3" t="s">
        <v>73</v>
      </c>
      <c r="AL410" s="48"/>
    </row>
    <row r="411" spans="1:38" s="4" customFormat="1" ht="15" x14ac:dyDescent="0.25">
      <c r="A411" s="51"/>
      <c r="B411" s="50"/>
      <c r="C411" s="854" t="s">
        <v>74</v>
      </c>
      <c r="D411" s="854"/>
      <c r="E411" s="854"/>
      <c r="F411" s="65"/>
      <c r="G411" s="66"/>
      <c r="H411" s="66"/>
      <c r="I411" s="66"/>
      <c r="J411" s="68">
        <v>430.7</v>
      </c>
      <c r="K411" s="66"/>
      <c r="L411" s="68">
        <v>86.14</v>
      </c>
      <c r="M411" s="66"/>
      <c r="N411" s="69"/>
      <c r="AF411" s="39"/>
      <c r="AG411" s="48"/>
      <c r="AH411" s="48"/>
      <c r="AK411" s="3" t="s">
        <v>74</v>
      </c>
      <c r="AL411" s="48"/>
    </row>
    <row r="412" spans="1:38" s="4" customFormat="1" ht="15" x14ac:dyDescent="0.25">
      <c r="A412" s="60"/>
      <c r="B412" s="50"/>
      <c r="C412" s="853" t="s">
        <v>75</v>
      </c>
      <c r="D412" s="853"/>
      <c r="E412" s="853"/>
      <c r="F412" s="53"/>
      <c r="G412" s="54"/>
      <c r="H412" s="54"/>
      <c r="I412" s="54"/>
      <c r="J412" s="63"/>
      <c r="K412" s="54"/>
      <c r="L412" s="57">
        <v>58.4</v>
      </c>
      <c r="M412" s="54"/>
      <c r="N412" s="58">
        <v>2068.5300000000002</v>
      </c>
      <c r="AF412" s="39"/>
      <c r="AG412" s="48"/>
      <c r="AH412" s="48"/>
      <c r="AJ412" s="3" t="s">
        <v>75</v>
      </c>
      <c r="AL412" s="48"/>
    </row>
    <row r="413" spans="1:38" s="4" customFormat="1" ht="23.25" x14ac:dyDescent="0.25">
      <c r="A413" s="60"/>
      <c r="B413" s="50" t="s">
        <v>120</v>
      </c>
      <c r="C413" s="853" t="s">
        <v>121</v>
      </c>
      <c r="D413" s="853"/>
      <c r="E413" s="853"/>
      <c r="F413" s="53" t="s">
        <v>78</v>
      </c>
      <c r="G413" s="70">
        <v>97</v>
      </c>
      <c r="H413" s="54"/>
      <c r="I413" s="70">
        <v>97</v>
      </c>
      <c r="J413" s="63"/>
      <c r="K413" s="54"/>
      <c r="L413" s="57">
        <v>56.65</v>
      </c>
      <c r="M413" s="54"/>
      <c r="N413" s="58">
        <v>2006.47</v>
      </c>
      <c r="AF413" s="39"/>
      <c r="AG413" s="48"/>
      <c r="AH413" s="48"/>
      <c r="AJ413" s="3" t="s">
        <v>121</v>
      </c>
      <c r="AL413" s="48"/>
    </row>
    <row r="414" spans="1:38" s="4" customFormat="1" ht="23.25" x14ac:dyDescent="0.25">
      <c r="A414" s="60"/>
      <c r="B414" s="50" t="s">
        <v>122</v>
      </c>
      <c r="C414" s="853" t="s">
        <v>123</v>
      </c>
      <c r="D414" s="853"/>
      <c r="E414" s="853"/>
      <c r="F414" s="53" t="s">
        <v>78</v>
      </c>
      <c r="G414" s="70">
        <v>51</v>
      </c>
      <c r="H414" s="54"/>
      <c r="I414" s="70">
        <v>51</v>
      </c>
      <c r="J414" s="63"/>
      <c r="K414" s="54"/>
      <c r="L414" s="57">
        <v>29.78</v>
      </c>
      <c r="M414" s="54"/>
      <c r="N414" s="58">
        <v>1054.95</v>
      </c>
      <c r="AF414" s="39"/>
      <c r="AG414" s="48"/>
      <c r="AH414" s="48"/>
      <c r="AJ414" s="3" t="s">
        <v>123</v>
      </c>
      <c r="AL414" s="48"/>
    </row>
    <row r="415" spans="1:38" s="4" customFormat="1" ht="15" x14ac:dyDescent="0.25">
      <c r="A415" s="71"/>
      <c r="B415" s="72"/>
      <c r="C415" s="847" t="s">
        <v>81</v>
      </c>
      <c r="D415" s="847"/>
      <c r="E415" s="847"/>
      <c r="F415" s="42"/>
      <c r="G415" s="43"/>
      <c r="H415" s="43"/>
      <c r="I415" s="43"/>
      <c r="J415" s="46"/>
      <c r="K415" s="43"/>
      <c r="L415" s="131">
        <v>172.57</v>
      </c>
      <c r="M415" s="66"/>
      <c r="N415" s="47"/>
      <c r="AF415" s="39"/>
      <c r="AG415" s="48"/>
      <c r="AH415" s="48"/>
      <c r="AL415" s="48" t="s">
        <v>81</v>
      </c>
    </row>
    <row r="416" spans="1:38" s="4" customFormat="1" ht="15" x14ac:dyDescent="0.25">
      <c r="A416" s="40" t="s">
        <v>437</v>
      </c>
      <c r="B416" s="41" t="s">
        <v>1131</v>
      </c>
      <c r="C416" s="847" t="s">
        <v>1132</v>
      </c>
      <c r="D416" s="847"/>
      <c r="E416" s="847"/>
      <c r="F416" s="42" t="s">
        <v>119</v>
      </c>
      <c r="G416" s="43">
        <v>0.29399999999999998</v>
      </c>
      <c r="H416" s="44">
        <v>1</v>
      </c>
      <c r="I416" s="129">
        <v>0.29399999999999998</v>
      </c>
      <c r="J416" s="46"/>
      <c r="K416" s="43"/>
      <c r="L416" s="46"/>
      <c r="M416" s="43"/>
      <c r="N416" s="47"/>
      <c r="AF416" s="39"/>
      <c r="AG416" s="48"/>
      <c r="AH416" s="48" t="s">
        <v>1132</v>
      </c>
      <c r="AL416" s="48"/>
    </row>
    <row r="417" spans="1:38" s="4" customFormat="1" ht="15" x14ac:dyDescent="0.25">
      <c r="A417" s="51"/>
      <c r="B417" s="50" t="s">
        <v>60</v>
      </c>
      <c r="C417" s="853" t="s">
        <v>66</v>
      </c>
      <c r="D417" s="853"/>
      <c r="E417" s="853"/>
      <c r="F417" s="53"/>
      <c r="G417" s="54"/>
      <c r="H417" s="54"/>
      <c r="I417" s="54"/>
      <c r="J417" s="57">
        <v>9.68</v>
      </c>
      <c r="K417" s="54"/>
      <c r="L417" s="57">
        <v>2.85</v>
      </c>
      <c r="M417" s="56">
        <v>35.42</v>
      </c>
      <c r="N417" s="133">
        <v>100.95</v>
      </c>
      <c r="AF417" s="39"/>
      <c r="AG417" s="48"/>
      <c r="AH417" s="48"/>
      <c r="AI417" s="3" t="s">
        <v>66</v>
      </c>
      <c r="AL417" s="48"/>
    </row>
    <row r="418" spans="1:38" s="4" customFormat="1" ht="15" x14ac:dyDescent="0.25">
      <c r="A418" s="51"/>
      <c r="B418" s="50" t="s">
        <v>67</v>
      </c>
      <c r="C418" s="853" t="s">
        <v>68</v>
      </c>
      <c r="D418" s="853"/>
      <c r="E418" s="853"/>
      <c r="F418" s="53"/>
      <c r="G418" s="54"/>
      <c r="H418" s="54"/>
      <c r="I418" s="54"/>
      <c r="J418" s="57">
        <v>1.81</v>
      </c>
      <c r="K418" s="54"/>
      <c r="L418" s="57">
        <v>0.53</v>
      </c>
      <c r="M418" s="54"/>
      <c r="N418" s="59"/>
      <c r="AF418" s="39"/>
      <c r="AG418" s="48"/>
      <c r="AH418" s="48"/>
      <c r="AI418" s="3" t="s">
        <v>68</v>
      </c>
      <c r="AL418" s="48"/>
    </row>
    <row r="419" spans="1:38" s="4" customFormat="1" ht="15" x14ac:dyDescent="0.25">
      <c r="A419" s="51"/>
      <c r="B419" s="50" t="s">
        <v>69</v>
      </c>
      <c r="C419" s="853" t="s">
        <v>70</v>
      </c>
      <c r="D419" s="853"/>
      <c r="E419" s="853"/>
      <c r="F419" s="53"/>
      <c r="G419" s="54"/>
      <c r="H419" s="54"/>
      <c r="I419" s="54"/>
      <c r="J419" s="57">
        <v>0.26</v>
      </c>
      <c r="K419" s="54"/>
      <c r="L419" s="57">
        <v>0.08</v>
      </c>
      <c r="M419" s="56">
        <v>35.42</v>
      </c>
      <c r="N419" s="133">
        <v>2.83</v>
      </c>
      <c r="AF419" s="39"/>
      <c r="AG419" s="48"/>
      <c r="AH419" s="48"/>
      <c r="AI419" s="3" t="s">
        <v>70</v>
      </c>
      <c r="AL419" s="48"/>
    </row>
    <row r="420" spans="1:38" s="4" customFormat="1" ht="15" x14ac:dyDescent="0.25">
      <c r="A420" s="51"/>
      <c r="B420" s="50" t="s">
        <v>86</v>
      </c>
      <c r="C420" s="853" t="s">
        <v>87</v>
      </c>
      <c r="D420" s="853"/>
      <c r="E420" s="853"/>
      <c r="F420" s="53"/>
      <c r="G420" s="54"/>
      <c r="H420" s="54"/>
      <c r="I420" s="54"/>
      <c r="J420" s="57">
        <v>9.93</v>
      </c>
      <c r="K420" s="54"/>
      <c r="L420" s="57">
        <v>2.92</v>
      </c>
      <c r="M420" s="54"/>
      <c r="N420" s="59"/>
      <c r="AF420" s="39"/>
      <c r="AG420" s="48"/>
      <c r="AH420" s="48"/>
      <c r="AI420" s="3" t="s">
        <v>87</v>
      </c>
      <c r="AL420" s="48"/>
    </row>
    <row r="421" spans="1:38" s="4" customFormat="1" ht="15" x14ac:dyDescent="0.25">
      <c r="A421" s="60"/>
      <c r="B421" s="50"/>
      <c r="C421" s="853" t="s">
        <v>71</v>
      </c>
      <c r="D421" s="853"/>
      <c r="E421" s="853"/>
      <c r="F421" s="53" t="s">
        <v>72</v>
      </c>
      <c r="G421" s="56">
        <v>1.03</v>
      </c>
      <c r="H421" s="54"/>
      <c r="I421" s="64">
        <v>0.30281999999999998</v>
      </c>
      <c r="J421" s="63"/>
      <c r="K421" s="54"/>
      <c r="L421" s="63"/>
      <c r="M421" s="54"/>
      <c r="N421" s="59"/>
      <c r="AF421" s="39"/>
      <c r="AG421" s="48"/>
      <c r="AH421" s="48"/>
      <c r="AJ421" s="3" t="s">
        <v>71</v>
      </c>
      <c r="AL421" s="48"/>
    </row>
    <row r="422" spans="1:38" s="4" customFormat="1" ht="15" x14ac:dyDescent="0.25">
      <c r="A422" s="60"/>
      <c r="B422" s="50"/>
      <c r="C422" s="853" t="s">
        <v>73</v>
      </c>
      <c r="D422" s="853"/>
      <c r="E422" s="853"/>
      <c r="F422" s="53" t="s">
        <v>72</v>
      </c>
      <c r="G422" s="56">
        <v>0.02</v>
      </c>
      <c r="H422" s="54"/>
      <c r="I422" s="64">
        <v>5.8799999999999998E-3</v>
      </c>
      <c r="J422" s="63"/>
      <c r="K422" s="54"/>
      <c r="L422" s="63"/>
      <c r="M422" s="54"/>
      <c r="N422" s="59"/>
      <c r="AF422" s="39"/>
      <c r="AG422" s="48"/>
      <c r="AH422" s="48"/>
      <c r="AJ422" s="3" t="s">
        <v>73</v>
      </c>
      <c r="AL422" s="48"/>
    </row>
    <row r="423" spans="1:38" s="4" customFormat="1" ht="15" x14ac:dyDescent="0.25">
      <c r="A423" s="51"/>
      <c r="B423" s="50"/>
      <c r="C423" s="854" t="s">
        <v>74</v>
      </c>
      <c r="D423" s="854"/>
      <c r="E423" s="854"/>
      <c r="F423" s="65"/>
      <c r="G423" s="66"/>
      <c r="H423" s="66"/>
      <c r="I423" s="66"/>
      <c r="J423" s="68">
        <v>21.42</v>
      </c>
      <c r="K423" s="66"/>
      <c r="L423" s="68">
        <v>6.3</v>
      </c>
      <c r="M423" s="66"/>
      <c r="N423" s="69"/>
      <c r="AF423" s="39"/>
      <c r="AG423" s="48"/>
      <c r="AH423" s="48"/>
      <c r="AK423" s="3" t="s">
        <v>74</v>
      </c>
      <c r="AL423" s="48"/>
    </row>
    <row r="424" spans="1:38" s="4" customFormat="1" ht="15" x14ac:dyDescent="0.25">
      <c r="A424" s="60"/>
      <c r="B424" s="50"/>
      <c r="C424" s="853" t="s">
        <v>75</v>
      </c>
      <c r="D424" s="853"/>
      <c r="E424" s="853"/>
      <c r="F424" s="53"/>
      <c r="G424" s="54"/>
      <c r="H424" s="54"/>
      <c r="I424" s="54"/>
      <c r="J424" s="63"/>
      <c r="K424" s="54"/>
      <c r="L424" s="57">
        <v>2.93</v>
      </c>
      <c r="M424" s="54"/>
      <c r="N424" s="133">
        <v>103.78</v>
      </c>
      <c r="AF424" s="39"/>
      <c r="AG424" s="48"/>
      <c r="AH424" s="48"/>
      <c r="AJ424" s="3" t="s">
        <v>75</v>
      </c>
      <c r="AL424" s="48"/>
    </row>
    <row r="425" spans="1:38" s="4" customFormat="1" ht="23.25" x14ac:dyDescent="0.25">
      <c r="A425" s="60"/>
      <c r="B425" s="50" t="s">
        <v>120</v>
      </c>
      <c r="C425" s="853" t="s">
        <v>121</v>
      </c>
      <c r="D425" s="853"/>
      <c r="E425" s="853"/>
      <c r="F425" s="53" t="s">
        <v>78</v>
      </c>
      <c r="G425" s="70">
        <v>97</v>
      </c>
      <c r="H425" s="54"/>
      <c r="I425" s="70">
        <v>97</v>
      </c>
      <c r="J425" s="63"/>
      <c r="K425" s="54"/>
      <c r="L425" s="57">
        <v>2.84</v>
      </c>
      <c r="M425" s="54"/>
      <c r="N425" s="133">
        <v>100.67</v>
      </c>
      <c r="AF425" s="39"/>
      <c r="AG425" s="48"/>
      <c r="AH425" s="48"/>
      <c r="AJ425" s="3" t="s">
        <v>121</v>
      </c>
      <c r="AL425" s="48"/>
    </row>
    <row r="426" spans="1:38" s="4" customFormat="1" ht="23.25" x14ac:dyDescent="0.25">
      <c r="A426" s="60"/>
      <c r="B426" s="50" t="s">
        <v>122</v>
      </c>
      <c r="C426" s="853" t="s">
        <v>123</v>
      </c>
      <c r="D426" s="853"/>
      <c r="E426" s="853"/>
      <c r="F426" s="53" t="s">
        <v>78</v>
      </c>
      <c r="G426" s="70">
        <v>51</v>
      </c>
      <c r="H426" s="54"/>
      <c r="I426" s="70">
        <v>51</v>
      </c>
      <c r="J426" s="63"/>
      <c r="K426" s="54"/>
      <c r="L426" s="57">
        <v>1.49</v>
      </c>
      <c r="M426" s="54"/>
      <c r="N426" s="133">
        <v>52.93</v>
      </c>
      <c r="AF426" s="39"/>
      <c r="AG426" s="48"/>
      <c r="AH426" s="48"/>
      <c r="AJ426" s="3" t="s">
        <v>123</v>
      </c>
      <c r="AL426" s="48"/>
    </row>
    <row r="427" spans="1:38" s="4" customFormat="1" ht="15" x14ac:dyDescent="0.25">
      <c r="A427" s="71"/>
      <c r="B427" s="72"/>
      <c r="C427" s="847" t="s">
        <v>81</v>
      </c>
      <c r="D427" s="847"/>
      <c r="E427" s="847"/>
      <c r="F427" s="42"/>
      <c r="G427" s="43"/>
      <c r="H427" s="43"/>
      <c r="I427" s="43"/>
      <c r="J427" s="46"/>
      <c r="K427" s="43"/>
      <c r="L427" s="131">
        <v>10.63</v>
      </c>
      <c r="M427" s="66"/>
      <c r="N427" s="47"/>
      <c r="AF427" s="39"/>
      <c r="AG427" s="48"/>
      <c r="AH427" s="48"/>
      <c r="AL427" s="48" t="s">
        <v>81</v>
      </c>
    </row>
    <row r="428" spans="1:38" s="4" customFormat="1" ht="23.25" x14ac:dyDescent="0.25">
      <c r="A428" s="40" t="s">
        <v>441</v>
      </c>
      <c r="B428" s="41" t="s">
        <v>961</v>
      </c>
      <c r="C428" s="847" t="s">
        <v>962</v>
      </c>
      <c r="D428" s="847"/>
      <c r="E428" s="847"/>
      <c r="F428" s="42" t="s">
        <v>119</v>
      </c>
      <c r="G428" s="43">
        <v>14.180999999999999</v>
      </c>
      <c r="H428" s="44">
        <v>1</v>
      </c>
      <c r="I428" s="129">
        <v>14.180999999999999</v>
      </c>
      <c r="J428" s="46"/>
      <c r="K428" s="43"/>
      <c r="L428" s="46"/>
      <c r="M428" s="43"/>
      <c r="N428" s="47"/>
      <c r="AF428" s="39"/>
      <c r="AG428" s="48"/>
      <c r="AH428" s="48" t="s">
        <v>962</v>
      </c>
      <c r="AL428" s="48"/>
    </row>
    <row r="429" spans="1:38" s="4" customFormat="1" ht="15" x14ac:dyDescent="0.25">
      <c r="A429" s="51"/>
      <c r="B429" s="50" t="s">
        <v>60</v>
      </c>
      <c r="C429" s="853" t="s">
        <v>66</v>
      </c>
      <c r="D429" s="853"/>
      <c r="E429" s="853"/>
      <c r="F429" s="53"/>
      <c r="G429" s="54"/>
      <c r="H429" s="54"/>
      <c r="I429" s="54"/>
      <c r="J429" s="57">
        <v>288.02</v>
      </c>
      <c r="K429" s="54"/>
      <c r="L429" s="55">
        <v>4084.41</v>
      </c>
      <c r="M429" s="56">
        <v>35.42</v>
      </c>
      <c r="N429" s="58">
        <v>144669.79999999999</v>
      </c>
      <c r="AF429" s="39"/>
      <c r="AG429" s="48"/>
      <c r="AH429" s="48"/>
      <c r="AI429" s="3" t="s">
        <v>66</v>
      </c>
      <c r="AL429" s="48"/>
    </row>
    <row r="430" spans="1:38" s="4" customFormat="1" ht="15" x14ac:dyDescent="0.25">
      <c r="A430" s="51"/>
      <c r="B430" s="50" t="s">
        <v>67</v>
      </c>
      <c r="C430" s="853" t="s">
        <v>68</v>
      </c>
      <c r="D430" s="853"/>
      <c r="E430" s="853"/>
      <c r="F430" s="53"/>
      <c r="G430" s="54"/>
      <c r="H430" s="54"/>
      <c r="I430" s="54"/>
      <c r="J430" s="57">
        <v>68.98</v>
      </c>
      <c r="K430" s="54"/>
      <c r="L430" s="57">
        <v>978.21</v>
      </c>
      <c r="M430" s="54"/>
      <c r="N430" s="59"/>
      <c r="AF430" s="39"/>
      <c r="AG430" s="48"/>
      <c r="AH430" s="48"/>
      <c r="AI430" s="3" t="s">
        <v>68</v>
      </c>
      <c r="AL430" s="48"/>
    </row>
    <row r="431" spans="1:38" s="4" customFormat="1" ht="15" x14ac:dyDescent="0.25">
      <c r="A431" s="51"/>
      <c r="B431" s="50" t="s">
        <v>69</v>
      </c>
      <c r="C431" s="853" t="s">
        <v>70</v>
      </c>
      <c r="D431" s="853"/>
      <c r="E431" s="853"/>
      <c r="F431" s="53"/>
      <c r="G431" s="54"/>
      <c r="H431" s="54"/>
      <c r="I431" s="54"/>
      <c r="J431" s="57">
        <v>4.0199999999999996</v>
      </c>
      <c r="K431" s="54"/>
      <c r="L431" s="57">
        <v>57.01</v>
      </c>
      <c r="M431" s="56">
        <v>35.42</v>
      </c>
      <c r="N431" s="58">
        <v>2019.29</v>
      </c>
      <c r="AF431" s="39"/>
      <c r="AG431" s="48"/>
      <c r="AH431" s="48"/>
      <c r="AI431" s="3" t="s">
        <v>70</v>
      </c>
      <c r="AL431" s="48"/>
    </row>
    <row r="432" spans="1:38" s="4" customFormat="1" ht="15" x14ac:dyDescent="0.25">
      <c r="A432" s="51"/>
      <c r="B432" s="50" t="s">
        <v>86</v>
      </c>
      <c r="C432" s="853" t="s">
        <v>87</v>
      </c>
      <c r="D432" s="853"/>
      <c r="E432" s="853"/>
      <c r="F432" s="53"/>
      <c r="G432" s="54"/>
      <c r="H432" s="54"/>
      <c r="I432" s="54"/>
      <c r="J432" s="57">
        <v>73.7</v>
      </c>
      <c r="K432" s="54"/>
      <c r="L432" s="55">
        <v>1045.1400000000001</v>
      </c>
      <c r="M432" s="54"/>
      <c r="N432" s="59"/>
      <c r="AF432" s="39"/>
      <c r="AG432" s="48"/>
      <c r="AH432" s="48"/>
      <c r="AI432" s="3" t="s">
        <v>87</v>
      </c>
      <c r="AL432" s="48"/>
    </row>
    <row r="433" spans="1:38" s="4" customFormat="1" ht="15" x14ac:dyDescent="0.25">
      <c r="A433" s="60"/>
      <c r="B433" s="50"/>
      <c r="C433" s="853" t="s">
        <v>71</v>
      </c>
      <c r="D433" s="853"/>
      <c r="E433" s="853"/>
      <c r="F433" s="53" t="s">
        <v>72</v>
      </c>
      <c r="G433" s="56">
        <v>30.64</v>
      </c>
      <c r="H433" s="54"/>
      <c r="I433" s="64">
        <v>434.50583999999998</v>
      </c>
      <c r="J433" s="63"/>
      <c r="K433" s="54"/>
      <c r="L433" s="63"/>
      <c r="M433" s="54"/>
      <c r="N433" s="59"/>
      <c r="AF433" s="39"/>
      <c r="AG433" s="48"/>
      <c r="AH433" s="48"/>
      <c r="AJ433" s="3" t="s">
        <v>71</v>
      </c>
      <c r="AL433" s="48"/>
    </row>
    <row r="434" spans="1:38" s="4" customFormat="1" ht="15" x14ac:dyDescent="0.25">
      <c r="A434" s="60"/>
      <c r="B434" s="50"/>
      <c r="C434" s="853" t="s">
        <v>73</v>
      </c>
      <c r="D434" s="853"/>
      <c r="E434" s="853"/>
      <c r="F434" s="53" t="s">
        <v>72</v>
      </c>
      <c r="G434" s="56">
        <v>0.32</v>
      </c>
      <c r="H434" s="54"/>
      <c r="I434" s="64">
        <v>4.5379199999999997</v>
      </c>
      <c r="J434" s="63"/>
      <c r="K434" s="54"/>
      <c r="L434" s="63"/>
      <c r="M434" s="54"/>
      <c r="N434" s="59"/>
      <c r="AF434" s="39"/>
      <c r="AG434" s="48"/>
      <c r="AH434" s="48"/>
      <c r="AJ434" s="3" t="s">
        <v>73</v>
      </c>
      <c r="AL434" s="48"/>
    </row>
    <row r="435" spans="1:38" s="4" customFormat="1" ht="15" x14ac:dyDescent="0.25">
      <c r="A435" s="51"/>
      <c r="B435" s="50"/>
      <c r="C435" s="854" t="s">
        <v>74</v>
      </c>
      <c r="D435" s="854"/>
      <c r="E435" s="854"/>
      <c r="F435" s="65"/>
      <c r="G435" s="66"/>
      <c r="H435" s="66"/>
      <c r="I435" s="66"/>
      <c r="J435" s="68">
        <v>430.7</v>
      </c>
      <c r="K435" s="66"/>
      <c r="L435" s="67">
        <v>6107.76</v>
      </c>
      <c r="M435" s="66"/>
      <c r="N435" s="69"/>
      <c r="AF435" s="39"/>
      <c r="AG435" s="48"/>
      <c r="AH435" s="48"/>
      <c r="AK435" s="3" t="s">
        <v>74</v>
      </c>
      <c r="AL435" s="48"/>
    </row>
    <row r="436" spans="1:38" s="4" customFormat="1" ht="15" x14ac:dyDescent="0.25">
      <c r="A436" s="60"/>
      <c r="B436" s="50"/>
      <c r="C436" s="853" t="s">
        <v>75</v>
      </c>
      <c r="D436" s="853"/>
      <c r="E436" s="853"/>
      <c r="F436" s="53"/>
      <c r="G436" s="54"/>
      <c r="H436" s="54"/>
      <c r="I436" s="54"/>
      <c r="J436" s="63"/>
      <c r="K436" s="54"/>
      <c r="L436" s="55">
        <v>4141.42</v>
      </c>
      <c r="M436" s="54"/>
      <c r="N436" s="58">
        <v>146689.09</v>
      </c>
      <c r="AF436" s="39"/>
      <c r="AG436" s="48"/>
      <c r="AH436" s="48"/>
      <c r="AJ436" s="3" t="s">
        <v>75</v>
      </c>
      <c r="AL436" s="48"/>
    </row>
    <row r="437" spans="1:38" s="4" customFormat="1" ht="23.25" x14ac:dyDescent="0.25">
      <c r="A437" s="60"/>
      <c r="B437" s="50" t="s">
        <v>120</v>
      </c>
      <c r="C437" s="853" t="s">
        <v>121</v>
      </c>
      <c r="D437" s="853"/>
      <c r="E437" s="853"/>
      <c r="F437" s="53" t="s">
        <v>78</v>
      </c>
      <c r="G437" s="70">
        <v>97</v>
      </c>
      <c r="H437" s="54"/>
      <c r="I437" s="70">
        <v>97</v>
      </c>
      <c r="J437" s="63"/>
      <c r="K437" s="54"/>
      <c r="L437" s="55">
        <v>4017.18</v>
      </c>
      <c r="M437" s="54"/>
      <c r="N437" s="58">
        <v>142288.42000000001</v>
      </c>
      <c r="AF437" s="39"/>
      <c r="AG437" s="48"/>
      <c r="AH437" s="48"/>
      <c r="AJ437" s="3" t="s">
        <v>121</v>
      </c>
      <c r="AL437" s="48"/>
    </row>
    <row r="438" spans="1:38" s="4" customFormat="1" ht="23.25" x14ac:dyDescent="0.25">
      <c r="A438" s="60"/>
      <c r="B438" s="50" t="s">
        <v>122</v>
      </c>
      <c r="C438" s="853" t="s">
        <v>123</v>
      </c>
      <c r="D438" s="853"/>
      <c r="E438" s="853"/>
      <c r="F438" s="53" t="s">
        <v>78</v>
      </c>
      <c r="G438" s="70">
        <v>51</v>
      </c>
      <c r="H438" s="54"/>
      <c r="I438" s="70">
        <v>51</v>
      </c>
      <c r="J438" s="63"/>
      <c r="K438" s="54"/>
      <c r="L438" s="55">
        <v>2112.12</v>
      </c>
      <c r="M438" s="54"/>
      <c r="N438" s="58">
        <v>74811.44</v>
      </c>
      <c r="AF438" s="39"/>
      <c r="AG438" s="48"/>
      <c r="AH438" s="48"/>
      <c r="AJ438" s="3" t="s">
        <v>123</v>
      </c>
      <c r="AL438" s="48"/>
    </row>
    <row r="439" spans="1:38" s="4" customFormat="1" ht="15" x14ac:dyDescent="0.25">
      <c r="A439" s="71"/>
      <c r="B439" s="72"/>
      <c r="C439" s="847" t="s">
        <v>81</v>
      </c>
      <c r="D439" s="847"/>
      <c r="E439" s="847"/>
      <c r="F439" s="42"/>
      <c r="G439" s="43"/>
      <c r="H439" s="43"/>
      <c r="I439" s="43"/>
      <c r="J439" s="46"/>
      <c r="K439" s="43"/>
      <c r="L439" s="73">
        <v>12237.06</v>
      </c>
      <c r="M439" s="66"/>
      <c r="N439" s="47"/>
      <c r="AF439" s="39"/>
      <c r="AG439" s="48"/>
      <c r="AH439" s="48"/>
      <c r="AL439" s="48" t="s">
        <v>81</v>
      </c>
    </row>
    <row r="440" spans="1:38" s="4" customFormat="1" ht="15" x14ac:dyDescent="0.25">
      <c r="A440" s="40" t="s">
        <v>444</v>
      </c>
      <c r="B440" s="41" t="s">
        <v>959</v>
      </c>
      <c r="C440" s="847" t="s">
        <v>960</v>
      </c>
      <c r="D440" s="847"/>
      <c r="E440" s="847"/>
      <c r="F440" s="42" t="s">
        <v>119</v>
      </c>
      <c r="G440" s="43">
        <v>2.548</v>
      </c>
      <c r="H440" s="44">
        <v>1</v>
      </c>
      <c r="I440" s="129">
        <v>2.548</v>
      </c>
      <c r="J440" s="46"/>
      <c r="K440" s="43"/>
      <c r="L440" s="46"/>
      <c r="M440" s="43"/>
      <c r="N440" s="47"/>
      <c r="AF440" s="39"/>
      <c r="AG440" s="48"/>
      <c r="AH440" s="48" t="s">
        <v>960</v>
      </c>
      <c r="AL440" s="48"/>
    </row>
    <row r="441" spans="1:38" s="4" customFormat="1" ht="15" x14ac:dyDescent="0.25">
      <c r="A441" s="51"/>
      <c r="B441" s="50" t="s">
        <v>60</v>
      </c>
      <c r="C441" s="853" t="s">
        <v>66</v>
      </c>
      <c r="D441" s="853"/>
      <c r="E441" s="853"/>
      <c r="F441" s="53"/>
      <c r="G441" s="54"/>
      <c r="H441" s="54"/>
      <c r="I441" s="54"/>
      <c r="J441" s="57">
        <v>26.51</v>
      </c>
      <c r="K441" s="54"/>
      <c r="L441" s="57">
        <v>67.55</v>
      </c>
      <c r="M441" s="56">
        <v>35.42</v>
      </c>
      <c r="N441" s="58">
        <v>2392.62</v>
      </c>
      <c r="AF441" s="39"/>
      <c r="AG441" s="48"/>
      <c r="AH441" s="48"/>
      <c r="AI441" s="3" t="s">
        <v>66</v>
      </c>
      <c r="AL441" s="48"/>
    </row>
    <row r="442" spans="1:38" s="4" customFormat="1" ht="15" x14ac:dyDescent="0.25">
      <c r="A442" s="51"/>
      <c r="B442" s="50" t="s">
        <v>67</v>
      </c>
      <c r="C442" s="853" t="s">
        <v>68</v>
      </c>
      <c r="D442" s="853"/>
      <c r="E442" s="853"/>
      <c r="F442" s="53"/>
      <c r="G442" s="54"/>
      <c r="H442" s="54"/>
      <c r="I442" s="54"/>
      <c r="J442" s="57">
        <v>1.81</v>
      </c>
      <c r="K442" s="54"/>
      <c r="L442" s="57">
        <v>4.6100000000000003</v>
      </c>
      <c r="M442" s="54"/>
      <c r="N442" s="59"/>
      <c r="AF442" s="39"/>
      <c r="AG442" s="48"/>
      <c r="AH442" s="48"/>
      <c r="AI442" s="3" t="s">
        <v>68</v>
      </c>
      <c r="AL442" s="48"/>
    </row>
    <row r="443" spans="1:38" s="4" customFormat="1" ht="15" x14ac:dyDescent="0.25">
      <c r="A443" s="51"/>
      <c r="B443" s="50" t="s">
        <v>69</v>
      </c>
      <c r="C443" s="853" t="s">
        <v>70</v>
      </c>
      <c r="D443" s="853"/>
      <c r="E443" s="853"/>
      <c r="F443" s="53"/>
      <c r="G443" s="54"/>
      <c r="H443" s="54"/>
      <c r="I443" s="54"/>
      <c r="J443" s="57">
        <v>0.26</v>
      </c>
      <c r="K443" s="54"/>
      <c r="L443" s="57">
        <v>0.66</v>
      </c>
      <c r="M443" s="56">
        <v>35.42</v>
      </c>
      <c r="N443" s="133">
        <v>23.38</v>
      </c>
      <c r="AF443" s="39"/>
      <c r="AG443" s="48"/>
      <c r="AH443" s="48"/>
      <c r="AI443" s="3" t="s">
        <v>70</v>
      </c>
      <c r="AL443" s="48"/>
    </row>
    <row r="444" spans="1:38" s="4" customFormat="1" ht="15" x14ac:dyDescent="0.25">
      <c r="A444" s="51"/>
      <c r="B444" s="50" t="s">
        <v>86</v>
      </c>
      <c r="C444" s="853" t="s">
        <v>87</v>
      </c>
      <c r="D444" s="853"/>
      <c r="E444" s="853"/>
      <c r="F444" s="53"/>
      <c r="G444" s="54"/>
      <c r="H444" s="54"/>
      <c r="I444" s="54"/>
      <c r="J444" s="57">
        <v>10.27</v>
      </c>
      <c r="K444" s="54"/>
      <c r="L444" s="57">
        <v>26.17</v>
      </c>
      <c r="M444" s="54"/>
      <c r="N444" s="59"/>
      <c r="AF444" s="39"/>
      <c r="AG444" s="48"/>
      <c r="AH444" s="48"/>
      <c r="AI444" s="3" t="s">
        <v>87</v>
      </c>
      <c r="AL444" s="48"/>
    </row>
    <row r="445" spans="1:38" s="4" customFormat="1" ht="15" x14ac:dyDescent="0.25">
      <c r="A445" s="60"/>
      <c r="B445" s="50"/>
      <c r="C445" s="853" t="s">
        <v>71</v>
      </c>
      <c r="D445" s="853"/>
      <c r="E445" s="853"/>
      <c r="F445" s="53" t="s">
        <v>72</v>
      </c>
      <c r="G445" s="56">
        <v>2.82</v>
      </c>
      <c r="H445" s="54"/>
      <c r="I445" s="64">
        <v>7.1853600000000002</v>
      </c>
      <c r="J445" s="63"/>
      <c r="K445" s="54"/>
      <c r="L445" s="63"/>
      <c r="M445" s="54"/>
      <c r="N445" s="59"/>
      <c r="AF445" s="39"/>
      <c r="AG445" s="48"/>
      <c r="AH445" s="48"/>
      <c r="AJ445" s="3" t="s">
        <v>71</v>
      </c>
      <c r="AL445" s="48"/>
    </row>
    <row r="446" spans="1:38" s="4" customFormat="1" ht="15" x14ac:dyDescent="0.25">
      <c r="A446" s="60"/>
      <c r="B446" s="50"/>
      <c r="C446" s="853" t="s">
        <v>73</v>
      </c>
      <c r="D446" s="853"/>
      <c r="E446" s="853"/>
      <c r="F446" s="53" t="s">
        <v>72</v>
      </c>
      <c r="G446" s="56">
        <v>0.02</v>
      </c>
      <c r="H446" s="54"/>
      <c r="I446" s="64">
        <v>5.0959999999999998E-2</v>
      </c>
      <c r="J446" s="63"/>
      <c r="K446" s="54"/>
      <c r="L446" s="63"/>
      <c r="M446" s="54"/>
      <c r="N446" s="59"/>
      <c r="AF446" s="39"/>
      <c r="AG446" s="48"/>
      <c r="AH446" s="48"/>
      <c r="AJ446" s="3" t="s">
        <v>73</v>
      </c>
      <c r="AL446" s="48"/>
    </row>
    <row r="447" spans="1:38" s="4" customFormat="1" ht="15" x14ac:dyDescent="0.25">
      <c r="A447" s="51"/>
      <c r="B447" s="50"/>
      <c r="C447" s="854" t="s">
        <v>74</v>
      </c>
      <c r="D447" s="854"/>
      <c r="E447" s="854"/>
      <c r="F447" s="65"/>
      <c r="G447" s="66"/>
      <c r="H447" s="66"/>
      <c r="I447" s="66"/>
      <c r="J447" s="68">
        <v>38.590000000000003</v>
      </c>
      <c r="K447" s="66"/>
      <c r="L447" s="68">
        <v>98.33</v>
      </c>
      <c r="M447" s="66"/>
      <c r="N447" s="69"/>
      <c r="AF447" s="39"/>
      <c r="AG447" s="48"/>
      <c r="AH447" s="48"/>
      <c r="AK447" s="3" t="s">
        <v>74</v>
      </c>
      <c r="AL447" s="48"/>
    </row>
    <row r="448" spans="1:38" s="4" customFormat="1" ht="15" x14ac:dyDescent="0.25">
      <c r="A448" s="60"/>
      <c r="B448" s="50"/>
      <c r="C448" s="853" t="s">
        <v>75</v>
      </c>
      <c r="D448" s="853"/>
      <c r="E448" s="853"/>
      <c r="F448" s="53"/>
      <c r="G448" s="54"/>
      <c r="H448" s="54"/>
      <c r="I448" s="54"/>
      <c r="J448" s="63"/>
      <c r="K448" s="54"/>
      <c r="L448" s="57">
        <v>68.209999999999994</v>
      </c>
      <c r="M448" s="54"/>
      <c r="N448" s="58">
        <v>2416</v>
      </c>
      <c r="AF448" s="39"/>
      <c r="AG448" s="48"/>
      <c r="AH448" s="48"/>
      <c r="AJ448" s="3" t="s">
        <v>75</v>
      </c>
      <c r="AL448" s="48"/>
    </row>
    <row r="449" spans="1:38" s="4" customFormat="1" ht="23.25" x14ac:dyDescent="0.25">
      <c r="A449" s="60"/>
      <c r="B449" s="50" t="s">
        <v>120</v>
      </c>
      <c r="C449" s="853" t="s">
        <v>121</v>
      </c>
      <c r="D449" s="853"/>
      <c r="E449" s="853"/>
      <c r="F449" s="53" t="s">
        <v>78</v>
      </c>
      <c r="G449" s="70">
        <v>97</v>
      </c>
      <c r="H449" s="54"/>
      <c r="I449" s="70">
        <v>97</v>
      </c>
      <c r="J449" s="63"/>
      <c r="K449" s="54"/>
      <c r="L449" s="57">
        <v>66.16</v>
      </c>
      <c r="M449" s="54"/>
      <c r="N449" s="58">
        <v>2343.52</v>
      </c>
      <c r="AF449" s="39"/>
      <c r="AG449" s="48"/>
      <c r="AH449" s="48"/>
      <c r="AJ449" s="3" t="s">
        <v>121</v>
      </c>
      <c r="AL449" s="48"/>
    </row>
    <row r="450" spans="1:38" s="4" customFormat="1" ht="23.25" x14ac:dyDescent="0.25">
      <c r="A450" s="60"/>
      <c r="B450" s="50" t="s">
        <v>122</v>
      </c>
      <c r="C450" s="853" t="s">
        <v>123</v>
      </c>
      <c r="D450" s="853"/>
      <c r="E450" s="853"/>
      <c r="F450" s="53" t="s">
        <v>78</v>
      </c>
      <c r="G450" s="70">
        <v>51</v>
      </c>
      <c r="H450" s="54"/>
      <c r="I450" s="70">
        <v>51</v>
      </c>
      <c r="J450" s="63"/>
      <c r="K450" s="54"/>
      <c r="L450" s="57">
        <v>34.79</v>
      </c>
      <c r="M450" s="54"/>
      <c r="N450" s="58">
        <v>1232.1600000000001</v>
      </c>
      <c r="AF450" s="39"/>
      <c r="AG450" s="48"/>
      <c r="AH450" s="48"/>
      <c r="AJ450" s="3" t="s">
        <v>123</v>
      </c>
      <c r="AL450" s="48"/>
    </row>
    <row r="451" spans="1:38" s="4" customFormat="1" ht="15" x14ac:dyDescent="0.25">
      <c r="A451" s="71"/>
      <c r="B451" s="72"/>
      <c r="C451" s="847" t="s">
        <v>81</v>
      </c>
      <c r="D451" s="847"/>
      <c r="E451" s="847"/>
      <c r="F451" s="42"/>
      <c r="G451" s="43"/>
      <c r="H451" s="43"/>
      <c r="I451" s="43"/>
      <c r="J451" s="46"/>
      <c r="K451" s="43"/>
      <c r="L451" s="131">
        <v>199.28</v>
      </c>
      <c r="M451" s="66"/>
      <c r="N451" s="47"/>
      <c r="AF451" s="39"/>
      <c r="AG451" s="48"/>
      <c r="AH451" s="48"/>
      <c r="AL451" s="48" t="s">
        <v>81</v>
      </c>
    </row>
    <row r="452" spans="1:38" s="4" customFormat="1" ht="45.75" x14ac:dyDescent="0.25">
      <c r="A452" s="40" t="s">
        <v>447</v>
      </c>
      <c r="B452" s="41" t="s">
        <v>1133</v>
      </c>
      <c r="C452" s="847" t="s">
        <v>1134</v>
      </c>
      <c r="D452" s="847"/>
      <c r="E452" s="847"/>
      <c r="F452" s="42" t="s">
        <v>119</v>
      </c>
      <c r="G452" s="43">
        <v>1.3817999999999999</v>
      </c>
      <c r="H452" s="44">
        <v>1</v>
      </c>
      <c r="I452" s="135">
        <v>1.3817999999999999</v>
      </c>
      <c r="J452" s="46"/>
      <c r="K452" s="43"/>
      <c r="L452" s="46"/>
      <c r="M452" s="43"/>
      <c r="N452" s="47"/>
      <c r="AF452" s="39"/>
      <c r="AG452" s="48"/>
      <c r="AH452" s="48" t="s">
        <v>1134</v>
      </c>
      <c r="AL452" s="48"/>
    </row>
    <row r="453" spans="1:38" s="4" customFormat="1" ht="15" x14ac:dyDescent="0.25">
      <c r="A453" s="51"/>
      <c r="B453" s="50" t="s">
        <v>60</v>
      </c>
      <c r="C453" s="853" t="s">
        <v>66</v>
      </c>
      <c r="D453" s="853"/>
      <c r="E453" s="853"/>
      <c r="F453" s="53"/>
      <c r="G453" s="54"/>
      <c r="H453" s="54"/>
      <c r="I453" s="54"/>
      <c r="J453" s="57">
        <v>59.13</v>
      </c>
      <c r="K453" s="54"/>
      <c r="L453" s="57">
        <v>81.709999999999994</v>
      </c>
      <c r="M453" s="56">
        <v>35.42</v>
      </c>
      <c r="N453" s="58">
        <v>2894.17</v>
      </c>
      <c r="AF453" s="39"/>
      <c r="AG453" s="48"/>
      <c r="AH453" s="48"/>
      <c r="AI453" s="3" t="s">
        <v>66</v>
      </c>
      <c r="AL453" s="48"/>
    </row>
    <row r="454" spans="1:38" s="4" customFormat="1" ht="15" x14ac:dyDescent="0.25">
      <c r="A454" s="51"/>
      <c r="B454" s="50" t="s">
        <v>67</v>
      </c>
      <c r="C454" s="853" t="s">
        <v>68</v>
      </c>
      <c r="D454" s="853"/>
      <c r="E454" s="853"/>
      <c r="F454" s="53"/>
      <c r="G454" s="54"/>
      <c r="H454" s="54"/>
      <c r="I454" s="54"/>
      <c r="J454" s="57">
        <v>5.43</v>
      </c>
      <c r="K454" s="54"/>
      <c r="L454" s="57">
        <v>7.5</v>
      </c>
      <c r="M454" s="54"/>
      <c r="N454" s="59"/>
      <c r="AF454" s="39"/>
      <c r="AG454" s="48"/>
      <c r="AH454" s="48"/>
      <c r="AI454" s="3" t="s">
        <v>68</v>
      </c>
      <c r="AL454" s="48"/>
    </row>
    <row r="455" spans="1:38" s="4" customFormat="1" ht="15" x14ac:dyDescent="0.25">
      <c r="A455" s="51"/>
      <c r="B455" s="50" t="s">
        <v>69</v>
      </c>
      <c r="C455" s="853" t="s">
        <v>70</v>
      </c>
      <c r="D455" s="853"/>
      <c r="E455" s="853"/>
      <c r="F455" s="53"/>
      <c r="G455" s="54"/>
      <c r="H455" s="54"/>
      <c r="I455" s="54"/>
      <c r="J455" s="57">
        <v>0.76</v>
      </c>
      <c r="K455" s="54"/>
      <c r="L455" s="57">
        <v>1.05</v>
      </c>
      <c r="M455" s="56">
        <v>35.42</v>
      </c>
      <c r="N455" s="133">
        <v>37.19</v>
      </c>
      <c r="AF455" s="39"/>
      <c r="AG455" s="48"/>
      <c r="AH455" s="48"/>
      <c r="AI455" s="3" t="s">
        <v>70</v>
      </c>
      <c r="AL455" s="48"/>
    </row>
    <row r="456" spans="1:38" s="4" customFormat="1" ht="15" x14ac:dyDescent="0.25">
      <c r="A456" s="51"/>
      <c r="B456" s="50" t="s">
        <v>86</v>
      </c>
      <c r="C456" s="853" t="s">
        <v>87</v>
      </c>
      <c r="D456" s="853"/>
      <c r="E456" s="853"/>
      <c r="F456" s="53"/>
      <c r="G456" s="54"/>
      <c r="H456" s="54"/>
      <c r="I456" s="54"/>
      <c r="J456" s="57">
        <v>22.69</v>
      </c>
      <c r="K456" s="54"/>
      <c r="L456" s="57">
        <v>31.35</v>
      </c>
      <c r="M456" s="54"/>
      <c r="N456" s="59"/>
      <c r="AF456" s="39"/>
      <c r="AG456" s="48"/>
      <c r="AH456" s="48"/>
      <c r="AI456" s="3" t="s">
        <v>87</v>
      </c>
      <c r="AL456" s="48"/>
    </row>
    <row r="457" spans="1:38" s="4" customFormat="1" ht="15" x14ac:dyDescent="0.25">
      <c r="A457" s="60"/>
      <c r="B457" s="50"/>
      <c r="C457" s="853" t="s">
        <v>71</v>
      </c>
      <c r="D457" s="853"/>
      <c r="E457" s="853"/>
      <c r="F457" s="53" t="s">
        <v>72</v>
      </c>
      <c r="G457" s="56">
        <v>6.29</v>
      </c>
      <c r="H457" s="54"/>
      <c r="I457" s="132">
        <v>8.6915220000000009</v>
      </c>
      <c r="J457" s="63"/>
      <c r="K457" s="54"/>
      <c r="L457" s="63"/>
      <c r="M457" s="54"/>
      <c r="N457" s="59"/>
      <c r="AF457" s="39"/>
      <c r="AG457" s="48"/>
      <c r="AH457" s="48"/>
      <c r="AJ457" s="3" t="s">
        <v>71</v>
      </c>
      <c r="AL457" s="48"/>
    </row>
    <row r="458" spans="1:38" s="4" customFormat="1" ht="15" x14ac:dyDescent="0.25">
      <c r="A458" s="60"/>
      <c r="B458" s="50"/>
      <c r="C458" s="853" t="s">
        <v>73</v>
      </c>
      <c r="D458" s="853"/>
      <c r="E458" s="853"/>
      <c r="F458" s="53" t="s">
        <v>72</v>
      </c>
      <c r="G458" s="56">
        <v>0.06</v>
      </c>
      <c r="H458" s="54"/>
      <c r="I458" s="132">
        <v>8.2907999999999996E-2</v>
      </c>
      <c r="J458" s="63"/>
      <c r="K458" s="54"/>
      <c r="L458" s="63"/>
      <c r="M458" s="54"/>
      <c r="N458" s="59"/>
      <c r="AF458" s="39"/>
      <c r="AG458" s="48"/>
      <c r="AH458" s="48"/>
      <c r="AJ458" s="3" t="s">
        <v>73</v>
      </c>
      <c r="AL458" s="48"/>
    </row>
    <row r="459" spans="1:38" s="4" customFormat="1" ht="15" x14ac:dyDescent="0.25">
      <c r="A459" s="51"/>
      <c r="B459" s="50"/>
      <c r="C459" s="854" t="s">
        <v>74</v>
      </c>
      <c r="D459" s="854"/>
      <c r="E459" s="854"/>
      <c r="F459" s="65"/>
      <c r="G459" s="66"/>
      <c r="H459" s="66"/>
      <c r="I459" s="66"/>
      <c r="J459" s="68">
        <v>87.25</v>
      </c>
      <c r="K459" s="66"/>
      <c r="L459" s="68">
        <v>120.56</v>
      </c>
      <c r="M459" s="66"/>
      <c r="N459" s="69"/>
      <c r="AF459" s="39"/>
      <c r="AG459" s="48"/>
      <c r="AH459" s="48"/>
      <c r="AK459" s="3" t="s">
        <v>74</v>
      </c>
      <c r="AL459" s="48"/>
    </row>
    <row r="460" spans="1:38" s="4" customFormat="1" ht="15" x14ac:dyDescent="0.25">
      <c r="A460" s="60"/>
      <c r="B460" s="50"/>
      <c r="C460" s="853" t="s">
        <v>75</v>
      </c>
      <c r="D460" s="853"/>
      <c r="E460" s="853"/>
      <c r="F460" s="53"/>
      <c r="G460" s="54"/>
      <c r="H460" s="54"/>
      <c r="I460" s="54"/>
      <c r="J460" s="63"/>
      <c r="K460" s="54"/>
      <c r="L460" s="57">
        <v>82.76</v>
      </c>
      <c r="M460" s="54"/>
      <c r="N460" s="58">
        <v>2931.36</v>
      </c>
      <c r="AF460" s="39"/>
      <c r="AG460" s="48"/>
      <c r="AH460" s="48"/>
      <c r="AJ460" s="3" t="s">
        <v>75</v>
      </c>
      <c r="AL460" s="48"/>
    </row>
    <row r="461" spans="1:38" s="4" customFormat="1" ht="23.25" x14ac:dyDescent="0.25">
      <c r="A461" s="60"/>
      <c r="B461" s="50" t="s">
        <v>120</v>
      </c>
      <c r="C461" s="853" t="s">
        <v>121</v>
      </c>
      <c r="D461" s="853"/>
      <c r="E461" s="853"/>
      <c r="F461" s="53" t="s">
        <v>78</v>
      </c>
      <c r="G461" s="70">
        <v>97</v>
      </c>
      <c r="H461" s="54"/>
      <c r="I461" s="70">
        <v>97</v>
      </c>
      <c r="J461" s="63"/>
      <c r="K461" s="54"/>
      <c r="L461" s="57">
        <v>80.28</v>
      </c>
      <c r="M461" s="54"/>
      <c r="N461" s="58">
        <v>2843.42</v>
      </c>
      <c r="AF461" s="39"/>
      <c r="AG461" s="48"/>
      <c r="AH461" s="48"/>
      <c r="AJ461" s="3" t="s">
        <v>121</v>
      </c>
      <c r="AL461" s="48"/>
    </row>
    <row r="462" spans="1:38" s="4" customFormat="1" ht="23.25" x14ac:dyDescent="0.25">
      <c r="A462" s="60"/>
      <c r="B462" s="50" t="s">
        <v>122</v>
      </c>
      <c r="C462" s="853" t="s">
        <v>123</v>
      </c>
      <c r="D462" s="853"/>
      <c r="E462" s="853"/>
      <c r="F462" s="53" t="s">
        <v>78</v>
      </c>
      <c r="G462" s="70">
        <v>51</v>
      </c>
      <c r="H462" s="54"/>
      <c r="I462" s="70">
        <v>51</v>
      </c>
      <c r="J462" s="63"/>
      <c r="K462" s="54"/>
      <c r="L462" s="57">
        <v>42.21</v>
      </c>
      <c r="M462" s="54"/>
      <c r="N462" s="58">
        <v>1494.99</v>
      </c>
      <c r="AF462" s="39"/>
      <c r="AG462" s="48"/>
      <c r="AH462" s="48"/>
      <c r="AJ462" s="3" t="s">
        <v>123</v>
      </c>
      <c r="AL462" s="48"/>
    </row>
    <row r="463" spans="1:38" s="4" customFormat="1" ht="15" x14ac:dyDescent="0.25">
      <c r="A463" s="71"/>
      <c r="B463" s="72"/>
      <c r="C463" s="847" t="s">
        <v>81</v>
      </c>
      <c r="D463" s="847"/>
      <c r="E463" s="847"/>
      <c r="F463" s="42"/>
      <c r="G463" s="43"/>
      <c r="H463" s="43"/>
      <c r="I463" s="43"/>
      <c r="J463" s="46"/>
      <c r="K463" s="43"/>
      <c r="L463" s="131">
        <v>243.05</v>
      </c>
      <c r="M463" s="66"/>
      <c r="N463" s="47"/>
      <c r="AF463" s="39"/>
      <c r="AG463" s="48"/>
      <c r="AH463" s="48"/>
      <c r="AL463" s="48" t="s">
        <v>81</v>
      </c>
    </row>
    <row r="464" spans="1:38" s="4" customFormat="1" ht="23.25" x14ac:dyDescent="0.25">
      <c r="A464" s="40" t="s">
        <v>450</v>
      </c>
      <c r="B464" s="41" t="s">
        <v>968</v>
      </c>
      <c r="C464" s="847" t="s">
        <v>969</v>
      </c>
      <c r="D464" s="847"/>
      <c r="E464" s="847"/>
      <c r="F464" s="42" t="s">
        <v>824</v>
      </c>
      <c r="G464" s="43">
        <v>10.06</v>
      </c>
      <c r="H464" s="44">
        <v>1</v>
      </c>
      <c r="I464" s="109">
        <v>10.06</v>
      </c>
      <c r="J464" s="46"/>
      <c r="K464" s="43"/>
      <c r="L464" s="46"/>
      <c r="M464" s="43"/>
      <c r="N464" s="47"/>
      <c r="AF464" s="39"/>
      <c r="AG464" s="48"/>
      <c r="AH464" s="48" t="s">
        <v>969</v>
      </c>
      <c r="AL464" s="48"/>
    </row>
    <row r="465" spans="1:38" s="4" customFormat="1" ht="15" x14ac:dyDescent="0.25">
      <c r="A465" s="51"/>
      <c r="B465" s="50" t="s">
        <v>60</v>
      </c>
      <c r="C465" s="853" t="s">
        <v>66</v>
      </c>
      <c r="D465" s="853"/>
      <c r="E465" s="853"/>
      <c r="F465" s="53"/>
      <c r="G465" s="54"/>
      <c r="H465" s="54"/>
      <c r="I465" s="54"/>
      <c r="J465" s="57">
        <v>153.26</v>
      </c>
      <c r="K465" s="54"/>
      <c r="L465" s="55">
        <v>1541.8</v>
      </c>
      <c r="M465" s="56">
        <v>35.42</v>
      </c>
      <c r="N465" s="58">
        <v>54610.559999999998</v>
      </c>
      <c r="AF465" s="39"/>
      <c r="AG465" s="48"/>
      <c r="AH465" s="48"/>
      <c r="AI465" s="3" t="s">
        <v>66</v>
      </c>
      <c r="AL465" s="48"/>
    </row>
    <row r="466" spans="1:38" s="4" customFormat="1" ht="15" x14ac:dyDescent="0.25">
      <c r="A466" s="51"/>
      <c r="B466" s="50" t="s">
        <v>67</v>
      </c>
      <c r="C466" s="853" t="s">
        <v>68</v>
      </c>
      <c r="D466" s="853"/>
      <c r="E466" s="853"/>
      <c r="F466" s="53"/>
      <c r="G466" s="54"/>
      <c r="H466" s="54"/>
      <c r="I466" s="54"/>
      <c r="J466" s="57">
        <v>1.81</v>
      </c>
      <c r="K466" s="54"/>
      <c r="L466" s="57">
        <v>18.21</v>
      </c>
      <c r="M466" s="54"/>
      <c r="N466" s="59"/>
      <c r="AF466" s="39"/>
      <c r="AG466" s="48"/>
      <c r="AH466" s="48"/>
      <c r="AI466" s="3" t="s">
        <v>68</v>
      </c>
      <c r="AL466" s="48"/>
    </row>
    <row r="467" spans="1:38" s="4" customFormat="1" ht="15" x14ac:dyDescent="0.25">
      <c r="A467" s="51"/>
      <c r="B467" s="50" t="s">
        <v>69</v>
      </c>
      <c r="C467" s="853" t="s">
        <v>70</v>
      </c>
      <c r="D467" s="853"/>
      <c r="E467" s="853"/>
      <c r="F467" s="53"/>
      <c r="G467" s="54"/>
      <c r="H467" s="54"/>
      <c r="I467" s="54"/>
      <c r="J467" s="57">
        <v>0.26</v>
      </c>
      <c r="K467" s="54"/>
      <c r="L467" s="57">
        <v>2.62</v>
      </c>
      <c r="M467" s="56">
        <v>35.42</v>
      </c>
      <c r="N467" s="133">
        <v>92.8</v>
      </c>
      <c r="AF467" s="39"/>
      <c r="AG467" s="48"/>
      <c r="AH467" s="48"/>
      <c r="AI467" s="3" t="s">
        <v>70</v>
      </c>
      <c r="AL467" s="48"/>
    </row>
    <row r="468" spans="1:38" s="4" customFormat="1" ht="15" x14ac:dyDescent="0.25">
      <c r="A468" s="51"/>
      <c r="B468" s="50" t="s">
        <v>86</v>
      </c>
      <c r="C468" s="853" t="s">
        <v>87</v>
      </c>
      <c r="D468" s="853"/>
      <c r="E468" s="853"/>
      <c r="F468" s="53"/>
      <c r="G468" s="54"/>
      <c r="H468" s="54"/>
      <c r="I468" s="54"/>
      <c r="J468" s="57">
        <v>98.83</v>
      </c>
      <c r="K468" s="54"/>
      <c r="L468" s="57">
        <v>994.23</v>
      </c>
      <c r="M468" s="54"/>
      <c r="N468" s="59"/>
      <c r="AF468" s="39"/>
      <c r="AG468" s="48"/>
      <c r="AH468" s="48"/>
      <c r="AI468" s="3" t="s">
        <v>87</v>
      </c>
      <c r="AL468" s="48"/>
    </row>
    <row r="469" spans="1:38" s="4" customFormat="1" ht="15" x14ac:dyDescent="0.25">
      <c r="A469" s="60"/>
      <c r="B469" s="50"/>
      <c r="C469" s="853" t="s">
        <v>71</v>
      </c>
      <c r="D469" s="853"/>
      <c r="E469" s="853"/>
      <c r="F469" s="53" t="s">
        <v>72</v>
      </c>
      <c r="G469" s="56">
        <v>15.45</v>
      </c>
      <c r="H469" s="54"/>
      <c r="I469" s="62">
        <v>155.42699999999999</v>
      </c>
      <c r="J469" s="63"/>
      <c r="K469" s="54"/>
      <c r="L469" s="63"/>
      <c r="M469" s="54"/>
      <c r="N469" s="59"/>
      <c r="AF469" s="39"/>
      <c r="AG469" s="48"/>
      <c r="AH469" s="48"/>
      <c r="AJ469" s="3" t="s">
        <v>71</v>
      </c>
      <c r="AL469" s="48"/>
    </row>
    <row r="470" spans="1:38" s="4" customFormat="1" ht="15" x14ac:dyDescent="0.25">
      <c r="A470" s="60"/>
      <c r="B470" s="50"/>
      <c r="C470" s="853" t="s">
        <v>73</v>
      </c>
      <c r="D470" s="853"/>
      <c r="E470" s="853"/>
      <c r="F470" s="53" t="s">
        <v>72</v>
      </c>
      <c r="G470" s="56">
        <v>0.02</v>
      </c>
      <c r="H470" s="54"/>
      <c r="I470" s="130">
        <v>0.20119999999999999</v>
      </c>
      <c r="J470" s="63"/>
      <c r="K470" s="54"/>
      <c r="L470" s="63"/>
      <c r="M470" s="54"/>
      <c r="N470" s="59"/>
      <c r="AF470" s="39"/>
      <c r="AG470" s="48"/>
      <c r="AH470" s="48"/>
      <c r="AJ470" s="3" t="s">
        <v>73</v>
      </c>
      <c r="AL470" s="48"/>
    </row>
    <row r="471" spans="1:38" s="4" customFormat="1" ht="15" x14ac:dyDescent="0.25">
      <c r="A471" s="51"/>
      <c r="B471" s="50"/>
      <c r="C471" s="854" t="s">
        <v>74</v>
      </c>
      <c r="D471" s="854"/>
      <c r="E471" s="854"/>
      <c r="F471" s="65"/>
      <c r="G471" s="66"/>
      <c r="H471" s="66"/>
      <c r="I471" s="66"/>
      <c r="J471" s="68">
        <v>253.9</v>
      </c>
      <c r="K471" s="66"/>
      <c r="L471" s="67">
        <v>2554.2399999999998</v>
      </c>
      <c r="M471" s="66"/>
      <c r="N471" s="69"/>
      <c r="AF471" s="39"/>
      <c r="AG471" s="48"/>
      <c r="AH471" s="48"/>
      <c r="AK471" s="3" t="s">
        <v>74</v>
      </c>
      <c r="AL471" s="48"/>
    </row>
    <row r="472" spans="1:38" s="4" customFormat="1" ht="15" x14ac:dyDescent="0.25">
      <c r="A472" s="60"/>
      <c r="B472" s="50"/>
      <c r="C472" s="853" t="s">
        <v>75</v>
      </c>
      <c r="D472" s="853"/>
      <c r="E472" s="853"/>
      <c r="F472" s="53"/>
      <c r="G472" s="54"/>
      <c r="H472" s="54"/>
      <c r="I472" s="54"/>
      <c r="J472" s="63"/>
      <c r="K472" s="54"/>
      <c r="L472" s="55">
        <v>1544.42</v>
      </c>
      <c r="M472" s="54"/>
      <c r="N472" s="58">
        <v>54703.360000000001</v>
      </c>
      <c r="AF472" s="39"/>
      <c r="AG472" s="48"/>
      <c r="AH472" s="48"/>
      <c r="AJ472" s="3" t="s">
        <v>75</v>
      </c>
      <c r="AL472" s="48"/>
    </row>
    <row r="473" spans="1:38" s="4" customFormat="1" ht="23.25" x14ac:dyDescent="0.25">
      <c r="A473" s="60"/>
      <c r="B473" s="50" t="s">
        <v>120</v>
      </c>
      <c r="C473" s="853" t="s">
        <v>121</v>
      </c>
      <c r="D473" s="853"/>
      <c r="E473" s="853"/>
      <c r="F473" s="53" t="s">
        <v>78</v>
      </c>
      <c r="G473" s="70">
        <v>111</v>
      </c>
      <c r="H473" s="54"/>
      <c r="I473" s="70">
        <v>111</v>
      </c>
      <c r="J473" s="63"/>
      <c r="K473" s="54"/>
      <c r="L473" s="55">
        <v>1714.31</v>
      </c>
      <c r="M473" s="54"/>
      <c r="N473" s="58">
        <v>60720.73</v>
      </c>
      <c r="AF473" s="39"/>
      <c r="AG473" s="48"/>
      <c r="AH473" s="48"/>
      <c r="AJ473" s="3" t="s">
        <v>121</v>
      </c>
      <c r="AL473" s="48"/>
    </row>
    <row r="474" spans="1:38" s="4" customFormat="1" ht="23.25" x14ac:dyDescent="0.25">
      <c r="A474" s="60"/>
      <c r="B474" s="50" t="s">
        <v>122</v>
      </c>
      <c r="C474" s="853" t="s">
        <v>123</v>
      </c>
      <c r="D474" s="853"/>
      <c r="E474" s="853"/>
      <c r="F474" s="53" t="s">
        <v>78</v>
      </c>
      <c r="G474" s="70">
        <v>52</v>
      </c>
      <c r="H474" s="54"/>
      <c r="I474" s="70">
        <v>52</v>
      </c>
      <c r="J474" s="63"/>
      <c r="K474" s="54"/>
      <c r="L474" s="57">
        <v>803.1</v>
      </c>
      <c r="M474" s="54"/>
      <c r="N474" s="58">
        <v>28445.75</v>
      </c>
      <c r="AF474" s="39"/>
      <c r="AG474" s="48"/>
      <c r="AH474" s="48"/>
      <c r="AJ474" s="3" t="s">
        <v>123</v>
      </c>
      <c r="AL474" s="48"/>
    </row>
    <row r="475" spans="1:38" s="4" customFormat="1" ht="15" x14ac:dyDescent="0.25">
      <c r="A475" s="71"/>
      <c r="B475" s="72"/>
      <c r="C475" s="847" t="s">
        <v>81</v>
      </c>
      <c r="D475" s="847"/>
      <c r="E475" s="847"/>
      <c r="F475" s="42"/>
      <c r="G475" s="43"/>
      <c r="H475" s="43"/>
      <c r="I475" s="43"/>
      <c r="J475" s="46"/>
      <c r="K475" s="43"/>
      <c r="L475" s="73">
        <v>5071.6499999999996</v>
      </c>
      <c r="M475" s="66"/>
      <c r="N475" s="47"/>
      <c r="AF475" s="39"/>
      <c r="AG475" s="48"/>
      <c r="AH475" s="48"/>
      <c r="AL475" s="48" t="s">
        <v>81</v>
      </c>
    </row>
    <row r="476" spans="1:38" s="4" customFormat="1" ht="23.25" x14ac:dyDescent="0.25">
      <c r="A476" s="40" t="s">
        <v>452</v>
      </c>
      <c r="B476" s="41" t="s">
        <v>1135</v>
      </c>
      <c r="C476" s="847" t="s">
        <v>1136</v>
      </c>
      <c r="D476" s="847"/>
      <c r="E476" s="847"/>
      <c r="F476" s="42" t="s">
        <v>824</v>
      </c>
      <c r="G476" s="43">
        <v>0.16</v>
      </c>
      <c r="H476" s="44">
        <v>1</v>
      </c>
      <c r="I476" s="109">
        <v>0.16</v>
      </c>
      <c r="J476" s="46"/>
      <c r="K476" s="43"/>
      <c r="L476" s="46"/>
      <c r="M476" s="43"/>
      <c r="N476" s="47"/>
      <c r="AF476" s="39"/>
      <c r="AG476" s="48"/>
      <c r="AH476" s="48" t="s">
        <v>1136</v>
      </c>
      <c r="AL476" s="48"/>
    </row>
    <row r="477" spans="1:38" s="4" customFormat="1" ht="15" x14ac:dyDescent="0.25">
      <c r="A477" s="51"/>
      <c r="B477" s="50" t="s">
        <v>60</v>
      </c>
      <c r="C477" s="853" t="s">
        <v>66</v>
      </c>
      <c r="D477" s="853"/>
      <c r="E477" s="853"/>
      <c r="F477" s="53"/>
      <c r="G477" s="54"/>
      <c r="H477" s="54"/>
      <c r="I477" s="54"/>
      <c r="J477" s="57">
        <v>332.22</v>
      </c>
      <c r="K477" s="54"/>
      <c r="L477" s="57">
        <v>53.16</v>
      </c>
      <c r="M477" s="56">
        <v>35.42</v>
      </c>
      <c r="N477" s="58">
        <v>1882.93</v>
      </c>
      <c r="AF477" s="39"/>
      <c r="AG477" s="48"/>
      <c r="AH477" s="48"/>
      <c r="AI477" s="3" t="s">
        <v>66</v>
      </c>
      <c r="AL477" s="48"/>
    </row>
    <row r="478" spans="1:38" s="4" customFormat="1" ht="15" x14ac:dyDescent="0.25">
      <c r="A478" s="51"/>
      <c r="B478" s="50" t="s">
        <v>67</v>
      </c>
      <c r="C478" s="853" t="s">
        <v>68</v>
      </c>
      <c r="D478" s="853"/>
      <c r="E478" s="853"/>
      <c r="F478" s="53"/>
      <c r="G478" s="54"/>
      <c r="H478" s="54"/>
      <c r="I478" s="54"/>
      <c r="J478" s="57">
        <v>17.34</v>
      </c>
      <c r="K478" s="54"/>
      <c r="L478" s="57">
        <v>2.77</v>
      </c>
      <c r="M478" s="54"/>
      <c r="N478" s="59"/>
      <c r="AF478" s="39"/>
      <c r="AG478" s="48"/>
      <c r="AH478" s="48"/>
      <c r="AI478" s="3" t="s">
        <v>68</v>
      </c>
      <c r="AL478" s="48"/>
    </row>
    <row r="479" spans="1:38" s="4" customFormat="1" ht="15" x14ac:dyDescent="0.25">
      <c r="A479" s="51"/>
      <c r="B479" s="50" t="s">
        <v>69</v>
      </c>
      <c r="C479" s="853" t="s">
        <v>70</v>
      </c>
      <c r="D479" s="853"/>
      <c r="E479" s="853"/>
      <c r="F479" s="53"/>
      <c r="G479" s="54"/>
      <c r="H479" s="54"/>
      <c r="I479" s="54"/>
      <c r="J479" s="57">
        <v>0.5</v>
      </c>
      <c r="K479" s="54"/>
      <c r="L479" s="57">
        <v>0.08</v>
      </c>
      <c r="M479" s="56">
        <v>35.42</v>
      </c>
      <c r="N479" s="133">
        <v>2.83</v>
      </c>
      <c r="AF479" s="39"/>
      <c r="AG479" s="48"/>
      <c r="AH479" s="48"/>
      <c r="AI479" s="3" t="s">
        <v>70</v>
      </c>
      <c r="AL479" s="48"/>
    </row>
    <row r="480" spans="1:38" s="4" customFormat="1" ht="15" x14ac:dyDescent="0.25">
      <c r="A480" s="51"/>
      <c r="B480" s="50" t="s">
        <v>86</v>
      </c>
      <c r="C480" s="853" t="s">
        <v>87</v>
      </c>
      <c r="D480" s="853"/>
      <c r="E480" s="853"/>
      <c r="F480" s="53"/>
      <c r="G480" s="54"/>
      <c r="H480" s="54"/>
      <c r="I480" s="54"/>
      <c r="J480" s="57">
        <v>182.06</v>
      </c>
      <c r="K480" s="54"/>
      <c r="L480" s="57">
        <v>29.13</v>
      </c>
      <c r="M480" s="54"/>
      <c r="N480" s="59"/>
      <c r="AF480" s="39"/>
      <c r="AG480" s="48"/>
      <c r="AH480" s="48"/>
      <c r="AI480" s="3" t="s">
        <v>87</v>
      </c>
      <c r="AL480" s="48"/>
    </row>
    <row r="481" spans="1:38" s="4" customFormat="1" ht="15" x14ac:dyDescent="0.25">
      <c r="A481" s="60"/>
      <c r="B481" s="50"/>
      <c r="C481" s="853" t="s">
        <v>71</v>
      </c>
      <c r="D481" s="853"/>
      <c r="E481" s="853"/>
      <c r="F481" s="53" t="s">
        <v>72</v>
      </c>
      <c r="G481" s="56">
        <v>33.49</v>
      </c>
      <c r="H481" s="54"/>
      <c r="I481" s="130">
        <v>5.3583999999999996</v>
      </c>
      <c r="J481" s="63"/>
      <c r="K481" s="54"/>
      <c r="L481" s="63"/>
      <c r="M481" s="54"/>
      <c r="N481" s="59"/>
      <c r="AF481" s="39"/>
      <c r="AG481" s="48"/>
      <c r="AH481" s="48"/>
      <c r="AJ481" s="3" t="s">
        <v>71</v>
      </c>
      <c r="AL481" s="48"/>
    </row>
    <row r="482" spans="1:38" s="4" customFormat="1" ht="15" x14ac:dyDescent="0.25">
      <c r="A482" s="60"/>
      <c r="B482" s="50"/>
      <c r="C482" s="853" t="s">
        <v>73</v>
      </c>
      <c r="D482" s="853"/>
      <c r="E482" s="853"/>
      <c r="F482" s="53" t="s">
        <v>72</v>
      </c>
      <c r="G482" s="56">
        <v>0.04</v>
      </c>
      <c r="H482" s="54"/>
      <c r="I482" s="130">
        <v>6.4000000000000003E-3</v>
      </c>
      <c r="J482" s="63"/>
      <c r="K482" s="54"/>
      <c r="L482" s="63"/>
      <c r="M482" s="54"/>
      <c r="N482" s="59"/>
      <c r="AF482" s="39"/>
      <c r="AG482" s="48"/>
      <c r="AH482" s="48"/>
      <c r="AJ482" s="3" t="s">
        <v>73</v>
      </c>
      <c r="AL482" s="48"/>
    </row>
    <row r="483" spans="1:38" s="4" customFormat="1" ht="15" x14ac:dyDescent="0.25">
      <c r="A483" s="51"/>
      <c r="B483" s="50"/>
      <c r="C483" s="854" t="s">
        <v>74</v>
      </c>
      <c r="D483" s="854"/>
      <c r="E483" s="854"/>
      <c r="F483" s="65"/>
      <c r="G483" s="66"/>
      <c r="H483" s="66"/>
      <c r="I483" s="66"/>
      <c r="J483" s="68">
        <v>531.62</v>
      </c>
      <c r="K483" s="66"/>
      <c r="L483" s="68">
        <v>85.06</v>
      </c>
      <c r="M483" s="66"/>
      <c r="N483" s="69"/>
      <c r="AF483" s="39"/>
      <c r="AG483" s="48"/>
      <c r="AH483" s="48"/>
      <c r="AK483" s="3" t="s">
        <v>74</v>
      </c>
      <c r="AL483" s="48"/>
    </row>
    <row r="484" spans="1:38" s="4" customFormat="1" ht="15" x14ac:dyDescent="0.25">
      <c r="A484" s="60"/>
      <c r="B484" s="50"/>
      <c r="C484" s="853" t="s">
        <v>75</v>
      </c>
      <c r="D484" s="853"/>
      <c r="E484" s="853"/>
      <c r="F484" s="53"/>
      <c r="G484" s="54"/>
      <c r="H484" s="54"/>
      <c r="I484" s="54"/>
      <c r="J484" s="63"/>
      <c r="K484" s="54"/>
      <c r="L484" s="57">
        <v>53.24</v>
      </c>
      <c r="M484" s="54"/>
      <c r="N484" s="58">
        <v>1885.76</v>
      </c>
      <c r="AF484" s="39"/>
      <c r="AG484" s="48"/>
      <c r="AH484" s="48"/>
      <c r="AJ484" s="3" t="s">
        <v>75</v>
      </c>
      <c r="AL484" s="48"/>
    </row>
    <row r="485" spans="1:38" s="4" customFormat="1" ht="23.25" x14ac:dyDescent="0.25">
      <c r="A485" s="60"/>
      <c r="B485" s="50" t="s">
        <v>120</v>
      </c>
      <c r="C485" s="853" t="s">
        <v>121</v>
      </c>
      <c r="D485" s="853"/>
      <c r="E485" s="853"/>
      <c r="F485" s="53" t="s">
        <v>78</v>
      </c>
      <c r="G485" s="70">
        <v>111</v>
      </c>
      <c r="H485" s="54"/>
      <c r="I485" s="70">
        <v>111</v>
      </c>
      <c r="J485" s="63"/>
      <c r="K485" s="54"/>
      <c r="L485" s="57">
        <v>59.1</v>
      </c>
      <c r="M485" s="54"/>
      <c r="N485" s="58">
        <v>2093.19</v>
      </c>
      <c r="AF485" s="39"/>
      <c r="AG485" s="48"/>
      <c r="AH485" s="48"/>
      <c r="AJ485" s="3" t="s">
        <v>121</v>
      </c>
      <c r="AL485" s="48"/>
    </row>
    <row r="486" spans="1:38" s="4" customFormat="1" ht="23.25" x14ac:dyDescent="0.25">
      <c r="A486" s="60"/>
      <c r="B486" s="50" t="s">
        <v>122</v>
      </c>
      <c r="C486" s="853" t="s">
        <v>123</v>
      </c>
      <c r="D486" s="853"/>
      <c r="E486" s="853"/>
      <c r="F486" s="53" t="s">
        <v>78</v>
      </c>
      <c r="G486" s="70">
        <v>52</v>
      </c>
      <c r="H486" s="54"/>
      <c r="I486" s="70">
        <v>52</v>
      </c>
      <c r="J486" s="63"/>
      <c r="K486" s="54"/>
      <c r="L486" s="57">
        <v>27.68</v>
      </c>
      <c r="M486" s="54"/>
      <c r="N486" s="133">
        <v>980.6</v>
      </c>
      <c r="AF486" s="39"/>
      <c r="AG486" s="48"/>
      <c r="AH486" s="48"/>
      <c r="AJ486" s="3" t="s">
        <v>123</v>
      </c>
      <c r="AL486" s="48"/>
    </row>
    <row r="487" spans="1:38" s="4" customFormat="1" ht="15" x14ac:dyDescent="0.25">
      <c r="A487" s="71"/>
      <c r="B487" s="72"/>
      <c r="C487" s="847" t="s">
        <v>81</v>
      </c>
      <c r="D487" s="847"/>
      <c r="E487" s="847"/>
      <c r="F487" s="42"/>
      <c r="G487" s="43"/>
      <c r="H487" s="43"/>
      <c r="I487" s="43"/>
      <c r="J487" s="46"/>
      <c r="K487" s="43"/>
      <c r="L487" s="131">
        <v>171.84</v>
      </c>
      <c r="M487" s="66"/>
      <c r="N487" s="47"/>
      <c r="AF487" s="39"/>
      <c r="AG487" s="48"/>
      <c r="AH487" s="48"/>
      <c r="AL487" s="48" t="s">
        <v>81</v>
      </c>
    </row>
    <row r="488" spans="1:38" s="4" customFormat="1" ht="23.25" x14ac:dyDescent="0.25">
      <c r="A488" s="40" t="s">
        <v>455</v>
      </c>
      <c r="B488" s="41" t="s">
        <v>970</v>
      </c>
      <c r="C488" s="847" t="s">
        <v>971</v>
      </c>
      <c r="D488" s="847"/>
      <c r="E488" s="847"/>
      <c r="F488" s="42" t="s">
        <v>972</v>
      </c>
      <c r="G488" s="43">
        <v>9</v>
      </c>
      <c r="H488" s="44">
        <v>1</v>
      </c>
      <c r="I488" s="44">
        <v>9</v>
      </c>
      <c r="J488" s="46"/>
      <c r="K488" s="43"/>
      <c r="L488" s="46"/>
      <c r="M488" s="43"/>
      <c r="N488" s="47"/>
      <c r="AF488" s="39"/>
      <c r="AG488" s="48"/>
      <c r="AH488" s="48" t="s">
        <v>971</v>
      </c>
      <c r="AL488" s="48"/>
    </row>
    <row r="489" spans="1:38" s="4" customFormat="1" ht="15" x14ac:dyDescent="0.25">
      <c r="A489" s="51"/>
      <c r="B489" s="50" t="s">
        <v>60</v>
      </c>
      <c r="C489" s="853" t="s">
        <v>66</v>
      </c>
      <c r="D489" s="853"/>
      <c r="E489" s="853"/>
      <c r="F489" s="53"/>
      <c r="G489" s="54"/>
      <c r="H489" s="54"/>
      <c r="I489" s="54"/>
      <c r="J489" s="57">
        <v>8.86</v>
      </c>
      <c r="K489" s="54"/>
      <c r="L489" s="57">
        <v>79.739999999999995</v>
      </c>
      <c r="M489" s="56">
        <v>35.42</v>
      </c>
      <c r="N489" s="58">
        <v>2824.39</v>
      </c>
      <c r="AF489" s="39"/>
      <c r="AG489" s="48"/>
      <c r="AH489" s="48"/>
      <c r="AI489" s="3" t="s">
        <v>66</v>
      </c>
      <c r="AL489" s="48"/>
    </row>
    <row r="490" spans="1:38" s="4" customFormat="1" ht="15" x14ac:dyDescent="0.25">
      <c r="A490" s="51"/>
      <c r="B490" s="50" t="s">
        <v>86</v>
      </c>
      <c r="C490" s="853" t="s">
        <v>87</v>
      </c>
      <c r="D490" s="853"/>
      <c r="E490" s="853"/>
      <c r="F490" s="53"/>
      <c r="G490" s="54"/>
      <c r="H490" s="54"/>
      <c r="I490" s="54"/>
      <c r="J490" s="57">
        <v>0.8</v>
      </c>
      <c r="K490" s="54"/>
      <c r="L490" s="57">
        <v>7.2</v>
      </c>
      <c r="M490" s="54"/>
      <c r="N490" s="59"/>
      <c r="AF490" s="39"/>
      <c r="AG490" s="48"/>
      <c r="AH490" s="48"/>
      <c r="AI490" s="3" t="s">
        <v>87</v>
      </c>
      <c r="AL490" s="48"/>
    </row>
    <row r="491" spans="1:38" s="4" customFormat="1" ht="15" x14ac:dyDescent="0.25">
      <c r="A491" s="60"/>
      <c r="B491" s="50"/>
      <c r="C491" s="853" t="s">
        <v>71</v>
      </c>
      <c r="D491" s="853"/>
      <c r="E491" s="853"/>
      <c r="F491" s="53" t="s">
        <v>72</v>
      </c>
      <c r="G491" s="56">
        <v>0.63</v>
      </c>
      <c r="H491" s="54"/>
      <c r="I491" s="56">
        <v>5.67</v>
      </c>
      <c r="J491" s="63"/>
      <c r="K491" s="54"/>
      <c r="L491" s="63"/>
      <c r="M491" s="54"/>
      <c r="N491" s="59"/>
      <c r="AF491" s="39"/>
      <c r="AG491" s="48"/>
      <c r="AH491" s="48"/>
      <c r="AJ491" s="3" t="s">
        <v>71</v>
      </c>
      <c r="AL491" s="48"/>
    </row>
    <row r="492" spans="1:38" s="4" customFormat="1" ht="15" x14ac:dyDescent="0.25">
      <c r="A492" s="51"/>
      <c r="B492" s="50"/>
      <c r="C492" s="854" t="s">
        <v>74</v>
      </c>
      <c r="D492" s="854"/>
      <c r="E492" s="854"/>
      <c r="F492" s="65"/>
      <c r="G492" s="66"/>
      <c r="H492" s="66"/>
      <c r="I492" s="66"/>
      <c r="J492" s="68">
        <v>9.66</v>
      </c>
      <c r="K492" s="66"/>
      <c r="L492" s="68">
        <v>86.94</v>
      </c>
      <c r="M492" s="66"/>
      <c r="N492" s="69"/>
      <c r="AF492" s="39"/>
      <c r="AG492" s="48"/>
      <c r="AH492" s="48"/>
      <c r="AK492" s="3" t="s">
        <v>74</v>
      </c>
      <c r="AL492" s="48"/>
    </row>
    <row r="493" spans="1:38" s="4" customFormat="1" ht="15" x14ac:dyDescent="0.25">
      <c r="A493" s="60"/>
      <c r="B493" s="50"/>
      <c r="C493" s="853" t="s">
        <v>75</v>
      </c>
      <c r="D493" s="853"/>
      <c r="E493" s="853"/>
      <c r="F493" s="53"/>
      <c r="G493" s="54"/>
      <c r="H493" s="54"/>
      <c r="I493" s="54"/>
      <c r="J493" s="63"/>
      <c r="K493" s="54"/>
      <c r="L493" s="57">
        <v>79.739999999999995</v>
      </c>
      <c r="M493" s="54"/>
      <c r="N493" s="58">
        <v>2824.39</v>
      </c>
      <c r="AF493" s="39"/>
      <c r="AG493" s="48"/>
      <c r="AH493" s="48"/>
      <c r="AJ493" s="3" t="s">
        <v>75</v>
      </c>
      <c r="AL493" s="48"/>
    </row>
    <row r="494" spans="1:38" s="4" customFormat="1" ht="23.25" x14ac:dyDescent="0.25">
      <c r="A494" s="60"/>
      <c r="B494" s="50" t="s">
        <v>973</v>
      </c>
      <c r="C494" s="853" t="s">
        <v>974</v>
      </c>
      <c r="D494" s="853"/>
      <c r="E494" s="853"/>
      <c r="F494" s="53" t="s">
        <v>78</v>
      </c>
      <c r="G494" s="70">
        <v>111</v>
      </c>
      <c r="H494" s="54"/>
      <c r="I494" s="70">
        <v>111</v>
      </c>
      <c r="J494" s="63"/>
      <c r="K494" s="54"/>
      <c r="L494" s="57">
        <v>88.51</v>
      </c>
      <c r="M494" s="54"/>
      <c r="N494" s="58">
        <v>3135.07</v>
      </c>
      <c r="AF494" s="39"/>
      <c r="AG494" s="48"/>
      <c r="AH494" s="48"/>
      <c r="AJ494" s="3" t="s">
        <v>974</v>
      </c>
      <c r="AL494" s="48"/>
    </row>
    <row r="495" spans="1:38" s="4" customFormat="1" ht="23.25" x14ac:dyDescent="0.25">
      <c r="A495" s="60"/>
      <c r="B495" s="50" t="s">
        <v>975</v>
      </c>
      <c r="C495" s="853" t="s">
        <v>976</v>
      </c>
      <c r="D495" s="853"/>
      <c r="E495" s="853"/>
      <c r="F495" s="53" t="s">
        <v>78</v>
      </c>
      <c r="G495" s="70">
        <v>52</v>
      </c>
      <c r="H495" s="54"/>
      <c r="I495" s="70">
        <v>52</v>
      </c>
      <c r="J495" s="63"/>
      <c r="K495" s="54"/>
      <c r="L495" s="57">
        <v>41.46</v>
      </c>
      <c r="M495" s="54"/>
      <c r="N495" s="58">
        <v>1468.68</v>
      </c>
      <c r="AF495" s="39"/>
      <c r="AG495" s="48"/>
      <c r="AH495" s="48"/>
      <c r="AJ495" s="3" t="s">
        <v>976</v>
      </c>
      <c r="AL495" s="48"/>
    </row>
    <row r="496" spans="1:38" s="4" customFormat="1" ht="15" x14ac:dyDescent="0.25">
      <c r="A496" s="71"/>
      <c r="B496" s="72"/>
      <c r="C496" s="847" t="s">
        <v>81</v>
      </c>
      <c r="D496" s="847"/>
      <c r="E496" s="847"/>
      <c r="F496" s="42"/>
      <c r="G496" s="43"/>
      <c r="H496" s="43"/>
      <c r="I496" s="43"/>
      <c r="J496" s="46"/>
      <c r="K496" s="43"/>
      <c r="L496" s="131">
        <v>216.91</v>
      </c>
      <c r="M496" s="66"/>
      <c r="N496" s="47"/>
      <c r="AF496" s="39"/>
      <c r="AG496" s="48"/>
      <c r="AH496" s="48"/>
      <c r="AL496" s="48" t="s">
        <v>81</v>
      </c>
    </row>
    <row r="497" spans="1:38" s="4" customFormat="1" ht="34.5" x14ac:dyDescent="0.25">
      <c r="A497" s="40" t="s">
        <v>458</v>
      </c>
      <c r="B497" s="41" t="s">
        <v>977</v>
      </c>
      <c r="C497" s="847" t="s">
        <v>978</v>
      </c>
      <c r="D497" s="847"/>
      <c r="E497" s="847"/>
      <c r="F497" s="42" t="s">
        <v>979</v>
      </c>
      <c r="G497" s="43">
        <v>9</v>
      </c>
      <c r="H497" s="44">
        <v>1</v>
      </c>
      <c r="I497" s="44">
        <v>9</v>
      </c>
      <c r="J497" s="46"/>
      <c r="K497" s="43"/>
      <c r="L497" s="46"/>
      <c r="M497" s="43"/>
      <c r="N497" s="47"/>
      <c r="AF497" s="39"/>
      <c r="AG497" s="48"/>
      <c r="AH497" s="48" t="s">
        <v>978</v>
      </c>
      <c r="AL497" s="48"/>
    </row>
    <row r="498" spans="1:38" s="4" customFormat="1" ht="15" x14ac:dyDescent="0.25">
      <c r="A498" s="51"/>
      <c r="B498" s="50" t="s">
        <v>60</v>
      </c>
      <c r="C498" s="853" t="s">
        <v>66</v>
      </c>
      <c r="D498" s="853"/>
      <c r="E498" s="853"/>
      <c r="F498" s="53"/>
      <c r="G498" s="54"/>
      <c r="H498" s="54"/>
      <c r="I498" s="54"/>
      <c r="J498" s="57">
        <v>8.14</v>
      </c>
      <c r="K498" s="54"/>
      <c r="L498" s="57">
        <v>73.260000000000005</v>
      </c>
      <c r="M498" s="56">
        <v>35.42</v>
      </c>
      <c r="N498" s="58">
        <v>2594.87</v>
      </c>
      <c r="AF498" s="39"/>
      <c r="AG498" s="48"/>
      <c r="AH498" s="48"/>
      <c r="AI498" s="3" t="s">
        <v>66</v>
      </c>
      <c r="AL498" s="48"/>
    </row>
    <row r="499" spans="1:38" s="4" customFormat="1" ht="15" x14ac:dyDescent="0.25">
      <c r="A499" s="51"/>
      <c r="B499" s="50" t="s">
        <v>67</v>
      </c>
      <c r="C499" s="853" t="s">
        <v>68</v>
      </c>
      <c r="D499" s="853"/>
      <c r="E499" s="853"/>
      <c r="F499" s="53"/>
      <c r="G499" s="54"/>
      <c r="H499" s="54"/>
      <c r="I499" s="54"/>
      <c r="J499" s="57">
        <v>7.48</v>
      </c>
      <c r="K499" s="54"/>
      <c r="L499" s="57">
        <v>67.319999999999993</v>
      </c>
      <c r="M499" s="54"/>
      <c r="N499" s="59"/>
      <c r="AF499" s="39"/>
      <c r="AG499" s="48"/>
      <c r="AH499" s="48"/>
      <c r="AI499" s="3" t="s">
        <v>68</v>
      </c>
      <c r="AL499" s="48"/>
    </row>
    <row r="500" spans="1:38" s="4" customFormat="1" ht="15" x14ac:dyDescent="0.25">
      <c r="A500" s="51"/>
      <c r="B500" s="50" t="s">
        <v>86</v>
      </c>
      <c r="C500" s="853" t="s">
        <v>87</v>
      </c>
      <c r="D500" s="853"/>
      <c r="E500" s="853"/>
      <c r="F500" s="53"/>
      <c r="G500" s="54"/>
      <c r="H500" s="54"/>
      <c r="I500" s="54"/>
      <c r="J500" s="57">
        <v>0.16</v>
      </c>
      <c r="K500" s="54"/>
      <c r="L500" s="57">
        <v>1.44</v>
      </c>
      <c r="M500" s="54"/>
      <c r="N500" s="59"/>
      <c r="AF500" s="39"/>
      <c r="AG500" s="48"/>
      <c r="AH500" s="48"/>
      <c r="AI500" s="3" t="s">
        <v>87</v>
      </c>
      <c r="AL500" s="48"/>
    </row>
    <row r="501" spans="1:38" s="4" customFormat="1" ht="15" x14ac:dyDescent="0.25">
      <c r="A501" s="60"/>
      <c r="B501" s="50"/>
      <c r="C501" s="853" t="s">
        <v>71</v>
      </c>
      <c r="D501" s="853"/>
      <c r="E501" s="853"/>
      <c r="F501" s="53" t="s">
        <v>72</v>
      </c>
      <c r="G501" s="56">
        <v>0.63</v>
      </c>
      <c r="H501" s="54"/>
      <c r="I501" s="56">
        <v>5.67</v>
      </c>
      <c r="J501" s="63"/>
      <c r="K501" s="54"/>
      <c r="L501" s="63"/>
      <c r="M501" s="54"/>
      <c r="N501" s="59"/>
      <c r="AF501" s="39"/>
      <c r="AG501" s="48"/>
      <c r="AH501" s="48"/>
      <c r="AJ501" s="3" t="s">
        <v>71</v>
      </c>
      <c r="AL501" s="48"/>
    </row>
    <row r="502" spans="1:38" s="4" customFormat="1" ht="15" x14ac:dyDescent="0.25">
      <c r="A502" s="51"/>
      <c r="B502" s="50"/>
      <c r="C502" s="854" t="s">
        <v>74</v>
      </c>
      <c r="D502" s="854"/>
      <c r="E502" s="854"/>
      <c r="F502" s="65"/>
      <c r="G502" s="66"/>
      <c r="H502" s="66"/>
      <c r="I502" s="66"/>
      <c r="J502" s="68">
        <v>15.78</v>
      </c>
      <c r="K502" s="66"/>
      <c r="L502" s="68">
        <v>142.02000000000001</v>
      </c>
      <c r="M502" s="66"/>
      <c r="N502" s="69"/>
      <c r="AF502" s="39"/>
      <c r="AG502" s="48"/>
      <c r="AH502" s="48"/>
      <c r="AK502" s="3" t="s">
        <v>74</v>
      </c>
      <c r="AL502" s="48"/>
    </row>
    <row r="503" spans="1:38" s="4" customFormat="1" ht="15" x14ac:dyDescent="0.25">
      <c r="A503" s="60"/>
      <c r="B503" s="50"/>
      <c r="C503" s="853" t="s">
        <v>75</v>
      </c>
      <c r="D503" s="853"/>
      <c r="E503" s="853"/>
      <c r="F503" s="53"/>
      <c r="G503" s="54"/>
      <c r="H503" s="54"/>
      <c r="I503" s="54"/>
      <c r="J503" s="63"/>
      <c r="K503" s="54"/>
      <c r="L503" s="57">
        <v>73.260000000000005</v>
      </c>
      <c r="M503" s="54"/>
      <c r="N503" s="58">
        <v>2594.87</v>
      </c>
      <c r="AF503" s="39"/>
      <c r="AG503" s="48"/>
      <c r="AH503" s="48"/>
      <c r="AJ503" s="3" t="s">
        <v>75</v>
      </c>
      <c r="AL503" s="48"/>
    </row>
    <row r="504" spans="1:38" s="4" customFormat="1" ht="23.25" x14ac:dyDescent="0.25">
      <c r="A504" s="60"/>
      <c r="B504" s="50" t="s">
        <v>973</v>
      </c>
      <c r="C504" s="853" t="s">
        <v>974</v>
      </c>
      <c r="D504" s="853"/>
      <c r="E504" s="853"/>
      <c r="F504" s="53" t="s">
        <v>78</v>
      </c>
      <c r="G504" s="70">
        <v>111</v>
      </c>
      <c r="H504" s="54"/>
      <c r="I504" s="70">
        <v>111</v>
      </c>
      <c r="J504" s="63"/>
      <c r="K504" s="54"/>
      <c r="L504" s="57">
        <v>81.319999999999993</v>
      </c>
      <c r="M504" s="54"/>
      <c r="N504" s="58">
        <v>2880.31</v>
      </c>
      <c r="AF504" s="39"/>
      <c r="AG504" s="48"/>
      <c r="AH504" s="48"/>
      <c r="AJ504" s="3" t="s">
        <v>974</v>
      </c>
      <c r="AL504" s="48"/>
    </row>
    <row r="505" spans="1:38" s="4" customFormat="1" ht="23.25" x14ac:dyDescent="0.25">
      <c r="A505" s="60"/>
      <c r="B505" s="50" t="s">
        <v>975</v>
      </c>
      <c r="C505" s="853" t="s">
        <v>976</v>
      </c>
      <c r="D505" s="853"/>
      <c r="E505" s="853"/>
      <c r="F505" s="53" t="s">
        <v>78</v>
      </c>
      <c r="G505" s="70">
        <v>52</v>
      </c>
      <c r="H505" s="54"/>
      <c r="I505" s="70">
        <v>52</v>
      </c>
      <c r="J505" s="63"/>
      <c r="K505" s="54"/>
      <c r="L505" s="57">
        <v>38.1</v>
      </c>
      <c r="M505" s="54"/>
      <c r="N505" s="58">
        <v>1349.33</v>
      </c>
      <c r="AF505" s="39"/>
      <c r="AG505" s="48"/>
      <c r="AH505" s="48"/>
      <c r="AJ505" s="3" t="s">
        <v>976</v>
      </c>
      <c r="AL505" s="48"/>
    </row>
    <row r="506" spans="1:38" s="4" customFormat="1" ht="15" x14ac:dyDescent="0.25">
      <c r="A506" s="71"/>
      <c r="B506" s="72"/>
      <c r="C506" s="847" t="s">
        <v>81</v>
      </c>
      <c r="D506" s="847"/>
      <c r="E506" s="847"/>
      <c r="F506" s="42"/>
      <c r="G506" s="43"/>
      <c r="H506" s="43"/>
      <c r="I506" s="43"/>
      <c r="J506" s="46"/>
      <c r="K506" s="43"/>
      <c r="L506" s="131">
        <v>261.44</v>
      </c>
      <c r="M506" s="66"/>
      <c r="N506" s="47"/>
      <c r="AF506" s="39"/>
      <c r="AG506" s="48"/>
      <c r="AH506" s="48"/>
      <c r="AL506" s="48" t="s">
        <v>81</v>
      </c>
    </row>
    <row r="507" spans="1:38" s="4" customFormat="1" ht="15" x14ac:dyDescent="0.25">
      <c r="A507" s="40" t="s">
        <v>468</v>
      </c>
      <c r="B507" s="41" t="s">
        <v>1137</v>
      </c>
      <c r="C507" s="847" t="s">
        <v>1138</v>
      </c>
      <c r="D507" s="847"/>
      <c r="E507" s="847"/>
      <c r="F507" s="42" t="s">
        <v>965</v>
      </c>
      <c r="G507" s="43">
        <v>0.01</v>
      </c>
      <c r="H507" s="44">
        <v>1</v>
      </c>
      <c r="I507" s="109">
        <v>0.01</v>
      </c>
      <c r="J507" s="73">
        <v>41416.559999999998</v>
      </c>
      <c r="K507" s="43"/>
      <c r="L507" s="131">
        <v>414.17</v>
      </c>
      <c r="M507" s="43"/>
      <c r="N507" s="47"/>
      <c r="AF507" s="39"/>
      <c r="AG507" s="48"/>
      <c r="AH507" s="48" t="s">
        <v>1138</v>
      </c>
      <c r="AL507" s="48"/>
    </row>
    <row r="508" spans="1:38" s="4" customFormat="1" ht="15" x14ac:dyDescent="0.25">
      <c r="A508" s="71"/>
      <c r="B508" s="72"/>
      <c r="C508" s="847" t="s">
        <v>81</v>
      </c>
      <c r="D508" s="847"/>
      <c r="E508" s="847"/>
      <c r="F508" s="42"/>
      <c r="G508" s="43"/>
      <c r="H508" s="43"/>
      <c r="I508" s="43"/>
      <c r="J508" s="46"/>
      <c r="K508" s="43"/>
      <c r="L508" s="131">
        <v>414.17</v>
      </c>
      <c r="M508" s="66"/>
      <c r="N508" s="47"/>
      <c r="AF508" s="39"/>
      <c r="AG508" s="48"/>
      <c r="AH508" s="48"/>
      <c r="AL508" s="48" t="s">
        <v>81</v>
      </c>
    </row>
    <row r="509" spans="1:38" s="4" customFormat="1" ht="15" x14ac:dyDescent="0.25">
      <c r="A509" s="40" t="s">
        <v>565</v>
      </c>
      <c r="B509" s="41" t="s">
        <v>1139</v>
      </c>
      <c r="C509" s="847" t="s">
        <v>1140</v>
      </c>
      <c r="D509" s="847"/>
      <c r="E509" s="847"/>
      <c r="F509" s="42" t="s">
        <v>965</v>
      </c>
      <c r="G509" s="43">
        <v>0.02</v>
      </c>
      <c r="H509" s="44">
        <v>1</v>
      </c>
      <c r="I509" s="109">
        <v>0.02</v>
      </c>
      <c r="J509" s="73">
        <v>42593.59</v>
      </c>
      <c r="K509" s="43"/>
      <c r="L509" s="131">
        <v>851.87</v>
      </c>
      <c r="M509" s="43"/>
      <c r="N509" s="47"/>
      <c r="AF509" s="39"/>
      <c r="AG509" s="48"/>
      <c r="AH509" s="48" t="s">
        <v>1140</v>
      </c>
      <c r="AL509" s="48"/>
    </row>
    <row r="510" spans="1:38" s="4" customFormat="1" ht="15" x14ac:dyDescent="0.25">
      <c r="A510" s="71"/>
      <c r="B510" s="72"/>
      <c r="C510" s="847" t="s">
        <v>81</v>
      </c>
      <c r="D510" s="847"/>
      <c r="E510" s="847"/>
      <c r="F510" s="42"/>
      <c r="G510" s="43"/>
      <c r="H510" s="43"/>
      <c r="I510" s="43"/>
      <c r="J510" s="46"/>
      <c r="K510" s="43"/>
      <c r="L510" s="131">
        <v>851.87</v>
      </c>
      <c r="M510" s="66"/>
      <c r="N510" s="47"/>
      <c r="AF510" s="39"/>
      <c r="AG510" s="48"/>
      <c r="AH510" s="48"/>
      <c r="AL510" s="48" t="s">
        <v>81</v>
      </c>
    </row>
    <row r="511" spans="1:38" s="4" customFormat="1" ht="15" x14ac:dyDescent="0.25">
      <c r="A511" s="40" t="s">
        <v>474</v>
      </c>
      <c r="B511" s="41" t="s">
        <v>1141</v>
      </c>
      <c r="C511" s="847" t="s">
        <v>1142</v>
      </c>
      <c r="D511" s="847"/>
      <c r="E511" s="847"/>
      <c r="F511" s="42" t="s">
        <v>965</v>
      </c>
      <c r="G511" s="43">
        <v>0.16</v>
      </c>
      <c r="H511" s="44">
        <v>1</v>
      </c>
      <c r="I511" s="109">
        <v>0.16</v>
      </c>
      <c r="J511" s="73">
        <v>14783.63</v>
      </c>
      <c r="K511" s="43"/>
      <c r="L511" s="73">
        <v>2365.38</v>
      </c>
      <c r="M511" s="43"/>
      <c r="N511" s="47"/>
      <c r="AF511" s="39"/>
      <c r="AG511" s="48"/>
      <c r="AH511" s="48" t="s">
        <v>1142</v>
      </c>
      <c r="AL511" s="48"/>
    </row>
    <row r="512" spans="1:38" s="4" customFormat="1" ht="15" x14ac:dyDescent="0.25">
      <c r="A512" s="71"/>
      <c r="B512" s="72"/>
      <c r="C512" s="847" t="s">
        <v>81</v>
      </c>
      <c r="D512" s="847"/>
      <c r="E512" s="847"/>
      <c r="F512" s="42"/>
      <c r="G512" s="43"/>
      <c r="H512" s="43"/>
      <c r="I512" s="43"/>
      <c r="J512" s="46"/>
      <c r="K512" s="43"/>
      <c r="L512" s="73">
        <v>2365.38</v>
      </c>
      <c r="M512" s="66"/>
      <c r="N512" s="47"/>
      <c r="AF512" s="39"/>
      <c r="AG512" s="48"/>
      <c r="AH512" s="48"/>
      <c r="AL512" s="48" t="s">
        <v>81</v>
      </c>
    </row>
    <row r="513" spans="1:38" s="4" customFormat="1" ht="23.25" x14ac:dyDescent="0.25">
      <c r="A513" s="40" t="s">
        <v>477</v>
      </c>
      <c r="B513" s="41" t="s">
        <v>1143</v>
      </c>
      <c r="C513" s="847" t="s">
        <v>1144</v>
      </c>
      <c r="D513" s="847"/>
      <c r="E513" s="847"/>
      <c r="F513" s="42" t="s">
        <v>965</v>
      </c>
      <c r="G513" s="43">
        <v>0.67500000000000004</v>
      </c>
      <c r="H513" s="44">
        <v>1</v>
      </c>
      <c r="I513" s="129">
        <v>0.67500000000000004</v>
      </c>
      <c r="J513" s="73">
        <v>5365.89</v>
      </c>
      <c r="K513" s="43"/>
      <c r="L513" s="73">
        <v>3621.98</v>
      </c>
      <c r="M513" s="43"/>
      <c r="N513" s="47"/>
      <c r="AF513" s="39"/>
      <c r="AG513" s="48"/>
      <c r="AH513" s="48" t="s">
        <v>1144</v>
      </c>
      <c r="AL513" s="48"/>
    </row>
    <row r="514" spans="1:38" s="4" customFormat="1" ht="15" x14ac:dyDescent="0.25">
      <c r="A514" s="71"/>
      <c r="B514" s="72"/>
      <c r="C514" s="847" t="s">
        <v>81</v>
      </c>
      <c r="D514" s="847"/>
      <c r="E514" s="847"/>
      <c r="F514" s="42"/>
      <c r="G514" s="43"/>
      <c r="H514" s="43"/>
      <c r="I514" s="43"/>
      <c r="J514" s="46"/>
      <c r="K514" s="43"/>
      <c r="L514" s="73">
        <v>3621.98</v>
      </c>
      <c r="M514" s="66"/>
      <c r="N514" s="47"/>
      <c r="AF514" s="39"/>
      <c r="AG514" s="48"/>
      <c r="AH514" s="48"/>
      <c r="AL514" s="48" t="s">
        <v>81</v>
      </c>
    </row>
    <row r="515" spans="1:38" s="4" customFormat="1" ht="23.25" x14ac:dyDescent="0.25">
      <c r="A515" s="40" t="s">
        <v>461</v>
      </c>
      <c r="B515" s="41" t="s">
        <v>1145</v>
      </c>
      <c r="C515" s="847" t="s">
        <v>1146</v>
      </c>
      <c r="D515" s="847"/>
      <c r="E515" s="847"/>
      <c r="F515" s="42" t="s">
        <v>965</v>
      </c>
      <c r="G515" s="43">
        <v>0.18</v>
      </c>
      <c r="H515" s="44">
        <v>1</v>
      </c>
      <c r="I515" s="109">
        <v>0.18</v>
      </c>
      <c r="J515" s="73">
        <v>3363.26</v>
      </c>
      <c r="K515" s="43"/>
      <c r="L515" s="131">
        <v>605.39</v>
      </c>
      <c r="M515" s="43"/>
      <c r="N515" s="47"/>
      <c r="AF515" s="39"/>
      <c r="AG515" s="48"/>
      <c r="AH515" s="48" t="s">
        <v>1146</v>
      </c>
      <c r="AL515" s="48"/>
    </row>
    <row r="516" spans="1:38" s="4" customFormat="1" ht="15" x14ac:dyDescent="0.25">
      <c r="A516" s="71"/>
      <c r="B516" s="72"/>
      <c r="C516" s="847" t="s">
        <v>81</v>
      </c>
      <c r="D516" s="847"/>
      <c r="E516" s="847"/>
      <c r="F516" s="42"/>
      <c r="G516" s="43"/>
      <c r="H516" s="43"/>
      <c r="I516" s="43"/>
      <c r="J516" s="46"/>
      <c r="K516" s="43"/>
      <c r="L516" s="131">
        <v>605.39</v>
      </c>
      <c r="M516" s="66"/>
      <c r="N516" s="47"/>
      <c r="AF516" s="39"/>
      <c r="AG516" s="48"/>
      <c r="AH516" s="48"/>
      <c r="AL516" s="48" t="s">
        <v>81</v>
      </c>
    </row>
    <row r="517" spans="1:38" s="4" customFormat="1" ht="15" x14ac:dyDescent="0.25">
      <c r="A517" s="40" t="s">
        <v>464</v>
      </c>
      <c r="B517" s="41" t="s">
        <v>1147</v>
      </c>
      <c r="C517" s="847" t="s">
        <v>1148</v>
      </c>
      <c r="D517" s="847"/>
      <c r="E517" s="847"/>
      <c r="F517" s="42" t="s">
        <v>965</v>
      </c>
      <c r="G517" s="43">
        <v>0.154</v>
      </c>
      <c r="H517" s="44">
        <v>1</v>
      </c>
      <c r="I517" s="129">
        <v>0.154</v>
      </c>
      <c r="J517" s="73">
        <v>29332.61</v>
      </c>
      <c r="K517" s="43"/>
      <c r="L517" s="73">
        <v>4517.22</v>
      </c>
      <c r="M517" s="43"/>
      <c r="N517" s="47"/>
      <c r="AF517" s="39"/>
      <c r="AG517" s="48"/>
      <c r="AH517" s="48" t="s">
        <v>1148</v>
      </c>
      <c r="AL517" s="48"/>
    </row>
    <row r="518" spans="1:38" s="4" customFormat="1" ht="15" x14ac:dyDescent="0.25">
      <c r="A518" s="71"/>
      <c r="B518" s="72"/>
      <c r="C518" s="847" t="s">
        <v>81</v>
      </c>
      <c r="D518" s="847"/>
      <c r="E518" s="847"/>
      <c r="F518" s="42"/>
      <c r="G518" s="43"/>
      <c r="H518" s="43"/>
      <c r="I518" s="43"/>
      <c r="J518" s="46"/>
      <c r="K518" s="43"/>
      <c r="L518" s="73">
        <v>4517.22</v>
      </c>
      <c r="M518" s="66"/>
      <c r="N518" s="47"/>
      <c r="AF518" s="39"/>
      <c r="AG518" s="48"/>
      <c r="AH518" s="48"/>
      <c r="AL518" s="48" t="s">
        <v>81</v>
      </c>
    </row>
    <row r="519" spans="1:38" s="4" customFormat="1" ht="45.75" x14ac:dyDescent="0.25">
      <c r="A519" s="40" t="s">
        <v>489</v>
      </c>
      <c r="B519" s="41" t="s">
        <v>963</v>
      </c>
      <c r="C519" s="847" t="s">
        <v>1166</v>
      </c>
      <c r="D519" s="847"/>
      <c r="E519" s="847"/>
      <c r="F519" s="42" t="s">
        <v>965</v>
      </c>
      <c r="G519" s="43">
        <v>0.52300000000000002</v>
      </c>
      <c r="H519" s="44">
        <v>1</v>
      </c>
      <c r="I519" s="129">
        <v>0.52300000000000002</v>
      </c>
      <c r="J519" s="73">
        <v>1480.94</v>
      </c>
      <c r="K519" s="43"/>
      <c r="L519" s="131">
        <v>774.53</v>
      </c>
      <c r="M519" s="43"/>
      <c r="N519" s="47"/>
      <c r="AF519" s="39"/>
      <c r="AG519" s="48"/>
      <c r="AH519" s="48" t="s">
        <v>1166</v>
      </c>
      <c r="AL519" s="48"/>
    </row>
    <row r="520" spans="1:38" s="4" customFormat="1" ht="15" x14ac:dyDescent="0.25">
      <c r="A520" s="71"/>
      <c r="B520" s="72"/>
      <c r="C520" s="847" t="s">
        <v>81</v>
      </c>
      <c r="D520" s="847"/>
      <c r="E520" s="847"/>
      <c r="F520" s="42"/>
      <c r="G520" s="43"/>
      <c r="H520" s="43"/>
      <c r="I520" s="43"/>
      <c r="J520" s="46"/>
      <c r="K520" s="43"/>
      <c r="L520" s="131">
        <v>774.53</v>
      </c>
      <c r="M520" s="66"/>
      <c r="N520" s="47"/>
      <c r="AF520" s="39"/>
      <c r="AG520" s="48"/>
      <c r="AH520" s="48"/>
      <c r="AL520" s="48" t="s">
        <v>81</v>
      </c>
    </row>
    <row r="521" spans="1:38" s="4" customFormat="1" ht="15" x14ac:dyDescent="0.25">
      <c r="A521" s="40" t="s">
        <v>492</v>
      </c>
      <c r="B521" s="41" t="s">
        <v>1150</v>
      </c>
      <c r="C521" s="847" t="s">
        <v>1151</v>
      </c>
      <c r="D521" s="847"/>
      <c r="E521" s="847"/>
      <c r="F521" s="42" t="s">
        <v>965</v>
      </c>
      <c r="G521" s="43">
        <v>0.156</v>
      </c>
      <c r="H521" s="44">
        <v>1</v>
      </c>
      <c r="I521" s="129">
        <v>0.156</v>
      </c>
      <c r="J521" s="73">
        <v>3663.94</v>
      </c>
      <c r="K521" s="43"/>
      <c r="L521" s="131">
        <v>571.57000000000005</v>
      </c>
      <c r="M521" s="43"/>
      <c r="N521" s="47"/>
      <c r="AF521" s="39"/>
      <c r="AG521" s="48"/>
      <c r="AH521" s="48" t="s">
        <v>1151</v>
      </c>
      <c r="AL521" s="48"/>
    </row>
    <row r="522" spans="1:38" s="4" customFormat="1" ht="15" x14ac:dyDescent="0.25">
      <c r="A522" s="71"/>
      <c r="B522" s="72"/>
      <c r="C522" s="847" t="s">
        <v>81</v>
      </c>
      <c r="D522" s="847"/>
      <c r="E522" s="847"/>
      <c r="F522" s="42"/>
      <c r="G522" s="43"/>
      <c r="H522" s="43"/>
      <c r="I522" s="43"/>
      <c r="J522" s="46"/>
      <c r="K522" s="43"/>
      <c r="L522" s="131">
        <v>571.57000000000005</v>
      </c>
      <c r="M522" s="66"/>
      <c r="N522" s="47"/>
      <c r="AF522" s="39"/>
      <c r="AG522" s="48"/>
      <c r="AH522" s="48"/>
      <c r="AL522" s="48" t="s">
        <v>81</v>
      </c>
    </row>
    <row r="523" spans="1:38" s="4" customFormat="1" ht="23.25" x14ac:dyDescent="0.25">
      <c r="A523" s="40" t="s">
        <v>495</v>
      </c>
      <c r="B523" s="41" t="s">
        <v>1152</v>
      </c>
      <c r="C523" s="847" t="s">
        <v>1153</v>
      </c>
      <c r="D523" s="847"/>
      <c r="E523" s="847"/>
      <c r="F523" s="42" t="s">
        <v>119</v>
      </c>
      <c r="G523" s="43">
        <v>0.39200000000000002</v>
      </c>
      <c r="H523" s="44">
        <v>1</v>
      </c>
      <c r="I523" s="129">
        <v>0.39200000000000002</v>
      </c>
      <c r="J523" s="46"/>
      <c r="K523" s="43"/>
      <c r="L523" s="46"/>
      <c r="M523" s="43"/>
      <c r="N523" s="47"/>
      <c r="AF523" s="39"/>
      <c r="AG523" s="48"/>
      <c r="AH523" s="48" t="s">
        <v>1153</v>
      </c>
      <c r="AL523" s="48"/>
    </row>
    <row r="524" spans="1:38" s="4" customFormat="1" ht="15" x14ac:dyDescent="0.25">
      <c r="A524" s="51"/>
      <c r="B524" s="50" t="s">
        <v>60</v>
      </c>
      <c r="C524" s="853" t="s">
        <v>66</v>
      </c>
      <c r="D524" s="853"/>
      <c r="E524" s="853"/>
      <c r="F524" s="53"/>
      <c r="G524" s="54"/>
      <c r="H524" s="54"/>
      <c r="I524" s="54"/>
      <c r="J524" s="57">
        <v>314.33999999999997</v>
      </c>
      <c r="K524" s="54"/>
      <c r="L524" s="57">
        <v>123.22</v>
      </c>
      <c r="M524" s="56">
        <v>35.42</v>
      </c>
      <c r="N524" s="58">
        <v>4364.45</v>
      </c>
      <c r="AF524" s="39"/>
      <c r="AG524" s="48"/>
      <c r="AH524" s="48"/>
      <c r="AI524" s="3" t="s">
        <v>66</v>
      </c>
      <c r="AL524" s="48"/>
    </row>
    <row r="525" spans="1:38" s="4" customFormat="1" ht="15" x14ac:dyDescent="0.25">
      <c r="A525" s="51"/>
      <c r="B525" s="50" t="s">
        <v>67</v>
      </c>
      <c r="C525" s="853" t="s">
        <v>68</v>
      </c>
      <c r="D525" s="853"/>
      <c r="E525" s="853"/>
      <c r="F525" s="53"/>
      <c r="G525" s="54"/>
      <c r="H525" s="54"/>
      <c r="I525" s="54"/>
      <c r="J525" s="57">
        <v>81.66</v>
      </c>
      <c r="K525" s="54"/>
      <c r="L525" s="57">
        <v>32.01</v>
      </c>
      <c r="M525" s="54"/>
      <c r="N525" s="59"/>
      <c r="AF525" s="39"/>
      <c r="AG525" s="48"/>
      <c r="AH525" s="48"/>
      <c r="AI525" s="3" t="s">
        <v>68</v>
      </c>
      <c r="AL525" s="48"/>
    </row>
    <row r="526" spans="1:38" s="4" customFormat="1" ht="15" x14ac:dyDescent="0.25">
      <c r="A526" s="51"/>
      <c r="B526" s="50" t="s">
        <v>69</v>
      </c>
      <c r="C526" s="853" t="s">
        <v>70</v>
      </c>
      <c r="D526" s="853"/>
      <c r="E526" s="853"/>
      <c r="F526" s="53"/>
      <c r="G526" s="54"/>
      <c r="H526" s="54"/>
      <c r="I526" s="54"/>
      <c r="J526" s="57">
        <v>5.78</v>
      </c>
      <c r="K526" s="54"/>
      <c r="L526" s="57">
        <v>2.27</v>
      </c>
      <c r="M526" s="56">
        <v>35.42</v>
      </c>
      <c r="N526" s="133">
        <v>80.400000000000006</v>
      </c>
      <c r="AF526" s="39"/>
      <c r="AG526" s="48"/>
      <c r="AH526" s="48"/>
      <c r="AI526" s="3" t="s">
        <v>70</v>
      </c>
      <c r="AL526" s="48"/>
    </row>
    <row r="527" spans="1:38" s="4" customFormat="1" ht="15" x14ac:dyDescent="0.25">
      <c r="A527" s="51"/>
      <c r="B527" s="50" t="s">
        <v>86</v>
      </c>
      <c r="C527" s="853" t="s">
        <v>87</v>
      </c>
      <c r="D527" s="853"/>
      <c r="E527" s="853"/>
      <c r="F527" s="53"/>
      <c r="G527" s="54"/>
      <c r="H527" s="54"/>
      <c r="I527" s="54"/>
      <c r="J527" s="57">
        <v>86.68</v>
      </c>
      <c r="K527" s="54"/>
      <c r="L527" s="57">
        <v>33.979999999999997</v>
      </c>
      <c r="M527" s="54"/>
      <c r="N527" s="59"/>
      <c r="AF527" s="39"/>
      <c r="AG527" s="48"/>
      <c r="AH527" s="48"/>
      <c r="AI527" s="3" t="s">
        <v>87</v>
      </c>
      <c r="AL527" s="48"/>
    </row>
    <row r="528" spans="1:38" s="4" customFormat="1" ht="15" x14ac:dyDescent="0.25">
      <c r="A528" s="60"/>
      <c r="B528" s="50"/>
      <c r="C528" s="853" t="s">
        <v>71</v>
      </c>
      <c r="D528" s="853"/>
      <c r="E528" s="853"/>
      <c r="F528" s="53" t="s">
        <v>72</v>
      </c>
      <c r="G528" s="56">
        <v>33.44</v>
      </c>
      <c r="H528" s="54"/>
      <c r="I528" s="64">
        <v>13.10848</v>
      </c>
      <c r="J528" s="63"/>
      <c r="K528" s="54"/>
      <c r="L528" s="63"/>
      <c r="M528" s="54"/>
      <c r="N528" s="59"/>
      <c r="AF528" s="39"/>
      <c r="AG528" s="48"/>
      <c r="AH528" s="48"/>
      <c r="AJ528" s="3" t="s">
        <v>71</v>
      </c>
      <c r="AL528" s="48"/>
    </row>
    <row r="529" spans="1:40" s="4" customFormat="1" ht="15" x14ac:dyDescent="0.25">
      <c r="A529" s="60"/>
      <c r="B529" s="50"/>
      <c r="C529" s="853" t="s">
        <v>73</v>
      </c>
      <c r="D529" s="853"/>
      <c r="E529" s="853"/>
      <c r="F529" s="53" t="s">
        <v>72</v>
      </c>
      <c r="G529" s="56">
        <v>0.46</v>
      </c>
      <c r="H529" s="54"/>
      <c r="I529" s="64">
        <v>0.18032000000000001</v>
      </c>
      <c r="J529" s="63"/>
      <c r="K529" s="54"/>
      <c r="L529" s="63"/>
      <c r="M529" s="54"/>
      <c r="N529" s="59"/>
      <c r="AF529" s="39"/>
      <c r="AG529" s="48"/>
      <c r="AH529" s="48"/>
      <c r="AJ529" s="3" t="s">
        <v>73</v>
      </c>
      <c r="AL529" s="48"/>
    </row>
    <row r="530" spans="1:40" s="4" customFormat="1" ht="15" x14ac:dyDescent="0.25">
      <c r="A530" s="51"/>
      <c r="B530" s="50"/>
      <c r="C530" s="854" t="s">
        <v>74</v>
      </c>
      <c r="D530" s="854"/>
      <c r="E530" s="854"/>
      <c r="F530" s="65"/>
      <c r="G530" s="66"/>
      <c r="H530" s="66"/>
      <c r="I530" s="66"/>
      <c r="J530" s="68">
        <v>482.68</v>
      </c>
      <c r="K530" s="66"/>
      <c r="L530" s="68">
        <v>189.21</v>
      </c>
      <c r="M530" s="66"/>
      <c r="N530" s="69"/>
      <c r="AF530" s="39"/>
      <c r="AG530" s="48"/>
      <c r="AH530" s="48"/>
      <c r="AK530" s="3" t="s">
        <v>74</v>
      </c>
      <c r="AL530" s="48"/>
    </row>
    <row r="531" spans="1:40" s="4" customFormat="1" ht="15" x14ac:dyDescent="0.25">
      <c r="A531" s="60"/>
      <c r="B531" s="50"/>
      <c r="C531" s="853" t="s">
        <v>75</v>
      </c>
      <c r="D531" s="853"/>
      <c r="E531" s="853"/>
      <c r="F531" s="53"/>
      <c r="G531" s="54"/>
      <c r="H531" s="54"/>
      <c r="I531" s="54"/>
      <c r="J531" s="63"/>
      <c r="K531" s="54"/>
      <c r="L531" s="57">
        <v>125.49</v>
      </c>
      <c r="M531" s="54"/>
      <c r="N531" s="58">
        <v>4444.8500000000004</v>
      </c>
      <c r="AF531" s="39"/>
      <c r="AG531" s="48"/>
      <c r="AH531" s="48"/>
      <c r="AJ531" s="3" t="s">
        <v>75</v>
      </c>
      <c r="AL531" s="48"/>
    </row>
    <row r="532" spans="1:40" s="4" customFormat="1" ht="23.25" x14ac:dyDescent="0.25">
      <c r="A532" s="60"/>
      <c r="B532" s="50" t="s">
        <v>120</v>
      </c>
      <c r="C532" s="853" t="s">
        <v>121</v>
      </c>
      <c r="D532" s="853"/>
      <c r="E532" s="853"/>
      <c r="F532" s="53" t="s">
        <v>78</v>
      </c>
      <c r="G532" s="70">
        <v>97</v>
      </c>
      <c r="H532" s="54"/>
      <c r="I532" s="70">
        <v>97</v>
      </c>
      <c r="J532" s="63"/>
      <c r="K532" s="54"/>
      <c r="L532" s="57">
        <v>121.73</v>
      </c>
      <c r="M532" s="54"/>
      <c r="N532" s="58">
        <v>4311.5</v>
      </c>
      <c r="AF532" s="39"/>
      <c r="AG532" s="48"/>
      <c r="AH532" s="48"/>
      <c r="AJ532" s="3" t="s">
        <v>121</v>
      </c>
      <c r="AL532" s="48"/>
    </row>
    <row r="533" spans="1:40" s="4" customFormat="1" ht="23.25" x14ac:dyDescent="0.25">
      <c r="A533" s="60"/>
      <c r="B533" s="50" t="s">
        <v>122</v>
      </c>
      <c r="C533" s="853" t="s">
        <v>123</v>
      </c>
      <c r="D533" s="853"/>
      <c r="E533" s="853"/>
      <c r="F533" s="53" t="s">
        <v>78</v>
      </c>
      <c r="G533" s="70">
        <v>51</v>
      </c>
      <c r="H533" s="54"/>
      <c r="I533" s="70">
        <v>51</v>
      </c>
      <c r="J533" s="63"/>
      <c r="K533" s="54"/>
      <c r="L533" s="57">
        <v>64</v>
      </c>
      <c r="M533" s="54"/>
      <c r="N533" s="58">
        <v>2266.87</v>
      </c>
      <c r="AF533" s="39"/>
      <c r="AG533" s="48"/>
      <c r="AH533" s="48"/>
      <c r="AJ533" s="3" t="s">
        <v>123</v>
      </c>
      <c r="AL533" s="48"/>
    </row>
    <row r="534" spans="1:40" s="4" customFormat="1" ht="15" x14ac:dyDescent="0.25">
      <c r="A534" s="71"/>
      <c r="B534" s="72"/>
      <c r="C534" s="847" t="s">
        <v>81</v>
      </c>
      <c r="D534" s="847"/>
      <c r="E534" s="847"/>
      <c r="F534" s="42"/>
      <c r="G534" s="43"/>
      <c r="H534" s="43"/>
      <c r="I534" s="43"/>
      <c r="J534" s="46"/>
      <c r="K534" s="43"/>
      <c r="L534" s="131">
        <v>374.94</v>
      </c>
      <c r="M534" s="66"/>
      <c r="N534" s="47"/>
      <c r="AF534" s="39"/>
      <c r="AG534" s="48"/>
      <c r="AH534" s="48"/>
      <c r="AL534" s="48" t="s">
        <v>81</v>
      </c>
    </row>
    <row r="535" spans="1:40" s="4" customFormat="1" ht="23.25" x14ac:dyDescent="0.25">
      <c r="A535" s="40" t="s">
        <v>498</v>
      </c>
      <c r="B535" s="41" t="s">
        <v>1154</v>
      </c>
      <c r="C535" s="847" t="s">
        <v>1155</v>
      </c>
      <c r="D535" s="847"/>
      <c r="E535" s="847"/>
      <c r="F535" s="42" t="s">
        <v>965</v>
      </c>
      <c r="G535" s="43">
        <v>0.04</v>
      </c>
      <c r="H535" s="44">
        <v>1</v>
      </c>
      <c r="I535" s="109">
        <v>0.04</v>
      </c>
      <c r="J535" s="73">
        <v>88071.37</v>
      </c>
      <c r="K535" s="43"/>
      <c r="L535" s="73">
        <v>3522.85</v>
      </c>
      <c r="M535" s="43"/>
      <c r="N535" s="47"/>
      <c r="AF535" s="39"/>
      <c r="AG535" s="48"/>
      <c r="AH535" s="48" t="s">
        <v>1155</v>
      </c>
      <c r="AL535" s="48"/>
    </row>
    <row r="536" spans="1:40" s="4" customFormat="1" ht="15" x14ac:dyDescent="0.25">
      <c r="A536" s="71"/>
      <c r="B536" s="72"/>
      <c r="C536" s="847" t="s">
        <v>81</v>
      </c>
      <c r="D536" s="847"/>
      <c r="E536" s="847"/>
      <c r="F536" s="42"/>
      <c r="G536" s="43"/>
      <c r="H536" s="43"/>
      <c r="I536" s="43"/>
      <c r="J536" s="46"/>
      <c r="K536" s="43"/>
      <c r="L536" s="73">
        <v>3522.85</v>
      </c>
      <c r="M536" s="66"/>
      <c r="N536" s="47"/>
      <c r="AF536" s="39"/>
      <c r="AG536" s="48"/>
      <c r="AH536" s="48"/>
      <c r="AL536" s="48" t="s">
        <v>81</v>
      </c>
    </row>
    <row r="537" spans="1:40" s="4" customFormat="1" ht="15" x14ac:dyDescent="0.25">
      <c r="A537" s="40" t="s">
        <v>501</v>
      </c>
      <c r="B537" s="41" t="s">
        <v>957</v>
      </c>
      <c r="C537" s="847" t="s">
        <v>958</v>
      </c>
      <c r="D537" s="847"/>
      <c r="E537" s="847"/>
      <c r="F537" s="42" t="s">
        <v>174</v>
      </c>
      <c r="G537" s="43">
        <v>4</v>
      </c>
      <c r="H537" s="44">
        <v>1</v>
      </c>
      <c r="I537" s="44">
        <v>4</v>
      </c>
      <c r="J537" s="131">
        <v>17.62</v>
      </c>
      <c r="K537" s="43"/>
      <c r="L537" s="131">
        <v>70.48</v>
      </c>
      <c r="M537" s="43"/>
      <c r="N537" s="47"/>
      <c r="AF537" s="39"/>
      <c r="AG537" s="48"/>
      <c r="AH537" s="48" t="s">
        <v>958</v>
      </c>
      <c r="AL537" s="48"/>
    </row>
    <row r="538" spans="1:40" s="4" customFormat="1" ht="15" x14ac:dyDescent="0.25">
      <c r="A538" s="71"/>
      <c r="B538" s="72"/>
      <c r="C538" s="847" t="s">
        <v>81</v>
      </c>
      <c r="D538" s="847"/>
      <c r="E538" s="847"/>
      <c r="F538" s="42"/>
      <c r="G538" s="43"/>
      <c r="H538" s="43"/>
      <c r="I538" s="43"/>
      <c r="J538" s="46"/>
      <c r="K538" s="43"/>
      <c r="L538" s="131">
        <v>70.48</v>
      </c>
      <c r="M538" s="66"/>
      <c r="N538" s="47"/>
      <c r="AF538" s="39"/>
      <c r="AG538" s="48"/>
      <c r="AH538" s="48"/>
      <c r="AL538" s="48" t="s">
        <v>81</v>
      </c>
    </row>
    <row r="539" spans="1:40" s="4" customFormat="1" ht="0" hidden="1" customHeight="1" x14ac:dyDescent="0.25">
      <c r="A539" s="110"/>
      <c r="B539" s="111"/>
      <c r="C539" s="111"/>
      <c r="D539" s="111"/>
      <c r="E539" s="111"/>
      <c r="F539" s="112"/>
      <c r="G539" s="112"/>
      <c r="H539" s="112"/>
      <c r="I539" s="112"/>
      <c r="J539" s="113"/>
      <c r="K539" s="112"/>
      <c r="L539" s="113"/>
      <c r="M539" s="54"/>
      <c r="N539" s="113"/>
      <c r="AF539" s="39"/>
      <c r="AG539" s="48"/>
      <c r="AH539" s="48"/>
      <c r="AL539" s="48"/>
    </row>
    <row r="540" spans="1:40" s="4" customFormat="1" ht="11.25" hidden="1" customHeight="1" x14ac:dyDescent="0.25">
      <c r="B540" s="138"/>
      <c r="C540" s="138"/>
      <c r="D540" s="138"/>
      <c r="E540" s="138"/>
      <c r="F540" s="138"/>
      <c r="G540" s="138"/>
      <c r="H540" s="138"/>
      <c r="I540" s="138"/>
      <c r="J540" s="138"/>
      <c r="K540" s="138"/>
      <c r="L540" s="139"/>
      <c r="M540" s="139"/>
      <c r="N540" s="139"/>
      <c r="R540" s="140"/>
    </row>
    <row r="541" spans="1:40" s="4" customFormat="1" ht="15" x14ac:dyDescent="0.25">
      <c r="A541" s="114"/>
      <c r="B541" s="115"/>
      <c r="C541" s="847" t="s">
        <v>362</v>
      </c>
      <c r="D541" s="847"/>
      <c r="E541" s="847"/>
      <c r="F541" s="847"/>
      <c r="G541" s="847"/>
      <c r="H541" s="847"/>
      <c r="I541" s="847"/>
      <c r="J541" s="847"/>
      <c r="K541" s="847"/>
      <c r="L541" s="116"/>
      <c r="M541" s="117"/>
      <c r="N541" s="118"/>
      <c r="AM541" s="48" t="s">
        <v>362</v>
      </c>
    </row>
    <row r="542" spans="1:40" s="4" customFormat="1" ht="15" x14ac:dyDescent="0.25">
      <c r="A542" s="119"/>
      <c r="B542" s="50"/>
      <c r="C542" s="853" t="s">
        <v>99</v>
      </c>
      <c r="D542" s="853"/>
      <c r="E542" s="853"/>
      <c r="F542" s="853"/>
      <c r="G542" s="853"/>
      <c r="H542" s="853"/>
      <c r="I542" s="853"/>
      <c r="J542" s="853"/>
      <c r="K542" s="853"/>
      <c r="L542" s="120">
        <v>42991.55</v>
      </c>
      <c r="M542" s="121"/>
      <c r="N542" s="141">
        <v>585894.18999999994</v>
      </c>
      <c r="AM542" s="48"/>
      <c r="AN542" s="3" t="s">
        <v>99</v>
      </c>
    </row>
    <row r="543" spans="1:40" s="4" customFormat="1" ht="15" x14ac:dyDescent="0.25">
      <c r="A543" s="119"/>
      <c r="B543" s="50"/>
      <c r="C543" s="853" t="s">
        <v>100</v>
      </c>
      <c r="D543" s="853"/>
      <c r="E543" s="853"/>
      <c r="F543" s="853"/>
      <c r="G543" s="853"/>
      <c r="H543" s="853"/>
      <c r="I543" s="853"/>
      <c r="J543" s="853"/>
      <c r="K543" s="853"/>
      <c r="L543" s="123"/>
      <c r="M543" s="121"/>
      <c r="N543" s="122"/>
      <c r="AM543" s="48"/>
      <c r="AN543" s="3" t="s">
        <v>100</v>
      </c>
    </row>
    <row r="544" spans="1:40" s="4" customFormat="1" ht="15" x14ac:dyDescent="0.25">
      <c r="A544" s="119"/>
      <c r="B544" s="50"/>
      <c r="C544" s="853" t="s">
        <v>101</v>
      </c>
      <c r="D544" s="853"/>
      <c r="E544" s="853"/>
      <c r="F544" s="853"/>
      <c r="G544" s="853"/>
      <c r="H544" s="853"/>
      <c r="I544" s="853"/>
      <c r="J544" s="853"/>
      <c r="K544" s="853"/>
      <c r="L544" s="120">
        <v>7785.7</v>
      </c>
      <c r="M544" s="121"/>
      <c r="N544" s="141">
        <v>275769.51</v>
      </c>
      <c r="AM544" s="48"/>
      <c r="AN544" s="3" t="s">
        <v>101</v>
      </c>
    </row>
    <row r="545" spans="1:40" s="4" customFormat="1" ht="15" x14ac:dyDescent="0.25">
      <c r="A545" s="119"/>
      <c r="B545" s="50"/>
      <c r="C545" s="853" t="s">
        <v>102</v>
      </c>
      <c r="D545" s="853"/>
      <c r="E545" s="853"/>
      <c r="F545" s="853"/>
      <c r="G545" s="853"/>
      <c r="H545" s="853"/>
      <c r="I545" s="853"/>
      <c r="J545" s="853"/>
      <c r="K545" s="853"/>
      <c r="L545" s="120">
        <v>1939.7</v>
      </c>
      <c r="M545" s="121"/>
      <c r="N545" s="141">
        <v>23703.13</v>
      </c>
      <c r="AM545" s="48"/>
      <c r="AN545" s="3" t="s">
        <v>102</v>
      </c>
    </row>
    <row r="546" spans="1:40" s="4" customFormat="1" ht="15" x14ac:dyDescent="0.25">
      <c r="A546" s="119"/>
      <c r="B546" s="50"/>
      <c r="C546" s="853" t="s">
        <v>103</v>
      </c>
      <c r="D546" s="853"/>
      <c r="E546" s="853"/>
      <c r="F546" s="853"/>
      <c r="G546" s="853"/>
      <c r="H546" s="853"/>
      <c r="I546" s="853"/>
      <c r="J546" s="853"/>
      <c r="K546" s="853"/>
      <c r="L546" s="124">
        <v>151.4</v>
      </c>
      <c r="M546" s="121"/>
      <c r="N546" s="141">
        <v>5362.57</v>
      </c>
      <c r="AM546" s="48"/>
      <c r="AN546" s="3" t="s">
        <v>103</v>
      </c>
    </row>
    <row r="547" spans="1:40" s="4" customFormat="1" ht="15" x14ac:dyDescent="0.25">
      <c r="A547" s="119"/>
      <c r="B547" s="50"/>
      <c r="C547" s="853" t="s">
        <v>138</v>
      </c>
      <c r="D547" s="853"/>
      <c r="E547" s="853"/>
      <c r="F547" s="853"/>
      <c r="G547" s="853"/>
      <c r="H547" s="853"/>
      <c r="I547" s="853"/>
      <c r="J547" s="853"/>
      <c r="K547" s="853"/>
      <c r="L547" s="120">
        <v>33266.15</v>
      </c>
      <c r="M547" s="121"/>
      <c r="N547" s="141">
        <v>286421.55</v>
      </c>
      <c r="AM547" s="48"/>
      <c r="AN547" s="3" t="s">
        <v>138</v>
      </c>
    </row>
    <row r="548" spans="1:40" s="4" customFormat="1" ht="15" x14ac:dyDescent="0.25">
      <c r="A548" s="119"/>
      <c r="B548" s="50"/>
      <c r="C548" s="853" t="s">
        <v>104</v>
      </c>
      <c r="D548" s="853"/>
      <c r="E548" s="853"/>
      <c r="F548" s="853"/>
      <c r="G548" s="853"/>
      <c r="H548" s="853"/>
      <c r="I548" s="853"/>
      <c r="J548" s="853"/>
      <c r="K548" s="853"/>
      <c r="L548" s="120">
        <v>4671.16</v>
      </c>
      <c r="M548" s="121"/>
      <c r="N548" s="141">
        <v>46737.89</v>
      </c>
      <c r="AM548" s="48"/>
      <c r="AN548" s="3" t="s">
        <v>104</v>
      </c>
    </row>
    <row r="549" spans="1:40" s="4" customFormat="1" ht="15" x14ac:dyDescent="0.25">
      <c r="A549" s="119"/>
      <c r="B549" s="50"/>
      <c r="C549" s="853" t="s">
        <v>100</v>
      </c>
      <c r="D549" s="853"/>
      <c r="E549" s="853"/>
      <c r="F549" s="853"/>
      <c r="G549" s="853"/>
      <c r="H549" s="853"/>
      <c r="I549" s="853"/>
      <c r="J549" s="853"/>
      <c r="K549" s="853"/>
      <c r="L549" s="123"/>
      <c r="M549" s="121"/>
      <c r="N549" s="122"/>
      <c r="AM549" s="48"/>
      <c r="AN549" s="3" t="s">
        <v>100</v>
      </c>
    </row>
    <row r="550" spans="1:40" s="4" customFormat="1" ht="15" x14ac:dyDescent="0.25">
      <c r="A550" s="119"/>
      <c r="B550" s="50"/>
      <c r="C550" s="853" t="s">
        <v>105</v>
      </c>
      <c r="D550" s="853"/>
      <c r="E550" s="853"/>
      <c r="F550" s="853"/>
      <c r="G550" s="853"/>
      <c r="H550" s="853"/>
      <c r="I550" s="853"/>
      <c r="J550" s="853"/>
      <c r="K550" s="853"/>
      <c r="L550" s="124">
        <v>92.81</v>
      </c>
      <c r="M550" s="121"/>
      <c r="N550" s="141">
        <v>3287.33</v>
      </c>
      <c r="AM550" s="48"/>
      <c r="AN550" s="3" t="s">
        <v>105</v>
      </c>
    </row>
    <row r="551" spans="1:40" s="4" customFormat="1" ht="15" x14ac:dyDescent="0.25">
      <c r="A551" s="119"/>
      <c r="B551" s="50" t="s">
        <v>985</v>
      </c>
      <c r="C551" s="853" t="s">
        <v>139</v>
      </c>
      <c r="D551" s="853"/>
      <c r="E551" s="853"/>
      <c r="F551" s="853"/>
      <c r="G551" s="853"/>
      <c r="H551" s="853"/>
      <c r="I551" s="853"/>
      <c r="J551" s="853"/>
      <c r="K551" s="853"/>
      <c r="L551" s="120">
        <v>4428</v>
      </c>
      <c r="M551" s="142">
        <v>8.61</v>
      </c>
      <c r="N551" s="141">
        <v>38125.08</v>
      </c>
      <c r="AM551" s="48"/>
      <c r="AN551" s="3" t="s">
        <v>139</v>
      </c>
    </row>
    <row r="552" spans="1:40" s="4" customFormat="1" ht="15" x14ac:dyDescent="0.25">
      <c r="A552" s="119"/>
      <c r="B552" s="50"/>
      <c r="C552" s="853" t="s">
        <v>108</v>
      </c>
      <c r="D552" s="853"/>
      <c r="E552" s="853"/>
      <c r="F552" s="853"/>
      <c r="G552" s="853"/>
      <c r="H552" s="853"/>
      <c r="I552" s="853"/>
      <c r="J552" s="853"/>
      <c r="K552" s="853"/>
      <c r="L552" s="124">
        <v>95.59</v>
      </c>
      <c r="M552" s="121"/>
      <c r="N552" s="141">
        <v>3385.95</v>
      </c>
      <c r="AM552" s="48"/>
      <c r="AN552" s="3" t="s">
        <v>108</v>
      </c>
    </row>
    <row r="553" spans="1:40" s="4" customFormat="1" ht="15" x14ac:dyDescent="0.25">
      <c r="A553" s="119"/>
      <c r="B553" s="50"/>
      <c r="C553" s="853" t="s">
        <v>109</v>
      </c>
      <c r="D553" s="853"/>
      <c r="E553" s="853"/>
      <c r="F553" s="853"/>
      <c r="G553" s="853"/>
      <c r="H553" s="853"/>
      <c r="I553" s="853"/>
      <c r="J553" s="853"/>
      <c r="K553" s="853"/>
      <c r="L553" s="124">
        <v>54.76</v>
      </c>
      <c r="M553" s="121"/>
      <c r="N553" s="141">
        <v>1939.53</v>
      </c>
      <c r="AM553" s="48"/>
      <c r="AN553" s="3" t="s">
        <v>109</v>
      </c>
    </row>
    <row r="554" spans="1:40" s="4" customFormat="1" ht="15" x14ac:dyDescent="0.25">
      <c r="A554" s="119"/>
      <c r="B554" s="50"/>
      <c r="C554" s="853" t="s">
        <v>140</v>
      </c>
      <c r="D554" s="853"/>
      <c r="E554" s="853"/>
      <c r="F554" s="853"/>
      <c r="G554" s="853"/>
      <c r="H554" s="853"/>
      <c r="I554" s="853"/>
      <c r="J554" s="853"/>
      <c r="K554" s="853"/>
      <c r="L554" s="120">
        <v>50258.95</v>
      </c>
      <c r="M554" s="121"/>
      <c r="N554" s="141">
        <v>962019.83</v>
      </c>
      <c r="AM554" s="48"/>
      <c r="AN554" s="3" t="s">
        <v>140</v>
      </c>
    </row>
    <row r="555" spans="1:40" s="4" customFormat="1" ht="15" x14ac:dyDescent="0.25">
      <c r="A555" s="119"/>
      <c r="B555" s="50"/>
      <c r="C555" s="853" t="s">
        <v>100</v>
      </c>
      <c r="D555" s="853"/>
      <c r="E555" s="853"/>
      <c r="F555" s="853"/>
      <c r="G555" s="853"/>
      <c r="H555" s="853"/>
      <c r="I555" s="853"/>
      <c r="J555" s="853"/>
      <c r="K555" s="853"/>
      <c r="L555" s="123"/>
      <c r="M555" s="121"/>
      <c r="N555" s="122"/>
      <c r="AM555" s="48"/>
      <c r="AN555" s="3" t="s">
        <v>100</v>
      </c>
    </row>
    <row r="556" spans="1:40" s="4" customFormat="1" ht="15" x14ac:dyDescent="0.25">
      <c r="A556" s="119"/>
      <c r="B556" s="50"/>
      <c r="C556" s="853" t="s">
        <v>105</v>
      </c>
      <c r="D556" s="853"/>
      <c r="E556" s="853"/>
      <c r="F556" s="853"/>
      <c r="G556" s="853"/>
      <c r="H556" s="853"/>
      <c r="I556" s="853"/>
      <c r="J556" s="853"/>
      <c r="K556" s="853"/>
      <c r="L556" s="120">
        <v>7692.89</v>
      </c>
      <c r="M556" s="121"/>
      <c r="N556" s="141">
        <v>272482.18</v>
      </c>
      <c r="AM556" s="48"/>
      <c r="AN556" s="3" t="s">
        <v>105</v>
      </c>
    </row>
    <row r="557" spans="1:40" s="4" customFormat="1" ht="15" x14ac:dyDescent="0.25">
      <c r="A557" s="119"/>
      <c r="B557" s="50" t="s">
        <v>985</v>
      </c>
      <c r="C557" s="853" t="s">
        <v>106</v>
      </c>
      <c r="D557" s="853"/>
      <c r="E557" s="853"/>
      <c r="F557" s="853"/>
      <c r="G557" s="853"/>
      <c r="H557" s="853"/>
      <c r="I557" s="853"/>
      <c r="J557" s="853"/>
      <c r="K557" s="853"/>
      <c r="L557" s="120">
        <v>1939.7</v>
      </c>
      <c r="M557" s="142">
        <v>12.22</v>
      </c>
      <c r="N557" s="141">
        <v>23703.13</v>
      </c>
      <c r="AM557" s="48"/>
      <c r="AN557" s="3" t="s">
        <v>106</v>
      </c>
    </row>
    <row r="558" spans="1:40" s="4" customFormat="1" ht="15" x14ac:dyDescent="0.25">
      <c r="A558" s="119"/>
      <c r="B558" s="50"/>
      <c r="C558" s="853" t="s">
        <v>107</v>
      </c>
      <c r="D558" s="853"/>
      <c r="E558" s="853"/>
      <c r="F558" s="853"/>
      <c r="G558" s="853"/>
      <c r="H558" s="853"/>
      <c r="I558" s="853"/>
      <c r="J558" s="853"/>
      <c r="K558" s="853"/>
      <c r="L558" s="124">
        <v>151.4</v>
      </c>
      <c r="M558" s="121"/>
      <c r="N558" s="141">
        <v>5362.57</v>
      </c>
      <c r="AM558" s="48"/>
      <c r="AN558" s="3" t="s">
        <v>107</v>
      </c>
    </row>
    <row r="559" spans="1:40" s="4" customFormat="1" ht="15" x14ac:dyDescent="0.25">
      <c r="A559" s="119"/>
      <c r="B559" s="50" t="s">
        <v>985</v>
      </c>
      <c r="C559" s="853" t="s">
        <v>139</v>
      </c>
      <c r="D559" s="853"/>
      <c r="E559" s="853"/>
      <c r="F559" s="853"/>
      <c r="G559" s="853"/>
      <c r="H559" s="853"/>
      <c r="I559" s="853"/>
      <c r="J559" s="853"/>
      <c r="K559" s="853"/>
      <c r="L559" s="120">
        <v>28838.15</v>
      </c>
      <c r="M559" s="142">
        <v>8.61</v>
      </c>
      <c r="N559" s="141">
        <v>248296.47</v>
      </c>
      <c r="AM559" s="48"/>
      <c r="AN559" s="3" t="s">
        <v>139</v>
      </c>
    </row>
    <row r="560" spans="1:40" s="4" customFormat="1" ht="15" x14ac:dyDescent="0.25">
      <c r="A560" s="119"/>
      <c r="B560" s="50"/>
      <c r="C560" s="853" t="s">
        <v>108</v>
      </c>
      <c r="D560" s="853"/>
      <c r="E560" s="853"/>
      <c r="F560" s="853"/>
      <c r="G560" s="853"/>
      <c r="H560" s="853"/>
      <c r="I560" s="853"/>
      <c r="J560" s="853"/>
      <c r="K560" s="853"/>
      <c r="L560" s="120">
        <v>7805.11</v>
      </c>
      <c r="M560" s="121"/>
      <c r="N560" s="141">
        <v>276456.09000000003</v>
      </c>
      <c r="AM560" s="48"/>
      <c r="AN560" s="3" t="s">
        <v>108</v>
      </c>
    </row>
    <row r="561" spans="1:45" s="4" customFormat="1" ht="15" x14ac:dyDescent="0.25">
      <c r="A561" s="119"/>
      <c r="B561" s="50"/>
      <c r="C561" s="853" t="s">
        <v>109</v>
      </c>
      <c r="D561" s="853"/>
      <c r="E561" s="853"/>
      <c r="F561" s="853"/>
      <c r="G561" s="853"/>
      <c r="H561" s="853"/>
      <c r="I561" s="853"/>
      <c r="J561" s="853"/>
      <c r="K561" s="853"/>
      <c r="L561" s="120">
        <v>3983.1</v>
      </c>
      <c r="M561" s="121"/>
      <c r="N561" s="141">
        <v>141081.96</v>
      </c>
      <c r="AM561" s="48"/>
      <c r="AN561" s="3" t="s">
        <v>109</v>
      </c>
    </row>
    <row r="562" spans="1:45" s="4" customFormat="1" ht="15" x14ac:dyDescent="0.25">
      <c r="A562" s="119"/>
      <c r="B562" s="50" t="s">
        <v>986</v>
      </c>
      <c r="C562" s="853" t="s">
        <v>512</v>
      </c>
      <c r="D562" s="853"/>
      <c r="E562" s="853"/>
      <c r="F562" s="853"/>
      <c r="G562" s="853"/>
      <c r="H562" s="853"/>
      <c r="I562" s="853"/>
      <c r="J562" s="853"/>
      <c r="K562" s="853"/>
      <c r="L562" s="120">
        <v>5510042.2300000004</v>
      </c>
      <c r="M562" s="142">
        <v>6.05</v>
      </c>
      <c r="N562" s="141">
        <v>33335755.489999998</v>
      </c>
      <c r="AM562" s="48"/>
      <c r="AN562" s="3" t="s">
        <v>512</v>
      </c>
    </row>
    <row r="563" spans="1:45" s="4" customFormat="1" ht="15" x14ac:dyDescent="0.25">
      <c r="A563" s="119"/>
      <c r="B563" s="50"/>
      <c r="C563" s="853" t="s">
        <v>110</v>
      </c>
      <c r="D563" s="853"/>
      <c r="E563" s="853"/>
      <c r="F563" s="853"/>
      <c r="G563" s="853"/>
      <c r="H563" s="853"/>
      <c r="I563" s="853"/>
      <c r="J563" s="853"/>
      <c r="K563" s="853"/>
      <c r="L563" s="120">
        <v>7937.1</v>
      </c>
      <c r="M563" s="121"/>
      <c r="N563" s="141">
        <v>281132.08</v>
      </c>
      <c r="AM563" s="48"/>
      <c r="AN563" s="3" t="s">
        <v>110</v>
      </c>
    </row>
    <row r="564" spans="1:45" s="4" customFormat="1" ht="15" x14ac:dyDescent="0.25">
      <c r="A564" s="119"/>
      <c r="B564" s="50"/>
      <c r="C564" s="853" t="s">
        <v>111</v>
      </c>
      <c r="D564" s="853"/>
      <c r="E564" s="853"/>
      <c r="F564" s="853"/>
      <c r="G564" s="853"/>
      <c r="H564" s="853"/>
      <c r="I564" s="853"/>
      <c r="J564" s="853"/>
      <c r="K564" s="853"/>
      <c r="L564" s="120">
        <v>7900.7</v>
      </c>
      <c r="M564" s="121"/>
      <c r="N564" s="141">
        <v>279842.03999999998</v>
      </c>
      <c r="AM564" s="48"/>
      <c r="AN564" s="3" t="s">
        <v>111</v>
      </c>
    </row>
    <row r="565" spans="1:45" s="4" customFormat="1" ht="15" x14ac:dyDescent="0.25">
      <c r="A565" s="119"/>
      <c r="B565" s="50"/>
      <c r="C565" s="853" t="s">
        <v>112</v>
      </c>
      <c r="D565" s="853"/>
      <c r="E565" s="853"/>
      <c r="F565" s="853"/>
      <c r="G565" s="853"/>
      <c r="H565" s="853"/>
      <c r="I565" s="853"/>
      <c r="J565" s="853"/>
      <c r="K565" s="853"/>
      <c r="L565" s="120">
        <v>4037.86</v>
      </c>
      <c r="M565" s="121"/>
      <c r="N565" s="141">
        <v>143021.49</v>
      </c>
      <c r="AM565" s="48"/>
      <c r="AN565" s="3" t="s">
        <v>112</v>
      </c>
    </row>
    <row r="566" spans="1:45" s="4" customFormat="1" ht="15" x14ac:dyDescent="0.25">
      <c r="A566" s="119"/>
      <c r="B566" s="125"/>
      <c r="C566" s="861" t="s">
        <v>364</v>
      </c>
      <c r="D566" s="861"/>
      <c r="E566" s="861"/>
      <c r="F566" s="861"/>
      <c r="G566" s="861"/>
      <c r="H566" s="861"/>
      <c r="I566" s="861"/>
      <c r="J566" s="861"/>
      <c r="K566" s="861"/>
      <c r="L566" s="126">
        <v>5564972.3399999999</v>
      </c>
      <c r="M566" s="127"/>
      <c r="N566" s="143">
        <v>34344513.210000001</v>
      </c>
      <c r="AM566" s="48"/>
      <c r="AO566" s="48" t="s">
        <v>364</v>
      </c>
    </row>
    <row r="567" spans="1:45" s="4" customFormat="1" ht="15" x14ac:dyDescent="0.25">
      <c r="A567" s="119"/>
      <c r="B567" s="50"/>
      <c r="C567" s="853" t="s">
        <v>100</v>
      </c>
      <c r="D567" s="853"/>
      <c r="E567" s="853"/>
      <c r="F567" s="853"/>
      <c r="G567" s="853"/>
      <c r="H567" s="853"/>
      <c r="I567" s="853"/>
      <c r="J567" s="853"/>
      <c r="K567" s="853"/>
      <c r="L567" s="123"/>
      <c r="M567" s="121"/>
      <c r="N567" s="122"/>
      <c r="AM567" s="48"/>
      <c r="AN567" s="3" t="s">
        <v>100</v>
      </c>
      <c r="AO567" s="48"/>
    </row>
    <row r="568" spans="1:45" s="4" customFormat="1" ht="15" x14ac:dyDescent="0.25">
      <c r="A568" s="119"/>
      <c r="B568" s="50"/>
      <c r="C568" s="853" t="s">
        <v>514</v>
      </c>
      <c r="D568" s="853"/>
      <c r="E568" s="853"/>
      <c r="F568" s="853"/>
      <c r="G568" s="853"/>
      <c r="H568" s="853"/>
      <c r="I568" s="853"/>
      <c r="J568" s="853"/>
      <c r="K568" s="853"/>
      <c r="L568" s="120">
        <v>5510042.2300000004</v>
      </c>
      <c r="M568" s="121"/>
      <c r="N568" s="141">
        <v>33335755.489999998</v>
      </c>
      <c r="AM568" s="48"/>
      <c r="AN568" s="3" t="s">
        <v>514</v>
      </c>
      <c r="AO568" s="48"/>
    </row>
    <row r="569" spans="1:45" s="4" customFormat="1" ht="13.5" hidden="1" customHeight="1" x14ac:dyDescent="0.25">
      <c r="B569" s="113"/>
      <c r="C569" s="111"/>
      <c r="D569" s="111"/>
      <c r="E569" s="111"/>
      <c r="F569" s="111"/>
      <c r="G569" s="111"/>
      <c r="H569" s="111"/>
      <c r="I569" s="111"/>
      <c r="J569" s="111"/>
      <c r="K569" s="111"/>
      <c r="L569" s="126"/>
      <c r="M569" s="144"/>
      <c r="N569" s="145"/>
    </row>
    <row r="570" spans="1:45" s="4" customFormat="1" ht="26.25" customHeight="1" x14ac:dyDescent="0.25">
      <c r="A570" s="146"/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</row>
    <row r="571" spans="1:45" s="8" customFormat="1" ht="15" x14ac:dyDescent="0.25">
      <c r="A571" s="6"/>
      <c r="B571" s="148" t="s">
        <v>365</v>
      </c>
      <c r="C571" s="859"/>
      <c r="D571" s="859"/>
      <c r="E571" s="859"/>
      <c r="F571" s="859"/>
      <c r="G571" s="859"/>
      <c r="H571" s="860" t="s">
        <v>761</v>
      </c>
      <c r="I571" s="860"/>
      <c r="J571" s="860"/>
      <c r="K571" s="860"/>
      <c r="L571" s="860"/>
      <c r="M571" s="4"/>
      <c r="N571" s="4"/>
      <c r="O571" s="4"/>
      <c r="P571" s="4"/>
      <c r="Q571" s="4"/>
      <c r="R571" s="4"/>
      <c r="S571" s="4"/>
      <c r="T571" s="4"/>
      <c r="U571" s="4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 t="s">
        <v>10</v>
      </c>
      <c r="AQ571" s="12" t="s">
        <v>761</v>
      </c>
      <c r="AR571" s="12"/>
      <c r="AS571" s="12"/>
    </row>
    <row r="572" spans="1:45" s="149" customFormat="1" ht="16.5" customHeight="1" x14ac:dyDescent="0.25">
      <c r="A572" s="10"/>
      <c r="B572" s="148"/>
      <c r="C572" s="858" t="s">
        <v>367</v>
      </c>
      <c r="D572" s="858"/>
      <c r="E572" s="858"/>
      <c r="F572" s="858"/>
      <c r="G572" s="858"/>
      <c r="H572" s="858"/>
      <c r="I572" s="858"/>
      <c r="J572" s="858"/>
      <c r="K572" s="858"/>
      <c r="L572" s="858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</row>
    <row r="573" spans="1:45" s="8" customFormat="1" ht="15" x14ac:dyDescent="0.25">
      <c r="A573" s="6"/>
      <c r="B573" s="148" t="s">
        <v>368</v>
      </c>
      <c r="C573" s="859"/>
      <c r="D573" s="859"/>
      <c r="E573" s="859"/>
      <c r="F573" s="859"/>
      <c r="G573" s="859"/>
      <c r="H573" s="860" t="s">
        <v>762</v>
      </c>
      <c r="I573" s="860"/>
      <c r="J573" s="860"/>
      <c r="K573" s="860"/>
      <c r="L573" s="860"/>
      <c r="M573" s="4"/>
      <c r="N573" s="4"/>
      <c r="O573" s="4"/>
      <c r="P573" s="4"/>
      <c r="Q573" s="4"/>
      <c r="R573" s="4"/>
      <c r="S573" s="4"/>
      <c r="T573" s="4"/>
      <c r="U573" s="4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 t="s">
        <v>10</v>
      </c>
      <c r="AS573" s="12" t="s">
        <v>762</v>
      </c>
    </row>
    <row r="574" spans="1:45" s="149" customFormat="1" ht="16.5" customHeight="1" x14ac:dyDescent="0.25">
      <c r="A574" s="10"/>
      <c r="C574" s="858" t="s">
        <v>367</v>
      </c>
      <c r="D574" s="858"/>
      <c r="E574" s="858"/>
      <c r="F574" s="858"/>
      <c r="G574" s="858"/>
      <c r="H574" s="858"/>
      <c r="I574" s="858"/>
      <c r="J574" s="858"/>
      <c r="K574" s="858"/>
      <c r="L574" s="858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</row>
    <row r="575" spans="1:45" s="8" customFormat="1" ht="19.5" customHeight="1" x14ac:dyDescent="0.2">
      <c r="A575" s="6"/>
      <c r="C575" s="151"/>
      <c r="D575" s="151"/>
      <c r="E575" s="151"/>
      <c r="F575" s="151"/>
      <c r="G575" s="151"/>
      <c r="H575" s="151"/>
      <c r="I575" s="151"/>
      <c r="J575" s="151"/>
      <c r="K575" s="151"/>
      <c r="L575" s="151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</row>
    <row r="576" spans="1:45" s="4" customFormat="1" ht="22.5" customHeight="1" x14ac:dyDescent="0.25">
      <c r="A576" s="848" t="s">
        <v>370</v>
      </c>
      <c r="B576" s="848"/>
      <c r="C576" s="848"/>
      <c r="D576" s="848"/>
      <c r="E576" s="848"/>
      <c r="F576" s="848"/>
      <c r="G576" s="848"/>
      <c r="H576" s="848"/>
      <c r="I576" s="848"/>
      <c r="J576" s="848"/>
      <c r="K576" s="848"/>
      <c r="L576" s="848"/>
      <c r="M576" s="848"/>
      <c r="N576" s="848"/>
      <c r="O576" s="138"/>
      <c r="P576" s="138"/>
    </row>
    <row r="577" spans="1:16" s="4" customFormat="1" ht="12.75" customHeight="1" x14ac:dyDescent="0.25">
      <c r="A577" s="848" t="s">
        <v>371</v>
      </c>
      <c r="B577" s="848"/>
      <c r="C577" s="848"/>
      <c r="D577" s="848"/>
      <c r="E577" s="848"/>
      <c r="F577" s="848"/>
      <c r="G577" s="848"/>
      <c r="H577" s="848"/>
      <c r="I577" s="848"/>
      <c r="J577" s="848"/>
      <c r="K577" s="848"/>
      <c r="L577" s="848"/>
      <c r="M577" s="848"/>
      <c r="N577" s="848"/>
      <c r="O577" s="138"/>
      <c r="P577" s="138"/>
    </row>
    <row r="578" spans="1:16" s="4" customFormat="1" ht="12.75" customHeight="1" x14ac:dyDescent="0.25">
      <c r="A578" s="848" t="s">
        <v>372</v>
      </c>
      <c r="B578" s="848"/>
      <c r="C578" s="848"/>
      <c r="D578" s="848"/>
      <c r="E578" s="848"/>
      <c r="F578" s="848"/>
      <c r="G578" s="848"/>
      <c r="H578" s="848"/>
      <c r="I578" s="848"/>
      <c r="J578" s="848"/>
      <c r="K578" s="848"/>
      <c r="L578" s="848"/>
      <c r="M578" s="848"/>
      <c r="N578" s="848"/>
      <c r="O578" s="138"/>
      <c r="P578" s="138"/>
    </row>
    <row r="579" spans="1:16" s="4" customFormat="1" ht="19.5" customHeight="1" x14ac:dyDescent="0.25"/>
    <row r="580" spans="1:16" s="4" customFormat="1" ht="15" x14ac:dyDescent="0.25">
      <c r="B580" s="152"/>
      <c r="D580" s="152"/>
      <c r="F580" s="152"/>
    </row>
  </sheetData>
  <mergeCells count="571">
    <mergeCell ref="C574:L574"/>
    <mergeCell ref="A576:N576"/>
    <mergeCell ref="A577:N577"/>
    <mergeCell ref="A578:N578"/>
    <mergeCell ref="C571:G571"/>
    <mergeCell ref="H571:L571"/>
    <mergeCell ref="C572:L572"/>
    <mergeCell ref="C573:G573"/>
    <mergeCell ref="H573:L573"/>
    <mergeCell ref="C564:K564"/>
    <mergeCell ref="C565:K565"/>
    <mergeCell ref="C566:K566"/>
    <mergeCell ref="C567:K567"/>
    <mergeCell ref="C568:K568"/>
    <mergeCell ref="C559:K559"/>
    <mergeCell ref="C560:K560"/>
    <mergeCell ref="C561:K561"/>
    <mergeCell ref="C562:K562"/>
    <mergeCell ref="C563:K563"/>
    <mergeCell ref="C554:K554"/>
    <mergeCell ref="C555:K555"/>
    <mergeCell ref="C556:K556"/>
    <mergeCell ref="C557:K557"/>
    <mergeCell ref="C558:K558"/>
    <mergeCell ref="C549:K549"/>
    <mergeCell ref="C550:K550"/>
    <mergeCell ref="C551:K551"/>
    <mergeCell ref="C552:K552"/>
    <mergeCell ref="C553:K553"/>
    <mergeCell ref="C544:K544"/>
    <mergeCell ref="C545:K545"/>
    <mergeCell ref="C546:K546"/>
    <mergeCell ref="C547:K547"/>
    <mergeCell ref="C548:K548"/>
    <mergeCell ref="C537:E537"/>
    <mergeCell ref="C538:E538"/>
    <mergeCell ref="C541:K541"/>
    <mergeCell ref="C542:K542"/>
    <mergeCell ref="C543:K543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A309:N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A292:N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A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79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S58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 t="s">
        <v>1005</v>
      </c>
      <c r="H8" s="832"/>
      <c r="I8" s="832"/>
      <c r="J8" s="832"/>
      <c r="K8" s="832"/>
      <c r="L8" s="832"/>
      <c r="M8" s="832"/>
      <c r="N8" s="832"/>
      <c r="P8" s="13" t="s">
        <v>9</v>
      </c>
      <c r="Q8" s="13" t="s">
        <v>1005</v>
      </c>
      <c r="R8" s="14"/>
      <c r="S8" s="14"/>
      <c r="T8" s="14"/>
      <c r="U8" s="14"/>
      <c r="X8" s="12" t="s">
        <v>1005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 t="s">
        <v>732</v>
      </c>
      <c r="H11" s="832"/>
      <c r="I11" s="832"/>
      <c r="J11" s="832"/>
      <c r="K11" s="832"/>
      <c r="L11" s="832"/>
      <c r="M11" s="832"/>
      <c r="N11" s="832"/>
      <c r="AA11" s="12" t="s">
        <v>732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840" t="s">
        <v>733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733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840" t="s">
        <v>763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763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1156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1157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1157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766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34352.44</v>
      </c>
      <c r="D28" s="26" t="s">
        <v>1158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46.74</v>
      </c>
      <c r="D30" s="26" t="s">
        <v>1009</v>
      </c>
      <c r="E30" s="27" t="s">
        <v>32</v>
      </c>
      <c r="G30" s="8" t="s">
        <v>36</v>
      </c>
      <c r="I30" s="8"/>
      <c r="J30" s="8"/>
      <c r="K30" s="8"/>
      <c r="L30" s="25">
        <v>280.85000000000002</v>
      </c>
      <c r="M30" s="33" t="s">
        <v>1159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969.95</v>
      </c>
      <c r="D31" s="34" t="s">
        <v>1160</v>
      </c>
      <c r="E31" s="27" t="s">
        <v>32</v>
      </c>
      <c r="G31" s="8" t="s">
        <v>40</v>
      </c>
      <c r="I31" s="8"/>
      <c r="J31" s="8"/>
      <c r="K31" s="8"/>
      <c r="L31" s="850">
        <v>820.91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33335.760000000002</v>
      </c>
      <c r="D32" s="34" t="s">
        <v>1012</v>
      </c>
      <c r="E32" s="27" t="s">
        <v>32</v>
      </c>
      <c r="G32" s="8" t="s">
        <v>44</v>
      </c>
      <c r="I32" s="8"/>
      <c r="J32" s="8"/>
      <c r="K32" s="8"/>
      <c r="L32" s="850">
        <v>11.95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903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903</v>
      </c>
    </row>
    <row r="40" spans="1:37" s="4" customFormat="1" ht="23.25" x14ac:dyDescent="0.25">
      <c r="A40" s="855" t="s">
        <v>904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904</v>
      </c>
    </row>
    <row r="41" spans="1:37" s="4" customFormat="1" ht="57" x14ac:dyDescent="0.25">
      <c r="A41" s="40" t="s">
        <v>60</v>
      </c>
      <c r="B41" s="41" t="s">
        <v>1013</v>
      </c>
      <c r="C41" s="847" t="s">
        <v>1161</v>
      </c>
      <c r="D41" s="847"/>
      <c r="E41" s="847"/>
      <c r="F41" s="42" t="s">
        <v>174</v>
      </c>
      <c r="G41" s="43">
        <v>1</v>
      </c>
      <c r="H41" s="44">
        <v>1</v>
      </c>
      <c r="I41" s="44">
        <v>1</v>
      </c>
      <c r="J41" s="46"/>
      <c r="K41" s="43"/>
      <c r="L41" s="46"/>
      <c r="M41" s="43"/>
      <c r="N41" s="47"/>
      <c r="AF41" s="39"/>
      <c r="AG41" s="48"/>
      <c r="AH41" s="48" t="s">
        <v>1161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7">
        <v>40.869999999999997</v>
      </c>
      <c r="K42" s="54"/>
      <c r="L42" s="57">
        <v>40.869999999999997</v>
      </c>
      <c r="M42" s="56">
        <v>35.42</v>
      </c>
      <c r="N42" s="58">
        <v>1447.62</v>
      </c>
      <c r="AF42" s="39"/>
      <c r="AG42" s="48"/>
      <c r="AH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7">
        <v>74.3</v>
      </c>
      <c r="K43" s="54"/>
      <c r="L43" s="57">
        <v>74.3</v>
      </c>
      <c r="M43" s="54"/>
      <c r="N43" s="59"/>
      <c r="AF43" s="39"/>
      <c r="AG43" s="48"/>
      <c r="AH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9.2899999999999991</v>
      </c>
      <c r="K44" s="54"/>
      <c r="L44" s="57">
        <v>9.2899999999999991</v>
      </c>
      <c r="M44" s="56">
        <v>35.42</v>
      </c>
      <c r="N44" s="133">
        <v>329.05</v>
      </c>
      <c r="AF44" s="39"/>
      <c r="AG44" s="48"/>
      <c r="AH44" s="48"/>
      <c r="AI44" s="3" t="s">
        <v>70</v>
      </c>
    </row>
    <row r="45" spans="1:37" s="4" customFormat="1" ht="15" x14ac:dyDescent="0.25">
      <c r="A45" s="51"/>
      <c r="B45" s="50" t="s">
        <v>86</v>
      </c>
      <c r="C45" s="853" t="s">
        <v>87</v>
      </c>
      <c r="D45" s="853"/>
      <c r="E45" s="853"/>
      <c r="F45" s="53"/>
      <c r="G45" s="54"/>
      <c r="H45" s="54"/>
      <c r="I45" s="54"/>
      <c r="J45" s="57">
        <v>350.96</v>
      </c>
      <c r="K45" s="54"/>
      <c r="L45" s="57">
        <v>350.96</v>
      </c>
      <c r="M45" s="54"/>
      <c r="N45" s="59"/>
      <c r="AF45" s="39"/>
      <c r="AG45" s="48"/>
      <c r="AH45" s="48"/>
      <c r="AI45" s="3" t="s">
        <v>87</v>
      </c>
    </row>
    <row r="46" spans="1:37" s="4" customFormat="1" ht="15" x14ac:dyDescent="0.25">
      <c r="A46" s="60"/>
      <c r="B46" s="50"/>
      <c r="C46" s="853" t="s">
        <v>71</v>
      </c>
      <c r="D46" s="853"/>
      <c r="E46" s="853"/>
      <c r="F46" s="53" t="s">
        <v>72</v>
      </c>
      <c r="G46" s="56">
        <v>4.12</v>
      </c>
      <c r="H46" s="54"/>
      <c r="I46" s="56">
        <v>4.12</v>
      </c>
      <c r="J46" s="63"/>
      <c r="K46" s="54"/>
      <c r="L46" s="63"/>
      <c r="M46" s="54"/>
      <c r="N46" s="59"/>
      <c r="AF46" s="39"/>
      <c r="AG46" s="48"/>
      <c r="AH46" s="48"/>
      <c r="AJ46" s="3" t="s">
        <v>71</v>
      </c>
    </row>
    <row r="47" spans="1:37" s="4" customFormat="1" ht="15" x14ac:dyDescent="0.25">
      <c r="A47" s="60"/>
      <c r="B47" s="50"/>
      <c r="C47" s="853" t="s">
        <v>73</v>
      </c>
      <c r="D47" s="853"/>
      <c r="E47" s="853"/>
      <c r="F47" s="53" t="s">
        <v>72</v>
      </c>
      <c r="G47" s="56">
        <v>0.74</v>
      </c>
      <c r="H47" s="54"/>
      <c r="I47" s="56">
        <v>0.74</v>
      </c>
      <c r="J47" s="63"/>
      <c r="K47" s="54"/>
      <c r="L47" s="63"/>
      <c r="M47" s="54"/>
      <c r="N47" s="59"/>
      <c r="AF47" s="39"/>
      <c r="AG47" s="48"/>
      <c r="AH47" s="48"/>
      <c r="AJ47" s="3" t="s">
        <v>73</v>
      </c>
    </row>
    <row r="48" spans="1:37" s="4" customFormat="1" ht="15" x14ac:dyDescent="0.25">
      <c r="A48" s="51"/>
      <c r="B48" s="50"/>
      <c r="C48" s="854" t="s">
        <v>74</v>
      </c>
      <c r="D48" s="854"/>
      <c r="E48" s="854"/>
      <c r="F48" s="65"/>
      <c r="G48" s="66"/>
      <c r="H48" s="66"/>
      <c r="I48" s="66"/>
      <c r="J48" s="68">
        <v>466.13</v>
      </c>
      <c r="K48" s="66"/>
      <c r="L48" s="68">
        <v>466.13</v>
      </c>
      <c r="M48" s="66"/>
      <c r="N48" s="69"/>
      <c r="AF48" s="39"/>
      <c r="AG48" s="48"/>
      <c r="AH48" s="48"/>
      <c r="AK48" s="3" t="s">
        <v>74</v>
      </c>
    </row>
    <row r="49" spans="1:38" s="4" customFormat="1" ht="15" x14ac:dyDescent="0.25">
      <c r="A49" s="60"/>
      <c r="B49" s="50"/>
      <c r="C49" s="853" t="s">
        <v>75</v>
      </c>
      <c r="D49" s="853"/>
      <c r="E49" s="853"/>
      <c r="F49" s="53"/>
      <c r="G49" s="54"/>
      <c r="H49" s="54"/>
      <c r="I49" s="54"/>
      <c r="J49" s="63"/>
      <c r="K49" s="54"/>
      <c r="L49" s="57">
        <v>50.16</v>
      </c>
      <c r="M49" s="54"/>
      <c r="N49" s="58">
        <v>1776.67</v>
      </c>
      <c r="AF49" s="39"/>
      <c r="AG49" s="48"/>
      <c r="AH49" s="48"/>
      <c r="AJ49" s="3" t="s">
        <v>75</v>
      </c>
    </row>
    <row r="50" spans="1:38" s="4" customFormat="1" ht="23.25" x14ac:dyDescent="0.25">
      <c r="A50" s="60"/>
      <c r="B50" s="50" t="s">
        <v>120</v>
      </c>
      <c r="C50" s="853" t="s">
        <v>121</v>
      </c>
      <c r="D50" s="853"/>
      <c r="E50" s="853"/>
      <c r="F50" s="53" t="s">
        <v>78</v>
      </c>
      <c r="G50" s="70">
        <v>97</v>
      </c>
      <c r="H50" s="54"/>
      <c r="I50" s="70">
        <v>97</v>
      </c>
      <c r="J50" s="63"/>
      <c r="K50" s="54"/>
      <c r="L50" s="57">
        <v>48.66</v>
      </c>
      <c r="M50" s="54"/>
      <c r="N50" s="58">
        <v>1723.37</v>
      </c>
      <c r="AF50" s="39"/>
      <c r="AG50" s="48"/>
      <c r="AH50" s="48"/>
      <c r="AJ50" s="3" t="s">
        <v>121</v>
      </c>
    </row>
    <row r="51" spans="1:38" s="4" customFormat="1" ht="23.25" x14ac:dyDescent="0.25">
      <c r="A51" s="60"/>
      <c r="B51" s="50" t="s">
        <v>122</v>
      </c>
      <c r="C51" s="853" t="s">
        <v>123</v>
      </c>
      <c r="D51" s="853"/>
      <c r="E51" s="853"/>
      <c r="F51" s="53" t="s">
        <v>78</v>
      </c>
      <c r="G51" s="70">
        <v>51</v>
      </c>
      <c r="H51" s="54"/>
      <c r="I51" s="70">
        <v>51</v>
      </c>
      <c r="J51" s="63"/>
      <c r="K51" s="54"/>
      <c r="L51" s="57">
        <v>25.58</v>
      </c>
      <c r="M51" s="54"/>
      <c r="N51" s="133">
        <v>906.1</v>
      </c>
      <c r="AF51" s="39"/>
      <c r="AG51" s="48"/>
      <c r="AH51" s="48"/>
      <c r="AJ51" s="3" t="s">
        <v>123</v>
      </c>
    </row>
    <row r="52" spans="1:38" s="4" customFormat="1" ht="15" x14ac:dyDescent="0.25">
      <c r="A52" s="71"/>
      <c r="B52" s="72"/>
      <c r="C52" s="847" t="s">
        <v>81</v>
      </c>
      <c r="D52" s="847"/>
      <c r="E52" s="847"/>
      <c r="F52" s="42"/>
      <c r="G52" s="43"/>
      <c r="H52" s="43"/>
      <c r="I52" s="43"/>
      <c r="J52" s="46"/>
      <c r="K52" s="43"/>
      <c r="L52" s="131">
        <v>540.37</v>
      </c>
      <c r="M52" s="66"/>
      <c r="N52" s="47"/>
      <c r="AF52" s="39"/>
      <c r="AG52" s="48"/>
      <c r="AH52" s="48"/>
      <c r="AL52" s="48" t="s">
        <v>81</v>
      </c>
    </row>
    <row r="53" spans="1:38" s="4" customFormat="1" ht="23.25" x14ac:dyDescent="0.25">
      <c r="A53" s="40" t="s">
        <v>1015</v>
      </c>
      <c r="B53" s="41" t="s">
        <v>1016</v>
      </c>
      <c r="C53" s="847" t="s">
        <v>1017</v>
      </c>
      <c r="D53" s="847"/>
      <c r="E53" s="847"/>
      <c r="F53" s="42" t="s">
        <v>916</v>
      </c>
      <c r="G53" s="43">
        <v>1</v>
      </c>
      <c r="H53" s="44">
        <v>1</v>
      </c>
      <c r="I53" s="44">
        <v>1</v>
      </c>
      <c r="J53" s="73">
        <v>10574926.27</v>
      </c>
      <c r="K53" s="43"/>
      <c r="L53" s="73">
        <v>1747921.7</v>
      </c>
      <c r="M53" s="109">
        <v>6.05</v>
      </c>
      <c r="N53" s="134">
        <v>10574926.27</v>
      </c>
      <c r="AF53" s="39"/>
      <c r="AG53" s="48"/>
      <c r="AH53" s="48" t="s">
        <v>1017</v>
      </c>
      <c r="AL53" s="48"/>
    </row>
    <row r="54" spans="1:38" s="4" customFormat="1" ht="15" x14ac:dyDescent="0.25">
      <c r="A54" s="71"/>
      <c r="B54" s="72"/>
      <c r="C54" s="847" t="s">
        <v>81</v>
      </c>
      <c r="D54" s="847"/>
      <c r="E54" s="847"/>
      <c r="F54" s="42"/>
      <c r="G54" s="43"/>
      <c r="H54" s="43"/>
      <c r="I54" s="43"/>
      <c r="J54" s="46"/>
      <c r="K54" s="43"/>
      <c r="L54" s="73">
        <v>1747921.7</v>
      </c>
      <c r="M54" s="66"/>
      <c r="N54" s="134">
        <v>10574926.27</v>
      </c>
      <c r="AF54" s="39"/>
      <c r="AG54" s="48"/>
      <c r="AH54" s="48"/>
      <c r="AL54" s="48" t="s">
        <v>81</v>
      </c>
    </row>
    <row r="55" spans="1:38" s="4" customFormat="1" ht="23.25" x14ac:dyDescent="0.25">
      <c r="A55" s="40" t="s">
        <v>913</v>
      </c>
      <c r="B55" s="41" t="s">
        <v>1018</v>
      </c>
      <c r="C55" s="847" t="s">
        <v>1162</v>
      </c>
      <c r="D55" s="847"/>
      <c r="E55" s="847"/>
      <c r="F55" s="42" t="s">
        <v>916</v>
      </c>
      <c r="G55" s="43">
        <v>1</v>
      </c>
      <c r="H55" s="44">
        <v>1</v>
      </c>
      <c r="I55" s="44">
        <v>1</v>
      </c>
      <c r="J55" s="73">
        <v>7119511</v>
      </c>
      <c r="K55" s="43"/>
      <c r="L55" s="73">
        <v>1176778.68</v>
      </c>
      <c r="M55" s="109">
        <v>6.05</v>
      </c>
      <c r="N55" s="134">
        <v>7119511</v>
      </c>
      <c r="AF55" s="39"/>
      <c r="AG55" s="48"/>
      <c r="AH55" s="48" t="s">
        <v>1162</v>
      </c>
      <c r="AL55" s="48"/>
    </row>
    <row r="56" spans="1:38" s="4" customFormat="1" ht="15" x14ac:dyDescent="0.25">
      <c r="A56" s="71"/>
      <c r="B56" s="72"/>
      <c r="C56" s="847" t="s">
        <v>81</v>
      </c>
      <c r="D56" s="847"/>
      <c r="E56" s="847"/>
      <c r="F56" s="42"/>
      <c r="G56" s="43"/>
      <c r="H56" s="43"/>
      <c r="I56" s="43"/>
      <c r="J56" s="46"/>
      <c r="K56" s="43"/>
      <c r="L56" s="73">
        <v>1176778.68</v>
      </c>
      <c r="M56" s="66"/>
      <c r="N56" s="134">
        <v>7119511</v>
      </c>
      <c r="AF56" s="39"/>
      <c r="AG56" s="48"/>
      <c r="AH56" s="48"/>
      <c r="AL56" s="48" t="s">
        <v>81</v>
      </c>
    </row>
    <row r="57" spans="1:38" s="4" customFormat="1" ht="57" x14ac:dyDescent="0.25">
      <c r="A57" s="40" t="s">
        <v>86</v>
      </c>
      <c r="B57" s="41" t="s">
        <v>1013</v>
      </c>
      <c r="C57" s="847" t="s">
        <v>1163</v>
      </c>
      <c r="D57" s="847"/>
      <c r="E57" s="847"/>
      <c r="F57" s="42" t="s">
        <v>174</v>
      </c>
      <c r="G57" s="43">
        <v>1</v>
      </c>
      <c r="H57" s="44">
        <v>1</v>
      </c>
      <c r="I57" s="44">
        <v>1</v>
      </c>
      <c r="J57" s="46"/>
      <c r="K57" s="43"/>
      <c r="L57" s="46"/>
      <c r="M57" s="43"/>
      <c r="N57" s="47"/>
      <c r="AF57" s="39"/>
      <c r="AG57" s="48"/>
      <c r="AH57" s="48" t="s">
        <v>1163</v>
      </c>
      <c r="AL57" s="48"/>
    </row>
    <row r="58" spans="1:38" s="4" customFormat="1" ht="15" x14ac:dyDescent="0.25">
      <c r="A58" s="51"/>
      <c r="B58" s="50" t="s">
        <v>60</v>
      </c>
      <c r="C58" s="853" t="s">
        <v>66</v>
      </c>
      <c r="D58" s="853"/>
      <c r="E58" s="853"/>
      <c r="F58" s="53"/>
      <c r="G58" s="54"/>
      <c r="H58" s="54"/>
      <c r="I58" s="54"/>
      <c r="J58" s="57">
        <v>40.869999999999997</v>
      </c>
      <c r="K58" s="54"/>
      <c r="L58" s="57">
        <v>40.869999999999997</v>
      </c>
      <c r="M58" s="56">
        <v>35.42</v>
      </c>
      <c r="N58" s="58">
        <v>1447.62</v>
      </c>
      <c r="AF58" s="39"/>
      <c r="AG58" s="48"/>
      <c r="AH58" s="48"/>
      <c r="AI58" s="3" t="s">
        <v>66</v>
      </c>
      <c r="AL58" s="48"/>
    </row>
    <row r="59" spans="1:38" s="4" customFormat="1" ht="15" x14ac:dyDescent="0.25">
      <c r="A59" s="51"/>
      <c r="B59" s="50" t="s">
        <v>67</v>
      </c>
      <c r="C59" s="853" t="s">
        <v>68</v>
      </c>
      <c r="D59" s="853"/>
      <c r="E59" s="853"/>
      <c r="F59" s="53"/>
      <c r="G59" s="54"/>
      <c r="H59" s="54"/>
      <c r="I59" s="54"/>
      <c r="J59" s="57">
        <v>74.3</v>
      </c>
      <c r="K59" s="54"/>
      <c r="L59" s="57">
        <v>74.3</v>
      </c>
      <c r="M59" s="54"/>
      <c r="N59" s="59"/>
      <c r="AF59" s="39"/>
      <c r="AG59" s="48"/>
      <c r="AH59" s="48"/>
      <c r="AI59" s="3" t="s">
        <v>68</v>
      </c>
      <c r="AL59" s="48"/>
    </row>
    <row r="60" spans="1:38" s="4" customFormat="1" ht="15" x14ac:dyDescent="0.25">
      <c r="A60" s="51"/>
      <c r="B60" s="50" t="s">
        <v>69</v>
      </c>
      <c r="C60" s="853" t="s">
        <v>70</v>
      </c>
      <c r="D60" s="853"/>
      <c r="E60" s="853"/>
      <c r="F60" s="53"/>
      <c r="G60" s="54"/>
      <c r="H60" s="54"/>
      <c r="I60" s="54"/>
      <c r="J60" s="57">
        <v>9.2899999999999991</v>
      </c>
      <c r="K60" s="54"/>
      <c r="L60" s="57">
        <v>9.2899999999999991</v>
      </c>
      <c r="M60" s="56">
        <v>35.42</v>
      </c>
      <c r="N60" s="133">
        <v>329.05</v>
      </c>
      <c r="AF60" s="39"/>
      <c r="AG60" s="48"/>
      <c r="AH60" s="48"/>
      <c r="AI60" s="3" t="s">
        <v>70</v>
      </c>
      <c r="AL60" s="48"/>
    </row>
    <row r="61" spans="1:38" s="4" customFormat="1" ht="15" x14ac:dyDescent="0.25">
      <c r="A61" s="51"/>
      <c r="B61" s="50" t="s">
        <v>86</v>
      </c>
      <c r="C61" s="853" t="s">
        <v>87</v>
      </c>
      <c r="D61" s="853"/>
      <c r="E61" s="853"/>
      <c r="F61" s="53"/>
      <c r="G61" s="54"/>
      <c r="H61" s="54"/>
      <c r="I61" s="54"/>
      <c r="J61" s="57">
        <v>350.96</v>
      </c>
      <c r="K61" s="54"/>
      <c r="L61" s="57">
        <v>350.96</v>
      </c>
      <c r="M61" s="54"/>
      <c r="N61" s="59"/>
      <c r="AF61" s="39"/>
      <c r="AG61" s="48"/>
      <c r="AH61" s="48"/>
      <c r="AI61" s="3" t="s">
        <v>87</v>
      </c>
      <c r="AL61" s="48"/>
    </row>
    <row r="62" spans="1:38" s="4" customFormat="1" ht="15" x14ac:dyDescent="0.25">
      <c r="A62" s="60"/>
      <c r="B62" s="50"/>
      <c r="C62" s="853" t="s">
        <v>71</v>
      </c>
      <c r="D62" s="853"/>
      <c r="E62" s="853"/>
      <c r="F62" s="53" t="s">
        <v>72</v>
      </c>
      <c r="G62" s="56">
        <v>4.12</v>
      </c>
      <c r="H62" s="54"/>
      <c r="I62" s="56">
        <v>4.12</v>
      </c>
      <c r="J62" s="63"/>
      <c r="K62" s="54"/>
      <c r="L62" s="63"/>
      <c r="M62" s="54"/>
      <c r="N62" s="59"/>
      <c r="AF62" s="39"/>
      <c r="AG62" s="48"/>
      <c r="AH62" s="48"/>
      <c r="AJ62" s="3" t="s">
        <v>71</v>
      </c>
      <c r="AL62" s="48"/>
    </row>
    <row r="63" spans="1:38" s="4" customFormat="1" ht="15" x14ac:dyDescent="0.25">
      <c r="A63" s="60"/>
      <c r="B63" s="50"/>
      <c r="C63" s="853" t="s">
        <v>73</v>
      </c>
      <c r="D63" s="853"/>
      <c r="E63" s="853"/>
      <c r="F63" s="53" t="s">
        <v>72</v>
      </c>
      <c r="G63" s="56">
        <v>0.74</v>
      </c>
      <c r="H63" s="54"/>
      <c r="I63" s="56">
        <v>0.74</v>
      </c>
      <c r="J63" s="63"/>
      <c r="K63" s="54"/>
      <c r="L63" s="63"/>
      <c r="M63" s="54"/>
      <c r="N63" s="59"/>
      <c r="AF63" s="39"/>
      <c r="AG63" s="48"/>
      <c r="AH63" s="48"/>
      <c r="AJ63" s="3" t="s">
        <v>73</v>
      </c>
      <c r="AL63" s="48"/>
    </row>
    <row r="64" spans="1:38" s="4" customFormat="1" ht="15" x14ac:dyDescent="0.25">
      <c r="A64" s="51"/>
      <c r="B64" s="50"/>
      <c r="C64" s="854" t="s">
        <v>74</v>
      </c>
      <c r="D64" s="854"/>
      <c r="E64" s="854"/>
      <c r="F64" s="65"/>
      <c r="G64" s="66"/>
      <c r="H64" s="66"/>
      <c r="I64" s="66"/>
      <c r="J64" s="68">
        <v>466.13</v>
      </c>
      <c r="K64" s="66"/>
      <c r="L64" s="68">
        <v>466.13</v>
      </c>
      <c r="M64" s="66"/>
      <c r="N64" s="69"/>
      <c r="AF64" s="39"/>
      <c r="AG64" s="48"/>
      <c r="AH64" s="48"/>
      <c r="AK64" s="3" t="s">
        <v>74</v>
      </c>
      <c r="AL64" s="48"/>
    </row>
    <row r="65" spans="1:38" s="4" customFormat="1" ht="15" x14ac:dyDescent="0.25">
      <c r="A65" s="60"/>
      <c r="B65" s="50"/>
      <c r="C65" s="853" t="s">
        <v>75</v>
      </c>
      <c r="D65" s="853"/>
      <c r="E65" s="853"/>
      <c r="F65" s="53"/>
      <c r="G65" s="54"/>
      <c r="H65" s="54"/>
      <c r="I65" s="54"/>
      <c r="J65" s="63"/>
      <c r="K65" s="54"/>
      <c r="L65" s="57">
        <v>50.16</v>
      </c>
      <c r="M65" s="54"/>
      <c r="N65" s="58">
        <v>1776.67</v>
      </c>
      <c r="AF65" s="39"/>
      <c r="AG65" s="48"/>
      <c r="AH65" s="48"/>
      <c r="AJ65" s="3" t="s">
        <v>75</v>
      </c>
      <c r="AL65" s="48"/>
    </row>
    <row r="66" spans="1:38" s="4" customFormat="1" ht="23.25" x14ac:dyDescent="0.25">
      <c r="A66" s="60"/>
      <c r="B66" s="50" t="s">
        <v>120</v>
      </c>
      <c r="C66" s="853" t="s">
        <v>121</v>
      </c>
      <c r="D66" s="853"/>
      <c r="E66" s="853"/>
      <c r="F66" s="53" t="s">
        <v>78</v>
      </c>
      <c r="G66" s="70">
        <v>97</v>
      </c>
      <c r="H66" s="54"/>
      <c r="I66" s="70">
        <v>97</v>
      </c>
      <c r="J66" s="63"/>
      <c r="K66" s="54"/>
      <c r="L66" s="57">
        <v>48.66</v>
      </c>
      <c r="M66" s="54"/>
      <c r="N66" s="58">
        <v>1723.37</v>
      </c>
      <c r="AF66" s="39"/>
      <c r="AG66" s="48"/>
      <c r="AH66" s="48"/>
      <c r="AJ66" s="3" t="s">
        <v>121</v>
      </c>
      <c r="AL66" s="48"/>
    </row>
    <row r="67" spans="1:38" s="4" customFormat="1" ht="23.25" x14ac:dyDescent="0.25">
      <c r="A67" s="60"/>
      <c r="B67" s="50" t="s">
        <v>122</v>
      </c>
      <c r="C67" s="853" t="s">
        <v>123</v>
      </c>
      <c r="D67" s="853"/>
      <c r="E67" s="853"/>
      <c r="F67" s="53" t="s">
        <v>78</v>
      </c>
      <c r="G67" s="70">
        <v>51</v>
      </c>
      <c r="H67" s="54"/>
      <c r="I67" s="70">
        <v>51</v>
      </c>
      <c r="J67" s="63"/>
      <c r="K67" s="54"/>
      <c r="L67" s="57">
        <v>25.58</v>
      </c>
      <c r="M67" s="54"/>
      <c r="N67" s="133">
        <v>906.1</v>
      </c>
      <c r="AF67" s="39"/>
      <c r="AG67" s="48"/>
      <c r="AH67" s="48"/>
      <c r="AJ67" s="3" t="s">
        <v>123</v>
      </c>
      <c r="AL67" s="48"/>
    </row>
    <row r="68" spans="1:38" s="4" customFormat="1" ht="15" x14ac:dyDescent="0.25">
      <c r="A68" s="71"/>
      <c r="B68" s="72"/>
      <c r="C68" s="847" t="s">
        <v>81</v>
      </c>
      <c r="D68" s="847"/>
      <c r="E68" s="847"/>
      <c r="F68" s="42"/>
      <c r="G68" s="43"/>
      <c r="H68" s="43"/>
      <c r="I68" s="43"/>
      <c r="J68" s="46"/>
      <c r="K68" s="43"/>
      <c r="L68" s="131">
        <v>540.37</v>
      </c>
      <c r="M68" s="66"/>
      <c r="N68" s="47"/>
      <c r="AF68" s="39"/>
      <c r="AG68" s="48"/>
      <c r="AH68" s="48"/>
      <c r="AL68" s="48" t="s">
        <v>81</v>
      </c>
    </row>
    <row r="69" spans="1:38" s="4" customFormat="1" ht="23.25" x14ac:dyDescent="0.25">
      <c r="A69" s="40" t="s">
        <v>919</v>
      </c>
      <c r="B69" s="41" t="s">
        <v>1021</v>
      </c>
      <c r="C69" s="847" t="s">
        <v>1022</v>
      </c>
      <c r="D69" s="847"/>
      <c r="E69" s="847"/>
      <c r="F69" s="42" t="s">
        <v>916</v>
      </c>
      <c r="G69" s="43">
        <v>1</v>
      </c>
      <c r="H69" s="44">
        <v>1</v>
      </c>
      <c r="I69" s="44">
        <v>1</v>
      </c>
      <c r="J69" s="73">
        <v>4887634.01</v>
      </c>
      <c r="K69" s="43"/>
      <c r="L69" s="73">
        <v>807873.39</v>
      </c>
      <c r="M69" s="109">
        <v>6.05</v>
      </c>
      <c r="N69" s="134">
        <v>4887634.01</v>
      </c>
      <c r="AF69" s="39"/>
      <c r="AG69" s="48"/>
      <c r="AH69" s="48" t="s">
        <v>1022</v>
      </c>
      <c r="AL69" s="48"/>
    </row>
    <row r="70" spans="1:38" s="4" customFormat="1" ht="15" x14ac:dyDescent="0.25">
      <c r="A70" s="71"/>
      <c r="B70" s="72"/>
      <c r="C70" s="847" t="s">
        <v>81</v>
      </c>
      <c r="D70" s="847"/>
      <c r="E70" s="847"/>
      <c r="F70" s="42"/>
      <c r="G70" s="43"/>
      <c r="H70" s="43"/>
      <c r="I70" s="43"/>
      <c r="J70" s="46"/>
      <c r="K70" s="43"/>
      <c r="L70" s="73">
        <v>807873.39</v>
      </c>
      <c r="M70" s="66"/>
      <c r="N70" s="134">
        <v>4887634.01</v>
      </c>
      <c r="AF70" s="39"/>
      <c r="AG70" s="48"/>
      <c r="AH70" s="48"/>
      <c r="AL70" s="48" t="s">
        <v>81</v>
      </c>
    </row>
    <row r="71" spans="1:38" s="4" customFormat="1" ht="57" x14ac:dyDescent="0.25">
      <c r="A71" s="40" t="s">
        <v>127</v>
      </c>
      <c r="B71" s="41" t="s">
        <v>1013</v>
      </c>
      <c r="C71" s="847" t="s">
        <v>1023</v>
      </c>
      <c r="D71" s="847"/>
      <c r="E71" s="847"/>
      <c r="F71" s="42" t="s">
        <v>174</v>
      </c>
      <c r="G71" s="43">
        <v>1</v>
      </c>
      <c r="H71" s="44">
        <v>1</v>
      </c>
      <c r="I71" s="44">
        <v>1</v>
      </c>
      <c r="J71" s="46"/>
      <c r="K71" s="43"/>
      <c r="L71" s="46"/>
      <c r="M71" s="43"/>
      <c r="N71" s="47"/>
      <c r="AF71" s="39"/>
      <c r="AG71" s="48"/>
      <c r="AH71" s="48" t="s">
        <v>1023</v>
      </c>
      <c r="AL71" s="48"/>
    </row>
    <row r="72" spans="1:38" s="4" customFormat="1" ht="15" x14ac:dyDescent="0.25">
      <c r="A72" s="51"/>
      <c r="B72" s="50" t="s">
        <v>60</v>
      </c>
      <c r="C72" s="853" t="s">
        <v>66</v>
      </c>
      <c r="D72" s="853"/>
      <c r="E72" s="853"/>
      <c r="F72" s="53"/>
      <c r="G72" s="54"/>
      <c r="H72" s="54"/>
      <c r="I72" s="54"/>
      <c r="J72" s="57">
        <v>40.869999999999997</v>
      </c>
      <c r="K72" s="54"/>
      <c r="L72" s="57">
        <v>40.869999999999997</v>
      </c>
      <c r="M72" s="56">
        <v>35.42</v>
      </c>
      <c r="N72" s="58">
        <v>1447.62</v>
      </c>
      <c r="AF72" s="39"/>
      <c r="AG72" s="48"/>
      <c r="AH72" s="48"/>
      <c r="AI72" s="3" t="s">
        <v>66</v>
      </c>
      <c r="AL72" s="48"/>
    </row>
    <row r="73" spans="1:38" s="4" customFormat="1" ht="15" x14ac:dyDescent="0.25">
      <c r="A73" s="51"/>
      <c r="B73" s="50" t="s">
        <v>67</v>
      </c>
      <c r="C73" s="853" t="s">
        <v>68</v>
      </c>
      <c r="D73" s="853"/>
      <c r="E73" s="853"/>
      <c r="F73" s="53"/>
      <c r="G73" s="54"/>
      <c r="H73" s="54"/>
      <c r="I73" s="54"/>
      <c r="J73" s="57">
        <v>74.3</v>
      </c>
      <c r="K73" s="54"/>
      <c r="L73" s="57">
        <v>74.3</v>
      </c>
      <c r="M73" s="54"/>
      <c r="N73" s="59"/>
      <c r="AF73" s="39"/>
      <c r="AG73" s="48"/>
      <c r="AH73" s="48"/>
      <c r="AI73" s="3" t="s">
        <v>68</v>
      </c>
      <c r="AL73" s="48"/>
    </row>
    <row r="74" spans="1:38" s="4" customFormat="1" ht="15" x14ac:dyDescent="0.25">
      <c r="A74" s="51"/>
      <c r="B74" s="50" t="s">
        <v>69</v>
      </c>
      <c r="C74" s="853" t="s">
        <v>70</v>
      </c>
      <c r="D74" s="853"/>
      <c r="E74" s="853"/>
      <c r="F74" s="53"/>
      <c r="G74" s="54"/>
      <c r="H74" s="54"/>
      <c r="I74" s="54"/>
      <c r="J74" s="57">
        <v>9.2899999999999991</v>
      </c>
      <c r="K74" s="54"/>
      <c r="L74" s="57">
        <v>9.2899999999999991</v>
      </c>
      <c r="M74" s="56">
        <v>35.42</v>
      </c>
      <c r="N74" s="133">
        <v>329.05</v>
      </c>
      <c r="AF74" s="39"/>
      <c r="AG74" s="48"/>
      <c r="AH74" s="48"/>
      <c r="AI74" s="3" t="s">
        <v>70</v>
      </c>
      <c r="AL74" s="48"/>
    </row>
    <row r="75" spans="1:38" s="4" customFormat="1" ht="15" x14ac:dyDescent="0.25">
      <c r="A75" s="51"/>
      <c r="B75" s="50" t="s">
        <v>86</v>
      </c>
      <c r="C75" s="853" t="s">
        <v>87</v>
      </c>
      <c r="D75" s="853"/>
      <c r="E75" s="853"/>
      <c r="F75" s="53"/>
      <c r="G75" s="54"/>
      <c r="H75" s="54"/>
      <c r="I75" s="54"/>
      <c r="J75" s="57">
        <v>350.96</v>
      </c>
      <c r="K75" s="54"/>
      <c r="L75" s="57">
        <v>350.96</v>
      </c>
      <c r="M75" s="54"/>
      <c r="N75" s="59"/>
      <c r="AF75" s="39"/>
      <c r="AG75" s="48"/>
      <c r="AH75" s="48"/>
      <c r="AI75" s="3" t="s">
        <v>87</v>
      </c>
      <c r="AL75" s="48"/>
    </row>
    <row r="76" spans="1:38" s="4" customFormat="1" ht="15" x14ac:dyDescent="0.25">
      <c r="A76" s="60"/>
      <c r="B76" s="50"/>
      <c r="C76" s="853" t="s">
        <v>71</v>
      </c>
      <c r="D76" s="853"/>
      <c r="E76" s="853"/>
      <c r="F76" s="53" t="s">
        <v>72</v>
      </c>
      <c r="G76" s="56">
        <v>4.12</v>
      </c>
      <c r="H76" s="54"/>
      <c r="I76" s="56">
        <v>4.12</v>
      </c>
      <c r="J76" s="63"/>
      <c r="K76" s="54"/>
      <c r="L76" s="63"/>
      <c r="M76" s="54"/>
      <c r="N76" s="59"/>
      <c r="AF76" s="39"/>
      <c r="AG76" s="48"/>
      <c r="AH76" s="48"/>
      <c r="AJ76" s="3" t="s">
        <v>71</v>
      </c>
      <c r="AL76" s="48"/>
    </row>
    <row r="77" spans="1:38" s="4" customFormat="1" ht="15" x14ac:dyDescent="0.25">
      <c r="A77" s="60"/>
      <c r="B77" s="50"/>
      <c r="C77" s="853" t="s">
        <v>73</v>
      </c>
      <c r="D77" s="853"/>
      <c r="E77" s="853"/>
      <c r="F77" s="53" t="s">
        <v>72</v>
      </c>
      <c r="G77" s="56">
        <v>0.74</v>
      </c>
      <c r="H77" s="54"/>
      <c r="I77" s="56">
        <v>0.74</v>
      </c>
      <c r="J77" s="63"/>
      <c r="K77" s="54"/>
      <c r="L77" s="63"/>
      <c r="M77" s="54"/>
      <c r="N77" s="59"/>
      <c r="AF77" s="39"/>
      <c r="AG77" s="48"/>
      <c r="AH77" s="48"/>
      <c r="AJ77" s="3" t="s">
        <v>73</v>
      </c>
      <c r="AL77" s="48"/>
    </row>
    <row r="78" spans="1:38" s="4" customFormat="1" ht="15" x14ac:dyDescent="0.25">
      <c r="A78" s="51"/>
      <c r="B78" s="50"/>
      <c r="C78" s="854" t="s">
        <v>74</v>
      </c>
      <c r="D78" s="854"/>
      <c r="E78" s="854"/>
      <c r="F78" s="65"/>
      <c r="G78" s="66"/>
      <c r="H78" s="66"/>
      <c r="I78" s="66"/>
      <c r="J78" s="68">
        <v>466.13</v>
      </c>
      <c r="K78" s="66"/>
      <c r="L78" s="68">
        <v>466.13</v>
      </c>
      <c r="M78" s="66"/>
      <c r="N78" s="69"/>
      <c r="AF78" s="39"/>
      <c r="AG78" s="48"/>
      <c r="AH78" s="48"/>
      <c r="AK78" s="3" t="s">
        <v>74</v>
      </c>
      <c r="AL78" s="48"/>
    </row>
    <row r="79" spans="1:38" s="4" customFormat="1" ht="15" x14ac:dyDescent="0.25">
      <c r="A79" s="60"/>
      <c r="B79" s="50"/>
      <c r="C79" s="853" t="s">
        <v>75</v>
      </c>
      <c r="D79" s="853"/>
      <c r="E79" s="853"/>
      <c r="F79" s="53"/>
      <c r="G79" s="54"/>
      <c r="H79" s="54"/>
      <c r="I79" s="54"/>
      <c r="J79" s="63"/>
      <c r="K79" s="54"/>
      <c r="L79" s="57">
        <v>50.16</v>
      </c>
      <c r="M79" s="54"/>
      <c r="N79" s="58">
        <v>1776.67</v>
      </c>
      <c r="AF79" s="39"/>
      <c r="AG79" s="48"/>
      <c r="AH79" s="48"/>
      <c r="AJ79" s="3" t="s">
        <v>75</v>
      </c>
      <c r="AL79" s="48"/>
    </row>
    <row r="80" spans="1:38" s="4" customFormat="1" ht="23.25" x14ac:dyDescent="0.25">
      <c r="A80" s="60"/>
      <c r="B80" s="50" t="s">
        <v>120</v>
      </c>
      <c r="C80" s="853" t="s">
        <v>121</v>
      </c>
      <c r="D80" s="853"/>
      <c r="E80" s="853"/>
      <c r="F80" s="53" t="s">
        <v>78</v>
      </c>
      <c r="G80" s="70">
        <v>97</v>
      </c>
      <c r="H80" s="54"/>
      <c r="I80" s="70">
        <v>97</v>
      </c>
      <c r="J80" s="63"/>
      <c r="K80" s="54"/>
      <c r="L80" s="57">
        <v>48.66</v>
      </c>
      <c r="M80" s="54"/>
      <c r="N80" s="58">
        <v>1723.37</v>
      </c>
      <c r="AF80" s="39"/>
      <c r="AG80" s="48"/>
      <c r="AH80" s="48"/>
      <c r="AJ80" s="3" t="s">
        <v>121</v>
      </c>
      <c r="AL80" s="48"/>
    </row>
    <row r="81" spans="1:38" s="4" customFormat="1" ht="23.25" x14ac:dyDescent="0.25">
      <c r="A81" s="60"/>
      <c r="B81" s="50" t="s">
        <v>122</v>
      </c>
      <c r="C81" s="853" t="s">
        <v>123</v>
      </c>
      <c r="D81" s="853"/>
      <c r="E81" s="853"/>
      <c r="F81" s="53" t="s">
        <v>78</v>
      </c>
      <c r="G81" s="70">
        <v>51</v>
      </c>
      <c r="H81" s="54"/>
      <c r="I81" s="70">
        <v>51</v>
      </c>
      <c r="J81" s="63"/>
      <c r="K81" s="54"/>
      <c r="L81" s="57">
        <v>25.58</v>
      </c>
      <c r="M81" s="54"/>
      <c r="N81" s="133">
        <v>906.1</v>
      </c>
      <c r="AF81" s="39"/>
      <c r="AG81" s="48"/>
      <c r="AH81" s="48"/>
      <c r="AJ81" s="3" t="s">
        <v>123</v>
      </c>
      <c r="AL81" s="48"/>
    </row>
    <row r="82" spans="1:38" s="4" customFormat="1" ht="15" x14ac:dyDescent="0.25">
      <c r="A82" s="71"/>
      <c r="B82" s="72"/>
      <c r="C82" s="847" t="s">
        <v>81</v>
      </c>
      <c r="D82" s="847"/>
      <c r="E82" s="847"/>
      <c r="F82" s="42"/>
      <c r="G82" s="43"/>
      <c r="H82" s="43"/>
      <c r="I82" s="43"/>
      <c r="J82" s="46"/>
      <c r="K82" s="43"/>
      <c r="L82" s="131">
        <v>540.37</v>
      </c>
      <c r="M82" s="66"/>
      <c r="N82" s="47"/>
      <c r="AF82" s="39"/>
      <c r="AG82" s="48"/>
      <c r="AH82" s="48"/>
      <c r="AL82" s="48" t="s">
        <v>81</v>
      </c>
    </row>
    <row r="83" spans="1:38" s="4" customFormat="1" ht="23.25" x14ac:dyDescent="0.25">
      <c r="A83" s="40" t="s">
        <v>923</v>
      </c>
      <c r="B83" s="41" t="s">
        <v>1024</v>
      </c>
      <c r="C83" s="847" t="s">
        <v>1025</v>
      </c>
      <c r="D83" s="847"/>
      <c r="E83" s="847"/>
      <c r="F83" s="42" t="s">
        <v>916</v>
      </c>
      <c r="G83" s="43">
        <v>1</v>
      </c>
      <c r="H83" s="44">
        <v>1</v>
      </c>
      <c r="I83" s="44">
        <v>1</v>
      </c>
      <c r="J83" s="73">
        <v>6632058.1500000004</v>
      </c>
      <c r="K83" s="43"/>
      <c r="L83" s="73">
        <v>1096207.96</v>
      </c>
      <c r="M83" s="109">
        <v>6.05</v>
      </c>
      <c r="N83" s="134">
        <v>6632058.1500000004</v>
      </c>
      <c r="AF83" s="39"/>
      <c r="AG83" s="48"/>
      <c r="AH83" s="48" t="s">
        <v>1025</v>
      </c>
      <c r="AL83" s="48"/>
    </row>
    <row r="84" spans="1:38" s="4" customFormat="1" ht="15" x14ac:dyDescent="0.25">
      <c r="A84" s="71"/>
      <c r="B84" s="72"/>
      <c r="C84" s="847" t="s">
        <v>81</v>
      </c>
      <c r="D84" s="847"/>
      <c r="E84" s="847"/>
      <c r="F84" s="42"/>
      <c r="G84" s="43"/>
      <c r="H84" s="43"/>
      <c r="I84" s="43"/>
      <c r="J84" s="46"/>
      <c r="K84" s="43"/>
      <c r="L84" s="73">
        <v>1096207.96</v>
      </c>
      <c r="M84" s="66"/>
      <c r="N84" s="134">
        <v>6632058.1500000004</v>
      </c>
      <c r="AF84" s="39"/>
      <c r="AG84" s="48"/>
      <c r="AH84" s="48"/>
      <c r="AL84" s="48" t="s">
        <v>81</v>
      </c>
    </row>
    <row r="85" spans="1:38" s="4" customFormat="1" ht="57" x14ac:dyDescent="0.25">
      <c r="A85" s="40" t="s">
        <v>134</v>
      </c>
      <c r="B85" s="41" t="s">
        <v>917</v>
      </c>
      <c r="C85" s="847" t="s">
        <v>1026</v>
      </c>
      <c r="D85" s="847"/>
      <c r="E85" s="847"/>
      <c r="F85" s="42" t="s">
        <v>174</v>
      </c>
      <c r="G85" s="43">
        <v>1</v>
      </c>
      <c r="H85" s="44">
        <v>1</v>
      </c>
      <c r="I85" s="44">
        <v>1</v>
      </c>
      <c r="J85" s="46"/>
      <c r="K85" s="43"/>
      <c r="L85" s="46"/>
      <c r="M85" s="43"/>
      <c r="N85" s="47"/>
      <c r="AF85" s="39"/>
      <c r="AG85" s="48"/>
      <c r="AH85" s="48" t="s">
        <v>1026</v>
      </c>
      <c r="AL85" s="48"/>
    </row>
    <row r="86" spans="1:38" s="4" customFormat="1" ht="15" x14ac:dyDescent="0.25">
      <c r="A86" s="51"/>
      <c r="B86" s="50" t="s">
        <v>60</v>
      </c>
      <c r="C86" s="853" t="s">
        <v>66</v>
      </c>
      <c r="D86" s="853"/>
      <c r="E86" s="853"/>
      <c r="F86" s="53"/>
      <c r="G86" s="54"/>
      <c r="H86" s="54"/>
      <c r="I86" s="54"/>
      <c r="J86" s="57">
        <v>20.440000000000001</v>
      </c>
      <c r="K86" s="54"/>
      <c r="L86" s="57">
        <v>20.440000000000001</v>
      </c>
      <c r="M86" s="56">
        <v>35.42</v>
      </c>
      <c r="N86" s="133">
        <v>723.98</v>
      </c>
      <c r="AF86" s="39"/>
      <c r="AG86" s="48"/>
      <c r="AH86" s="48"/>
      <c r="AI86" s="3" t="s">
        <v>66</v>
      </c>
      <c r="AL86" s="48"/>
    </row>
    <row r="87" spans="1:38" s="4" customFormat="1" ht="15" x14ac:dyDescent="0.25">
      <c r="A87" s="51"/>
      <c r="B87" s="50" t="s">
        <v>67</v>
      </c>
      <c r="C87" s="853" t="s">
        <v>68</v>
      </c>
      <c r="D87" s="853"/>
      <c r="E87" s="853"/>
      <c r="F87" s="53"/>
      <c r="G87" s="54"/>
      <c r="H87" s="54"/>
      <c r="I87" s="54"/>
      <c r="J87" s="57">
        <v>21.65</v>
      </c>
      <c r="K87" s="54"/>
      <c r="L87" s="57">
        <v>21.65</v>
      </c>
      <c r="M87" s="54"/>
      <c r="N87" s="59"/>
      <c r="AF87" s="39"/>
      <c r="AG87" s="48"/>
      <c r="AH87" s="48"/>
      <c r="AI87" s="3" t="s">
        <v>68</v>
      </c>
      <c r="AL87" s="48"/>
    </row>
    <row r="88" spans="1:38" s="4" customFormat="1" ht="15" x14ac:dyDescent="0.25">
      <c r="A88" s="51"/>
      <c r="B88" s="50" t="s">
        <v>69</v>
      </c>
      <c r="C88" s="853" t="s">
        <v>70</v>
      </c>
      <c r="D88" s="853"/>
      <c r="E88" s="853"/>
      <c r="F88" s="53"/>
      <c r="G88" s="54"/>
      <c r="H88" s="54"/>
      <c r="I88" s="54"/>
      <c r="J88" s="57">
        <v>2.2599999999999998</v>
      </c>
      <c r="K88" s="54"/>
      <c r="L88" s="57">
        <v>2.2599999999999998</v>
      </c>
      <c r="M88" s="56">
        <v>35.42</v>
      </c>
      <c r="N88" s="133">
        <v>80.05</v>
      </c>
      <c r="AF88" s="39"/>
      <c r="AG88" s="48"/>
      <c r="AH88" s="48"/>
      <c r="AI88" s="3" t="s">
        <v>70</v>
      </c>
      <c r="AL88" s="48"/>
    </row>
    <row r="89" spans="1:38" s="4" customFormat="1" ht="15" x14ac:dyDescent="0.25">
      <c r="A89" s="51"/>
      <c r="B89" s="50" t="s">
        <v>86</v>
      </c>
      <c r="C89" s="853" t="s">
        <v>87</v>
      </c>
      <c r="D89" s="853"/>
      <c r="E89" s="853"/>
      <c r="F89" s="53"/>
      <c r="G89" s="54"/>
      <c r="H89" s="54"/>
      <c r="I89" s="54"/>
      <c r="J89" s="57">
        <v>176.9</v>
      </c>
      <c r="K89" s="54"/>
      <c r="L89" s="57">
        <v>176.9</v>
      </c>
      <c r="M89" s="54"/>
      <c r="N89" s="59"/>
      <c r="AF89" s="39"/>
      <c r="AG89" s="48"/>
      <c r="AH89" s="48"/>
      <c r="AI89" s="3" t="s">
        <v>87</v>
      </c>
      <c r="AL89" s="48"/>
    </row>
    <row r="90" spans="1:38" s="4" customFormat="1" ht="15" x14ac:dyDescent="0.25">
      <c r="A90" s="60"/>
      <c r="B90" s="50"/>
      <c r="C90" s="853" t="s">
        <v>71</v>
      </c>
      <c r="D90" s="853"/>
      <c r="E90" s="853"/>
      <c r="F90" s="53" t="s">
        <v>72</v>
      </c>
      <c r="G90" s="56">
        <v>2.06</v>
      </c>
      <c r="H90" s="54"/>
      <c r="I90" s="56">
        <v>2.06</v>
      </c>
      <c r="J90" s="63"/>
      <c r="K90" s="54"/>
      <c r="L90" s="63"/>
      <c r="M90" s="54"/>
      <c r="N90" s="59"/>
      <c r="AF90" s="39"/>
      <c r="AG90" s="48"/>
      <c r="AH90" s="48"/>
      <c r="AJ90" s="3" t="s">
        <v>71</v>
      </c>
      <c r="AL90" s="48"/>
    </row>
    <row r="91" spans="1:38" s="4" customFormat="1" ht="15" x14ac:dyDescent="0.25">
      <c r="A91" s="60"/>
      <c r="B91" s="50"/>
      <c r="C91" s="853" t="s">
        <v>73</v>
      </c>
      <c r="D91" s="853"/>
      <c r="E91" s="853"/>
      <c r="F91" s="53" t="s">
        <v>72</v>
      </c>
      <c r="G91" s="56">
        <v>0.18</v>
      </c>
      <c r="H91" s="54"/>
      <c r="I91" s="56">
        <v>0.18</v>
      </c>
      <c r="J91" s="63"/>
      <c r="K91" s="54"/>
      <c r="L91" s="63"/>
      <c r="M91" s="54"/>
      <c r="N91" s="59"/>
      <c r="AF91" s="39"/>
      <c r="AG91" s="48"/>
      <c r="AH91" s="48"/>
      <c r="AJ91" s="3" t="s">
        <v>73</v>
      </c>
      <c r="AL91" s="48"/>
    </row>
    <row r="92" spans="1:38" s="4" customFormat="1" ht="15" x14ac:dyDescent="0.25">
      <c r="A92" s="51"/>
      <c r="B92" s="50"/>
      <c r="C92" s="854" t="s">
        <v>74</v>
      </c>
      <c r="D92" s="854"/>
      <c r="E92" s="854"/>
      <c r="F92" s="65"/>
      <c r="G92" s="66"/>
      <c r="H92" s="66"/>
      <c r="I92" s="66"/>
      <c r="J92" s="68">
        <v>218.99</v>
      </c>
      <c r="K92" s="66"/>
      <c r="L92" s="68">
        <v>218.99</v>
      </c>
      <c r="M92" s="66"/>
      <c r="N92" s="69"/>
      <c r="AF92" s="39"/>
      <c r="AG92" s="48"/>
      <c r="AH92" s="48"/>
      <c r="AK92" s="3" t="s">
        <v>74</v>
      </c>
      <c r="AL92" s="48"/>
    </row>
    <row r="93" spans="1:38" s="4" customFormat="1" ht="15" x14ac:dyDescent="0.25">
      <c r="A93" s="60"/>
      <c r="B93" s="50"/>
      <c r="C93" s="853" t="s">
        <v>75</v>
      </c>
      <c r="D93" s="853"/>
      <c r="E93" s="853"/>
      <c r="F93" s="53"/>
      <c r="G93" s="54"/>
      <c r="H93" s="54"/>
      <c r="I93" s="54"/>
      <c r="J93" s="63"/>
      <c r="K93" s="54"/>
      <c r="L93" s="57">
        <v>22.7</v>
      </c>
      <c r="M93" s="54"/>
      <c r="N93" s="133">
        <v>804.03</v>
      </c>
      <c r="AF93" s="39"/>
      <c r="AG93" s="48"/>
      <c r="AH93" s="48"/>
      <c r="AJ93" s="3" t="s">
        <v>75</v>
      </c>
      <c r="AL93" s="48"/>
    </row>
    <row r="94" spans="1:38" s="4" customFormat="1" ht="23.25" x14ac:dyDescent="0.25">
      <c r="A94" s="60"/>
      <c r="B94" s="50" t="s">
        <v>120</v>
      </c>
      <c r="C94" s="853" t="s">
        <v>121</v>
      </c>
      <c r="D94" s="853"/>
      <c r="E94" s="853"/>
      <c r="F94" s="53" t="s">
        <v>78</v>
      </c>
      <c r="G94" s="70">
        <v>97</v>
      </c>
      <c r="H94" s="54"/>
      <c r="I94" s="70">
        <v>97</v>
      </c>
      <c r="J94" s="63"/>
      <c r="K94" s="54"/>
      <c r="L94" s="57">
        <v>22.02</v>
      </c>
      <c r="M94" s="54"/>
      <c r="N94" s="133">
        <v>779.91</v>
      </c>
      <c r="AF94" s="39"/>
      <c r="AG94" s="48"/>
      <c r="AH94" s="48"/>
      <c r="AJ94" s="3" t="s">
        <v>121</v>
      </c>
      <c r="AL94" s="48"/>
    </row>
    <row r="95" spans="1:38" s="4" customFormat="1" ht="23.25" x14ac:dyDescent="0.25">
      <c r="A95" s="60"/>
      <c r="B95" s="50" t="s">
        <v>122</v>
      </c>
      <c r="C95" s="853" t="s">
        <v>123</v>
      </c>
      <c r="D95" s="853"/>
      <c r="E95" s="853"/>
      <c r="F95" s="53" t="s">
        <v>78</v>
      </c>
      <c r="G95" s="70">
        <v>51</v>
      </c>
      <c r="H95" s="54"/>
      <c r="I95" s="70">
        <v>51</v>
      </c>
      <c r="J95" s="63"/>
      <c r="K95" s="54"/>
      <c r="L95" s="57">
        <v>11.58</v>
      </c>
      <c r="M95" s="54"/>
      <c r="N95" s="133">
        <v>410.06</v>
      </c>
      <c r="AF95" s="39"/>
      <c r="AG95" s="48"/>
      <c r="AH95" s="48"/>
      <c r="AJ95" s="3" t="s">
        <v>123</v>
      </c>
      <c r="AL95" s="48"/>
    </row>
    <row r="96" spans="1:38" s="4" customFormat="1" ht="15" x14ac:dyDescent="0.25">
      <c r="A96" s="71"/>
      <c r="B96" s="72"/>
      <c r="C96" s="847" t="s">
        <v>81</v>
      </c>
      <c r="D96" s="847"/>
      <c r="E96" s="847"/>
      <c r="F96" s="42"/>
      <c r="G96" s="43"/>
      <c r="H96" s="43"/>
      <c r="I96" s="43"/>
      <c r="J96" s="46"/>
      <c r="K96" s="43"/>
      <c r="L96" s="131">
        <v>252.59</v>
      </c>
      <c r="M96" s="66"/>
      <c r="N96" s="47"/>
      <c r="AF96" s="39"/>
      <c r="AG96" s="48"/>
      <c r="AH96" s="48"/>
      <c r="AL96" s="48" t="s">
        <v>81</v>
      </c>
    </row>
    <row r="97" spans="1:38" s="4" customFormat="1" ht="22.5" x14ac:dyDescent="0.25">
      <c r="A97" s="40" t="s">
        <v>932</v>
      </c>
      <c r="B97" s="41" t="s">
        <v>1027</v>
      </c>
      <c r="C97" s="847" t="s">
        <v>1028</v>
      </c>
      <c r="D97" s="847"/>
      <c r="E97" s="847"/>
      <c r="F97" s="42" t="s">
        <v>916</v>
      </c>
      <c r="G97" s="43">
        <v>1</v>
      </c>
      <c r="H97" s="44">
        <v>1</v>
      </c>
      <c r="I97" s="44">
        <v>1</v>
      </c>
      <c r="J97" s="73">
        <v>2702121.3</v>
      </c>
      <c r="K97" s="43"/>
      <c r="L97" s="73">
        <v>446631.62</v>
      </c>
      <c r="M97" s="109">
        <v>6.05</v>
      </c>
      <c r="N97" s="134">
        <v>2702121.3</v>
      </c>
      <c r="AF97" s="39"/>
      <c r="AG97" s="48"/>
      <c r="AH97" s="48" t="s">
        <v>1028</v>
      </c>
      <c r="AL97" s="48"/>
    </row>
    <row r="98" spans="1:38" s="4" customFormat="1" ht="15" x14ac:dyDescent="0.25">
      <c r="A98" s="71"/>
      <c r="B98" s="72"/>
      <c r="C98" s="847" t="s">
        <v>81</v>
      </c>
      <c r="D98" s="847"/>
      <c r="E98" s="847"/>
      <c r="F98" s="42"/>
      <c r="G98" s="43"/>
      <c r="H98" s="43"/>
      <c r="I98" s="43"/>
      <c r="J98" s="46"/>
      <c r="K98" s="43"/>
      <c r="L98" s="73">
        <v>446631.62</v>
      </c>
      <c r="M98" s="66"/>
      <c r="N98" s="134">
        <v>2702121.3</v>
      </c>
      <c r="AF98" s="39"/>
      <c r="AG98" s="48"/>
      <c r="AH98" s="48"/>
      <c r="AL98" s="48" t="s">
        <v>81</v>
      </c>
    </row>
    <row r="99" spans="1:38" s="4" customFormat="1" ht="15" x14ac:dyDescent="0.25">
      <c r="A99" s="40" t="s">
        <v>147</v>
      </c>
      <c r="B99" s="41" t="s">
        <v>1029</v>
      </c>
      <c r="C99" s="847" t="s">
        <v>1030</v>
      </c>
      <c r="D99" s="847"/>
      <c r="E99" s="847"/>
      <c r="F99" s="42" t="s">
        <v>174</v>
      </c>
      <c r="G99" s="43">
        <v>14</v>
      </c>
      <c r="H99" s="44">
        <v>1</v>
      </c>
      <c r="I99" s="44">
        <v>14</v>
      </c>
      <c r="J99" s="46"/>
      <c r="K99" s="43"/>
      <c r="L99" s="46"/>
      <c r="M99" s="43"/>
      <c r="N99" s="47"/>
      <c r="AF99" s="39"/>
      <c r="AG99" s="48"/>
      <c r="AH99" s="48" t="s">
        <v>1030</v>
      </c>
      <c r="AL99" s="48"/>
    </row>
    <row r="100" spans="1:38" s="4" customFormat="1" ht="15" x14ac:dyDescent="0.25">
      <c r="A100" s="51"/>
      <c r="B100" s="50" t="s">
        <v>60</v>
      </c>
      <c r="C100" s="853" t="s">
        <v>66</v>
      </c>
      <c r="D100" s="853"/>
      <c r="E100" s="853"/>
      <c r="F100" s="53"/>
      <c r="G100" s="54"/>
      <c r="H100" s="54"/>
      <c r="I100" s="54"/>
      <c r="J100" s="57">
        <v>34.020000000000003</v>
      </c>
      <c r="K100" s="54"/>
      <c r="L100" s="57">
        <v>476.28</v>
      </c>
      <c r="M100" s="56">
        <v>35.42</v>
      </c>
      <c r="N100" s="58">
        <v>16869.84</v>
      </c>
      <c r="AF100" s="39"/>
      <c r="AG100" s="48"/>
      <c r="AH100" s="48"/>
      <c r="AI100" s="3" t="s">
        <v>66</v>
      </c>
      <c r="AL100" s="48"/>
    </row>
    <row r="101" spans="1:38" s="4" customFormat="1" ht="15" x14ac:dyDescent="0.25">
      <c r="A101" s="51"/>
      <c r="B101" s="50" t="s">
        <v>86</v>
      </c>
      <c r="C101" s="853" t="s">
        <v>87</v>
      </c>
      <c r="D101" s="853"/>
      <c r="E101" s="853"/>
      <c r="F101" s="53"/>
      <c r="G101" s="54"/>
      <c r="H101" s="54"/>
      <c r="I101" s="54"/>
      <c r="J101" s="57">
        <v>0.68</v>
      </c>
      <c r="K101" s="54"/>
      <c r="L101" s="57">
        <v>9.52</v>
      </c>
      <c r="M101" s="54"/>
      <c r="N101" s="59"/>
      <c r="AF101" s="39"/>
      <c r="AG101" s="48"/>
      <c r="AH101" s="48"/>
      <c r="AI101" s="3" t="s">
        <v>87</v>
      </c>
      <c r="AL101" s="48"/>
    </row>
    <row r="102" spans="1:38" s="4" customFormat="1" ht="15" x14ac:dyDescent="0.25">
      <c r="A102" s="60"/>
      <c r="B102" s="50"/>
      <c r="C102" s="853" t="s">
        <v>71</v>
      </c>
      <c r="D102" s="853"/>
      <c r="E102" s="853"/>
      <c r="F102" s="53" t="s">
        <v>72</v>
      </c>
      <c r="G102" s="56">
        <v>3.11</v>
      </c>
      <c r="H102" s="54"/>
      <c r="I102" s="56">
        <v>43.54</v>
      </c>
      <c r="J102" s="63"/>
      <c r="K102" s="54"/>
      <c r="L102" s="63"/>
      <c r="M102" s="54"/>
      <c r="N102" s="59"/>
      <c r="AF102" s="39"/>
      <c r="AG102" s="48"/>
      <c r="AH102" s="48"/>
      <c r="AJ102" s="3" t="s">
        <v>71</v>
      </c>
      <c r="AL102" s="48"/>
    </row>
    <row r="103" spans="1:38" s="4" customFormat="1" ht="15" x14ac:dyDescent="0.25">
      <c r="A103" s="51"/>
      <c r="B103" s="50"/>
      <c r="C103" s="854" t="s">
        <v>74</v>
      </c>
      <c r="D103" s="854"/>
      <c r="E103" s="854"/>
      <c r="F103" s="65"/>
      <c r="G103" s="66"/>
      <c r="H103" s="66"/>
      <c r="I103" s="66"/>
      <c r="J103" s="68">
        <v>34.700000000000003</v>
      </c>
      <c r="K103" s="66"/>
      <c r="L103" s="68">
        <v>485.8</v>
      </c>
      <c r="M103" s="66"/>
      <c r="N103" s="69"/>
      <c r="AF103" s="39"/>
      <c r="AG103" s="48"/>
      <c r="AH103" s="48"/>
      <c r="AK103" s="3" t="s">
        <v>74</v>
      </c>
      <c r="AL103" s="48"/>
    </row>
    <row r="104" spans="1:38" s="4" customFormat="1" ht="15" x14ac:dyDescent="0.25">
      <c r="A104" s="60"/>
      <c r="B104" s="50"/>
      <c r="C104" s="853" t="s">
        <v>75</v>
      </c>
      <c r="D104" s="853"/>
      <c r="E104" s="853"/>
      <c r="F104" s="53"/>
      <c r="G104" s="54"/>
      <c r="H104" s="54"/>
      <c r="I104" s="54"/>
      <c r="J104" s="63"/>
      <c r="K104" s="54"/>
      <c r="L104" s="57">
        <v>476.28</v>
      </c>
      <c r="M104" s="54"/>
      <c r="N104" s="58">
        <v>16869.84</v>
      </c>
      <c r="AF104" s="39"/>
      <c r="AG104" s="48"/>
      <c r="AH104" s="48"/>
      <c r="AJ104" s="3" t="s">
        <v>75</v>
      </c>
      <c r="AL104" s="48"/>
    </row>
    <row r="105" spans="1:38" s="4" customFormat="1" ht="15" x14ac:dyDescent="0.25">
      <c r="A105" s="60"/>
      <c r="B105" s="50" t="s">
        <v>928</v>
      </c>
      <c r="C105" s="853" t="s">
        <v>929</v>
      </c>
      <c r="D105" s="853"/>
      <c r="E105" s="853"/>
      <c r="F105" s="53" t="s">
        <v>78</v>
      </c>
      <c r="G105" s="70">
        <v>90</v>
      </c>
      <c r="H105" s="54"/>
      <c r="I105" s="70">
        <v>90</v>
      </c>
      <c r="J105" s="63"/>
      <c r="K105" s="54"/>
      <c r="L105" s="57">
        <v>428.65</v>
      </c>
      <c r="M105" s="54"/>
      <c r="N105" s="58">
        <v>15182.86</v>
      </c>
      <c r="AF105" s="39"/>
      <c r="AG105" s="48"/>
      <c r="AH105" s="48"/>
      <c r="AJ105" s="3" t="s">
        <v>929</v>
      </c>
      <c r="AL105" s="48"/>
    </row>
    <row r="106" spans="1:38" s="4" customFormat="1" ht="15" x14ac:dyDescent="0.25">
      <c r="A106" s="60"/>
      <c r="B106" s="50" t="s">
        <v>930</v>
      </c>
      <c r="C106" s="853" t="s">
        <v>931</v>
      </c>
      <c r="D106" s="853"/>
      <c r="E106" s="853"/>
      <c r="F106" s="53" t="s">
        <v>78</v>
      </c>
      <c r="G106" s="70">
        <v>46</v>
      </c>
      <c r="H106" s="54"/>
      <c r="I106" s="70">
        <v>46</v>
      </c>
      <c r="J106" s="63"/>
      <c r="K106" s="54"/>
      <c r="L106" s="57">
        <v>219.09</v>
      </c>
      <c r="M106" s="54"/>
      <c r="N106" s="58">
        <v>7760.13</v>
      </c>
      <c r="AF106" s="39"/>
      <c r="AG106" s="48"/>
      <c r="AH106" s="48"/>
      <c r="AJ106" s="3" t="s">
        <v>931</v>
      </c>
      <c r="AL106" s="48"/>
    </row>
    <row r="107" spans="1:38" s="4" customFormat="1" ht="15" x14ac:dyDescent="0.25">
      <c r="A107" s="71"/>
      <c r="B107" s="72"/>
      <c r="C107" s="847" t="s">
        <v>81</v>
      </c>
      <c r="D107" s="847"/>
      <c r="E107" s="847"/>
      <c r="F107" s="42"/>
      <c r="G107" s="43"/>
      <c r="H107" s="43"/>
      <c r="I107" s="43"/>
      <c r="J107" s="46"/>
      <c r="K107" s="43"/>
      <c r="L107" s="73">
        <v>1133.54</v>
      </c>
      <c r="M107" s="66"/>
      <c r="N107" s="47"/>
      <c r="AF107" s="39"/>
      <c r="AG107" s="48"/>
      <c r="AH107" s="48"/>
      <c r="AL107" s="48" t="s">
        <v>81</v>
      </c>
    </row>
    <row r="108" spans="1:38" s="4" customFormat="1" ht="15" x14ac:dyDescent="0.25">
      <c r="A108" s="40" t="s">
        <v>155</v>
      </c>
      <c r="B108" s="41" t="s">
        <v>1031</v>
      </c>
      <c r="C108" s="847" t="s">
        <v>1032</v>
      </c>
      <c r="D108" s="847"/>
      <c r="E108" s="847"/>
      <c r="F108" s="42" t="s">
        <v>174</v>
      </c>
      <c r="G108" s="43">
        <v>14</v>
      </c>
      <c r="H108" s="44">
        <v>1</v>
      </c>
      <c r="I108" s="44">
        <v>14</v>
      </c>
      <c r="J108" s="46"/>
      <c r="K108" s="43"/>
      <c r="L108" s="46"/>
      <c r="M108" s="43"/>
      <c r="N108" s="47"/>
      <c r="AF108" s="39"/>
      <c r="AG108" s="48"/>
      <c r="AH108" s="48" t="s">
        <v>1032</v>
      </c>
      <c r="AL108" s="48"/>
    </row>
    <row r="109" spans="1:38" s="4" customFormat="1" ht="15" x14ac:dyDescent="0.25">
      <c r="A109" s="51"/>
      <c r="B109" s="50" t="s">
        <v>60</v>
      </c>
      <c r="C109" s="853" t="s">
        <v>66</v>
      </c>
      <c r="D109" s="853"/>
      <c r="E109" s="853"/>
      <c r="F109" s="53"/>
      <c r="G109" s="54"/>
      <c r="H109" s="54"/>
      <c r="I109" s="54"/>
      <c r="J109" s="57">
        <v>4.88</v>
      </c>
      <c r="K109" s="54"/>
      <c r="L109" s="57">
        <v>68.319999999999993</v>
      </c>
      <c r="M109" s="56">
        <v>35.42</v>
      </c>
      <c r="N109" s="58">
        <v>2419.89</v>
      </c>
      <c r="AF109" s="39"/>
      <c r="AG109" s="48"/>
      <c r="AH109" s="48"/>
      <c r="AI109" s="3" t="s">
        <v>66</v>
      </c>
      <c r="AL109" s="48"/>
    </row>
    <row r="110" spans="1:38" s="4" customFormat="1" ht="15" x14ac:dyDescent="0.25">
      <c r="A110" s="51"/>
      <c r="B110" s="50" t="s">
        <v>86</v>
      </c>
      <c r="C110" s="853" t="s">
        <v>87</v>
      </c>
      <c r="D110" s="853"/>
      <c r="E110" s="853"/>
      <c r="F110" s="53"/>
      <c r="G110" s="54"/>
      <c r="H110" s="54"/>
      <c r="I110" s="54"/>
      <c r="J110" s="57">
        <v>0.41</v>
      </c>
      <c r="K110" s="54"/>
      <c r="L110" s="57">
        <v>5.74</v>
      </c>
      <c r="M110" s="54"/>
      <c r="N110" s="59"/>
      <c r="AF110" s="39"/>
      <c r="AG110" s="48"/>
      <c r="AH110" s="48"/>
      <c r="AI110" s="3" t="s">
        <v>87</v>
      </c>
      <c r="AL110" s="48"/>
    </row>
    <row r="111" spans="1:38" s="4" customFormat="1" ht="15" x14ac:dyDescent="0.25">
      <c r="A111" s="60"/>
      <c r="B111" s="50"/>
      <c r="C111" s="853" t="s">
        <v>71</v>
      </c>
      <c r="D111" s="853"/>
      <c r="E111" s="853"/>
      <c r="F111" s="53" t="s">
        <v>72</v>
      </c>
      <c r="G111" s="61">
        <v>0.5</v>
      </c>
      <c r="H111" s="54"/>
      <c r="I111" s="70">
        <v>7</v>
      </c>
      <c r="J111" s="63"/>
      <c r="K111" s="54"/>
      <c r="L111" s="63"/>
      <c r="M111" s="54"/>
      <c r="N111" s="59"/>
      <c r="AF111" s="39"/>
      <c r="AG111" s="48"/>
      <c r="AH111" s="48"/>
      <c r="AJ111" s="3" t="s">
        <v>71</v>
      </c>
      <c r="AL111" s="48"/>
    </row>
    <row r="112" spans="1:38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5.29</v>
      </c>
      <c r="K112" s="66"/>
      <c r="L112" s="68">
        <v>74.06</v>
      </c>
      <c r="M112" s="66"/>
      <c r="N112" s="69"/>
      <c r="AF112" s="39"/>
      <c r="AG112" s="48"/>
      <c r="AH112" s="48"/>
      <c r="AK112" s="3" t="s">
        <v>74</v>
      </c>
      <c r="AL112" s="48"/>
    </row>
    <row r="113" spans="1:38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7">
        <v>68.319999999999993</v>
      </c>
      <c r="M113" s="54"/>
      <c r="N113" s="58">
        <v>2419.89</v>
      </c>
      <c r="AF113" s="39"/>
      <c r="AG113" s="48"/>
      <c r="AH113" s="48"/>
      <c r="AJ113" s="3" t="s">
        <v>75</v>
      </c>
      <c r="AL113" s="48"/>
    </row>
    <row r="114" spans="1:38" s="4" customFormat="1" ht="15" x14ac:dyDescent="0.25">
      <c r="A114" s="60"/>
      <c r="B114" s="50" t="s">
        <v>928</v>
      </c>
      <c r="C114" s="853" t="s">
        <v>929</v>
      </c>
      <c r="D114" s="853"/>
      <c r="E114" s="853"/>
      <c r="F114" s="53" t="s">
        <v>78</v>
      </c>
      <c r="G114" s="70">
        <v>90</v>
      </c>
      <c r="H114" s="54"/>
      <c r="I114" s="70">
        <v>90</v>
      </c>
      <c r="J114" s="63"/>
      <c r="K114" s="54"/>
      <c r="L114" s="57">
        <v>61.49</v>
      </c>
      <c r="M114" s="54"/>
      <c r="N114" s="58">
        <v>2177.9</v>
      </c>
      <c r="AF114" s="39"/>
      <c r="AG114" s="48"/>
      <c r="AH114" s="48"/>
      <c r="AJ114" s="3" t="s">
        <v>929</v>
      </c>
      <c r="AL114" s="48"/>
    </row>
    <row r="115" spans="1:38" s="4" customFormat="1" ht="15" x14ac:dyDescent="0.25">
      <c r="A115" s="60"/>
      <c r="B115" s="50" t="s">
        <v>930</v>
      </c>
      <c r="C115" s="853" t="s">
        <v>931</v>
      </c>
      <c r="D115" s="853"/>
      <c r="E115" s="853"/>
      <c r="F115" s="53" t="s">
        <v>78</v>
      </c>
      <c r="G115" s="70">
        <v>46</v>
      </c>
      <c r="H115" s="54"/>
      <c r="I115" s="70">
        <v>46</v>
      </c>
      <c r="J115" s="63"/>
      <c r="K115" s="54"/>
      <c r="L115" s="57">
        <v>31.43</v>
      </c>
      <c r="M115" s="54"/>
      <c r="N115" s="58">
        <v>1113.1500000000001</v>
      </c>
      <c r="AF115" s="39"/>
      <c r="AG115" s="48"/>
      <c r="AH115" s="48"/>
      <c r="AJ115" s="3" t="s">
        <v>931</v>
      </c>
      <c r="AL115" s="48"/>
    </row>
    <row r="116" spans="1:38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131">
        <v>166.98</v>
      </c>
      <c r="M116" s="66"/>
      <c r="N116" s="47"/>
      <c r="AF116" s="39"/>
      <c r="AG116" s="48"/>
      <c r="AH116" s="48"/>
      <c r="AL116" s="48" t="s">
        <v>81</v>
      </c>
    </row>
    <row r="117" spans="1:38" s="4" customFormat="1" ht="23.25" x14ac:dyDescent="0.25">
      <c r="A117" s="40" t="s">
        <v>1033</v>
      </c>
      <c r="B117" s="41" t="s">
        <v>1034</v>
      </c>
      <c r="C117" s="847" t="s">
        <v>1035</v>
      </c>
      <c r="D117" s="847"/>
      <c r="E117" s="847"/>
      <c r="F117" s="42" t="s">
        <v>916</v>
      </c>
      <c r="G117" s="43">
        <v>6</v>
      </c>
      <c r="H117" s="44">
        <v>1</v>
      </c>
      <c r="I117" s="44">
        <v>6</v>
      </c>
      <c r="J117" s="73">
        <v>43844.18</v>
      </c>
      <c r="K117" s="43"/>
      <c r="L117" s="73">
        <v>43481.83</v>
      </c>
      <c r="M117" s="109">
        <v>6.05</v>
      </c>
      <c r="N117" s="134">
        <v>263065.08</v>
      </c>
      <c r="AF117" s="39"/>
      <c r="AG117" s="48"/>
      <c r="AH117" s="48" t="s">
        <v>1035</v>
      </c>
      <c r="AL117" s="48"/>
    </row>
    <row r="118" spans="1:38" s="4" customFormat="1" ht="15" x14ac:dyDescent="0.25">
      <c r="A118" s="71"/>
      <c r="B118" s="72"/>
      <c r="C118" s="847" t="s">
        <v>81</v>
      </c>
      <c r="D118" s="847"/>
      <c r="E118" s="847"/>
      <c r="F118" s="42"/>
      <c r="G118" s="43"/>
      <c r="H118" s="43"/>
      <c r="I118" s="43"/>
      <c r="J118" s="46"/>
      <c r="K118" s="43"/>
      <c r="L118" s="73">
        <v>43481.83</v>
      </c>
      <c r="M118" s="66"/>
      <c r="N118" s="134">
        <v>263065.08</v>
      </c>
      <c r="AF118" s="39"/>
      <c r="AG118" s="48"/>
      <c r="AH118" s="48"/>
      <c r="AL118" s="48" t="s">
        <v>81</v>
      </c>
    </row>
    <row r="119" spans="1:38" s="4" customFormat="1" ht="23.25" x14ac:dyDescent="0.25">
      <c r="A119" s="40" t="s">
        <v>1036</v>
      </c>
      <c r="B119" s="41" t="s">
        <v>1037</v>
      </c>
      <c r="C119" s="847" t="s">
        <v>1038</v>
      </c>
      <c r="D119" s="847"/>
      <c r="E119" s="847"/>
      <c r="F119" s="42" t="s">
        <v>916</v>
      </c>
      <c r="G119" s="43">
        <v>8</v>
      </c>
      <c r="H119" s="44">
        <v>1</v>
      </c>
      <c r="I119" s="44">
        <v>8</v>
      </c>
      <c r="J119" s="73">
        <v>56190.720000000001</v>
      </c>
      <c r="K119" s="43"/>
      <c r="L119" s="73">
        <v>74301.78</v>
      </c>
      <c r="M119" s="109">
        <v>6.05</v>
      </c>
      <c r="N119" s="134">
        <v>449525.76000000001</v>
      </c>
      <c r="AF119" s="39"/>
      <c r="AG119" s="48"/>
      <c r="AH119" s="48" t="s">
        <v>1038</v>
      </c>
      <c r="AL119" s="48"/>
    </row>
    <row r="120" spans="1:38" s="4" customFormat="1" ht="15" x14ac:dyDescent="0.25">
      <c r="A120" s="71"/>
      <c r="B120" s="72"/>
      <c r="C120" s="847" t="s">
        <v>81</v>
      </c>
      <c r="D120" s="847"/>
      <c r="E120" s="847"/>
      <c r="F120" s="42"/>
      <c r="G120" s="43"/>
      <c r="H120" s="43"/>
      <c r="I120" s="43"/>
      <c r="J120" s="46"/>
      <c r="K120" s="43"/>
      <c r="L120" s="73">
        <v>74301.78</v>
      </c>
      <c r="M120" s="66"/>
      <c r="N120" s="134">
        <v>449525.76000000001</v>
      </c>
      <c r="AF120" s="39"/>
      <c r="AG120" s="48"/>
      <c r="AH120" s="48"/>
      <c r="AL120" s="48" t="s">
        <v>81</v>
      </c>
    </row>
    <row r="121" spans="1:38" s="4" customFormat="1" ht="15" x14ac:dyDescent="0.25">
      <c r="A121" s="855" t="s">
        <v>1039</v>
      </c>
      <c r="B121" s="856"/>
      <c r="C121" s="856"/>
      <c r="D121" s="856"/>
      <c r="E121" s="856"/>
      <c r="F121" s="856"/>
      <c r="G121" s="856"/>
      <c r="H121" s="856"/>
      <c r="I121" s="856"/>
      <c r="J121" s="856"/>
      <c r="K121" s="856"/>
      <c r="L121" s="856"/>
      <c r="M121" s="856"/>
      <c r="N121" s="857"/>
      <c r="AF121" s="39"/>
      <c r="AG121" s="48" t="s">
        <v>1039</v>
      </c>
      <c r="AH121" s="48"/>
      <c r="AL121" s="48"/>
    </row>
    <row r="122" spans="1:38" s="4" customFormat="1" ht="23.25" x14ac:dyDescent="0.25">
      <c r="A122" s="40" t="s">
        <v>165</v>
      </c>
      <c r="B122" s="41" t="s">
        <v>905</v>
      </c>
      <c r="C122" s="847" t="s">
        <v>906</v>
      </c>
      <c r="D122" s="847"/>
      <c r="E122" s="847"/>
      <c r="F122" s="42" t="s">
        <v>174</v>
      </c>
      <c r="G122" s="43">
        <v>1</v>
      </c>
      <c r="H122" s="44">
        <v>1</v>
      </c>
      <c r="I122" s="44">
        <v>1</v>
      </c>
      <c r="J122" s="46"/>
      <c r="K122" s="43"/>
      <c r="L122" s="46"/>
      <c r="M122" s="43"/>
      <c r="N122" s="47"/>
      <c r="AF122" s="39"/>
      <c r="AG122" s="48"/>
      <c r="AH122" s="48" t="s">
        <v>906</v>
      </c>
      <c r="AL122" s="48"/>
    </row>
    <row r="123" spans="1:38" s="4" customFormat="1" ht="15" x14ac:dyDescent="0.25">
      <c r="A123" s="51"/>
      <c r="B123" s="50" t="s">
        <v>60</v>
      </c>
      <c r="C123" s="853" t="s">
        <v>66</v>
      </c>
      <c r="D123" s="853"/>
      <c r="E123" s="853"/>
      <c r="F123" s="53"/>
      <c r="G123" s="54"/>
      <c r="H123" s="54"/>
      <c r="I123" s="54"/>
      <c r="J123" s="57">
        <v>4.54</v>
      </c>
      <c r="K123" s="54"/>
      <c r="L123" s="57">
        <v>4.54</v>
      </c>
      <c r="M123" s="56">
        <v>35.42</v>
      </c>
      <c r="N123" s="133">
        <v>160.81</v>
      </c>
      <c r="AF123" s="39"/>
      <c r="AG123" s="48"/>
      <c r="AH123" s="48"/>
      <c r="AI123" s="3" t="s">
        <v>66</v>
      </c>
      <c r="AL123" s="48"/>
    </row>
    <row r="124" spans="1:38" s="4" customFormat="1" ht="15" x14ac:dyDescent="0.25">
      <c r="A124" s="51"/>
      <c r="B124" s="50" t="s">
        <v>67</v>
      </c>
      <c r="C124" s="853" t="s">
        <v>68</v>
      </c>
      <c r="D124" s="853"/>
      <c r="E124" s="853"/>
      <c r="F124" s="53"/>
      <c r="G124" s="54"/>
      <c r="H124" s="54"/>
      <c r="I124" s="54"/>
      <c r="J124" s="57">
        <v>4.17</v>
      </c>
      <c r="K124" s="54"/>
      <c r="L124" s="57">
        <v>4.17</v>
      </c>
      <c r="M124" s="54"/>
      <c r="N124" s="59"/>
      <c r="AF124" s="39"/>
      <c r="AG124" s="48"/>
      <c r="AH124" s="48"/>
      <c r="AI124" s="3" t="s">
        <v>68</v>
      </c>
      <c r="AL124" s="48"/>
    </row>
    <row r="125" spans="1:38" s="4" customFormat="1" ht="15" x14ac:dyDescent="0.25">
      <c r="A125" s="51"/>
      <c r="B125" s="50" t="s">
        <v>69</v>
      </c>
      <c r="C125" s="853" t="s">
        <v>70</v>
      </c>
      <c r="D125" s="853"/>
      <c r="E125" s="853"/>
      <c r="F125" s="53"/>
      <c r="G125" s="54"/>
      <c r="H125" s="54"/>
      <c r="I125" s="54"/>
      <c r="J125" s="57">
        <v>0.5</v>
      </c>
      <c r="K125" s="54"/>
      <c r="L125" s="57">
        <v>0.5</v>
      </c>
      <c r="M125" s="56">
        <v>35.42</v>
      </c>
      <c r="N125" s="133">
        <v>17.71</v>
      </c>
      <c r="AF125" s="39"/>
      <c r="AG125" s="48"/>
      <c r="AH125" s="48"/>
      <c r="AI125" s="3" t="s">
        <v>70</v>
      </c>
      <c r="AL125" s="48"/>
    </row>
    <row r="126" spans="1:38" s="4" customFormat="1" ht="15" x14ac:dyDescent="0.25">
      <c r="A126" s="51"/>
      <c r="B126" s="50" t="s">
        <v>86</v>
      </c>
      <c r="C126" s="853" t="s">
        <v>87</v>
      </c>
      <c r="D126" s="853"/>
      <c r="E126" s="853"/>
      <c r="F126" s="53"/>
      <c r="G126" s="54"/>
      <c r="H126" s="54"/>
      <c r="I126" s="54"/>
      <c r="J126" s="57">
        <v>23.2</v>
      </c>
      <c r="K126" s="54"/>
      <c r="L126" s="57">
        <v>23.2</v>
      </c>
      <c r="M126" s="54"/>
      <c r="N126" s="59"/>
      <c r="AF126" s="39"/>
      <c r="AG126" s="48"/>
      <c r="AH126" s="48"/>
      <c r="AI126" s="3" t="s">
        <v>87</v>
      </c>
      <c r="AL126" s="48"/>
    </row>
    <row r="127" spans="1:38" s="4" customFormat="1" ht="15" x14ac:dyDescent="0.25">
      <c r="A127" s="60"/>
      <c r="B127" s="50"/>
      <c r="C127" s="853" t="s">
        <v>71</v>
      </c>
      <c r="D127" s="853"/>
      <c r="E127" s="853"/>
      <c r="F127" s="53" t="s">
        <v>72</v>
      </c>
      <c r="G127" s="56">
        <v>0.52</v>
      </c>
      <c r="H127" s="54"/>
      <c r="I127" s="56">
        <v>0.52</v>
      </c>
      <c r="J127" s="63"/>
      <c r="K127" s="54"/>
      <c r="L127" s="63"/>
      <c r="M127" s="54"/>
      <c r="N127" s="59"/>
      <c r="AF127" s="39"/>
      <c r="AG127" s="48"/>
      <c r="AH127" s="48"/>
      <c r="AJ127" s="3" t="s">
        <v>71</v>
      </c>
      <c r="AL127" s="48"/>
    </row>
    <row r="128" spans="1:38" s="4" customFormat="1" ht="15" x14ac:dyDescent="0.25">
      <c r="A128" s="60"/>
      <c r="B128" s="50"/>
      <c r="C128" s="853" t="s">
        <v>73</v>
      </c>
      <c r="D128" s="853"/>
      <c r="E128" s="853"/>
      <c r="F128" s="53" t="s">
        <v>72</v>
      </c>
      <c r="G128" s="56">
        <v>0.05</v>
      </c>
      <c r="H128" s="54"/>
      <c r="I128" s="56">
        <v>0.05</v>
      </c>
      <c r="J128" s="63"/>
      <c r="K128" s="54"/>
      <c r="L128" s="63"/>
      <c r="M128" s="54"/>
      <c r="N128" s="59"/>
      <c r="AF128" s="39"/>
      <c r="AG128" s="48"/>
      <c r="AH128" s="48"/>
      <c r="AJ128" s="3" t="s">
        <v>73</v>
      </c>
      <c r="AL128" s="48"/>
    </row>
    <row r="129" spans="1:38" s="4" customFormat="1" ht="15" x14ac:dyDescent="0.25">
      <c r="A129" s="51"/>
      <c r="B129" s="50"/>
      <c r="C129" s="854" t="s">
        <v>74</v>
      </c>
      <c r="D129" s="854"/>
      <c r="E129" s="854"/>
      <c r="F129" s="65"/>
      <c r="G129" s="66"/>
      <c r="H129" s="66"/>
      <c r="I129" s="66"/>
      <c r="J129" s="68">
        <v>31.91</v>
      </c>
      <c r="K129" s="66"/>
      <c r="L129" s="68">
        <v>31.91</v>
      </c>
      <c r="M129" s="66"/>
      <c r="N129" s="69"/>
      <c r="AF129" s="39"/>
      <c r="AG129" s="48"/>
      <c r="AH129" s="48"/>
      <c r="AK129" s="3" t="s">
        <v>74</v>
      </c>
      <c r="AL129" s="48"/>
    </row>
    <row r="130" spans="1:38" s="4" customFormat="1" ht="15" x14ac:dyDescent="0.25">
      <c r="A130" s="60"/>
      <c r="B130" s="50"/>
      <c r="C130" s="853" t="s">
        <v>75</v>
      </c>
      <c r="D130" s="853"/>
      <c r="E130" s="853"/>
      <c r="F130" s="53"/>
      <c r="G130" s="54"/>
      <c r="H130" s="54"/>
      <c r="I130" s="54"/>
      <c r="J130" s="63"/>
      <c r="K130" s="54"/>
      <c r="L130" s="57">
        <v>5.04</v>
      </c>
      <c r="M130" s="54"/>
      <c r="N130" s="133">
        <v>178.52</v>
      </c>
      <c r="AF130" s="39"/>
      <c r="AG130" s="48"/>
      <c r="AH130" s="48"/>
      <c r="AJ130" s="3" t="s">
        <v>75</v>
      </c>
      <c r="AL130" s="48"/>
    </row>
    <row r="131" spans="1:38" s="4" customFormat="1" ht="23.25" x14ac:dyDescent="0.25">
      <c r="A131" s="60"/>
      <c r="B131" s="50" t="s">
        <v>907</v>
      </c>
      <c r="C131" s="853" t="s">
        <v>908</v>
      </c>
      <c r="D131" s="853"/>
      <c r="E131" s="853"/>
      <c r="F131" s="53" t="s">
        <v>78</v>
      </c>
      <c r="G131" s="70">
        <v>90</v>
      </c>
      <c r="H131" s="54"/>
      <c r="I131" s="70">
        <v>90</v>
      </c>
      <c r="J131" s="63"/>
      <c r="K131" s="54"/>
      <c r="L131" s="57">
        <v>4.54</v>
      </c>
      <c r="M131" s="54"/>
      <c r="N131" s="133">
        <v>160.66999999999999</v>
      </c>
      <c r="AF131" s="39"/>
      <c r="AG131" s="48"/>
      <c r="AH131" s="48"/>
      <c r="AJ131" s="3" t="s">
        <v>908</v>
      </c>
      <c r="AL131" s="48"/>
    </row>
    <row r="132" spans="1:38" s="4" customFormat="1" ht="23.25" x14ac:dyDescent="0.25">
      <c r="A132" s="60"/>
      <c r="B132" s="50" t="s">
        <v>909</v>
      </c>
      <c r="C132" s="853" t="s">
        <v>910</v>
      </c>
      <c r="D132" s="853"/>
      <c r="E132" s="853"/>
      <c r="F132" s="53" t="s">
        <v>78</v>
      </c>
      <c r="G132" s="70">
        <v>46</v>
      </c>
      <c r="H132" s="54"/>
      <c r="I132" s="70">
        <v>46</v>
      </c>
      <c r="J132" s="63"/>
      <c r="K132" s="54"/>
      <c r="L132" s="57">
        <v>2.3199999999999998</v>
      </c>
      <c r="M132" s="54"/>
      <c r="N132" s="133">
        <v>82.12</v>
      </c>
      <c r="AF132" s="39"/>
      <c r="AG132" s="48"/>
      <c r="AH132" s="48"/>
      <c r="AJ132" s="3" t="s">
        <v>910</v>
      </c>
      <c r="AL132" s="48"/>
    </row>
    <row r="133" spans="1:38" s="4" customFormat="1" ht="15" x14ac:dyDescent="0.25">
      <c r="A133" s="71"/>
      <c r="B133" s="72"/>
      <c r="C133" s="847" t="s">
        <v>81</v>
      </c>
      <c r="D133" s="847"/>
      <c r="E133" s="847"/>
      <c r="F133" s="42"/>
      <c r="G133" s="43"/>
      <c r="H133" s="43"/>
      <c r="I133" s="43"/>
      <c r="J133" s="46"/>
      <c r="K133" s="43"/>
      <c r="L133" s="131">
        <v>38.770000000000003</v>
      </c>
      <c r="M133" s="66"/>
      <c r="N133" s="47"/>
      <c r="AF133" s="39"/>
      <c r="AG133" s="48"/>
      <c r="AH133" s="48"/>
      <c r="AL133" s="48" t="s">
        <v>81</v>
      </c>
    </row>
    <row r="134" spans="1:38" s="4" customFormat="1" ht="34.5" x14ac:dyDescent="0.25">
      <c r="A134" s="40" t="s">
        <v>168</v>
      </c>
      <c r="B134" s="41" t="s">
        <v>911</v>
      </c>
      <c r="C134" s="847" t="s">
        <v>912</v>
      </c>
      <c r="D134" s="847"/>
      <c r="E134" s="847"/>
      <c r="F134" s="42" t="s">
        <v>174</v>
      </c>
      <c r="G134" s="43">
        <v>1</v>
      </c>
      <c r="H134" s="44">
        <v>1</v>
      </c>
      <c r="I134" s="44">
        <v>1</v>
      </c>
      <c r="J134" s="46"/>
      <c r="K134" s="43"/>
      <c r="L134" s="46"/>
      <c r="M134" s="43"/>
      <c r="N134" s="47"/>
      <c r="AF134" s="39"/>
      <c r="AG134" s="48"/>
      <c r="AH134" s="48" t="s">
        <v>912</v>
      </c>
      <c r="AL134" s="48"/>
    </row>
    <row r="135" spans="1:38" s="4" customFormat="1" ht="15" x14ac:dyDescent="0.25">
      <c r="A135" s="51"/>
      <c r="B135" s="50" t="s">
        <v>60</v>
      </c>
      <c r="C135" s="853" t="s">
        <v>66</v>
      </c>
      <c r="D135" s="853"/>
      <c r="E135" s="853"/>
      <c r="F135" s="53"/>
      <c r="G135" s="54"/>
      <c r="H135" s="54"/>
      <c r="I135" s="54"/>
      <c r="J135" s="57">
        <v>5.16</v>
      </c>
      <c r="K135" s="54"/>
      <c r="L135" s="57">
        <v>5.16</v>
      </c>
      <c r="M135" s="56">
        <v>35.42</v>
      </c>
      <c r="N135" s="133">
        <v>182.77</v>
      </c>
      <c r="AF135" s="39"/>
      <c r="AG135" s="48"/>
      <c r="AH135" s="48"/>
      <c r="AI135" s="3" t="s">
        <v>66</v>
      </c>
      <c r="AL135" s="48"/>
    </row>
    <row r="136" spans="1:38" s="4" customFormat="1" ht="15" x14ac:dyDescent="0.25">
      <c r="A136" s="51"/>
      <c r="B136" s="50" t="s">
        <v>86</v>
      </c>
      <c r="C136" s="853" t="s">
        <v>87</v>
      </c>
      <c r="D136" s="853"/>
      <c r="E136" s="853"/>
      <c r="F136" s="53"/>
      <c r="G136" s="54"/>
      <c r="H136" s="54"/>
      <c r="I136" s="54"/>
      <c r="J136" s="57">
        <v>1.0900000000000001</v>
      </c>
      <c r="K136" s="54"/>
      <c r="L136" s="57">
        <v>1.0900000000000001</v>
      </c>
      <c r="M136" s="54"/>
      <c r="N136" s="59"/>
      <c r="AF136" s="39"/>
      <c r="AG136" s="48"/>
      <c r="AH136" s="48"/>
      <c r="AI136" s="3" t="s">
        <v>87</v>
      </c>
      <c r="AL136" s="48"/>
    </row>
    <row r="137" spans="1:38" s="4" customFormat="1" ht="15" x14ac:dyDescent="0.25">
      <c r="A137" s="60"/>
      <c r="B137" s="50"/>
      <c r="C137" s="853" t="s">
        <v>71</v>
      </c>
      <c r="D137" s="853"/>
      <c r="E137" s="853"/>
      <c r="F137" s="53" t="s">
        <v>72</v>
      </c>
      <c r="G137" s="56">
        <v>0.52</v>
      </c>
      <c r="H137" s="54"/>
      <c r="I137" s="56">
        <v>0.52</v>
      </c>
      <c r="J137" s="63"/>
      <c r="K137" s="54"/>
      <c r="L137" s="63"/>
      <c r="M137" s="54"/>
      <c r="N137" s="59"/>
      <c r="AF137" s="39"/>
      <c r="AG137" s="48"/>
      <c r="AH137" s="48"/>
      <c r="AJ137" s="3" t="s">
        <v>71</v>
      </c>
      <c r="AL137" s="48"/>
    </row>
    <row r="138" spans="1:38" s="4" customFormat="1" ht="15" x14ac:dyDescent="0.25">
      <c r="A138" s="51"/>
      <c r="B138" s="50"/>
      <c r="C138" s="854" t="s">
        <v>74</v>
      </c>
      <c r="D138" s="854"/>
      <c r="E138" s="854"/>
      <c r="F138" s="65"/>
      <c r="G138" s="66"/>
      <c r="H138" s="66"/>
      <c r="I138" s="66"/>
      <c r="J138" s="68">
        <v>6.25</v>
      </c>
      <c r="K138" s="66"/>
      <c r="L138" s="68">
        <v>6.25</v>
      </c>
      <c r="M138" s="66"/>
      <c r="N138" s="69"/>
      <c r="AF138" s="39"/>
      <c r="AG138" s="48"/>
      <c r="AH138" s="48"/>
      <c r="AK138" s="3" t="s">
        <v>74</v>
      </c>
      <c r="AL138" s="48"/>
    </row>
    <row r="139" spans="1:38" s="4" customFormat="1" ht="15" x14ac:dyDescent="0.25">
      <c r="A139" s="60"/>
      <c r="B139" s="50"/>
      <c r="C139" s="853" t="s">
        <v>75</v>
      </c>
      <c r="D139" s="853"/>
      <c r="E139" s="853"/>
      <c r="F139" s="53"/>
      <c r="G139" s="54"/>
      <c r="H139" s="54"/>
      <c r="I139" s="54"/>
      <c r="J139" s="63"/>
      <c r="K139" s="54"/>
      <c r="L139" s="57">
        <v>5.16</v>
      </c>
      <c r="M139" s="54"/>
      <c r="N139" s="133">
        <v>182.77</v>
      </c>
      <c r="AF139" s="39"/>
      <c r="AG139" s="48"/>
      <c r="AH139" s="48"/>
      <c r="AJ139" s="3" t="s">
        <v>75</v>
      </c>
      <c r="AL139" s="48"/>
    </row>
    <row r="140" spans="1:38" s="4" customFormat="1" ht="23.25" x14ac:dyDescent="0.25">
      <c r="A140" s="60"/>
      <c r="B140" s="50" t="s">
        <v>907</v>
      </c>
      <c r="C140" s="853" t="s">
        <v>908</v>
      </c>
      <c r="D140" s="853"/>
      <c r="E140" s="853"/>
      <c r="F140" s="53" t="s">
        <v>78</v>
      </c>
      <c r="G140" s="70">
        <v>90</v>
      </c>
      <c r="H140" s="54"/>
      <c r="I140" s="70">
        <v>90</v>
      </c>
      <c r="J140" s="63"/>
      <c r="K140" s="54"/>
      <c r="L140" s="57">
        <v>4.6399999999999997</v>
      </c>
      <c r="M140" s="54"/>
      <c r="N140" s="133">
        <v>164.49</v>
      </c>
      <c r="AF140" s="39"/>
      <c r="AG140" s="48"/>
      <c r="AH140" s="48"/>
      <c r="AJ140" s="3" t="s">
        <v>908</v>
      </c>
      <c r="AL140" s="48"/>
    </row>
    <row r="141" spans="1:38" s="4" customFormat="1" ht="23.25" x14ac:dyDescent="0.25">
      <c r="A141" s="60"/>
      <c r="B141" s="50" t="s">
        <v>909</v>
      </c>
      <c r="C141" s="853" t="s">
        <v>910</v>
      </c>
      <c r="D141" s="853"/>
      <c r="E141" s="853"/>
      <c r="F141" s="53" t="s">
        <v>78</v>
      </c>
      <c r="G141" s="70">
        <v>46</v>
      </c>
      <c r="H141" s="54"/>
      <c r="I141" s="70">
        <v>46</v>
      </c>
      <c r="J141" s="63"/>
      <c r="K141" s="54"/>
      <c r="L141" s="57">
        <v>2.37</v>
      </c>
      <c r="M141" s="54"/>
      <c r="N141" s="133">
        <v>84.07</v>
      </c>
      <c r="AF141" s="39"/>
      <c r="AG141" s="48"/>
      <c r="AH141" s="48"/>
      <c r="AJ141" s="3" t="s">
        <v>910</v>
      </c>
      <c r="AL141" s="48"/>
    </row>
    <row r="142" spans="1:38" s="4" customFormat="1" ht="15" x14ac:dyDescent="0.25">
      <c r="A142" s="71"/>
      <c r="B142" s="72"/>
      <c r="C142" s="847" t="s">
        <v>81</v>
      </c>
      <c r="D142" s="847"/>
      <c r="E142" s="847"/>
      <c r="F142" s="42"/>
      <c r="G142" s="43"/>
      <c r="H142" s="43"/>
      <c r="I142" s="43"/>
      <c r="J142" s="46"/>
      <c r="K142" s="43"/>
      <c r="L142" s="131">
        <v>13.26</v>
      </c>
      <c r="M142" s="66"/>
      <c r="N142" s="47"/>
      <c r="AF142" s="39"/>
      <c r="AG142" s="48"/>
      <c r="AH142" s="48"/>
      <c r="AL142" s="48" t="s">
        <v>81</v>
      </c>
    </row>
    <row r="143" spans="1:38" s="4" customFormat="1" ht="23.25" x14ac:dyDescent="0.25">
      <c r="A143" s="40" t="s">
        <v>1040</v>
      </c>
      <c r="B143" s="41" t="s">
        <v>1041</v>
      </c>
      <c r="C143" s="847" t="s">
        <v>1042</v>
      </c>
      <c r="D143" s="847"/>
      <c r="E143" s="847"/>
      <c r="F143" s="42" t="s">
        <v>916</v>
      </c>
      <c r="G143" s="43">
        <v>1</v>
      </c>
      <c r="H143" s="44">
        <v>1</v>
      </c>
      <c r="I143" s="44">
        <v>1</v>
      </c>
      <c r="J143" s="73">
        <v>28549.55</v>
      </c>
      <c r="K143" s="43"/>
      <c r="L143" s="73">
        <v>4718.93</v>
      </c>
      <c r="M143" s="109">
        <v>6.05</v>
      </c>
      <c r="N143" s="134">
        <v>28549.55</v>
      </c>
      <c r="AF143" s="39"/>
      <c r="AG143" s="48"/>
      <c r="AH143" s="48" t="s">
        <v>1042</v>
      </c>
      <c r="AL143" s="48"/>
    </row>
    <row r="144" spans="1:38" s="4" customFormat="1" ht="15" x14ac:dyDescent="0.25">
      <c r="A144" s="71"/>
      <c r="B144" s="72"/>
      <c r="C144" s="847" t="s">
        <v>81</v>
      </c>
      <c r="D144" s="847"/>
      <c r="E144" s="847"/>
      <c r="F144" s="42"/>
      <c r="G144" s="43"/>
      <c r="H144" s="43"/>
      <c r="I144" s="43"/>
      <c r="J144" s="46"/>
      <c r="K144" s="43"/>
      <c r="L144" s="73">
        <v>4718.93</v>
      </c>
      <c r="M144" s="66"/>
      <c r="N144" s="134">
        <v>28549.55</v>
      </c>
      <c r="AF144" s="39"/>
      <c r="AG144" s="48"/>
      <c r="AH144" s="48"/>
      <c r="AL144" s="48" t="s">
        <v>81</v>
      </c>
    </row>
    <row r="145" spans="1:38" s="4" customFormat="1" ht="45.75" x14ac:dyDescent="0.25">
      <c r="A145" s="40" t="s">
        <v>180</v>
      </c>
      <c r="B145" s="41" t="s">
        <v>1043</v>
      </c>
      <c r="C145" s="847" t="s">
        <v>1044</v>
      </c>
      <c r="D145" s="847"/>
      <c r="E145" s="847"/>
      <c r="F145" s="42" t="s">
        <v>1045</v>
      </c>
      <c r="G145" s="43">
        <v>0.02</v>
      </c>
      <c r="H145" s="44">
        <v>1</v>
      </c>
      <c r="I145" s="109">
        <v>0.02</v>
      </c>
      <c r="J145" s="46"/>
      <c r="K145" s="43"/>
      <c r="L145" s="46"/>
      <c r="M145" s="43"/>
      <c r="N145" s="47"/>
      <c r="AF145" s="39"/>
      <c r="AG145" s="48"/>
      <c r="AH145" s="48" t="s">
        <v>1044</v>
      </c>
      <c r="AL145" s="48"/>
    </row>
    <row r="146" spans="1:38" s="4" customFormat="1" ht="15" x14ac:dyDescent="0.25">
      <c r="A146" s="51"/>
      <c r="B146" s="50" t="s">
        <v>60</v>
      </c>
      <c r="C146" s="853" t="s">
        <v>66</v>
      </c>
      <c r="D146" s="853"/>
      <c r="E146" s="853"/>
      <c r="F146" s="53"/>
      <c r="G146" s="54"/>
      <c r="H146" s="54"/>
      <c r="I146" s="54"/>
      <c r="J146" s="57">
        <v>315.27</v>
      </c>
      <c r="K146" s="54"/>
      <c r="L146" s="57">
        <v>6.31</v>
      </c>
      <c r="M146" s="56">
        <v>35.42</v>
      </c>
      <c r="N146" s="133">
        <v>223.5</v>
      </c>
      <c r="AF146" s="39"/>
      <c r="AG146" s="48"/>
      <c r="AH146" s="48"/>
      <c r="AI146" s="3" t="s">
        <v>66</v>
      </c>
      <c r="AL146" s="48"/>
    </row>
    <row r="147" spans="1:38" s="4" customFormat="1" ht="15" x14ac:dyDescent="0.25">
      <c r="A147" s="60"/>
      <c r="B147" s="50"/>
      <c r="C147" s="853" t="s">
        <v>71</v>
      </c>
      <c r="D147" s="853"/>
      <c r="E147" s="853"/>
      <c r="F147" s="53" t="s">
        <v>72</v>
      </c>
      <c r="G147" s="56">
        <v>36.96</v>
      </c>
      <c r="H147" s="54"/>
      <c r="I147" s="130">
        <v>0.73919999999999997</v>
      </c>
      <c r="J147" s="63"/>
      <c r="K147" s="54"/>
      <c r="L147" s="63"/>
      <c r="M147" s="54"/>
      <c r="N147" s="59"/>
      <c r="AF147" s="39"/>
      <c r="AG147" s="48"/>
      <c r="AH147" s="48"/>
      <c r="AJ147" s="3" t="s">
        <v>71</v>
      </c>
      <c r="AL147" s="48"/>
    </row>
    <row r="148" spans="1:38" s="4" customFormat="1" ht="15" x14ac:dyDescent="0.25">
      <c r="A148" s="51"/>
      <c r="B148" s="50"/>
      <c r="C148" s="854" t="s">
        <v>74</v>
      </c>
      <c r="D148" s="854"/>
      <c r="E148" s="854"/>
      <c r="F148" s="65"/>
      <c r="G148" s="66"/>
      <c r="H148" s="66"/>
      <c r="I148" s="66"/>
      <c r="J148" s="68">
        <v>315.27</v>
      </c>
      <c r="K148" s="66"/>
      <c r="L148" s="68">
        <v>6.31</v>
      </c>
      <c r="M148" s="66"/>
      <c r="N148" s="69"/>
      <c r="AF148" s="39"/>
      <c r="AG148" s="48"/>
      <c r="AH148" s="48"/>
      <c r="AK148" s="3" t="s">
        <v>74</v>
      </c>
      <c r="AL148" s="48"/>
    </row>
    <row r="149" spans="1:38" s="4" customFormat="1" ht="15" x14ac:dyDescent="0.25">
      <c r="A149" s="60"/>
      <c r="B149" s="50"/>
      <c r="C149" s="853" t="s">
        <v>75</v>
      </c>
      <c r="D149" s="853"/>
      <c r="E149" s="853"/>
      <c r="F149" s="53"/>
      <c r="G149" s="54"/>
      <c r="H149" s="54"/>
      <c r="I149" s="54"/>
      <c r="J149" s="63"/>
      <c r="K149" s="54"/>
      <c r="L149" s="57">
        <v>6.31</v>
      </c>
      <c r="M149" s="54"/>
      <c r="N149" s="133">
        <v>223.5</v>
      </c>
      <c r="AF149" s="39"/>
      <c r="AG149" s="48"/>
      <c r="AH149" s="48"/>
      <c r="AJ149" s="3" t="s">
        <v>75</v>
      </c>
      <c r="AL149" s="48"/>
    </row>
    <row r="150" spans="1:38" s="4" customFormat="1" ht="45.75" x14ac:dyDescent="0.25">
      <c r="A150" s="60"/>
      <c r="B150" s="50" t="s">
        <v>1046</v>
      </c>
      <c r="C150" s="853" t="s">
        <v>1047</v>
      </c>
      <c r="D150" s="853"/>
      <c r="E150" s="853"/>
      <c r="F150" s="53" t="s">
        <v>78</v>
      </c>
      <c r="G150" s="70">
        <v>103</v>
      </c>
      <c r="H150" s="54"/>
      <c r="I150" s="70">
        <v>103</v>
      </c>
      <c r="J150" s="63"/>
      <c r="K150" s="54"/>
      <c r="L150" s="57">
        <v>6.5</v>
      </c>
      <c r="M150" s="54"/>
      <c r="N150" s="133">
        <v>230.21</v>
      </c>
      <c r="AF150" s="39"/>
      <c r="AG150" s="48"/>
      <c r="AH150" s="48"/>
      <c r="AJ150" s="3" t="s">
        <v>1047</v>
      </c>
      <c r="AL150" s="48"/>
    </row>
    <row r="151" spans="1:38" s="4" customFormat="1" ht="45.75" x14ac:dyDescent="0.25">
      <c r="A151" s="60"/>
      <c r="B151" s="50" t="s">
        <v>1048</v>
      </c>
      <c r="C151" s="853" t="s">
        <v>1049</v>
      </c>
      <c r="D151" s="853"/>
      <c r="E151" s="853"/>
      <c r="F151" s="53" t="s">
        <v>78</v>
      </c>
      <c r="G151" s="70">
        <v>59</v>
      </c>
      <c r="H151" s="54"/>
      <c r="I151" s="70">
        <v>59</v>
      </c>
      <c r="J151" s="63"/>
      <c r="K151" s="54"/>
      <c r="L151" s="57">
        <v>3.72</v>
      </c>
      <c r="M151" s="54"/>
      <c r="N151" s="133">
        <v>131.87</v>
      </c>
      <c r="AF151" s="39"/>
      <c r="AG151" s="48"/>
      <c r="AH151" s="48"/>
      <c r="AJ151" s="3" t="s">
        <v>1049</v>
      </c>
      <c r="AL151" s="48"/>
    </row>
    <row r="152" spans="1:38" s="4" customFormat="1" ht="15" x14ac:dyDescent="0.25">
      <c r="A152" s="71"/>
      <c r="B152" s="72"/>
      <c r="C152" s="847" t="s">
        <v>81</v>
      </c>
      <c r="D152" s="847"/>
      <c r="E152" s="847"/>
      <c r="F152" s="42"/>
      <c r="G152" s="43"/>
      <c r="H152" s="43"/>
      <c r="I152" s="43"/>
      <c r="J152" s="46"/>
      <c r="K152" s="43"/>
      <c r="L152" s="131">
        <v>16.53</v>
      </c>
      <c r="M152" s="66"/>
      <c r="N152" s="47"/>
      <c r="AF152" s="39"/>
      <c r="AG152" s="48"/>
      <c r="AH152" s="48"/>
      <c r="AL152" s="48" t="s">
        <v>81</v>
      </c>
    </row>
    <row r="153" spans="1:38" s="4" customFormat="1" ht="15" x14ac:dyDescent="0.25">
      <c r="A153" s="40" t="s">
        <v>183</v>
      </c>
      <c r="B153" s="41" t="s">
        <v>1050</v>
      </c>
      <c r="C153" s="847" t="s">
        <v>1051</v>
      </c>
      <c r="D153" s="847"/>
      <c r="E153" s="847"/>
      <c r="F153" s="42" t="s">
        <v>174</v>
      </c>
      <c r="G153" s="43">
        <v>1</v>
      </c>
      <c r="H153" s="44">
        <v>1</v>
      </c>
      <c r="I153" s="44">
        <v>1</v>
      </c>
      <c r="J153" s="73">
        <v>1113.5999999999999</v>
      </c>
      <c r="K153" s="43"/>
      <c r="L153" s="73">
        <v>1113.5999999999999</v>
      </c>
      <c r="M153" s="43"/>
      <c r="N153" s="47"/>
      <c r="AF153" s="39"/>
      <c r="AG153" s="48"/>
      <c r="AH153" s="48" t="s">
        <v>1051</v>
      </c>
      <c r="AL153" s="48"/>
    </row>
    <row r="154" spans="1:38" s="4" customFormat="1" ht="15" x14ac:dyDescent="0.25">
      <c r="A154" s="71"/>
      <c r="B154" s="72"/>
      <c r="C154" s="847" t="s">
        <v>81</v>
      </c>
      <c r="D154" s="847"/>
      <c r="E154" s="847"/>
      <c r="F154" s="42"/>
      <c r="G154" s="43"/>
      <c r="H154" s="43"/>
      <c r="I154" s="43"/>
      <c r="J154" s="46"/>
      <c r="K154" s="43"/>
      <c r="L154" s="73">
        <v>1113.5999999999999</v>
      </c>
      <c r="M154" s="66"/>
      <c r="N154" s="47"/>
      <c r="AF154" s="39"/>
      <c r="AG154" s="48"/>
      <c r="AH154" s="48"/>
      <c r="AL154" s="48" t="s">
        <v>81</v>
      </c>
    </row>
    <row r="155" spans="1:38" s="4" customFormat="1" ht="34.5" x14ac:dyDescent="0.25">
      <c r="A155" s="40" t="s">
        <v>186</v>
      </c>
      <c r="B155" s="41" t="s">
        <v>1052</v>
      </c>
      <c r="C155" s="847" t="s">
        <v>1053</v>
      </c>
      <c r="D155" s="847"/>
      <c r="E155" s="847"/>
      <c r="F155" s="42" t="s">
        <v>119</v>
      </c>
      <c r="G155" s="43">
        <v>0.02</v>
      </c>
      <c r="H155" s="44">
        <v>1</v>
      </c>
      <c r="I155" s="109">
        <v>0.02</v>
      </c>
      <c r="J155" s="46"/>
      <c r="K155" s="43"/>
      <c r="L155" s="46"/>
      <c r="M155" s="43"/>
      <c r="N155" s="47"/>
      <c r="AF155" s="39"/>
      <c r="AG155" s="48"/>
      <c r="AH155" s="48" t="s">
        <v>1053</v>
      </c>
      <c r="AL155" s="48"/>
    </row>
    <row r="156" spans="1:38" s="4" customFormat="1" ht="15" x14ac:dyDescent="0.25">
      <c r="A156" s="51"/>
      <c r="B156" s="50" t="s">
        <v>60</v>
      </c>
      <c r="C156" s="853" t="s">
        <v>66</v>
      </c>
      <c r="D156" s="853"/>
      <c r="E156" s="853"/>
      <c r="F156" s="53"/>
      <c r="G156" s="54"/>
      <c r="H156" s="54"/>
      <c r="I156" s="54"/>
      <c r="J156" s="57">
        <v>176.72</v>
      </c>
      <c r="K156" s="54"/>
      <c r="L156" s="57">
        <v>3.53</v>
      </c>
      <c r="M156" s="56">
        <v>35.42</v>
      </c>
      <c r="N156" s="133">
        <v>125.03</v>
      </c>
      <c r="AF156" s="39"/>
      <c r="AG156" s="48"/>
      <c r="AH156" s="48"/>
      <c r="AI156" s="3" t="s">
        <v>66</v>
      </c>
      <c r="AL156" s="48"/>
    </row>
    <row r="157" spans="1:38" s="4" customFormat="1" ht="15" x14ac:dyDescent="0.25">
      <c r="A157" s="51"/>
      <c r="B157" s="50" t="s">
        <v>67</v>
      </c>
      <c r="C157" s="853" t="s">
        <v>68</v>
      </c>
      <c r="D157" s="853"/>
      <c r="E157" s="853"/>
      <c r="F157" s="53"/>
      <c r="G157" s="54"/>
      <c r="H157" s="54"/>
      <c r="I157" s="54"/>
      <c r="J157" s="57">
        <v>63.39</v>
      </c>
      <c r="K157" s="54"/>
      <c r="L157" s="57">
        <v>1.27</v>
      </c>
      <c r="M157" s="54"/>
      <c r="N157" s="59"/>
      <c r="AF157" s="39"/>
      <c r="AG157" s="48"/>
      <c r="AH157" s="48"/>
      <c r="AI157" s="3" t="s">
        <v>68</v>
      </c>
      <c r="AL157" s="48"/>
    </row>
    <row r="158" spans="1:38" s="4" customFormat="1" ht="15" x14ac:dyDescent="0.25">
      <c r="A158" s="51"/>
      <c r="B158" s="50" t="s">
        <v>69</v>
      </c>
      <c r="C158" s="853" t="s">
        <v>70</v>
      </c>
      <c r="D158" s="853"/>
      <c r="E158" s="853"/>
      <c r="F158" s="53"/>
      <c r="G158" s="54"/>
      <c r="H158" s="54"/>
      <c r="I158" s="54"/>
      <c r="J158" s="57">
        <v>8.7899999999999991</v>
      </c>
      <c r="K158" s="54"/>
      <c r="L158" s="57">
        <v>0.18</v>
      </c>
      <c r="M158" s="56">
        <v>35.42</v>
      </c>
      <c r="N158" s="133">
        <v>6.38</v>
      </c>
      <c r="AF158" s="39"/>
      <c r="AG158" s="48"/>
      <c r="AH158" s="48"/>
      <c r="AI158" s="3" t="s">
        <v>70</v>
      </c>
      <c r="AL158" s="48"/>
    </row>
    <row r="159" spans="1:38" s="4" customFormat="1" ht="15" x14ac:dyDescent="0.25">
      <c r="A159" s="51"/>
      <c r="B159" s="50" t="s">
        <v>86</v>
      </c>
      <c r="C159" s="853" t="s">
        <v>87</v>
      </c>
      <c r="D159" s="853"/>
      <c r="E159" s="853"/>
      <c r="F159" s="53"/>
      <c r="G159" s="54"/>
      <c r="H159" s="54"/>
      <c r="I159" s="54"/>
      <c r="J159" s="57">
        <v>30.32</v>
      </c>
      <c r="K159" s="54"/>
      <c r="L159" s="57">
        <v>0.61</v>
      </c>
      <c r="M159" s="54"/>
      <c r="N159" s="59"/>
      <c r="AF159" s="39"/>
      <c r="AG159" s="48"/>
      <c r="AH159" s="48"/>
      <c r="AI159" s="3" t="s">
        <v>87</v>
      </c>
      <c r="AL159" s="48"/>
    </row>
    <row r="160" spans="1:38" s="4" customFormat="1" ht="15" x14ac:dyDescent="0.25">
      <c r="A160" s="60"/>
      <c r="B160" s="50"/>
      <c r="C160" s="853" t="s">
        <v>71</v>
      </c>
      <c r="D160" s="853"/>
      <c r="E160" s="853"/>
      <c r="F160" s="53" t="s">
        <v>72</v>
      </c>
      <c r="G160" s="61">
        <v>18.8</v>
      </c>
      <c r="H160" s="54"/>
      <c r="I160" s="62">
        <v>0.376</v>
      </c>
      <c r="J160" s="63"/>
      <c r="K160" s="54"/>
      <c r="L160" s="63"/>
      <c r="M160" s="54"/>
      <c r="N160" s="59"/>
      <c r="AF160" s="39"/>
      <c r="AG160" s="48"/>
      <c r="AH160" s="48"/>
      <c r="AJ160" s="3" t="s">
        <v>71</v>
      </c>
      <c r="AL160" s="48"/>
    </row>
    <row r="161" spans="1:38" s="4" customFormat="1" ht="15" x14ac:dyDescent="0.25">
      <c r="A161" s="60"/>
      <c r="B161" s="50"/>
      <c r="C161" s="853" t="s">
        <v>73</v>
      </c>
      <c r="D161" s="853"/>
      <c r="E161" s="853"/>
      <c r="F161" s="53" t="s">
        <v>72</v>
      </c>
      <c r="G161" s="61">
        <v>0.7</v>
      </c>
      <c r="H161" s="54"/>
      <c r="I161" s="62">
        <v>1.4E-2</v>
      </c>
      <c r="J161" s="63"/>
      <c r="K161" s="54"/>
      <c r="L161" s="63"/>
      <c r="M161" s="54"/>
      <c r="N161" s="59"/>
      <c r="AF161" s="39"/>
      <c r="AG161" s="48"/>
      <c r="AH161" s="48"/>
      <c r="AJ161" s="3" t="s">
        <v>73</v>
      </c>
      <c r="AL161" s="48"/>
    </row>
    <row r="162" spans="1:38" s="4" customFormat="1" ht="15" x14ac:dyDescent="0.25">
      <c r="A162" s="51"/>
      <c r="B162" s="50"/>
      <c r="C162" s="854" t="s">
        <v>74</v>
      </c>
      <c r="D162" s="854"/>
      <c r="E162" s="854"/>
      <c r="F162" s="65"/>
      <c r="G162" s="66"/>
      <c r="H162" s="66"/>
      <c r="I162" s="66"/>
      <c r="J162" s="68">
        <v>270.43</v>
      </c>
      <c r="K162" s="66"/>
      <c r="L162" s="68">
        <v>5.41</v>
      </c>
      <c r="M162" s="66"/>
      <c r="N162" s="69"/>
      <c r="AF162" s="39"/>
      <c r="AG162" s="48"/>
      <c r="AH162" s="48"/>
      <c r="AK162" s="3" t="s">
        <v>74</v>
      </c>
      <c r="AL162" s="48"/>
    </row>
    <row r="163" spans="1:38" s="4" customFormat="1" ht="15" x14ac:dyDescent="0.25">
      <c r="A163" s="60"/>
      <c r="B163" s="50"/>
      <c r="C163" s="853" t="s">
        <v>75</v>
      </c>
      <c r="D163" s="853"/>
      <c r="E163" s="853"/>
      <c r="F163" s="53"/>
      <c r="G163" s="54"/>
      <c r="H163" s="54"/>
      <c r="I163" s="54"/>
      <c r="J163" s="63"/>
      <c r="K163" s="54"/>
      <c r="L163" s="57">
        <v>3.71</v>
      </c>
      <c r="M163" s="54"/>
      <c r="N163" s="133">
        <v>131.41</v>
      </c>
      <c r="AF163" s="39"/>
      <c r="AG163" s="48"/>
      <c r="AH163" s="48"/>
      <c r="AJ163" s="3" t="s">
        <v>75</v>
      </c>
      <c r="AL163" s="48"/>
    </row>
    <row r="164" spans="1:38" s="4" customFormat="1" ht="23.25" x14ac:dyDescent="0.25">
      <c r="A164" s="60"/>
      <c r="B164" s="50" t="s">
        <v>120</v>
      </c>
      <c r="C164" s="853" t="s">
        <v>121</v>
      </c>
      <c r="D164" s="853"/>
      <c r="E164" s="853"/>
      <c r="F164" s="53" t="s">
        <v>78</v>
      </c>
      <c r="G164" s="70">
        <v>97</v>
      </c>
      <c r="H164" s="54"/>
      <c r="I164" s="70">
        <v>97</v>
      </c>
      <c r="J164" s="63"/>
      <c r="K164" s="54"/>
      <c r="L164" s="57">
        <v>3.6</v>
      </c>
      <c r="M164" s="54"/>
      <c r="N164" s="133">
        <v>127.47</v>
      </c>
      <c r="AF164" s="39"/>
      <c r="AG164" s="48"/>
      <c r="AH164" s="48"/>
      <c r="AJ164" s="3" t="s">
        <v>121</v>
      </c>
      <c r="AL164" s="48"/>
    </row>
    <row r="165" spans="1:38" s="4" customFormat="1" ht="23.25" x14ac:dyDescent="0.25">
      <c r="A165" s="60"/>
      <c r="B165" s="50" t="s">
        <v>122</v>
      </c>
      <c r="C165" s="853" t="s">
        <v>123</v>
      </c>
      <c r="D165" s="853"/>
      <c r="E165" s="853"/>
      <c r="F165" s="53" t="s">
        <v>78</v>
      </c>
      <c r="G165" s="70">
        <v>51</v>
      </c>
      <c r="H165" s="54"/>
      <c r="I165" s="70">
        <v>51</v>
      </c>
      <c r="J165" s="63"/>
      <c r="K165" s="54"/>
      <c r="L165" s="57">
        <v>1.89</v>
      </c>
      <c r="M165" s="54"/>
      <c r="N165" s="133">
        <v>67.02</v>
      </c>
      <c r="AF165" s="39"/>
      <c r="AG165" s="48"/>
      <c r="AH165" s="48"/>
      <c r="AJ165" s="3" t="s">
        <v>123</v>
      </c>
      <c r="AL165" s="48"/>
    </row>
    <row r="166" spans="1:38" s="4" customFormat="1" ht="15" x14ac:dyDescent="0.25">
      <c r="A166" s="71"/>
      <c r="B166" s="72"/>
      <c r="C166" s="847" t="s">
        <v>81</v>
      </c>
      <c r="D166" s="847"/>
      <c r="E166" s="847"/>
      <c r="F166" s="42"/>
      <c r="G166" s="43"/>
      <c r="H166" s="43"/>
      <c r="I166" s="43"/>
      <c r="J166" s="46"/>
      <c r="K166" s="43"/>
      <c r="L166" s="131">
        <v>10.9</v>
      </c>
      <c r="M166" s="66"/>
      <c r="N166" s="47"/>
      <c r="AF166" s="39"/>
      <c r="AG166" s="48"/>
      <c r="AH166" s="48"/>
      <c r="AL166" s="48" t="s">
        <v>81</v>
      </c>
    </row>
    <row r="167" spans="1:38" s="4" customFormat="1" ht="23.25" x14ac:dyDescent="0.25">
      <c r="A167" s="40" t="s">
        <v>187</v>
      </c>
      <c r="B167" s="41" t="s">
        <v>1054</v>
      </c>
      <c r="C167" s="847" t="s">
        <v>1055</v>
      </c>
      <c r="D167" s="847"/>
      <c r="E167" s="847"/>
      <c r="F167" s="42" t="s">
        <v>1056</v>
      </c>
      <c r="G167" s="43">
        <v>0.2</v>
      </c>
      <c r="H167" s="44">
        <v>1</v>
      </c>
      <c r="I167" s="45">
        <v>0.2</v>
      </c>
      <c r="J167" s="131">
        <v>185.5</v>
      </c>
      <c r="K167" s="43"/>
      <c r="L167" s="131">
        <v>37.1</v>
      </c>
      <c r="M167" s="43"/>
      <c r="N167" s="47"/>
      <c r="AF167" s="39"/>
      <c r="AG167" s="48"/>
      <c r="AH167" s="48" t="s">
        <v>1055</v>
      </c>
      <c r="AL167" s="48"/>
    </row>
    <row r="168" spans="1:38" s="4" customFormat="1" ht="15" x14ac:dyDescent="0.25">
      <c r="A168" s="71"/>
      <c r="B168" s="72"/>
      <c r="C168" s="847" t="s">
        <v>81</v>
      </c>
      <c r="D168" s="847"/>
      <c r="E168" s="847"/>
      <c r="F168" s="42"/>
      <c r="G168" s="43"/>
      <c r="H168" s="43"/>
      <c r="I168" s="43"/>
      <c r="J168" s="46"/>
      <c r="K168" s="43"/>
      <c r="L168" s="131">
        <v>37.1</v>
      </c>
      <c r="M168" s="66"/>
      <c r="N168" s="47"/>
      <c r="AF168" s="39"/>
      <c r="AG168" s="48"/>
      <c r="AH168" s="48"/>
      <c r="AL168" s="48" t="s">
        <v>81</v>
      </c>
    </row>
    <row r="169" spans="1:38" s="4" customFormat="1" ht="45.75" x14ac:dyDescent="0.25">
      <c r="A169" s="40" t="s">
        <v>189</v>
      </c>
      <c r="B169" s="41" t="s">
        <v>1057</v>
      </c>
      <c r="C169" s="847" t="s">
        <v>1058</v>
      </c>
      <c r="D169" s="847"/>
      <c r="E169" s="847"/>
      <c r="F169" s="42" t="s">
        <v>1045</v>
      </c>
      <c r="G169" s="43">
        <v>0.08</v>
      </c>
      <c r="H169" s="44">
        <v>1</v>
      </c>
      <c r="I169" s="109">
        <v>0.08</v>
      </c>
      <c r="J169" s="46"/>
      <c r="K169" s="43"/>
      <c r="L169" s="46"/>
      <c r="M169" s="43"/>
      <c r="N169" s="47"/>
      <c r="AF169" s="39"/>
      <c r="AG169" s="48"/>
      <c r="AH169" s="48" t="s">
        <v>1058</v>
      </c>
      <c r="AL169" s="48"/>
    </row>
    <row r="170" spans="1:38" s="4" customFormat="1" ht="15" x14ac:dyDescent="0.25">
      <c r="A170" s="51"/>
      <c r="B170" s="50" t="s">
        <v>60</v>
      </c>
      <c r="C170" s="853" t="s">
        <v>66</v>
      </c>
      <c r="D170" s="853"/>
      <c r="E170" s="853"/>
      <c r="F170" s="53"/>
      <c r="G170" s="54"/>
      <c r="H170" s="54"/>
      <c r="I170" s="54"/>
      <c r="J170" s="57">
        <v>142.44999999999999</v>
      </c>
      <c r="K170" s="54"/>
      <c r="L170" s="57">
        <v>11.4</v>
      </c>
      <c r="M170" s="56">
        <v>35.42</v>
      </c>
      <c r="N170" s="133">
        <v>403.79</v>
      </c>
      <c r="AF170" s="39"/>
      <c r="AG170" s="48"/>
      <c r="AH170" s="48"/>
      <c r="AI170" s="3" t="s">
        <v>66</v>
      </c>
      <c r="AL170" s="48"/>
    </row>
    <row r="171" spans="1:38" s="4" customFormat="1" ht="15" x14ac:dyDescent="0.25">
      <c r="A171" s="60"/>
      <c r="B171" s="50"/>
      <c r="C171" s="853" t="s">
        <v>71</v>
      </c>
      <c r="D171" s="853"/>
      <c r="E171" s="853"/>
      <c r="F171" s="53" t="s">
        <v>72</v>
      </c>
      <c r="G171" s="61">
        <v>16.7</v>
      </c>
      <c r="H171" s="54"/>
      <c r="I171" s="62">
        <v>1.3360000000000001</v>
      </c>
      <c r="J171" s="63"/>
      <c r="K171" s="54"/>
      <c r="L171" s="63"/>
      <c r="M171" s="54"/>
      <c r="N171" s="59"/>
      <c r="AF171" s="39"/>
      <c r="AG171" s="48"/>
      <c r="AH171" s="48"/>
      <c r="AJ171" s="3" t="s">
        <v>71</v>
      </c>
      <c r="AL171" s="48"/>
    </row>
    <row r="172" spans="1:38" s="4" customFormat="1" ht="15" x14ac:dyDescent="0.25">
      <c r="A172" s="51"/>
      <c r="B172" s="50"/>
      <c r="C172" s="854" t="s">
        <v>74</v>
      </c>
      <c r="D172" s="854"/>
      <c r="E172" s="854"/>
      <c r="F172" s="65"/>
      <c r="G172" s="66"/>
      <c r="H172" s="66"/>
      <c r="I172" s="66"/>
      <c r="J172" s="68">
        <v>142.44999999999999</v>
      </c>
      <c r="K172" s="66"/>
      <c r="L172" s="68">
        <v>11.4</v>
      </c>
      <c r="M172" s="66"/>
      <c r="N172" s="69"/>
      <c r="AF172" s="39"/>
      <c r="AG172" s="48"/>
      <c r="AH172" s="48"/>
      <c r="AK172" s="3" t="s">
        <v>74</v>
      </c>
      <c r="AL172" s="48"/>
    </row>
    <row r="173" spans="1:38" s="4" customFormat="1" ht="15" x14ac:dyDescent="0.25">
      <c r="A173" s="60"/>
      <c r="B173" s="50"/>
      <c r="C173" s="853" t="s">
        <v>75</v>
      </c>
      <c r="D173" s="853"/>
      <c r="E173" s="853"/>
      <c r="F173" s="53"/>
      <c r="G173" s="54"/>
      <c r="H173" s="54"/>
      <c r="I173" s="54"/>
      <c r="J173" s="63"/>
      <c r="K173" s="54"/>
      <c r="L173" s="57">
        <v>11.4</v>
      </c>
      <c r="M173" s="54"/>
      <c r="N173" s="133">
        <v>403.79</v>
      </c>
      <c r="AF173" s="39"/>
      <c r="AG173" s="48"/>
      <c r="AH173" s="48"/>
      <c r="AJ173" s="3" t="s">
        <v>75</v>
      </c>
      <c r="AL173" s="48"/>
    </row>
    <row r="174" spans="1:38" s="4" customFormat="1" ht="45.75" x14ac:dyDescent="0.25">
      <c r="A174" s="60"/>
      <c r="B174" s="50" t="s">
        <v>1046</v>
      </c>
      <c r="C174" s="853" t="s">
        <v>1047</v>
      </c>
      <c r="D174" s="853"/>
      <c r="E174" s="853"/>
      <c r="F174" s="53" t="s">
        <v>78</v>
      </c>
      <c r="G174" s="70">
        <v>103</v>
      </c>
      <c r="H174" s="54"/>
      <c r="I174" s="70">
        <v>103</v>
      </c>
      <c r="J174" s="63"/>
      <c r="K174" s="54"/>
      <c r="L174" s="57">
        <v>11.74</v>
      </c>
      <c r="M174" s="54"/>
      <c r="N174" s="133">
        <v>415.9</v>
      </c>
      <c r="AF174" s="39"/>
      <c r="AG174" s="48"/>
      <c r="AH174" s="48"/>
      <c r="AJ174" s="3" t="s">
        <v>1047</v>
      </c>
      <c r="AL174" s="48"/>
    </row>
    <row r="175" spans="1:38" s="4" customFormat="1" ht="45.75" x14ac:dyDescent="0.25">
      <c r="A175" s="60"/>
      <c r="B175" s="50" t="s">
        <v>1048</v>
      </c>
      <c r="C175" s="853" t="s">
        <v>1049</v>
      </c>
      <c r="D175" s="853"/>
      <c r="E175" s="853"/>
      <c r="F175" s="53" t="s">
        <v>78</v>
      </c>
      <c r="G175" s="70">
        <v>59</v>
      </c>
      <c r="H175" s="54"/>
      <c r="I175" s="70">
        <v>59</v>
      </c>
      <c r="J175" s="63"/>
      <c r="K175" s="54"/>
      <c r="L175" s="57">
        <v>6.73</v>
      </c>
      <c r="M175" s="54"/>
      <c r="N175" s="133">
        <v>238.24</v>
      </c>
      <c r="AF175" s="39"/>
      <c r="AG175" s="48"/>
      <c r="AH175" s="48"/>
      <c r="AJ175" s="3" t="s">
        <v>1049</v>
      </c>
      <c r="AL175" s="48"/>
    </row>
    <row r="176" spans="1:38" s="4" customFormat="1" ht="15" x14ac:dyDescent="0.25">
      <c r="A176" s="71"/>
      <c r="B176" s="72"/>
      <c r="C176" s="847" t="s">
        <v>81</v>
      </c>
      <c r="D176" s="847"/>
      <c r="E176" s="847"/>
      <c r="F176" s="42"/>
      <c r="G176" s="43"/>
      <c r="H176" s="43"/>
      <c r="I176" s="43"/>
      <c r="J176" s="46"/>
      <c r="K176" s="43"/>
      <c r="L176" s="131">
        <v>29.87</v>
      </c>
      <c r="M176" s="66"/>
      <c r="N176" s="47"/>
      <c r="AF176" s="39"/>
      <c r="AG176" s="48"/>
      <c r="AH176" s="48"/>
      <c r="AL176" s="48" t="s">
        <v>81</v>
      </c>
    </row>
    <row r="177" spans="1:38" s="4" customFormat="1" ht="15" x14ac:dyDescent="0.25">
      <c r="A177" s="40" t="s">
        <v>191</v>
      </c>
      <c r="B177" s="41" t="s">
        <v>1059</v>
      </c>
      <c r="C177" s="847" t="s">
        <v>1060</v>
      </c>
      <c r="D177" s="847"/>
      <c r="E177" s="847"/>
      <c r="F177" s="42" t="s">
        <v>174</v>
      </c>
      <c r="G177" s="43">
        <v>1</v>
      </c>
      <c r="H177" s="44">
        <v>1</v>
      </c>
      <c r="I177" s="44">
        <v>1</v>
      </c>
      <c r="J177" s="131">
        <v>681.6</v>
      </c>
      <c r="K177" s="43"/>
      <c r="L177" s="131">
        <v>681.6</v>
      </c>
      <c r="M177" s="43"/>
      <c r="N177" s="47"/>
      <c r="AF177" s="39"/>
      <c r="AG177" s="48"/>
      <c r="AH177" s="48" t="s">
        <v>1060</v>
      </c>
      <c r="AL177" s="48"/>
    </row>
    <row r="178" spans="1:38" s="4" customFormat="1" ht="15" x14ac:dyDescent="0.25">
      <c r="A178" s="71"/>
      <c r="B178" s="72"/>
      <c r="C178" s="847" t="s">
        <v>81</v>
      </c>
      <c r="D178" s="847"/>
      <c r="E178" s="847"/>
      <c r="F178" s="42"/>
      <c r="G178" s="43"/>
      <c r="H178" s="43"/>
      <c r="I178" s="43"/>
      <c r="J178" s="46"/>
      <c r="K178" s="43"/>
      <c r="L178" s="131">
        <v>681.6</v>
      </c>
      <c r="M178" s="66"/>
      <c r="N178" s="47"/>
      <c r="AF178" s="39"/>
      <c r="AG178" s="48"/>
      <c r="AH178" s="48"/>
      <c r="AL178" s="48" t="s">
        <v>81</v>
      </c>
    </row>
    <row r="179" spans="1:38" s="4" customFormat="1" ht="34.5" x14ac:dyDescent="0.25">
      <c r="A179" s="40" t="s">
        <v>198</v>
      </c>
      <c r="B179" s="41" t="s">
        <v>1061</v>
      </c>
      <c r="C179" s="847" t="s">
        <v>1062</v>
      </c>
      <c r="D179" s="847"/>
      <c r="E179" s="847"/>
      <c r="F179" s="42" t="s">
        <v>119</v>
      </c>
      <c r="G179" s="43">
        <v>0.04</v>
      </c>
      <c r="H179" s="44">
        <v>1</v>
      </c>
      <c r="I179" s="109">
        <v>0.04</v>
      </c>
      <c r="J179" s="46"/>
      <c r="K179" s="43"/>
      <c r="L179" s="46"/>
      <c r="M179" s="43"/>
      <c r="N179" s="47"/>
      <c r="AF179" s="39"/>
      <c r="AG179" s="48"/>
      <c r="AH179" s="48" t="s">
        <v>1062</v>
      </c>
      <c r="AL179" s="48"/>
    </row>
    <row r="180" spans="1:38" s="4" customFormat="1" ht="15" x14ac:dyDescent="0.25">
      <c r="A180" s="51"/>
      <c r="B180" s="50" t="s">
        <v>60</v>
      </c>
      <c r="C180" s="853" t="s">
        <v>66</v>
      </c>
      <c r="D180" s="853"/>
      <c r="E180" s="853"/>
      <c r="F180" s="53"/>
      <c r="G180" s="54"/>
      <c r="H180" s="54"/>
      <c r="I180" s="54"/>
      <c r="J180" s="57">
        <v>160.93</v>
      </c>
      <c r="K180" s="54"/>
      <c r="L180" s="57">
        <v>6.44</v>
      </c>
      <c r="M180" s="56">
        <v>35.42</v>
      </c>
      <c r="N180" s="133">
        <v>228.1</v>
      </c>
      <c r="AF180" s="39"/>
      <c r="AG180" s="48"/>
      <c r="AH180" s="48"/>
      <c r="AI180" s="3" t="s">
        <v>66</v>
      </c>
      <c r="AL180" s="48"/>
    </row>
    <row r="181" spans="1:38" s="4" customFormat="1" ht="15" x14ac:dyDescent="0.25">
      <c r="A181" s="51"/>
      <c r="B181" s="50" t="s">
        <v>67</v>
      </c>
      <c r="C181" s="853" t="s">
        <v>68</v>
      </c>
      <c r="D181" s="853"/>
      <c r="E181" s="853"/>
      <c r="F181" s="53"/>
      <c r="G181" s="54"/>
      <c r="H181" s="54"/>
      <c r="I181" s="54"/>
      <c r="J181" s="57">
        <v>47.08</v>
      </c>
      <c r="K181" s="54"/>
      <c r="L181" s="57">
        <v>1.88</v>
      </c>
      <c r="M181" s="54"/>
      <c r="N181" s="59"/>
      <c r="AF181" s="39"/>
      <c r="AG181" s="48"/>
      <c r="AH181" s="48"/>
      <c r="AI181" s="3" t="s">
        <v>68</v>
      </c>
      <c r="AL181" s="48"/>
    </row>
    <row r="182" spans="1:38" s="4" customFormat="1" ht="15" x14ac:dyDescent="0.25">
      <c r="A182" s="51"/>
      <c r="B182" s="50" t="s">
        <v>69</v>
      </c>
      <c r="C182" s="853" t="s">
        <v>70</v>
      </c>
      <c r="D182" s="853"/>
      <c r="E182" s="853"/>
      <c r="F182" s="53"/>
      <c r="G182" s="54"/>
      <c r="H182" s="54"/>
      <c r="I182" s="54"/>
      <c r="J182" s="57">
        <v>6.53</v>
      </c>
      <c r="K182" s="54"/>
      <c r="L182" s="57">
        <v>0.26</v>
      </c>
      <c r="M182" s="56">
        <v>35.42</v>
      </c>
      <c r="N182" s="133">
        <v>9.2100000000000009</v>
      </c>
      <c r="AF182" s="39"/>
      <c r="AG182" s="48"/>
      <c r="AH182" s="48"/>
      <c r="AI182" s="3" t="s">
        <v>70</v>
      </c>
      <c r="AL182" s="48"/>
    </row>
    <row r="183" spans="1:38" s="4" customFormat="1" ht="15" x14ac:dyDescent="0.25">
      <c r="A183" s="51"/>
      <c r="B183" s="50" t="s">
        <v>86</v>
      </c>
      <c r="C183" s="853" t="s">
        <v>87</v>
      </c>
      <c r="D183" s="853"/>
      <c r="E183" s="853"/>
      <c r="F183" s="53"/>
      <c r="G183" s="54"/>
      <c r="H183" s="54"/>
      <c r="I183" s="54"/>
      <c r="J183" s="57">
        <v>26.14</v>
      </c>
      <c r="K183" s="54"/>
      <c r="L183" s="57">
        <v>1.05</v>
      </c>
      <c r="M183" s="54"/>
      <c r="N183" s="59"/>
      <c r="AF183" s="39"/>
      <c r="AG183" s="48"/>
      <c r="AH183" s="48"/>
      <c r="AI183" s="3" t="s">
        <v>87</v>
      </c>
      <c r="AL183" s="48"/>
    </row>
    <row r="184" spans="1:38" s="4" customFormat="1" ht="15" x14ac:dyDescent="0.25">
      <c r="A184" s="60"/>
      <c r="B184" s="50"/>
      <c r="C184" s="853" t="s">
        <v>71</v>
      </c>
      <c r="D184" s="853"/>
      <c r="E184" s="853"/>
      <c r="F184" s="53" t="s">
        <v>72</v>
      </c>
      <c r="G184" s="56">
        <v>17.12</v>
      </c>
      <c r="H184" s="54"/>
      <c r="I184" s="130">
        <v>0.68479999999999996</v>
      </c>
      <c r="J184" s="63"/>
      <c r="K184" s="54"/>
      <c r="L184" s="63"/>
      <c r="M184" s="54"/>
      <c r="N184" s="59"/>
      <c r="AF184" s="39"/>
      <c r="AG184" s="48"/>
      <c r="AH184" s="48"/>
      <c r="AJ184" s="3" t="s">
        <v>71</v>
      </c>
      <c r="AL184" s="48"/>
    </row>
    <row r="185" spans="1:38" s="4" customFormat="1" ht="15" x14ac:dyDescent="0.25">
      <c r="A185" s="60"/>
      <c r="B185" s="50"/>
      <c r="C185" s="853" t="s">
        <v>73</v>
      </c>
      <c r="D185" s="853"/>
      <c r="E185" s="853"/>
      <c r="F185" s="53" t="s">
        <v>72</v>
      </c>
      <c r="G185" s="56">
        <v>0.52</v>
      </c>
      <c r="H185" s="54"/>
      <c r="I185" s="130">
        <v>2.0799999999999999E-2</v>
      </c>
      <c r="J185" s="63"/>
      <c r="K185" s="54"/>
      <c r="L185" s="63"/>
      <c r="M185" s="54"/>
      <c r="N185" s="59"/>
      <c r="AF185" s="39"/>
      <c r="AG185" s="48"/>
      <c r="AH185" s="48"/>
      <c r="AJ185" s="3" t="s">
        <v>73</v>
      </c>
      <c r="AL185" s="48"/>
    </row>
    <row r="186" spans="1:38" s="4" customFormat="1" ht="15" x14ac:dyDescent="0.25">
      <c r="A186" s="51"/>
      <c r="B186" s="50"/>
      <c r="C186" s="854" t="s">
        <v>74</v>
      </c>
      <c r="D186" s="854"/>
      <c r="E186" s="854"/>
      <c r="F186" s="65"/>
      <c r="G186" s="66"/>
      <c r="H186" s="66"/>
      <c r="I186" s="66"/>
      <c r="J186" s="68">
        <v>234.15</v>
      </c>
      <c r="K186" s="66"/>
      <c r="L186" s="68">
        <v>9.3699999999999992</v>
      </c>
      <c r="M186" s="66"/>
      <c r="N186" s="69"/>
      <c r="AF186" s="39"/>
      <c r="AG186" s="48"/>
      <c r="AH186" s="48"/>
      <c r="AK186" s="3" t="s">
        <v>74</v>
      </c>
      <c r="AL186" s="48"/>
    </row>
    <row r="187" spans="1:38" s="4" customFormat="1" ht="15" x14ac:dyDescent="0.25">
      <c r="A187" s="60"/>
      <c r="B187" s="50"/>
      <c r="C187" s="853" t="s">
        <v>75</v>
      </c>
      <c r="D187" s="853"/>
      <c r="E187" s="853"/>
      <c r="F187" s="53"/>
      <c r="G187" s="54"/>
      <c r="H187" s="54"/>
      <c r="I187" s="54"/>
      <c r="J187" s="63"/>
      <c r="K187" s="54"/>
      <c r="L187" s="57">
        <v>6.7</v>
      </c>
      <c r="M187" s="54"/>
      <c r="N187" s="133">
        <v>237.31</v>
      </c>
      <c r="AF187" s="39"/>
      <c r="AG187" s="48"/>
      <c r="AH187" s="48"/>
      <c r="AJ187" s="3" t="s">
        <v>75</v>
      </c>
      <c r="AL187" s="48"/>
    </row>
    <row r="188" spans="1:38" s="4" customFormat="1" ht="23.25" x14ac:dyDescent="0.25">
      <c r="A188" s="60"/>
      <c r="B188" s="50" t="s">
        <v>120</v>
      </c>
      <c r="C188" s="853" t="s">
        <v>121</v>
      </c>
      <c r="D188" s="853"/>
      <c r="E188" s="853"/>
      <c r="F188" s="53" t="s">
        <v>78</v>
      </c>
      <c r="G188" s="70">
        <v>97</v>
      </c>
      <c r="H188" s="54"/>
      <c r="I188" s="70">
        <v>97</v>
      </c>
      <c r="J188" s="63"/>
      <c r="K188" s="54"/>
      <c r="L188" s="57">
        <v>6.5</v>
      </c>
      <c r="M188" s="54"/>
      <c r="N188" s="133">
        <v>230.19</v>
      </c>
      <c r="AF188" s="39"/>
      <c r="AG188" s="48"/>
      <c r="AH188" s="48"/>
      <c r="AJ188" s="3" t="s">
        <v>121</v>
      </c>
      <c r="AL188" s="48"/>
    </row>
    <row r="189" spans="1:38" s="4" customFormat="1" ht="23.25" x14ac:dyDescent="0.25">
      <c r="A189" s="60"/>
      <c r="B189" s="50" t="s">
        <v>122</v>
      </c>
      <c r="C189" s="853" t="s">
        <v>123</v>
      </c>
      <c r="D189" s="853"/>
      <c r="E189" s="853"/>
      <c r="F189" s="53" t="s">
        <v>78</v>
      </c>
      <c r="G189" s="70">
        <v>51</v>
      </c>
      <c r="H189" s="54"/>
      <c r="I189" s="70">
        <v>51</v>
      </c>
      <c r="J189" s="63"/>
      <c r="K189" s="54"/>
      <c r="L189" s="57">
        <v>3.42</v>
      </c>
      <c r="M189" s="54"/>
      <c r="N189" s="133">
        <v>121.03</v>
      </c>
      <c r="AF189" s="39"/>
      <c r="AG189" s="48"/>
      <c r="AH189" s="48"/>
      <c r="AJ189" s="3" t="s">
        <v>123</v>
      </c>
      <c r="AL189" s="48"/>
    </row>
    <row r="190" spans="1:38" s="4" customFormat="1" ht="15" x14ac:dyDescent="0.25">
      <c r="A190" s="71"/>
      <c r="B190" s="72"/>
      <c r="C190" s="847" t="s">
        <v>81</v>
      </c>
      <c r="D190" s="847"/>
      <c r="E190" s="847"/>
      <c r="F190" s="42"/>
      <c r="G190" s="43"/>
      <c r="H190" s="43"/>
      <c r="I190" s="43"/>
      <c r="J190" s="46"/>
      <c r="K190" s="43"/>
      <c r="L190" s="131">
        <v>19.29</v>
      </c>
      <c r="M190" s="66"/>
      <c r="N190" s="47"/>
      <c r="AF190" s="39"/>
      <c r="AG190" s="48"/>
      <c r="AH190" s="48"/>
      <c r="AL190" s="48" t="s">
        <v>81</v>
      </c>
    </row>
    <row r="191" spans="1:38" s="4" customFormat="1" ht="23.25" x14ac:dyDescent="0.25">
      <c r="A191" s="40" t="s">
        <v>201</v>
      </c>
      <c r="B191" s="41" t="s">
        <v>1063</v>
      </c>
      <c r="C191" s="847" t="s">
        <v>1064</v>
      </c>
      <c r="D191" s="847"/>
      <c r="E191" s="847"/>
      <c r="F191" s="42" t="s">
        <v>1056</v>
      </c>
      <c r="G191" s="43">
        <v>0.4</v>
      </c>
      <c r="H191" s="44">
        <v>1</v>
      </c>
      <c r="I191" s="45">
        <v>0.4</v>
      </c>
      <c r="J191" s="131">
        <v>129</v>
      </c>
      <c r="K191" s="43"/>
      <c r="L191" s="131">
        <v>51.6</v>
      </c>
      <c r="M191" s="43"/>
      <c r="N191" s="47"/>
      <c r="AF191" s="39"/>
      <c r="AG191" s="48"/>
      <c r="AH191" s="48" t="s">
        <v>1064</v>
      </c>
      <c r="AL191" s="48"/>
    </row>
    <row r="192" spans="1:38" s="4" customFormat="1" ht="15" x14ac:dyDescent="0.25">
      <c r="A192" s="71"/>
      <c r="B192" s="72"/>
      <c r="C192" s="847" t="s">
        <v>81</v>
      </c>
      <c r="D192" s="847"/>
      <c r="E192" s="847"/>
      <c r="F192" s="42"/>
      <c r="G192" s="43"/>
      <c r="H192" s="43"/>
      <c r="I192" s="43"/>
      <c r="J192" s="46"/>
      <c r="K192" s="43"/>
      <c r="L192" s="131">
        <v>51.6</v>
      </c>
      <c r="M192" s="66"/>
      <c r="N192" s="47"/>
      <c r="AF192" s="39"/>
      <c r="AG192" s="48"/>
      <c r="AH192" s="48"/>
      <c r="AL192" s="48" t="s">
        <v>81</v>
      </c>
    </row>
    <row r="193" spans="1:38" s="4" customFormat="1" ht="45.75" x14ac:dyDescent="0.25">
      <c r="A193" s="40" t="s">
        <v>204</v>
      </c>
      <c r="B193" s="41" t="s">
        <v>1065</v>
      </c>
      <c r="C193" s="847" t="s">
        <v>1066</v>
      </c>
      <c r="D193" s="847"/>
      <c r="E193" s="847"/>
      <c r="F193" s="42" t="s">
        <v>1045</v>
      </c>
      <c r="G193" s="43">
        <v>0.14000000000000001</v>
      </c>
      <c r="H193" s="44">
        <v>1</v>
      </c>
      <c r="I193" s="109">
        <v>0.14000000000000001</v>
      </c>
      <c r="J193" s="46"/>
      <c r="K193" s="43"/>
      <c r="L193" s="46"/>
      <c r="M193" s="43"/>
      <c r="N193" s="47"/>
      <c r="AF193" s="39"/>
      <c r="AG193" s="48"/>
      <c r="AH193" s="48" t="s">
        <v>1066</v>
      </c>
      <c r="AL193" s="48"/>
    </row>
    <row r="194" spans="1:38" s="4" customFormat="1" ht="15" x14ac:dyDescent="0.25">
      <c r="A194" s="51"/>
      <c r="B194" s="50" t="s">
        <v>60</v>
      </c>
      <c r="C194" s="853" t="s">
        <v>66</v>
      </c>
      <c r="D194" s="853"/>
      <c r="E194" s="853"/>
      <c r="F194" s="53"/>
      <c r="G194" s="54"/>
      <c r="H194" s="54"/>
      <c r="I194" s="54"/>
      <c r="J194" s="57">
        <v>536.45000000000005</v>
      </c>
      <c r="K194" s="54"/>
      <c r="L194" s="57">
        <v>75.099999999999994</v>
      </c>
      <c r="M194" s="56">
        <v>35.42</v>
      </c>
      <c r="N194" s="58">
        <v>2660.04</v>
      </c>
      <c r="AF194" s="39"/>
      <c r="AG194" s="48"/>
      <c r="AH194" s="48"/>
      <c r="AI194" s="3" t="s">
        <v>66</v>
      </c>
      <c r="AL194" s="48"/>
    </row>
    <row r="195" spans="1:38" s="4" customFormat="1" ht="15" x14ac:dyDescent="0.25">
      <c r="A195" s="60"/>
      <c r="B195" s="50"/>
      <c r="C195" s="853" t="s">
        <v>71</v>
      </c>
      <c r="D195" s="853"/>
      <c r="E195" s="853"/>
      <c r="F195" s="53" t="s">
        <v>72</v>
      </c>
      <c r="G195" s="56">
        <v>62.89</v>
      </c>
      <c r="H195" s="54"/>
      <c r="I195" s="130">
        <v>8.8046000000000006</v>
      </c>
      <c r="J195" s="63"/>
      <c r="K195" s="54"/>
      <c r="L195" s="63"/>
      <c r="M195" s="54"/>
      <c r="N195" s="59"/>
      <c r="AF195" s="39"/>
      <c r="AG195" s="48"/>
      <c r="AH195" s="48"/>
      <c r="AJ195" s="3" t="s">
        <v>71</v>
      </c>
      <c r="AL195" s="48"/>
    </row>
    <row r="196" spans="1:38" s="4" customFormat="1" ht="15" x14ac:dyDescent="0.25">
      <c r="A196" s="51"/>
      <c r="B196" s="50"/>
      <c r="C196" s="854" t="s">
        <v>74</v>
      </c>
      <c r="D196" s="854"/>
      <c r="E196" s="854"/>
      <c r="F196" s="65"/>
      <c r="G196" s="66"/>
      <c r="H196" s="66"/>
      <c r="I196" s="66"/>
      <c r="J196" s="68">
        <v>536.45000000000005</v>
      </c>
      <c r="K196" s="66"/>
      <c r="L196" s="68">
        <v>75.099999999999994</v>
      </c>
      <c r="M196" s="66"/>
      <c r="N196" s="69"/>
      <c r="AF196" s="39"/>
      <c r="AG196" s="48"/>
      <c r="AH196" s="48"/>
      <c r="AK196" s="3" t="s">
        <v>74</v>
      </c>
      <c r="AL196" s="48"/>
    </row>
    <row r="197" spans="1:38" s="4" customFormat="1" ht="15" x14ac:dyDescent="0.25">
      <c r="A197" s="60"/>
      <c r="B197" s="50"/>
      <c r="C197" s="853" t="s">
        <v>75</v>
      </c>
      <c r="D197" s="853"/>
      <c r="E197" s="853"/>
      <c r="F197" s="53"/>
      <c r="G197" s="54"/>
      <c r="H197" s="54"/>
      <c r="I197" s="54"/>
      <c r="J197" s="63"/>
      <c r="K197" s="54"/>
      <c r="L197" s="57">
        <v>75.099999999999994</v>
      </c>
      <c r="M197" s="54"/>
      <c r="N197" s="58">
        <v>2660.04</v>
      </c>
      <c r="AF197" s="39"/>
      <c r="AG197" s="48"/>
      <c r="AH197" s="48"/>
      <c r="AJ197" s="3" t="s">
        <v>75</v>
      </c>
      <c r="AL197" s="48"/>
    </row>
    <row r="198" spans="1:38" s="4" customFormat="1" ht="45.75" x14ac:dyDescent="0.25">
      <c r="A198" s="60"/>
      <c r="B198" s="50" t="s">
        <v>1046</v>
      </c>
      <c r="C198" s="853" t="s">
        <v>1047</v>
      </c>
      <c r="D198" s="853"/>
      <c r="E198" s="853"/>
      <c r="F198" s="53" t="s">
        <v>78</v>
      </c>
      <c r="G198" s="70">
        <v>103</v>
      </c>
      <c r="H198" s="54"/>
      <c r="I198" s="70">
        <v>103</v>
      </c>
      <c r="J198" s="63"/>
      <c r="K198" s="54"/>
      <c r="L198" s="57">
        <v>77.349999999999994</v>
      </c>
      <c r="M198" s="54"/>
      <c r="N198" s="58">
        <v>2739.84</v>
      </c>
      <c r="AF198" s="39"/>
      <c r="AG198" s="48"/>
      <c r="AH198" s="48"/>
      <c r="AJ198" s="3" t="s">
        <v>1047</v>
      </c>
      <c r="AL198" s="48"/>
    </row>
    <row r="199" spans="1:38" s="4" customFormat="1" ht="45.75" x14ac:dyDescent="0.25">
      <c r="A199" s="60"/>
      <c r="B199" s="50" t="s">
        <v>1048</v>
      </c>
      <c r="C199" s="853" t="s">
        <v>1049</v>
      </c>
      <c r="D199" s="853"/>
      <c r="E199" s="853"/>
      <c r="F199" s="53" t="s">
        <v>78</v>
      </c>
      <c r="G199" s="70">
        <v>59</v>
      </c>
      <c r="H199" s="54"/>
      <c r="I199" s="70">
        <v>59</v>
      </c>
      <c r="J199" s="63"/>
      <c r="K199" s="54"/>
      <c r="L199" s="57">
        <v>44.31</v>
      </c>
      <c r="M199" s="54"/>
      <c r="N199" s="58">
        <v>1569.42</v>
      </c>
      <c r="AF199" s="39"/>
      <c r="AG199" s="48"/>
      <c r="AH199" s="48"/>
      <c r="AJ199" s="3" t="s">
        <v>1049</v>
      </c>
      <c r="AL199" s="48"/>
    </row>
    <row r="200" spans="1:38" s="4" customFormat="1" ht="15" x14ac:dyDescent="0.25">
      <c r="A200" s="71"/>
      <c r="B200" s="72"/>
      <c r="C200" s="847" t="s">
        <v>81</v>
      </c>
      <c r="D200" s="847"/>
      <c r="E200" s="847"/>
      <c r="F200" s="42"/>
      <c r="G200" s="43"/>
      <c r="H200" s="43"/>
      <c r="I200" s="43"/>
      <c r="J200" s="46"/>
      <c r="K200" s="43"/>
      <c r="L200" s="131">
        <v>196.76</v>
      </c>
      <c r="M200" s="66"/>
      <c r="N200" s="47"/>
      <c r="AF200" s="39"/>
      <c r="AG200" s="48"/>
      <c r="AH200" s="48"/>
      <c r="AL200" s="48" t="s">
        <v>81</v>
      </c>
    </row>
    <row r="201" spans="1:38" s="4" customFormat="1" ht="15" x14ac:dyDescent="0.25">
      <c r="A201" s="40" t="s">
        <v>208</v>
      </c>
      <c r="B201" s="41" t="s">
        <v>1067</v>
      </c>
      <c r="C201" s="847" t="s">
        <v>1068</v>
      </c>
      <c r="D201" s="847"/>
      <c r="E201" s="847"/>
      <c r="F201" s="42" t="s">
        <v>174</v>
      </c>
      <c r="G201" s="43">
        <v>1</v>
      </c>
      <c r="H201" s="44">
        <v>1</v>
      </c>
      <c r="I201" s="44">
        <v>1</v>
      </c>
      <c r="J201" s="73">
        <v>2632.8</v>
      </c>
      <c r="K201" s="43"/>
      <c r="L201" s="73">
        <v>2632.8</v>
      </c>
      <c r="M201" s="43"/>
      <c r="N201" s="47"/>
      <c r="AF201" s="39"/>
      <c r="AG201" s="48"/>
      <c r="AH201" s="48" t="s">
        <v>1068</v>
      </c>
      <c r="AL201" s="48"/>
    </row>
    <row r="202" spans="1:38" s="4" customFormat="1" ht="15" x14ac:dyDescent="0.25">
      <c r="A202" s="71"/>
      <c r="B202" s="72"/>
      <c r="C202" s="847" t="s">
        <v>81</v>
      </c>
      <c r="D202" s="847"/>
      <c r="E202" s="847"/>
      <c r="F202" s="42"/>
      <c r="G202" s="43"/>
      <c r="H202" s="43"/>
      <c r="I202" s="43"/>
      <c r="J202" s="46"/>
      <c r="K202" s="43"/>
      <c r="L202" s="73">
        <v>2632.8</v>
      </c>
      <c r="M202" s="66"/>
      <c r="N202" s="47"/>
      <c r="AF202" s="39"/>
      <c r="AG202" s="48"/>
      <c r="AH202" s="48"/>
      <c r="AL202" s="48" t="s">
        <v>81</v>
      </c>
    </row>
    <row r="203" spans="1:38" s="4" customFormat="1" ht="34.5" x14ac:dyDescent="0.25">
      <c r="A203" s="40" t="s">
        <v>211</v>
      </c>
      <c r="B203" s="41" t="s">
        <v>1069</v>
      </c>
      <c r="C203" s="847" t="s">
        <v>1070</v>
      </c>
      <c r="D203" s="847"/>
      <c r="E203" s="847"/>
      <c r="F203" s="42" t="s">
        <v>119</v>
      </c>
      <c r="G203" s="43">
        <v>3.95E-2</v>
      </c>
      <c r="H203" s="44">
        <v>1</v>
      </c>
      <c r="I203" s="135">
        <v>3.95E-2</v>
      </c>
      <c r="J203" s="46"/>
      <c r="K203" s="43"/>
      <c r="L203" s="46"/>
      <c r="M203" s="43"/>
      <c r="N203" s="47"/>
      <c r="AF203" s="39"/>
      <c r="AG203" s="48"/>
      <c r="AH203" s="48" t="s">
        <v>1070</v>
      </c>
      <c r="AL203" s="48"/>
    </row>
    <row r="204" spans="1:38" s="4" customFormat="1" ht="15" x14ac:dyDescent="0.25">
      <c r="A204" s="51"/>
      <c r="B204" s="50" t="s">
        <v>60</v>
      </c>
      <c r="C204" s="853" t="s">
        <v>66</v>
      </c>
      <c r="D204" s="853"/>
      <c r="E204" s="853"/>
      <c r="F204" s="53"/>
      <c r="G204" s="54"/>
      <c r="H204" s="54"/>
      <c r="I204" s="54"/>
      <c r="J204" s="57">
        <v>703.87</v>
      </c>
      <c r="K204" s="54"/>
      <c r="L204" s="57">
        <v>27.8</v>
      </c>
      <c r="M204" s="56">
        <v>35.42</v>
      </c>
      <c r="N204" s="133">
        <v>984.68</v>
      </c>
      <c r="AF204" s="39"/>
      <c r="AG204" s="48"/>
      <c r="AH204" s="48"/>
      <c r="AI204" s="3" t="s">
        <v>66</v>
      </c>
      <c r="AL204" s="48"/>
    </row>
    <row r="205" spans="1:38" s="4" customFormat="1" ht="15" x14ac:dyDescent="0.25">
      <c r="A205" s="51"/>
      <c r="B205" s="50" t="s">
        <v>67</v>
      </c>
      <c r="C205" s="853" t="s">
        <v>68</v>
      </c>
      <c r="D205" s="853"/>
      <c r="E205" s="853"/>
      <c r="F205" s="53"/>
      <c r="G205" s="54"/>
      <c r="H205" s="54"/>
      <c r="I205" s="54"/>
      <c r="J205" s="57">
        <v>317.62</v>
      </c>
      <c r="K205" s="54"/>
      <c r="L205" s="57">
        <v>12.55</v>
      </c>
      <c r="M205" s="54"/>
      <c r="N205" s="59"/>
      <c r="AF205" s="39"/>
      <c r="AG205" s="48"/>
      <c r="AH205" s="48"/>
      <c r="AI205" s="3" t="s">
        <v>68</v>
      </c>
      <c r="AL205" s="48"/>
    </row>
    <row r="206" spans="1:38" s="4" customFormat="1" ht="15" x14ac:dyDescent="0.25">
      <c r="A206" s="51"/>
      <c r="B206" s="50" t="s">
        <v>69</v>
      </c>
      <c r="C206" s="853" t="s">
        <v>70</v>
      </c>
      <c r="D206" s="853"/>
      <c r="E206" s="853"/>
      <c r="F206" s="53"/>
      <c r="G206" s="54"/>
      <c r="H206" s="54"/>
      <c r="I206" s="54"/>
      <c r="J206" s="57">
        <v>37.909999999999997</v>
      </c>
      <c r="K206" s="54"/>
      <c r="L206" s="57">
        <v>1.5</v>
      </c>
      <c r="M206" s="56">
        <v>35.42</v>
      </c>
      <c r="N206" s="133">
        <v>53.13</v>
      </c>
      <c r="AF206" s="39"/>
      <c r="AG206" s="48"/>
      <c r="AH206" s="48"/>
      <c r="AI206" s="3" t="s">
        <v>70</v>
      </c>
      <c r="AL206" s="48"/>
    </row>
    <row r="207" spans="1:38" s="4" customFormat="1" ht="15" x14ac:dyDescent="0.25">
      <c r="A207" s="51"/>
      <c r="B207" s="50" t="s">
        <v>86</v>
      </c>
      <c r="C207" s="853" t="s">
        <v>87</v>
      </c>
      <c r="D207" s="853"/>
      <c r="E207" s="853"/>
      <c r="F207" s="53"/>
      <c r="G207" s="54"/>
      <c r="H207" s="54"/>
      <c r="I207" s="54"/>
      <c r="J207" s="57">
        <v>309.18</v>
      </c>
      <c r="K207" s="54"/>
      <c r="L207" s="57">
        <v>12.21</v>
      </c>
      <c r="M207" s="54"/>
      <c r="N207" s="59"/>
      <c r="AF207" s="39"/>
      <c r="AG207" s="48"/>
      <c r="AH207" s="48"/>
      <c r="AI207" s="3" t="s">
        <v>87</v>
      </c>
      <c r="AL207" s="48"/>
    </row>
    <row r="208" spans="1:38" s="4" customFormat="1" ht="15" x14ac:dyDescent="0.25">
      <c r="A208" s="60"/>
      <c r="B208" s="50"/>
      <c r="C208" s="853" t="s">
        <v>71</v>
      </c>
      <c r="D208" s="853"/>
      <c r="E208" s="853"/>
      <c r="F208" s="53" t="s">
        <v>72</v>
      </c>
      <c r="G208" s="56">
        <v>74.88</v>
      </c>
      <c r="H208" s="54"/>
      <c r="I208" s="64">
        <v>2.9577599999999999</v>
      </c>
      <c r="J208" s="63"/>
      <c r="K208" s="54"/>
      <c r="L208" s="63"/>
      <c r="M208" s="54"/>
      <c r="N208" s="59"/>
      <c r="AF208" s="39"/>
      <c r="AG208" s="48"/>
      <c r="AH208" s="48"/>
      <c r="AJ208" s="3" t="s">
        <v>71</v>
      </c>
      <c r="AL208" s="48"/>
    </row>
    <row r="209" spans="1:38" s="4" customFormat="1" ht="15" x14ac:dyDescent="0.25">
      <c r="A209" s="60"/>
      <c r="B209" s="50"/>
      <c r="C209" s="853" t="s">
        <v>73</v>
      </c>
      <c r="D209" s="853"/>
      <c r="E209" s="853"/>
      <c r="F209" s="53" t="s">
        <v>72</v>
      </c>
      <c r="G209" s="56">
        <v>3.02</v>
      </c>
      <c r="H209" s="54"/>
      <c r="I209" s="64">
        <v>0.11928999999999999</v>
      </c>
      <c r="J209" s="63"/>
      <c r="K209" s="54"/>
      <c r="L209" s="63"/>
      <c r="M209" s="54"/>
      <c r="N209" s="59"/>
      <c r="AF209" s="39"/>
      <c r="AG209" s="48"/>
      <c r="AH209" s="48"/>
      <c r="AJ209" s="3" t="s">
        <v>73</v>
      </c>
      <c r="AL209" s="48"/>
    </row>
    <row r="210" spans="1:38" s="4" customFormat="1" ht="15" x14ac:dyDescent="0.25">
      <c r="A210" s="51"/>
      <c r="B210" s="50"/>
      <c r="C210" s="854" t="s">
        <v>74</v>
      </c>
      <c r="D210" s="854"/>
      <c r="E210" s="854"/>
      <c r="F210" s="65"/>
      <c r="G210" s="66"/>
      <c r="H210" s="66"/>
      <c r="I210" s="66"/>
      <c r="J210" s="67">
        <v>1330.67</v>
      </c>
      <c r="K210" s="66"/>
      <c r="L210" s="68">
        <v>52.56</v>
      </c>
      <c r="M210" s="66"/>
      <c r="N210" s="69"/>
      <c r="AF210" s="39"/>
      <c r="AG210" s="48"/>
      <c r="AH210" s="48"/>
      <c r="AK210" s="3" t="s">
        <v>74</v>
      </c>
      <c r="AL210" s="48"/>
    </row>
    <row r="211" spans="1:38" s="4" customFormat="1" ht="15" x14ac:dyDescent="0.25">
      <c r="A211" s="60"/>
      <c r="B211" s="50"/>
      <c r="C211" s="853" t="s">
        <v>75</v>
      </c>
      <c r="D211" s="853"/>
      <c r="E211" s="853"/>
      <c r="F211" s="53"/>
      <c r="G211" s="54"/>
      <c r="H211" s="54"/>
      <c r="I211" s="54"/>
      <c r="J211" s="63"/>
      <c r="K211" s="54"/>
      <c r="L211" s="57">
        <v>29.3</v>
      </c>
      <c r="M211" s="54"/>
      <c r="N211" s="58">
        <v>1037.81</v>
      </c>
      <c r="AF211" s="39"/>
      <c r="AG211" s="48"/>
      <c r="AH211" s="48"/>
      <c r="AJ211" s="3" t="s">
        <v>75</v>
      </c>
      <c r="AL211" s="48"/>
    </row>
    <row r="212" spans="1:38" s="4" customFormat="1" ht="23.25" x14ac:dyDescent="0.25">
      <c r="A212" s="60"/>
      <c r="B212" s="50" t="s">
        <v>120</v>
      </c>
      <c r="C212" s="853" t="s">
        <v>121</v>
      </c>
      <c r="D212" s="853"/>
      <c r="E212" s="853"/>
      <c r="F212" s="53" t="s">
        <v>78</v>
      </c>
      <c r="G212" s="70">
        <v>97</v>
      </c>
      <c r="H212" s="54"/>
      <c r="I212" s="70">
        <v>97</v>
      </c>
      <c r="J212" s="63"/>
      <c r="K212" s="54"/>
      <c r="L212" s="57">
        <v>28.42</v>
      </c>
      <c r="M212" s="54"/>
      <c r="N212" s="58">
        <v>1006.68</v>
      </c>
      <c r="AF212" s="39"/>
      <c r="AG212" s="48"/>
      <c r="AH212" s="48"/>
      <c r="AJ212" s="3" t="s">
        <v>121</v>
      </c>
      <c r="AL212" s="48"/>
    </row>
    <row r="213" spans="1:38" s="4" customFormat="1" ht="23.25" x14ac:dyDescent="0.25">
      <c r="A213" s="60"/>
      <c r="B213" s="50" t="s">
        <v>122</v>
      </c>
      <c r="C213" s="853" t="s">
        <v>123</v>
      </c>
      <c r="D213" s="853"/>
      <c r="E213" s="853"/>
      <c r="F213" s="53" t="s">
        <v>78</v>
      </c>
      <c r="G213" s="70">
        <v>51</v>
      </c>
      <c r="H213" s="54"/>
      <c r="I213" s="70">
        <v>51</v>
      </c>
      <c r="J213" s="63"/>
      <c r="K213" s="54"/>
      <c r="L213" s="57">
        <v>14.94</v>
      </c>
      <c r="M213" s="54"/>
      <c r="N213" s="133">
        <v>529.28</v>
      </c>
      <c r="AF213" s="39"/>
      <c r="AG213" s="48"/>
      <c r="AH213" s="48"/>
      <c r="AJ213" s="3" t="s">
        <v>123</v>
      </c>
      <c r="AL213" s="48"/>
    </row>
    <row r="214" spans="1:38" s="4" customFormat="1" ht="15" x14ac:dyDescent="0.25">
      <c r="A214" s="71"/>
      <c r="B214" s="72"/>
      <c r="C214" s="847" t="s">
        <v>81</v>
      </c>
      <c r="D214" s="847"/>
      <c r="E214" s="847"/>
      <c r="F214" s="42"/>
      <c r="G214" s="43"/>
      <c r="H214" s="43"/>
      <c r="I214" s="43"/>
      <c r="J214" s="46"/>
      <c r="K214" s="43"/>
      <c r="L214" s="131">
        <v>95.92</v>
      </c>
      <c r="M214" s="66"/>
      <c r="N214" s="47"/>
      <c r="AF214" s="39"/>
      <c r="AG214" s="48"/>
      <c r="AH214" s="48"/>
      <c r="AL214" s="48" t="s">
        <v>81</v>
      </c>
    </row>
    <row r="215" spans="1:38" s="4" customFormat="1" ht="23.25" x14ac:dyDescent="0.25">
      <c r="A215" s="40" t="s">
        <v>219</v>
      </c>
      <c r="B215" s="41" t="s">
        <v>1071</v>
      </c>
      <c r="C215" s="847" t="s">
        <v>1072</v>
      </c>
      <c r="D215" s="847"/>
      <c r="E215" s="847"/>
      <c r="F215" s="42" t="s">
        <v>164</v>
      </c>
      <c r="G215" s="43">
        <v>3.95</v>
      </c>
      <c r="H215" s="44">
        <v>1</v>
      </c>
      <c r="I215" s="109">
        <v>3.95</v>
      </c>
      <c r="J215" s="131">
        <v>14.5</v>
      </c>
      <c r="K215" s="43"/>
      <c r="L215" s="131">
        <v>57.28</v>
      </c>
      <c r="M215" s="43"/>
      <c r="N215" s="47"/>
      <c r="AF215" s="39"/>
      <c r="AG215" s="48"/>
      <c r="AH215" s="48" t="s">
        <v>1072</v>
      </c>
      <c r="AL215" s="48"/>
    </row>
    <row r="216" spans="1:38" s="4" customFormat="1" ht="15" x14ac:dyDescent="0.25">
      <c r="A216" s="71"/>
      <c r="B216" s="72"/>
      <c r="C216" s="847" t="s">
        <v>81</v>
      </c>
      <c r="D216" s="847"/>
      <c r="E216" s="847"/>
      <c r="F216" s="42"/>
      <c r="G216" s="43"/>
      <c r="H216" s="43"/>
      <c r="I216" s="43"/>
      <c r="J216" s="46"/>
      <c r="K216" s="43"/>
      <c r="L216" s="131">
        <v>57.28</v>
      </c>
      <c r="M216" s="66"/>
      <c r="N216" s="47"/>
      <c r="AF216" s="39"/>
      <c r="AG216" s="48"/>
      <c r="AH216" s="48"/>
      <c r="AL216" s="48" t="s">
        <v>81</v>
      </c>
    </row>
    <row r="217" spans="1:38" s="4" customFormat="1" ht="34.5" x14ac:dyDescent="0.25">
      <c r="A217" s="40" t="s">
        <v>223</v>
      </c>
      <c r="B217" s="41" t="s">
        <v>264</v>
      </c>
      <c r="C217" s="847" t="s">
        <v>1073</v>
      </c>
      <c r="D217" s="847"/>
      <c r="E217" s="847"/>
      <c r="F217" s="42" t="s">
        <v>174</v>
      </c>
      <c r="G217" s="43">
        <v>24</v>
      </c>
      <c r="H217" s="44">
        <v>1</v>
      </c>
      <c r="I217" s="44">
        <v>24</v>
      </c>
      <c r="J217" s="46"/>
      <c r="K217" s="43"/>
      <c r="L217" s="46"/>
      <c r="M217" s="43"/>
      <c r="N217" s="47"/>
      <c r="AF217" s="39"/>
      <c r="AG217" s="48"/>
      <c r="AH217" s="48" t="s">
        <v>1073</v>
      </c>
      <c r="AL217" s="48"/>
    </row>
    <row r="218" spans="1:38" s="4" customFormat="1" ht="15" x14ac:dyDescent="0.25">
      <c r="A218" s="51"/>
      <c r="B218" s="50" t="s">
        <v>60</v>
      </c>
      <c r="C218" s="853" t="s">
        <v>66</v>
      </c>
      <c r="D218" s="853"/>
      <c r="E218" s="853"/>
      <c r="F218" s="53"/>
      <c r="G218" s="54"/>
      <c r="H218" s="54"/>
      <c r="I218" s="54"/>
      <c r="J218" s="57">
        <v>3.57</v>
      </c>
      <c r="K218" s="54"/>
      <c r="L218" s="57">
        <v>85.68</v>
      </c>
      <c r="M218" s="56">
        <v>35.42</v>
      </c>
      <c r="N218" s="58">
        <v>3034.79</v>
      </c>
      <c r="AF218" s="39"/>
      <c r="AG218" s="48"/>
      <c r="AH218" s="48"/>
      <c r="AI218" s="3" t="s">
        <v>66</v>
      </c>
      <c r="AL218" s="48"/>
    </row>
    <row r="219" spans="1:38" s="4" customFormat="1" ht="15" x14ac:dyDescent="0.25">
      <c r="A219" s="51"/>
      <c r="B219" s="50" t="s">
        <v>86</v>
      </c>
      <c r="C219" s="853" t="s">
        <v>87</v>
      </c>
      <c r="D219" s="853"/>
      <c r="E219" s="853"/>
      <c r="F219" s="53"/>
      <c r="G219" s="54"/>
      <c r="H219" s="54"/>
      <c r="I219" s="54"/>
      <c r="J219" s="57">
        <v>15.07</v>
      </c>
      <c r="K219" s="54"/>
      <c r="L219" s="57">
        <v>361.68</v>
      </c>
      <c r="M219" s="54"/>
      <c r="N219" s="59"/>
      <c r="AF219" s="39"/>
      <c r="AG219" s="48"/>
      <c r="AH219" s="48"/>
      <c r="AI219" s="3" t="s">
        <v>87</v>
      </c>
      <c r="AL219" s="48"/>
    </row>
    <row r="220" spans="1:38" s="4" customFormat="1" ht="15" x14ac:dyDescent="0.25">
      <c r="A220" s="60"/>
      <c r="B220" s="50"/>
      <c r="C220" s="853" t="s">
        <v>71</v>
      </c>
      <c r="D220" s="853"/>
      <c r="E220" s="853"/>
      <c r="F220" s="53" t="s">
        <v>72</v>
      </c>
      <c r="G220" s="56">
        <v>0.38</v>
      </c>
      <c r="H220" s="54"/>
      <c r="I220" s="56">
        <v>9.1199999999999992</v>
      </c>
      <c r="J220" s="63"/>
      <c r="K220" s="54"/>
      <c r="L220" s="63"/>
      <c r="M220" s="54"/>
      <c r="N220" s="59"/>
      <c r="AF220" s="39"/>
      <c r="AG220" s="48"/>
      <c r="AH220" s="48"/>
      <c r="AJ220" s="3" t="s">
        <v>71</v>
      </c>
      <c r="AL220" s="48"/>
    </row>
    <row r="221" spans="1:38" s="4" customFormat="1" ht="15" x14ac:dyDescent="0.25">
      <c r="A221" s="51"/>
      <c r="B221" s="50"/>
      <c r="C221" s="854" t="s">
        <v>74</v>
      </c>
      <c r="D221" s="854"/>
      <c r="E221" s="854"/>
      <c r="F221" s="65"/>
      <c r="G221" s="66"/>
      <c r="H221" s="66"/>
      <c r="I221" s="66"/>
      <c r="J221" s="68">
        <v>18.64</v>
      </c>
      <c r="K221" s="66"/>
      <c r="L221" s="68">
        <v>447.36</v>
      </c>
      <c r="M221" s="66"/>
      <c r="N221" s="69"/>
      <c r="AF221" s="39"/>
      <c r="AG221" s="48"/>
      <c r="AH221" s="48"/>
      <c r="AK221" s="3" t="s">
        <v>74</v>
      </c>
      <c r="AL221" s="48"/>
    </row>
    <row r="222" spans="1:38" s="4" customFormat="1" ht="15" x14ac:dyDescent="0.25">
      <c r="A222" s="60"/>
      <c r="B222" s="50"/>
      <c r="C222" s="853" t="s">
        <v>75</v>
      </c>
      <c r="D222" s="853"/>
      <c r="E222" s="853"/>
      <c r="F222" s="53"/>
      <c r="G222" s="54"/>
      <c r="H222" s="54"/>
      <c r="I222" s="54"/>
      <c r="J222" s="63"/>
      <c r="K222" s="54"/>
      <c r="L222" s="57">
        <v>85.68</v>
      </c>
      <c r="M222" s="54"/>
      <c r="N222" s="58">
        <v>3034.79</v>
      </c>
      <c r="AF222" s="39"/>
      <c r="AG222" s="48"/>
      <c r="AH222" s="48"/>
      <c r="AJ222" s="3" t="s">
        <v>75</v>
      </c>
      <c r="AL222" s="48"/>
    </row>
    <row r="223" spans="1:38" s="4" customFormat="1" ht="23.25" x14ac:dyDescent="0.25">
      <c r="A223" s="60"/>
      <c r="B223" s="50" t="s">
        <v>120</v>
      </c>
      <c r="C223" s="853" t="s">
        <v>121</v>
      </c>
      <c r="D223" s="853"/>
      <c r="E223" s="853"/>
      <c r="F223" s="53" t="s">
        <v>78</v>
      </c>
      <c r="G223" s="70">
        <v>97</v>
      </c>
      <c r="H223" s="54"/>
      <c r="I223" s="70">
        <v>97</v>
      </c>
      <c r="J223" s="63"/>
      <c r="K223" s="54"/>
      <c r="L223" s="57">
        <v>83.11</v>
      </c>
      <c r="M223" s="54"/>
      <c r="N223" s="58">
        <v>2943.75</v>
      </c>
      <c r="AF223" s="39"/>
      <c r="AG223" s="48"/>
      <c r="AH223" s="48"/>
      <c r="AJ223" s="3" t="s">
        <v>121</v>
      </c>
      <c r="AL223" s="48"/>
    </row>
    <row r="224" spans="1:38" s="4" customFormat="1" ht="23.25" x14ac:dyDescent="0.25">
      <c r="A224" s="60"/>
      <c r="B224" s="50" t="s">
        <v>122</v>
      </c>
      <c r="C224" s="853" t="s">
        <v>123</v>
      </c>
      <c r="D224" s="853"/>
      <c r="E224" s="853"/>
      <c r="F224" s="53" t="s">
        <v>78</v>
      </c>
      <c r="G224" s="70">
        <v>51</v>
      </c>
      <c r="H224" s="54"/>
      <c r="I224" s="70">
        <v>51</v>
      </c>
      <c r="J224" s="63"/>
      <c r="K224" s="54"/>
      <c r="L224" s="57">
        <v>43.7</v>
      </c>
      <c r="M224" s="54"/>
      <c r="N224" s="58">
        <v>1547.74</v>
      </c>
      <c r="AF224" s="39"/>
      <c r="AG224" s="48"/>
      <c r="AH224" s="48"/>
      <c r="AJ224" s="3" t="s">
        <v>123</v>
      </c>
      <c r="AL224" s="48"/>
    </row>
    <row r="225" spans="1:38" s="4" customFormat="1" ht="15" x14ac:dyDescent="0.25">
      <c r="A225" s="71"/>
      <c r="B225" s="72"/>
      <c r="C225" s="847" t="s">
        <v>81</v>
      </c>
      <c r="D225" s="847"/>
      <c r="E225" s="847"/>
      <c r="F225" s="42"/>
      <c r="G225" s="43"/>
      <c r="H225" s="43"/>
      <c r="I225" s="43"/>
      <c r="J225" s="46"/>
      <c r="K225" s="43"/>
      <c r="L225" s="131">
        <v>574.16999999999996</v>
      </c>
      <c r="M225" s="66"/>
      <c r="N225" s="47"/>
      <c r="AF225" s="39"/>
      <c r="AG225" s="48"/>
      <c r="AH225" s="48"/>
      <c r="AL225" s="48" t="s">
        <v>81</v>
      </c>
    </row>
    <row r="226" spans="1:38" s="4" customFormat="1" ht="23.25" x14ac:dyDescent="0.25">
      <c r="A226" s="40" t="s">
        <v>226</v>
      </c>
      <c r="B226" s="41" t="s">
        <v>274</v>
      </c>
      <c r="C226" s="847" t="s">
        <v>275</v>
      </c>
      <c r="D226" s="847"/>
      <c r="E226" s="847"/>
      <c r="F226" s="42" t="s">
        <v>207</v>
      </c>
      <c r="G226" s="43">
        <v>-1.4400000000000001E-3</v>
      </c>
      <c r="H226" s="44">
        <v>1</v>
      </c>
      <c r="I226" s="137">
        <v>-1.4400000000000001E-3</v>
      </c>
      <c r="J226" s="73">
        <v>26950</v>
      </c>
      <c r="K226" s="43"/>
      <c r="L226" s="131">
        <v>-38.81</v>
      </c>
      <c r="M226" s="43"/>
      <c r="N226" s="47"/>
      <c r="AF226" s="39"/>
      <c r="AG226" s="48"/>
      <c r="AH226" s="48" t="s">
        <v>275</v>
      </c>
      <c r="AL226" s="48"/>
    </row>
    <row r="227" spans="1:38" s="4" customFormat="1" ht="15" x14ac:dyDescent="0.25">
      <c r="A227" s="71"/>
      <c r="B227" s="72"/>
      <c r="C227" s="847" t="s">
        <v>81</v>
      </c>
      <c r="D227" s="847"/>
      <c r="E227" s="847"/>
      <c r="F227" s="42"/>
      <c r="G227" s="43"/>
      <c r="H227" s="43"/>
      <c r="I227" s="43"/>
      <c r="J227" s="46"/>
      <c r="K227" s="43"/>
      <c r="L227" s="131">
        <v>-38.81</v>
      </c>
      <c r="M227" s="66"/>
      <c r="N227" s="47"/>
      <c r="AF227" s="39"/>
      <c r="AG227" s="48"/>
      <c r="AH227" s="48"/>
      <c r="AL227" s="48" t="s">
        <v>81</v>
      </c>
    </row>
    <row r="228" spans="1:38" s="4" customFormat="1" ht="15" x14ac:dyDescent="0.25">
      <c r="A228" s="40" t="s">
        <v>239</v>
      </c>
      <c r="B228" s="41" t="s">
        <v>271</v>
      </c>
      <c r="C228" s="847" t="s">
        <v>272</v>
      </c>
      <c r="D228" s="847"/>
      <c r="E228" s="847"/>
      <c r="F228" s="42" t="s">
        <v>269</v>
      </c>
      <c r="G228" s="43">
        <v>-3.6</v>
      </c>
      <c r="H228" s="44">
        <v>1</v>
      </c>
      <c r="I228" s="45">
        <v>-3.6</v>
      </c>
      <c r="J228" s="131">
        <v>9.0399999999999991</v>
      </c>
      <c r="K228" s="43"/>
      <c r="L228" s="131">
        <v>-32.54</v>
      </c>
      <c r="M228" s="43"/>
      <c r="N228" s="47"/>
      <c r="AF228" s="39"/>
      <c r="AG228" s="48"/>
      <c r="AH228" s="48" t="s">
        <v>272</v>
      </c>
      <c r="AL228" s="48"/>
    </row>
    <row r="229" spans="1:38" s="4" customFormat="1" ht="15" x14ac:dyDescent="0.25">
      <c r="A229" s="71"/>
      <c r="B229" s="72"/>
      <c r="C229" s="847" t="s">
        <v>81</v>
      </c>
      <c r="D229" s="847"/>
      <c r="E229" s="847"/>
      <c r="F229" s="42"/>
      <c r="G229" s="43"/>
      <c r="H229" s="43"/>
      <c r="I229" s="43"/>
      <c r="J229" s="46"/>
      <c r="K229" s="43"/>
      <c r="L229" s="131">
        <v>-32.54</v>
      </c>
      <c r="M229" s="66"/>
      <c r="N229" s="47"/>
      <c r="AF229" s="39"/>
      <c r="AG229" s="48"/>
      <c r="AH229" s="48"/>
      <c r="AL229" s="48" t="s">
        <v>81</v>
      </c>
    </row>
    <row r="230" spans="1:38" s="4" customFormat="1" ht="15" x14ac:dyDescent="0.25">
      <c r="A230" s="40" t="s">
        <v>242</v>
      </c>
      <c r="B230" s="41" t="s">
        <v>267</v>
      </c>
      <c r="C230" s="847" t="s">
        <v>268</v>
      </c>
      <c r="D230" s="847"/>
      <c r="E230" s="847"/>
      <c r="F230" s="42" t="s">
        <v>269</v>
      </c>
      <c r="G230" s="43">
        <v>-17.28</v>
      </c>
      <c r="H230" s="44">
        <v>1</v>
      </c>
      <c r="I230" s="109">
        <v>-17.28</v>
      </c>
      <c r="J230" s="131">
        <v>16.7</v>
      </c>
      <c r="K230" s="43"/>
      <c r="L230" s="131">
        <v>-288.58</v>
      </c>
      <c r="M230" s="43"/>
      <c r="N230" s="47"/>
      <c r="AF230" s="39"/>
      <c r="AG230" s="48"/>
      <c r="AH230" s="48" t="s">
        <v>268</v>
      </c>
      <c r="AL230" s="48"/>
    </row>
    <row r="231" spans="1:38" s="4" customFormat="1" ht="15" x14ac:dyDescent="0.25">
      <c r="A231" s="71"/>
      <c r="B231" s="72"/>
      <c r="C231" s="847" t="s">
        <v>81</v>
      </c>
      <c r="D231" s="847"/>
      <c r="E231" s="847"/>
      <c r="F231" s="42"/>
      <c r="G231" s="43"/>
      <c r="H231" s="43"/>
      <c r="I231" s="43"/>
      <c r="J231" s="46"/>
      <c r="K231" s="43"/>
      <c r="L231" s="131">
        <v>-288.58</v>
      </c>
      <c r="M231" s="66"/>
      <c r="N231" s="47"/>
      <c r="AF231" s="39"/>
      <c r="AG231" s="48"/>
      <c r="AH231" s="48"/>
      <c r="AL231" s="48" t="s">
        <v>81</v>
      </c>
    </row>
    <row r="232" spans="1:38" s="4" customFormat="1" ht="23.25" x14ac:dyDescent="0.25">
      <c r="A232" s="40" t="s">
        <v>245</v>
      </c>
      <c r="B232" s="41" t="s">
        <v>1074</v>
      </c>
      <c r="C232" s="847" t="s">
        <v>1075</v>
      </c>
      <c r="D232" s="847"/>
      <c r="E232" s="847"/>
      <c r="F232" s="42" t="s">
        <v>174</v>
      </c>
      <c r="G232" s="43">
        <v>4</v>
      </c>
      <c r="H232" s="44">
        <v>1</v>
      </c>
      <c r="I232" s="44">
        <v>4</v>
      </c>
      <c r="J232" s="131">
        <v>357.6</v>
      </c>
      <c r="K232" s="43"/>
      <c r="L232" s="73">
        <v>1430.4</v>
      </c>
      <c r="M232" s="43"/>
      <c r="N232" s="47"/>
      <c r="AF232" s="39"/>
      <c r="AG232" s="48"/>
      <c r="AH232" s="48" t="s">
        <v>1075</v>
      </c>
      <c r="AL232" s="48"/>
    </row>
    <row r="233" spans="1:38" s="4" customFormat="1" ht="15" x14ac:dyDescent="0.25">
      <c r="A233" s="71"/>
      <c r="B233" s="72"/>
      <c r="C233" s="847" t="s">
        <v>81</v>
      </c>
      <c r="D233" s="847"/>
      <c r="E233" s="847"/>
      <c r="F233" s="42"/>
      <c r="G233" s="43"/>
      <c r="H233" s="43"/>
      <c r="I233" s="43"/>
      <c r="J233" s="46"/>
      <c r="K233" s="43"/>
      <c r="L233" s="73">
        <v>1430.4</v>
      </c>
      <c r="M233" s="66"/>
      <c r="N233" s="47"/>
      <c r="AF233" s="39"/>
      <c r="AG233" s="48"/>
      <c r="AH233" s="48"/>
      <c r="AL233" s="48" t="s">
        <v>81</v>
      </c>
    </row>
    <row r="234" spans="1:38" s="4" customFormat="1" ht="23.25" x14ac:dyDescent="0.25">
      <c r="A234" s="40" t="s">
        <v>248</v>
      </c>
      <c r="B234" s="41" t="s">
        <v>1076</v>
      </c>
      <c r="C234" s="847" t="s">
        <v>1077</v>
      </c>
      <c r="D234" s="847"/>
      <c r="E234" s="847"/>
      <c r="F234" s="42" t="s">
        <v>174</v>
      </c>
      <c r="G234" s="43">
        <v>12</v>
      </c>
      <c r="H234" s="44">
        <v>1</v>
      </c>
      <c r="I234" s="44">
        <v>12</v>
      </c>
      <c r="J234" s="46"/>
      <c r="K234" s="43"/>
      <c r="L234" s="46"/>
      <c r="M234" s="43"/>
      <c r="N234" s="47"/>
      <c r="AF234" s="39"/>
      <c r="AG234" s="48"/>
      <c r="AH234" s="48" t="s">
        <v>1077</v>
      </c>
      <c r="AL234" s="48"/>
    </row>
    <row r="235" spans="1:38" s="4" customFormat="1" ht="15" x14ac:dyDescent="0.25">
      <c r="A235" s="51"/>
      <c r="B235" s="50" t="s">
        <v>60</v>
      </c>
      <c r="C235" s="853" t="s">
        <v>66</v>
      </c>
      <c r="D235" s="853"/>
      <c r="E235" s="853"/>
      <c r="F235" s="53"/>
      <c r="G235" s="54"/>
      <c r="H235" s="54"/>
      <c r="I235" s="54"/>
      <c r="J235" s="57">
        <v>11.24</v>
      </c>
      <c r="K235" s="54"/>
      <c r="L235" s="57">
        <v>134.88</v>
      </c>
      <c r="M235" s="56">
        <v>35.42</v>
      </c>
      <c r="N235" s="58">
        <v>4777.45</v>
      </c>
      <c r="AF235" s="39"/>
      <c r="AG235" s="48"/>
      <c r="AH235" s="48"/>
      <c r="AI235" s="3" t="s">
        <v>66</v>
      </c>
      <c r="AL235" s="48"/>
    </row>
    <row r="236" spans="1:38" s="4" customFormat="1" ht="15" x14ac:dyDescent="0.25">
      <c r="A236" s="51"/>
      <c r="B236" s="50" t="s">
        <v>67</v>
      </c>
      <c r="C236" s="853" t="s">
        <v>68</v>
      </c>
      <c r="D236" s="853"/>
      <c r="E236" s="853"/>
      <c r="F236" s="53"/>
      <c r="G236" s="54"/>
      <c r="H236" s="54"/>
      <c r="I236" s="54"/>
      <c r="J236" s="57">
        <v>45</v>
      </c>
      <c r="K236" s="54"/>
      <c r="L236" s="57">
        <v>540</v>
      </c>
      <c r="M236" s="54"/>
      <c r="N236" s="59"/>
      <c r="AF236" s="39"/>
      <c r="AG236" s="48"/>
      <c r="AH236" s="48"/>
      <c r="AI236" s="3" t="s">
        <v>68</v>
      </c>
      <c r="AL236" s="48"/>
    </row>
    <row r="237" spans="1:38" s="4" customFormat="1" ht="15" x14ac:dyDescent="0.25">
      <c r="A237" s="51"/>
      <c r="B237" s="50" t="s">
        <v>69</v>
      </c>
      <c r="C237" s="853" t="s">
        <v>70</v>
      </c>
      <c r="D237" s="853"/>
      <c r="E237" s="853"/>
      <c r="F237" s="53"/>
      <c r="G237" s="54"/>
      <c r="H237" s="54"/>
      <c r="I237" s="54"/>
      <c r="J237" s="57">
        <v>4.42</v>
      </c>
      <c r="K237" s="54"/>
      <c r="L237" s="57">
        <v>53.04</v>
      </c>
      <c r="M237" s="56">
        <v>35.42</v>
      </c>
      <c r="N237" s="58">
        <v>1878.68</v>
      </c>
      <c r="AF237" s="39"/>
      <c r="AG237" s="48"/>
      <c r="AH237" s="48"/>
      <c r="AI237" s="3" t="s">
        <v>70</v>
      </c>
      <c r="AL237" s="48"/>
    </row>
    <row r="238" spans="1:38" s="4" customFormat="1" ht="15" x14ac:dyDescent="0.25">
      <c r="A238" s="51"/>
      <c r="B238" s="50" t="s">
        <v>86</v>
      </c>
      <c r="C238" s="853" t="s">
        <v>87</v>
      </c>
      <c r="D238" s="853"/>
      <c r="E238" s="853"/>
      <c r="F238" s="53"/>
      <c r="G238" s="54"/>
      <c r="H238" s="54"/>
      <c r="I238" s="54"/>
      <c r="J238" s="57">
        <v>49.39</v>
      </c>
      <c r="K238" s="54"/>
      <c r="L238" s="57">
        <v>592.67999999999995</v>
      </c>
      <c r="M238" s="54"/>
      <c r="N238" s="59"/>
      <c r="AF238" s="39"/>
      <c r="AG238" s="48"/>
      <c r="AH238" s="48"/>
      <c r="AI238" s="3" t="s">
        <v>87</v>
      </c>
      <c r="AL238" s="48"/>
    </row>
    <row r="239" spans="1:38" s="4" customFormat="1" ht="15" x14ac:dyDescent="0.25">
      <c r="A239" s="60"/>
      <c r="B239" s="50"/>
      <c r="C239" s="853" t="s">
        <v>71</v>
      </c>
      <c r="D239" s="853"/>
      <c r="E239" s="853"/>
      <c r="F239" s="53" t="s">
        <v>72</v>
      </c>
      <c r="G239" s="56">
        <v>1.07</v>
      </c>
      <c r="H239" s="54"/>
      <c r="I239" s="56">
        <v>12.84</v>
      </c>
      <c r="J239" s="63"/>
      <c r="K239" s="54"/>
      <c r="L239" s="63"/>
      <c r="M239" s="54"/>
      <c r="N239" s="59"/>
      <c r="AF239" s="39"/>
      <c r="AG239" s="48"/>
      <c r="AH239" s="48"/>
      <c r="AJ239" s="3" t="s">
        <v>71</v>
      </c>
      <c r="AL239" s="48"/>
    </row>
    <row r="240" spans="1:38" s="4" customFormat="1" ht="15" x14ac:dyDescent="0.25">
      <c r="A240" s="60"/>
      <c r="B240" s="50"/>
      <c r="C240" s="853" t="s">
        <v>73</v>
      </c>
      <c r="D240" s="853"/>
      <c r="E240" s="853"/>
      <c r="F240" s="53" t="s">
        <v>72</v>
      </c>
      <c r="G240" s="56">
        <v>0.33</v>
      </c>
      <c r="H240" s="54"/>
      <c r="I240" s="56">
        <v>3.96</v>
      </c>
      <c r="J240" s="63"/>
      <c r="K240" s="54"/>
      <c r="L240" s="63"/>
      <c r="M240" s="54"/>
      <c r="N240" s="59"/>
      <c r="AF240" s="39"/>
      <c r="AG240" s="48"/>
      <c r="AH240" s="48"/>
      <c r="AJ240" s="3" t="s">
        <v>73</v>
      </c>
      <c r="AL240" s="48"/>
    </row>
    <row r="241" spans="1:38" s="4" customFormat="1" ht="15" x14ac:dyDescent="0.25">
      <c r="A241" s="51"/>
      <c r="B241" s="50"/>
      <c r="C241" s="854" t="s">
        <v>74</v>
      </c>
      <c r="D241" s="854"/>
      <c r="E241" s="854"/>
      <c r="F241" s="65"/>
      <c r="G241" s="66"/>
      <c r="H241" s="66"/>
      <c r="I241" s="66"/>
      <c r="J241" s="68">
        <v>105.63</v>
      </c>
      <c r="K241" s="66"/>
      <c r="L241" s="67">
        <v>1267.56</v>
      </c>
      <c r="M241" s="66"/>
      <c r="N241" s="69"/>
      <c r="AF241" s="39"/>
      <c r="AG241" s="48"/>
      <c r="AH241" s="48"/>
      <c r="AK241" s="3" t="s">
        <v>74</v>
      </c>
      <c r="AL241" s="48"/>
    </row>
    <row r="242" spans="1:38" s="4" customFormat="1" ht="15" x14ac:dyDescent="0.25">
      <c r="A242" s="60"/>
      <c r="B242" s="50"/>
      <c r="C242" s="853" t="s">
        <v>75</v>
      </c>
      <c r="D242" s="853"/>
      <c r="E242" s="853"/>
      <c r="F242" s="53"/>
      <c r="G242" s="54"/>
      <c r="H242" s="54"/>
      <c r="I242" s="54"/>
      <c r="J242" s="63"/>
      <c r="K242" s="54"/>
      <c r="L242" s="57">
        <v>187.92</v>
      </c>
      <c r="M242" s="54"/>
      <c r="N242" s="58">
        <v>6656.13</v>
      </c>
      <c r="AF242" s="39"/>
      <c r="AG242" s="48"/>
      <c r="AH242" s="48"/>
      <c r="AJ242" s="3" t="s">
        <v>75</v>
      </c>
      <c r="AL242" s="48"/>
    </row>
    <row r="243" spans="1:38" s="4" customFormat="1" ht="23.25" x14ac:dyDescent="0.25">
      <c r="A243" s="60"/>
      <c r="B243" s="50" t="s">
        <v>120</v>
      </c>
      <c r="C243" s="853" t="s">
        <v>121</v>
      </c>
      <c r="D243" s="853"/>
      <c r="E243" s="853"/>
      <c r="F243" s="53" t="s">
        <v>78</v>
      </c>
      <c r="G243" s="70">
        <v>97</v>
      </c>
      <c r="H243" s="54"/>
      <c r="I243" s="70">
        <v>97</v>
      </c>
      <c r="J243" s="63"/>
      <c r="K243" s="54"/>
      <c r="L243" s="57">
        <v>182.28</v>
      </c>
      <c r="M243" s="54"/>
      <c r="N243" s="58">
        <v>6456.45</v>
      </c>
      <c r="AF243" s="39"/>
      <c r="AG243" s="48"/>
      <c r="AH243" s="48"/>
      <c r="AJ243" s="3" t="s">
        <v>121</v>
      </c>
      <c r="AL243" s="48"/>
    </row>
    <row r="244" spans="1:38" s="4" customFormat="1" ht="23.25" x14ac:dyDescent="0.25">
      <c r="A244" s="60"/>
      <c r="B244" s="50" t="s">
        <v>122</v>
      </c>
      <c r="C244" s="853" t="s">
        <v>123</v>
      </c>
      <c r="D244" s="853"/>
      <c r="E244" s="853"/>
      <c r="F244" s="53" t="s">
        <v>78</v>
      </c>
      <c r="G244" s="70">
        <v>51</v>
      </c>
      <c r="H244" s="54"/>
      <c r="I244" s="70">
        <v>51</v>
      </c>
      <c r="J244" s="63"/>
      <c r="K244" s="54"/>
      <c r="L244" s="57">
        <v>95.84</v>
      </c>
      <c r="M244" s="54"/>
      <c r="N244" s="58">
        <v>3394.63</v>
      </c>
      <c r="AF244" s="39"/>
      <c r="AG244" s="48"/>
      <c r="AH244" s="48"/>
      <c r="AJ244" s="3" t="s">
        <v>123</v>
      </c>
      <c r="AL244" s="48"/>
    </row>
    <row r="245" spans="1:38" s="4" customFormat="1" ht="15" x14ac:dyDescent="0.25">
      <c r="A245" s="71"/>
      <c r="B245" s="72"/>
      <c r="C245" s="847" t="s">
        <v>81</v>
      </c>
      <c r="D245" s="847"/>
      <c r="E245" s="847"/>
      <c r="F245" s="42"/>
      <c r="G245" s="43"/>
      <c r="H245" s="43"/>
      <c r="I245" s="43"/>
      <c r="J245" s="46"/>
      <c r="K245" s="43"/>
      <c r="L245" s="73">
        <v>1545.68</v>
      </c>
      <c r="M245" s="66"/>
      <c r="N245" s="47"/>
      <c r="AF245" s="39"/>
      <c r="AG245" s="48"/>
      <c r="AH245" s="48"/>
      <c r="AL245" s="48" t="s">
        <v>81</v>
      </c>
    </row>
    <row r="246" spans="1:38" s="4" customFormat="1" ht="23.25" x14ac:dyDescent="0.25">
      <c r="A246" s="40" t="s">
        <v>1078</v>
      </c>
      <c r="B246" s="41" t="s">
        <v>1079</v>
      </c>
      <c r="C246" s="847" t="s">
        <v>1080</v>
      </c>
      <c r="D246" s="847"/>
      <c r="E246" s="847"/>
      <c r="F246" s="42" t="s">
        <v>916</v>
      </c>
      <c r="G246" s="43">
        <v>12</v>
      </c>
      <c r="H246" s="44">
        <v>1</v>
      </c>
      <c r="I246" s="44">
        <v>12</v>
      </c>
      <c r="J246" s="73">
        <v>33927.980000000003</v>
      </c>
      <c r="K246" s="43"/>
      <c r="L246" s="73">
        <v>67295.17</v>
      </c>
      <c r="M246" s="109">
        <v>6.05</v>
      </c>
      <c r="N246" s="134">
        <v>407135.76</v>
      </c>
      <c r="AF246" s="39"/>
      <c r="AG246" s="48"/>
      <c r="AH246" s="48" t="s">
        <v>1080</v>
      </c>
      <c r="AL246" s="48"/>
    </row>
    <row r="247" spans="1:38" s="4" customFormat="1" ht="15" x14ac:dyDescent="0.25">
      <c r="A247" s="71"/>
      <c r="B247" s="72"/>
      <c r="C247" s="847" t="s">
        <v>81</v>
      </c>
      <c r="D247" s="847"/>
      <c r="E247" s="847"/>
      <c r="F247" s="42"/>
      <c r="G247" s="43"/>
      <c r="H247" s="43"/>
      <c r="I247" s="43"/>
      <c r="J247" s="46"/>
      <c r="K247" s="43"/>
      <c r="L247" s="73">
        <v>67295.17</v>
      </c>
      <c r="M247" s="66"/>
      <c r="N247" s="134">
        <v>407135.76</v>
      </c>
      <c r="AF247" s="39"/>
      <c r="AG247" s="48"/>
      <c r="AH247" s="48"/>
      <c r="AL247" s="48" t="s">
        <v>81</v>
      </c>
    </row>
    <row r="248" spans="1:38" s="4" customFormat="1" ht="23.25" x14ac:dyDescent="0.25">
      <c r="A248" s="40" t="s">
        <v>259</v>
      </c>
      <c r="B248" s="41" t="s">
        <v>1031</v>
      </c>
      <c r="C248" s="847" t="s">
        <v>1081</v>
      </c>
      <c r="D248" s="847"/>
      <c r="E248" s="847"/>
      <c r="F248" s="42" t="s">
        <v>174</v>
      </c>
      <c r="G248" s="43">
        <v>12</v>
      </c>
      <c r="H248" s="44">
        <v>1</v>
      </c>
      <c r="I248" s="44">
        <v>12</v>
      </c>
      <c r="J248" s="46"/>
      <c r="K248" s="43"/>
      <c r="L248" s="46"/>
      <c r="M248" s="43"/>
      <c r="N248" s="47"/>
      <c r="AF248" s="39"/>
      <c r="AG248" s="48"/>
      <c r="AH248" s="48" t="s">
        <v>1081</v>
      </c>
      <c r="AL248" s="48"/>
    </row>
    <row r="249" spans="1:38" s="4" customFormat="1" ht="15" x14ac:dyDescent="0.25">
      <c r="A249" s="51"/>
      <c r="B249" s="50" t="s">
        <v>60</v>
      </c>
      <c r="C249" s="853" t="s">
        <v>66</v>
      </c>
      <c r="D249" s="853"/>
      <c r="E249" s="853"/>
      <c r="F249" s="53"/>
      <c r="G249" s="54"/>
      <c r="H249" s="54"/>
      <c r="I249" s="54"/>
      <c r="J249" s="57">
        <v>4.88</v>
      </c>
      <c r="K249" s="54"/>
      <c r="L249" s="57">
        <v>58.56</v>
      </c>
      <c r="M249" s="56">
        <v>35.42</v>
      </c>
      <c r="N249" s="58">
        <v>2074.1999999999998</v>
      </c>
      <c r="AF249" s="39"/>
      <c r="AG249" s="48"/>
      <c r="AH249" s="48"/>
      <c r="AI249" s="3" t="s">
        <v>66</v>
      </c>
      <c r="AL249" s="48"/>
    </row>
    <row r="250" spans="1:38" s="4" customFormat="1" ht="15" x14ac:dyDescent="0.25">
      <c r="A250" s="51"/>
      <c r="B250" s="50" t="s">
        <v>86</v>
      </c>
      <c r="C250" s="853" t="s">
        <v>87</v>
      </c>
      <c r="D250" s="853"/>
      <c r="E250" s="853"/>
      <c r="F250" s="53"/>
      <c r="G250" s="54"/>
      <c r="H250" s="54"/>
      <c r="I250" s="54"/>
      <c r="J250" s="57">
        <v>0.41</v>
      </c>
      <c r="K250" s="54"/>
      <c r="L250" s="57">
        <v>4.92</v>
      </c>
      <c r="M250" s="54"/>
      <c r="N250" s="59"/>
      <c r="AF250" s="39"/>
      <c r="AG250" s="48"/>
      <c r="AH250" s="48"/>
      <c r="AI250" s="3" t="s">
        <v>87</v>
      </c>
      <c r="AL250" s="48"/>
    </row>
    <row r="251" spans="1:38" s="4" customFormat="1" ht="15" x14ac:dyDescent="0.25">
      <c r="A251" s="60"/>
      <c r="B251" s="50"/>
      <c r="C251" s="853" t="s">
        <v>71</v>
      </c>
      <c r="D251" s="853"/>
      <c r="E251" s="853"/>
      <c r="F251" s="53" t="s">
        <v>72</v>
      </c>
      <c r="G251" s="61">
        <v>0.5</v>
      </c>
      <c r="H251" s="54"/>
      <c r="I251" s="70">
        <v>6</v>
      </c>
      <c r="J251" s="63"/>
      <c r="K251" s="54"/>
      <c r="L251" s="63"/>
      <c r="M251" s="54"/>
      <c r="N251" s="59"/>
      <c r="AF251" s="39"/>
      <c r="AG251" s="48"/>
      <c r="AH251" s="48"/>
      <c r="AJ251" s="3" t="s">
        <v>71</v>
      </c>
      <c r="AL251" s="48"/>
    </row>
    <row r="252" spans="1:38" s="4" customFormat="1" ht="15" x14ac:dyDescent="0.25">
      <c r="A252" s="51"/>
      <c r="B252" s="50"/>
      <c r="C252" s="854" t="s">
        <v>74</v>
      </c>
      <c r="D252" s="854"/>
      <c r="E252" s="854"/>
      <c r="F252" s="65"/>
      <c r="G252" s="66"/>
      <c r="H252" s="66"/>
      <c r="I252" s="66"/>
      <c r="J252" s="68">
        <v>5.29</v>
      </c>
      <c r="K252" s="66"/>
      <c r="L252" s="68">
        <v>63.48</v>
      </c>
      <c r="M252" s="66"/>
      <c r="N252" s="69"/>
      <c r="AF252" s="39"/>
      <c r="AG252" s="48"/>
      <c r="AH252" s="48"/>
      <c r="AK252" s="3" t="s">
        <v>74</v>
      </c>
      <c r="AL252" s="48"/>
    </row>
    <row r="253" spans="1:38" s="4" customFormat="1" ht="15" x14ac:dyDescent="0.25">
      <c r="A253" s="60"/>
      <c r="B253" s="50"/>
      <c r="C253" s="853" t="s">
        <v>75</v>
      </c>
      <c r="D253" s="853"/>
      <c r="E253" s="853"/>
      <c r="F253" s="53"/>
      <c r="G253" s="54"/>
      <c r="H253" s="54"/>
      <c r="I253" s="54"/>
      <c r="J253" s="63"/>
      <c r="K253" s="54"/>
      <c r="L253" s="57">
        <v>58.56</v>
      </c>
      <c r="M253" s="54"/>
      <c r="N253" s="58">
        <v>2074.1999999999998</v>
      </c>
      <c r="AF253" s="39"/>
      <c r="AG253" s="48"/>
      <c r="AH253" s="48"/>
      <c r="AJ253" s="3" t="s">
        <v>75</v>
      </c>
      <c r="AL253" s="48"/>
    </row>
    <row r="254" spans="1:38" s="4" customFormat="1" ht="15" x14ac:dyDescent="0.25">
      <c r="A254" s="60"/>
      <c r="B254" s="50" t="s">
        <v>928</v>
      </c>
      <c r="C254" s="853" t="s">
        <v>929</v>
      </c>
      <c r="D254" s="853"/>
      <c r="E254" s="853"/>
      <c r="F254" s="53" t="s">
        <v>78</v>
      </c>
      <c r="G254" s="70">
        <v>90</v>
      </c>
      <c r="H254" s="54"/>
      <c r="I254" s="70">
        <v>90</v>
      </c>
      <c r="J254" s="63"/>
      <c r="K254" s="54"/>
      <c r="L254" s="57">
        <v>52.7</v>
      </c>
      <c r="M254" s="54"/>
      <c r="N254" s="58">
        <v>1866.78</v>
      </c>
      <c r="AF254" s="39"/>
      <c r="AG254" s="48"/>
      <c r="AH254" s="48"/>
      <c r="AJ254" s="3" t="s">
        <v>929</v>
      </c>
      <c r="AL254" s="48"/>
    </row>
    <row r="255" spans="1:38" s="4" customFormat="1" ht="15" x14ac:dyDescent="0.25">
      <c r="A255" s="60"/>
      <c r="B255" s="50" t="s">
        <v>930</v>
      </c>
      <c r="C255" s="853" t="s">
        <v>931</v>
      </c>
      <c r="D255" s="853"/>
      <c r="E255" s="853"/>
      <c r="F255" s="53" t="s">
        <v>78</v>
      </c>
      <c r="G255" s="70">
        <v>46</v>
      </c>
      <c r="H255" s="54"/>
      <c r="I255" s="70">
        <v>46</v>
      </c>
      <c r="J255" s="63"/>
      <c r="K255" s="54"/>
      <c r="L255" s="57">
        <v>26.94</v>
      </c>
      <c r="M255" s="54"/>
      <c r="N255" s="133">
        <v>954.13</v>
      </c>
      <c r="AF255" s="39"/>
      <c r="AG255" s="48"/>
      <c r="AH255" s="48"/>
      <c r="AJ255" s="3" t="s">
        <v>931</v>
      </c>
      <c r="AL255" s="48"/>
    </row>
    <row r="256" spans="1:38" s="4" customFormat="1" ht="15" x14ac:dyDescent="0.25">
      <c r="A256" s="71"/>
      <c r="B256" s="72"/>
      <c r="C256" s="847" t="s">
        <v>81</v>
      </c>
      <c r="D256" s="847"/>
      <c r="E256" s="847"/>
      <c r="F256" s="42"/>
      <c r="G256" s="43"/>
      <c r="H256" s="43"/>
      <c r="I256" s="43"/>
      <c r="J256" s="46"/>
      <c r="K256" s="43"/>
      <c r="L256" s="131">
        <v>143.12</v>
      </c>
      <c r="M256" s="66"/>
      <c r="N256" s="47"/>
      <c r="AF256" s="39"/>
      <c r="AG256" s="48"/>
      <c r="AH256" s="48"/>
      <c r="AL256" s="48" t="s">
        <v>81</v>
      </c>
    </row>
    <row r="257" spans="1:38" s="4" customFormat="1" ht="34.5" x14ac:dyDescent="0.25">
      <c r="A257" s="40" t="s">
        <v>263</v>
      </c>
      <c r="B257" s="41" t="s">
        <v>1082</v>
      </c>
      <c r="C257" s="847" t="s">
        <v>1083</v>
      </c>
      <c r="D257" s="847"/>
      <c r="E257" s="847"/>
      <c r="F257" s="42" t="s">
        <v>174</v>
      </c>
      <c r="G257" s="43">
        <v>1</v>
      </c>
      <c r="H257" s="44">
        <v>1</v>
      </c>
      <c r="I257" s="44">
        <v>1</v>
      </c>
      <c r="J257" s="46"/>
      <c r="K257" s="43"/>
      <c r="L257" s="46"/>
      <c r="M257" s="43"/>
      <c r="N257" s="47"/>
      <c r="AF257" s="39"/>
      <c r="AG257" s="48"/>
      <c r="AH257" s="48" t="s">
        <v>1083</v>
      </c>
      <c r="AL257" s="48"/>
    </row>
    <row r="258" spans="1:38" s="4" customFormat="1" ht="15" x14ac:dyDescent="0.25">
      <c r="A258" s="51"/>
      <c r="B258" s="50" t="s">
        <v>60</v>
      </c>
      <c r="C258" s="853" t="s">
        <v>66</v>
      </c>
      <c r="D258" s="853"/>
      <c r="E258" s="853"/>
      <c r="F258" s="53"/>
      <c r="G258" s="54"/>
      <c r="H258" s="54"/>
      <c r="I258" s="54"/>
      <c r="J258" s="57">
        <v>55.41</v>
      </c>
      <c r="K258" s="54"/>
      <c r="L258" s="57">
        <v>55.41</v>
      </c>
      <c r="M258" s="56">
        <v>35.42</v>
      </c>
      <c r="N258" s="58">
        <v>1962.62</v>
      </c>
      <c r="AF258" s="39"/>
      <c r="AG258" s="48"/>
      <c r="AH258" s="48"/>
      <c r="AI258" s="3" t="s">
        <v>66</v>
      </c>
      <c r="AL258" s="48"/>
    </row>
    <row r="259" spans="1:38" s="4" customFormat="1" ht="15" x14ac:dyDescent="0.25">
      <c r="A259" s="51"/>
      <c r="B259" s="50" t="s">
        <v>86</v>
      </c>
      <c r="C259" s="853" t="s">
        <v>87</v>
      </c>
      <c r="D259" s="853"/>
      <c r="E259" s="853"/>
      <c r="F259" s="53"/>
      <c r="G259" s="54"/>
      <c r="H259" s="54"/>
      <c r="I259" s="54"/>
      <c r="J259" s="57">
        <v>4.3</v>
      </c>
      <c r="K259" s="54"/>
      <c r="L259" s="57">
        <v>4.3</v>
      </c>
      <c r="M259" s="54"/>
      <c r="N259" s="59"/>
      <c r="AF259" s="39"/>
      <c r="AG259" s="48"/>
      <c r="AH259" s="48"/>
      <c r="AI259" s="3" t="s">
        <v>87</v>
      </c>
      <c r="AL259" s="48"/>
    </row>
    <row r="260" spans="1:38" s="4" customFormat="1" ht="15" x14ac:dyDescent="0.25">
      <c r="A260" s="60"/>
      <c r="B260" s="50"/>
      <c r="C260" s="853" t="s">
        <v>71</v>
      </c>
      <c r="D260" s="853"/>
      <c r="E260" s="853"/>
      <c r="F260" s="53" t="s">
        <v>72</v>
      </c>
      <c r="G260" s="56">
        <v>5.76</v>
      </c>
      <c r="H260" s="54"/>
      <c r="I260" s="56">
        <v>5.76</v>
      </c>
      <c r="J260" s="63"/>
      <c r="K260" s="54"/>
      <c r="L260" s="63"/>
      <c r="M260" s="54"/>
      <c r="N260" s="59"/>
      <c r="AF260" s="39"/>
      <c r="AG260" s="48"/>
      <c r="AH260" s="48"/>
      <c r="AJ260" s="3" t="s">
        <v>71</v>
      </c>
      <c r="AL260" s="48"/>
    </row>
    <row r="261" spans="1:38" s="4" customFormat="1" ht="15" x14ac:dyDescent="0.25">
      <c r="A261" s="51"/>
      <c r="B261" s="50"/>
      <c r="C261" s="854" t="s">
        <v>74</v>
      </c>
      <c r="D261" s="854"/>
      <c r="E261" s="854"/>
      <c r="F261" s="65"/>
      <c r="G261" s="66"/>
      <c r="H261" s="66"/>
      <c r="I261" s="66"/>
      <c r="J261" s="68">
        <v>59.71</v>
      </c>
      <c r="K261" s="66"/>
      <c r="L261" s="68">
        <v>59.71</v>
      </c>
      <c r="M261" s="66"/>
      <c r="N261" s="69"/>
      <c r="AF261" s="39"/>
      <c r="AG261" s="48"/>
      <c r="AH261" s="48"/>
      <c r="AK261" s="3" t="s">
        <v>74</v>
      </c>
      <c r="AL261" s="48"/>
    </row>
    <row r="262" spans="1:38" s="4" customFormat="1" ht="15" x14ac:dyDescent="0.25">
      <c r="A262" s="60"/>
      <c r="B262" s="50"/>
      <c r="C262" s="853" t="s">
        <v>75</v>
      </c>
      <c r="D262" s="853"/>
      <c r="E262" s="853"/>
      <c r="F262" s="53"/>
      <c r="G262" s="54"/>
      <c r="H262" s="54"/>
      <c r="I262" s="54"/>
      <c r="J262" s="63"/>
      <c r="K262" s="54"/>
      <c r="L262" s="57">
        <v>55.41</v>
      </c>
      <c r="M262" s="54"/>
      <c r="N262" s="58">
        <v>1962.62</v>
      </c>
      <c r="AF262" s="39"/>
      <c r="AG262" s="48"/>
      <c r="AH262" s="48"/>
      <c r="AJ262" s="3" t="s">
        <v>75</v>
      </c>
      <c r="AL262" s="48"/>
    </row>
    <row r="263" spans="1:38" s="4" customFormat="1" ht="15" x14ac:dyDescent="0.25">
      <c r="A263" s="60"/>
      <c r="B263" s="50" t="s">
        <v>928</v>
      </c>
      <c r="C263" s="853" t="s">
        <v>929</v>
      </c>
      <c r="D263" s="853"/>
      <c r="E263" s="853"/>
      <c r="F263" s="53" t="s">
        <v>78</v>
      </c>
      <c r="G263" s="70">
        <v>90</v>
      </c>
      <c r="H263" s="54"/>
      <c r="I263" s="70">
        <v>90</v>
      </c>
      <c r="J263" s="63"/>
      <c r="K263" s="54"/>
      <c r="L263" s="57">
        <v>49.87</v>
      </c>
      <c r="M263" s="54"/>
      <c r="N263" s="58">
        <v>1766.36</v>
      </c>
      <c r="AF263" s="39"/>
      <c r="AG263" s="48"/>
      <c r="AH263" s="48"/>
      <c r="AJ263" s="3" t="s">
        <v>929</v>
      </c>
      <c r="AL263" s="48"/>
    </row>
    <row r="264" spans="1:38" s="4" customFormat="1" ht="15" x14ac:dyDescent="0.25">
      <c r="A264" s="60"/>
      <c r="B264" s="50" t="s">
        <v>930</v>
      </c>
      <c r="C264" s="853" t="s">
        <v>931</v>
      </c>
      <c r="D264" s="853"/>
      <c r="E264" s="853"/>
      <c r="F264" s="53" t="s">
        <v>78</v>
      </c>
      <c r="G264" s="70">
        <v>46</v>
      </c>
      <c r="H264" s="54"/>
      <c r="I264" s="70">
        <v>46</v>
      </c>
      <c r="J264" s="63"/>
      <c r="K264" s="54"/>
      <c r="L264" s="57">
        <v>25.49</v>
      </c>
      <c r="M264" s="54"/>
      <c r="N264" s="133">
        <v>902.81</v>
      </c>
      <c r="AF264" s="39"/>
      <c r="AG264" s="48"/>
      <c r="AH264" s="48"/>
      <c r="AJ264" s="3" t="s">
        <v>931</v>
      </c>
      <c r="AL264" s="48"/>
    </row>
    <row r="265" spans="1:38" s="4" customFormat="1" ht="15" x14ac:dyDescent="0.25">
      <c r="A265" s="71"/>
      <c r="B265" s="72"/>
      <c r="C265" s="847" t="s">
        <v>81</v>
      </c>
      <c r="D265" s="847"/>
      <c r="E265" s="847"/>
      <c r="F265" s="42"/>
      <c r="G265" s="43"/>
      <c r="H265" s="43"/>
      <c r="I265" s="43"/>
      <c r="J265" s="46"/>
      <c r="K265" s="43"/>
      <c r="L265" s="131">
        <v>135.07</v>
      </c>
      <c r="M265" s="66"/>
      <c r="N265" s="47"/>
      <c r="AF265" s="39"/>
      <c r="AG265" s="48"/>
      <c r="AH265" s="48"/>
      <c r="AL265" s="48" t="s">
        <v>81</v>
      </c>
    </row>
    <row r="266" spans="1:38" s="4" customFormat="1" ht="23.25" x14ac:dyDescent="0.25">
      <c r="A266" s="40" t="s">
        <v>1084</v>
      </c>
      <c r="B266" s="41" t="s">
        <v>1085</v>
      </c>
      <c r="C266" s="847" t="s">
        <v>1086</v>
      </c>
      <c r="D266" s="847"/>
      <c r="E266" s="847"/>
      <c r="F266" s="42" t="s">
        <v>916</v>
      </c>
      <c r="G266" s="43">
        <v>1</v>
      </c>
      <c r="H266" s="44">
        <v>1</v>
      </c>
      <c r="I266" s="44">
        <v>1</v>
      </c>
      <c r="J266" s="73">
        <v>55282.13</v>
      </c>
      <c r="K266" s="43"/>
      <c r="L266" s="73">
        <v>9137.5400000000009</v>
      </c>
      <c r="M266" s="109">
        <v>6.05</v>
      </c>
      <c r="N266" s="134">
        <v>55282.13</v>
      </c>
      <c r="AF266" s="39"/>
      <c r="AG266" s="48"/>
      <c r="AH266" s="48" t="s">
        <v>1086</v>
      </c>
      <c r="AL266" s="48"/>
    </row>
    <row r="267" spans="1:38" s="4" customFormat="1" ht="15" x14ac:dyDescent="0.25">
      <c r="A267" s="71"/>
      <c r="B267" s="72"/>
      <c r="C267" s="847" t="s">
        <v>81</v>
      </c>
      <c r="D267" s="847"/>
      <c r="E267" s="847"/>
      <c r="F267" s="42"/>
      <c r="G267" s="43"/>
      <c r="H267" s="43"/>
      <c r="I267" s="43"/>
      <c r="J267" s="46"/>
      <c r="K267" s="43"/>
      <c r="L267" s="73">
        <v>9137.5400000000009</v>
      </c>
      <c r="M267" s="66"/>
      <c r="N267" s="134">
        <v>55282.13</v>
      </c>
      <c r="AF267" s="39"/>
      <c r="AG267" s="48"/>
      <c r="AH267" s="48"/>
      <c r="AL267" s="48" t="s">
        <v>81</v>
      </c>
    </row>
    <row r="268" spans="1:38" s="4" customFormat="1" ht="34.5" x14ac:dyDescent="0.25">
      <c r="A268" s="40" t="s">
        <v>270</v>
      </c>
      <c r="B268" s="41" t="s">
        <v>1087</v>
      </c>
      <c r="C268" s="847" t="s">
        <v>1088</v>
      </c>
      <c r="D268" s="847"/>
      <c r="E268" s="847"/>
      <c r="F268" s="42" t="s">
        <v>174</v>
      </c>
      <c r="G268" s="43">
        <v>2</v>
      </c>
      <c r="H268" s="44">
        <v>1</v>
      </c>
      <c r="I268" s="44">
        <v>2</v>
      </c>
      <c r="J268" s="46"/>
      <c r="K268" s="43"/>
      <c r="L268" s="46"/>
      <c r="M268" s="43"/>
      <c r="N268" s="47"/>
      <c r="AF268" s="39"/>
      <c r="AG268" s="48"/>
      <c r="AH268" s="48" t="s">
        <v>1088</v>
      </c>
      <c r="AL268" s="48"/>
    </row>
    <row r="269" spans="1:38" s="4" customFormat="1" ht="15" x14ac:dyDescent="0.25">
      <c r="A269" s="51"/>
      <c r="B269" s="50" t="s">
        <v>60</v>
      </c>
      <c r="C269" s="853" t="s">
        <v>66</v>
      </c>
      <c r="D269" s="853"/>
      <c r="E269" s="853"/>
      <c r="F269" s="53"/>
      <c r="G269" s="54"/>
      <c r="H269" s="54"/>
      <c r="I269" s="54"/>
      <c r="J269" s="57">
        <v>8.08</v>
      </c>
      <c r="K269" s="54"/>
      <c r="L269" s="57">
        <v>16.16</v>
      </c>
      <c r="M269" s="56">
        <v>35.42</v>
      </c>
      <c r="N269" s="133">
        <v>572.39</v>
      </c>
      <c r="AF269" s="39"/>
      <c r="AG269" s="48"/>
      <c r="AH269" s="48"/>
      <c r="AI269" s="3" t="s">
        <v>66</v>
      </c>
      <c r="AL269" s="48"/>
    </row>
    <row r="270" spans="1:38" s="4" customFormat="1" ht="15" x14ac:dyDescent="0.25">
      <c r="A270" s="51"/>
      <c r="B270" s="50" t="s">
        <v>86</v>
      </c>
      <c r="C270" s="853" t="s">
        <v>87</v>
      </c>
      <c r="D270" s="853"/>
      <c r="E270" s="853"/>
      <c r="F270" s="53"/>
      <c r="G270" s="54"/>
      <c r="H270" s="54"/>
      <c r="I270" s="54"/>
      <c r="J270" s="57">
        <v>1.28</v>
      </c>
      <c r="K270" s="54"/>
      <c r="L270" s="57">
        <v>2.56</v>
      </c>
      <c r="M270" s="54"/>
      <c r="N270" s="59"/>
      <c r="AF270" s="39"/>
      <c r="AG270" s="48"/>
      <c r="AH270" s="48"/>
      <c r="AI270" s="3" t="s">
        <v>87</v>
      </c>
      <c r="AL270" s="48"/>
    </row>
    <row r="271" spans="1:38" s="4" customFormat="1" ht="15" x14ac:dyDescent="0.25">
      <c r="A271" s="60"/>
      <c r="B271" s="50"/>
      <c r="C271" s="853" t="s">
        <v>71</v>
      </c>
      <c r="D271" s="853"/>
      <c r="E271" s="853"/>
      <c r="F271" s="53" t="s">
        <v>72</v>
      </c>
      <c r="G271" s="56">
        <v>0.84</v>
      </c>
      <c r="H271" s="54"/>
      <c r="I271" s="56">
        <v>1.68</v>
      </c>
      <c r="J271" s="63"/>
      <c r="K271" s="54"/>
      <c r="L271" s="63"/>
      <c r="M271" s="54"/>
      <c r="N271" s="59"/>
      <c r="AF271" s="39"/>
      <c r="AG271" s="48"/>
      <c r="AH271" s="48"/>
      <c r="AJ271" s="3" t="s">
        <v>71</v>
      </c>
      <c r="AL271" s="48"/>
    </row>
    <row r="272" spans="1:38" s="4" customFormat="1" ht="15" x14ac:dyDescent="0.25">
      <c r="A272" s="51"/>
      <c r="B272" s="50"/>
      <c r="C272" s="854" t="s">
        <v>74</v>
      </c>
      <c r="D272" s="854"/>
      <c r="E272" s="854"/>
      <c r="F272" s="65"/>
      <c r="G272" s="66"/>
      <c r="H272" s="66"/>
      <c r="I272" s="66"/>
      <c r="J272" s="68">
        <v>9.36</v>
      </c>
      <c r="K272" s="66"/>
      <c r="L272" s="68">
        <v>18.72</v>
      </c>
      <c r="M272" s="66"/>
      <c r="N272" s="69"/>
      <c r="AF272" s="39"/>
      <c r="AG272" s="48"/>
      <c r="AH272" s="48"/>
      <c r="AK272" s="3" t="s">
        <v>74</v>
      </c>
      <c r="AL272" s="48"/>
    </row>
    <row r="273" spans="1:38" s="4" customFormat="1" ht="15" x14ac:dyDescent="0.25">
      <c r="A273" s="60"/>
      <c r="B273" s="50"/>
      <c r="C273" s="853" t="s">
        <v>75</v>
      </c>
      <c r="D273" s="853"/>
      <c r="E273" s="853"/>
      <c r="F273" s="53"/>
      <c r="G273" s="54"/>
      <c r="H273" s="54"/>
      <c r="I273" s="54"/>
      <c r="J273" s="63"/>
      <c r="K273" s="54"/>
      <c r="L273" s="57">
        <v>16.16</v>
      </c>
      <c r="M273" s="54"/>
      <c r="N273" s="133">
        <v>572.39</v>
      </c>
      <c r="AF273" s="39"/>
      <c r="AG273" s="48"/>
      <c r="AH273" s="48"/>
      <c r="AJ273" s="3" t="s">
        <v>75</v>
      </c>
      <c r="AL273" s="48"/>
    </row>
    <row r="274" spans="1:38" s="4" customFormat="1" ht="15" x14ac:dyDescent="0.25">
      <c r="A274" s="60"/>
      <c r="B274" s="50" t="s">
        <v>928</v>
      </c>
      <c r="C274" s="853" t="s">
        <v>929</v>
      </c>
      <c r="D274" s="853"/>
      <c r="E274" s="853"/>
      <c r="F274" s="53" t="s">
        <v>78</v>
      </c>
      <c r="G274" s="70">
        <v>90</v>
      </c>
      <c r="H274" s="54"/>
      <c r="I274" s="70">
        <v>90</v>
      </c>
      <c r="J274" s="63"/>
      <c r="K274" s="54"/>
      <c r="L274" s="57">
        <v>14.54</v>
      </c>
      <c r="M274" s="54"/>
      <c r="N274" s="133">
        <v>515.15</v>
      </c>
      <c r="AF274" s="39"/>
      <c r="AG274" s="48"/>
      <c r="AH274" s="48"/>
      <c r="AJ274" s="3" t="s">
        <v>929</v>
      </c>
      <c r="AL274" s="48"/>
    </row>
    <row r="275" spans="1:38" s="4" customFormat="1" ht="15" x14ac:dyDescent="0.25">
      <c r="A275" s="60"/>
      <c r="B275" s="50" t="s">
        <v>930</v>
      </c>
      <c r="C275" s="853" t="s">
        <v>931</v>
      </c>
      <c r="D275" s="853"/>
      <c r="E275" s="853"/>
      <c r="F275" s="53" t="s">
        <v>78</v>
      </c>
      <c r="G275" s="70">
        <v>46</v>
      </c>
      <c r="H275" s="54"/>
      <c r="I275" s="70">
        <v>46</v>
      </c>
      <c r="J275" s="63"/>
      <c r="K275" s="54"/>
      <c r="L275" s="57">
        <v>7.43</v>
      </c>
      <c r="M275" s="54"/>
      <c r="N275" s="133">
        <v>263.3</v>
      </c>
      <c r="AF275" s="39"/>
      <c r="AG275" s="48"/>
      <c r="AH275" s="48"/>
      <c r="AJ275" s="3" t="s">
        <v>931</v>
      </c>
      <c r="AL275" s="48"/>
    </row>
    <row r="276" spans="1:38" s="4" customFormat="1" ht="15" x14ac:dyDescent="0.25">
      <c r="A276" s="71"/>
      <c r="B276" s="72"/>
      <c r="C276" s="847" t="s">
        <v>81</v>
      </c>
      <c r="D276" s="847"/>
      <c r="E276" s="847"/>
      <c r="F276" s="42"/>
      <c r="G276" s="43"/>
      <c r="H276" s="43"/>
      <c r="I276" s="43"/>
      <c r="J276" s="46"/>
      <c r="K276" s="43"/>
      <c r="L276" s="131">
        <v>40.69</v>
      </c>
      <c r="M276" s="66"/>
      <c r="N276" s="47"/>
      <c r="AF276" s="39"/>
      <c r="AG276" s="48"/>
      <c r="AH276" s="48"/>
      <c r="AL276" s="48" t="s">
        <v>81</v>
      </c>
    </row>
    <row r="277" spans="1:38" s="4" customFormat="1" ht="23.25" x14ac:dyDescent="0.25">
      <c r="A277" s="40" t="s">
        <v>1089</v>
      </c>
      <c r="B277" s="41" t="s">
        <v>1090</v>
      </c>
      <c r="C277" s="847" t="s">
        <v>1091</v>
      </c>
      <c r="D277" s="847"/>
      <c r="E277" s="847"/>
      <c r="F277" s="42" t="s">
        <v>916</v>
      </c>
      <c r="G277" s="43">
        <v>2</v>
      </c>
      <c r="H277" s="44">
        <v>1</v>
      </c>
      <c r="I277" s="44">
        <v>2</v>
      </c>
      <c r="J277" s="73">
        <v>107973.24</v>
      </c>
      <c r="K277" s="43"/>
      <c r="L277" s="73">
        <v>35693.629999999997</v>
      </c>
      <c r="M277" s="109">
        <v>6.05</v>
      </c>
      <c r="N277" s="134">
        <v>215946.48</v>
      </c>
      <c r="AF277" s="39"/>
      <c r="AG277" s="48"/>
      <c r="AH277" s="48" t="s">
        <v>1091</v>
      </c>
      <c r="AL277" s="48"/>
    </row>
    <row r="278" spans="1:38" s="4" customFormat="1" ht="15" x14ac:dyDescent="0.25">
      <c r="A278" s="71"/>
      <c r="B278" s="72"/>
      <c r="C278" s="847" t="s">
        <v>81</v>
      </c>
      <c r="D278" s="847"/>
      <c r="E278" s="847"/>
      <c r="F278" s="42"/>
      <c r="G278" s="43"/>
      <c r="H278" s="43"/>
      <c r="I278" s="43"/>
      <c r="J278" s="46"/>
      <c r="K278" s="43"/>
      <c r="L278" s="73">
        <v>35693.629999999997</v>
      </c>
      <c r="M278" s="66"/>
      <c r="N278" s="134">
        <v>215946.48</v>
      </c>
      <c r="AF278" s="39"/>
      <c r="AG278" s="48"/>
      <c r="AH278" s="48"/>
      <c r="AL278" s="48" t="s">
        <v>81</v>
      </c>
    </row>
    <row r="279" spans="1:38" s="4" customFormat="1" ht="23.25" x14ac:dyDescent="0.25">
      <c r="A279" s="40" t="s">
        <v>276</v>
      </c>
      <c r="B279" s="41" t="s">
        <v>1031</v>
      </c>
      <c r="C279" s="847" t="s">
        <v>1164</v>
      </c>
      <c r="D279" s="847"/>
      <c r="E279" s="847"/>
      <c r="F279" s="42" t="s">
        <v>174</v>
      </c>
      <c r="G279" s="43">
        <v>3</v>
      </c>
      <c r="H279" s="44">
        <v>1</v>
      </c>
      <c r="I279" s="44">
        <v>3</v>
      </c>
      <c r="J279" s="46"/>
      <c r="K279" s="43"/>
      <c r="L279" s="46"/>
      <c r="M279" s="43"/>
      <c r="N279" s="47"/>
      <c r="AF279" s="39"/>
      <c r="AG279" s="48"/>
      <c r="AH279" s="48" t="s">
        <v>1164</v>
      </c>
      <c r="AL279" s="48"/>
    </row>
    <row r="280" spans="1:38" s="4" customFormat="1" ht="15" x14ac:dyDescent="0.25">
      <c r="A280" s="51"/>
      <c r="B280" s="50" t="s">
        <v>60</v>
      </c>
      <c r="C280" s="853" t="s">
        <v>66</v>
      </c>
      <c r="D280" s="853"/>
      <c r="E280" s="853"/>
      <c r="F280" s="53"/>
      <c r="G280" s="54"/>
      <c r="H280" s="54"/>
      <c r="I280" s="54"/>
      <c r="J280" s="57">
        <v>4.88</v>
      </c>
      <c r="K280" s="54"/>
      <c r="L280" s="57">
        <v>14.64</v>
      </c>
      <c r="M280" s="56">
        <v>35.42</v>
      </c>
      <c r="N280" s="133">
        <v>518.54999999999995</v>
      </c>
      <c r="AF280" s="39"/>
      <c r="AG280" s="48"/>
      <c r="AH280" s="48"/>
      <c r="AI280" s="3" t="s">
        <v>66</v>
      </c>
      <c r="AL280" s="48"/>
    </row>
    <row r="281" spans="1:38" s="4" customFormat="1" ht="15" x14ac:dyDescent="0.25">
      <c r="A281" s="51"/>
      <c r="B281" s="50" t="s">
        <v>86</v>
      </c>
      <c r="C281" s="853" t="s">
        <v>87</v>
      </c>
      <c r="D281" s="853"/>
      <c r="E281" s="853"/>
      <c r="F281" s="53"/>
      <c r="G281" s="54"/>
      <c r="H281" s="54"/>
      <c r="I281" s="54"/>
      <c r="J281" s="57">
        <v>0.41</v>
      </c>
      <c r="K281" s="54"/>
      <c r="L281" s="57">
        <v>1.23</v>
      </c>
      <c r="M281" s="54"/>
      <c r="N281" s="59"/>
      <c r="AF281" s="39"/>
      <c r="AG281" s="48"/>
      <c r="AH281" s="48"/>
      <c r="AI281" s="3" t="s">
        <v>87</v>
      </c>
      <c r="AL281" s="48"/>
    </row>
    <row r="282" spans="1:38" s="4" customFormat="1" ht="15" x14ac:dyDescent="0.25">
      <c r="A282" s="60"/>
      <c r="B282" s="50"/>
      <c r="C282" s="853" t="s">
        <v>71</v>
      </c>
      <c r="D282" s="853"/>
      <c r="E282" s="853"/>
      <c r="F282" s="53" t="s">
        <v>72</v>
      </c>
      <c r="G282" s="61">
        <v>0.5</v>
      </c>
      <c r="H282" s="54"/>
      <c r="I282" s="61">
        <v>1.5</v>
      </c>
      <c r="J282" s="63"/>
      <c r="K282" s="54"/>
      <c r="L282" s="63"/>
      <c r="M282" s="54"/>
      <c r="N282" s="59"/>
      <c r="AF282" s="39"/>
      <c r="AG282" s="48"/>
      <c r="AH282" s="48"/>
      <c r="AJ282" s="3" t="s">
        <v>71</v>
      </c>
      <c r="AL282" s="48"/>
    </row>
    <row r="283" spans="1:38" s="4" customFormat="1" ht="15" x14ac:dyDescent="0.25">
      <c r="A283" s="51"/>
      <c r="B283" s="50"/>
      <c r="C283" s="854" t="s">
        <v>74</v>
      </c>
      <c r="D283" s="854"/>
      <c r="E283" s="854"/>
      <c r="F283" s="65"/>
      <c r="G283" s="66"/>
      <c r="H283" s="66"/>
      <c r="I283" s="66"/>
      <c r="J283" s="68">
        <v>5.29</v>
      </c>
      <c r="K283" s="66"/>
      <c r="L283" s="68">
        <v>15.87</v>
      </c>
      <c r="M283" s="66"/>
      <c r="N283" s="69"/>
      <c r="AF283" s="39"/>
      <c r="AG283" s="48"/>
      <c r="AH283" s="48"/>
      <c r="AK283" s="3" t="s">
        <v>74</v>
      </c>
      <c r="AL283" s="48"/>
    </row>
    <row r="284" spans="1:38" s="4" customFormat="1" ht="15" x14ac:dyDescent="0.25">
      <c r="A284" s="60"/>
      <c r="B284" s="50"/>
      <c r="C284" s="853" t="s">
        <v>75</v>
      </c>
      <c r="D284" s="853"/>
      <c r="E284" s="853"/>
      <c r="F284" s="53"/>
      <c r="G284" s="54"/>
      <c r="H284" s="54"/>
      <c r="I284" s="54"/>
      <c r="J284" s="63"/>
      <c r="K284" s="54"/>
      <c r="L284" s="57">
        <v>14.64</v>
      </c>
      <c r="M284" s="54"/>
      <c r="N284" s="133">
        <v>518.54999999999995</v>
      </c>
      <c r="AF284" s="39"/>
      <c r="AG284" s="48"/>
      <c r="AH284" s="48"/>
      <c r="AJ284" s="3" t="s">
        <v>75</v>
      </c>
      <c r="AL284" s="48"/>
    </row>
    <row r="285" spans="1:38" s="4" customFormat="1" ht="15" x14ac:dyDescent="0.25">
      <c r="A285" s="60"/>
      <c r="B285" s="50" t="s">
        <v>928</v>
      </c>
      <c r="C285" s="853" t="s">
        <v>929</v>
      </c>
      <c r="D285" s="853"/>
      <c r="E285" s="853"/>
      <c r="F285" s="53" t="s">
        <v>78</v>
      </c>
      <c r="G285" s="70">
        <v>90</v>
      </c>
      <c r="H285" s="54"/>
      <c r="I285" s="70">
        <v>90</v>
      </c>
      <c r="J285" s="63"/>
      <c r="K285" s="54"/>
      <c r="L285" s="57">
        <v>13.18</v>
      </c>
      <c r="M285" s="54"/>
      <c r="N285" s="133">
        <v>466.7</v>
      </c>
      <c r="AF285" s="39"/>
      <c r="AG285" s="48"/>
      <c r="AH285" s="48"/>
      <c r="AJ285" s="3" t="s">
        <v>929</v>
      </c>
      <c r="AL285" s="48"/>
    </row>
    <row r="286" spans="1:38" s="4" customFormat="1" ht="15" x14ac:dyDescent="0.25">
      <c r="A286" s="60"/>
      <c r="B286" s="50" t="s">
        <v>930</v>
      </c>
      <c r="C286" s="853" t="s">
        <v>931</v>
      </c>
      <c r="D286" s="853"/>
      <c r="E286" s="853"/>
      <c r="F286" s="53" t="s">
        <v>78</v>
      </c>
      <c r="G286" s="70">
        <v>46</v>
      </c>
      <c r="H286" s="54"/>
      <c r="I286" s="70">
        <v>46</v>
      </c>
      <c r="J286" s="63"/>
      <c r="K286" s="54"/>
      <c r="L286" s="57">
        <v>6.73</v>
      </c>
      <c r="M286" s="54"/>
      <c r="N286" s="133">
        <v>238.53</v>
      </c>
      <c r="AF286" s="39"/>
      <c r="AG286" s="48"/>
      <c r="AH286" s="48"/>
      <c r="AJ286" s="3" t="s">
        <v>931</v>
      </c>
      <c r="AL286" s="48"/>
    </row>
    <row r="287" spans="1:38" s="4" customFormat="1" ht="15" x14ac:dyDescent="0.25">
      <c r="A287" s="71"/>
      <c r="B287" s="72"/>
      <c r="C287" s="847" t="s">
        <v>81</v>
      </c>
      <c r="D287" s="847"/>
      <c r="E287" s="847"/>
      <c r="F287" s="42"/>
      <c r="G287" s="43"/>
      <c r="H287" s="43"/>
      <c r="I287" s="43"/>
      <c r="J287" s="46"/>
      <c r="K287" s="43"/>
      <c r="L287" s="131">
        <v>35.78</v>
      </c>
      <c r="M287" s="66"/>
      <c r="N287" s="47"/>
      <c r="AF287" s="39"/>
      <c r="AG287" s="48"/>
      <c r="AH287" s="48"/>
      <c r="AL287" s="48" t="s">
        <v>81</v>
      </c>
    </row>
    <row r="288" spans="1:38" s="4" customFormat="1" ht="34.5" x14ac:dyDescent="0.25">
      <c r="A288" s="40" t="s">
        <v>280</v>
      </c>
      <c r="B288" s="41" t="s">
        <v>1093</v>
      </c>
      <c r="C288" s="847" t="s">
        <v>1094</v>
      </c>
      <c r="D288" s="847"/>
      <c r="E288" s="847"/>
      <c r="F288" s="42" t="s">
        <v>486</v>
      </c>
      <c r="G288" s="43">
        <v>0.3</v>
      </c>
      <c r="H288" s="44">
        <v>1</v>
      </c>
      <c r="I288" s="45">
        <v>0.3</v>
      </c>
      <c r="J288" s="131">
        <v>88</v>
      </c>
      <c r="K288" s="43"/>
      <c r="L288" s="131">
        <v>26.4</v>
      </c>
      <c r="M288" s="43"/>
      <c r="N288" s="47"/>
      <c r="AF288" s="39"/>
      <c r="AG288" s="48"/>
      <c r="AH288" s="48" t="s">
        <v>1094</v>
      </c>
      <c r="AL288" s="48"/>
    </row>
    <row r="289" spans="1:38" s="4" customFormat="1" ht="15" x14ac:dyDescent="0.25">
      <c r="A289" s="71"/>
      <c r="B289" s="72"/>
      <c r="C289" s="847" t="s">
        <v>81</v>
      </c>
      <c r="D289" s="847"/>
      <c r="E289" s="847"/>
      <c r="F289" s="42"/>
      <c r="G289" s="43"/>
      <c r="H289" s="43"/>
      <c r="I289" s="43"/>
      <c r="J289" s="46"/>
      <c r="K289" s="43"/>
      <c r="L289" s="131">
        <v>26.4</v>
      </c>
      <c r="M289" s="66"/>
      <c r="N289" s="47"/>
      <c r="AF289" s="39"/>
      <c r="AG289" s="48"/>
      <c r="AH289" s="48"/>
      <c r="AL289" s="48" t="s">
        <v>81</v>
      </c>
    </row>
    <row r="290" spans="1:38" s="4" customFormat="1" ht="34.5" x14ac:dyDescent="0.25">
      <c r="A290" s="40" t="s">
        <v>283</v>
      </c>
      <c r="B290" s="41" t="s">
        <v>1095</v>
      </c>
      <c r="C290" s="847" t="s">
        <v>1096</v>
      </c>
      <c r="D290" s="847"/>
      <c r="E290" s="847"/>
      <c r="F290" s="42" t="s">
        <v>824</v>
      </c>
      <c r="G290" s="43">
        <v>0.39</v>
      </c>
      <c r="H290" s="44">
        <v>1</v>
      </c>
      <c r="I290" s="109">
        <v>0.39</v>
      </c>
      <c r="J290" s="131">
        <v>213</v>
      </c>
      <c r="K290" s="43"/>
      <c r="L290" s="131">
        <v>83.07</v>
      </c>
      <c r="M290" s="43"/>
      <c r="N290" s="47"/>
      <c r="AF290" s="39"/>
      <c r="AG290" s="48"/>
      <c r="AH290" s="48" t="s">
        <v>1096</v>
      </c>
      <c r="AL290" s="48"/>
    </row>
    <row r="291" spans="1:38" s="4" customFormat="1" ht="15" x14ac:dyDescent="0.25">
      <c r="A291" s="71"/>
      <c r="B291" s="72"/>
      <c r="C291" s="847" t="s">
        <v>81</v>
      </c>
      <c r="D291" s="847"/>
      <c r="E291" s="847"/>
      <c r="F291" s="42"/>
      <c r="G291" s="43"/>
      <c r="H291" s="43"/>
      <c r="I291" s="43"/>
      <c r="J291" s="46"/>
      <c r="K291" s="43"/>
      <c r="L291" s="131">
        <v>83.07</v>
      </c>
      <c r="M291" s="66"/>
      <c r="N291" s="47"/>
      <c r="AF291" s="39"/>
      <c r="AG291" s="48"/>
      <c r="AH291" s="48"/>
      <c r="AL291" s="48" t="s">
        <v>81</v>
      </c>
    </row>
    <row r="292" spans="1:38" s="4" customFormat="1" ht="15" x14ac:dyDescent="0.25">
      <c r="A292" s="855" t="s">
        <v>1097</v>
      </c>
      <c r="B292" s="856"/>
      <c r="C292" s="856"/>
      <c r="D292" s="856"/>
      <c r="E292" s="856"/>
      <c r="F292" s="856"/>
      <c r="G292" s="856"/>
      <c r="H292" s="856"/>
      <c r="I292" s="856"/>
      <c r="J292" s="856"/>
      <c r="K292" s="856"/>
      <c r="L292" s="856"/>
      <c r="M292" s="856"/>
      <c r="N292" s="857"/>
      <c r="AF292" s="39"/>
      <c r="AG292" s="48" t="s">
        <v>1097</v>
      </c>
      <c r="AH292" s="48"/>
      <c r="AL292" s="48"/>
    </row>
    <row r="293" spans="1:38" s="4" customFormat="1" ht="34.5" x14ac:dyDescent="0.25">
      <c r="A293" s="40" t="s">
        <v>286</v>
      </c>
      <c r="B293" s="41" t="s">
        <v>1098</v>
      </c>
      <c r="C293" s="847" t="s">
        <v>1099</v>
      </c>
      <c r="D293" s="847"/>
      <c r="E293" s="847"/>
      <c r="F293" s="42" t="s">
        <v>119</v>
      </c>
      <c r="G293" s="43">
        <v>0.19400000000000001</v>
      </c>
      <c r="H293" s="44">
        <v>1</v>
      </c>
      <c r="I293" s="129">
        <v>0.19400000000000001</v>
      </c>
      <c r="J293" s="46"/>
      <c r="K293" s="43"/>
      <c r="L293" s="46"/>
      <c r="M293" s="43"/>
      <c r="N293" s="47"/>
      <c r="AF293" s="39"/>
      <c r="AG293" s="48"/>
      <c r="AH293" s="48" t="s">
        <v>1099</v>
      </c>
      <c r="AL293" s="48"/>
    </row>
    <row r="294" spans="1:38" s="4" customFormat="1" ht="15" x14ac:dyDescent="0.25">
      <c r="A294" s="51"/>
      <c r="B294" s="50" t="s">
        <v>60</v>
      </c>
      <c r="C294" s="853" t="s">
        <v>66</v>
      </c>
      <c r="D294" s="853"/>
      <c r="E294" s="853"/>
      <c r="F294" s="53"/>
      <c r="G294" s="54"/>
      <c r="H294" s="54"/>
      <c r="I294" s="54"/>
      <c r="J294" s="57">
        <v>302.3</v>
      </c>
      <c r="K294" s="54"/>
      <c r="L294" s="57">
        <v>58.65</v>
      </c>
      <c r="M294" s="56">
        <v>35.42</v>
      </c>
      <c r="N294" s="58">
        <v>2077.38</v>
      </c>
      <c r="AF294" s="39"/>
      <c r="AG294" s="48"/>
      <c r="AH294" s="48"/>
      <c r="AI294" s="3" t="s">
        <v>66</v>
      </c>
      <c r="AL294" s="48"/>
    </row>
    <row r="295" spans="1:38" s="4" customFormat="1" ht="15" x14ac:dyDescent="0.25">
      <c r="A295" s="51"/>
      <c r="B295" s="50" t="s">
        <v>67</v>
      </c>
      <c r="C295" s="853" t="s">
        <v>68</v>
      </c>
      <c r="D295" s="853"/>
      <c r="E295" s="853"/>
      <c r="F295" s="53"/>
      <c r="G295" s="54"/>
      <c r="H295" s="54"/>
      <c r="I295" s="54"/>
      <c r="J295" s="57">
        <v>5.43</v>
      </c>
      <c r="K295" s="54"/>
      <c r="L295" s="57">
        <v>1.05</v>
      </c>
      <c r="M295" s="54"/>
      <c r="N295" s="59"/>
      <c r="AF295" s="39"/>
      <c r="AG295" s="48"/>
      <c r="AH295" s="48"/>
      <c r="AI295" s="3" t="s">
        <v>68</v>
      </c>
      <c r="AL295" s="48"/>
    </row>
    <row r="296" spans="1:38" s="4" customFormat="1" ht="15" x14ac:dyDescent="0.25">
      <c r="A296" s="51"/>
      <c r="B296" s="50" t="s">
        <v>69</v>
      </c>
      <c r="C296" s="853" t="s">
        <v>70</v>
      </c>
      <c r="D296" s="853"/>
      <c r="E296" s="853"/>
      <c r="F296" s="53"/>
      <c r="G296" s="54"/>
      <c r="H296" s="54"/>
      <c r="I296" s="54"/>
      <c r="J296" s="57">
        <v>0.76</v>
      </c>
      <c r="K296" s="54"/>
      <c r="L296" s="57">
        <v>0.15</v>
      </c>
      <c r="M296" s="56">
        <v>35.42</v>
      </c>
      <c r="N296" s="133">
        <v>5.31</v>
      </c>
      <c r="AF296" s="39"/>
      <c r="AG296" s="48"/>
      <c r="AH296" s="48"/>
      <c r="AI296" s="3" t="s">
        <v>70</v>
      </c>
      <c r="AL296" s="48"/>
    </row>
    <row r="297" spans="1:38" s="4" customFormat="1" ht="15" x14ac:dyDescent="0.25">
      <c r="A297" s="51"/>
      <c r="B297" s="50" t="s">
        <v>86</v>
      </c>
      <c r="C297" s="853" t="s">
        <v>87</v>
      </c>
      <c r="D297" s="853"/>
      <c r="E297" s="853"/>
      <c r="F297" s="53"/>
      <c r="G297" s="54"/>
      <c r="H297" s="54"/>
      <c r="I297" s="54"/>
      <c r="J297" s="57">
        <v>185.57</v>
      </c>
      <c r="K297" s="54"/>
      <c r="L297" s="57">
        <v>36</v>
      </c>
      <c r="M297" s="54"/>
      <c r="N297" s="59"/>
      <c r="AF297" s="39"/>
      <c r="AG297" s="48"/>
      <c r="AH297" s="48"/>
      <c r="AI297" s="3" t="s">
        <v>87</v>
      </c>
      <c r="AL297" s="48"/>
    </row>
    <row r="298" spans="1:38" s="4" customFormat="1" ht="15" x14ac:dyDescent="0.25">
      <c r="A298" s="60"/>
      <c r="B298" s="50"/>
      <c r="C298" s="853" t="s">
        <v>71</v>
      </c>
      <c r="D298" s="853"/>
      <c r="E298" s="853"/>
      <c r="F298" s="53" t="s">
        <v>72</v>
      </c>
      <c r="G298" s="56">
        <v>32.159999999999997</v>
      </c>
      <c r="H298" s="54"/>
      <c r="I298" s="64">
        <v>6.2390400000000001</v>
      </c>
      <c r="J298" s="63"/>
      <c r="K298" s="54"/>
      <c r="L298" s="63"/>
      <c r="M298" s="54"/>
      <c r="N298" s="59"/>
      <c r="AF298" s="39"/>
      <c r="AG298" s="48"/>
      <c r="AH298" s="48"/>
      <c r="AJ298" s="3" t="s">
        <v>71</v>
      </c>
      <c r="AL298" s="48"/>
    </row>
    <row r="299" spans="1:38" s="4" customFormat="1" ht="15" x14ac:dyDescent="0.25">
      <c r="A299" s="60"/>
      <c r="B299" s="50"/>
      <c r="C299" s="853" t="s">
        <v>73</v>
      </c>
      <c r="D299" s="853"/>
      <c r="E299" s="853"/>
      <c r="F299" s="53" t="s">
        <v>72</v>
      </c>
      <c r="G299" s="56">
        <v>0.06</v>
      </c>
      <c r="H299" s="54"/>
      <c r="I299" s="64">
        <v>1.1639999999999999E-2</v>
      </c>
      <c r="J299" s="63"/>
      <c r="K299" s="54"/>
      <c r="L299" s="63"/>
      <c r="M299" s="54"/>
      <c r="N299" s="59"/>
      <c r="AF299" s="39"/>
      <c r="AG299" s="48"/>
      <c r="AH299" s="48"/>
      <c r="AJ299" s="3" t="s">
        <v>73</v>
      </c>
      <c r="AL299" s="48"/>
    </row>
    <row r="300" spans="1:38" s="4" customFormat="1" ht="15" x14ac:dyDescent="0.25">
      <c r="A300" s="51"/>
      <c r="B300" s="50"/>
      <c r="C300" s="854" t="s">
        <v>74</v>
      </c>
      <c r="D300" s="854"/>
      <c r="E300" s="854"/>
      <c r="F300" s="65"/>
      <c r="G300" s="66"/>
      <c r="H300" s="66"/>
      <c r="I300" s="66"/>
      <c r="J300" s="68">
        <v>493.3</v>
      </c>
      <c r="K300" s="66"/>
      <c r="L300" s="68">
        <v>95.7</v>
      </c>
      <c r="M300" s="66"/>
      <c r="N300" s="69"/>
      <c r="AF300" s="39"/>
      <c r="AG300" s="48"/>
      <c r="AH300" s="48"/>
      <c r="AK300" s="3" t="s">
        <v>74</v>
      </c>
      <c r="AL300" s="48"/>
    </row>
    <row r="301" spans="1:38" s="4" customFormat="1" ht="15" x14ac:dyDescent="0.25">
      <c r="A301" s="60"/>
      <c r="B301" s="50"/>
      <c r="C301" s="853" t="s">
        <v>75</v>
      </c>
      <c r="D301" s="853"/>
      <c r="E301" s="853"/>
      <c r="F301" s="53"/>
      <c r="G301" s="54"/>
      <c r="H301" s="54"/>
      <c r="I301" s="54"/>
      <c r="J301" s="63"/>
      <c r="K301" s="54"/>
      <c r="L301" s="57">
        <v>58.8</v>
      </c>
      <c r="M301" s="54"/>
      <c r="N301" s="58">
        <v>2082.69</v>
      </c>
      <c r="AF301" s="39"/>
      <c r="AG301" s="48"/>
      <c r="AH301" s="48"/>
      <c r="AJ301" s="3" t="s">
        <v>75</v>
      </c>
      <c r="AL301" s="48"/>
    </row>
    <row r="302" spans="1:38" s="4" customFormat="1" ht="23.25" x14ac:dyDescent="0.25">
      <c r="A302" s="60"/>
      <c r="B302" s="50" t="s">
        <v>120</v>
      </c>
      <c r="C302" s="853" t="s">
        <v>121</v>
      </c>
      <c r="D302" s="853"/>
      <c r="E302" s="853"/>
      <c r="F302" s="53" t="s">
        <v>78</v>
      </c>
      <c r="G302" s="70">
        <v>97</v>
      </c>
      <c r="H302" s="54"/>
      <c r="I302" s="70">
        <v>97</v>
      </c>
      <c r="J302" s="63"/>
      <c r="K302" s="54"/>
      <c r="L302" s="57">
        <v>57.04</v>
      </c>
      <c r="M302" s="54"/>
      <c r="N302" s="58">
        <v>2020.21</v>
      </c>
      <c r="AF302" s="39"/>
      <c r="AG302" s="48"/>
      <c r="AH302" s="48"/>
      <c r="AJ302" s="3" t="s">
        <v>121</v>
      </c>
      <c r="AL302" s="48"/>
    </row>
    <row r="303" spans="1:38" s="4" customFormat="1" ht="23.25" x14ac:dyDescent="0.25">
      <c r="A303" s="60"/>
      <c r="B303" s="50" t="s">
        <v>122</v>
      </c>
      <c r="C303" s="853" t="s">
        <v>123</v>
      </c>
      <c r="D303" s="853"/>
      <c r="E303" s="853"/>
      <c r="F303" s="53" t="s">
        <v>78</v>
      </c>
      <c r="G303" s="70">
        <v>51</v>
      </c>
      <c r="H303" s="54"/>
      <c r="I303" s="70">
        <v>51</v>
      </c>
      <c r="J303" s="63"/>
      <c r="K303" s="54"/>
      <c r="L303" s="57">
        <v>29.99</v>
      </c>
      <c r="M303" s="54"/>
      <c r="N303" s="58">
        <v>1062.17</v>
      </c>
      <c r="AF303" s="39"/>
      <c r="AG303" s="48"/>
      <c r="AH303" s="48"/>
      <c r="AJ303" s="3" t="s">
        <v>123</v>
      </c>
      <c r="AL303" s="48"/>
    </row>
    <row r="304" spans="1:38" s="4" customFormat="1" ht="15" x14ac:dyDescent="0.25">
      <c r="A304" s="71"/>
      <c r="B304" s="72"/>
      <c r="C304" s="847" t="s">
        <v>81</v>
      </c>
      <c r="D304" s="847"/>
      <c r="E304" s="847"/>
      <c r="F304" s="42"/>
      <c r="G304" s="43"/>
      <c r="H304" s="43"/>
      <c r="I304" s="43"/>
      <c r="J304" s="46"/>
      <c r="K304" s="43"/>
      <c r="L304" s="131">
        <v>182.73</v>
      </c>
      <c r="M304" s="66"/>
      <c r="N304" s="47"/>
      <c r="AF304" s="39"/>
      <c r="AG304" s="48"/>
      <c r="AH304" s="48"/>
      <c r="AL304" s="48" t="s">
        <v>81</v>
      </c>
    </row>
    <row r="305" spans="1:38" s="4" customFormat="1" ht="23.25" x14ac:dyDescent="0.25">
      <c r="A305" s="40" t="s">
        <v>289</v>
      </c>
      <c r="B305" s="41" t="s">
        <v>1100</v>
      </c>
      <c r="C305" s="847" t="s">
        <v>1101</v>
      </c>
      <c r="D305" s="847"/>
      <c r="E305" s="847"/>
      <c r="F305" s="42" t="s">
        <v>965</v>
      </c>
      <c r="G305" s="43">
        <v>0.02</v>
      </c>
      <c r="H305" s="44">
        <v>1</v>
      </c>
      <c r="I305" s="109">
        <v>0.02</v>
      </c>
      <c r="J305" s="73">
        <v>7991.46</v>
      </c>
      <c r="K305" s="43"/>
      <c r="L305" s="131">
        <v>159.83000000000001</v>
      </c>
      <c r="M305" s="43"/>
      <c r="N305" s="47"/>
      <c r="AF305" s="39"/>
      <c r="AG305" s="48"/>
      <c r="AH305" s="48" t="s">
        <v>1101</v>
      </c>
      <c r="AL305" s="48"/>
    </row>
    <row r="306" spans="1:38" s="4" customFormat="1" ht="15" x14ac:dyDescent="0.25">
      <c r="A306" s="71"/>
      <c r="B306" s="72"/>
      <c r="C306" s="847" t="s">
        <v>81</v>
      </c>
      <c r="D306" s="847"/>
      <c r="E306" s="847"/>
      <c r="F306" s="42"/>
      <c r="G306" s="43"/>
      <c r="H306" s="43"/>
      <c r="I306" s="43"/>
      <c r="J306" s="46"/>
      <c r="K306" s="43"/>
      <c r="L306" s="131">
        <v>159.83000000000001</v>
      </c>
      <c r="M306" s="66"/>
      <c r="N306" s="47"/>
      <c r="AF306" s="39"/>
      <c r="AG306" s="48"/>
      <c r="AH306" s="48"/>
      <c r="AL306" s="48" t="s">
        <v>81</v>
      </c>
    </row>
    <row r="307" spans="1:38" s="4" customFormat="1" ht="23.25" x14ac:dyDescent="0.25">
      <c r="A307" s="40" t="s">
        <v>292</v>
      </c>
      <c r="B307" s="41" t="s">
        <v>1102</v>
      </c>
      <c r="C307" s="847" t="s">
        <v>1103</v>
      </c>
      <c r="D307" s="847"/>
      <c r="E307" s="847"/>
      <c r="F307" s="42" t="s">
        <v>824</v>
      </c>
      <c r="G307" s="43">
        <v>0.08</v>
      </c>
      <c r="H307" s="44">
        <v>1</v>
      </c>
      <c r="I307" s="109">
        <v>0.08</v>
      </c>
      <c r="J307" s="131">
        <v>104</v>
      </c>
      <c r="K307" s="43"/>
      <c r="L307" s="131">
        <v>8.32</v>
      </c>
      <c r="M307" s="43"/>
      <c r="N307" s="47"/>
      <c r="AF307" s="39"/>
      <c r="AG307" s="48"/>
      <c r="AH307" s="48" t="s">
        <v>1103</v>
      </c>
      <c r="AL307" s="48"/>
    </row>
    <row r="308" spans="1:38" s="4" customFormat="1" ht="15" x14ac:dyDescent="0.25">
      <c r="A308" s="71"/>
      <c r="B308" s="72"/>
      <c r="C308" s="847" t="s">
        <v>81</v>
      </c>
      <c r="D308" s="847"/>
      <c r="E308" s="847"/>
      <c r="F308" s="42"/>
      <c r="G308" s="43"/>
      <c r="H308" s="43"/>
      <c r="I308" s="43"/>
      <c r="J308" s="46"/>
      <c r="K308" s="43"/>
      <c r="L308" s="131">
        <v>8.32</v>
      </c>
      <c r="M308" s="66"/>
      <c r="N308" s="47"/>
      <c r="AF308" s="39"/>
      <c r="AG308" s="48"/>
      <c r="AH308" s="48"/>
      <c r="AL308" s="48" t="s">
        <v>81</v>
      </c>
    </row>
    <row r="309" spans="1:38" s="4" customFormat="1" ht="15" x14ac:dyDescent="0.25">
      <c r="A309" s="855" t="s">
        <v>946</v>
      </c>
      <c r="B309" s="856"/>
      <c r="C309" s="856"/>
      <c r="D309" s="856"/>
      <c r="E309" s="856"/>
      <c r="F309" s="856"/>
      <c r="G309" s="856"/>
      <c r="H309" s="856"/>
      <c r="I309" s="856"/>
      <c r="J309" s="856"/>
      <c r="K309" s="856"/>
      <c r="L309" s="856"/>
      <c r="M309" s="856"/>
      <c r="N309" s="857"/>
      <c r="AF309" s="39"/>
      <c r="AG309" s="48" t="s">
        <v>946</v>
      </c>
      <c r="AH309" s="48"/>
      <c r="AL309" s="48"/>
    </row>
    <row r="310" spans="1:38" s="4" customFormat="1" ht="45.75" x14ac:dyDescent="0.25">
      <c r="A310" s="40" t="s">
        <v>295</v>
      </c>
      <c r="B310" s="41" t="s">
        <v>981</v>
      </c>
      <c r="C310" s="847" t="s">
        <v>1104</v>
      </c>
      <c r="D310" s="847"/>
      <c r="E310" s="847"/>
      <c r="F310" s="42" t="s">
        <v>119</v>
      </c>
      <c r="G310" s="43">
        <v>1.5</v>
      </c>
      <c r="H310" s="44">
        <v>1</v>
      </c>
      <c r="I310" s="45">
        <v>1.5</v>
      </c>
      <c r="J310" s="46"/>
      <c r="K310" s="43"/>
      <c r="L310" s="46"/>
      <c r="M310" s="43"/>
      <c r="N310" s="47"/>
      <c r="AF310" s="39"/>
      <c r="AG310" s="48"/>
      <c r="AH310" s="48" t="s">
        <v>1104</v>
      </c>
      <c r="AL310" s="48"/>
    </row>
    <row r="311" spans="1:38" s="4" customFormat="1" ht="15" x14ac:dyDescent="0.25">
      <c r="A311" s="51"/>
      <c r="B311" s="50" t="s">
        <v>60</v>
      </c>
      <c r="C311" s="853" t="s">
        <v>66</v>
      </c>
      <c r="D311" s="853"/>
      <c r="E311" s="853"/>
      <c r="F311" s="53"/>
      <c r="G311" s="54"/>
      <c r="H311" s="54"/>
      <c r="I311" s="54"/>
      <c r="J311" s="57">
        <v>139.54</v>
      </c>
      <c r="K311" s="54"/>
      <c r="L311" s="57">
        <v>209.31</v>
      </c>
      <c r="M311" s="56">
        <v>35.42</v>
      </c>
      <c r="N311" s="58">
        <v>7413.76</v>
      </c>
      <c r="AF311" s="39"/>
      <c r="AG311" s="48"/>
      <c r="AH311" s="48"/>
      <c r="AI311" s="3" t="s">
        <v>66</v>
      </c>
      <c r="AL311" s="48"/>
    </row>
    <row r="312" spans="1:38" s="4" customFormat="1" ht="15" x14ac:dyDescent="0.25">
      <c r="A312" s="51"/>
      <c r="B312" s="50" t="s">
        <v>86</v>
      </c>
      <c r="C312" s="853" t="s">
        <v>87</v>
      </c>
      <c r="D312" s="853"/>
      <c r="E312" s="853"/>
      <c r="F312" s="53"/>
      <c r="G312" s="54"/>
      <c r="H312" s="54"/>
      <c r="I312" s="54"/>
      <c r="J312" s="57">
        <v>16.79</v>
      </c>
      <c r="K312" s="54"/>
      <c r="L312" s="57">
        <v>25.19</v>
      </c>
      <c r="M312" s="54"/>
      <c r="N312" s="59"/>
      <c r="AF312" s="39"/>
      <c r="AG312" s="48"/>
      <c r="AH312" s="48"/>
      <c r="AI312" s="3" t="s">
        <v>87</v>
      </c>
      <c r="AL312" s="48"/>
    </row>
    <row r="313" spans="1:38" s="4" customFormat="1" ht="15" x14ac:dyDescent="0.25">
      <c r="A313" s="60"/>
      <c r="B313" s="50"/>
      <c r="C313" s="853" t="s">
        <v>71</v>
      </c>
      <c r="D313" s="853"/>
      <c r="E313" s="853"/>
      <c r="F313" s="53" t="s">
        <v>72</v>
      </c>
      <c r="G313" s="61">
        <v>15.2</v>
      </c>
      <c r="H313" s="54"/>
      <c r="I313" s="61">
        <v>22.8</v>
      </c>
      <c r="J313" s="63"/>
      <c r="K313" s="54"/>
      <c r="L313" s="63"/>
      <c r="M313" s="54"/>
      <c r="N313" s="59"/>
      <c r="AF313" s="39"/>
      <c r="AG313" s="48"/>
      <c r="AH313" s="48"/>
      <c r="AJ313" s="3" t="s">
        <v>71</v>
      </c>
      <c r="AL313" s="48"/>
    </row>
    <row r="314" spans="1:38" s="4" customFormat="1" ht="15" x14ac:dyDescent="0.25">
      <c r="A314" s="51"/>
      <c r="B314" s="50"/>
      <c r="C314" s="854" t="s">
        <v>74</v>
      </c>
      <c r="D314" s="854"/>
      <c r="E314" s="854"/>
      <c r="F314" s="65"/>
      <c r="G314" s="66"/>
      <c r="H314" s="66"/>
      <c r="I314" s="66"/>
      <c r="J314" s="68">
        <v>156.33000000000001</v>
      </c>
      <c r="K314" s="66"/>
      <c r="L314" s="68">
        <v>234.5</v>
      </c>
      <c r="M314" s="66"/>
      <c r="N314" s="69"/>
      <c r="AF314" s="39"/>
      <c r="AG314" s="48"/>
      <c r="AH314" s="48"/>
      <c r="AK314" s="3" t="s">
        <v>74</v>
      </c>
      <c r="AL314" s="48"/>
    </row>
    <row r="315" spans="1:38" s="4" customFormat="1" ht="15" x14ac:dyDescent="0.25">
      <c r="A315" s="60"/>
      <c r="B315" s="50"/>
      <c r="C315" s="853" t="s">
        <v>75</v>
      </c>
      <c r="D315" s="853"/>
      <c r="E315" s="853"/>
      <c r="F315" s="53"/>
      <c r="G315" s="54"/>
      <c r="H315" s="54"/>
      <c r="I315" s="54"/>
      <c r="J315" s="63"/>
      <c r="K315" s="54"/>
      <c r="L315" s="57">
        <v>209.31</v>
      </c>
      <c r="M315" s="54"/>
      <c r="N315" s="58">
        <v>7413.76</v>
      </c>
      <c r="AF315" s="39"/>
      <c r="AG315" s="48"/>
      <c r="AH315" s="48"/>
      <c r="AJ315" s="3" t="s">
        <v>75</v>
      </c>
      <c r="AL315" s="48"/>
    </row>
    <row r="316" spans="1:38" s="4" customFormat="1" ht="23.25" x14ac:dyDescent="0.25">
      <c r="A316" s="60"/>
      <c r="B316" s="50" t="s">
        <v>120</v>
      </c>
      <c r="C316" s="853" t="s">
        <v>121</v>
      </c>
      <c r="D316" s="853"/>
      <c r="E316" s="853"/>
      <c r="F316" s="53" t="s">
        <v>78</v>
      </c>
      <c r="G316" s="70">
        <v>97</v>
      </c>
      <c r="H316" s="54"/>
      <c r="I316" s="70">
        <v>97</v>
      </c>
      <c r="J316" s="63"/>
      <c r="K316" s="54"/>
      <c r="L316" s="57">
        <v>203.03</v>
      </c>
      <c r="M316" s="54"/>
      <c r="N316" s="58">
        <v>7191.35</v>
      </c>
      <c r="AF316" s="39"/>
      <c r="AG316" s="48"/>
      <c r="AH316" s="48"/>
      <c r="AJ316" s="3" t="s">
        <v>121</v>
      </c>
      <c r="AL316" s="48"/>
    </row>
    <row r="317" spans="1:38" s="4" customFormat="1" ht="23.25" x14ac:dyDescent="0.25">
      <c r="A317" s="60"/>
      <c r="B317" s="50" t="s">
        <v>122</v>
      </c>
      <c r="C317" s="853" t="s">
        <v>123</v>
      </c>
      <c r="D317" s="853"/>
      <c r="E317" s="853"/>
      <c r="F317" s="53" t="s">
        <v>78</v>
      </c>
      <c r="G317" s="70">
        <v>51</v>
      </c>
      <c r="H317" s="54"/>
      <c r="I317" s="70">
        <v>51</v>
      </c>
      <c r="J317" s="63"/>
      <c r="K317" s="54"/>
      <c r="L317" s="57">
        <v>106.75</v>
      </c>
      <c r="M317" s="54"/>
      <c r="N317" s="58">
        <v>3781.02</v>
      </c>
      <c r="AF317" s="39"/>
      <c r="AG317" s="48"/>
      <c r="AH317" s="48"/>
      <c r="AJ317" s="3" t="s">
        <v>123</v>
      </c>
      <c r="AL317" s="48"/>
    </row>
    <row r="318" spans="1:38" s="4" customFormat="1" ht="15" x14ac:dyDescent="0.25">
      <c r="A318" s="71"/>
      <c r="B318" s="72"/>
      <c r="C318" s="847" t="s">
        <v>81</v>
      </c>
      <c r="D318" s="847"/>
      <c r="E318" s="847"/>
      <c r="F318" s="42"/>
      <c r="G318" s="43"/>
      <c r="H318" s="43"/>
      <c r="I318" s="43"/>
      <c r="J318" s="46"/>
      <c r="K318" s="43"/>
      <c r="L318" s="131">
        <v>544.28</v>
      </c>
      <c r="M318" s="66"/>
      <c r="N318" s="47"/>
      <c r="AF318" s="39"/>
      <c r="AG318" s="48"/>
      <c r="AH318" s="48"/>
      <c r="AL318" s="48" t="s">
        <v>81</v>
      </c>
    </row>
    <row r="319" spans="1:38" s="4" customFormat="1" ht="34.5" x14ac:dyDescent="0.25">
      <c r="A319" s="40" t="s">
        <v>298</v>
      </c>
      <c r="B319" s="41" t="s">
        <v>1105</v>
      </c>
      <c r="C319" s="847" t="s">
        <v>1106</v>
      </c>
      <c r="D319" s="847"/>
      <c r="E319" s="847"/>
      <c r="F319" s="42" t="s">
        <v>164</v>
      </c>
      <c r="G319" s="43">
        <v>150</v>
      </c>
      <c r="H319" s="44">
        <v>1</v>
      </c>
      <c r="I319" s="44">
        <v>150</v>
      </c>
      <c r="J319" s="131">
        <v>3.24</v>
      </c>
      <c r="K319" s="43"/>
      <c r="L319" s="131">
        <v>486</v>
      </c>
      <c r="M319" s="43"/>
      <c r="N319" s="47"/>
      <c r="AF319" s="39"/>
      <c r="AG319" s="48"/>
      <c r="AH319" s="48" t="s">
        <v>1106</v>
      </c>
      <c r="AL319" s="48"/>
    </row>
    <row r="320" spans="1:38" s="4" customFormat="1" ht="15" x14ac:dyDescent="0.25">
      <c r="A320" s="71"/>
      <c r="B320" s="72"/>
      <c r="C320" s="847" t="s">
        <v>81</v>
      </c>
      <c r="D320" s="847"/>
      <c r="E320" s="847"/>
      <c r="F320" s="42"/>
      <c r="G320" s="43"/>
      <c r="H320" s="43"/>
      <c r="I320" s="43"/>
      <c r="J320" s="46"/>
      <c r="K320" s="43"/>
      <c r="L320" s="131">
        <v>486</v>
      </c>
      <c r="M320" s="66"/>
      <c r="N320" s="47"/>
      <c r="AF320" s="39"/>
      <c r="AG320" s="48"/>
      <c r="AH320" s="48"/>
      <c r="AL320" s="48" t="s">
        <v>81</v>
      </c>
    </row>
    <row r="321" spans="1:38" s="4" customFormat="1" ht="23.25" x14ac:dyDescent="0.25">
      <c r="A321" s="40" t="s">
        <v>301</v>
      </c>
      <c r="B321" s="41" t="s">
        <v>1107</v>
      </c>
      <c r="C321" s="847" t="s">
        <v>1108</v>
      </c>
      <c r="D321" s="847"/>
      <c r="E321" s="847"/>
      <c r="F321" s="42" t="s">
        <v>486</v>
      </c>
      <c r="G321" s="43">
        <v>34</v>
      </c>
      <c r="H321" s="44">
        <v>1</v>
      </c>
      <c r="I321" s="44">
        <v>34</v>
      </c>
      <c r="J321" s="131">
        <v>2.9</v>
      </c>
      <c r="K321" s="43"/>
      <c r="L321" s="131">
        <v>98.6</v>
      </c>
      <c r="M321" s="43"/>
      <c r="N321" s="47"/>
      <c r="AF321" s="39"/>
      <c r="AG321" s="48"/>
      <c r="AH321" s="48" t="s">
        <v>1108</v>
      </c>
      <c r="AL321" s="48"/>
    </row>
    <row r="322" spans="1:38" s="4" customFormat="1" ht="15" x14ac:dyDescent="0.25">
      <c r="A322" s="71"/>
      <c r="B322" s="72"/>
      <c r="C322" s="847" t="s">
        <v>81</v>
      </c>
      <c r="D322" s="847"/>
      <c r="E322" s="847"/>
      <c r="F322" s="42"/>
      <c r="G322" s="43"/>
      <c r="H322" s="43"/>
      <c r="I322" s="43"/>
      <c r="J322" s="46"/>
      <c r="K322" s="43"/>
      <c r="L322" s="131">
        <v>98.6</v>
      </c>
      <c r="M322" s="66"/>
      <c r="N322" s="47"/>
      <c r="AF322" s="39"/>
      <c r="AG322" s="48"/>
      <c r="AH322" s="48"/>
      <c r="AL322" s="48" t="s">
        <v>81</v>
      </c>
    </row>
    <row r="323" spans="1:38" s="4" customFormat="1" ht="34.5" x14ac:dyDescent="0.25">
      <c r="A323" s="40" t="s">
        <v>304</v>
      </c>
      <c r="B323" s="41" t="s">
        <v>1109</v>
      </c>
      <c r="C323" s="847" t="s">
        <v>1110</v>
      </c>
      <c r="D323" s="847"/>
      <c r="E323" s="847"/>
      <c r="F323" s="42" t="s">
        <v>486</v>
      </c>
      <c r="G323" s="43">
        <v>3.9</v>
      </c>
      <c r="H323" s="44">
        <v>1</v>
      </c>
      <c r="I323" s="45">
        <v>3.9</v>
      </c>
      <c r="J323" s="131">
        <v>126.7</v>
      </c>
      <c r="K323" s="43"/>
      <c r="L323" s="131">
        <v>494.13</v>
      </c>
      <c r="M323" s="43"/>
      <c r="N323" s="47"/>
      <c r="AF323" s="39"/>
      <c r="AG323" s="48"/>
      <c r="AH323" s="48" t="s">
        <v>1110</v>
      </c>
      <c r="AL323" s="48"/>
    </row>
    <row r="324" spans="1:38" s="4" customFormat="1" ht="15" x14ac:dyDescent="0.25">
      <c r="A324" s="71"/>
      <c r="B324" s="72"/>
      <c r="C324" s="847" t="s">
        <v>81</v>
      </c>
      <c r="D324" s="847"/>
      <c r="E324" s="847"/>
      <c r="F324" s="42"/>
      <c r="G324" s="43"/>
      <c r="H324" s="43"/>
      <c r="I324" s="43"/>
      <c r="J324" s="46"/>
      <c r="K324" s="43"/>
      <c r="L324" s="131">
        <v>494.13</v>
      </c>
      <c r="M324" s="66"/>
      <c r="N324" s="47"/>
      <c r="AF324" s="39"/>
      <c r="AG324" s="48"/>
      <c r="AH324" s="48"/>
      <c r="AL324" s="48" t="s">
        <v>81</v>
      </c>
    </row>
    <row r="325" spans="1:38" s="4" customFormat="1" ht="15" x14ac:dyDescent="0.25">
      <c r="A325" s="40" t="s">
        <v>307</v>
      </c>
      <c r="B325" s="41" t="s">
        <v>947</v>
      </c>
      <c r="C325" s="847" t="s">
        <v>948</v>
      </c>
      <c r="D325" s="847"/>
      <c r="E325" s="847"/>
      <c r="F325" s="42" t="s">
        <v>119</v>
      </c>
      <c r="G325" s="43">
        <v>0.7</v>
      </c>
      <c r="H325" s="44">
        <v>1</v>
      </c>
      <c r="I325" s="45">
        <v>0.7</v>
      </c>
      <c r="J325" s="46"/>
      <c r="K325" s="43"/>
      <c r="L325" s="46"/>
      <c r="M325" s="43"/>
      <c r="N325" s="47"/>
      <c r="AF325" s="39"/>
      <c r="AG325" s="48"/>
      <c r="AH325" s="48" t="s">
        <v>948</v>
      </c>
      <c r="AL325" s="48"/>
    </row>
    <row r="326" spans="1:38" s="4" customFormat="1" ht="15" x14ac:dyDescent="0.25">
      <c r="A326" s="51"/>
      <c r="B326" s="50" t="s">
        <v>60</v>
      </c>
      <c r="C326" s="853" t="s">
        <v>66</v>
      </c>
      <c r="D326" s="853"/>
      <c r="E326" s="853"/>
      <c r="F326" s="53"/>
      <c r="G326" s="54"/>
      <c r="H326" s="54"/>
      <c r="I326" s="54"/>
      <c r="J326" s="57">
        <v>193.34</v>
      </c>
      <c r="K326" s="54"/>
      <c r="L326" s="57">
        <v>135.34</v>
      </c>
      <c r="M326" s="56">
        <v>35.42</v>
      </c>
      <c r="N326" s="58">
        <v>4793.74</v>
      </c>
      <c r="AF326" s="39"/>
      <c r="AG326" s="48"/>
      <c r="AH326" s="48"/>
      <c r="AI326" s="3" t="s">
        <v>66</v>
      </c>
      <c r="AL326" s="48"/>
    </row>
    <row r="327" spans="1:38" s="4" customFormat="1" ht="15" x14ac:dyDescent="0.25">
      <c r="A327" s="51"/>
      <c r="B327" s="50" t="s">
        <v>67</v>
      </c>
      <c r="C327" s="853" t="s">
        <v>68</v>
      </c>
      <c r="D327" s="853"/>
      <c r="E327" s="853"/>
      <c r="F327" s="53"/>
      <c r="G327" s="54"/>
      <c r="H327" s="54"/>
      <c r="I327" s="54"/>
      <c r="J327" s="57">
        <v>0.31</v>
      </c>
      <c r="K327" s="54"/>
      <c r="L327" s="57">
        <v>0.22</v>
      </c>
      <c r="M327" s="54"/>
      <c r="N327" s="59"/>
      <c r="AF327" s="39"/>
      <c r="AG327" s="48"/>
      <c r="AH327" s="48"/>
      <c r="AI327" s="3" t="s">
        <v>68</v>
      </c>
      <c r="AL327" s="48"/>
    </row>
    <row r="328" spans="1:38" s="4" customFormat="1" ht="15" x14ac:dyDescent="0.25">
      <c r="A328" s="51"/>
      <c r="B328" s="50" t="s">
        <v>69</v>
      </c>
      <c r="C328" s="853" t="s">
        <v>70</v>
      </c>
      <c r="D328" s="853"/>
      <c r="E328" s="853"/>
      <c r="F328" s="53"/>
      <c r="G328" s="54"/>
      <c r="H328" s="54"/>
      <c r="I328" s="54"/>
      <c r="J328" s="57">
        <v>0.14000000000000001</v>
      </c>
      <c r="K328" s="54"/>
      <c r="L328" s="57">
        <v>0.1</v>
      </c>
      <c r="M328" s="56">
        <v>35.42</v>
      </c>
      <c r="N328" s="133">
        <v>3.54</v>
      </c>
      <c r="AF328" s="39"/>
      <c r="AG328" s="48"/>
      <c r="AH328" s="48"/>
      <c r="AI328" s="3" t="s">
        <v>70</v>
      </c>
      <c r="AL328" s="48"/>
    </row>
    <row r="329" spans="1:38" s="4" customFormat="1" ht="15" x14ac:dyDescent="0.25">
      <c r="A329" s="51"/>
      <c r="B329" s="50" t="s">
        <v>86</v>
      </c>
      <c r="C329" s="853" t="s">
        <v>87</v>
      </c>
      <c r="D329" s="853"/>
      <c r="E329" s="853"/>
      <c r="F329" s="53"/>
      <c r="G329" s="54"/>
      <c r="H329" s="54"/>
      <c r="I329" s="54"/>
      <c r="J329" s="57">
        <v>93.27</v>
      </c>
      <c r="K329" s="54"/>
      <c r="L329" s="57">
        <v>65.290000000000006</v>
      </c>
      <c r="M329" s="54"/>
      <c r="N329" s="59"/>
      <c r="AF329" s="39"/>
      <c r="AG329" s="48"/>
      <c r="AH329" s="48"/>
      <c r="AI329" s="3" t="s">
        <v>87</v>
      </c>
      <c r="AL329" s="48"/>
    </row>
    <row r="330" spans="1:38" s="4" customFormat="1" ht="15" x14ac:dyDescent="0.25">
      <c r="A330" s="60"/>
      <c r="B330" s="50"/>
      <c r="C330" s="853" t="s">
        <v>71</v>
      </c>
      <c r="D330" s="853"/>
      <c r="E330" s="853"/>
      <c r="F330" s="53" t="s">
        <v>72</v>
      </c>
      <c r="G330" s="56">
        <v>20.329999999999998</v>
      </c>
      <c r="H330" s="54"/>
      <c r="I330" s="62">
        <v>14.231</v>
      </c>
      <c r="J330" s="63"/>
      <c r="K330" s="54"/>
      <c r="L330" s="63"/>
      <c r="M330" s="54"/>
      <c r="N330" s="59"/>
      <c r="AF330" s="39"/>
      <c r="AG330" s="48"/>
      <c r="AH330" s="48"/>
      <c r="AJ330" s="3" t="s">
        <v>71</v>
      </c>
      <c r="AL330" s="48"/>
    </row>
    <row r="331" spans="1:38" s="4" customFormat="1" ht="15" x14ac:dyDescent="0.25">
      <c r="A331" s="60"/>
      <c r="B331" s="50"/>
      <c r="C331" s="853" t="s">
        <v>73</v>
      </c>
      <c r="D331" s="853"/>
      <c r="E331" s="853"/>
      <c r="F331" s="53" t="s">
        <v>72</v>
      </c>
      <c r="G331" s="56">
        <v>0.01</v>
      </c>
      <c r="H331" s="54"/>
      <c r="I331" s="62">
        <v>7.0000000000000001E-3</v>
      </c>
      <c r="J331" s="63"/>
      <c r="K331" s="54"/>
      <c r="L331" s="63"/>
      <c r="M331" s="54"/>
      <c r="N331" s="59"/>
      <c r="AF331" s="39"/>
      <c r="AG331" s="48"/>
      <c r="AH331" s="48"/>
      <c r="AJ331" s="3" t="s">
        <v>73</v>
      </c>
      <c r="AL331" s="48"/>
    </row>
    <row r="332" spans="1:38" s="4" customFormat="1" ht="15" x14ac:dyDescent="0.25">
      <c r="A332" s="51"/>
      <c r="B332" s="50"/>
      <c r="C332" s="854" t="s">
        <v>74</v>
      </c>
      <c r="D332" s="854"/>
      <c r="E332" s="854"/>
      <c r="F332" s="65"/>
      <c r="G332" s="66"/>
      <c r="H332" s="66"/>
      <c r="I332" s="66"/>
      <c r="J332" s="68">
        <v>286.92</v>
      </c>
      <c r="K332" s="66"/>
      <c r="L332" s="68">
        <v>200.85</v>
      </c>
      <c r="M332" s="66"/>
      <c r="N332" s="69"/>
      <c r="AF332" s="39"/>
      <c r="AG332" s="48"/>
      <c r="AH332" s="48"/>
      <c r="AK332" s="3" t="s">
        <v>74</v>
      </c>
      <c r="AL332" s="48"/>
    </row>
    <row r="333" spans="1:38" s="4" customFormat="1" ht="15" x14ac:dyDescent="0.25">
      <c r="A333" s="60"/>
      <c r="B333" s="50"/>
      <c r="C333" s="853" t="s">
        <v>75</v>
      </c>
      <c r="D333" s="853"/>
      <c r="E333" s="853"/>
      <c r="F333" s="53"/>
      <c r="G333" s="54"/>
      <c r="H333" s="54"/>
      <c r="I333" s="54"/>
      <c r="J333" s="63"/>
      <c r="K333" s="54"/>
      <c r="L333" s="57">
        <v>135.44</v>
      </c>
      <c r="M333" s="54"/>
      <c r="N333" s="58">
        <v>4797.28</v>
      </c>
      <c r="AF333" s="39"/>
      <c r="AG333" s="48"/>
      <c r="AH333" s="48"/>
      <c r="AJ333" s="3" t="s">
        <v>75</v>
      </c>
      <c r="AL333" s="48"/>
    </row>
    <row r="334" spans="1:38" s="4" customFormat="1" ht="23.25" x14ac:dyDescent="0.25">
      <c r="A334" s="60"/>
      <c r="B334" s="50" t="s">
        <v>120</v>
      </c>
      <c r="C334" s="853" t="s">
        <v>121</v>
      </c>
      <c r="D334" s="853"/>
      <c r="E334" s="853"/>
      <c r="F334" s="53" t="s">
        <v>78</v>
      </c>
      <c r="G334" s="70">
        <v>97</v>
      </c>
      <c r="H334" s="54"/>
      <c r="I334" s="70">
        <v>97</v>
      </c>
      <c r="J334" s="63"/>
      <c r="K334" s="54"/>
      <c r="L334" s="57">
        <v>131.38</v>
      </c>
      <c r="M334" s="54"/>
      <c r="N334" s="58">
        <v>4653.3599999999997</v>
      </c>
      <c r="AF334" s="39"/>
      <c r="AG334" s="48"/>
      <c r="AH334" s="48"/>
      <c r="AJ334" s="3" t="s">
        <v>121</v>
      </c>
      <c r="AL334" s="48"/>
    </row>
    <row r="335" spans="1:38" s="4" customFormat="1" ht="23.25" x14ac:dyDescent="0.25">
      <c r="A335" s="60"/>
      <c r="B335" s="50" t="s">
        <v>122</v>
      </c>
      <c r="C335" s="853" t="s">
        <v>123</v>
      </c>
      <c r="D335" s="853"/>
      <c r="E335" s="853"/>
      <c r="F335" s="53" t="s">
        <v>78</v>
      </c>
      <c r="G335" s="70">
        <v>51</v>
      </c>
      <c r="H335" s="54"/>
      <c r="I335" s="70">
        <v>51</v>
      </c>
      <c r="J335" s="63"/>
      <c r="K335" s="54"/>
      <c r="L335" s="57">
        <v>69.069999999999993</v>
      </c>
      <c r="M335" s="54"/>
      <c r="N335" s="58">
        <v>2446.61</v>
      </c>
      <c r="AF335" s="39"/>
      <c r="AG335" s="48"/>
      <c r="AH335" s="48"/>
      <c r="AJ335" s="3" t="s">
        <v>123</v>
      </c>
      <c r="AL335" s="48"/>
    </row>
    <row r="336" spans="1:38" s="4" customFormat="1" ht="15" x14ac:dyDescent="0.25">
      <c r="A336" s="71"/>
      <c r="B336" s="72"/>
      <c r="C336" s="847" t="s">
        <v>81</v>
      </c>
      <c r="D336" s="847"/>
      <c r="E336" s="847"/>
      <c r="F336" s="42"/>
      <c r="G336" s="43"/>
      <c r="H336" s="43"/>
      <c r="I336" s="43"/>
      <c r="J336" s="46"/>
      <c r="K336" s="43"/>
      <c r="L336" s="131">
        <v>401.3</v>
      </c>
      <c r="M336" s="66"/>
      <c r="N336" s="47"/>
      <c r="AF336" s="39"/>
      <c r="AG336" s="48"/>
      <c r="AH336" s="48"/>
      <c r="AL336" s="48" t="s">
        <v>81</v>
      </c>
    </row>
    <row r="337" spans="1:38" s="4" customFormat="1" ht="15" x14ac:dyDescent="0.25">
      <c r="A337" s="40" t="s">
        <v>310</v>
      </c>
      <c r="B337" s="41" t="s">
        <v>949</v>
      </c>
      <c r="C337" s="847" t="s">
        <v>950</v>
      </c>
      <c r="D337" s="847"/>
      <c r="E337" s="847"/>
      <c r="F337" s="42" t="s">
        <v>824</v>
      </c>
      <c r="G337" s="43">
        <v>0.35</v>
      </c>
      <c r="H337" s="44">
        <v>1</v>
      </c>
      <c r="I337" s="109">
        <v>0.35</v>
      </c>
      <c r="J337" s="73">
        <v>7840</v>
      </c>
      <c r="K337" s="43"/>
      <c r="L337" s="73">
        <v>2744</v>
      </c>
      <c r="M337" s="43"/>
      <c r="N337" s="47"/>
      <c r="AF337" s="39"/>
      <c r="AG337" s="48"/>
      <c r="AH337" s="48" t="s">
        <v>950</v>
      </c>
      <c r="AL337" s="48"/>
    </row>
    <row r="338" spans="1:38" s="4" customFormat="1" ht="15" x14ac:dyDescent="0.25">
      <c r="A338" s="71"/>
      <c r="B338" s="72"/>
      <c r="C338" s="847" t="s">
        <v>81</v>
      </c>
      <c r="D338" s="847"/>
      <c r="E338" s="847"/>
      <c r="F338" s="42"/>
      <c r="G338" s="43"/>
      <c r="H338" s="43"/>
      <c r="I338" s="43"/>
      <c r="J338" s="46"/>
      <c r="K338" s="43"/>
      <c r="L338" s="73">
        <v>2744</v>
      </c>
      <c r="M338" s="66"/>
      <c r="N338" s="47"/>
      <c r="AF338" s="39"/>
      <c r="AG338" s="48"/>
      <c r="AH338" s="48"/>
      <c r="AL338" s="48" t="s">
        <v>81</v>
      </c>
    </row>
    <row r="339" spans="1:38" s="4" customFormat="1" ht="23.25" x14ac:dyDescent="0.25">
      <c r="A339" s="40" t="s">
        <v>313</v>
      </c>
      <c r="B339" s="41" t="s">
        <v>951</v>
      </c>
      <c r="C339" s="847" t="s">
        <v>952</v>
      </c>
      <c r="D339" s="847"/>
      <c r="E339" s="847"/>
      <c r="F339" s="42" t="s">
        <v>119</v>
      </c>
      <c r="G339" s="43">
        <v>0.7</v>
      </c>
      <c r="H339" s="44">
        <v>1</v>
      </c>
      <c r="I339" s="45">
        <v>0.7</v>
      </c>
      <c r="J339" s="131">
        <v>926</v>
      </c>
      <c r="K339" s="43"/>
      <c r="L339" s="131">
        <v>648.20000000000005</v>
      </c>
      <c r="M339" s="43"/>
      <c r="N339" s="47"/>
      <c r="AF339" s="39"/>
      <c r="AG339" s="48"/>
      <c r="AH339" s="48" t="s">
        <v>952</v>
      </c>
      <c r="AL339" s="48"/>
    </row>
    <row r="340" spans="1:38" s="4" customFormat="1" ht="15" x14ac:dyDescent="0.25">
      <c r="A340" s="71"/>
      <c r="B340" s="72"/>
      <c r="C340" s="847" t="s">
        <v>81</v>
      </c>
      <c r="D340" s="847"/>
      <c r="E340" s="847"/>
      <c r="F340" s="42"/>
      <c r="G340" s="43"/>
      <c r="H340" s="43"/>
      <c r="I340" s="43"/>
      <c r="J340" s="46"/>
      <c r="K340" s="43"/>
      <c r="L340" s="131">
        <v>648.20000000000005</v>
      </c>
      <c r="M340" s="66"/>
      <c r="N340" s="47"/>
      <c r="AF340" s="39"/>
      <c r="AG340" s="48"/>
      <c r="AH340" s="48"/>
      <c r="AL340" s="48" t="s">
        <v>81</v>
      </c>
    </row>
    <row r="341" spans="1:38" s="4" customFormat="1" ht="23.25" x14ac:dyDescent="0.25">
      <c r="A341" s="40" t="s">
        <v>319</v>
      </c>
      <c r="B341" s="41" t="s">
        <v>953</v>
      </c>
      <c r="C341" s="847" t="s">
        <v>954</v>
      </c>
      <c r="D341" s="847"/>
      <c r="E341" s="847"/>
      <c r="F341" s="42" t="s">
        <v>824</v>
      </c>
      <c r="G341" s="43">
        <v>0.1</v>
      </c>
      <c r="H341" s="44">
        <v>1</v>
      </c>
      <c r="I341" s="45">
        <v>0.1</v>
      </c>
      <c r="J341" s="73">
        <v>1155</v>
      </c>
      <c r="K341" s="43"/>
      <c r="L341" s="131">
        <v>115.5</v>
      </c>
      <c r="M341" s="43"/>
      <c r="N341" s="47"/>
      <c r="AF341" s="39"/>
      <c r="AG341" s="48"/>
      <c r="AH341" s="48" t="s">
        <v>954</v>
      </c>
      <c r="AL341" s="48"/>
    </row>
    <row r="342" spans="1:38" s="4" customFormat="1" ht="15" x14ac:dyDescent="0.25">
      <c r="A342" s="71"/>
      <c r="B342" s="72"/>
      <c r="C342" s="847" t="s">
        <v>81</v>
      </c>
      <c r="D342" s="847"/>
      <c r="E342" s="847"/>
      <c r="F342" s="42"/>
      <c r="G342" s="43"/>
      <c r="H342" s="43"/>
      <c r="I342" s="43"/>
      <c r="J342" s="46"/>
      <c r="K342" s="43"/>
      <c r="L342" s="131">
        <v>115.5</v>
      </c>
      <c r="M342" s="66"/>
      <c r="N342" s="47"/>
      <c r="AF342" s="39"/>
      <c r="AG342" s="48"/>
      <c r="AH342" s="48"/>
      <c r="AL342" s="48" t="s">
        <v>81</v>
      </c>
    </row>
    <row r="343" spans="1:38" s="4" customFormat="1" ht="23.25" x14ac:dyDescent="0.25">
      <c r="A343" s="40" t="s">
        <v>322</v>
      </c>
      <c r="B343" s="41" t="s">
        <v>1111</v>
      </c>
      <c r="C343" s="847" t="s">
        <v>1112</v>
      </c>
      <c r="D343" s="847"/>
      <c r="E343" s="847"/>
      <c r="F343" s="42" t="s">
        <v>824</v>
      </c>
      <c r="G343" s="43">
        <v>0.08</v>
      </c>
      <c r="H343" s="44">
        <v>1</v>
      </c>
      <c r="I343" s="109">
        <v>0.08</v>
      </c>
      <c r="J343" s="73">
        <v>3277.01</v>
      </c>
      <c r="K343" s="43"/>
      <c r="L343" s="131">
        <v>262.16000000000003</v>
      </c>
      <c r="M343" s="43"/>
      <c r="N343" s="47"/>
      <c r="AF343" s="39"/>
      <c r="AG343" s="48"/>
      <c r="AH343" s="48" t="s">
        <v>1112</v>
      </c>
      <c r="AL343" s="48"/>
    </row>
    <row r="344" spans="1:38" s="4" customFormat="1" ht="15" x14ac:dyDescent="0.25">
      <c r="A344" s="71"/>
      <c r="B344" s="72"/>
      <c r="C344" s="847" t="s">
        <v>81</v>
      </c>
      <c r="D344" s="847"/>
      <c r="E344" s="847"/>
      <c r="F344" s="42"/>
      <c r="G344" s="43"/>
      <c r="H344" s="43"/>
      <c r="I344" s="43"/>
      <c r="J344" s="46"/>
      <c r="K344" s="43"/>
      <c r="L344" s="131">
        <v>262.16000000000003</v>
      </c>
      <c r="M344" s="66"/>
      <c r="N344" s="47"/>
      <c r="AF344" s="39"/>
      <c r="AG344" s="48"/>
      <c r="AH344" s="48"/>
      <c r="AL344" s="48" t="s">
        <v>81</v>
      </c>
    </row>
    <row r="345" spans="1:38" s="4" customFormat="1" ht="15" x14ac:dyDescent="0.25">
      <c r="A345" s="40" t="s">
        <v>323</v>
      </c>
      <c r="B345" s="41" t="s">
        <v>1113</v>
      </c>
      <c r="C345" s="847" t="s">
        <v>1165</v>
      </c>
      <c r="D345" s="847"/>
      <c r="E345" s="847"/>
      <c r="F345" s="42" t="s">
        <v>824</v>
      </c>
      <c r="G345" s="43">
        <v>0.03</v>
      </c>
      <c r="H345" s="44">
        <v>1</v>
      </c>
      <c r="I345" s="109">
        <v>0.03</v>
      </c>
      <c r="J345" s="73">
        <v>2153</v>
      </c>
      <c r="K345" s="43"/>
      <c r="L345" s="131">
        <v>64.59</v>
      </c>
      <c r="M345" s="43"/>
      <c r="N345" s="47"/>
      <c r="AF345" s="39"/>
      <c r="AG345" s="48"/>
      <c r="AH345" s="48" t="s">
        <v>1165</v>
      </c>
      <c r="AL345" s="48"/>
    </row>
    <row r="346" spans="1:38" s="4" customFormat="1" ht="15" x14ac:dyDescent="0.25">
      <c r="A346" s="71"/>
      <c r="B346" s="72"/>
      <c r="C346" s="847" t="s">
        <v>81</v>
      </c>
      <c r="D346" s="847"/>
      <c r="E346" s="847"/>
      <c r="F346" s="42"/>
      <c r="G346" s="43"/>
      <c r="H346" s="43"/>
      <c r="I346" s="43"/>
      <c r="J346" s="46"/>
      <c r="K346" s="43"/>
      <c r="L346" s="131">
        <v>64.59</v>
      </c>
      <c r="M346" s="66"/>
      <c r="N346" s="47"/>
      <c r="AF346" s="39"/>
      <c r="AG346" s="48"/>
      <c r="AH346" s="48"/>
      <c r="AL346" s="48" t="s">
        <v>81</v>
      </c>
    </row>
    <row r="347" spans="1:38" s="4" customFormat="1" ht="23.25" x14ac:dyDescent="0.25">
      <c r="A347" s="40" t="s">
        <v>327</v>
      </c>
      <c r="B347" s="41" t="s">
        <v>955</v>
      </c>
      <c r="C347" s="847" t="s">
        <v>956</v>
      </c>
      <c r="D347" s="847"/>
      <c r="E347" s="847"/>
      <c r="F347" s="42" t="s">
        <v>824</v>
      </c>
      <c r="G347" s="43">
        <v>7.0000000000000007E-2</v>
      </c>
      <c r="H347" s="44">
        <v>1</v>
      </c>
      <c r="I347" s="109">
        <v>7.0000000000000007E-2</v>
      </c>
      <c r="J347" s="73">
        <v>1278</v>
      </c>
      <c r="K347" s="43"/>
      <c r="L347" s="131">
        <v>89.46</v>
      </c>
      <c r="M347" s="43"/>
      <c r="N347" s="47"/>
      <c r="AF347" s="39"/>
      <c r="AG347" s="48"/>
      <c r="AH347" s="48" t="s">
        <v>956</v>
      </c>
      <c r="AL347" s="48"/>
    </row>
    <row r="348" spans="1:38" s="4" customFormat="1" ht="15" x14ac:dyDescent="0.25">
      <c r="A348" s="71"/>
      <c r="B348" s="72"/>
      <c r="C348" s="847" t="s">
        <v>81</v>
      </c>
      <c r="D348" s="847"/>
      <c r="E348" s="847"/>
      <c r="F348" s="42"/>
      <c r="G348" s="43"/>
      <c r="H348" s="43"/>
      <c r="I348" s="43"/>
      <c r="J348" s="46"/>
      <c r="K348" s="43"/>
      <c r="L348" s="131">
        <v>89.46</v>
      </c>
      <c r="M348" s="66"/>
      <c r="N348" s="47"/>
      <c r="AF348" s="39"/>
      <c r="AG348" s="48"/>
      <c r="AH348" s="48"/>
      <c r="AL348" s="48" t="s">
        <v>81</v>
      </c>
    </row>
    <row r="349" spans="1:38" s="4" customFormat="1" ht="34.5" x14ac:dyDescent="0.25">
      <c r="A349" s="40" t="s">
        <v>331</v>
      </c>
      <c r="B349" s="41" t="s">
        <v>1115</v>
      </c>
      <c r="C349" s="847" t="s">
        <v>1116</v>
      </c>
      <c r="D349" s="847"/>
      <c r="E349" s="847"/>
      <c r="F349" s="42" t="s">
        <v>207</v>
      </c>
      <c r="G349" s="43">
        <v>2.9760000000000002E-2</v>
      </c>
      <c r="H349" s="44">
        <v>1</v>
      </c>
      <c r="I349" s="137">
        <v>2.9760000000000002E-2</v>
      </c>
      <c r="J349" s="46"/>
      <c r="K349" s="43"/>
      <c r="L349" s="46"/>
      <c r="M349" s="43"/>
      <c r="N349" s="47"/>
      <c r="AF349" s="39"/>
      <c r="AG349" s="48"/>
      <c r="AH349" s="48" t="s">
        <v>1116</v>
      </c>
      <c r="AL349" s="48"/>
    </row>
    <row r="350" spans="1:38" s="4" customFormat="1" ht="15" x14ac:dyDescent="0.25">
      <c r="A350" s="51"/>
      <c r="B350" s="50" t="s">
        <v>60</v>
      </c>
      <c r="C350" s="853" t="s">
        <v>66</v>
      </c>
      <c r="D350" s="853"/>
      <c r="E350" s="853"/>
      <c r="F350" s="53"/>
      <c r="G350" s="54"/>
      <c r="H350" s="54"/>
      <c r="I350" s="54"/>
      <c r="J350" s="57">
        <v>436.91</v>
      </c>
      <c r="K350" s="54"/>
      <c r="L350" s="57">
        <v>13</v>
      </c>
      <c r="M350" s="56">
        <v>35.42</v>
      </c>
      <c r="N350" s="133">
        <v>460.46</v>
      </c>
      <c r="AF350" s="39"/>
      <c r="AG350" s="48"/>
      <c r="AH350" s="48"/>
      <c r="AI350" s="3" t="s">
        <v>66</v>
      </c>
      <c r="AL350" s="48"/>
    </row>
    <row r="351" spans="1:38" s="4" customFormat="1" ht="15" x14ac:dyDescent="0.25">
      <c r="A351" s="51"/>
      <c r="B351" s="50" t="s">
        <v>67</v>
      </c>
      <c r="C351" s="853" t="s">
        <v>68</v>
      </c>
      <c r="D351" s="853"/>
      <c r="E351" s="853"/>
      <c r="F351" s="53"/>
      <c r="G351" s="54"/>
      <c r="H351" s="54"/>
      <c r="I351" s="54"/>
      <c r="J351" s="57">
        <v>295.08</v>
      </c>
      <c r="K351" s="54"/>
      <c r="L351" s="57">
        <v>8.7799999999999994</v>
      </c>
      <c r="M351" s="54"/>
      <c r="N351" s="59"/>
      <c r="AF351" s="39"/>
      <c r="AG351" s="48"/>
      <c r="AH351" s="48"/>
      <c r="AI351" s="3" t="s">
        <v>68</v>
      </c>
      <c r="AL351" s="48"/>
    </row>
    <row r="352" spans="1:38" s="4" customFormat="1" ht="15" x14ac:dyDescent="0.25">
      <c r="A352" s="51"/>
      <c r="B352" s="50" t="s">
        <v>69</v>
      </c>
      <c r="C352" s="853" t="s">
        <v>70</v>
      </c>
      <c r="D352" s="853"/>
      <c r="E352" s="853"/>
      <c r="F352" s="53"/>
      <c r="G352" s="54"/>
      <c r="H352" s="54"/>
      <c r="I352" s="54"/>
      <c r="J352" s="57">
        <v>31.38</v>
      </c>
      <c r="K352" s="54"/>
      <c r="L352" s="57">
        <v>0.93</v>
      </c>
      <c r="M352" s="56">
        <v>35.42</v>
      </c>
      <c r="N352" s="133">
        <v>32.94</v>
      </c>
      <c r="AF352" s="39"/>
      <c r="AG352" s="48"/>
      <c r="AH352" s="48"/>
      <c r="AI352" s="3" t="s">
        <v>70</v>
      </c>
      <c r="AL352" s="48"/>
    </row>
    <row r="353" spans="1:38" s="4" customFormat="1" ht="15" x14ac:dyDescent="0.25">
      <c r="A353" s="51"/>
      <c r="B353" s="50" t="s">
        <v>86</v>
      </c>
      <c r="C353" s="853" t="s">
        <v>87</v>
      </c>
      <c r="D353" s="853"/>
      <c r="E353" s="853"/>
      <c r="F353" s="53"/>
      <c r="G353" s="54"/>
      <c r="H353" s="54"/>
      <c r="I353" s="54"/>
      <c r="J353" s="57">
        <v>52.95</v>
      </c>
      <c r="K353" s="54"/>
      <c r="L353" s="57">
        <v>1.58</v>
      </c>
      <c r="M353" s="54"/>
      <c r="N353" s="59"/>
      <c r="AF353" s="39"/>
      <c r="AG353" s="48"/>
      <c r="AH353" s="48"/>
      <c r="AI353" s="3" t="s">
        <v>87</v>
      </c>
      <c r="AL353" s="48"/>
    </row>
    <row r="354" spans="1:38" s="4" customFormat="1" ht="15" x14ac:dyDescent="0.25">
      <c r="A354" s="60"/>
      <c r="B354" s="50"/>
      <c r="C354" s="853" t="s">
        <v>71</v>
      </c>
      <c r="D354" s="853"/>
      <c r="E354" s="853"/>
      <c r="F354" s="53" t="s">
        <v>72</v>
      </c>
      <c r="G354" s="56">
        <v>46.48</v>
      </c>
      <c r="H354" s="54"/>
      <c r="I354" s="136">
        <v>1.3832447999999999</v>
      </c>
      <c r="J354" s="63"/>
      <c r="K354" s="54"/>
      <c r="L354" s="63"/>
      <c r="M354" s="54"/>
      <c r="N354" s="59"/>
      <c r="AF354" s="39"/>
      <c r="AG354" s="48"/>
      <c r="AH354" s="48"/>
      <c r="AJ354" s="3" t="s">
        <v>71</v>
      </c>
      <c r="AL354" s="48"/>
    </row>
    <row r="355" spans="1:38" s="4" customFormat="1" ht="15" x14ac:dyDescent="0.25">
      <c r="A355" s="60"/>
      <c r="B355" s="50"/>
      <c r="C355" s="853" t="s">
        <v>73</v>
      </c>
      <c r="D355" s="853"/>
      <c r="E355" s="853"/>
      <c r="F355" s="53" t="s">
        <v>72</v>
      </c>
      <c r="G355" s="61">
        <v>2.5</v>
      </c>
      <c r="H355" s="54"/>
      <c r="I355" s="130">
        <v>7.4399999999999994E-2</v>
      </c>
      <c r="J355" s="63"/>
      <c r="K355" s="54"/>
      <c r="L355" s="63"/>
      <c r="M355" s="54"/>
      <c r="N355" s="59"/>
      <c r="AF355" s="39"/>
      <c r="AG355" s="48"/>
      <c r="AH355" s="48"/>
      <c r="AJ355" s="3" t="s">
        <v>73</v>
      </c>
      <c r="AL355" s="48"/>
    </row>
    <row r="356" spans="1:38" s="4" customFormat="1" ht="15" x14ac:dyDescent="0.25">
      <c r="A356" s="51"/>
      <c r="B356" s="50"/>
      <c r="C356" s="854" t="s">
        <v>74</v>
      </c>
      <c r="D356" s="854"/>
      <c r="E356" s="854"/>
      <c r="F356" s="65"/>
      <c r="G356" s="66"/>
      <c r="H356" s="66"/>
      <c r="I356" s="66"/>
      <c r="J356" s="68">
        <v>784.94</v>
      </c>
      <c r="K356" s="66"/>
      <c r="L356" s="68">
        <v>23.36</v>
      </c>
      <c r="M356" s="66"/>
      <c r="N356" s="69"/>
      <c r="AF356" s="39"/>
      <c r="AG356" s="48"/>
      <c r="AH356" s="48"/>
      <c r="AK356" s="3" t="s">
        <v>74</v>
      </c>
      <c r="AL356" s="48"/>
    </row>
    <row r="357" spans="1:38" s="4" customFormat="1" ht="15" x14ac:dyDescent="0.25">
      <c r="A357" s="60"/>
      <c r="B357" s="50"/>
      <c r="C357" s="853" t="s">
        <v>75</v>
      </c>
      <c r="D357" s="853"/>
      <c r="E357" s="853"/>
      <c r="F357" s="53"/>
      <c r="G357" s="54"/>
      <c r="H357" s="54"/>
      <c r="I357" s="54"/>
      <c r="J357" s="63"/>
      <c r="K357" s="54"/>
      <c r="L357" s="57">
        <v>13.93</v>
      </c>
      <c r="M357" s="54"/>
      <c r="N357" s="133">
        <v>493.4</v>
      </c>
      <c r="AF357" s="39"/>
      <c r="AG357" s="48"/>
      <c r="AH357" s="48"/>
      <c r="AJ357" s="3" t="s">
        <v>75</v>
      </c>
      <c r="AL357" s="48"/>
    </row>
    <row r="358" spans="1:38" s="4" customFormat="1" ht="23.25" x14ac:dyDescent="0.25">
      <c r="A358" s="60"/>
      <c r="B358" s="50" t="s">
        <v>120</v>
      </c>
      <c r="C358" s="853" t="s">
        <v>121</v>
      </c>
      <c r="D358" s="853"/>
      <c r="E358" s="853"/>
      <c r="F358" s="53" t="s">
        <v>78</v>
      </c>
      <c r="G358" s="70">
        <v>97</v>
      </c>
      <c r="H358" s="54"/>
      <c r="I358" s="70">
        <v>97</v>
      </c>
      <c r="J358" s="63"/>
      <c r="K358" s="54"/>
      <c r="L358" s="57">
        <v>13.51</v>
      </c>
      <c r="M358" s="54"/>
      <c r="N358" s="133">
        <v>478.6</v>
      </c>
      <c r="AF358" s="39"/>
      <c r="AG358" s="48"/>
      <c r="AH358" s="48"/>
      <c r="AJ358" s="3" t="s">
        <v>121</v>
      </c>
      <c r="AL358" s="48"/>
    </row>
    <row r="359" spans="1:38" s="4" customFormat="1" ht="23.25" x14ac:dyDescent="0.25">
      <c r="A359" s="60"/>
      <c r="B359" s="50" t="s">
        <v>122</v>
      </c>
      <c r="C359" s="853" t="s">
        <v>123</v>
      </c>
      <c r="D359" s="853"/>
      <c r="E359" s="853"/>
      <c r="F359" s="53" t="s">
        <v>78</v>
      </c>
      <c r="G359" s="70">
        <v>51</v>
      </c>
      <c r="H359" s="54"/>
      <c r="I359" s="70">
        <v>51</v>
      </c>
      <c r="J359" s="63"/>
      <c r="K359" s="54"/>
      <c r="L359" s="57">
        <v>7.1</v>
      </c>
      <c r="M359" s="54"/>
      <c r="N359" s="133">
        <v>251.63</v>
      </c>
      <c r="AF359" s="39"/>
      <c r="AG359" s="48"/>
      <c r="AH359" s="48"/>
      <c r="AJ359" s="3" t="s">
        <v>123</v>
      </c>
      <c r="AL359" s="48"/>
    </row>
    <row r="360" spans="1:38" s="4" customFormat="1" ht="15" x14ac:dyDescent="0.25">
      <c r="A360" s="71"/>
      <c r="B360" s="72"/>
      <c r="C360" s="847" t="s">
        <v>81</v>
      </c>
      <c r="D360" s="847"/>
      <c r="E360" s="847"/>
      <c r="F360" s="42"/>
      <c r="G360" s="43"/>
      <c r="H360" s="43"/>
      <c r="I360" s="43"/>
      <c r="J360" s="46"/>
      <c r="K360" s="43"/>
      <c r="L360" s="131">
        <v>43.97</v>
      </c>
      <c r="M360" s="66"/>
      <c r="N360" s="47"/>
      <c r="AF360" s="39"/>
      <c r="AG360" s="48"/>
      <c r="AH360" s="48"/>
      <c r="AL360" s="48" t="s">
        <v>81</v>
      </c>
    </row>
    <row r="361" spans="1:38" s="4" customFormat="1" ht="34.5" x14ac:dyDescent="0.25">
      <c r="A361" s="40" t="s">
        <v>334</v>
      </c>
      <c r="B361" s="41" t="s">
        <v>1117</v>
      </c>
      <c r="C361" s="847" t="s">
        <v>1118</v>
      </c>
      <c r="D361" s="847"/>
      <c r="E361" s="847"/>
      <c r="F361" s="42" t="s">
        <v>164</v>
      </c>
      <c r="G361" s="43">
        <v>6</v>
      </c>
      <c r="H361" s="44">
        <v>1</v>
      </c>
      <c r="I361" s="44">
        <v>6</v>
      </c>
      <c r="J361" s="131">
        <v>24.96</v>
      </c>
      <c r="K361" s="43"/>
      <c r="L361" s="131">
        <v>149.76</v>
      </c>
      <c r="M361" s="43"/>
      <c r="N361" s="47"/>
      <c r="AF361" s="39"/>
      <c r="AG361" s="48"/>
      <c r="AH361" s="48" t="s">
        <v>1118</v>
      </c>
      <c r="AL361" s="48"/>
    </row>
    <row r="362" spans="1:38" s="4" customFormat="1" ht="15" x14ac:dyDescent="0.25">
      <c r="A362" s="71"/>
      <c r="B362" s="72"/>
      <c r="C362" s="847" t="s">
        <v>81</v>
      </c>
      <c r="D362" s="847"/>
      <c r="E362" s="847"/>
      <c r="F362" s="42"/>
      <c r="G362" s="43"/>
      <c r="H362" s="43"/>
      <c r="I362" s="43"/>
      <c r="J362" s="46"/>
      <c r="K362" s="43"/>
      <c r="L362" s="131">
        <v>149.76</v>
      </c>
      <c r="M362" s="66"/>
      <c r="N362" s="47"/>
      <c r="AF362" s="39"/>
      <c r="AG362" s="48"/>
      <c r="AH362" s="48"/>
      <c r="AL362" s="48" t="s">
        <v>81</v>
      </c>
    </row>
    <row r="363" spans="1:38" s="4" customFormat="1" ht="15" x14ac:dyDescent="0.25">
      <c r="A363" s="40" t="s">
        <v>338</v>
      </c>
      <c r="B363" s="41" t="s">
        <v>1119</v>
      </c>
      <c r="C363" s="847" t="s">
        <v>1120</v>
      </c>
      <c r="D363" s="847"/>
      <c r="E363" s="847"/>
      <c r="F363" s="42" t="s">
        <v>174</v>
      </c>
      <c r="G363" s="43">
        <v>2</v>
      </c>
      <c r="H363" s="44">
        <v>1</v>
      </c>
      <c r="I363" s="44">
        <v>2</v>
      </c>
      <c r="J363" s="131">
        <v>52</v>
      </c>
      <c r="K363" s="43"/>
      <c r="L363" s="131">
        <v>104</v>
      </c>
      <c r="M363" s="43"/>
      <c r="N363" s="47"/>
      <c r="AF363" s="39"/>
      <c r="AG363" s="48"/>
      <c r="AH363" s="48" t="s">
        <v>1120</v>
      </c>
      <c r="AL363" s="48"/>
    </row>
    <row r="364" spans="1:38" s="4" customFormat="1" ht="15" x14ac:dyDescent="0.25">
      <c r="A364" s="71"/>
      <c r="B364" s="72"/>
      <c r="C364" s="847" t="s">
        <v>81</v>
      </c>
      <c r="D364" s="847"/>
      <c r="E364" s="847"/>
      <c r="F364" s="42"/>
      <c r="G364" s="43"/>
      <c r="H364" s="43"/>
      <c r="I364" s="43"/>
      <c r="J364" s="46"/>
      <c r="K364" s="43"/>
      <c r="L364" s="131">
        <v>104</v>
      </c>
      <c r="M364" s="66"/>
      <c r="N364" s="47"/>
      <c r="AF364" s="39"/>
      <c r="AG364" s="48"/>
      <c r="AH364" s="48"/>
      <c r="AL364" s="48" t="s">
        <v>81</v>
      </c>
    </row>
    <row r="365" spans="1:38" s="4" customFormat="1" ht="34.5" x14ac:dyDescent="0.25">
      <c r="A365" s="40" t="s">
        <v>344</v>
      </c>
      <c r="B365" s="41" t="s">
        <v>1121</v>
      </c>
      <c r="C365" s="847" t="s">
        <v>1122</v>
      </c>
      <c r="D365" s="847"/>
      <c r="E365" s="847"/>
      <c r="F365" s="42" t="s">
        <v>164</v>
      </c>
      <c r="G365" s="43">
        <v>4</v>
      </c>
      <c r="H365" s="44">
        <v>1</v>
      </c>
      <c r="I365" s="44">
        <v>4</v>
      </c>
      <c r="J365" s="131">
        <v>24.28</v>
      </c>
      <c r="K365" s="43"/>
      <c r="L365" s="131">
        <v>97.12</v>
      </c>
      <c r="M365" s="43"/>
      <c r="N365" s="47"/>
      <c r="AF365" s="39"/>
      <c r="AG365" s="48"/>
      <c r="AH365" s="48" t="s">
        <v>1122</v>
      </c>
      <c r="AL365" s="48"/>
    </row>
    <row r="366" spans="1:38" s="4" customFormat="1" ht="15" x14ac:dyDescent="0.25">
      <c r="A366" s="71"/>
      <c r="B366" s="72"/>
      <c r="C366" s="847" t="s">
        <v>81</v>
      </c>
      <c r="D366" s="847"/>
      <c r="E366" s="847"/>
      <c r="F366" s="42"/>
      <c r="G366" s="43"/>
      <c r="H366" s="43"/>
      <c r="I366" s="43"/>
      <c r="J366" s="46"/>
      <c r="K366" s="43"/>
      <c r="L366" s="131">
        <v>97.12</v>
      </c>
      <c r="M366" s="66"/>
      <c r="N366" s="47"/>
      <c r="AF366" s="39"/>
      <c r="AG366" s="48"/>
      <c r="AH366" s="48"/>
      <c r="AL366" s="48" t="s">
        <v>81</v>
      </c>
    </row>
    <row r="367" spans="1:38" s="4" customFormat="1" ht="15" x14ac:dyDescent="0.25">
      <c r="A367" s="40" t="s">
        <v>351</v>
      </c>
      <c r="B367" s="41" t="s">
        <v>1123</v>
      </c>
      <c r="C367" s="847" t="s">
        <v>1124</v>
      </c>
      <c r="D367" s="847"/>
      <c r="E367" s="847"/>
      <c r="F367" s="42" t="s">
        <v>824</v>
      </c>
      <c r="G367" s="43">
        <v>0.06</v>
      </c>
      <c r="H367" s="44">
        <v>1</v>
      </c>
      <c r="I367" s="109">
        <v>0.06</v>
      </c>
      <c r="J367" s="131">
        <v>597</v>
      </c>
      <c r="K367" s="43"/>
      <c r="L367" s="131">
        <v>35.82</v>
      </c>
      <c r="M367" s="43"/>
      <c r="N367" s="47"/>
      <c r="AF367" s="39"/>
      <c r="AG367" s="48"/>
      <c r="AH367" s="48" t="s">
        <v>1124</v>
      </c>
      <c r="AL367" s="48"/>
    </row>
    <row r="368" spans="1:38" s="4" customFormat="1" ht="15" x14ac:dyDescent="0.25">
      <c r="A368" s="71"/>
      <c r="B368" s="72"/>
      <c r="C368" s="847" t="s">
        <v>81</v>
      </c>
      <c r="D368" s="847"/>
      <c r="E368" s="847"/>
      <c r="F368" s="42"/>
      <c r="G368" s="43"/>
      <c r="H368" s="43"/>
      <c r="I368" s="43"/>
      <c r="J368" s="46"/>
      <c r="K368" s="43"/>
      <c r="L368" s="131">
        <v>35.82</v>
      </c>
      <c r="M368" s="66"/>
      <c r="N368" s="47"/>
      <c r="AF368" s="39"/>
      <c r="AG368" s="48"/>
      <c r="AH368" s="48"/>
      <c r="AL368" s="48" t="s">
        <v>81</v>
      </c>
    </row>
    <row r="369" spans="1:38" s="4" customFormat="1" ht="15" x14ac:dyDescent="0.25">
      <c r="A369" s="40" t="s">
        <v>354</v>
      </c>
      <c r="B369" s="41" t="s">
        <v>1125</v>
      </c>
      <c r="C369" s="847" t="s">
        <v>1126</v>
      </c>
      <c r="D369" s="847"/>
      <c r="E369" s="847"/>
      <c r="F369" s="42" t="s">
        <v>174</v>
      </c>
      <c r="G369" s="43">
        <v>6</v>
      </c>
      <c r="H369" s="44">
        <v>1</v>
      </c>
      <c r="I369" s="44">
        <v>6</v>
      </c>
      <c r="J369" s="131">
        <v>12.05</v>
      </c>
      <c r="K369" s="43"/>
      <c r="L369" s="131">
        <v>72.3</v>
      </c>
      <c r="M369" s="43"/>
      <c r="N369" s="47"/>
      <c r="AF369" s="39"/>
      <c r="AG369" s="48"/>
      <c r="AH369" s="48" t="s">
        <v>1126</v>
      </c>
      <c r="AL369" s="48"/>
    </row>
    <row r="370" spans="1:38" s="4" customFormat="1" ht="15" x14ac:dyDescent="0.25">
      <c r="A370" s="71"/>
      <c r="B370" s="72"/>
      <c r="C370" s="847" t="s">
        <v>81</v>
      </c>
      <c r="D370" s="847"/>
      <c r="E370" s="847"/>
      <c r="F370" s="42"/>
      <c r="G370" s="43"/>
      <c r="H370" s="43"/>
      <c r="I370" s="43"/>
      <c r="J370" s="46"/>
      <c r="K370" s="43"/>
      <c r="L370" s="131">
        <v>72.3</v>
      </c>
      <c r="M370" s="66"/>
      <c r="N370" s="47"/>
      <c r="AF370" s="39"/>
      <c r="AG370" s="48"/>
      <c r="AH370" s="48"/>
      <c r="AL370" s="48" t="s">
        <v>81</v>
      </c>
    </row>
    <row r="371" spans="1:38" s="4" customFormat="1" ht="23.25" x14ac:dyDescent="0.25">
      <c r="A371" s="40" t="s">
        <v>357</v>
      </c>
      <c r="B371" s="41" t="s">
        <v>959</v>
      </c>
      <c r="C371" s="847" t="s">
        <v>1127</v>
      </c>
      <c r="D371" s="847"/>
      <c r="E371" s="847"/>
      <c r="F371" s="42" t="s">
        <v>119</v>
      </c>
      <c r="G371" s="43">
        <v>0.05</v>
      </c>
      <c r="H371" s="44">
        <v>1</v>
      </c>
      <c r="I371" s="109">
        <v>0.05</v>
      </c>
      <c r="J371" s="46"/>
      <c r="K371" s="43"/>
      <c r="L371" s="46"/>
      <c r="M371" s="43"/>
      <c r="N371" s="47"/>
      <c r="AF371" s="39"/>
      <c r="AG371" s="48"/>
      <c r="AH371" s="48" t="s">
        <v>1127</v>
      </c>
      <c r="AL371" s="48"/>
    </row>
    <row r="372" spans="1:38" s="4" customFormat="1" ht="15" x14ac:dyDescent="0.25">
      <c r="A372" s="51"/>
      <c r="B372" s="50" t="s">
        <v>60</v>
      </c>
      <c r="C372" s="853" t="s">
        <v>66</v>
      </c>
      <c r="D372" s="853"/>
      <c r="E372" s="853"/>
      <c r="F372" s="53"/>
      <c r="G372" s="54"/>
      <c r="H372" s="54"/>
      <c r="I372" s="54"/>
      <c r="J372" s="57">
        <v>26.51</v>
      </c>
      <c r="K372" s="54"/>
      <c r="L372" s="57">
        <v>1.33</v>
      </c>
      <c r="M372" s="56">
        <v>35.42</v>
      </c>
      <c r="N372" s="133">
        <v>47.11</v>
      </c>
      <c r="AF372" s="39"/>
      <c r="AG372" s="48"/>
      <c r="AH372" s="48"/>
      <c r="AI372" s="3" t="s">
        <v>66</v>
      </c>
      <c r="AL372" s="48"/>
    </row>
    <row r="373" spans="1:38" s="4" customFormat="1" ht="15" x14ac:dyDescent="0.25">
      <c r="A373" s="51"/>
      <c r="B373" s="50" t="s">
        <v>67</v>
      </c>
      <c r="C373" s="853" t="s">
        <v>68</v>
      </c>
      <c r="D373" s="853"/>
      <c r="E373" s="853"/>
      <c r="F373" s="53"/>
      <c r="G373" s="54"/>
      <c r="H373" s="54"/>
      <c r="I373" s="54"/>
      <c r="J373" s="57">
        <v>1.81</v>
      </c>
      <c r="K373" s="54"/>
      <c r="L373" s="57">
        <v>0.09</v>
      </c>
      <c r="M373" s="54"/>
      <c r="N373" s="59"/>
      <c r="AF373" s="39"/>
      <c r="AG373" s="48"/>
      <c r="AH373" s="48"/>
      <c r="AI373" s="3" t="s">
        <v>68</v>
      </c>
      <c r="AL373" s="48"/>
    </row>
    <row r="374" spans="1:38" s="4" customFormat="1" ht="15" x14ac:dyDescent="0.25">
      <c r="A374" s="51"/>
      <c r="B374" s="50" t="s">
        <v>69</v>
      </c>
      <c r="C374" s="853" t="s">
        <v>70</v>
      </c>
      <c r="D374" s="853"/>
      <c r="E374" s="853"/>
      <c r="F374" s="53"/>
      <c r="G374" s="54"/>
      <c r="H374" s="54"/>
      <c r="I374" s="54"/>
      <c r="J374" s="57">
        <v>0.26</v>
      </c>
      <c r="K374" s="54"/>
      <c r="L374" s="57">
        <v>0.01</v>
      </c>
      <c r="M374" s="56">
        <v>35.42</v>
      </c>
      <c r="N374" s="133">
        <v>0.35</v>
      </c>
      <c r="AF374" s="39"/>
      <c r="AG374" s="48"/>
      <c r="AH374" s="48"/>
      <c r="AI374" s="3" t="s">
        <v>70</v>
      </c>
      <c r="AL374" s="48"/>
    </row>
    <row r="375" spans="1:38" s="4" customFormat="1" ht="15" x14ac:dyDescent="0.25">
      <c r="A375" s="51"/>
      <c r="B375" s="50" t="s">
        <v>86</v>
      </c>
      <c r="C375" s="853" t="s">
        <v>87</v>
      </c>
      <c r="D375" s="853"/>
      <c r="E375" s="853"/>
      <c r="F375" s="53"/>
      <c r="G375" s="54"/>
      <c r="H375" s="54"/>
      <c r="I375" s="54"/>
      <c r="J375" s="57">
        <v>10.27</v>
      </c>
      <c r="K375" s="54"/>
      <c r="L375" s="57">
        <v>0.51</v>
      </c>
      <c r="M375" s="54"/>
      <c r="N375" s="59"/>
      <c r="AF375" s="39"/>
      <c r="AG375" s="48"/>
      <c r="AH375" s="48"/>
      <c r="AI375" s="3" t="s">
        <v>87</v>
      </c>
      <c r="AL375" s="48"/>
    </row>
    <row r="376" spans="1:38" s="4" customFormat="1" ht="15" x14ac:dyDescent="0.25">
      <c r="A376" s="60"/>
      <c r="B376" s="50"/>
      <c r="C376" s="853" t="s">
        <v>71</v>
      </c>
      <c r="D376" s="853"/>
      <c r="E376" s="853"/>
      <c r="F376" s="53" t="s">
        <v>72</v>
      </c>
      <c r="G376" s="56">
        <v>2.82</v>
      </c>
      <c r="H376" s="54"/>
      <c r="I376" s="62">
        <v>0.14099999999999999</v>
      </c>
      <c r="J376" s="63"/>
      <c r="K376" s="54"/>
      <c r="L376" s="63"/>
      <c r="M376" s="54"/>
      <c r="N376" s="59"/>
      <c r="AF376" s="39"/>
      <c r="AG376" s="48"/>
      <c r="AH376" s="48"/>
      <c r="AJ376" s="3" t="s">
        <v>71</v>
      </c>
      <c r="AL376" s="48"/>
    </row>
    <row r="377" spans="1:38" s="4" customFormat="1" ht="15" x14ac:dyDescent="0.25">
      <c r="A377" s="60"/>
      <c r="B377" s="50"/>
      <c r="C377" s="853" t="s">
        <v>73</v>
      </c>
      <c r="D377" s="853"/>
      <c r="E377" s="853"/>
      <c r="F377" s="53" t="s">
        <v>72</v>
      </c>
      <c r="G377" s="56">
        <v>0.02</v>
      </c>
      <c r="H377" s="54"/>
      <c r="I377" s="62">
        <v>1E-3</v>
      </c>
      <c r="J377" s="63"/>
      <c r="K377" s="54"/>
      <c r="L377" s="63"/>
      <c r="M377" s="54"/>
      <c r="N377" s="59"/>
      <c r="AF377" s="39"/>
      <c r="AG377" s="48"/>
      <c r="AH377" s="48"/>
      <c r="AJ377" s="3" t="s">
        <v>73</v>
      </c>
      <c r="AL377" s="48"/>
    </row>
    <row r="378" spans="1:38" s="4" customFormat="1" ht="15" x14ac:dyDescent="0.25">
      <c r="A378" s="51"/>
      <c r="B378" s="50"/>
      <c r="C378" s="854" t="s">
        <v>74</v>
      </c>
      <c r="D378" s="854"/>
      <c r="E378" s="854"/>
      <c r="F378" s="65"/>
      <c r="G378" s="66"/>
      <c r="H378" s="66"/>
      <c r="I378" s="66"/>
      <c r="J378" s="68">
        <v>38.590000000000003</v>
      </c>
      <c r="K378" s="66"/>
      <c r="L378" s="68">
        <v>1.93</v>
      </c>
      <c r="M378" s="66"/>
      <c r="N378" s="69"/>
      <c r="AF378" s="39"/>
      <c r="AG378" s="48"/>
      <c r="AH378" s="48"/>
      <c r="AK378" s="3" t="s">
        <v>74</v>
      </c>
      <c r="AL378" s="48"/>
    </row>
    <row r="379" spans="1:38" s="4" customFormat="1" ht="15" x14ac:dyDescent="0.25">
      <c r="A379" s="60"/>
      <c r="B379" s="50"/>
      <c r="C379" s="853" t="s">
        <v>75</v>
      </c>
      <c r="D379" s="853"/>
      <c r="E379" s="853"/>
      <c r="F379" s="53"/>
      <c r="G379" s="54"/>
      <c r="H379" s="54"/>
      <c r="I379" s="54"/>
      <c r="J379" s="63"/>
      <c r="K379" s="54"/>
      <c r="L379" s="57">
        <v>1.34</v>
      </c>
      <c r="M379" s="54"/>
      <c r="N379" s="133">
        <v>47.46</v>
      </c>
      <c r="AF379" s="39"/>
      <c r="AG379" s="48"/>
      <c r="AH379" s="48"/>
      <c r="AJ379" s="3" t="s">
        <v>75</v>
      </c>
      <c r="AL379" s="48"/>
    </row>
    <row r="380" spans="1:38" s="4" customFormat="1" ht="23.25" x14ac:dyDescent="0.25">
      <c r="A380" s="60"/>
      <c r="B380" s="50" t="s">
        <v>120</v>
      </c>
      <c r="C380" s="853" t="s">
        <v>121</v>
      </c>
      <c r="D380" s="853"/>
      <c r="E380" s="853"/>
      <c r="F380" s="53" t="s">
        <v>78</v>
      </c>
      <c r="G380" s="70">
        <v>97</v>
      </c>
      <c r="H380" s="54"/>
      <c r="I380" s="70">
        <v>97</v>
      </c>
      <c r="J380" s="63"/>
      <c r="K380" s="54"/>
      <c r="L380" s="57">
        <v>1.3</v>
      </c>
      <c r="M380" s="54"/>
      <c r="N380" s="133">
        <v>46.04</v>
      </c>
      <c r="AF380" s="39"/>
      <c r="AG380" s="48"/>
      <c r="AH380" s="48"/>
      <c r="AJ380" s="3" t="s">
        <v>121</v>
      </c>
      <c r="AL380" s="48"/>
    </row>
    <row r="381" spans="1:38" s="4" customFormat="1" ht="23.25" x14ac:dyDescent="0.25">
      <c r="A381" s="60"/>
      <c r="B381" s="50" t="s">
        <v>122</v>
      </c>
      <c r="C381" s="853" t="s">
        <v>123</v>
      </c>
      <c r="D381" s="853"/>
      <c r="E381" s="853"/>
      <c r="F381" s="53" t="s">
        <v>78</v>
      </c>
      <c r="G381" s="70">
        <v>51</v>
      </c>
      <c r="H381" s="54"/>
      <c r="I381" s="70">
        <v>51</v>
      </c>
      <c r="J381" s="63"/>
      <c r="K381" s="54"/>
      <c r="L381" s="57">
        <v>0.68</v>
      </c>
      <c r="M381" s="54"/>
      <c r="N381" s="133">
        <v>24.2</v>
      </c>
      <c r="AF381" s="39"/>
      <c r="AG381" s="48"/>
      <c r="AH381" s="48"/>
      <c r="AJ381" s="3" t="s">
        <v>123</v>
      </c>
      <c r="AL381" s="48"/>
    </row>
    <row r="382" spans="1:38" s="4" customFormat="1" ht="15" x14ac:dyDescent="0.25">
      <c r="A382" s="71"/>
      <c r="B382" s="72"/>
      <c r="C382" s="847" t="s">
        <v>81</v>
      </c>
      <c r="D382" s="847"/>
      <c r="E382" s="847"/>
      <c r="F382" s="42"/>
      <c r="G382" s="43"/>
      <c r="H382" s="43"/>
      <c r="I382" s="43"/>
      <c r="J382" s="46"/>
      <c r="K382" s="43"/>
      <c r="L382" s="131">
        <v>3.91</v>
      </c>
      <c r="M382" s="66"/>
      <c r="N382" s="47"/>
      <c r="AF382" s="39"/>
      <c r="AG382" s="48"/>
      <c r="AH382" s="48"/>
      <c r="AL382" s="48" t="s">
        <v>81</v>
      </c>
    </row>
    <row r="383" spans="1:38" s="4" customFormat="1" ht="45.75" x14ac:dyDescent="0.25">
      <c r="A383" s="40" t="s">
        <v>428</v>
      </c>
      <c r="B383" s="41" t="s">
        <v>981</v>
      </c>
      <c r="C383" s="847" t="s">
        <v>1128</v>
      </c>
      <c r="D383" s="847"/>
      <c r="E383" s="847"/>
      <c r="F383" s="42" t="s">
        <v>119</v>
      </c>
      <c r="G383" s="43">
        <v>0.05</v>
      </c>
      <c r="H383" s="44">
        <v>1</v>
      </c>
      <c r="I383" s="109">
        <v>0.05</v>
      </c>
      <c r="J383" s="46"/>
      <c r="K383" s="43"/>
      <c r="L383" s="46"/>
      <c r="M383" s="43"/>
      <c r="N383" s="47"/>
      <c r="AF383" s="39"/>
      <c r="AG383" s="48"/>
      <c r="AH383" s="48" t="s">
        <v>1128</v>
      </c>
      <c r="AL383" s="48"/>
    </row>
    <row r="384" spans="1:38" s="4" customFormat="1" ht="15" x14ac:dyDescent="0.25">
      <c r="A384" s="51"/>
      <c r="B384" s="50" t="s">
        <v>60</v>
      </c>
      <c r="C384" s="853" t="s">
        <v>66</v>
      </c>
      <c r="D384" s="853"/>
      <c r="E384" s="853"/>
      <c r="F384" s="53"/>
      <c r="G384" s="54"/>
      <c r="H384" s="54"/>
      <c r="I384" s="54"/>
      <c r="J384" s="57">
        <v>139.54</v>
      </c>
      <c r="K384" s="54"/>
      <c r="L384" s="57">
        <v>6.98</v>
      </c>
      <c r="M384" s="56">
        <v>35.42</v>
      </c>
      <c r="N384" s="133">
        <v>247.23</v>
      </c>
      <c r="AF384" s="39"/>
      <c r="AG384" s="48"/>
      <c r="AH384" s="48"/>
      <c r="AI384" s="3" t="s">
        <v>66</v>
      </c>
      <c r="AL384" s="48"/>
    </row>
    <row r="385" spans="1:38" s="4" customFormat="1" ht="15" x14ac:dyDescent="0.25">
      <c r="A385" s="51"/>
      <c r="B385" s="50" t="s">
        <v>86</v>
      </c>
      <c r="C385" s="853" t="s">
        <v>87</v>
      </c>
      <c r="D385" s="853"/>
      <c r="E385" s="853"/>
      <c r="F385" s="53"/>
      <c r="G385" s="54"/>
      <c r="H385" s="54"/>
      <c r="I385" s="54"/>
      <c r="J385" s="57">
        <v>16.79</v>
      </c>
      <c r="K385" s="54"/>
      <c r="L385" s="57">
        <v>0.84</v>
      </c>
      <c r="M385" s="54"/>
      <c r="N385" s="59"/>
      <c r="AF385" s="39"/>
      <c r="AG385" s="48"/>
      <c r="AH385" s="48"/>
      <c r="AI385" s="3" t="s">
        <v>87</v>
      </c>
      <c r="AL385" s="48"/>
    </row>
    <row r="386" spans="1:38" s="4" customFormat="1" ht="15" x14ac:dyDescent="0.25">
      <c r="A386" s="60"/>
      <c r="B386" s="50"/>
      <c r="C386" s="853" t="s">
        <v>71</v>
      </c>
      <c r="D386" s="853"/>
      <c r="E386" s="853"/>
      <c r="F386" s="53" t="s">
        <v>72</v>
      </c>
      <c r="G386" s="61">
        <v>15.2</v>
      </c>
      <c r="H386" s="54"/>
      <c r="I386" s="56">
        <v>0.76</v>
      </c>
      <c r="J386" s="63"/>
      <c r="K386" s="54"/>
      <c r="L386" s="63"/>
      <c r="M386" s="54"/>
      <c r="N386" s="59"/>
      <c r="AF386" s="39"/>
      <c r="AG386" s="48"/>
      <c r="AH386" s="48"/>
      <c r="AJ386" s="3" t="s">
        <v>71</v>
      </c>
      <c r="AL386" s="48"/>
    </row>
    <row r="387" spans="1:38" s="4" customFormat="1" ht="15" x14ac:dyDescent="0.25">
      <c r="A387" s="51"/>
      <c r="B387" s="50"/>
      <c r="C387" s="854" t="s">
        <v>74</v>
      </c>
      <c r="D387" s="854"/>
      <c r="E387" s="854"/>
      <c r="F387" s="65"/>
      <c r="G387" s="66"/>
      <c r="H387" s="66"/>
      <c r="I387" s="66"/>
      <c r="J387" s="68">
        <v>156.33000000000001</v>
      </c>
      <c r="K387" s="66"/>
      <c r="L387" s="68">
        <v>7.82</v>
      </c>
      <c r="M387" s="66"/>
      <c r="N387" s="69"/>
      <c r="AF387" s="39"/>
      <c r="AG387" s="48"/>
      <c r="AH387" s="48"/>
      <c r="AK387" s="3" t="s">
        <v>74</v>
      </c>
      <c r="AL387" s="48"/>
    </row>
    <row r="388" spans="1:38" s="4" customFormat="1" ht="15" x14ac:dyDescent="0.25">
      <c r="A388" s="60"/>
      <c r="B388" s="50"/>
      <c r="C388" s="853" t="s">
        <v>75</v>
      </c>
      <c r="D388" s="853"/>
      <c r="E388" s="853"/>
      <c r="F388" s="53"/>
      <c r="G388" s="54"/>
      <c r="H388" s="54"/>
      <c r="I388" s="54"/>
      <c r="J388" s="63"/>
      <c r="K388" s="54"/>
      <c r="L388" s="57">
        <v>6.98</v>
      </c>
      <c r="M388" s="54"/>
      <c r="N388" s="133">
        <v>247.23</v>
      </c>
      <c r="AF388" s="39"/>
      <c r="AG388" s="48"/>
      <c r="AH388" s="48"/>
      <c r="AJ388" s="3" t="s">
        <v>75</v>
      </c>
      <c r="AL388" s="48"/>
    </row>
    <row r="389" spans="1:38" s="4" customFormat="1" ht="23.25" x14ac:dyDescent="0.25">
      <c r="A389" s="60"/>
      <c r="B389" s="50" t="s">
        <v>120</v>
      </c>
      <c r="C389" s="853" t="s">
        <v>121</v>
      </c>
      <c r="D389" s="853"/>
      <c r="E389" s="853"/>
      <c r="F389" s="53" t="s">
        <v>78</v>
      </c>
      <c r="G389" s="70">
        <v>97</v>
      </c>
      <c r="H389" s="54"/>
      <c r="I389" s="70">
        <v>97</v>
      </c>
      <c r="J389" s="63"/>
      <c r="K389" s="54"/>
      <c r="L389" s="57">
        <v>6.77</v>
      </c>
      <c r="M389" s="54"/>
      <c r="N389" s="133">
        <v>239.81</v>
      </c>
      <c r="AF389" s="39"/>
      <c r="AG389" s="48"/>
      <c r="AH389" s="48"/>
      <c r="AJ389" s="3" t="s">
        <v>121</v>
      </c>
      <c r="AL389" s="48"/>
    </row>
    <row r="390" spans="1:38" s="4" customFormat="1" ht="23.25" x14ac:dyDescent="0.25">
      <c r="A390" s="60"/>
      <c r="B390" s="50" t="s">
        <v>122</v>
      </c>
      <c r="C390" s="853" t="s">
        <v>123</v>
      </c>
      <c r="D390" s="853"/>
      <c r="E390" s="853"/>
      <c r="F390" s="53" t="s">
        <v>78</v>
      </c>
      <c r="G390" s="70">
        <v>51</v>
      </c>
      <c r="H390" s="54"/>
      <c r="I390" s="70">
        <v>51</v>
      </c>
      <c r="J390" s="63"/>
      <c r="K390" s="54"/>
      <c r="L390" s="57">
        <v>3.56</v>
      </c>
      <c r="M390" s="54"/>
      <c r="N390" s="133">
        <v>126.09</v>
      </c>
      <c r="AF390" s="39"/>
      <c r="AG390" s="48"/>
      <c r="AH390" s="48"/>
      <c r="AJ390" s="3" t="s">
        <v>123</v>
      </c>
      <c r="AL390" s="48"/>
    </row>
    <row r="391" spans="1:38" s="4" customFormat="1" ht="15" x14ac:dyDescent="0.25">
      <c r="A391" s="71"/>
      <c r="B391" s="72"/>
      <c r="C391" s="847" t="s">
        <v>81</v>
      </c>
      <c r="D391" s="847"/>
      <c r="E391" s="847"/>
      <c r="F391" s="42"/>
      <c r="G391" s="43"/>
      <c r="H391" s="43"/>
      <c r="I391" s="43"/>
      <c r="J391" s="46"/>
      <c r="K391" s="43"/>
      <c r="L391" s="131">
        <v>18.149999999999999</v>
      </c>
      <c r="M391" s="66"/>
      <c r="N391" s="47"/>
      <c r="AF391" s="39"/>
      <c r="AG391" s="48"/>
      <c r="AH391" s="48"/>
      <c r="AL391" s="48" t="s">
        <v>81</v>
      </c>
    </row>
    <row r="392" spans="1:38" s="4" customFormat="1" ht="45.75" x14ac:dyDescent="0.25">
      <c r="A392" s="40" t="s">
        <v>431</v>
      </c>
      <c r="B392" s="41" t="s">
        <v>983</v>
      </c>
      <c r="C392" s="847" t="s">
        <v>1129</v>
      </c>
      <c r="D392" s="847"/>
      <c r="E392" s="847"/>
      <c r="F392" s="42" t="s">
        <v>119</v>
      </c>
      <c r="G392" s="43">
        <v>0.05</v>
      </c>
      <c r="H392" s="44">
        <v>1</v>
      </c>
      <c r="I392" s="109">
        <v>0.05</v>
      </c>
      <c r="J392" s="46"/>
      <c r="K392" s="43"/>
      <c r="L392" s="46"/>
      <c r="M392" s="43"/>
      <c r="N392" s="47"/>
      <c r="AF392" s="39"/>
      <c r="AG392" s="48"/>
      <c r="AH392" s="48" t="s">
        <v>1129</v>
      </c>
      <c r="AL392" s="48"/>
    </row>
    <row r="393" spans="1:38" s="4" customFormat="1" ht="15" x14ac:dyDescent="0.25">
      <c r="A393" s="51"/>
      <c r="B393" s="50" t="s">
        <v>60</v>
      </c>
      <c r="C393" s="853" t="s">
        <v>66</v>
      </c>
      <c r="D393" s="853"/>
      <c r="E393" s="853"/>
      <c r="F393" s="53"/>
      <c r="G393" s="54"/>
      <c r="H393" s="54"/>
      <c r="I393" s="54"/>
      <c r="J393" s="57">
        <v>42.21</v>
      </c>
      <c r="K393" s="54"/>
      <c r="L393" s="57">
        <v>2.11</v>
      </c>
      <c r="M393" s="56">
        <v>35.42</v>
      </c>
      <c r="N393" s="133">
        <v>74.739999999999995</v>
      </c>
      <c r="AF393" s="39"/>
      <c r="AG393" s="48"/>
      <c r="AH393" s="48"/>
      <c r="AI393" s="3" t="s">
        <v>66</v>
      </c>
      <c r="AL393" s="48"/>
    </row>
    <row r="394" spans="1:38" s="4" customFormat="1" ht="15" x14ac:dyDescent="0.25">
      <c r="A394" s="51"/>
      <c r="B394" s="50" t="s">
        <v>67</v>
      </c>
      <c r="C394" s="853" t="s">
        <v>68</v>
      </c>
      <c r="D394" s="853"/>
      <c r="E394" s="853"/>
      <c r="F394" s="53"/>
      <c r="G394" s="54"/>
      <c r="H394" s="54"/>
      <c r="I394" s="54"/>
      <c r="J394" s="57">
        <v>1.81</v>
      </c>
      <c r="K394" s="54"/>
      <c r="L394" s="57">
        <v>0.09</v>
      </c>
      <c r="M394" s="54"/>
      <c r="N394" s="59"/>
      <c r="AF394" s="39"/>
      <c r="AG394" s="48"/>
      <c r="AH394" s="48"/>
      <c r="AI394" s="3" t="s">
        <v>68</v>
      </c>
      <c r="AL394" s="48"/>
    </row>
    <row r="395" spans="1:38" s="4" customFormat="1" ht="15" x14ac:dyDescent="0.25">
      <c r="A395" s="51"/>
      <c r="B395" s="50" t="s">
        <v>69</v>
      </c>
      <c r="C395" s="853" t="s">
        <v>70</v>
      </c>
      <c r="D395" s="853"/>
      <c r="E395" s="853"/>
      <c r="F395" s="53"/>
      <c r="G395" s="54"/>
      <c r="H395" s="54"/>
      <c r="I395" s="54"/>
      <c r="J395" s="57">
        <v>0.26</v>
      </c>
      <c r="K395" s="54"/>
      <c r="L395" s="57">
        <v>0.01</v>
      </c>
      <c r="M395" s="56">
        <v>35.42</v>
      </c>
      <c r="N395" s="133">
        <v>0.35</v>
      </c>
      <c r="AF395" s="39"/>
      <c r="AG395" s="48"/>
      <c r="AH395" s="48"/>
      <c r="AI395" s="3" t="s">
        <v>70</v>
      </c>
      <c r="AL395" s="48"/>
    </row>
    <row r="396" spans="1:38" s="4" customFormat="1" ht="15" x14ac:dyDescent="0.25">
      <c r="A396" s="51"/>
      <c r="B396" s="50" t="s">
        <v>86</v>
      </c>
      <c r="C396" s="853" t="s">
        <v>87</v>
      </c>
      <c r="D396" s="853"/>
      <c r="E396" s="853"/>
      <c r="F396" s="53"/>
      <c r="G396" s="54"/>
      <c r="H396" s="54"/>
      <c r="I396" s="54"/>
      <c r="J396" s="57">
        <v>11.27</v>
      </c>
      <c r="K396" s="54"/>
      <c r="L396" s="57">
        <v>0.56000000000000005</v>
      </c>
      <c r="M396" s="54"/>
      <c r="N396" s="59"/>
      <c r="AF396" s="39"/>
      <c r="AG396" s="48"/>
      <c r="AH396" s="48"/>
      <c r="AI396" s="3" t="s">
        <v>87</v>
      </c>
      <c r="AL396" s="48"/>
    </row>
    <row r="397" spans="1:38" s="4" customFormat="1" ht="15" x14ac:dyDescent="0.25">
      <c r="A397" s="60"/>
      <c r="B397" s="50"/>
      <c r="C397" s="853" t="s">
        <v>71</v>
      </c>
      <c r="D397" s="853"/>
      <c r="E397" s="853"/>
      <c r="F397" s="53" t="s">
        <v>72</v>
      </c>
      <c r="G397" s="56">
        <v>4.49</v>
      </c>
      <c r="H397" s="54"/>
      <c r="I397" s="130">
        <v>0.22450000000000001</v>
      </c>
      <c r="J397" s="63"/>
      <c r="K397" s="54"/>
      <c r="L397" s="63"/>
      <c r="M397" s="54"/>
      <c r="N397" s="59"/>
      <c r="AF397" s="39"/>
      <c r="AG397" s="48"/>
      <c r="AH397" s="48"/>
      <c r="AJ397" s="3" t="s">
        <v>71</v>
      </c>
      <c r="AL397" s="48"/>
    </row>
    <row r="398" spans="1:38" s="4" customFormat="1" ht="15" x14ac:dyDescent="0.25">
      <c r="A398" s="60"/>
      <c r="B398" s="50"/>
      <c r="C398" s="853" t="s">
        <v>73</v>
      </c>
      <c r="D398" s="853"/>
      <c r="E398" s="853"/>
      <c r="F398" s="53" t="s">
        <v>72</v>
      </c>
      <c r="G398" s="56">
        <v>0.02</v>
      </c>
      <c r="H398" s="54"/>
      <c r="I398" s="62">
        <v>1E-3</v>
      </c>
      <c r="J398" s="63"/>
      <c r="K398" s="54"/>
      <c r="L398" s="63"/>
      <c r="M398" s="54"/>
      <c r="N398" s="59"/>
      <c r="AF398" s="39"/>
      <c r="AG398" s="48"/>
      <c r="AH398" s="48"/>
      <c r="AJ398" s="3" t="s">
        <v>73</v>
      </c>
      <c r="AL398" s="48"/>
    </row>
    <row r="399" spans="1:38" s="4" customFormat="1" ht="15" x14ac:dyDescent="0.25">
      <c r="A399" s="51"/>
      <c r="B399" s="50"/>
      <c r="C399" s="854" t="s">
        <v>74</v>
      </c>
      <c r="D399" s="854"/>
      <c r="E399" s="854"/>
      <c r="F399" s="65"/>
      <c r="G399" s="66"/>
      <c r="H399" s="66"/>
      <c r="I399" s="66"/>
      <c r="J399" s="68">
        <v>55.29</v>
      </c>
      <c r="K399" s="66"/>
      <c r="L399" s="68">
        <v>2.76</v>
      </c>
      <c r="M399" s="66"/>
      <c r="N399" s="69"/>
      <c r="AF399" s="39"/>
      <c r="AG399" s="48"/>
      <c r="AH399" s="48"/>
      <c r="AK399" s="3" t="s">
        <v>74</v>
      </c>
      <c r="AL399" s="48"/>
    </row>
    <row r="400" spans="1:38" s="4" customFormat="1" ht="15" x14ac:dyDescent="0.25">
      <c r="A400" s="60"/>
      <c r="B400" s="50"/>
      <c r="C400" s="853" t="s">
        <v>75</v>
      </c>
      <c r="D400" s="853"/>
      <c r="E400" s="853"/>
      <c r="F400" s="53"/>
      <c r="G400" s="54"/>
      <c r="H400" s="54"/>
      <c r="I400" s="54"/>
      <c r="J400" s="63"/>
      <c r="K400" s="54"/>
      <c r="L400" s="57">
        <v>2.12</v>
      </c>
      <c r="M400" s="54"/>
      <c r="N400" s="133">
        <v>75.09</v>
      </c>
      <c r="AF400" s="39"/>
      <c r="AG400" s="48"/>
      <c r="AH400" s="48"/>
      <c r="AJ400" s="3" t="s">
        <v>75</v>
      </c>
      <c r="AL400" s="48"/>
    </row>
    <row r="401" spans="1:38" s="4" customFormat="1" ht="23.25" x14ac:dyDescent="0.25">
      <c r="A401" s="60"/>
      <c r="B401" s="50" t="s">
        <v>120</v>
      </c>
      <c r="C401" s="853" t="s">
        <v>121</v>
      </c>
      <c r="D401" s="853"/>
      <c r="E401" s="853"/>
      <c r="F401" s="53" t="s">
        <v>78</v>
      </c>
      <c r="G401" s="70">
        <v>97</v>
      </c>
      <c r="H401" s="54"/>
      <c r="I401" s="70">
        <v>97</v>
      </c>
      <c r="J401" s="63"/>
      <c r="K401" s="54"/>
      <c r="L401" s="57">
        <v>2.06</v>
      </c>
      <c r="M401" s="54"/>
      <c r="N401" s="133">
        <v>72.84</v>
      </c>
      <c r="AF401" s="39"/>
      <c r="AG401" s="48"/>
      <c r="AH401" s="48"/>
      <c r="AJ401" s="3" t="s">
        <v>121</v>
      </c>
      <c r="AL401" s="48"/>
    </row>
    <row r="402" spans="1:38" s="4" customFormat="1" ht="23.25" x14ac:dyDescent="0.25">
      <c r="A402" s="60"/>
      <c r="B402" s="50" t="s">
        <v>122</v>
      </c>
      <c r="C402" s="853" t="s">
        <v>123</v>
      </c>
      <c r="D402" s="853"/>
      <c r="E402" s="853"/>
      <c r="F402" s="53" t="s">
        <v>78</v>
      </c>
      <c r="G402" s="70">
        <v>51</v>
      </c>
      <c r="H402" s="54"/>
      <c r="I402" s="70">
        <v>51</v>
      </c>
      <c r="J402" s="63"/>
      <c r="K402" s="54"/>
      <c r="L402" s="57">
        <v>1.08</v>
      </c>
      <c r="M402" s="54"/>
      <c r="N402" s="133">
        <v>38.299999999999997</v>
      </c>
      <c r="AF402" s="39"/>
      <c r="AG402" s="48"/>
      <c r="AH402" s="48"/>
      <c r="AJ402" s="3" t="s">
        <v>123</v>
      </c>
      <c r="AL402" s="48"/>
    </row>
    <row r="403" spans="1:38" s="4" customFormat="1" ht="15" x14ac:dyDescent="0.25">
      <c r="A403" s="71"/>
      <c r="B403" s="72"/>
      <c r="C403" s="847" t="s">
        <v>81</v>
      </c>
      <c r="D403" s="847"/>
      <c r="E403" s="847"/>
      <c r="F403" s="42"/>
      <c r="G403" s="43"/>
      <c r="H403" s="43"/>
      <c r="I403" s="43"/>
      <c r="J403" s="46"/>
      <c r="K403" s="43"/>
      <c r="L403" s="131">
        <v>5.9</v>
      </c>
      <c r="M403" s="66"/>
      <c r="N403" s="47"/>
      <c r="AF403" s="39"/>
      <c r="AG403" s="48"/>
      <c r="AH403" s="48"/>
      <c r="AL403" s="48" t="s">
        <v>81</v>
      </c>
    </row>
    <row r="404" spans="1:38" s="4" customFormat="1" ht="34.5" x14ac:dyDescent="0.25">
      <c r="A404" s="40" t="s">
        <v>434</v>
      </c>
      <c r="B404" s="41" t="s">
        <v>961</v>
      </c>
      <c r="C404" s="847" t="s">
        <v>1130</v>
      </c>
      <c r="D404" s="847"/>
      <c r="E404" s="847"/>
      <c r="F404" s="42" t="s">
        <v>119</v>
      </c>
      <c r="G404" s="43">
        <v>0.2</v>
      </c>
      <c r="H404" s="44">
        <v>1</v>
      </c>
      <c r="I404" s="45">
        <v>0.2</v>
      </c>
      <c r="J404" s="46"/>
      <c r="K404" s="43"/>
      <c r="L404" s="46"/>
      <c r="M404" s="43"/>
      <c r="N404" s="47"/>
      <c r="AF404" s="39"/>
      <c r="AG404" s="48"/>
      <c r="AH404" s="48" t="s">
        <v>1130</v>
      </c>
      <c r="AL404" s="48"/>
    </row>
    <row r="405" spans="1:38" s="4" customFormat="1" ht="15" x14ac:dyDescent="0.25">
      <c r="A405" s="51"/>
      <c r="B405" s="50" t="s">
        <v>60</v>
      </c>
      <c r="C405" s="853" t="s">
        <v>66</v>
      </c>
      <c r="D405" s="853"/>
      <c r="E405" s="853"/>
      <c r="F405" s="53"/>
      <c r="G405" s="54"/>
      <c r="H405" s="54"/>
      <c r="I405" s="54"/>
      <c r="J405" s="57">
        <v>288.02</v>
      </c>
      <c r="K405" s="54"/>
      <c r="L405" s="57">
        <v>57.6</v>
      </c>
      <c r="M405" s="56">
        <v>35.42</v>
      </c>
      <c r="N405" s="58">
        <v>2040.19</v>
      </c>
      <c r="AF405" s="39"/>
      <c r="AG405" s="48"/>
      <c r="AH405" s="48"/>
      <c r="AI405" s="3" t="s">
        <v>66</v>
      </c>
      <c r="AL405" s="48"/>
    </row>
    <row r="406" spans="1:38" s="4" customFormat="1" ht="15" x14ac:dyDescent="0.25">
      <c r="A406" s="51"/>
      <c r="B406" s="50" t="s">
        <v>67</v>
      </c>
      <c r="C406" s="853" t="s">
        <v>68</v>
      </c>
      <c r="D406" s="853"/>
      <c r="E406" s="853"/>
      <c r="F406" s="53"/>
      <c r="G406" s="54"/>
      <c r="H406" s="54"/>
      <c r="I406" s="54"/>
      <c r="J406" s="57">
        <v>68.98</v>
      </c>
      <c r="K406" s="54"/>
      <c r="L406" s="57">
        <v>13.8</v>
      </c>
      <c r="M406" s="54"/>
      <c r="N406" s="59"/>
      <c r="AF406" s="39"/>
      <c r="AG406" s="48"/>
      <c r="AH406" s="48"/>
      <c r="AI406" s="3" t="s">
        <v>68</v>
      </c>
      <c r="AL406" s="48"/>
    </row>
    <row r="407" spans="1:38" s="4" customFormat="1" ht="15" x14ac:dyDescent="0.25">
      <c r="A407" s="51"/>
      <c r="B407" s="50" t="s">
        <v>69</v>
      </c>
      <c r="C407" s="853" t="s">
        <v>70</v>
      </c>
      <c r="D407" s="853"/>
      <c r="E407" s="853"/>
      <c r="F407" s="53"/>
      <c r="G407" s="54"/>
      <c r="H407" s="54"/>
      <c r="I407" s="54"/>
      <c r="J407" s="57">
        <v>4.0199999999999996</v>
      </c>
      <c r="K407" s="54"/>
      <c r="L407" s="57">
        <v>0.8</v>
      </c>
      <c r="M407" s="56">
        <v>35.42</v>
      </c>
      <c r="N407" s="133">
        <v>28.34</v>
      </c>
      <c r="AF407" s="39"/>
      <c r="AG407" s="48"/>
      <c r="AH407" s="48"/>
      <c r="AI407" s="3" t="s">
        <v>70</v>
      </c>
      <c r="AL407" s="48"/>
    </row>
    <row r="408" spans="1:38" s="4" customFormat="1" ht="15" x14ac:dyDescent="0.25">
      <c r="A408" s="51"/>
      <c r="B408" s="50" t="s">
        <v>86</v>
      </c>
      <c r="C408" s="853" t="s">
        <v>87</v>
      </c>
      <c r="D408" s="853"/>
      <c r="E408" s="853"/>
      <c r="F408" s="53"/>
      <c r="G408" s="54"/>
      <c r="H408" s="54"/>
      <c r="I408" s="54"/>
      <c r="J408" s="57">
        <v>73.7</v>
      </c>
      <c r="K408" s="54"/>
      <c r="L408" s="57">
        <v>14.74</v>
      </c>
      <c r="M408" s="54"/>
      <c r="N408" s="59"/>
      <c r="AF408" s="39"/>
      <c r="AG408" s="48"/>
      <c r="AH408" s="48"/>
      <c r="AI408" s="3" t="s">
        <v>87</v>
      </c>
      <c r="AL408" s="48"/>
    </row>
    <row r="409" spans="1:38" s="4" customFormat="1" ht="15" x14ac:dyDescent="0.25">
      <c r="A409" s="60"/>
      <c r="B409" s="50"/>
      <c r="C409" s="853" t="s">
        <v>71</v>
      </c>
      <c r="D409" s="853"/>
      <c r="E409" s="853"/>
      <c r="F409" s="53" t="s">
        <v>72</v>
      </c>
      <c r="G409" s="56">
        <v>30.64</v>
      </c>
      <c r="H409" s="54"/>
      <c r="I409" s="62">
        <v>6.1280000000000001</v>
      </c>
      <c r="J409" s="63"/>
      <c r="K409" s="54"/>
      <c r="L409" s="63"/>
      <c r="M409" s="54"/>
      <c r="N409" s="59"/>
      <c r="AF409" s="39"/>
      <c r="AG409" s="48"/>
      <c r="AH409" s="48"/>
      <c r="AJ409" s="3" t="s">
        <v>71</v>
      </c>
      <c r="AL409" s="48"/>
    </row>
    <row r="410" spans="1:38" s="4" customFormat="1" ht="15" x14ac:dyDescent="0.25">
      <c r="A410" s="60"/>
      <c r="B410" s="50"/>
      <c r="C410" s="853" t="s">
        <v>73</v>
      </c>
      <c r="D410" s="853"/>
      <c r="E410" s="853"/>
      <c r="F410" s="53" t="s">
        <v>72</v>
      </c>
      <c r="G410" s="56">
        <v>0.32</v>
      </c>
      <c r="H410" s="54"/>
      <c r="I410" s="62">
        <v>6.4000000000000001E-2</v>
      </c>
      <c r="J410" s="63"/>
      <c r="K410" s="54"/>
      <c r="L410" s="63"/>
      <c r="M410" s="54"/>
      <c r="N410" s="59"/>
      <c r="AF410" s="39"/>
      <c r="AG410" s="48"/>
      <c r="AH410" s="48"/>
      <c r="AJ410" s="3" t="s">
        <v>73</v>
      </c>
      <c r="AL410" s="48"/>
    </row>
    <row r="411" spans="1:38" s="4" customFormat="1" ht="15" x14ac:dyDescent="0.25">
      <c r="A411" s="51"/>
      <c r="B411" s="50"/>
      <c r="C411" s="854" t="s">
        <v>74</v>
      </c>
      <c r="D411" s="854"/>
      <c r="E411" s="854"/>
      <c r="F411" s="65"/>
      <c r="G411" s="66"/>
      <c r="H411" s="66"/>
      <c r="I411" s="66"/>
      <c r="J411" s="68">
        <v>430.7</v>
      </c>
      <c r="K411" s="66"/>
      <c r="L411" s="68">
        <v>86.14</v>
      </c>
      <c r="M411" s="66"/>
      <c r="N411" s="69"/>
      <c r="AF411" s="39"/>
      <c r="AG411" s="48"/>
      <c r="AH411" s="48"/>
      <c r="AK411" s="3" t="s">
        <v>74</v>
      </c>
      <c r="AL411" s="48"/>
    </row>
    <row r="412" spans="1:38" s="4" customFormat="1" ht="15" x14ac:dyDescent="0.25">
      <c r="A412" s="60"/>
      <c r="B412" s="50"/>
      <c r="C412" s="853" t="s">
        <v>75</v>
      </c>
      <c r="D412" s="853"/>
      <c r="E412" s="853"/>
      <c r="F412" s="53"/>
      <c r="G412" s="54"/>
      <c r="H412" s="54"/>
      <c r="I412" s="54"/>
      <c r="J412" s="63"/>
      <c r="K412" s="54"/>
      <c r="L412" s="57">
        <v>58.4</v>
      </c>
      <c r="M412" s="54"/>
      <c r="N412" s="58">
        <v>2068.5300000000002</v>
      </c>
      <c r="AF412" s="39"/>
      <c r="AG412" s="48"/>
      <c r="AH412" s="48"/>
      <c r="AJ412" s="3" t="s">
        <v>75</v>
      </c>
      <c r="AL412" s="48"/>
    </row>
    <row r="413" spans="1:38" s="4" customFormat="1" ht="23.25" x14ac:dyDescent="0.25">
      <c r="A413" s="60"/>
      <c r="B413" s="50" t="s">
        <v>120</v>
      </c>
      <c r="C413" s="853" t="s">
        <v>121</v>
      </c>
      <c r="D413" s="853"/>
      <c r="E413" s="853"/>
      <c r="F413" s="53" t="s">
        <v>78</v>
      </c>
      <c r="G413" s="70">
        <v>97</v>
      </c>
      <c r="H413" s="54"/>
      <c r="I413" s="70">
        <v>97</v>
      </c>
      <c r="J413" s="63"/>
      <c r="K413" s="54"/>
      <c r="L413" s="57">
        <v>56.65</v>
      </c>
      <c r="M413" s="54"/>
      <c r="N413" s="58">
        <v>2006.47</v>
      </c>
      <c r="AF413" s="39"/>
      <c r="AG413" s="48"/>
      <c r="AH413" s="48"/>
      <c r="AJ413" s="3" t="s">
        <v>121</v>
      </c>
      <c r="AL413" s="48"/>
    </row>
    <row r="414" spans="1:38" s="4" customFormat="1" ht="23.25" x14ac:dyDescent="0.25">
      <c r="A414" s="60"/>
      <c r="B414" s="50" t="s">
        <v>122</v>
      </c>
      <c r="C414" s="853" t="s">
        <v>123</v>
      </c>
      <c r="D414" s="853"/>
      <c r="E414" s="853"/>
      <c r="F414" s="53" t="s">
        <v>78</v>
      </c>
      <c r="G414" s="70">
        <v>51</v>
      </c>
      <c r="H414" s="54"/>
      <c r="I414" s="70">
        <v>51</v>
      </c>
      <c r="J414" s="63"/>
      <c r="K414" s="54"/>
      <c r="L414" s="57">
        <v>29.78</v>
      </c>
      <c r="M414" s="54"/>
      <c r="N414" s="58">
        <v>1054.95</v>
      </c>
      <c r="AF414" s="39"/>
      <c r="AG414" s="48"/>
      <c r="AH414" s="48"/>
      <c r="AJ414" s="3" t="s">
        <v>123</v>
      </c>
      <c r="AL414" s="48"/>
    </row>
    <row r="415" spans="1:38" s="4" customFormat="1" ht="15" x14ac:dyDescent="0.25">
      <c r="A415" s="71"/>
      <c r="B415" s="72"/>
      <c r="C415" s="847" t="s">
        <v>81</v>
      </c>
      <c r="D415" s="847"/>
      <c r="E415" s="847"/>
      <c r="F415" s="42"/>
      <c r="G415" s="43"/>
      <c r="H415" s="43"/>
      <c r="I415" s="43"/>
      <c r="J415" s="46"/>
      <c r="K415" s="43"/>
      <c r="L415" s="131">
        <v>172.57</v>
      </c>
      <c r="M415" s="66"/>
      <c r="N415" s="47"/>
      <c r="AF415" s="39"/>
      <c r="AG415" s="48"/>
      <c r="AH415" s="48"/>
      <c r="AL415" s="48" t="s">
        <v>81</v>
      </c>
    </row>
    <row r="416" spans="1:38" s="4" customFormat="1" ht="15" x14ac:dyDescent="0.25">
      <c r="A416" s="40" t="s">
        <v>437</v>
      </c>
      <c r="B416" s="41" t="s">
        <v>1131</v>
      </c>
      <c r="C416" s="847" t="s">
        <v>1132</v>
      </c>
      <c r="D416" s="847"/>
      <c r="E416" s="847"/>
      <c r="F416" s="42" t="s">
        <v>119</v>
      </c>
      <c r="G416" s="43">
        <v>0.29399999999999998</v>
      </c>
      <c r="H416" s="44">
        <v>1</v>
      </c>
      <c r="I416" s="129">
        <v>0.29399999999999998</v>
      </c>
      <c r="J416" s="46"/>
      <c r="K416" s="43"/>
      <c r="L416" s="46"/>
      <c r="M416" s="43"/>
      <c r="N416" s="47"/>
      <c r="AF416" s="39"/>
      <c r="AG416" s="48"/>
      <c r="AH416" s="48" t="s">
        <v>1132</v>
      </c>
      <c r="AL416" s="48"/>
    </row>
    <row r="417" spans="1:38" s="4" customFormat="1" ht="15" x14ac:dyDescent="0.25">
      <c r="A417" s="51"/>
      <c r="B417" s="50" t="s">
        <v>60</v>
      </c>
      <c r="C417" s="853" t="s">
        <v>66</v>
      </c>
      <c r="D417" s="853"/>
      <c r="E417" s="853"/>
      <c r="F417" s="53"/>
      <c r="G417" s="54"/>
      <c r="H417" s="54"/>
      <c r="I417" s="54"/>
      <c r="J417" s="57">
        <v>9.68</v>
      </c>
      <c r="K417" s="54"/>
      <c r="L417" s="57">
        <v>2.85</v>
      </c>
      <c r="M417" s="56">
        <v>35.42</v>
      </c>
      <c r="N417" s="133">
        <v>100.95</v>
      </c>
      <c r="AF417" s="39"/>
      <c r="AG417" s="48"/>
      <c r="AH417" s="48"/>
      <c r="AI417" s="3" t="s">
        <v>66</v>
      </c>
      <c r="AL417" s="48"/>
    </row>
    <row r="418" spans="1:38" s="4" customFormat="1" ht="15" x14ac:dyDescent="0.25">
      <c r="A418" s="51"/>
      <c r="B418" s="50" t="s">
        <v>67</v>
      </c>
      <c r="C418" s="853" t="s">
        <v>68</v>
      </c>
      <c r="D418" s="853"/>
      <c r="E418" s="853"/>
      <c r="F418" s="53"/>
      <c r="G418" s="54"/>
      <c r="H418" s="54"/>
      <c r="I418" s="54"/>
      <c r="J418" s="57">
        <v>1.81</v>
      </c>
      <c r="K418" s="54"/>
      <c r="L418" s="57">
        <v>0.53</v>
      </c>
      <c r="M418" s="54"/>
      <c r="N418" s="59"/>
      <c r="AF418" s="39"/>
      <c r="AG418" s="48"/>
      <c r="AH418" s="48"/>
      <c r="AI418" s="3" t="s">
        <v>68</v>
      </c>
      <c r="AL418" s="48"/>
    </row>
    <row r="419" spans="1:38" s="4" customFormat="1" ht="15" x14ac:dyDescent="0.25">
      <c r="A419" s="51"/>
      <c r="B419" s="50" t="s">
        <v>69</v>
      </c>
      <c r="C419" s="853" t="s">
        <v>70</v>
      </c>
      <c r="D419" s="853"/>
      <c r="E419" s="853"/>
      <c r="F419" s="53"/>
      <c r="G419" s="54"/>
      <c r="H419" s="54"/>
      <c r="I419" s="54"/>
      <c r="J419" s="57">
        <v>0.26</v>
      </c>
      <c r="K419" s="54"/>
      <c r="L419" s="57">
        <v>0.08</v>
      </c>
      <c r="M419" s="56">
        <v>35.42</v>
      </c>
      <c r="N419" s="133">
        <v>2.83</v>
      </c>
      <c r="AF419" s="39"/>
      <c r="AG419" s="48"/>
      <c r="AH419" s="48"/>
      <c r="AI419" s="3" t="s">
        <v>70</v>
      </c>
      <c r="AL419" s="48"/>
    </row>
    <row r="420" spans="1:38" s="4" customFormat="1" ht="15" x14ac:dyDescent="0.25">
      <c r="A420" s="51"/>
      <c r="B420" s="50" t="s">
        <v>86</v>
      </c>
      <c r="C420" s="853" t="s">
        <v>87</v>
      </c>
      <c r="D420" s="853"/>
      <c r="E420" s="853"/>
      <c r="F420" s="53"/>
      <c r="G420" s="54"/>
      <c r="H420" s="54"/>
      <c r="I420" s="54"/>
      <c r="J420" s="57">
        <v>9.93</v>
      </c>
      <c r="K420" s="54"/>
      <c r="L420" s="57">
        <v>2.92</v>
      </c>
      <c r="M420" s="54"/>
      <c r="N420" s="59"/>
      <c r="AF420" s="39"/>
      <c r="AG420" s="48"/>
      <c r="AH420" s="48"/>
      <c r="AI420" s="3" t="s">
        <v>87</v>
      </c>
      <c r="AL420" s="48"/>
    </row>
    <row r="421" spans="1:38" s="4" customFormat="1" ht="15" x14ac:dyDescent="0.25">
      <c r="A421" s="60"/>
      <c r="B421" s="50"/>
      <c r="C421" s="853" t="s">
        <v>71</v>
      </c>
      <c r="D421" s="853"/>
      <c r="E421" s="853"/>
      <c r="F421" s="53" t="s">
        <v>72</v>
      </c>
      <c r="G421" s="56">
        <v>1.03</v>
      </c>
      <c r="H421" s="54"/>
      <c r="I421" s="64">
        <v>0.30281999999999998</v>
      </c>
      <c r="J421" s="63"/>
      <c r="K421" s="54"/>
      <c r="L421" s="63"/>
      <c r="M421" s="54"/>
      <c r="N421" s="59"/>
      <c r="AF421" s="39"/>
      <c r="AG421" s="48"/>
      <c r="AH421" s="48"/>
      <c r="AJ421" s="3" t="s">
        <v>71</v>
      </c>
      <c r="AL421" s="48"/>
    </row>
    <row r="422" spans="1:38" s="4" customFormat="1" ht="15" x14ac:dyDescent="0.25">
      <c r="A422" s="60"/>
      <c r="B422" s="50"/>
      <c r="C422" s="853" t="s">
        <v>73</v>
      </c>
      <c r="D422" s="853"/>
      <c r="E422" s="853"/>
      <c r="F422" s="53" t="s">
        <v>72</v>
      </c>
      <c r="G422" s="56">
        <v>0.02</v>
      </c>
      <c r="H422" s="54"/>
      <c r="I422" s="64">
        <v>5.8799999999999998E-3</v>
      </c>
      <c r="J422" s="63"/>
      <c r="K422" s="54"/>
      <c r="L422" s="63"/>
      <c r="M422" s="54"/>
      <c r="N422" s="59"/>
      <c r="AF422" s="39"/>
      <c r="AG422" s="48"/>
      <c r="AH422" s="48"/>
      <c r="AJ422" s="3" t="s">
        <v>73</v>
      </c>
      <c r="AL422" s="48"/>
    </row>
    <row r="423" spans="1:38" s="4" customFormat="1" ht="15" x14ac:dyDescent="0.25">
      <c r="A423" s="51"/>
      <c r="B423" s="50"/>
      <c r="C423" s="854" t="s">
        <v>74</v>
      </c>
      <c r="D423" s="854"/>
      <c r="E423" s="854"/>
      <c r="F423" s="65"/>
      <c r="G423" s="66"/>
      <c r="H423" s="66"/>
      <c r="I423" s="66"/>
      <c r="J423" s="68">
        <v>21.42</v>
      </c>
      <c r="K423" s="66"/>
      <c r="L423" s="68">
        <v>6.3</v>
      </c>
      <c r="M423" s="66"/>
      <c r="N423" s="69"/>
      <c r="AF423" s="39"/>
      <c r="AG423" s="48"/>
      <c r="AH423" s="48"/>
      <c r="AK423" s="3" t="s">
        <v>74</v>
      </c>
      <c r="AL423" s="48"/>
    </row>
    <row r="424" spans="1:38" s="4" customFormat="1" ht="15" x14ac:dyDescent="0.25">
      <c r="A424" s="60"/>
      <c r="B424" s="50"/>
      <c r="C424" s="853" t="s">
        <v>75</v>
      </c>
      <c r="D424" s="853"/>
      <c r="E424" s="853"/>
      <c r="F424" s="53"/>
      <c r="G424" s="54"/>
      <c r="H424" s="54"/>
      <c r="I424" s="54"/>
      <c r="J424" s="63"/>
      <c r="K424" s="54"/>
      <c r="L424" s="57">
        <v>2.93</v>
      </c>
      <c r="M424" s="54"/>
      <c r="N424" s="133">
        <v>103.78</v>
      </c>
      <c r="AF424" s="39"/>
      <c r="AG424" s="48"/>
      <c r="AH424" s="48"/>
      <c r="AJ424" s="3" t="s">
        <v>75</v>
      </c>
      <c r="AL424" s="48"/>
    </row>
    <row r="425" spans="1:38" s="4" customFormat="1" ht="23.25" x14ac:dyDescent="0.25">
      <c r="A425" s="60"/>
      <c r="B425" s="50" t="s">
        <v>120</v>
      </c>
      <c r="C425" s="853" t="s">
        <v>121</v>
      </c>
      <c r="D425" s="853"/>
      <c r="E425" s="853"/>
      <c r="F425" s="53" t="s">
        <v>78</v>
      </c>
      <c r="G425" s="70">
        <v>97</v>
      </c>
      <c r="H425" s="54"/>
      <c r="I425" s="70">
        <v>97</v>
      </c>
      <c r="J425" s="63"/>
      <c r="K425" s="54"/>
      <c r="L425" s="57">
        <v>2.84</v>
      </c>
      <c r="M425" s="54"/>
      <c r="N425" s="133">
        <v>100.67</v>
      </c>
      <c r="AF425" s="39"/>
      <c r="AG425" s="48"/>
      <c r="AH425" s="48"/>
      <c r="AJ425" s="3" t="s">
        <v>121</v>
      </c>
      <c r="AL425" s="48"/>
    </row>
    <row r="426" spans="1:38" s="4" customFormat="1" ht="23.25" x14ac:dyDescent="0.25">
      <c r="A426" s="60"/>
      <c r="B426" s="50" t="s">
        <v>122</v>
      </c>
      <c r="C426" s="853" t="s">
        <v>123</v>
      </c>
      <c r="D426" s="853"/>
      <c r="E426" s="853"/>
      <c r="F426" s="53" t="s">
        <v>78</v>
      </c>
      <c r="G426" s="70">
        <v>51</v>
      </c>
      <c r="H426" s="54"/>
      <c r="I426" s="70">
        <v>51</v>
      </c>
      <c r="J426" s="63"/>
      <c r="K426" s="54"/>
      <c r="L426" s="57">
        <v>1.49</v>
      </c>
      <c r="M426" s="54"/>
      <c r="N426" s="133">
        <v>52.93</v>
      </c>
      <c r="AF426" s="39"/>
      <c r="AG426" s="48"/>
      <c r="AH426" s="48"/>
      <c r="AJ426" s="3" t="s">
        <v>123</v>
      </c>
      <c r="AL426" s="48"/>
    </row>
    <row r="427" spans="1:38" s="4" customFormat="1" ht="15" x14ac:dyDescent="0.25">
      <c r="A427" s="71"/>
      <c r="B427" s="72"/>
      <c r="C427" s="847" t="s">
        <v>81</v>
      </c>
      <c r="D427" s="847"/>
      <c r="E427" s="847"/>
      <c r="F427" s="42"/>
      <c r="G427" s="43"/>
      <c r="H427" s="43"/>
      <c r="I427" s="43"/>
      <c r="J427" s="46"/>
      <c r="K427" s="43"/>
      <c r="L427" s="131">
        <v>10.63</v>
      </c>
      <c r="M427" s="66"/>
      <c r="N427" s="47"/>
      <c r="AF427" s="39"/>
      <c r="AG427" s="48"/>
      <c r="AH427" s="48"/>
      <c r="AL427" s="48" t="s">
        <v>81</v>
      </c>
    </row>
    <row r="428" spans="1:38" s="4" customFormat="1" ht="23.25" x14ac:dyDescent="0.25">
      <c r="A428" s="40" t="s">
        <v>441</v>
      </c>
      <c r="B428" s="41" t="s">
        <v>961</v>
      </c>
      <c r="C428" s="847" t="s">
        <v>962</v>
      </c>
      <c r="D428" s="847"/>
      <c r="E428" s="847"/>
      <c r="F428" s="42" t="s">
        <v>119</v>
      </c>
      <c r="G428" s="43">
        <v>14.68</v>
      </c>
      <c r="H428" s="44">
        <v>1</v>
      </c>
      <c r="I428" s="109">
        <v>14.68</v>
      </c>
      <c r="J428" s="46"/>
      <c r="K428" s="43"/>
      <c r="L428" s="46"/>
      <c r="M428" s="43"/>
      <c r="N428" s="47"/>
      <c r="AF428" s="39"/>
      <c r="AG428" s="48"/>
      <c r="AH428" s="48" t="s">
        <v>962</v>
      </c>
      <c r="AL428" s="48"/>
    </row>
    <row r="429" spans="1:38" s="4" customFormat="1" ht="15" x14ac:dyDescent="0.25">
      <c r="A429" s="51"/>
      <c r="B429" s="50" t="s">
        <v>60</v>
      </c>
      <c r="C429" s="853" t="s">
        <v>66</v>
      </c>
      <c r="D429" s="853"/>
      <c r="E429" s="853"/>
      <c r="F429" s="53"/>
      <c r="G429" s="54"/>
      <c r="H429" s="54"/>
      <c r="I429" s="54"/>
      <c r="J429" s="57">
        <v>288.02</v>
      </c>
      <c r="K429" s="54"/>
      <c r="L429" s="55">
        <v>4228.13</v>
      </c>
      <c r="M429" s="56">
        <v>35.42</v>
      </c>
      <c r="N429" s="58">
        <v>149760.35999999999</v>
      </c>
      <c r="AF429" s="39"/>
      <c r="AG429" s="48"/>
      <c r="AH429" s="48"/>
      <c r="AI429" s="3" t="s">
        <v>66</v>
      </c>
      <c r="AL429" s="48"/>
    </row>
    <row r="430" spans="1:38" s="4" customFormat="1" ht="15" x14ac:dyDescent="0.25">
      <c r="A430" s="51"/>
      <c r="B430" s="50" t="s">
        <v>67</v>
      </c>
      <c r="C430" s="853" t="s">
        <v>68</v>
      </c>
      <c r="D430" s="853"/>
      <c r="E430" s="853"/>
      <c r="F430" s="53"/>
      <c r="G430" s="54"/>
      <c r="H430" s="54"/>
      <c r="I430" s="54"/>
      <c r="J430" s="57">
        <v>68.98</v>
      </c>
      <c r="K430" s="54"/>
      <c r="L430" s="55">
        <v>1012.63</v>
      </c>
      <c r="M430" s="54"/>
      <c r="N430" s="59"/>
      <c r="AF430" s="39"/>
      <c r="AG430" s="48"/>
      <c r="AH430" s="48"/>
      <c r="AI430" s="3" t="s">
        <v>68</v>
      </c>
      <c r="AL430" s="48"/>
    </row>
    <row r="431" spans="1:38" s="4" customFormat="1" ht="15" x14ac:dyDescent="0.25">
      <c r="A431" s="51"/>
      <c r="B431" s="50" t="s">
        <v>69</v>
      </c>
      <c r="C431" s="853" t="s">
        <v>70</v>
      </c>
      <c r="D431" s="853"/>
      <c r="E431" s="853"/>
      <c r="F431" s="53"/>
      <c r="G431" s="54"/>
      <c r="H431" s="54"/>
      <c r="I431" s="54"/>
      <c r="J431" s="57">
        <v>4.0199999999999996</v>
      </c>
      <c r="K431" s="54"/>
      <c r="L431" s="57">
        <v>59.01</v>
      </c>
      <c r="M431" s="56">
        <v>35.42</v>
      </c>
      <c r="N431" s="58">
        <v>2090.13</v>
      </c>
      <c r="AF431" s="39"/>
      <c r="AG431" s="48"/>
      <c r="AH431" s="48"/>
      <c r="AI431" s="3" t="s">
        <v>70</v>
      </c>
      <c r="AL431" s="48"/>
    </row>
    <row r="432" spans="1:38" s="4" customFormat="1" ht="15" x14ac:dyDescent="0.25">
      <c r="A432" s="51"/>
      <c r="B432" s="50" t="s">
        <v>86</v>
      </c>
      <c r="C432" s="853" t="s">
        <v>87</v>
      </c>
      <c r="D432" s="853"/>
      <c r="E432" s="853"/>
      <c r="F432" s="53"/>
      <c r="G432" s="54"/>
      <c r="H432" s="54"/>
      <c r="I432" s="54"/>
      <c r="J432" s="57">
        <v>73.7</v>
      </c>
      <c r="K432" s="54"/>
      <c r="L432" s="55">
        <v>1081.92</v>
      </c>
      <c r="M432" s="54"/>
      <c r="N432" s="59"/>
      <c r="AF432" s="39"/>
      <c r="AG432" s="48"/>
      <c r="AH432" s="48"/>
      <c r="AI432" s="3" t="s">
        <v>87</v>
      </c>
      <c r="AL432" s="48"/>
    </row>
    <row r="433" spans="1:38" s="4" customFormat="1" ht="15" x14ac:dyDescent="0.25">
      <c r="A433" s="60"/>
      <c r="B433" s="50"/>
      <c r="C433" s="853" t="s">
        <v>71</v>
      </c>
      <c r="D433" s="853"/>
      <c r="E433" s="853"/>
      <c r="F433" s="53" t="s">
        <v>72</v>
      </c>
      <c r="G433" s="56">
        <v>30.64</v>
      </c>
      <c r="H433" s="54"/>
      <c r="I433" s="130">
        <v>449.79520000000002</v>
      </c>
      <c r="J433" s="63"/>
      <c r="K433" s="54"/>
      <c r="L433" s="63"/>
      <c r="M433" s="54"/>
      <c r="N433" s="59"/>
      <c r="AF433" s="39"/>
      <c r="AG433" s="48"/>
      <c r="AH433" s="48"/>
      <c r="AJ433" s="3" t="s">
        <v>71</v>
      </c>
      <c r="AL433" s="48"/>
    </row>
    <row r="434" spans="1:38" s="4" customFormat="1" ht="15" x14ac:dyDescent="0.25">
      <c r="A434" s="60"/>
      <c r="B434" s="50"/>
      <c r="C434" s="853" t="s">
        <v>73</v>
      </c>
      <c r="D434" s="853"/>
      <c r="E434" s="853"/>
      <c r="F434" s="53" t="s">
        <v>72</v>
      </c>
      <c r="G434" s="56">
        <v>0.32</v>
      </c>
      <c r="H434" s="54"/>
      <c r="I434" s="130">
        <v>4.6976000000000004</v>
      </c>
      <c r="J434" s="63"/>
      <c r="K434" s="54"/>
      <c r="L434" s="63"/>
      <c r="M434" s="54"/>
      <c r="N434" s="59"/>
      <c r="AF434" s="39"/>
      <c r="AG434" s="48"/>
      <c r="AH434" s="48"/>
      <c r="AJ434" s="3" t="s">
        <v>73</v>
      </c>
      <c r="AL434" s="48"/>
    </row>
    <row r="435" spans="1:38" s="4" customFormat="1" ht="15" x14ac:dyDescent="0.25">
      <c r="A435" s="51"/>
      <c r="B435" s="50"/>
      <c r="C435" s="854" t="s">
        <v>74</v>
      </c>
      <c r="D435" s="854"/>
      <c r="E435" s="854"/>
      <c r="F435" s="65"/>
      <c r="G435" s="66"/>
      <c r="H435" s="66"/>
      <c r="I435" s="66"/>
      <c r="J435" s="68">
        <v>430.7</v>
      </c>
      <c r="K435" s="66"/>
      <c r="L435" s="67">
        <v>6322.68</v>
      </c>
      <c r="M435" s="66"/>
      <c r="N435" s="69"/>
      <c r="AF435" s="39"/>
      <c r="AG435" s="48"/>
      <c r="AH435" s="48"/>
      <c r="AK435" s="3" t="s">
        <v>74</v>
      </c>
      <c r="AL435" s="48"/>
    </row>
    <row r="436" spans="1:38" s="4" customFormat="1" ht="15" x14ac:dyDescent="0.25">
      <c r="A436" s="60"/>
      <c r="B436" s="50"/>
      <c r="C436" s="853" t="s">
        <v>75</v>
      </c>
      <c r="D436" s="853"/>
      <c r="E436" s="853"/>
      <c r="F436" s="53"/>
      <c r="G436" s="54"/>
      <c r="H436" s="54"/>
      <c r="I436" s="54"/>
      <c r="J436" s="63"/>
      <c r="K436" s="54"/>
      <c r="L436" s="55">
        <v>4287.1400000000003</v>
      </c>
      <c r="M436" s="54"/>
      <c r="N436" s="58">
        <v>151850.49</v>
      </c>
      <c r="AF436" s="39"/>
      <c r="AG436" s="48"/>
      <c r="AH436" s="48"/>
      <c r="AJ436" s="3" t="s">
        <v>75</v>
      </c>
      <c r="AL436" s="48"/>
    </row>
    <row r="437" spans="1:38" s="4" customFormat="1" ht="23.25" x14ac:dyDescent="0.25">
      <c r="A437" s="60"/>
      <c r="B437" s="50" t="s">
        <v>120</v>
      </c>
      <c r="C437" s="853" t="s">
        <v>121</v>
      </c>
      <c r="D437" s="853"/>
      <c r="E437" s="853"/>
      <c r="F437" s="53" t="s">
        <v>78</v>
      </c>
      <c r="G437" s="70">
        <v>97</v>
      </c>
      <c r="H437" s="54"/>
      <c r="I437" s="70">
        <v>97</v>
      </c>
      <c r="J437" s="63"/>
      <c r="K437" s="54"/>
      <c r="L437" s="55">
        <v>4158.53</v>
      </c>
      <c r="M437" s="54"/>
      <c r="N437" s="58">
        <v>147294.98000000001</v>
      </c>
      <c r="AF437" s="39"/>
      <c r="AG437" s="48"/>
      <c r="AH437" s="48"/>
      <c r="AJ437" s="3" t="s">
        <v>121</v>
      </c>
      <c r="AL437" s="48"/>
    </row>
    <row r="438" spans="1:38" s="4" customFormat="1" ht="23.25" x14ac:dyDescent="0.25">
      <c r="A438" s="60"/>
      <c r="B438" s="50" t="s">
        <v>122</v>
      </c>
      <c r="C438" s="853" t="s">
        <v>123</v>
      </c>
      <c r="D438" s="853"/>
      <c r="E438" s="853"/>
      <c r="F438" s="53" t="s">
        <v>78</v>
      </c>
      <c r="G438" s="70">
        <v>51</v>
      </c>
      <c r="H438" s="54"/>
      <c r="I438" s="70">
        <v>51</v>
      </c>
      <c r="J438" s="63"/>
      <c r="K438" s="54"/>
      <c r="L438" s="55">
        <v>2186.44</v>
      </c>
      <c r="M438" s="54"/>
      <c r="N438" s="58">
        <v>77443.75</v>
      </c>
      <c r="AF438" s="39"/>
      <c r="AG438" s="48"/>
      <c r="AH438" s="48"/>
      <c r="AJ438" s="3" t="s">
        <v>123</v>
      </c>
      <c r="AL438" s="48"/>
    </row>
    <row r="439" spans="1:38" s="4" customFormat="1" ht="15" x14ac:dyDescent="0.25">
      <c r="A439" s="71"/>
      <c r="B439" s="72"/>
      <c r="C439" s="847" t="s">
        <v>81</v>
      </c>
      <c r="D439" s="847"/>
      <c r="E439" s="847"/>
      <c r="F439" s="42"/>
      <c r="G439" s="43"/>
      <c r="H439" s="43"/>
      <c r="I439" s="43"/>
      <c r="J439" s="46"/>
      <c r="K439" s="43"/>
      <c r="L439" s="73">
        <v>12667.65</v>
      </c>
      <c r="M439" s="66"/>
      <c r="N439" s="47"/>
      <c r="AF439" s="39"/>
      <c r="AG439" s="48"/>
      <c r="AH439" s="48"/>
      <c r="AL439" s="48" t="s">
        <v>81</v>
      </c>
    </row>
    <row r="440" spans="1:38" s="4" customFormat="1" ht="15" x14ac:dyDescent="0.25">
      <c r="A440" s="40" t="s">
        <v>444</v>
      </c>
      <c r="B440" s="41" t="s">
        <v>959</v>
      </c>
      <c r="C440" s="847" t="s">
        <v>960</v>
      </c>
      <c r="D440" s="847"/>
      <c r="E440" s="847"/>
      <c r="F440" s="42" t="s">
        <v>119</v>
      </c>
      <c r="G440" s="43">
        <v>2.548</v>
      </c>
      <c r="H440" s="44">
        <v>1</v>
      </c>
      <c r="I440" s="129">
        <v>2.548</v>
      </c>
      <c r="J440" s="46"/>
      <c r="K440" s="43"/>
      <c r="L440" s="46"/>
      <c r="M440" s="43"/>
      <c r="N440" s="47"/>
      <c r="AF440" s="39"/>
      <c r="AG440" s="48"/>
      <c r="AH440" s="48" t="s">
        <v>960</v>
      </c>
      <c r="AL440" s="48"/>
    </row>
    <row r="441" spans="1:38" s="4" customFormat="1" ht="15" x14ac:dyDescent="0.25">
      <c r="A441" s="51"/>
      <c r="B441" s="50" t="s">
        <v>60</v>
      </c>
      <c r="C441" s="853" t="s">
        <v>66</v>
      </c>
      <c r="D441" s="853"/>
      <c r="E441" s="853"/>
      <c r="F441" s="53"/>
      <c r="G441" s="54"/>
      <c r="H441" s="54"/>
      <c r="I441" s="54"/>
      <c r="J441" s="57">
        <v>26.51</v>
      </c>
      <c r="K441" s="54"/>
      <c r="L441" s="57">
        <v>67.55</v>
      </c>
      <c r="M441" s="56">
        <v>35.42</v>
      </c>
      <c r="N441" s="58">
        <v>2392.62</v>
      </c>
      <c r="AF441" s="39"/>
      <c r="AG441" s="48"/>
      <c r="AH441" s="48"/>
      <c r="AI441" s="3" t="s">
        <v>66</v>
      </c>
      <c r="AL441" s="48"/>
    </row>
    <row r="442" spans="1:38" s="4" customFormat="1" ht="15" x14ac:dyDescent="0.25">
      <c r="A442" s="51"/>
      <c r="B442" s="50" t="s">
        <v>67</v>
      </c>
      <c r="C442" s="853" t="s">
        <v>68</v>
      </c>
      <c r="D442" s="853"/>
      <c r="E442" s="853"/>
      <c r="F442" s="53"/>
      <c r="G442" s="54"/>
      <c r="H442" s="54"/>
      <c r="I442" s="54"/>
      <c r="J442" s="57">
        <v>1.81</v>
      </c>
      <c r="K442" s="54"/>
      <c r="L442" s="57">
        <v>4.6100000000000003</v>
      </c>
      <c r="M442" s="54"/>
      <c r="N442" s="59"/>
      <c r="AF442" s="39"/>
      <c r="AG442" s="48"/>
      <c r="AH442" s="48"/>
      <c r="AI442" s="3" t="s">
        <v>68</v>
      </c>
      <c r="AL442" s="48"/>
    </row>
    <row r="443" spans="1:38" s="4" customFormat="1" ht="15" x14ac:dyDescent="0.25">
      <c r="A443" s="51"/>
      <c r="B443" s="50" t="s">
        <v>69</v>
      </c>
      <c r="C443" s="853" t="s">
        <v>70</v>
      </c>
      <c r="D443" s="853"/>
      <c r="E443" s="853"/>
      <c r="F443" s="53"/>
      <c r="G443" s="54"/>
      <c r="H443" s="54"/>
      <c r="I443" s="54"/>
      <c r="J443" s="57">
        <v>0.26</v>
      </c>
      <c r="K443" s="54"/>
      <c r="L443" s="57">
        <v>0.66</v>
      </c>
      <c r="M443" s="56">
        <v>35.42</v>
      </c>
      <c r="N443" s="133">
        <v>23.38</v>
      </c>
      <c r="AF443" s="39"/>
      <c r="AG443" s="48"/>
      <c r="AH443" s="48"/>
      <c r="AI443" s="3" t="s">
        <v>70</v>
      </c>
      <c r="AL443" s="48"/>
    </row>
    <row r="444" spans="1:38" s="4" customFormat="1" ht="15" x14ac:dyDescent="0.25">
      <c r="A444" s="51"/>
      <c r="B444" s="50" t="s">
        <v>86</v>
      </c>
      <c r="C444" s="853" t="s">
        <v>87</v>
      </c>
      <c r="D444" s="853"/>
      <c r="E444" s="853"/>
      <c r="F444" s="53"/>
      <c r="G444" s="54"/>
      <c r="H444" s="54"/>
      <c r="I444" s="54"/>
      <c r="J444" s="57">
        <v>10.27</v>
      </c>
      <c r="K444" s="54"/>
      <c r="L444" s="57">
        <v>26.17</v>
      </c>
      <c r="M444" s="54"/>
      <c r="N444" s="59"/>
      <c r="AF444" s="39"/>
      <c r="AG444" s="48"/>
      <c r="AH444" s="48"/>
      <c r="AI444" s="3" t="s">
        <v>87</v>
      </c>
      <c r="AL444" s="48"/>
    </row>
    <row r="445" spans="1:38" s="4" customFormat="1" ht="15" x14ac:dyDescent="0.25">
      <c r="A445" s="60"/>
      <c r="B445" s="50"/>
      <c r="C445" s="853" t="s">
        <v>71</v>
      </c>
      <c r="D445" s="853"/>
      <c r="E445" s="853"/>
      <c r="F445" s="53" t="s">
        <v>72</v>
      </c>
      <c r="G445" s="56">
        <v>2.82</v>
      </c>
      <c r="H445" s="54"/>
      <c r="I445" s="64">
        <v>7.1853600000000002</v>
      </c>
      <c r="J445" s="63"/>
      <c r="K445" s="54"/>
      <c r="L445" s="63"/>
      <c r="M445" s="54"/>
      <c r="N445" s="59"/>
      <c r="AF445" s="39"/>
      <c r="AG445" s="48"/>
      <c r="AH445" s="48"/>
      <c r="AJ445" s="3" t="s">
        <v>71</v>
      </c>
      <c r="AL445" s="48"/>
    </row>
    <row r="446" spans="1:38" s="4" customFormat="1" ht="15" x14ac:dyDescent="0.25">
      <c r="A446" s="60"/>
      <c r="B446" s="50"/>
      <c r="C446" s="853" t="s">
        <v>73</v>
      </c>
      <c r="D446" s="853"/>
      <c r="E446" s="853"/>
      <c r="F446" s="53" t="s">
        <v>72</v>
      </c>
      <c r="G446" s="56">
        <v>0.02</v>
      </c>
      <c r="H446" s="54"/>
      <c r="I446" s="64">
        <v>5.0959999999999998E-2</v>
      </c>
      <c r="J446" s="63"/>
      <c r="K446" s="54"/>
      <c r="L446" s="63"/>
      <c r="M446" s="54"/>
      <c r="N446" s="59"/>
      <c r="AF446" s="39"/>
      <c r="AG446" s="48"/>
      <c r="AH446" s="48"/>
      <c r="AJ446" s="3" t="s">
        <v>73</v>
      </c>
      <c r="AL446" s="48"/>
    </row>
    <row r="447" spans="1:38" s="4" customFormat="1" ht="15" x14ac:dyDescent="0.25">
      <c r="A447" s="51"/>
      <c r="B447" s="50"/>
      <c r="C447" s="854" t="s">
        <v>74</v>
      </c>
      <c r="D447" s="854"/>
      <c r="E447" s="854"/>
      <c r="F447" s="65"/>
      <c r="G447" s="66"/>
      <c r="H447" s="66"/>
      <c r="I447" s="66"/>
      <c r="J447" s="68">
        <v>38.590000000000003</v>
      </c>
      <c r="K447" s="66"/>
      <c r="L447" s="68">
        <v>98.33</v>
      </c>
      <c r="M447" s="66"/>
      <c r="N447" s="69"/>
      <c r="AF447" s="39"/>
      <c r="AG447" s="48"/>
      <c r="AH447" s="48"/>
      <c r="AK447" s="3" t="s">
        <v>74</v>
      </c>
      <c r="AL447" s="48"/>
    </row>
    <row r="448" spans="1:38" s="4" customFormat="1" ht="15" x14ac:dyDescent="0.25">
      <c r="A448" s="60"/>
      <c r="B448" s="50"/>
      <c r="C448" s="853" t="s">
        <v>75</v>
      </c>
      <c r="D448" s="853"/>
      <c r="E448" s="853"/>
      <c r="F448" s="53"/>
      <c r="G448" s="54"/>
      <c r="H448" s="54"/>
      <c r="I448" s="54"/>
      <c r="J448" s="63"/>
      <c r="K448" s="54"/>
      <c r="L448" s="57">
        <v>68.209999999999994</v>
      </c>
      <c r="M448" s="54"/>
      <c r="N448" s="58">
        <v>2416</v>
      </c>
      <c r="AF448" s="39"/>
      <c r="AG448" s="48"/>
      <c r="AH448" s="48"/>
      <c r="AJ448" s="3" t="s">
        <v>75</v>
      </c>
      <c r="AL448" s="48"/>
    </row>
    <row r="449" spans="1:38" s="4" customFormat="1" ht="23.25" x14ac:dyDescent="0.25">
      <c r="A449" s="60"/>
      <c r="B449" s="50" t="s">
        <v>120</v>
      </c>
      <c r="C449" s="853" t="s">
        <v>121</v>
      </c>
      <c r="D449" s="853"/>
      <c r="E449" s="853"/>
      <c r="F449" s="53" t="s">
        <v>78</v>
      </c>
      <c r="G449" s="70">
        <v>97</v>
      </c>
      <c r="H449" s="54"/>
      <c r="I449" s="70">
        <v>97</v>
      </c>
      <c r="J449" s="63"/>
      <c r="K449" s="54"/>
      <c r="L449" s="57">
        <v>66.16</v>
      </c>
      <c r="M449" s="54"/>
      <c r="N449" s="58">
        <v>2343.52</v>
      </c>
      <c r="AF449" s="39"/>
      <c r="AG449" s="48"/>
      <c r="AH449" s="48"/>
      <c r="AJ449" s="3" t="s">
        <v>121</v>
      </c>
      <c r="AL449" s="48"/>
    </row>
    <row r="450" spans="1:38" s="4" customFormat="1" ht="23.25" x14ac:dyDescent="0.25">
      <c r="A450" s="60"/>
      <c r="B450" s="50" t="s">
        <v>122</v>
      </c>
      <c r="C450" s="853" t="s">
        <v>123</v>
      </c>
      <c r="D450" s="853"/>
      <c r="E450" s="853"/>
      <c r="F450" s="53" t="s">
        <v>78</v>
      </c>
      <c r="G450" s="70">
        <v>51</v>
      </c>
      <c r="H450" s="54"/>
      <c r="I450" s="70">
        <v>51</v>
      </c>
      <c r="J450" s="63"/>
      <c r="K450" s="54"/>
      <c r="L450" s="57">
        <v>34.79</v>
      </c>
      <c r="M450" s="54"/>
      <c r="N450" s="58">
        <v>1232.1600000000001</v>
      </c>
      <c r="AF450" s="39"/>
      <c r="AG450" s="48"/>
      <c r="AH450" s="48"/>
      <c r="AJ450" s="3" t="s">
        <v>123</v>
      </c>
      <c r="AL450" s="48"/>
    </row>
    <row r="451" spans="1:38" s="4" customFormat="1" ht="15" x14ac:dyDescent="0.25">
      <c r="A451" s="71"/>
      <c r="B451" s="72"/>
      <c r="C451" s="847" t="s">
        <v>81</v>
      </c>
      <c r="D451" s="847"/>
      <c r="E451" s="847"/>
      <c r="F451" s="42"/>
      <c r="G451" s="43"/>
      <c r="H451" s="43"/>
      <c r="I451" s="43"/>
      <c r="J451" s="46"/>
      <c r="K451" s="43"/>
      <c r="L451" s="131">
        <v>199.28</v>
      </c>
      <c r="M451" s="66"/>
      <c r="N451" s="47"/>
      <c r="AF451" s="39"/>
      <c r="AG451" s="48"/>
      <c r="AH451" s="48"/>
      <c r="AL451" s="48" t="s">
        <v>81</v>
      </c>
    </row>
    <row r="452" spans="1:38" s="4" customFormat="1" ht="45.75" x14ac:dyDescent="0.25">
      <c r="A452" s="40" t="s">
        <v>447</v>
      </c>
      <c r="B452" s="41" t="s">
        <v>1133</v>
      </c>
      <c r="C452" s="847" t="s">
        <v>1134</v>
      </c>
      <c r="D452" s="847"/>
      <c r="E452" s="847"/>
      <c r="F452" s="42" t="s">
        <v>119</v>
      </c>
      <c r="G452" s="43">
        <v>1.3817999999999999</v>
      </c>
      <c r="H452" s="44">
        <v>1</v>
      </c>
      <c r="I452" s="135">
        <v>1.3817999999999999</v>
      </c>
      <c r="J452" s="46"/>
      <c r="K452" s="43"/>
      <c r="L452" s="46"/>
      <c r="M452" s="43"/>
      <c r="N452" s="47"/>
      <c r="AF452" s="39"/>
      <c r="AG452" s="48"/>
      <c r="AH452" s="48" t="s">
        <v>1134</v>
      </c>
      <c r="AL452" s="48"/>
    </row>
    <row r="453" spans="1:38" s="4" customFormat="1" ht="15" x14ac:dyDescent="0.25">
      <c r="A453" s="51"/>
      <c r="B453" s="50" t="s">
        <v>60</v>
      </c>
      <c r="C453" s="853" t="s">
        <v>66</v>
      </c>
      <c r="D453" s="853"/>
      <c r="E453" s="853"/>
      <c r="F453" s="53"/>
      <c r="G453" s="54"/>
      <c r="H453" s="54"/>
      <c r="I453" s="54"/>
      <c r="J453" s="57">
        <v>59.13</v>
      </c>
      <c r="K453" s="54"/>
      <c r="L453" s="57">
        <v>81.709999999999994</v>
      </c>
      <c r="M453" s="56">
        <v>35.42</v>
      </c>
      <c r="N453" s="58">
        <v>2894.17</v>
      </c>
      <c r="AF453" s="39"/>
      <c r="AG453" s="48"/>
      <c r="AH453" s="48"/>
      <c r="AI453" s="3" t="s">
        <v>66</v>
      </c>
      <c r="AL453" s="48"/>
    </row>
    <row r="454" spans="1:38" s="4" customFormat="1" ht="15" x14ac:dyDescent="0.25">
      <c r="A454" s="51"/>
      <c r="B454" s="50" t="s">
        <v>67</v>
      </c>
      <c r="C454" s="853" t="s">
        <v>68</v>
      </c>
      <c r="D454" s="853"/>
      <c r="E454" s="853"/>
      <c r="F454" s="53"/>
      <c r="G454" s="54"/>
      <c r="H454" s="54"/>
      <c r="I454" s="54"/>
      <c r="J454" s="57">
        <v>5.43</v>
      </c>
      <c r="K454" s="54"/>
      <c r="L454" s="57">
        <v>7.5</v>
      </c>
      <c r="M454" s="54"/>
      <c r="N454" s="59"/>
      <c r="AF454" s="39"/>
      <c r="AG454" s="48"/>
      <c r="AH454" s="48"/>
      <c r="AI454" s="3" t="s">
        <v>68</v>
      </c>
      <c r="AL454" s="48"/>
    </row>
    <row r="455" spans="1:38" s="4" customFormat="1" ht="15" x14ac:dyDescent="0.25">
      <c r="A455" s="51"/>
      <c r="B455" s="50" t="s">
        <v>69</v>
      </c>
      <c r="C455" s="853" t="s">
        <v>70</v>
      </c>
      <c r="D455" s="853"/>
      <c r="E455" s="853"/>
      <c r="F455" s="53"/>
      <c r="G455" s="54"/>
      <c r="H455" s="54"/>
      <c r="I455" s="54"/>
      <c r="J455" s="57">
        <v>0.76</v>
      </c>
      <c r="K455" s="54"/>
      <c r="L455" s="57">
        <v>1.05</v>
      </c>
      <c r="M455" s="56">
        <v>35.42</v>
      </c>
      <c r="N455" s="133">
        <v>37.19</v>
      </c>
      <c r="AF455" s="39"/>
      <c r="AG455" s="48"/>
      <c r="AH455" s="48"/>
      <c r="AI455" s="3" t="s">
        <v>70</v>
      </c>
      <c r="AL455" s="48"/>
    </row>
    <row r="456" spans="1:38" s="4" customFormat="1" ht="15" x14ac:dyDescent="0.25">
      <c r="A456" s="51"/>
      <c r="B456" s="50" t="s">
        <v>86</v>
      </c>
      <c r="C456" s="853" t="s">
        <v>87</v>
      </c>
      <c r="D456" s="853"/>
      <c r="E456" s="853"/>
      <c r="F456" s="53"/>
      <c r="G456" s="54"/>
      <c r="H456" s="54"/>
      <c r="I456" s="54"/>
      <c r="J456" s="57">
        <v>22.69</v>
      </c>
      <c r="K456" s="54"/>
      <c r="L456" s="57">
        <v>31.35</v>
      </c>
      <c r="M456" s="54"/>
      <c r="N456" s="59"/>
      <c r="AF456" s="39"/>
      <c r="AG456" s="48"/>
      <c r="AH456" s="48"/>
      <c r="AI456" s="3" t="s">
        <v>87</v>
      </c>
      <c r="AL456" s="48"/>
    </row>
    <row r="457" spans="1:38" s="4" customFormat="1" ht="15" x14ac:dyDescent="0.25">
      <c r="A457" s="60"/>
      <c r="B457" s="50"/>
      <c r="C457" s="853" t="s">
        <v>71</v>
      </c>
      <c r="D457" s="853"/>
      <c r="E457" s="853"/>
      <c r="F457" s="53" t="s">
        <v>72</v>
      </c>
      <c r="G457" s="56">
        <v>6.29</v>
      </c>
      <c r="H457" s="54"/>
      <c r="I457" s="132">
        <v>8.6915220000000009</v>
      </c>
      <c r="J457" s="63"/>
      <c r="K457" s="54"/>
      <c r="L457" s="63"/>
      <c r="M457" s="54"/>
      <c r="N457" s="59"/>
      <c r="AF457" s="39"/>
      <c r="AG457" s="48"/>
      <c r="AH457" s="48"/>
      <c r="AJ457" s="3" t="s">
        <v>71</v>
      </c>
      <c r="AL457" s="48"/>
    </row>
    <row r="458" spans="1:38" s="4" customFormat="1" ht="15" x14ac:dyDescent="0.25">
      <c r="A458" s="60"/>
      <c r="B458" s="50"/>
      <c r="C458" s="853" t="s">
        <v>73</v>
      </c>
      <c r="D458" s="853"/>
      <c r="E458" s="853"/>
      <c r="F458" s="53" t="s">
        <v>72</v>
      </c>
      <c r="G458" s="56">
        <v>0.06</v>
      </c>
      <c r="H458" s="54"/>
      <c r="I458" s="132">
        <v>8.2907999999999996E-2</v>
      </c>
      <c r="J458" s="63"/>
      <c r="K458" s="54"/>
      <c r="L458" s="63"/>
      <c r="M458" s="54"/>
      <c r="N458" s="59"/>
      <c r="AF458" s="39"/>
      <c r="AG458" s="48"/>
      <c r="AH458" s="48"/>
      <c r="AJ458" s="3" t="s">
        <v>73</v>
      </c>
      <c r="AL458" s="48"/>
    </row>
    <row r="459" spans="1:38" s="4" customFormat="1" ht="15" x14ac:dyDescent="0.25">
      <c r="A459" s="51"/>
      <c r="B459" s="50"/>
      <c r="C459" s="854" t="s">
        <v>74</v>
      </c>
      <c r="D459" s="854"/>
      <c r="E459" s="854"/>
      <c r="F459" s="65"/>
      <c r="G459" s="66"/>
      <c r="H459" s="66"/>
      <c r="I459" s="66"/>
      <c r="J459" s="68">
        <v>87.25</v>
      </c>
      <c r="K459" s="66"/>
      <c r="L459" s="68">
        <v>120.56</v>
      </c>
      <c r="M459" s="66"/>
      <c r="N459" s="69"/>
      <c r="AF459" s="39"/>
      <c r="AG459" s="48"/>
      <c r="AH459" s="48"/>
      <c r="AK459" s="3" t="s">
        <v>74</v>
      </c>
      <c r="AL459" s="48"/>
    </row>
    <row r="460" spans="1:38" s="4" customFormat="1" ht="15" x14ac:dyDescent="0.25">
      <c r="A460" s="60"/>
      <c r="B460" s="50"/>
      <c r="C460" s="853" t="s">
        <v>75</v>
      </c>
      <c r="D460" s="853"/>
      <c r="E460" s="853"/>
      <c r="F460" s="53"/>
      <c r="G460" s="54"/>
      <c r="H460" s="54"/>
      <c r="I460" s="54"/>
      <c r="J460" s="63"/>
      <c r="K460" s="54"/>
      <c r="L460" s="57">
        <v>82.76</v>
      </c>
      <c r="M460" s="54"/>
      <c r="N460" s="58">
        <v>2931.36</v>
      </c>
      <c r="AF460" s="39"/>
      <c r="AG460" s="48"/>
      <c r="AH460" s="48"/>
      <c r="AJ460" s="3" t="s">
        <v>75</v>
      </c>
      <c r="AL460" s="48"/>
    </row>
    <row r="461" spans="1:38" s="4" customFormat="1" ht="23.25" x14ac:dyDescent="0.25">
      <c r="A461" s="60"/>
      <c r="B461" s="50" t="s">
        <v>120</v>
      </c>
      <c r="C461" s="853" t="s">
        <v>121</v>
      </c>
      <c r="D461" s="853"/>
      <c r="E461" s="853"/>
      <c r="F461" s="53" t="s">
        <v>78</v>
      </c>
      <c r="G461" s="70">
        <v>97</v>
      </c>
      <c r="H461" s="54"/>
      <c r="I461" s="70">
        <v>97</v>
      </c>
      <c r="J461" s="63"/>
      <c r="K461" s="54"/>
      <c r="L461" s="57">
        <v>80.28</v>
      </c>
      <c r="M461" s="54"/>
      <c r="N461" s="58">
        <v>2843.42</v>
      </c>
      <c r="AF461" s="39"/>
      <c r="AG461" s="48"/>
      <c r="AH461" s="48"/>
      <c r="AJ461" s="3" t="s">
        <v>121</v>
      </c>
      <c r="AL461" s="48"/>
    </row>
    <row r="462" spans="1:38" s="4" customFormat="1" ht="23.25" x14ac:dyDescent="0.25">
      <c r="A462" s="60"/>
      <c r="B462" s="50" t="s">
        <v>122</v>
      </c>
      <c r="C462" s="853" t="s">
        <v>123</v>
      </c>
      <c r="D462" s="853"/>
      <c r="E462" s="853"/>
      <c r="F462" s="53" t="s">
        <v>78</v>
      </c>
      <c r="G462" s="70">
        <v>51</v>
      </c>
      <c r="H462" s="54"/>
      <c r="I462" s="70">
        <v>51</v>
      </c>
      <c r="J462" s="63"/>
      <c r="K462" s="54"/>
      <c r="L462" s="57">
        <v>42.21</v>
      </c>
      <c r="M462" s="54"/>
      <c r="N462" s="58">
        <v>1494.99</v>
      </c>
      <c r="AF462" s="39"/>
      <c r="AG462" s="48"/>
      <c r="AH462" s="48"/>
      <c r="AJ462" s="3" t="s">
        <v>123</v>
      </c>
      <c r="AL462" s="48"/>
    </row>
    <row r="463" spans="1:38" s="4" customFormat="1" ht="15" x14ac:dyDescent="0.25">
      <c r="A463" s="71"/>
      <c r="B463" s="72"/>
      <c r="C463" s="847" t="s">
        <v>81</v>
      </c>
      <c r="D463" s="847"/>
      <c r="E463" s="847"/>
      <c r="F463" s="42"/>
      <c r="G463" s="43"/>
      <c r="H463" s="43"/>
      <c r="I463" s="43"/>
      <c r="J463" s="46"/>
      <c r="K463" s="43"/>
      <c r="L463" s="131">
        <v>243.05</v>
      </c>
      <c r="M463" s="66"/>
      <c r="N463" s="47"/>
      <c r="AF463" s="39"/>
      <c r="AG463" s="48"/>
      <c r="AH463" s="48"/>
      <c r="AL463" s="48" t="s">
        <v>81</v>
      </c>
    </row>
    <row r="464" spans="1:38" s="4" customFormat="1" ht="23.25" x14ac:dyDescent="0.25">
      <c r="A464" s="40" t="s">
        <v>450</v>
      </c>
      <c r="B464" s="41" t="s">
        <v>968</v>
      </c>
      <c r="C464" s="847" t="s">
        <v>969</v>
      </c>
      <c r="D464" s="847"/>
      <c r="E464" s="847"/>
      <c r="F464" s="42" t="s">
        <v>824</v>
      </c>
      <c r="G464" s="43">
        <v>10.06</v>
      </c>
      <c r="H464" s="44">
        <v>1</v>
      </c>
      <c r="I464" s="109">
        <v>10.06</v>
      </c>
      <c r="J464" s="46"/>
      <c r="K464" s="43"/>
      <c r="L464" s="46"/>
      <c r="M464" s="43"/>
      <c r="N464" s="47"/>
      <c r="AF464" s="39"/>
      <c r="AG464" s="48"/>
      <c r="AH464" s="48" t="s">
        <v>969</v>
      </c>
      <c r="AL464" s="48"/>
    </row>
    <row r="465" spans="1:38" s="4" customFormat="1" ht="15" x14ac:dyDescent="0.25">
      <c r="A465" s="51"/>
      <c r="B465" s="50" t="s">
        <v>60</v>
      </c>
      <c r="C465" s="853" t="s">
        <v>66</v>
      </c>
      <c r="D465" s="853"/>
      <c r="E465" s="853"/>
      <c r="F465" s="53"/>
      <c r="G465" s="54"/>
      <c r="H465" s="54"/>
      <c r="I465" s="54"/>
      <c r="J465" s="57">
        <v>153.26</v>
      </c>
      <c r="K465" s="54"/>
      <c r="L465" s="55">
        <v>1541.8</v>
      </c>
      <c r="M465" s="56">
        <v>35.42</v>
      </c>
      <c r="N465" s="58">
        <v>54610.559999999998</v>
      </c>
      <c r="AF465" s="39"/>
      <c r="AG465" s="48"/>
      <c r="AH465" s="48"/>
      <c r="AI465" s="3" t="s">
        <v>66</v>
      </c>
      <c r="AL465" s="48"/>
    </row>
    <row r="466" spans="1:38" s="4" customFormat="1" ht="15" x14ac:dyDescent="0.25">
      <c r="A466" s="51"/>
      <c r="B466" s="50" t="s">
        <v>67</v>
      </c>
      <c r="C466" s="853" t="s">
        <v>68</v>
      </c>
      <c r="D466" s="853"/>
      <c r="E466" s="853"/>
      <c r="F466" s="53"/>
      <c r="G466" s="54"/>
      <c r="H466" s="54"/>
      <c r="I466" s="54"/>
      <c r="J466" s="57">
        <v>1.81</v>
      </c>
      <c r="K466" s="54"/>
      <c r="L466" s="57">
        <v>18.21</v>
      </c>
      <c r="M466" s="54"/>
      <c r="N466" s="59"/>
      <c r="AF466" s="39"/>
      <c r="AG466" s="48"/>
      <c r="AH466" s="48"/>
      <c r="AI466" s="3" t="s">
        <v>68</v>
      </c>
      <c r="AL466" s="48"/>
    </row>
    <row r="467" spans="1:38" s="4" customFormat="1" ht="15" x14ac:dyDescent="0.25">
      <c r="A467" s="51"/>
      <c r="B467" s="50" t="s">
        <v>69</v>
      </c>
      <c r="C467" s="853" t="s">
        <v>70</v>
      </c>
      <c r="D467" s="853"/>
      <c r="E467" s="853"/>
      <c r="F467" s="53"/>
      <c r="G467" s="54"/>
      <c r="H467" s="54"/>
      <c r="I467" s="54"/>
      <c r="J467" s="57">
        <v>0.26</v>
      </c>
      <c r="K467" s="54"/>
      <c r="L467" s="57">
        <v>2.62</v>
      </c>
      <c r="M467" s="56">
        <v>35.42</v>
      </c>
      <c r="N467" s="133">
        <v>92.8</v>
      </c>
      <c r="AF467" s="39"/>
      <c r="AG467" s="48"/>
      <c r="AH467" s="48"/>
      <c r="AI467" s="3" t="s">
        <v>70</v>
      </c>
      <c r="AL467" s="48"/>
    </row>
    <row r="468" spans="1:38" s="4" customFormat="1" ht="15" x14ac:dyDescent="0.25">
      <c r="A468" s="51"/>
      <c r="B468" s="50" t="s">
        <v>86</v>
      </c>
      <c r="C468" s="853" t="s">
        <v>87</v>
      </c>
      <c r="D468" s="853"/>
      <c r="E468" s="853"/>
      <c r="F468" s="53"/>
      <c r="G468" s="54"/>
      <c r="H468" s="54"/>
      <c r="I468" s="54"/>
      <c r="J468" s="57">
        <v>98.83</v>
      </c>
      <c r="K468" s="54"/>
      <c r="L468" s="57">
        <v>994.23</v>
      </c>
      <c r="M468" s="54"/>
      <c r="N468" s="59"/>
      <c r="AF468" s="39"/>
      <c r="AG468" s="48"/>
      <c r="AH468" s="48"/>
      <c r="AI468" s="3" t="s">
        <v>87</v>
      </c>
      <c r="AL468" s="48"/>
    </row>
    <row r="469" spans="1:38" s="4" customFormat="1" ht="15" x14ac:dyDescent="0.25">
      <c r="A469" s="60"/>
      <c r="B469" s="50"/>
      <c r="C469" s="853" t="s">
        <v>71</v>
      </c>
      <c r="D469" s="853"/>
      <c r="E469" s="853"/>
      <c r="F469" s="53" t="s">
        <v>72</v>
      </c>
      <c r="G469" s="56">
        <v>15.45</v>
      </c>
      <c r="H469" s="54"/>
      <c r="I469" s="62">
        <v>155.42699999999999</v>
      </c>
      <c r="J469" s="63"/>
      <c r="K469" s="54"/>
      <c r="L469" s="63"/>
      <c r="M469" s="54"/>
      <c r="N469" s="59"/>
      <c r="AF469" s="39"/>
      <c r="AG469" s="48"/>
      <c r="AH469" s="48"/>
      <c r="AJ469" s="3" t="s">
        <v>71</v>
      </c>
      <c r="AL469" s="48"/>
    </row>
    <row r="470" spans="1:38" s="4" customFormat="1" ht="15" x14ac:dyDescent="0.25">
      <c r="A470" s="60"/>
      <c r="B470" s="50"/>
      <c r="C470" s="853" t="s">
        <v>73</v>
      </c>
      <c r="D470" s="853"/>
      <c r="E470" s="853"/>
      <c r="F470" s="53" t="s">
        <v>72</v>
      </c>
      <c r="G470" s="56">
        <v>0.02</v>
      </c>
      <c r="H470" s="54"/>
      <c r="I470" s="130">
        <v>0.20119999999999999</v>
      </c>
      <c r="J470" s="63"/>
      <c r="K470" s="54"/>
      <c r="L470" s="63"/>
      <c r="M470" s="54"/>
      <c r="N470" s="59"/>
      <c r="AF470" s="39"/>
      <c r="AG470" s="48"/>
      <c r="AH470" s="48"/>
      <c r="AJ470" s="3" t="s">
        <v>73</v>
      </c>
      <c r="AL470" s="48"/>
    </row>
    <row r="471" spans="1:38" s="4" customFormat="1" ht="15" x14ac:dyDescent="0.25">
      <c r="A471" s="51"/>
      <c r="B471" s="50"/>
      <c r="C471" s="854" t="s">
        <v>74</v>
      </c>
      <c r="D471" s="854"/>
      <c r="E471" s="854"/>
      <c r="F471" s="65"/>
      <c r="G471" s="66"/>
      <c r="H471" s="66"/>
      <c r="I471" s="66"/>
      <c r="J471" s="68">
        <v>253.9</v>
      </c>
      <c r="K471" s="66"/>
      <c r="L471" s="67">
        <v>2554.2399999999998</v>
      </c>
      <c r="M471" s="66"/>
      <c r="N471" s="69"/>
      <c r="AF471" s="39"/>
      <c r="AG471" s="48"/>
      <c r="AH471" s="48"/>
      <c r="AK471" s="3" t="s">
        <v>74</v>
      </c>
      <c r="AL471" s="48"/>
    </row>
    <row r="472" spans="1:38" s="4" customFormat="1" ht="15" x14ac:dyDescent="0.25">
      <c r="A472" s="60"/>
      <c r="B472" s="50"/>
      <c r="C472" s="853" t="s">
        <v>75</v>
      </c>
      <c r="D472" s="853"/>
      <c r="E472" s="853"/>
      <c r="F472" s="53"/>
      <c r="G472" s="54"/>
      <c r="H472" s="54"/>
      <c r="I472" s="54"/>
      <c r="J472" s="63"/>
      <c r="K472" s="54"/>
      <c r="L472" s="55">
        <v>1544.42</v>
      </c>
      <c r="M472" s="54"/>
      <c r="N472" s="58">
        <v>54703.360000000001</v>
      </c>
      <c r="AF472" s="39"/>
      <c r="AG472" s="48"/>
      <c r="AH472" s="48"/>
      <c r="AJ472" s="3" t="s">
        <v>75</v>
      </c>
      <c r="AL472" s="48"/>
    </row>
    <row r="473" spans="1:38" s="4" customFormat="1" ht="23.25" x14ac:dyDescent="0.25">
      <c r="A473" s="60"/>
      <c r="B473" s="50" t="s">
        <v>120</v>
      </c>
      <c r="C473" s="853" t="s">
        <v>121</v>
      </c>
      <c r="D473" s="853"/>
      <c r="E473" s="853"/>
      <c r="F473" s="53" t="s">
        <v>78</v>
      </c>
      <c r="G473" s="70">
        <v>111</v>
      </c>
      <c r="H473" s="54"/>
      <c r="I473" s="70">
        <v>111</v>
      </c>
      <c r="J473" s="63"/>
      <c r="K473" s="54"/>
      <c r="L473" s="55">
        <v>1714.31</v>
      </c>
      <c r="M473" s="54"/>
      <c r="N473" s="58">
        <v>60720.73</v>
      </c>
      <c r="AF473" s="39"/>
      <c r="AG473" s="48"/>
      <c r="AH473" s="48"/>
      <c r="AJ473" s="3" t="s">
        <v>121</v>
      </c>
      <c r="AL473" s="48"/>
    </row>
    <row r="474" spans="1:38" s="4" customFormat="1" ht="23.25" x14ac:dyDescent="0.25">
      <c r="A474" s="60"/>
      <c r="B474" s="50" t="s">
        <v>122</v>
      </c>
      <c r="C474" s="853" t="s">
        <v>123</v>
      </c>
      <c r="D474" s="853"/>
      <c r="E474" s="853"/>
      <c r="F474" s="53" t="s">
        <v>78</v>
      </c>
      <c r="G474" s="70">
        <v>52</v>
      </c>
      <c r="H474" s="54"/>
      <c r="I474" s="70">
        <v>52</v>
      </c>
      <c r="J474" s="63"/>
      <c r="K474" s="54"/>
      <c r="L474" s="57">
        <v>803.1</v>
      </c>
      <c r="M474" s="54"/>
      <c r="N474" s="58">
        <v>28445.75</v>
      </c>
      <c r="AF474" s="39"/>
      <c r="AG474" s="48"/>
      <c r="AH474" s="48"/>
      <c r="AJ474" s="3" t="s">
        <v>123</v>
      </c>
      <c r="AL474" s="48"/>
    </row>
    <row r="475" spans="1:38" s="4" customFormat="1" ht="15" x14ac:dyDescent="0.25">
      <c r="A475" s="71"/>
      <c r="B475" s="72"/>
      <c r="C475" s="847" t="s">
        <v>81</v>
      </c>
      <c r="D475" s="847"/>
      <c r="E475" s="847"/>
      <c r="F475" s="42"/>
      <c r="G475" s="43"/>
      <c r="H475" s="43"/>
      <c r="I475" s="43"/>
      <c r="J475" s="46"/>
      <c r="K475" s="43"/>
      <c r="L475" s="73">
        <v>5071.6499999999996</v>
      </c>
      <c r="M475" s="66"/>
      <c r="N475" s="47"/>
      <c r="AF475" s="39"/>
      <c r="AG475" s="48"/>
      <c r="AH475" s="48"/>
      <c r="AL475" s="48" t="s">
        <v>81</v>
      </c>
    </row>
    <row r="476" spans="1:38" s="4" customFormat="1" ht="23.25" x14ac:dyDescent="0.25">
      <c r="A476" s="40" t="s">
        <v>452</v>
      </c>
      <c r="B476" s="41" t="s">
        <v>1135</v>
      </c>
      <c r="C476" s="847" t="s">
        <v>1136</v>
      </c>
      <c r="D476" s="847"/>
      <c r="E476" s="847"/>
      <c r="F476" s="42" t="s">
        <v>824</v>
      </c>
      <c r="G476" s="43">
        <v>0.16</v>
      </c>
      <c r="H476" s="44">
        <v>1</v>
      </c>
      <c r="I476" s="109">
        <v>0.16</v>
      </c>
      <c r="J476" s="46"/>
      <c r="K476" s="43"/>
      <c r="L476" s="46"/>
      <c r="M476" s="43"/>
      <c r="N476" s="47"/>
      <c r="AF476" s="39"/>
      <c r="AG476" s="48"/>
      <c r="AH476" s="48" t="s">
        <v>1136</v>
      </c>
      <c r="AL476" s="48"/>
    </row>
    <row r="477" spans="1:38" s="4" customFormat="1" ht="15" x14ac:dyDescent="0.25">
      <c r="A477" s="51"/>
      <c r="B477" s="50" t="s">
        <v>60</v>
      </c>
      <c r="C477" s="853" t="s">
        <v>66</v>
      </c>
      <c r="D477" s="853"/>
      <c r="E477" s="853"/>
      <c r="F477" s="53"/>
      <c r="G477" s="54"/>
      <c r="H477" s="54"/>
      <c r="I477" s="54"/>
      <c r="J477" s="57">
        <v>332.22</v>
      </c>
      <c r="K477" s="54"/>
      <c r="L477" s="57">
        <v>53.16</v>
      </c>
      <c r="M477" s="56">
        <v>35.42</v>
      </c>
      <c r="N477" s="58">
        <v>1882.93</v>
      </c>
      <c r="AF477" s="39"/>
      <c r="AG477" s="48"/>
      <c r="AH477" s="48"/>
      <c r="AI477" s="3" t="s">
        <v>66</v>
      </c>
      <c r="AL477" s="48"/>
    </row>
    <row r="478" spans="1:38" s="4" customFormat="1" ht="15" x14ac:dyDescent="0.25">
      <c r="A478" s="51"/>
      <c r="B478" s="50" t="s">
        <v>67</v>
      </c>
      <c r="C478" s="853" t="s">
        <v>68</v>
      </c>
      <c r="D478" s="853"/>
      <c r="E478" s="853"/>
      <c r="F478" s="53"/>
      <c r="G478" s="54"/>
      <c r="H478" s="54"/>
      <c r="I478" s="54"/>
      <c r="J478" s="57">
        <v>17.34</v>
      </c>
      <c r="K478" s="54"/>
      <c r="L478" s="57">
        <v>2.77</v>
      </c>
      <c r="M478" s="54"/>
      <c r="N478" s="59"/>
      <c r="AF478" s="39"/>
      <c r="AG478" s="48"/>
      <c r="AH478" s="48"/>
      <c r="AI478" s="3" t="s">
        <v>68</v>
      </c>
      <c r="AL478" s="48"/>
    </row>
    <row r="479" spans="1:38" s="4" customFormat="1" ht="15" x14ac:dyDescent="0.25">
      <c r="A479" s="51"/>
      <c r="B479" s="50" t="s">
        <v>69</v>
      </c>
      <c r="C479" s="853" t="s">
        <v>70</v>
      </c>
      <c r="D479" s="853"/>
      <c r="E479" s="853"/>
      <c r="F479" s="53"/>
      <c r="G479" s="54"/>
      <c r="H479" s="54"/>
      <c r="I479" s="54"/>
      <c r="J479" s="57">
        <v>0.5</v>
      </c>
      <c r="K479" s="54"/>
      <c r="L479" s="57">
        <v>0.08</v>
      </c>
      <c r="M479" s="56">
        <v>35.42</v>
      </c>
      <c r="N479" s="133">
        <v>2.83</v>
      </c>
      <c r="AF479" s="39"/>
      <c r="AG479" s="48"/>
      <c r="AH479" s="48"/>
      <c r="AI479" s="3" t="s">
        <v>70</v>
      </c>
      <c r="AL479" s="48"/>
    </row>
    <row r="480" spans="1:38" s="4" customFormat="1" ht="15" x14ac:dyDescent="0.25">
      <c r="A480" s="51"/>
      <c r="B480" s="50" t="s">
        <v>86</v>
      </c>
      <c r="C480" s="853" t="s">
        <v>87</v>
      </c>
      <c r="D480" s="853"/>
      <c r="E480" s="853"/>
      <c r="F480" s="53"/>
      <c r="G480" s="54"/>
      <c r="H480" s="54"/>
      <c r="I480" s="54"/>
      <c r="J480" s="57">
        <v>182.06</v>
      </c>
      <c r="K480" s="54"/>
      <c r="L480" s="57">
        <v>29.13</v>
      </c>
      <c r="M480" s="54"/>
      <c r="N480" s="59"/>
      <c r="AF480" s="39"/>
      <c r="AG480" s="48"/>
      <c r="AH480" s="48"/>
      <c r="AI480" s="3" t="s">
        <v>87</v>
      </c>
      <c r="AL480" s="48"/>
    </row>
    <row r="481" spans="1:38" s="4" customFormat="1" ht="15" x14ac:dyDescent="0.25">
      <c r="A481" s="60"/>
      <c r="B481" s="50"/>
      <c r="C481" s="853" t="s">
        <v>71</v>
      </c>
      <c r="D481" s="853"/>
      <c r="E481" s="853"/>
      <c r="F481" s="53" t="s">
        <v>72</v>
      </c>
      <c r="G481" s="56">
        <v>33.49</v>
      </c>
      <c r="H481" s="54"/>
      <c r="I481" s="130">
        <v>5.3583999999999996</v>
      </c>
      <c r="J481" s="63"/>
      <c r="K481" s="54"/>
      <c r="L481" s="63"/>
      <c r="M481" s="54"/>
      <c r="N481" s="59"/>
      <c r="AF481" s="39"/>
      <c r="AG481" s="48"/>
      <c r="AH481" s="48"/>
      <c r="AJ481" s="3" t="s">
        <v>71</v>
      </c>
      <c r="AL481" s="48"/>
    </row>
    <row r="482" spans="1:38" s="4" customFormat="1" ht="15" x14ac:dyDescent="0.25">
      <c r="A482" s="60"/>
      <c r="B482" s="50"/>
      <c r="C482" s="853" t="s">
        <v>73</v>
      </c>
      <c r="D482" s="853"/>
      <c r="E482" s="853"/>
      <c r="F482" s="53" t="s">
        <v>72</v>
      </c>
      <c r="G482" s="56">
        <v>0.04</v>
      </c>
      <c r="H482" s="54"/>
      <c r="I482" s="130">
        <v>6.4000000000000003E-3</v>
      </c>
      <c r="J482" s="63"/>
      <c r="K482" s="54"/>
      <c r="L482" s="63"/>
      <c r="M482" s="54"/>
      <c r="N482" s="59"/>
      <c r="AF482" s="39"/>
      <c r="AG482" s="48"/>
      <c r="AH482" s="48"/>
      <c r="AJ482" s="3" t="s">
        <v>73</v>
      </c>
      <c r="AL482" s="48"/>
    </row>
    <row r="483" spans="1:38" s="4" customFormat="1" ht="15" x14ac:dyDescent="0.25">
      <c r="A483" s="51"/>
      <c r="B483" s="50"/>
      <c r="C483" s="854" t="s">
        <v>74</v>
      </c>
      <c r="D483" s="854"/>
      <c r="E483" s="854"/>
      <c r="F483" s="65"/>
      <c r="G483" s="66"/>
      <c r="H483" s="66"/>
      <c r="I483" s="66"/>
      <c r="J483" s="68">
        <v>531.62</v>
      </c>
      <c r="K483" s="66"/>
      <c r="L483" s="68">
        <v>85.06</v>
      </c>
      <c r="M483" s="66"/>
      <c r="N483" s="69"/>
      <c r="AF483" s="39"/>
      <c r="AG483" s="48"/>
      <c r="AH483" s="48"/>
      <c r="AK483" s="3" t="s">
        <v>74</v>
      </c>
      <c r="AL483" s="48"/>
    </row>
    <row r="484" spans="1:38" s="4" customFormat="1" ht="15" x14ac:dyDescent="0.25">
      <c r="A484" s="60"/>
      <c r="B484" s="50"/>
      <c r="C484" s="853" t="s">
        <v>75</v>
      </c>
      <c r="D484" s="853"/>
      <c r="E484" s="853"/>
      <c r="F484" s="53"/>
      <c r="G484" s="54"/>
      <c r="H484" s="54"/>
      <c r="I484" s="54"/>
      <c r="J484" s="63"/>
      <c r="K484" s="54"/>
      <c r="L484" s="57">
        <v>53.24</v>
      </c>
      <c r="M484" s="54"/>
      <c r="N484" s="58">
        <v>1885.76</v>
      </c>
      <c r="AF484" s="39"/>
      <c r="AG484" s="48"/>
      <c r="AH484" s="48"/>
      <c r="AJ484" s="3" t="s">
        <v>75</v>
      </c>
      <c r="AL484" s="48"/>
    </row>
    <row r="485" spans="1:38" s="4" customFormat="1" ht="23.25" x14ac:dyDescent="0.25">
      <c r="A485" s="60"/>
      <c r="B485" s="50" t="s">
        <v>120</v>
      </c>
      <c r="C485" s="853" t="s">
        <v>121</v>
      </c>
      <c r="D485" s="853"/>
      <c r="E485" s="853"/>
      <c r="F485" s="53" t="s">
        <v>78</v>
      </c>
      <c r="G485" s="70">
        <v>111</v>
      </c>
      <c r="H485" s="54"/>
      <c r="I485" s="70">
        <v>111</v>
      </c>
      <c r="J485" s="63"/>
      <c r="K485" s="54"/>
      <c r="L485" s="57">
        <v>59.1</v>
      </c>
      <c r="M485" s="54"/>
      <c r="N485" s="58">
        <v>2093.19</v>
      </c>
      <c r="AF485" s="39"/>
      <c r="AG485" s="48"/>
      <c r="AH485" s="48"/>
      <c r="AJ485" s="3" t="s">
        <v>121</v>
      </c>
      <c r="AL485" s="48"/>
    </row>
    <row r="486" spans="1:38" s="4" customFormat="1" ht="23.25" x14ac:dyDescent="0.25">
      <c r="A486" s="60"/>
      <c r="B486" s="50" t="s">
        <v>122</v>
      </c>
      <c r="C486" s="853" t="s">
        <v>123</v>
      </c>
      <c r="D486" s="853"/>
      <c r="E486" s="853"/>
      <c r="F486" s="53" t="s">
        <v>78</v>
      </c>
      <c r="G486" s="70">
        <v>52</v>
      </c>
      <c r="H486" s="54"/>
      <c r="I486" s="70">
        <v>52</v>
      </c>
      <c r="J486" s="63"/>
      <c r="K486" s="54"/>
      <c r="L486" s="57">
        <v>27.68</v>
      </c>
      <c r="M486" s="54"/>
      <c r="N486" s="133">
        <v>980.6</v>
      </c>
      <c r="AF486" s="39"/>
      <c r="AG486" s="48"/>
      <c r="AH486" s="48"/>
      <c r="AJ486" s="3" t="s">
        <v>123</v>
      </c>
      <c r="AL486" s="48"/>
    </row>
    <row r="487" spans="1:38" s="4" customFormat="1" ht="15" x14ac:dyDescent="0.25">
      <c r="A487" s="71"/>
      <c r="B487" s="72"/>
      <c r="C487" s="847" t="s">
        <v>81</v>
      </c>
      <c r="D487" s="847"/>
      <c r="E487" s="847"/>
      <c r="F487" s="42"/>
      <c r="G487" s="43"/>
      <c r="H487" s="43"/>
      <c r="I487" s="43"/>
      <c r="J487" s="46"/>
      <c r="K487" s="43"/>
      <c r="L487" s="131">
        <v>171.84</v>
      </c>
      <c r="M487" s="66"/>
      <c r="N487" s="47"/>
      <c r="AF487" s="39"/>
      <c r="AG487" s="48"/>
      <c r="AH487" s="48"/>
      <c r="AL487" s="48" t="s">
        <v>81</v>
      </c>
    </row>
    <row r="488" spans="1:38" s="4" customFormat="1" ht="23.25" x14ac:dyDescent="0.25">
      <c r="A488" s="40" t="s">
        <v>455</v>
      </c>
      <c r="B488" s="41" t="s">
        <v>970</v>
      </c>
      <c r="C488" s="847" t="s">
        <v>971</v>
      </c>
      <c r="D488" s="847"/>
      <c r="E488" s="847"/>
      <c r="F488" s="42" t="s">
        <v>972</v>
      </c>
      <c r="G488" s="43">
        <v>9</v>
      </c>
      <c r="H488" s="44">
        <v>1</v>
      </c>
      <c r="I488" s="44">
        <v>9</v>
      </c>
      <c r="J488" s="46"/>
      <c r="K488" s="43"/>
      <c r="L488" s="46"/>
      <c r="M488" s="43"/>
      <c r="N488" s="47"/>
      <c r="AF488" s="39"/>
      <c r="AG488" s="48"/>
      <c r="AH488" s="48" t="s">
        <v>971</v>
      </c>
      <c r="AL488" s="48"/>
    </row>
    <row r="489" spans="1:38" s="4" customFormat="1" ht="15" x14ac:dyDescent="0.25">
      <c r="A489" s="51"/>
      <c r="B489" s="50" t="s">
        <v>60</v>
      </c>
      <c r="C489" s="853" t="s">
        <v>66</v>
      </c>
      <c r="D489" s="853"/>
      <c r="E489" s="853"/>
      <c r="F489" s="53"/>
      <c r="G489" s="54"/>
      <c r="H489" s="54"/>
      <c r="I489" s="54"/>
      <c r="J489" s="57">
        <v>8.86</v>
      </c>
      <c r="K489" s="54"/>
      <c r="L489" s="57">
        <v>79.739999999999995</v>
      </c>
      <c r="M489" s="56">
        <v>35.42</v>
      </c>
      <c r="N489" s="58">
        <v>2824.39</v>
      </c>
      <c r="AF489" s="39"/>
      <c r="AG489" s="48"/>
      <c r="AH489" s="48"/>
      <c r="AI489" s="3" t="s">
        <v>66</v>
      </c>
      <c r="AL489" s="48"/>
    </row>
    <row r="490" spans="1:38" s="4" customFormat="1" ht="15" x14ac:dyDescent="0.25">
      <c r="A490" s="51"/>
      <c r="B490" s="50" t="s">
        <v>86</v>
      </c>
      <c r="C490" s="853" t="s">
        <v>87</v>
      </c>
      <c r="D490" s="853"/>
      <c r="E490" s="853"/>
      <c r="F490" s="53"/>
      <c r="G490" s="54"/>
      <c r="H490" s="54"/>
      <c r="I490" s="54"/>
      <c r="J490" s="57">
        <v>0.8</v>
      </c>
      <c r="K490" s="54"/>
      <c r="L490" s="57">
        <v>7.2</v>
      </c>
      <c r="M490" s="54"/>
      <c r="N490" s="59"/>
      <c r="AF490" s="39"/>
      <c r="AG490" s="48"/>
      <c r="AH490" s="48"/>
      <c r="AI490" s="3" t="s">
        <v>87</v>
      </c>
      <c r="AL490" s="48"/>
    </row>
    <row r="491" spans="1:38" s="4" customFormat="1" ht="15" x14ac:dyDescent="0.25">
      <c r="A491" s="60"/>
      <c r="B491" s="50"/>
      <c r="C491" s="853" t="s">
        <v>71</v>
      </c>
      <c r="D491" s="853"/>
      <c r="E491" s="853"/>
      <c r="F491" s="53" t="s">
        <v>72</v>
      </c>
      <c r="G491" s="56">
        <v>0.63</v>
      </c>
      <c r="H491" s="54"/>
      <c r="I491" s="56">
        <v>5.67</v>
      </c>
      <c r="J491" s="63"/>
      <c r="K491" s="54"/>
      <c r="L491" s="63"/>
      <c r="M491" s="54"/>
      <c r="N491" s="59"/>
      <c r="AF491" s="39"/>
      <c r="AG491" s="48"/>
      <c r="AH491" s="48"/>
      <c r="AJ491" s="3" t="s">
        <v>71</v>
      </c>
      <c r="AL491" s="48"/>
    </row>
    <row r="492" spans="1:38" s="4" customFormat="1" ht="15" x14ac:dyDescent="0.25">
      <c r="A492" s="51"/>
      <c r="B492" s="50"/>
      <c r="C492" s="854" t="s">
        <v>74</v>
      </c>
      <c r="D492" s="854"/>
      <c r="E492" s="854"/>
      <c r="F492" s="65"/>
      <c r="G492" s="66"/>
      <c r="H492" s="66"/>
      <c r="I492" s="66"/>
      <c r="J492" s="68">
        <v>9.66</v>
      </c>
      <c r="K492" s="66"/>
      <c r="L492" s="68">
        <v>86.94</v>
      </c>
      <c r="M492" s="66"/>
      <c r="N492" s="69"/>
      <c r="AF492" s="39"/>
      <c r="AG492" s="48"/>
      <c r="AH492" s="48"/>
      <c r="AK492" s="3" t="s">
        <v>74</v>
      </c>
      <c r="AL492" s="48"/>
    </row>
    <row r="493" spans="1:38" s="4" customFormat="1" ht="15" x14ac:dyDescent="0.25">
      <c r="A493" s="60"/>
      <c r="B493" s="50"/>
      <c r="C493" s="853" t="s">
        <v>75</v>
      </c>
      <c r="D493" s="853"/>
      <c r="E493" s="853"/>
      <c r="F493" s="53"/>
      <c r="G493" s="54"/>
      <c r="H493" s="54"/>
      <c r="I493" s="54"/>
      <c r="J493" s="63"/>
      <c r="K493" s="54"/>
      <c r="L493" s="57">
        <v>79.739999999999995</v>
      </c>
      <c r="M493" s="54"/>
      <c r="N493" s="58">
        <v>2824.39</v>
      </c>
      <c r="AF493" s="39"/>
      <c r="AG493" s="48"/>
      <c r="AH493" s="48"/>
      <c r="AJ493" s="3" t="s">
        <v>75</v>
      </c>
      <c r="AL493" s="48"/>
    </row>
    <row r="494" spans="1:38" s="4" customFormat="1" ht="23.25" x14ac:dyDescent="0.25">
      <c r="A494" s="60"/>
      <c r="B494" s="50" t="s">
        <v>973</v>
      </c>
      <c r="C494" s="853" t="s">
        <v>974</v>
      </c>
      <c r="D494" s="853"/>
      <c r="E494" s="853"/>
      <c r="F494" s="53" t="s">
        <v>78</v>
      </c>
      <c r="G494" s="70">
        <v>111</v>
      </c>
      <c r="H494" s="54"/>
      <c r="I494" s="70">
        <v>111</v>
      </c>
      <c r="J494" s="63"/>
      <c r="K494" s="54"/>
      <c r="L494" s="57">
        <v>88.51</v>
      </c>
      <c r="M494" s="54"/>
      <c r="N494" s="58">
        <v>3135.07</v>
      </c>
      <c r="AF494" s="39"/>
      <c r="AG494" s="48"/>
      <c r="AH494" s="48"/>
      <c r="AJ494" s="3" t="s">
        <v>974</v>
      </c>
      <c r="AL494" s="48"/>
    </row>
    <row r="495" spans="1:38" s="4" customFormat="1" ht="23.25" x14ac:dyDescent="0.25">
      <c r="A495" s="60"/>
      <c r="B495" s="50" t="s">
        <v>975</v>
      </c>
      <c r="C495" s="853" t="s">
        <v>976</v>
      </c>
      <c r="D495" s="853"/>
      <c r="E495" s="853"/>
      <c r="F495" s="53" t="s">
        <v>78</v>
      </c>
      <c r="G495" s="70">
        <v>52</v>
      </c>
      <c r="H495" s="54"/>
      <c r="I495" s="70">
        <v>52</v>
      </c>
      <c r="J495" s="63"/>
      <c r="K495" s="54"/>
      <c r="L495" s="57">
        <v>41.46</v>
      </c>
      <c r="M495" s="54"/>
      <c r="N495" s="58">
        <v>1468.68</v>
      </c>
      <c r="AF495" s="39"/>
      <c r="AG495" s="48"/>
      <c r="AH495" s="48"/>
      <c r="AJ495" s="3" t="s">
        <v>976</v>
      </c>
      <c r="AL495" s="48"/>
    </row>
    <row r="496" spans="1:38" s="4" customFormat="1" ht="15" x14ac:dyDescent="0.25">
      <c r="A496" s="71"/>
      <c r="B496" s="72"/>
      <c r="C496" s="847" t="s">
        <v>81</v>
      </c>
      <c r="D496" s="847"/>
      <c r="E496" s="847"/>
      <c r="F496" s="42"/>
      <c r="G496" s="43"/>
      <c r="H496" s="43"/>
      <c r="I496" s="43"/>
      <c r="J496" s="46"/>
      <c r="K496" s="43"/>
      <c r="L496" s="131">
        <v>216.91</v>
      </c>
      <c r="M496" s="66"/>
      <c r="N496" s="47"/>
      <c r="AF496" s="39"/>
      <c r="AG496" s="48"/>
      <c r="AH496" s="48"/>
      <c r="AL496" s="48" t="s">
        <v>81</v>
      </c>
    </row>
    <row r="497" spans="1:38" s="4" customFormat="1" ht="34.5" x14ac:dyDescent="0.25">
      <c r="A497" s="40" t="s">
        <v>458</v>
      </c>
      <c r="B497" s="41" t="s">
        <v>977</v>
      </c>
      <c r="C497" s="847" t="s">
        <v>978</v>
      </c>
      <c r="D497" s="847"/>
      <c r="E497" s="847"/>
      <c r="F497" s="42" t="s">
        <v>979</v>
      </c>
      <c r="G497" s="43">
        <v>9</v>
      </c>
      <c r="H497" s="44">
        <v>1</v>
      </c>
      <c r="I497" s="44">
        <v>9</v>
      </c>
      <c r="J497" s="46"/>
      <c r="K497" s="43"/>
      <c r="L497" s="46"/>
      <c r="M497" s="43"/>
      <c r="N497" s="47"/>
      <c r="AF497" s="39"/>
      <c r="AG497" s="48"/>
      <c r="AH497" s="48" t="s">
        <v>978</v>
      </c>
      <c r="AL497" s="48"/>
    </row>
    <row r="498" spans="1:38" s="4" customFormat="1" ht="15" x14ac:dyDescent="0.25">
      <c r="A498" s="51"/>
      <c r="B498" s="50" t="s">
        <v>60</v>
      </c>
      <c r="C498" s="853" t="s">
        <v>66</v>
      </c>
      <c r="D498" s="853"/>
      <c r="E498" s="853"/>
      <c r="F498" s="53"/>
      <c r="G498" s="54"/>
      <c r="H498" s="54"/>
      <c r="I498" s="54"/>
      <c r="J498" s="57">
        <v>8.14</v>
      </c>
      <c r="K498" s="54"/>
      <c r="L498" s="57">
        <v>73.260000000000005</v>
      </c>
      <c r="M498" s="56">
        <v>35.42</v>
      </c>
      <c r="N498" s="58">
        <v>2594.87</v>
      </c>
      <c r="AF498" s="39"/>
      <c r="AG498" s="48"/>
      <c r="AH498" s="48"/>
      <c r="AI498" s="3" t="s">
        <v>66</v>
      </c>
      <c r="AL498" s="48"/>
    </row>
    <row r="499" spans="1:38" s="4" customFormat="1" ht="15" x14ac:dyDescent="0.25">
      <c r="A499" s="51"/>
      <c r="B499" s="50" t="s">
        <v>67</v>
      </c>
      <c r="C499" s="853" t="s">
        <v>68</v>
      </c>
      <c r="D499" s="853"/>
      <c r="E499" s="853"/>
      <c r="F499" s="53"/>
      <c r="G499" s="54"/>
      <c r="H499" s="54"/>
      <c r="I499" s="54"/>
      <c r="J499" s="57">
        <v>7.48</v>
      </c>
      <c r="K499" s="54"/>
      <c r="L499" s="57">
        <v>67.319999999999993</v>
      </c>
      <c r="M499" s="54"/>
      <c r="N499" s="59"/>
      <c r="AF499" s="39"/>
      <c r="AG499" s="48"/>
      <c r="AH499" s="48"/>
      <c r="AI499" s="3" t="s">
        <v>68</v>
      </c>
      <c r="AL499" s="48"/>
    </row>
    <row r="500" spans="1:38" s="4" customFormat="1" ht="15" x14ac:dyDescent="0.25">
      <c r="A500" s="51"/>
      <c r="B500" s="50" t="s">
        <v>86</v>
      </c>
      <c r="C500" s="853" t="s">
        <v>87</v>
      </c>
      <c r="D500" s="853"/>
      <c r="E500" s="853"/>
      <c r="F500" s="53"/>
      <c r="G500" s="54"/>
      <c r="H500" s="54"/>
      <c r="I500" s="54"/>
      <c r="J500" s="57">
        <v>0.16</v>
      </c>
      <c r="K500" s="54"/>
      <c r="L500" s="57">
        <v>1.44</v>
      </c>
      <c r="M500" s="54"/>
      <c r="N500" s="59"/>
      <c r="AF500" s="39"/>
      <c r="AG500" s="48"/>
      <c r="AH500" s="48"/>
      <c r="AI500" s="3" t="s">
        <v>87</v>
      </c>
      <c r="AL500" s="48"/>
    </row>
    <row r="501" spans="1:38" s="4" customFormat="1" ht="15" x14ac:dyDescent="0.25">
      <c r="A501" s="60"/>
      <c r="B501" s="50"/>
      <c r="C501" s="853" t="s">
        <v>71</v>
      </c>
      <c r="D501" s="853"/>
      <c r="E501" s="853"/>
      <c r="F501" s="53" t="s">
        <v>72</v>
      </c>
      <c r="G501" s="56">
        <v>0.63</v>
      </c>
      <c r="H501" s="54"/>
      <c r="I501" s="56">
        <v>5.67</v>
      </c>
      <c r="J501" s="63"/>
      <c r="K501" s="54"/>
      <c r="L501" s="63"/>
      <c r="M501" s="54"/>
      <c r="N501" s="59"/>
      <c r="AF501" s="39"/>
      <c r="AG501" s="48"/>
      <c r="AH501" s="48"/>
      <c r="AJ501" s="3" t="s">
        <v>71</v>
      </c>
      <c r="AL501" s="48"/>
    </row>
    <row r="502" spans="1:38" s="4" customFormat="1" ht="15" x14ac:dyDescent="0.25">
      <c r="A502" s="51"/>
      <c r="B502" s="50"/>
      <c r="C502" s="854" t="s">
        <v>74</v>
      </c>
      <c r="D502" s="854"/>
      <c r="E502" s="854"/>
      <c r="F502" s="65"/>
      <c r="G502" s="66"/>
      <c r="H502" s="66"/>
      <c r="I502" s="66"/>
      <c r="J502" s="68">
        <v>15.78</v>
      </c>
      <c r="K502" s="66"/>
      <c r="L502" s="68">
        <v>142.02000000000001</v>
      </c>
      <c r="M502" s="66"/>
      <c r="N502" s="69"/>
      <c r="AF502" s="39"/>
      <c r="AG502" s="48"/>
      <c r="AH502" s="48"/>
      <c r="AK502" s="3" t="s">
        <v>74</v>
      </c>
      <c r="AL502" s="48"/>
    </row>
    <row r="503" spans="1:38" s="4" customFormat="1" ht="15" x14ac:dyDescent="0.25">
      <c r="A503" s="60"/>
      <c r="B503" s="50"/>
      <c r="C503" s="853" t="s">
        <v>75</v>
      </c>
      <c r="D503" s="853"/>
      <c r="E503" s="853"/>
      <c r="F503" s="53"/>
      <c r="G503" s="54"/>
      <c r="H503" s="54"/>
      <c r="I503" s="54"/>
      <c r="J503" s="63"/>
      <c r="K503" s="54"/>
      <c r="L503" s="57">
        <v>73.260000000000005</v>
      </c>
      <c r="M503" s="54"/>
      <c r="N503" s="58">
        <v>2594.87</v>
      </c>
      <c r="AF503" s="39"/>
      <c r="AG503" s="48"/>
      <c r="AH503" s="48"/>
      <c r="AJ503" s="3" t="s">
        <v>75</v>
      </c>
      <c r="AL503" s="48"/>
    </row>
    <row r="504" spans="1:38" s="4" customFormat="1" ht="23.25" x14ac:dyDescent="0.25">
      <c r="A504" s="60"/>
      <c r="B504" s="50" t="s">
        <v>973</v>
      </c>
      <c r="C504" s="853" t="s">
        <v>974</v>
      </c>
      <c r="D504" s="853"/>
      <c r="E504" s="853"/>
      <c r="F504" s="53" t="s">
        <v>78</v>
      </c>
      <c r="G504" s="70">
        <v>111</v>
      </c>
      <c r="H504" s="54"/>
      <c r="I504" s="70">
        <v>111</v>
      </c>
      <c r="J504" s="63"/>
      <c r="K504" s="54"/>
      <c r="L504" s="57">
        <v>81.319999999999993</v>
      </c>
      <c r="M504" s="54"/>
      <c r="N504" s="58">
        <v>2880.31</v>
      </c>
      <c r="AF504" s="39"/>
      <c r="AG504" s="48"/>
      <c r="AH504" s="48"/>
      <c r="AJ504" s="3" t="s">
        <v>974</v>
      </c>
      <c r="AL504" s="48"/>
    </row>
    <row r="505" spans="1:38" s="4" customFormat="1" ht="23.25" x14ac:dyDescent="0.25">
      <c r="A505" s="60"/>
      <c r="B505" s="50" t="s">
        <v>975</v>
      </c>
      <c r="C505" s="853" t="s">
        <v>976</v>
      </c>
      <c r="D505" s="853"/>
      <c r="E505" s="853"/>
      <c r="F505" s="53" t="s">
        <v>78</v>
      </c>
      <c r="G505" s="70">
        <v>52</v>
      </c>
      <c r="H505" s="54"/>
      <c r="I505" s="70">
        <v>52</v>
      </c>
      <c r="J505" s="63"/>
      <c r="K505" s="54"/>
      <c r="L505" s="57">
        <v>38.1</v>
      </c>
      <c r="M505" s="54"/>
      <c r="N505" s="58">
        <v>1349.33</v>
      </c>
      <c r="AF505" s="39"/>
      <c r="AG505" s="48"/>
      <c r="AH505" s="48"/>
      <c r="AJ505" s="3" t="s">
        <v>976</v>
      </c>
      <c r="AL505" s="48"/>
    </row>
    <row r="506" spans="1:38" s="4" customFormat="1" ht="15" x14ac:dyDescent="0.25">
      <c r="A506" s="71"/>
      <c r="B506" s="72"/>
      <c r="C506" s="847" t="s">
        <v>81</v>
      </c>
      <c r="D506" s="847"/>
      <c r="E506" s="847"/>
      <c r="F506" s="42"/>
      <c r="G506" s="43"/>
      <c r="H506" s="43"/>
      <c r="I506" s="43"/>
      <c r="J506" s="46"/>
      <c r="K506" s="43"/>
      <c r="L506" s="131">
        <v>261.44</v>
      </c>
      <c r="M506" s="66"/>
      <c r="N506" s="47"/>
      <c r="AF506" s="39"/>
      <c r="AG506" s="48"/>
      <c r="AH506" s="48"/>
      <c r="AL506" s="48" t="s">
        <v>81</v>
      </c>
    </row>
    <row r="507" spans="1:38" s="4" customFormat="1" ht="15" x14ac:dyDescent="0.25">
      <c r="A507" s="40" t="s">
        <v>468</v>
      </c>
      <c r="B507" s="41" t="s">
        <v>1137</v>
      </c>
      <c r="C507" s="847" t="s">
        <v>1138</v>
      </c>
      <c r="D507" s="847"/>
      <c r="E507" s="847"/>
      <c r="F507" s="42" t="s">
        <v>965</v>
      </c>
      <c r="G507" s="43">
        <v>0.01</v>
      </c>
      <c r="H507" s="44">
        <v>1</v>
      </c>
      <c r="I507" s="109">
        <v>0.01</v>
      </c>
      <c r="J507" s="73">
        <v>41416.559999999998</v>
      </c>
      <c r="K507" s="43"/>
      <c r="L507" s="131">
        <v>414.17</v>
      </c>
      <c r="M507" s="43"/>
      <c r="N507" s="47"/>
      <c r="AF507" s="39"/>
      <c r="AG507" s="48"/>
      <c r="AH507" s="48" t="s">
        <v>1138</v>
      </c>
      <c r="AL507" s="48"/>
    </row>
    <row r="508" spans="1:38" s="4" customFormat="1" ht="15" x14ac:dyDescent="0.25">
      <c r="A508" s="71"/>
      <c r="B508" s="72"/>
      <c r="C508" s="847" t="s">
        <v>81</v>
      </c>
      <c r="D508" s="847"/>
      <c r="E508" s="847"/>
      <c r="F508" s="42"/>
      <c r="G508" s="43"/>
      <c r="H508" s="43"/>
      <c r="I508" s="43"/>
      <c r="J508" s="46"/>
      <c r="K508" s="43"/>
      <c r="L508" s="131">
        <v>414.17</v>
      </c>
      <c r="M508" s="66"/>
      <c r="N508" s="47"/>
      <c r="AF508" s="39"/>
      <c r="AG508" s="48"/>
      <c r="AH508" s="48"/>
      <c r="AL508" s="48" t="s">
        <v>81</v>
      </c>
    </row>
    <row r="509" spans="1:38" s="4" customFormat="1" ht="15" x14ac:dyDescent="0.25">
      <c r="A509" s="40" t="s">
        <v>565</v>
      </c>
      <c r="B509" s="41" t="s">
        <v>1139</v>
      </c>
      <c r="C509" s="847" t="s">
        <v>1140</v>
      </c>
      <c r="D509" s="847"/>
      <c r="E509" s="847"/>
      <c r="F509" s="42" t="s">
        <v>965</v>
      </c>
      <c r="G509" s="43">
        <v>0.02</v>
      </c>
      <c r="H509" s="44">
        <v>1</v>
      </c>
      <c r="I509" s="109">
        <v>0.02</v>
      </c>
      <c r="J509" s="73">
        <v>42593.59</v>
      </c>
      <c r="K509" s="43"/>
      <c r="L509" s="131">
        <v>851.87</v>
      </c>
      <c r="M509" s="43"/>
      <c r="N509" s="47"/>
      <c r="AF509" s="39"/>
      <c r="AG509" s="48"/>
      <c r="AH509" s="48" t="s">
        <v>1140</v>
      </c>
      <c r="AL509" s="48"/>
    </row>
    <row r="510" spans="1:38" s="4" customFormat="1" ht="15" x14ac:dyDescent="0.25">
      <c r="A510" s="71"/>
      <c r="B510" s="72"/>
      <c r="C510" s="847" t="s">
        <v>81</v>
      </c>
      <c r="D510" s="847"/>
      <c r="E510" s="847"/>
      <c r="F510" s="42"/>
      <c r="G510" s="43"/>
      <c r="H510" s="43"/>
      <c r="I510" s="43"/>
      <c r="J510" s="46"/>
      <c r="K510" s="43"/>
      <c r="L510" s="131">
        <v>851.87</v>
      </c>
      <c r="M510" s="66"/>
      <c r="N510" s="47"/>
      <c r="AF510" s="39"/>
      <c r="AG510" s="48"/>
      <c r="AH510" s="48"/>
      <c r="AL510" s="48" t="s">
        <v>81</v>
      </c>
    </row>
    <row r="511" spans="1:38" s="4" customFormat="1" ht="15" x14ac:dyDescent="0.25">
      <c r="A511" s="40" t="s">
        <v>474</v>
      </c>
      <c r="B511" s="41" t="s">
        <v>1141</v>
      </c>
      <c r="C511" s="847" t="s">
        <v>1142</v>
      </c>
      <c r="D511" s="847"/>
      <c r="E511" s="847"/>
      <c r="F511" s="42" t="s">
        <v>965</v>
      </c>
      <c r="G511" s="43">
        <v>0.16</v>
      </c>
      <c r="H511" s="44">
        <v>1</v>
      </c>
      <c r="I511" s="109">
        <v>0.16</v>
      </c>
      <c r="J511" s="73">
        <v>14783.63</v>
      </c>
      <c r="K511" s="43"/>
      <c r="L511" s="73">
        <v>2365.38</v>
      </c>
      <c r="M511" s="43"/>
      <c r="N511" s="47"/>
      <c r="AF511" s="39"/>
      <c r="AG511" s="48"/>
      <c r="AH511" s="48" t="s">
        <v>1142</v>
      </c>
      <c r="AL511" s="48"/>
    </row>
    <row r="512" spans="1:38" s="4" customFormat="1" ht="15" x14ac:dyDescent="0.25">
      <c r="A512" s="71"/>
      <c r="B512" s="72"/>
      <c r="C512" s="847" t="s">
        <v>81</v>
      </c>
      <c r="D512" s="847"/>
      <c r="E512" s="847"/>
      <c r="F512" s="42"/>
      <c r="G512" s="43"/>
      <c r="H512" s="43"/>
      <c r="I512" s="43"/>
      <c r="J512" s="46"/>
      <c r="K512" s="43"/>
      <c r="L512" s="73">
        <v>2365.38</v>
      </c>
      <c r="M512" s="66"/>
      <c r="N512" s="47"/>
      <c r="AF512" s="39"/>
      <c r="AG512" s="48"/>
      <c r="AH512" s="48"/>
      <c r="AL512" s="48" t="s">
        <v>81</v>
      </c>
    </row>
    <row r="513" spans="1:38" s="4" customFormat="1" ht="23.25" x14ac:dyDescent="0.25">
      <c r="A513" s="40" t="s">
        <v>477</v>
      </c>
      <c r="B513" s="41" t="s">
        <v>1143</v>
      </c>
      <c r="C513" s="847" t="s">
        <v>1144</v>
      </c>
      <c r="D513" s="847"/>
      <c r="E513" s="847"/>
      <c r="F513" s="42" t="s">
        <v>965</v>
      </c>
      <c r="G513" s="43">
        <v>0.67500000000000004</v>
      </c>
      <c r="H513" s="44">
        <v>1</v>
      </c>
      <c r="I513" s="129">
        <v>0.67500000000000004</v>
      </c>
      <c r="J513" s="73">
        <v>5365.89</v>
      </c>
      <c r="K513" s="43"/>
      <c r="L513" s="73">
        <v>3621.98</v>
      </c>
      <c r="M513" s="43"/>
      <c r="N513" s="47"/>
      <c r="AF513" s="39"/>
      <c r="AG513" s="48"/>
      <c r="AH513" s="48" t="s">
        <v>1144</v>
      </c>
      <c r="AL513" s="48"/>
    </row>
    <row r="514" spans="1:38" s="4" customFormat="1" ht="15" x14ac:dyDescent="0.25">
      <c r="A514" s="71"/>
      <c r="B514" s="72"/>
      <c r="C514" s="847" t="s">
        <v>81</v>
      </c>
      <c r="D514" s="847"/>
      <c r="E514" s="847"/>
      <c r="F514" s="42"/>
      <c r="G514" s="43"/>
      <c r="H514" s="43"/>
      <c r="I514" s="43"/>
      <c r="J514" s="46"/>
      <c r="K514" s="43"/>
      <c r="L514" s="73">
        <v>3621.98</v>
      </c>
      <c r="M514" s="66"/>
      <c r="N514" s="47"/>
      <c r="AF514" s="39"/>
      <c r="AG514" s="48"/>
      <c r="AH514" s="48"/>
      <c r="AL514" s="48" t="s">
        <v>81</v>
      </c>
    </row>
    <row r="515" spans="1:38" s="4" customFormat="1" ht="23.25" x14ac:dyDescent="0.25">
      <c r="A515" s="40" t="s">
        <v>461</v>
      </c>
      <c r="B515" s="41" t="s">
        <v>1145</v>
      </c>
      <c r="C515" s="847" t="s">
        <v>1146</v>
      </c>
      <c r="D515" s="847"/>
      <c r="E515" s="847"/>
      <c r="F515" s="42" t="s">
        <v>965</v>
      </c>
      <c r="G515" s="43">
        <v>0.19500000000000001</v>
      </c>
      <c r="H515" s="44">
        <v>1</v>
      </c>
      <c r="I515" s="129">
        <v>0.19500000000000001</v>
      </c>
      <c r="J515" s="73">
        <v>3363.26</v>
      </c>
      <c r="K515" s="43"/>
      <c r="L515" s="131">
        <v>655.84</v>
      </c>
      <c r="M515" s="43"/>
      <c r="N515" s="47"/>
      <c r="AF515" s="39"/>
      <c r="AG515" s="48"/>
      <c r="AH515" s="48" t="s">
        <v>1146</v>
      </c>
      <c r="AL515" s="48"/>
    </row>
    <row r="516" spans="1:38" s="4" customFormat="1" ht="15" x14ac:dyDescent="0.25">
      <c r="A516" s="71"/>
      <c r="B516" s="72"/>
      <c r="C516" s="847" t="s">
        <v>81</v>
      </c>
      <c r="D516" s="847"/>
      <c r="E516" s="847"/>
      <c r="F516" s="42"/>
      <c r="G516" s="43"/>
      <c r="H516" s="43"/>
      <c r="I516" s="43"/>
      <c r="J516" s="46"/>
      <c r="K516" s="43"/>
      <c r="L516" s="131">
        <v>655.84</v>
      </c>
      <c r="M516" s="66"/>
      <c r="N516" s="47"/>
      <c r="AF516" s="39"/>
      <c r="AG516" s="48"/>
      <c r="AH516" s="48"/>
      <c r="AL516" s="48" t="s">
        <v>81</v>
      </c>
    </row>
    <row r="517" spans="1:38" s="4" customFormat="1" ht="15" x14ac:dyDescent="0.25">
      <c r="A517" s="40" t="s">
        <v>464</v>
      </c>
      <c r="B517" s="41" t="s">
        <v>1147</v>
      </c>
      <c r="C517" s="847" t="s">
        <v>1148</v>
      </c>
      <c r="D517" s="847"/>
      <c r="E517" s="847"/>
      <c r="F517" s="42" t="s">
        <v>965</v>
      </c>
      <c r="G517" s="43">
        <v>0.129</v>
      </c>
      <c r="H517" s="44">
        <v>1</v>
      </c>
      <c r="I517" s="129">
        <v>0.129</v>
      </c>
      <c r="J517" s="73">
        <v>29332.61</v>
      </c>
      <c r="K517" s="43"/>
      <c r="L517" s="73">
        <v>3783.91</v>
      </c>
      <c r="M517" s="43"/>
      <c r="N517" s="47"/>
      <c r="AF517" s="39"/>
      <c r="AG517" s="48"/>
      <c r="AH517" s="48" t="s">
        <v>1148</v>
      </c>
      <c r="AL517" s="48"/>
    </row>
    <row r="518" spans="1:38" s="4" customFormat="1" ht="15" x14ac:dyDescent="0.25">
      <c r="A518" s="71"/>
      <c r="B518" s="72"/>
      <c r="C518" s="847" t="s">
        <v>81</v>
      </c>
      <c r="D518" s="847"/>
      <c r="E518" s="847"/>
      <c r="F518" s="42"/>
      <c r="G518" s="43"/>
      <c r="H518" s="43"/>
      <c r="I518" s="43"/>
      <c r="J518" s="46"/>
      <c r="K518" s="43"/>
      <c r="L518" s="73">
        <v>3783.91</v>
      </c>
      <c r="M518" s="66"/>
      <c r="N518" s="47"/>
      <c r="AF518" s="39"/>
      <c r="AG518" s="48"/>
      <c r="AH518" s="48"/>
      <c r="AL518" s="48" t="s">
        <v>81</v>
      </c>
    </row>
    <row r="519" spans="1:38" s="4" customFormat="1" ht="45.75" x14ac:dyDescent="0.25">
      <c r="A519" s="40" t="s">
        <v>489</v>
      </c>
      <c r="B519" s="41" t="s">
        <v>963</v>
      </c>
      <c r="C519" s="847" t="s">
        <v>1166</v>
      </c>
      <c r="D519" s="847"/>
      <c r="E519" s="847"/>
      <c r="F519" s="42" t="s">
        <v>965</v>
      </c>
      <c r="G519" s="43">
        <v>0.60499999999999998</v>
      </c>
      <c r="H519" s="44">
        <v>1</v>
      </c>
      <c r="I519" s="129">
        <v>0.60499999999999998</v>
      </c>
      <c r="J519" s="73">
        <v>1480.94</v>
      </c>
      <c r="K519" s="43"/>
      <c r="L519" s="131">
        <v>895.97</v>
      </c>
      <c r="M519" s="43"/>
      <c r="N519" s="47"/>
      <c r="AF519" s="39"/>
      <c r="AG519" s="48"/>
      <c r="AH519" s="48" t="s">
        <v>1166</v>
      </c>
      <c r="AL519" s="48"/>
    </row>
    <row r="520" spans="1:38" s="4" customFormat="1" ht="15" x14ac:dyDescent="0.25">
      <c r="A520" s="71"/>
      <c r="B520" s="72"/>
      <c r="C520" s="847" t="s">
        <v>81</v>
      </c>
      <c r="D520" s="847"/>
      <c r="E520" s="847"/>
      <c r="F520" s="42"/>
      <c r="G520" s="43"/>
      <c r="H520" s="43"/>
      <c r="I520" s="43"/>
      <c r="J520" s="46"/>
      <c r="K520" s="43"/>
      <c r="L520" s="131">
        <v>895.97</v>
      </c>
      <c r="M520" s="66"/>
      <c r="N520" s="47"/>
      <c r="AF520" s="39"/>
      <c r="AG520" s="48"/>
      <c r="AH520" s="48"/>
      <c r="AL520" s="48" t="s">
        <v>81</v>
      </c>
    </row>
    <row r="521" spans="1:38" s="4" customFormat="1" ht="15" x14ac:dyDescent="0.25">
      <c r="A521" s="40" t="s">
        <v>492</v>
      </c>
      <c r="B521" s="41" t="s">
        <v>1150</v>
      </c>
      <c r="C521" s="847" t="s">
        <v>1151</v>
      </c>
      <c r="D521" s="847"/>
      <c r="E521" s="847"/>
      <c r="F521" s="42" t="s">
        <v>965</v>
      </c>
      <c r="G521" s="43">
        <v>0.13500000000000001</v>
      </c>
      <c r="H521" s="44">
        <v>1</v>
      </c>
      <c r="I521" s="129">
        <v>0.13500000000000001</v>
      </c>
      <c r="J521" s="73">
        <v>3663.94</v>
      </c>
      <c r="K521" s="43"/>
      <c r="L521" s="131">
        <v>494.63</v>
      </c>
      <c r="M521" s="43"/>
      <c r="N521" s="47"/>
      <c r="AF521" s="39"/>
      <c r="AG521" s="48"/>
      <c r="AH521" s="48" t="s">
        <v>1151</v>
      </c>
      <c r="AL521" s="48"/>
    </row>
    <row r="522" spans="1:38" s="4" customFormat="1" ht="15" x14ac:dyDescent="0.25">
      <c r="A522" s="71"/>
      <c r="B522" s="72"/>
      <c r="C522" s="847" t="s">
        <v>81</v>
      </c>
      <c r="D522" s="847"/>
      <c r="E522" s="847"/>
      <c r="F522" s="42"/>
      <c r="G522" s="43"/>
      <c r="H522" s="43"/>
      <c r="I522" s="43"/>
      <c r="J522" s="46"/>
      <c r="K522" s="43"/>
      <c r="L522" s="131">
        <v>494.63</v>
      </c>
      <c r="M522" s="66"/>
      <c r="N522" s="47"/>
      <c r="AF522" s="39"/>
      <c r="AG522" s="48"/>
      <c r="AH522" s="48"/>
      <c r="AL522" s="48" t="s">
        <v>81</v>
      </c>
    </row>
    <row r="523" spans="1:38" s="4" customFormat="1" ht="23.25" x14ac:dyDescent="0.25">
      <c r="A523" s="40" t="s">
        <v>495</v>
      </c>
      <c r="B523" s="41" t="s">
        <v>1152</v>
      </c>
      <c r="C523" s="847" t="s">
        <v>1153</v>
      </c>
      <c r="D523" s="847"/>
      <c r="E523" s="847"/>
      <c r="F523" s="42" t="s">
        <v>119</v>
      </c>
      <c r="G523" s="43">
        <v>0.39200000000000002</v>
      </c>
      <c r="H523" s="44">
        <v>1</v>
      </c>
      <c r="I523" s="129">
        <v>0.39200000000000002</v>
      </c>
      <c r="J523" s="46"/>
      <c r="K523" s="43"/>
      <c r="L523" s="46"/>
      <c r="M523" s="43"/>
      <c r="N523" s="47"/>
      <c r="AF523" s="39"/>
      <c r="AG523" s="48"/>
      <c r="AH523" s="48" t="s">
        <v>1153</v>
      </c>
      <c r="AL523" s="48"/>
    </row>
    <row r="524" spans="1:38" s="4" customFormat="1" ht="15" x14ac:dyDescent="0.25">
      <c r="A524" s="51"/>
      <c r="B524" s="50" t="s">
        <v>60</v>
      </c>
      <c r="C524" s="853" t="s">
        <v>66</v>
      </c>
      <c r="D524" s="853"/>
      <c r="E524" s="853"/>
      <c r="F524" s="53"/>
      <c r="G524" s="54"/>
      <c r="H524" s="54"/>
      <c r="I524" s="54"/>
      <c r="J524" s="57">
        <v>314.33999999999997</v>
      </c>
      <c r="K524" s="54"/>
      <c r="L524" s="57">
        <v>123.22</v>
      </c>
      <c r="M524" s="56">
        <v>35.42</v>
      </c>
      <c r="N524" s="58">
        <v>4364.45</v>
      </c>
      <c r="AF524" s="39"/>
      <c r="AG524" s="48"/>
      <c r="AH524" s="48"/>
      <c r="AI524" s="3" t="s">
        <v>66</v>
      </c>
      <c r="AL524" s="48"/>
    </row>
    <row r="525" spans="1:38" s="4" customFormat="1" ht="15" x14ac:dyDescent="0.25">
      <c r="A525" s="51"/>
      <c r="B525" s="50" t="s">
        <v>67</v>
      </c>
      <c r="C525" s="853" t="s">
        <v>68</v>
      </c>
      <c r="D525" s="853"/>
      <c r="E525" s="853"/>
      <c r="F525" s="53"/>
      <c r="G525" s="54"/>
      <c r="H525" s="54"/>
      <c r="I525" s="54"/>
      <c r="J525" s="57">
        <v>81.66</v>
      </c>
      <c r="K525" s="54"/>
      <c r="L525" s="57">
        <v>32.01</v>
      </c>
      <c r="M525" s="54"/>
      <c r="N525" s="59"/>
      <c r="AF525" s="39"/>
      <c r="AG525" s="48"/>
      <c r="AH525" s="48"/>
      <c r="AI525" s="3" t="s">
        <v>68</v>
      </c>
      <c r="AL525" s="48"/>
    </row>
    <row r="526" spans="1:38" s="4" customFormat="1" ht="15" x14ac:dyDescent="0.25">
      <c r="A526" s="51"/>
      <c r="B526" s="50" t="s">
        <v>69</v>
      </c>
      <c r="C526" s="853" t="s">
        <v>70</v>
      </c>
      <c r="D526" s="853"/>
      <c r="E526" s="853"/>
      <c r="F526" s="53"/>
      <c r="G526" s="54"/>
      <c r="H526" s="54"/>
      <c r="I526" s="54"/>
      <c r="J526" s="57">
        <v>5.78</v>
      </c>
      <c r="K526" s="54"/>
      <c r="L526" s="57">
        <v>2.27</v>
      </c>
      <c r="M526" s="56">
        <v>35.42</v>
      </c>
      <c r="N526" s="133">
        <v>80.400000000000006</v>
      </c>
      <c r="AF526" s="39"/>
      <c r="AG526" s="48"/>
      <c r="AH526" s="48"/>
      <c r="AI526" s="3" t="s">
        <v>70</v>
      </c>
      <c r="AL526" s="48"/>
    </row>
    <row r="527" spans="1:38" s="4" customFormat="1" ht="15" x14ac:dyDescent="0.25">
      <c r="A527" s="51"/>
      <c r="B527" s="50" t="s">
        <v>86</v>
      </c>
      <c r="C527" s="853" t="s">
        <v>87</v>
      </c>
      <c r="D527" s="853"/>
      <c r="E527" s="853"/>
      <c r="F527" s="53"/>
      <c r="G527" s="54"/>
      <c r="H527" s="54"/>
      <c r="I527" s="54"/>
      <c r="J527" s="57">
        <v>86.68</v>
      </c>
      <c r="K527" s="54"/>
      <c r="L527" s="57">
        <v>33.979999999999997</v>
      </c>
      <c r="M527" s="54"/>
      <c r="N527" s="59"/>
      <c r="AF527" s="39"/>
      <c r="AG527" s="48"/>
      <c r="AH527" s="48"/>
      <c r="AI527" s="3" t="s">
        <v>87</v>
      </c>
      <c r="AL527" s="48"/>
    </row>
    <row r="528" spans="1:38" s="4" customFormat="1" ht="15" x14ac:dyDescent="0.25">
      <c r="A528" s="60"/>
      <c r="B528" s="50"/>
      <c r="C528" s="853" t="s">
        <v>71</v>
      </c>
      <c r="D528" s="853"/>
      <c r="E528" s="853"/>
      <c r="F528" s="53" t="s">
        <v>72</v>
      </c>
      <c r="G528" s="56">
        <v>33.44</v>
      </c>
      <c r="H528" s="54"/>
      <c r="I528" s="64">
        <v>13.10848</v>
      </c>
      <c r="J528" s="63"/>
      <c r="K528" s="54"/>
      <c r="L528" s="63"/>
      <c r="M528" s="54"/>
      <c r="N528" s="59"/>
      <c r="AF528" s="39"/>
      <c r="AG528" s="48"/>
      <c r="AH528" s="48"/>
      <c r="AJ528" s="3" t="s">
        <v>71</v>
      </c>
      <c r="AL528" s="48"/>
    </row>
    <row r="529" spans="1:40" s="4" customFormat="1" ht="15" x14ac:dyDescent="0.25">
      <c r="A529" s="60"/>
      <c r="B529" s="50"/>
      <c r="C529" s="853" t="s">
        <v>73</v>
      </c>
      <c r="D529" s="853"/>
      <c r="E529" s="853"/>
      <c r="F529" s="53" t="s">
        <v>72</v>
      </c>
      <c r="G529" s="56">
        <v>0.46</v>
      </c>
      <c r="H529" s="54"/>
      <c r="I529" s="64">
        <v>0.18032000000000001</v>
      </c>
      <c r="J529" s="63"/>
      <c r="K529" s="54"/>
      <c r="L529" s="63"/>
      <c r="M529" s="54"/>
      <c r="N529" s="59"/>
      <c r="AF529" s="39"/>
      <c r="AG529" s="48"/>
      <c r="AH529" s="48"/>
      <c r="AJ529" s="3" t="s">
        <v>73</v>
      </c>
      <c r="AL529" s="48"/>
    </row>
    <row r="530" spans="1:40" s="4" customFormat="1" ht="15" x14ac:dyDescent="0.25">
      <c r="A530" s="51"/>
      <c r="B530" s="50"/>
      <c r="C530" s="854" t="s">
        <v>74</v>
      </c>
      <c r="D530" s="854"/>
      <c r="E530" s="854"/>
      <c r="F530" s="65"/>
      <c r="G530" s="66"/>
      <c r="H530" s="66"/>
      <c r="I530" s="66"/>
      <c r="J530" s="68">
        <v>482.68</v>
      </c>
      <c r="K530" s="66"/>
      <c r="L530" s="68">
        <v>189.21</v>
      </c>
      <c r="M530" s="66"/>
      <c r="N530" s="69"/>
      <c r="AF530" s="39"/>
      <c r="AG530" s="48"/>
      <c r="AH530" s="48"/>
      <c r="AK530" s="3" t="s">
        <v>74</v>
      </c>
      <c r="AL530" s="48"/>
    </row>
    <row r="531" spans="1:40" s="4" customFormat="1" ht="15" x14ac:dyDescent="0.25">
      <c r="A531" s="60"/>
      <c r="B531" s="50"/>
      <c r="C531" s="853" t="s">
        <v>75</v>
      </c>
      <c r="D531" s="853"/>
      <c r="E531" s="853"/>
      <c r="F531" s="53"/>
      <c r="G531" s="54"/>
      <c r="H531" s="54"/>
      <c r="I531" s="54"/>
      <c r="J531" s="63"/>
      <c r="K531" s="54"/>
      <c r="L531" s="57">
        <v>125.49</v>
      </c>
      <c r="M531" s="54"/>
      <c r="N531" s="58">
        <v>4444.8500000000004</v>
      </c>
      <c r="AF531" s="39"/>
      <c r="AG531" s="48"/>
      <c r="AH531" s="48"/>
      <c r="AJ531" s="3" t="s">
        <v>75</v>
      </c>
      <c r="AL531" s="48"/>
    </row>
    <row r="532" spans="1:40" s="4" customFormat="1" ht="23.25" x14ac:dyDescent="0.25">
      <c r="A532" s="60"/>
      <c r="B532" s="50" t="s">
        <v>120</v>
      </c>
      <c r="C532" s="853" t="s">
        <v>121</v>
      </c>
      <c r="D532" s="853"/>
      <c r="E532" s="853"/>
      <c r="F532" s="53" t="s">
        <v>78</v>
      </c>
      <c r="G532" s="70">
        <v>97</v>
      </c>
      <c r="H532" s="54"/>
      <c r="I532" s="70">
        <v>97</v>
      </c>
      <c r="J532" s="63"/>
      <c r="K532" s="54"/>
      <c r="L532" s="57">
        <v>121.73</v>
      </c>
      <c r="M532" s="54"/>
      <c r="N532" s="58">
        <v>4311.5</v>
      </c>
      <c r="AF532" s="39"/>
      <c r="AG532" s="48"/>
      <c r="AH532" s="48"/>
      <c r="AJ532" s="3" t="s">
        <v>121</v>
      </c>
      <c r="AL532" s="48"/>
    </row>
    <row r="533" spans="1:40" s="4" customFormat="1" ht="23.25" x14ac:dyDescent="0.25">
      <c r="A533" s="60"/>
      <c r="B533" s="50" t="s">
        <v>122</v>
      </c>
      <c r="C533" s="853" t="s">
        <v>123</v>
      </c>
      <c r="D533" s="853"/>
      <c r="E533" s="853"/>
      <c r="F533" s="53" t="s">
        <v>78</v>
      </c>
      <c r="G533" s="70">
        <v>51</v>
      </c>
      <c r="H533" s="54"/>
      <c r="I533" s="70">
        <v>51</v>
      </c>
      <c r="J533" s="63"/>
      <c r="K533" s="54"/>
      <c r="L533" s="57">
        <v>64</v>
      </c>
      <c r="M533" s="54"/>
      <c r="N533" s="58">
        <v>2266.87</v>
      </c>
      <c r="AF533" s="39"/>
      <c r="AG533" s="48"/>
      <c r="AH533" s="48"/>
      <c r="AJ533" s="3" t="s">
        <v>123</v>
      </c>
      <c r="AL533" s="48"/>
    </row>
    <row r="534" spans="1:40" s="4" customFormat="1" ht="15" x14ac:dyDescent="0.25">
      <c r="A534" s="71"/>
      <c r="B534" s="72"/>
      <c r="C534" s="847" t="s">
        <v>81</v>
      </c>
      <c r="D534" s="847"/>
      <c r="E534" s="847"/>
      <c r="F534" s="42"/>
      <c r="G534" s="43"/>
      <c r="H534" s="43"/>
      <c r="I534" s="43"/>
      <c r="J534" s="46"/>
      <c r="K534" s="43"/>
      <c r="L534" s="131">
        <v>374.94</v>
      </c>
      <c r="M534" s="66"/>
      <c r="N534" s="47"/>
      <c r="AF534" s="39"/>
      <c r="AG534" s="48"/>
      <c r="AH534" s="48"/>
      <c r="AL534" s="48" t="s">
        <v>81</v>
      </c>
    </row>
    <row r="535" spans="1:40" s="4" customFormat="1" ht="23.25" x14ac:dyDescent="0.25">
      <c r="A535" s="40" t="s">
        <v>498</v>
      </c>
      <c r="B535" s="41" t="s">
        <v>1154</v>
      </c>
      <c r="C535" s="847" t="s">
        <v>1155</v>
      </c>
      <c r="D535" s="847"/>
      <c r="E535" s="847"/>
      <c r="F535" s="42" t="s">
        <v>965</v>
      </c>
      <c r="G535" s="43">
        <v>0.04</v>
      </c>
      <c r="H535" s="44">
        <v>1</v>
      </c>
      <c r="I535" s="109">
        <v>0.04</v>
      </c>
      <c r="J535" s="73">
        <v>88071.37</v>
      </c>
      <c r="K535" s="43"/>
      <c r="L535" s="73">
        <v>3522.85</v>
      </c>
      <c r="M535" s="43"/>
      <c r="N535" s="47"/>
      <c r="AF535" s="39"/>
      <c r="AG535" s="48"/>
      <c r="AH535" s="48" t="s">
        <v>1155</v>
      </c>
      <c r="AL535" s="48"/>
    </row>
    <row r="536" spans="1:40" s="4" customFormat="1" ht="15" x14ac:dyDescent="0.25">
      <c r="A536" s="71"/>
      <c r="B536" s="72"/>
      <c r="C536" s="847" t="s">
        <v>81</v>
      </c>
      <c r="D536" s="847"/>
      <c r="E536" s="847"/>
      <c r="F536" s="42"/>
      <c r="G536" s="43"/>
      <c r="H536" s="43"/>
      <c r="I536" s="43"/>
      <c r="J536" s="46"/>
      <c r="K536" s="43"/>
      <c r="L536" s="73">
        <v>3522.85</v>
      </c>
      <c r="M536" s="66"/>
      <c r="N536" s="47"/>
      <c r="AF536" s="39"/>
      <c r="AG536" s="48"/>
      <c r="AH536" s="48"/>
      <c r="AL536" s="48" t="s">
        <v>81</v>
      </c>
    </row>
    <row r="537" spans="1:40" s="4" customFormat="1" ht="15" x14ac:dyDescent="0.25">
      <c r="A537" s="40" t="s">
        <v>501</v>
      </c>
      <c r="B537" s="41" t="s">
        <v>957</v>
      </c>
      <c r="C537" s="847" t="s">
        <v>958</v>
      </c>
      <c r="D537" s="847"/>
      <c r="E537" s="847"/>
      <c r="F537" s="42" t="s">
        <v>174</v>
      </c>
      <c r="G537" s="43">
        <v>4</v>
      </c>
      <c r="H537" s="44">
        <v>1</v>
      </c>
      <c r="I537" s="44">
        <v>4</v>
      </c>
      <c r="J537" s="131">
        <v>17.62</v>
      </c>
      <c r="K537" s="43"/>
      <c r="L537" s="131">
        <v>70.48</v>
      </c>
      <c r="M537" s="43"/>
      <c r="N537" s="47"/>
      <c r="AF537" s="39"/>
      <c r="AG537" s="48"/>
      <c r="AH537" s="48" t="s">
        <v>958</v>
      </c>
      <c r="AL537" s="48"/>
    </row>
    <row r="538" spans="1:40" s="4" customFormat="1" ht="15" x14ac:dyDescent="0.25">
      <c r="A538" s="71"/>
      <c r="B538" s="72"/>
      <c r="C538" s="847" t="s">
        <v>81</v>
      </c>
      <c r="D538" s="847"/>
      <c r="E538" s="847"/>
      <c r="F538" s="42"/>
      <c r="G538" s="43"/>
      <c r="H538" s="43"/>
      <c r="I538" s="43"/>
      <c r="J538" s="46"/>
      <c r="K538" s="43"/>
      <c r="L538" s="131">
        <v>70.48</v>
      </c>
      <c r="M538" s="66"/>
      <c r="N538" s="47"/>
      <c r="AF538" s="39"/>
      <c r="AG538" s="48"/>
      <c r="AH538" s="48"/>
      <c r="AL538" s="48" t="s">
        <v>81</v>
      </c>
    </row>
    <row r="539" spans="1:40" s="4" customFormat="1" ht="0" hidden="1" customHeight="1" x14ac:dyDescent="0.25">
      <c r="A539" s="110"/>
      <c r="B539" s="111"/>
      <c r="C539" s="111"/>
      <c r="D539" s="111"/>
      <c r="E539" s="111"/>
      <c r="F539" s="112"/>
      <c r="G539" s="112"/>
      <c r="H539" s="112"/>
      <c r="I539" s="112"/>
      <c r="J539" s="113"/>
      <c r="K539" s="112"/>
      <c r="L539" s="113"/>
      <c r="M539" s="54"/>
      <c r="N539" s="113"/>
      <c r="AF539" s="39"/>
      <c r="AG539" s="48"/>
      <c r="AH539" s="48"/>
      <c r="AL539" s="48"/>
    </row>
    <row r="540" spans="1:40" s="4" customFormat="1" ht="11.25" hidden="1" customHeight="1" x14ac:dyDescent="0.25">
      <c r="B540" s="138"/>
      <c r="C540" s="138"/>
      <c r="D540" s="138"/>
      <c r="E540" s="138"/>
      <c r="F540" s="138"/>
      <c r="G540" s="138"/>
      <c r="H540" s="138"/>
      <c r="I540" s="138"/>
      <c r="J540" s="138"/>
      <c r="K540" s="138"/>
      <c r="L540" s="139"/>
      <c r="M540" s="139"/>
      <c r="N540" s="139"/>
      <c r="R540" s="140"/>
    </row>
    <row r="541" spans="1:40" s="4" customFormat="1" ht="15" x14ac:dyDescent="0.25">
      <c r="A541" s="114"/>
      <c r="B541" s="115"/>
      <c r="C541" s="847" t="s">
        <v>362</v>
      </c>
      <c r="D541" s="847"/>
      <c r="E541" s="847"/>
      <c r="F541" s="847"/>
      <c r="G541" s="847"/>
      <c r="H541" s="847"/>
      <c r="I541" s="847"/>
      <c r="J541" s="847"/>
      <c r="K541" s="847"/>
      <c r="L541" s="116"/>
      <c r="M541" s="117"/>
      <c r="N541" s="118"/>
      <c r="AM541" s="48" t="s">
        <v>362</v>
      </c>
    </row>
    <row r="542" spans="1:40" s="4" customFormat="1" ht="15" x14ac:dyDescent="0.25">
      <c r="A542" s="119"/>
      <c r="B542" s="50"/>
      <c r="C542" s="853" t="s">
        <v>99</v>
      </c>
      <c r="D542" s="853"/>
      <c r="E542" s="853"/>
      <c r="F542" s="853"/>
      <c r="G542" s="853"/>
      <c r="H542" s="853"/>
      <c r="I542" s="853"/>
      <c r="J542" s="853"/>
      <c r="K542" s="853"/>
      <c r="L542" s="120">
        <v>42567.44</v>
      </c>
      <c r="M542" s="121"/>
      <c r="N542" s="141">
        <v>586208.42000000004</v>
      </c>
      <c r="AM542" s="48"/>
      <c r="AN542" s="3" t="s">
        <v>99</v>
      </c>
    </row>
    <row r="543" spans="1:40" s="4" customFormat="1" ht="15" x14ac:dyDescent="0.25">
      <c r="A543" s="119"/>
      <c r="B543" s="50"/>
      <c r="C543" s="853" t="s">
        <v>100</v>
      </c>
      <c r="D543" s="853"/>
      <c r="E543" s="853"/>
      <c r="F543" s="853"/>
      <c r="G543" s="853"/>
      <c r="H543" s="853"/>
      <c r="I543" s="853"/>
      <c r="J543" s="853"/>
      <c r="K543" s="853"/>
      <c r="L543" s="123"/>
      <c r="M543" s="121"/>
      <c r="N543" s="122"/>
      <c r="AM543" s="48"/>
      <c r="AN543" s="3" t="s">
        <v>100</v>
      </c>
    </row>
    <row r="544" spans="1:40" s="4" customFormat="1" ht="15" x14ac:dyDescent="0.25">
      <c r="A544" s="119"/>
      <c r="B544" s="50"/>
      <c r="C544" s="853" t="s">
        <v>101</v>
      </c>
      <c r="D544" s="853"/>
      <c r="E544" s="853"/>
      <c r="F544" s="853"/>
      <c r="G544" s="853"/>
      <c r="H544" s="853"/>
      <c r="I544" s="853"/>
      <c r="J544" s="853"/>
      <c r="K544" s="853"/>
      <c r="L544" s="120">
        <v>7929</v>
      </c>
      <c r="M544" s="121"/>
      <c r="N544" s="141">
        <v>280845.2</v>
      </c>
      <c r="AM544" s="48"/>
      <c r="AN544" s="3" t="s">
        <v>101</v>
      </c>
    </row>
    <row r="545" spans="1:40" s="4" customFormat="1" ht="15" x14ac:dyDescent="0.25">
      <c r="A545" s="119"/>
      <c r="B545" s="50"/>
      <c r="C545" s="853" t="s">
        <v>102</v>
      </c>
      <c r="D545" s="853"/>
      <c r="E545" s="853"/>
      <c r="F545" s="853"/>
      <c r="G545" s="853"/>
      <c r="H545" s="853"/>
      <c r="I545" s="853"/>
      <c r="J545" s="853"/>
      <c r="K545" s="853"/>
      <c r="L545" s="120">
        <v>1974.03</v>
      </c>
      <c r="M545" s="121"/>
      <c r="N545" s="141">
        <v>24122.65</v>
      </c>
      <c r="AM545" s="48"/>
      <c r="AN545" s="3" t="s">
        <v>102</v>
      </c>
    </row>
    <row r="546" spans="1:40" s="4" customFormat="1" ht="15" x14ac:dyDescent="0.25">
      <c r="A546" s="119"/>
      <c r="B546" s="50"/>
      <c r="C546" s="853" t="s">
        <v>103</v>
      </c>
      <c r="D546" s="853"/>
      <c r="E546" s="853"/>
      <c r="F546" s="853"/>
      <c r="G546" s="853"/>
      <c r="H546" s="853"/>
      <c r="I546" s="853"/>
      <c r="J546" s="853"/>
      <c r="K546" s="853"/>
      <c r="L546" s="124">
        <v>153.38</v>
      </c>
      <c r="M546" s="121"/>
      <c r="N546" s="141">
        <v>5432.7</v>
      </c>
      <c r="AM546" s="48"/>
      <c r="AN546" s="3" t="s">
        <v>103</v>
      </c>
    </row>
    <row r="547" spans="1:40" s="4" customFormat="1" ht="15" x14ac:dyDescent="0.25">
      <c r="A547" s="119"/>
      <c r="B547" s="50"/>
      <c r="C547" s="853" t="s">
        <v>138</v>
      </c>
      <c r="D547" s="853"/>
      <c r="E547" s="853"/>
      <c r="F547" s="853"/>
      <c r="G547" s="853"/>
      <c r="H547" s="853"/>
      <c r="I547" s="853"/>
      <c r="J547" s="853"/>
      <c r="K547" s="853"/>
      <c r="L547" s="120">
        <v>32664.41</v>
      </c>
      <c r="M547" s="121"/>
      <c r="N547" s="141">
        <v>281240.57</v>
      </c>
      <c r="AM547" s="48"/>
      <c r="AN547" s="3" t="s">
        <v>138</v>
      </c>
    </row>
    <row r="548" spans="1:40" s="4" customFormat="1" ht="15" x14ac:dyDescent="0.25">
      <c r="A548" s="119"/>
      <c r="B548" s="50"/>
      <c r="C548" s="853" t="s">
        <v>104</v>
      </c>
      <c r="D548" s="853"/>
      <c r="E548" s="853"/>
      <c r="F548" s="853"/>
      <c r="G548" s="853"/>
      <c r="H548" s="853"/>
      <c r="I548" s="853"/>
      <c r="J548" s="853"/>
      <c r="K548" s="853"/>
      <c r="L548" s="120">
        <v>4671.16</v>
      </c>
      <c r="M548" s="121"/>
      <c r="N548" s="141">
        <v>46737.89</v>
      </c>
      <c r="AM548" s="48"/>
      <c r="AN548" s="3" t="s">
        <v>104</v>
      </c>
    </row>
    <row r="549" spans="1:40" s="4" customFormat="1" ht="15" x14ac:dyDescent="0.25">
      <c r="A549" s="119"/>
      <c r="B549" s="50"/>
      <c r="C549" s="853" t="s">
        <v>100</v>
      </c>
      <c r="D549" s="853"/>
      <c r="E549" s="853"/>
      <c r="F549" s="853"/>
      <c r="G549" s="853"/>
      <c r="H549" s="853"/>
      <c r="I549" s="853"/>
      <c r="J549" s="853"/>
      <c r="K549" s="853"/>
      <c r="L549" s="123"/>
      <c r="M549" s="121"/>
      <c r="N549" s="122"/>
      <c r="AM549" s="48"/>
      <c r="AN549" s="3" t="s">
        <v>100</v>
      </c>
    </row>
    <row r="550" spans="1:40" s="4" customFormat="1" ht="15" x14ac:dyDescent="0.25">
      <c r="A550" s="119"/>
      <c r="B550" s="50"/>
      <c r="C550" s="853" t="s">
        <v>105</v>
      </c>
      <c r="D550" s="853"/>
      <c r="E550" s="853"/>
      <c r="F550" s="853"/>
      <c r="G550" s="853"/>
      <c r="H550" s="853"/>
      <c r="I550" s="853"/>
      <c r="J550" s="853"/>
      <c r="K550" s="853"/>
      <c r="L550" s="124">
        <v>92.81</v>
      </c>
      <c r="M550" s="121"/>
      <c r="N550" s="141">
        <v>3287.33</v>
      </c>
      <c r="AM550" s="48"/>
      <c r="AN550" s="3" t="s">
        <v>105</v>
      </c>
    </row>
    <row r="551" spans="1:40" s="4" customFormat="1" ht="15" x14ac:dyDescent="0.25">
      <c r="A551" s="119"/>
      <c r="B551" s="50" t="s">
        <v>985</v>
      </c>
      <c r="C551" s="853" t="s">
        <v>139</v>
      </c>
      <c r="D551" s="853"/>
      <c r="E551" s="853"/>
      <c r="F551" s="853"/>
      <c r="G551" s="853"/>
      <c r="H551" s="853"/>
      <c r="I551" s="853"/>
      <c r="J551" s="853"/>
      <c r="K551" s="853"/>
      <c r="L551" s="120">
        <v>4428</v>
      </c>
      <c r="M551" s="142">
        <v>8.61</v>
      </c>
      <c r="N551" s="141">
        <v>38125.08</v>
      </c>
      <c r="AM551" s="48"/>
      <c r="AN551" s="3" t="s">
        <v>139</v>
      </c>
    </row>
    <row r="552" spans="1:40" s="4" customFormat="1" ht="15" x14ac:dyDescent="0.25">
      <c r="A552" s="119"/>
      <c r="B552" s="50"/>
      <c r="C552" s="853" t="s">
        <v>108</v>
      </c>
      <c r="D552" s="853"/>
      <c r="E552" s="853"/>
      <c r="F552" s="853"/>
      <c r="G552" s="853"/>
      <c r="H552" s="853"/>
      <c r="I552" s="853"/>
      <c r="J552" s="853"/>
      <c r="K552" s="853"/>
      <c r="L552" s="124">
        <v>95.59</v>
      </c>
      <c r="M552" s="121"/>
      <c r="N552" s="141">
        <v>3385.95</v>
      </c>
      <c r="AM552" s="48"/>
      <c r="AN552" s="3" t="s">
        <v>108</v>
      </c>
    </row>
    <row r="553" spans="1:40" s="4" customFormat="1" ht="15" x14ac:dyDescent="0.25">
      <c r="A553" s="119"/>
      <c r="B553" s="50"/>
      <c r="C553" s="853" t="s">
        <v>109</v>
      </c>
      <c r="D553" s="853"/>
      <c r="E553" s="853"/>
      <c r="F553" s="853"/>
      <c r="G553" s="853"/>
      <c r="H553" s="853"/>
      <c r="I553" s="853"/>
      <c r="J553" s="853"/>
      <c r="K553" s="853"/>
      <c r="L553" s="124">
        <v>54.76</v>
      </c>
      <c r="M553" s="121"/>
      <c r="N553" s="141">
        <v>1939.53</v>
      </c>
      <c r="AM553" s="48"/>
      <c r="AN553" s="3" t="s">
        <v>109</v>
      </c>
    </row>
    <row r="554" spans="1:40" s="4" customFormat="1" ht="15" x14ac:dyDescent="0.25">
      <c r="A554" s="119"/>
      <c r="B554" s="50"/>
      <c r="C554" s="853" t="s">
        <v>140</v>
      </c>
      <c r="D554" s="853"/>
      <c r="E554" s="853"/>
      <c r="F554" s="853"/>
      <c r="G554" s="853"/>
      <c r="H554" s="853"/>
      <c r="I554" s="853"/>
      <c r="J554" s="853"/>
      <c r="K554" s="853"/>
      <c r="L554" s="120">
        <v>50049.86</v>
      </c>
      <c r="M554" s="121"/>
      <c r="N554" s="141">
        <v>969949.88</v>
      </c>
      <c r="AM554" s="48"/>
      <c r="AN554" s="3" t="s">
        <v>140</v>
      </c>
    </row>
    <row r="555" spans="1:40" s="4" customFormat="1" ht="15" x14ac:dyDescent="0.25">
      <c r="A555" s="119"/>
      <c r="B555" s="50"/>
      <c r="C555" s="853" t="s">
        <v>100</v>
      </c>
      <c r="D555" s="853"/>
      <c r="E555" s="853"/>
      <c r="F555" s="853"/>
      <c r="G555" s="853"/>
      <c r="H555" s="853"/>
      <c r="I555" s="853"/>
      <c r="J555" s="853"/>
      <c r="K555" s="853"/>
      <c r="L555" s="123"/>
      <c r="M555" s="121"/>
      <c r="N555" s="122"/>
      <c r="AM555" s="48"/>
      <c r="AN555" s="3" t="s">
        <v>100</v>
      </c>
    </row>
    <row r="556" spans="1:40" s="4" customFormat="1" ht="15" x14ac:dyDescent="0.25">
      <c r="A556" s="119"/>
      <c r="B556" s="50"/>
      <c r="C556" s="853" t="s">
        <v>105</v>
      </c>
      <c r="D556" s="853"/>
      <c r="E556" s="853"/>
      <c r="F556" s="853"/>
      <c r="G556" s="853"/>
      <c r="H556" s="853"/>
      <c r="I556" s="853"/>
      <c r="J556" s="853"/>
      <c r="K556" s="853"/>
      <c r="L556" s="120">
        <v>7836.19</v>
      </c>
      <c r="M556" s="121"/>
      <c r="N556" s="141">
        <v>277557.87</v>
      </c>
      <c r="AM556" s="48"/>
      <c r="AN556" s="3" t="s">
        <v>105</v>
      </c>
    </row>
    <row r="557" spans="1:40" s="4" customFormat="1" ht="15" x14ac:dyDescent="0.25">
      <c r="A557" s="119"/>
      <c r="B557" s="50" t="s">
        <v>985</v>
      </c>
      <c r="C557" s="853" t="s">
        <v>106</v>
      </c>
      <c r="D557" s="853"/>
      <c r="E557" s="853"/>
      <c r="F557" s="853"/>
      <c r="G557" s="853"/>
      <c r="H557" s="853"/>
      <c r="I557" s="853"/>
      <c r="J557" s="853"/>
      <c r="K557" s="853"/>
      <c r="L557" s="120">
        <v>1974.03</v>
      </c>
      <c r="M557" s="142">
        <v>12.22</v>
      </c>
      <c r="N557" s="141">
        <v>24122.65</v>
      </c>
      <c r="AM557" s="48"/>
      <c r="AN557" s="3" t="s">
        <v>106</v>
      </c>
    </row>
    <row r="558" spans="1:40" s="4" customFormat="1" ht="15" x14ac:dyDescent="0.25">
      <c r="A558" s="119"/>
      <c r="B558" s="50"/>
      <c r="C558" s="853" t="s">
        <v>107</v>
      </c>
      <c r="D558" s="853"/>
      <c r="E558" s="853"/>
      <c r="F558" s="853"/>
      <c r="G558" s="853"/>
      <c r="H558" s="853"/>
      <c r="I558" s="853"/>
      <c r="J558" s="853"/>
      <c r="K558" s="853"/>
      <c r="L558" s="124">
        <v>153.38</v>
      </c>
      <c r="M558" s="121"/>
      <c r="N558" s="141">
        <v>5432.7</v>
      </c>
      <c r="AM558" s="48"/>
      <c r="AN558" s="3" t="s">
        <v>107</v>
      </c>
    </row>
    <row r="559" spans="1:40" s="4" customFormat="1" ht="15" x14ac:dyDescent="0.25">
      <c r="A559" s="119"/>
      <c r="B559" s="50" t="s">
        <v>985</v>
      </c>
      <c r="C559" s="853" t="s">
        <v>139</v>
      </c>
      <c r="D559" s="853"/>
      <c r="E559" s="853"/>
      <c r="F559" s="853"/>
      <c r="G559" s="853"/>
      <c r="H559" s="853"/>
      <c r="I559" s="853"/>
      <c r="J559" s="853"/>
      <c r="K559" s="853"/>
      <c r="L559" s="120">
        <v>28236.41</v>
      </c>
      <c r="M559" s="142">
        <v>8.61</v>
      </c>
      <c r="N559" s="141">
        <v>243115.49</v>
      </c>
      <c r="AM559" s="48"/>
      <c r="AN559" s="3" t="s">
        <v>139</v>
      </c>
    </row>
    <row r="560" spans="1:40" s="4" customFormat="1" ht="15" x14ac:dyDescent="0.25">
      <c r="A560" s="119"/>
      <c r="B560" s="50"/>
      <c r="C560" s="853" t="s">
        <v>108</v>
      </c>
      <c r="D560" s="853"/>
      <c r="E560" s="853"/>
      <c r="F560" s="853"/>
      <c r="G560" s="853"/>
      <c r="H560" s="853"/>
      <c r="I560" s="853"/>
      <c r="J560" s="853"/>
      <c r="K560" s="853"/>
      <c r="L560" s="120">
        <v>7946.04</v>
      </c>
      <c r="M560" s="121"/>
      <c r="N560" s="141">
        <v>281447.53999999998</v>
      </c>
      <c r="AM560" s="48"/>
      <c r="AN560" s="3" t="s">
        <v>108</v>
      </c>
    </row>
    <row r="561" spans="1:45" s="4" customFormat="1" ht="15" x14ac:dyDescent="0.25">
      <c r="A561" s="119"/>
      <c r="B561" s="50"/>
      <c r="C561" s="853" t="s">
        <v>109</v>
      </c>
      <c r="D561" s="853"/>
      <c r="E561" s="853"/>
      <c r="F561" s="853"/>
      <c r="G561" s="853"/>
      <c r="H561" s="853"/>
      <c r="I561" s="853"/>
      <c r="J561" s="853"/>
      <c r="K561" s="853"/>
      <c r="L561" s="120">
        <v>4057.19</v>
      </c>
      <c r="M561" s="121"/>
      <c r="N561" s="141">
        <v>143706.32999999999</v>
      </c>
      <c r="AM561" s="48"/>
      <c r="AN561" s="3" t="s">
        <v>109</v>
      </c>
    </row>
    <row r="562" spans="1:45" s="4" customFormat="1" ht="15" x14ac:dyDescent="0.25">
      <c r="A562" s="119"/>
      <c r="B562" s="50" t="s">
        <v>986</v>
      </c>
      <c r="C562" s="853" t="s">
        <v>512</v>
      </c>
      <c r="D562" s="853"/>
      <c r="E562" s="853"/>
      <c r="F562" s="853"/>
      <c r="G562" s="853"/>
      <c r="H562" s="853"/>
      <c r="I562" s="853"/>
      <c r="J562" s="853"/>
      <c r="K562" s="853"/>
      <c r="L562" s="120">
        <v>5510042.2300000004</v>
      </c>
      <c r="M562" s="142">
        <v>6.05</v>
      </c>
      <c r="N562" s="141">
        <v>33335755.489999998</v>
      </c>
      <c r="AM562" s="48"/>
      <c r="AN562" s="3" t="s">
        <v>512</v>
      </c>
    </row>
    <row r="563" spans="1:45" s="4" customFormat="1" ht="15" x14ac:dyDescent="0.25">
      <c r="A563" s="119"/>
      <c r="B563" s="50"/>
      <c r="C563" s="853" t="s">
        <v>110</v>
      </c>
      <c r="D563" s="853"/>
      <c r="E563" s="853"/>
      <c r="F563" s="853"/>
      <c r="G563" s="853"/>
      <c r="H563" s="853"/>
      <c r="I563" s="853"/>
      <c r="J563" s="853"/>
      <c r="K563" s="853"/>
      <c r="L563" s="120">
        <v>8082.38</v>
      </c>
      <c r="M563" s="121"/>
      <c r="N563" s="141">
        <v>286277.90000000002</v>
      </c>
      <c r="AM563" s="48"/>
      <c r="AN563" s="3" t="s">
        <v>110</v>
      </c>
    </row>
    <row r="564" spans="1:45" s="4" customFormat="1" ht="15" x14ac:dyDescent="0.25">
      <c r="A564" s="119"/>
      <c r="B564" s="50"/>
      <c r="C564" s="853" t="s">
        <v>111</v>
      </c>
      <c r="D564" s="853"/>
      <c r="E564" s="853"/>
      <c r="F564" s="853"/>
      <c r="G564" s="853"/>
      <c r="H564" s="853"/>
      <c r="I564" s="853"/>
      <c r="J564" s="853"/>
      <c r="K564" s="853"/>
      <c r="L564" s="120">
        <v>8041.63</v>
      </c>
      <c r="M564" s="121"/>
      <c r="N564" s="141">
        <v>284833.49</v>
      </c>
      <c r="AM564" s="48"/>
      <c r="AN564" s="3" t="s">
        <v>111</v>
      </c>
    </row>
    <row r="565" spans="1:45" s="4" customFormat="1" ht="15" x14ac:dyDescent="0.25">
      <c r="A565" s="119"/>
      <c r="B565" s="50"/>
      <c r="C565" s="853" t="s">
        <v>112</v>
      </c>
      <c r="D565" s="853"/>
      <c r="E565" s="853"/>
      <c r="F565" s="853"/>
      <c r="G565" s="853"/>
      <c r="H565" s="853"/>
      <c r="I565" s="853"/>
      <c r="J565" s="853"/>
      <c r="K565" s="853"/>
      <c r="L565" s="120">
        <v>4111.95</v>
      </c>
      <c r="M565" s="121"/>
      <c r="N565" s="141">
        <v>145645.85999999999</v>
      </c>
      <c r="AM565" s="48"/>
      <c r="AN565" s="3" t="s">
        <v>112</v>
      </c>
    </row>
    <row r="566" spans="1:45" s="4" customFormat="1" ht="15" x14ac:dyDescent="0.25">
      <c r="A566" s="119"/>
      <c r="B566" s="125"/>
      <c r="C566" s="861" t="s">
        <v>364</v>
      </c>
      <c r="D566" s="861"/>
      <c r="E566" s="861"/>
      <c r="F566" s="861"/>
      <c r="G566" s="861"/>
      <c r="H566" s="861"/>
      <c r="I566" s="861"/>
      <c r="J566" s="861"/>
      <c r="K566" s="861"/>
      <c r="L566" s="126">
        <v>5564763.25</v>
      </c>
      <c r="M566" s="127"/>
      <c r="N566" s="143">
        <v>34352443.259999998</v>
      </c>
      <c r="AM566" s="48"/>
      <c r="AO566" s="48" t="s">
        <v>364</v>
      </c>
    </row>
    <row r="567" spans="1:45" s="4" customFormat="1" ht="15" x14ac:dyDescent="0.25">
      <c r="A567" s="119"/>
      <c r="B567" s="50"/>
      <c r="C567" s="853" t="s">
        <v>100</v>
      </c>
      <c r="D567" s="853"/>
      <c r="E567" s="853"/>
      <c r="F567" s="853"/>
      <c r="G567" s="853"/>
      <c r="H567" s="853"/>
      <c r="I567" s="853"/>
      <c r="J567" s="853"/>
      <c r="K567" s="853"/>
      <c r="L567" s="123"/>
      <c r="M567" s="121"/>
      <c r="N567" s="122"/>
      <c r="AM567" s="48"/>
      <c r="AN567" s="3" t="s">
        <v>100</v>
      </c>
      <c r="AO567" s="48"/>
    </row>
    <row r="568" spans="1:45" s="4" customFormat="1" ht="15" x14ac:dyDescent="0.25">
      <c r="A568" s="119"/>
      <c r="B568" s="50"/>
      <c r="C568" s="853" t="s">
        <v>514</v>
      </c>
      <c r="D568" s="853"/>
      <c r="E568" s="853"/>
      <c r="F568" s="853"/>
      <c r="G568" s="853"/>
      <c r="H568" s="853"/>
      <c r="I568" s="853"/>
      <c r="J568" s="853"/>
      <c r="K568" s="853"/>
      <c r="L568" s="120">
        <v>5510042.2300000004</v>
      </c>
      <c r="M568" s="121"/>
      <c r="N568" s="141">
        <v>33335755.489999998</v>
      </c>
      <c r="AM568" s="48"/>
      <c r="AN568" s="3" t="s">
        <v>514</v>
      </c>
      <c r="AO568" s="48"/>
    </row>
    <row r="569" spans="1:45" s="4" customFormat="1" ht="13.5" hidden="1" customHeight="1" x14ac:dyDescent="0.25">
      <c r="B569" s="113"/>
      <c r="C569" s="111"/>
      <c r="D569" s="111"/>
      <c r="E569" s="111"/>
      <c r="F569" s="111"/>
      <c r="G569" s="111"/>
      <c r="H569" s="111"/>
      <c r="I569" s="111"/>
      <c r="J569" s="111"/>
      <c r="K569" s="111"/>
      <c r="L569" s="126"/>
      <c r="M569" s="144"/>
      <c r="N569" s="145"/>
    </row>
    <row r="570" spans="1:45" s="4" customFormat="1" ht="26.25" customHeight="1" x14ac:dyDescent="0.25">
      <c r="A570" s="146"/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</row>
    <row r="571" spans="1:45" s="8" customFormat="1" ht="15" x14ac:dyDescent="0.25">
      <c r="A571" s="6"/>
      <c r="B571" s="148" t="s">
        <v>365</v>
      </c>
      <c r="C571" s="859"/>
      <c r="D571" s="859"/>
      <c r="E571" s="859"/>
      <c r="F571" s="859"/>
      <c r="G571" s="859"/>
      <c r="H571" s="860" t="s">
        <v>761</v>
      </c>
      <c r="I571" s="860"/>
      <c r="J571" s="860"/>
      <c r="K571" s="860"/>
      <c r="L571" s="860"/>
      <c r="M571" s="4"/>
      <c r="N571" s="4"/>
      <c r="O571" s="4"/>
      <c r="P571" s="4"/>
      <c r="Q571" s="4"/>
      <c r="R571" s="4"/>
      <c r="S571" s="4"/>
      <c r="T571" s="4"/>
      <c r="U571" s="4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 t="s">
        <v>10</v>
      </c>
      <c r="AQ571" s="12" t="s">
        <v>761</v>
      </c>
      <c r="AR571" s="12"/>
      <c r="AS571" s="12"/>
    </row>
    <row r="572" spans="1:45" s="149" customFormat="1" ht="16.5" customHeight="1" x14ac:dyDescent="0.25">
      <c r="A572" s="10"/>
      <c r="B572" s="148"/>
      <c r="C572" s="858" t="s">
        <v>367</v>
      </c>
      <c r="D572" s="858"/>
      <c r="E572" s="858"/>
      <c r="F572" s="858"/>
      <c r="G572" s="858"/>
      <c r="H572" s="858"/>
      <c r="I572" s="858"/>
      <c r="J572" s="858"/>
      <c r="K572" s="858"/>
      <c r="L572" s="858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</row>
    <row r="573" spans="1:45" s="8" customFormat="1" ht="15" x14ac:dyDescent="0.25">
      <c r="A573" s="6"/>
      <c r="B573" s="148" t="s">
        <v>368</v>
      </c>
      <c r="C573" s="859"/>
      <c r="D573" s="859"/>
      <c r="E573" s="859"/>
      <c r="F573" s="859"/>
      <c r="G573" s="859"/>
      <c r="H573" s="860" t="s">
        <v>762</v>
      </c>
      <c r="I573" s="860"/>
      <c r="J573" s="860"/>
      <c r="K573" s="860"/>
      <c r="L573" s="860"/>
      <c r="M573" s="4"/>
      <c r="N573" s="4"/>
      <c r="O573" s="4"/>
      <c r="P573" s="4"/>
      <c r="Q573" s="4"/>
      <c r="R573" s="4"/>
      <c r="S573" s="4"/>
      <c r="T573" s="4"/>
      <c r="U573" s="4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 t="s">
        <v>10</v>
      </c>
      <c r="AS573" s="12" t="s">
        <v>762</v>
      </c>
    </row>
    <row r="574" spans="1:45" s="149" customFormat="1" ht="16.5" customHeight="1" x14ac:dyDescent="0.25">
      <c r="A574" s="10"/>
      <c r="C574" s="858" t="s">
        <v>367</v>
      </c>
      <c r="D574" s="858"/>
      <c r="E574" s="858"/>
      <c r="F574" s="858"/>
      <c r="G574" s="858"/>
      <c r="H574" s="858"/>
      <c r="I574" s="858"/>
      <c r="J574" s="858"/>
      <c r="K574" s="858"/>
      <c r="L574" s="858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</row>
    <row r="575" spans="1:45" s="8" customFormat="1" ht="19.5" customHeight="1" x14ac:dyDescent="0.2">
      <c r="A575" s="6"/>
      <c r="C575" s="151"/>
      <c r="D575" s="151"/>
      <c r="E575" s="151"/>
      <c r="F575" s="151"/>
      <c r="G575" s="151"/>
      <c r="H575" s="151"/>
      <c r="I575" s="151"/>
      <c r="J575" s="151"/>
      <c r="K575" s="151"/>
      <c r="L575" s="151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</row>
    <row r="576" spans="1:45" s="4" customFormat="1" ht="22.5" customHeight="1" x14ac:dyDescent="0.25">
      <c r="A576" s="848" t="s">
        <v>370</v>
      </c>
      <c r="B576" s="848"/>
      <c r="C576" s="848"/>
      <c r="D576" s="848"/>
      <c r="E576" s="848"/>
      <c r="F576" s="848"/>
      <c r="G576" s="848"/>
      <c r="H576" s="848"/>
      <c r="I576" s="848"/>
      <c r="J576" s="848"/>
      <c r="K576" s="848"/>
      <c r="L576" s="848"/>
      <c r="M576" s="848"/>
      <c r="N576" s="848"/>
      <c r="O576" s="138"/>
      <c r="P576" s="138"/>
    </row>
    <row r="577" spans="1:16" s="4" customFormat="1" ht="12.75" customHeight="1" x14ac:dyDescent="0.25">
      <c r="A577" s="848" t="s">
        <v>371</v>
      </c>
      <c r="B577" s="848"/>
      <c r="C577" s="848"/>
      <c r="D577" s="848"/>
      <c r="E577" s="848"/>
      <c r="F577" s="848"/>
      <c r="G577" s="848"/>
      <c r="H577" s="848"/>
      <c r="I577" s="848"/>
      <c r="J577" s="848"/>
      <c r="K577" s="848"/>
      <c r="L577" s="848"/>
      <c r="M577" s="848"/>
      <c r="N577" s="848"/>
      <c r="O577" s="138"/>
      <c r="P577" s="138"/>
    </row>
    <row r="578" spans="1:16" s="4" customFormat="1" ht="12.75" customHeight="1" x14ac:dyDescent="0.25">
      <c r="A578" s="848" t="s">
        <v>372</v>
      </c>
      <c r="B578" s="848"/>
      <c r="C578" s="848"/>
      <c r="D578" s="848"/>
      <c r="E578" s="848"/>
      <c r="F578" s="848"/>
      <c r="G578" s="848"/>
      <c r="H578" s="848"/>
      <c r="I578" s="848"/>
      <c r="J578" s="848"/>
      <c r="K578" s="848"/>
      <c r="L578" s="848"/>
      <c r="M578" s="848"/>
      <c r="N578" s="848"/>
      <c r="O578" s="138"/>
      <c r="P578" s="138"/>
    </row>
    <row r="579" spans="1:16" s="4" customFormat="1" ht="19.5" customHeight="1" x14ac:dyDescent="0.25"/>
    <row r="580" spans="1:16" s="4" customFormat="1" ht="15" x14ac:dyDescent="0.25">
      <c r="B580" s="152"/>
      <c r="D580" s="152"/>
      <c r="F580" s="152"/>
    </row>
  </sheetData>
  <mergeCells count="571">
    <mergeCell ref="C574:L574"/>
    <mergeCell ref="A576:N576"/>
    <mergeCell ref="A577:N577"/>
    <mergeCell ref="A578:N578"/>
    <mergeCell ref="C571:G571"/>
    <mergeCell ref="H571:L571"/>
    <mergeCell ref="C572:L572"/>
    <mergeCell ref="C573:G573"/>
    <mergeCell ref="H573:L573"/>
    <mergeCell ref="C564:K564"/>
    <mergeCell ref="C565:K565"/>
    <mergeCell ref="C566:K566"/>
    <mergeCell ref="C567:K567"/>
    <mergeCell ref="C568:K568"/>
    <mergeCell ref="C559:K559"/>
    <mergeCell ref="C560:K560"/>
    <mergeCell ref="C561:K561"/>
    <mergeCell ref="C562:K562"/>
    <mergeCell ref="C563:K563"/>
    <mergeCell ref="C554:K554"/>
    <mergeCell ref="C555:K555"/>
    <mergeCell ref="C556:K556"/>
    <mergeCell ref="C557:K557"/>
    <mergeCell ref="C558:K558"/>
    <mergeCell ref="C549:K549"/>
    <mergeCell ref="C550:K550"/>
    <mergeCell ref="C551:K551"/>
    <mergeCell ref="C552:K552"/>
    <mergeCell ref="C553:K553"/>
    <mergeCell ref="C544:K544"/>
    <mergeCell ref="C545:K545"/>
    <mergeCell ref="C546:K546"/>
    <mergeCell ref="C547:K547"/>
    <mergeCell ref="C548:K548"/>
    <mergeCell ref="C537:E537"/>
    <mergeCell ref="C538:E538"/>
    <mergeCell ref="C541:K541"/>
    <mergeCell ref="C542:K542"/>
    <mergeCell ref="C543:K543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A309:N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A292:N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A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79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S58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 t="s">
        <v>1005</v>
      </c>
      <c r="H8" s="832"/>
      <c r="I8" s="832"/>
      <c r="J8" s="832"/>
      <c r="K8" s="832"/>
      <c r="L8" s="832"/>
      <c r="M8" s="832"/>
      <c r="N8" s="832"/>
      <c r="P8" s="13" t="s">
        <v>9</v>
      </c>
      <c r="Q8" s="13" t="s">
        <v>1005</v>
      </c>
      <c r="R8" s="14"/>
      <c r="S8" s="14"/>
      <c r="T8" s="14"/>
      <c r="U8" s="14"/>
      <c r="X8" s="12" t="s">
        <v>1005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 t="s">
        <v>732</v>
      </c>
      <c r="H11" s="832"/>
      <c r="I11" s="832"/>
      <c r="J11" s="832"/>
      <c r="K11" s="832"/>
      <c r="L11" s="832"/>
      <c r="M11" s="832"/>
      <c r="N11" s="832"/>
      <c r="AA11" s="12" t="s">
        <v>732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840" t="s">
        <v>733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733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840" t="s">
        <v>734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734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1006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1007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1007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737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34331.17</v>
      </c>
      <c r="D28" s="26" t="s">
        <v>1008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46.74</v>
      </c>
      <c r="D30" s="26" t="s">
        <v>1009</v>
      </c>
      <c r="E30" s="27" t="s">
        <v>32</v>
      </c>
      <c r="G30" s="8" t="s">
        <v>36</v>
      </c>
      <c r="I30" s="8"/>
      <c r="J30" s="8"/>
      <c r="K30" s="8"/>
      <c r="L30" s="25">
        <v>270.94</v>
      </c>
      <c r="M30" s="33" t="s">
        <v>1010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948.67</v>
      </c>
      <c r="D31" s="34" t="s">
        <v>1011</v>
      </c>
      <c r="E31" s="27" t="s">
        <v>32</v>
      </c>
      <c r="G31" s="8" t="s">
        <v>40</v>
      </c>
      <c r="I31" s="8"/>
      <c r="J31" s="8"/>
      <c r="K31" s="8"/>
      <c r="L31" s="850">
        <v>791.47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33335.760000000002</v>
      </c>
      <c r="D32" s="34" t="s">
        <v>1012</v>
      </c>
      <c r="E32" s="27" t="s">
        <v>32</v>
      </c>
      <c r="G32" s="8" t="s">
        <v>44</v>
      </c>
      <c r="I32" s="8"/>
      <c r="J32" s="8"/>
      <c r="K32" s="8"/>
      <c r="L32" s="850">
        <v>11.69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903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903</v>
      </c>
    </row>
    <row r="40" spans="1:37" s="4" customFormat="1" ht="23.25" x14ac:dyDescent="0.25">
      <c r="A40" s="855" t="s">
        <v>904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904</v>
      </c>
    </row>
    <row r="41" spans="1:37" s="4" customFormat="1" ht="57" x14ac:dyDescent="0.25">
      <c r="A41" s="40" t="s">
        <v>60</v>
      </c>
      <c r="B41" s="41" t="s">
        <v>1013</v>
      </c>
      <c r="C41" s="847" t="s">
        <v>1014</v>
      </c>
      <c r="D41" s="847"/>
      <c r="E41" s="847"/>
      <c r="F41" s="42" t="s">
        <v>174</v>
      </c>
      <c r="G41" s="43">
        <v>1</v>
      </c>
      <c r="H41" s="44">
        <v>1</v>
      </c>
      <c r="I41" s="44">
        <v>1</v>
      </c>
      <c r="J41" s="46"/>
      <c r="K41" s="43"/>
      <c r="L41" s="46"/>
      <c r="M41" s="43"/>
      <c r="N41" s="47"/>
      <c r="AF41" s="39"/>
      <c r="AG41" s="48"/>
      <c r="AH41" s="48" t="s">
        <v>1014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7">
        <v>40.869999999999997</v>
      </c>
      <c r="K42" s="54"/>
      <c r="L42" s="57">
        <v>40.869999999999997</v>
      </c>
      <c r="M42" s="56">
        <v>35.42</v>
      </c>
      <c r="N42" s="58">
        <v>1447.62</v>
      </c>
      <c r="AF42" s="39"/>
      <c r="AG42" s="48"/>
      <c r="AH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7">
        <v>74.3</v>
      </c>
      <c r="K43" s="54"/>
      <c r="L43" s="57">
        <v>74.3</v>
      </c>
      <c r="M43" s="54"/>
      <c r="N43" s="59"/>
      <c r="AF43" s="39"/>
      <c r="AG43" s="48"/>
      <c r="AH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9.2899999999999991</v>
      </c>
      <c r="K44" s="54"/>
      <c r="L44" s="57">
        <v>9.2899999999999991</v>
      </c>
      <c r="M44" s="56">
        <v>35.42</v>
      </c>
      <c r="N44" s="133">
        <v>329.05</v>
      </c>
      <c r="AF44" s="39"/>
      <c r="AG44" s="48"/>
      <c r="AH44" s="48"/>
      <c r="AI44" s="3" t="s">
        <v>70</v>
      </c>
    </row>
    <row r="45" spans="1:37" s="4" customFormat="1" ht="15" x14ac:dyDescent="0.25">
      <c r="A45" s="51"/>
      <c r="B45" s="50" t="s">
        <v>86</v>
      </c>
      <c r="C45" s="853" t="s">
        <v>87</v>
      </c>
      <c r="D45" s="853"/>
      <c r="E45" s="853"/>
      <c r="F45" s="53"/>
      <c r="G45" s="54"/>
      <c r="H45" s="54"/>
      <c r="I45" s="54"/>
      <c r="J45" s="57">
        <v>350.96</v>
      </c>
      <c r="K45" s="54"/>
      <c r="L45" s="57">
        <v>350.96</v>
      </c>
      <c r="M45" s="54"/>
      <c r="N45" s="59"/>
      <c r="AF45" s="39"/>
      <c r="AG45" s="48"/>
      <c r="AH45" s="48"/>
      <c r="AI45" s="3" t="s">
        <v>87</v>
      </c>
    </row>
    <row r="46" spans="1:37" s="4" customFormat="1" ht="15" x14ac:dyDescent="0.25">
      <c r="A46" s="60"/>
      <c r="B46" s="50"/>
      <c r="C46" s="853" t="s">
        <v>71</v>
      </c>
      <c r="D46" s="853"/>
      <c r="E46" s="853"/>
      <c r="F46" s="53" t="s">
        <v>72</v>
      </c>
      <c r="G46" s="56">
        <v>4.12</v>
      </c>
      <c r="H46" s="54"/>
      <c r="I46" s="56">
        <v>4.12</v>
      </c>
      <c r="J46" s="63"/>
      <c r="K46" s="54"/>
      <c r="L46" s="63"/>
      <c r="M46" s="54"/>
      <c r="N46" s="59"/>
      <c r="AF46" s="39"/>
      <c r="AG46" s="48"/>
      <c r="AH46" s="48"/>
      <c r="AJ46" s="3" t="s">
        <v>71</v>
      </c>
    </row>
    <row r="47" spans="1:37" s="4" customFormat="1" ht="15" x14ac:dyDescent="0.25">
      <c r="A47" s="60"/>
      <c r="B47" s="50"/>
      <c r="C47" s="853" t="s">
        <v>73</v>
      </c>
      <c r="D47" s="853"/>
      <c r="E47" s="853"/>
      <c r="F47" s="53" t="s">
        <v>72</v>
      </c>
      <c r="G47" s="56">
        <v>0.74</v>
      </c>
      <c r="H47" s="54"/>
      <c r="I47" s="56">
        <v>0.74</v>
      </c>
      <c r="J47" s="63"/>
      <c r="K47" s="54"/>
      <c r="L47" s="63"/>
      <c r="M47" s="54"/>
      <c r="N47" s="59"/>
      <c r="AF47" s="39"/>
      <c r="AG47" s="48"/>
      <c r="AH47" s="48"/>
      <c r="AJ47" s="3" t="s">
        <v>73</v>
      </c>
    </row>
    <row r="48" spans="1:37" s="4" customFormat="1" ht="15" x14ac:dyDescent="0.25">
      <c r="A48" s="51"/>
      <c r="B48" s="50"/>
      <c r="C48" s="854" t="s">
        <v>74</v>
      </c>
      <c r="D48" s="854"/>
      <c r="E48" s="854"/>
      <c r="F48" s="65"/>
      <c r="G48" s="66"/>
      <c r="H48" s="66"/>
      <c r="I48" s="66"/>
      <c r="J48" s="68">
        <v>466.13</v>
      </c>
      <c r="K48" s="66"/>
      <c r="L48" s="68">
        <v>466.13</v>
      </c>
      <c r="M48" s="66"/>
      <c r="N48" s="69"/>
      <c r="AF48" s="39"/>
      <c r="AG48" s="48"/>
      <c r="AH48" s="48"/>
      <c r="AK48" s="3" t="s">
        <v>74</v>
      </c>
    </row>
    <row r="49" spans="1:38" s="4" customFormat="1" ht="15" x14ac:dyDescent="0.25">
      <c r="A49" s="60"/>
      <c r="B49" s="50"/>
      <c r="C49" s="853" t="s">
        <v>75</v>
      </c>
      <c r="D49" s="853"/>
      <c r="E49" s="853"/>
      <c r="F49" s="53"/>
      <c r="G49" s="54"/>
      <c r="H49" s="54"/>
      <c r="I49" s="54"/>
      <c r="J49" s="63"/>
      <c r="K49" s="54"/>
      <c r="L49" s="57">
        <v>50.16</v>
      </c>
      <c r="M49" s="54"/>
      <c r="N49" s="58">
        <v>1776.67</v>
      </c>
      <c r="AF49" s="39"/>
      <c r="AG49" s="48"/>
      <c r="AH49" s="48"/>
      <c r="AJ49" s="3" t="s">
        <v>75</v>
      </c>
    </row>
    <row r="50" spans="1:38" s="4" customFormat="1" ht="23.25" x14ac:dyDescent="0.25">
      <c r="A50" s="60"/>
      <c r="B50" s="50" t="s">
        <v>120</v>
      </c>
      <c r="C50" s="853" t="s">
        <v>121</v>
      </c>
      <c r="D50" s="853"/>
      <c r="E50" s="853"/>
      <c r="F50" s="53" t="s">
        <v>78</v>
      </c>
      <c r="G50" s="70">
        <v>97</v>
      </c>
      <c r="H50" s="54"/>
      <c r="I50" s="70">
        <v>97</v>
      </c>
      <c r="J50" s="63"/>
      <c r="K50" s="54"/>
      <c r="L50" s="57">
        <v>48.66</v>
      </c>
      <c r="M50" s="54"/>
      <c r="N50" s="58">
        <v>1723.37</v>
      </c>
      <c r="AF50" s="39"/>
      <c r="AG50" s="48"/>
      <c r="AH50" s="48"/>
      <c r="AJ50" s="3" t="s">
        <v>121</v>
      </c>
    </row>
    <row r="51" spans="1:38" s="4" customFormat="1" ht="23.25" x14ac:dyDescent="0.25">
      <c r="A51" s="60"/>
      <c r="B51" s="50" t="s">
        <v>122</v>
      </c>
      <c r="C51" s="853" t="s">
        <v>123</v>
      </c>
      <c r="D51" s="853"/>
      <c r="E51" s="853"/>
      <c r="F51" s="53" t="s">
        <v>78</v>
      </c>
      <c r="G51" s="70">
        <v>51</v>
      </c>
      <c r="H51" s="54"/>
      <c r="I51" s="70">
        <v>51</v>
      </c>
      <c r="J51" s="63"/>
      <c r="K51" s="54"/>
      <c r="L51" s="57">
        <v>25.58</v>
      </c>
      <c r="M51" s="54"/>
      <c r="N51" s="133">
        <v>906.1</v>
      </c>
      <c r="AF51" s="39"/>
      <c r="AG51" s="48"/>
      <c r="AH51" s="48"/>
      <c r="AJ51" s="3" t="s">
        <v>123</v>
      </c>
    </row>
    <row r="52" spans="1:38" s="4" customFormat="1" ht="15" x14ac:dyDescent="0.25">
      <c r="A52" s="71"/>
      <c r="B52" s="72"/>
      <c r="C52" s="847" t="s">
        <v>81</v>
      </c>
      <c r="D52" s="847"/>
      <c r="E52" s="847"/>
      <c r="F52" s="42"/>
      <c r="G52" s="43"/>
      <c r="H52" s="43"/>
      <c r="I52" s="43"/>
      <c r="J52" s="46"/>
      <c r="K52" s="43"/>
      <c r="L52" s="131">
        <v>540.37</v>
      </c>
      <c r="M52" s="66"/>
      <c r="N52" s="47"/>
      <c r="AF52" s="39"/>
      <c r="AG52" s="48"/>
      <c r="AH52" s="48"/>
      <c r="AL52" s="48" t="s">
        <v>81</v>
      </c>
    </row>
    <row r="53" spans="1:38" s="4" customFormat="1" ht="23.25" x14ac:dyDescent="0.25">
      <c r="A53" s="40" t="s">
        <v>1015</v>
      </c>
      <c r="B53" s="41" t="s">
        <v>1016</v>
      </c>
      <c r="C53" s="847" t="s">
        <v>1017</v>
      </c>
      <c r="D53" s="847"/>
      <c r="E53" s="847"/>
      <c r="F53" s="42" t="s">
        <v>916</v>
      </c>
      <c r="G53" s="43">
        <v>1</v>
      </c>
      <c r="H53" s="44">
        <v>1</v>
      </c>
      <c r="I53" s="44">
        <v>1</v>
      </c>
      <c r="J53" s="73">
        <v>10574926.27</v>
      </c>
      <c r="K53" s="43"/>
      <c r="L53" s="73">
        <v>1747921.7</v>
      </c>
      <c r="M53" s="109">
        <v>6.05</v>
      </c>
      <c r="N53" s="134">
        <v>10574926.27</v>
      </c>
      <c r="AF53" s="39"/>
      <c r="AG53" s="48"/>
      <c r="AH53" s="48" t="s">
        <v>1017</v>
      </c>
      <c r="AL53" s="48"/>
    </row>
    <row r="54" spans="1:38" s="4" customFormat="1" ht="15" x14ac:dyDescent="0.25">
      <c r="A54" s="71"/>
      <c r="B54" s="72"/>
      <c r="C54" s="847" t="s">
        <v>81</v>
      </c>
      <c r="D54" s="847"/>
      <c r="E54" s="847"/>
      <c r="F54" s="42"/>
      <c r="G54" s="43"/>
      <c r="H54" s="43"/>
      <c r="I54" s="43"/>
      <c r="J54" s="46"/>
      <c r="K54" s="43"/>
      <c r="L54" s="73">
        <v>1747921.7</v>
      </c>
      <c r="M54" s="66"/>
      <c r="N54" s="134">
        <v>10574926.27</v>
      </c>
      <c r="AF54" s="39"/>
      <c r="AG54" s="48"/>
      <c r="AH54" s="48"/>
      <c r="AL54" s="48" t="s">
        <v>81</v>
      </c>
    </row>
    <row r="55" spans="1:38" s="4" customFormat="1" ht="23.25" x14ac:dyDescent="0.25">
      <c r="A55" s="40" t="s">
        <v>913</v>
      </c>
      <c r="B55" s="41" t="s">
        <v>1018</v>
      </c>
      <c r="C55" s="847" t="s">
        <v>1019</v>
      </c>
      <c r="D55" s="847"/>
      <c r="E55" s="847"/>
      <c r="F55" s="42" t="s">
        <v>916</v>
      </c>
      <c r="G55" s="43">
        <v>1</v>
      </c>
      <c r="H55" s="44">
        <v>1</v>
      </c>
      <c r="I55" s="44">
        <v>1</v>
      </c>
      <c r="J55" s="73">
        <v>7119511</v>
      </c>
      <c r="K55" s="43"/>
      <c r="L55" s="73">
        <v>1176778.68</v>
      </c>
      <c r="M55" s="109">
        <v>6.05</v>
      </c>
      <c r="N55" s="134">
        <v>7119511</v>
      </c>
      <c r="AF55" s="39"/>
      <c r="AG55" s="48"/>
      <c r="AH55" s="48" t="s">
        <v>1019</v>
      </c>
      <c r="AL55" s="48"/>
    </row>
    <row r="56" spans="1:38" s="4" customFormat="1" ht="15" x14ac:dyDescent="0.25">
      <c r="A56" s="71"/>
      <c r="B56" s="72"/>
      <c r="C56" s="847" t="s">
        <v>81</v>
      </c>
      <c r="D56" s="847"/>
      <c r="E56" s="847"/>
      <c r="F56" s="42"/>
      <c r="G56" s="43"/>
      <c r="H56" s="43"/>
      <c r="I56" s="43"/>
      <c r="J56" s="46"/>
      <c r="K56" s="43"/>
      <c r="L56" s="73">
        <v>1176778.68</v>
      </c>
      <c r="M56" s="66"/>
      <c r="N56" s="134">
        <v>7119511</v>
      </c>
      <c r="AF56" s="39"/>
      <c r="AG56" s="48"/>
      <c r="AH56" s="48"/>
      <c r="AL56" s="48" t="s">
        <v>81</v>
      </c>
    </row>
    <row r="57" spans="1:38" s="4" customFormat="1" ht="57" x14ac:dyDescent="0.25">
      <c r="A57" s="40" t="s">
        <v>86</v>
      </c>
      <c r="B57" s="41" t="s">
        <v>1013</v>
      </c>
      <c r="C57" s="847" t="s">
        <v>1020</v>
      </c>
      <c r="D57" s="847"/>
      <c r="E57" s="847"/>
      <c r="F57" s="42" t="s">
        <v>174</v>
      </c>
      <c r="G57" s="43">
        <v>1</v>
      </c>
      <c r="H57" s="44">
        <v>1</v>
      </c>
      <c r="I57" s="44">
        <v>1</v>
      </c>
      <c r="J57" s="46"/>
      <c r="K57" s="43"/>
      <c r="L57" s="46"/>
      <c r="M57" s="43"/>
      <c r="N57" s="47"/>
      <c r="AF57" s="39"/>
      <c r="AG57" s="48"/>
      <c r="AH57" s="48" t="s">
        <v>1020</v>
      </c>
      <c r="AL57" s="48"/>
    </row>
    <row r="58" spans="1:38" s="4" customFormat="1" ht="15" x14ac:dyDescent="0.25">
      <c r="A58" s="51"/>
      <c r="B58" s="50" t="s">
        <v>60</v>
      </c>
      <c r="C58" s="853" t="s">
        <v>66</v>
      </c>
      <c r="D58" s="853"/>
      <c r="E58" s="853"/>
      <c r="F58" s="53"/>
      <c r="G58" s="54"/>
      <c r="H58" s="54"/>
      <c r="I58" s="54"/>
      <c r="J58" s="57">
        <v>40.869999999999997</v>
      </c>
      <c r="K58" s="54"/>
      <c r="L58" s="57">
        <v>40.869999999999997</v>
      </c>
      <c r="M58" s="56">
        <v>35.42</v>
      </c>
      <c r="N58" s="58">
        <v>1447.62</v>
      </c>
      <c r="AF58" s="39"/>
      <c r="AG58" s="48"/>
      <c r="AH58" s="48"/>
      <c r="AI58" s="3" t="s">
        <v>66</v>
      </c>
      <c r="AL58" s="48"/>
    </row>
    <row r="59" spans="1:38" s="4" customFormat="1" ht="15" x14ac:dyDescent="0.25">
      <c r="A59" s="51"/>
      <c r="B59" s="50" t="s">
        <v>67</v>
      </c>
      <c r="C59" s="853" t="s">
        <v>68</v>
      </c>
      <c r="D59" s="853"/>
      <c r="E59" s="853"/>
      <c r="F59" s="53"/>
      <c r="G59" s="54"/>
      <c r="H59" s="54"/>
      <c r="I59" s="54"/>
      <c r="J59" s="57">
        <v>74.3</v>
      </c>
      <c r="K59" s="54"/>
      <c r="L59" s="57">
        <v>74.3</v>
      </c>
      <c r="M59" s="54"/>
      <c r="N59" s="59"/>
      <c r="AF59" s="39"/>
      <c r="AG59" s="48"/>
      <c r="AH59" s="48"/>
      <c r="AI59" s="3" t="s">
        <v>68</v>
      </c>
      <c r="AL59" s="48"/>
    </row>
    <row r="60" spans="1:38" s="4" customFormat="1" ht="15" x14ac:dyDescent="0.25">
      <c r="A60" s="51"/>
      <c r="B60" s="50" t="s">
        <v>69</v>
      </c>
      <c r="C60" s="853" t="s">
        <v>70</v>
      </c>
      <c r="D60" s="853"/>
      <c r="E60" s="853"/>
      <c r="F60" s="53"/>
      <c r="G60" s="54"/>
      <c r="H60" s="54"/>
      <c r="I60" s="54"/>
      <c r="J60" s="57">
        <v>9.2899999999999991</v>
      </c>
      <c r="K60" s="54"/>
      <c r="L60" s="57">
        <v>9.2899999999999991</v>
      </c>
      <c r="M60" s="56">
        <v>35.42</v>
      </c>
      <c r="N60" s="133">
        <v>329.05</v>
      </c>
      <c r="AF60" s="39"/>
      <c r="AG60" s="48"/>
      <c r="AH60" s="48"/>
      <c r="AI60" s="3" t="s">
        <v>70</v>
      </c>
      <c r="AL60" s="48"/>
    </row>
    <row r="61" spans="1:38" s="4" customFormat="1" ht="15" x14ac:dyDescent="0.25">
      <c r="A61" s="51"/>
      <c r="B61" s="50" t="s">
        <v>86</v>
      </c>
      <c r="C61" s="853" t="s">
        <v>87</v>
      </c>
      <c r="D61" s="853"/>
      <c r="E61" s="853"/>
      <c r="F61" s="53"/>
      <c r="G61" s="54"/>
      <c r="H61" s="54"/>
      <c r="I61" s="54"/>
      <c r="J61" s="57">
        <v>350.96</v>
      </c>
      <c r="K61" s="54"/>
      <c r="L61" s="57">
        <v>350.96</v>
      </c>
      <c r="M61" s="54"/>
      <c r="N61" s="59"/>
      <c r="AF61" s="39"/>
      <c r="AG61" s="48"/>
      <c r="AH61" s="48"/>
      <c r="AI61" s="3" t="s">
        <v>87</v>
      </c>
      <c r="AL61" s="48"/>
    </row>
    <row r="62" spans="1:38" s="4" customFormat="1" ht="15" x14ac:dyDescent="0.25">
      <c r="A62" s="60"/>
      <c r="B62" s="50"/>
      <c r="C62" s="853" t="s">
        <v>71</v>
      </c>
      <c r="D62" s="853"/>
      <c r="E62" s="853"/>
      <c r="F62" s="53" t="s">
        <v>72</v>
      </c>
      <c r="G62" s="56">
        <v>4.12</v>
      </c>
      <c r="H62" s="54"/>
      <c r="I62" s="56">
        <v>4.12</v>
      </c>
      <c r="J62" s="63"/>
      <c r="K62" s="54"/>
      <c r="L62" s="63"/>
      <c r="M62" s="54"/>
      <c r="N62" s="59"/>
      <c r="AF62" s="39"/>
      <c r="AG62" s="48"/>
      <c r="AH62" s="48"/>
      <c r="AJ62" s="3" t="s">
        <v>71</v>
      </c>
      <c r="AL62" s="48"/>
    </row>
    <row r="63" spans="1:38" s="4" customFormat="1" ht="15" x14ac:dyDescent="0.25">
      <c r="A63" s="60"/>
      <c r="B63" s="50"/>
      <c r="C63" s="853" t="s">
        <v>73</v>
      </c>
      <c r="D63" s="853"/>
      <c r="E63" s="853"/>
      <c r="F63" s="53" t="s">
        <v>72</v>
      </c>
      <c r="G63" s="56">
        <v>0.74</v>
      </c>
      <c r="H63" s="54"/>
      <c r="I63" s="56">
        <v>0.74</v>
      </c>
      <c r="J63" s="63"/>
      <c r="K63" s="54"/>
      <c r="L63" s="63"/>
      <c r="M63" s="54"/>
      <c r="N63" s="59"/>
      <c r="AF63" s="39"/>
      <c r="AG63" s="48"/>
      <c r="AH63" s="48"/>
      <c r="AJ63" s="3" t="s">
        <v>73</v>
      </c>
      <c r="AL63" s="48"/>
    </row>
    <row r="64" spans="1:38" s="4" customFormat="1" ht="15" x14ac:dyDescent="0.25">
      <c r="A64" s="51"/>
      <c r="B64" s="50"/>
      <c r="C64" s="854" t="s">
        <v>74</v>
      </c>
      <c r="D64" s="854"/>
      <c r="E64" s="854"/>
      <c r="F64" s="65"/>
      <c r="G64" s="66"/>
      <c r="H64" s="66"/>
      <c r="I64" s="66"/>
      <c r="J64" s="68">
        <v>466.13</v>
      </c>
      <c r="K64" s="66"/>
      <c r="L64" s="68">
        <v>466.13</v>
      </c>
      <c r="M64" s="66"/>
      <c r="N64" s="69"/>
      <c r="AF64" s="39"/>
      <c r="AG64" s="48"/>
      <c r="AH64" s="48"/>
      <c r="AK64" s="3" t="s">
        <v>74</v>
      </c>
      <c r="AL64" s="48"/>
    </row>
    <row r="65" spans="1:38" s="4" customFormat="1" ht="15" x14ac:dyDescent="0.25">
      <c r="A65" s="60"/>
      <c r="B65" s="50"/>
      <c r="C65" s="853" t="s">
        <v>75</v>
      </c>
      <c r="D65" s="853"/>
      <c r="E65" s="853"/>
      <c r="F65" s="53"/>
      <c r="G65" s="54"/>
      <c r="H65" s="54"/>
      <c r="I65" s="54"/>
      <c r="J65" s="63"/>
      <c r="K65" s="54"/>
      <c r="L65" s="57">
        <v>50.16</v>
      </c>
      <c r="M65" s="54"/>
      <c r="N65" s="58">
        <v>1776.67</v>
      </c>
      <c r="AF65" s="39"/>
      <c r="AG65" s="48"/>
      <c r="AH65" s="48"/>
      <c r="AJ65" s="3" t="s">
        <v>75</v>
      </c>
      <c r="AL65" s="48"/>
    </row>
    <row r="66" spans="1:38" s="4" customFormat="1" ht="23.25" x14ac:dyDescent="0.25">
      <c r="A66" s="60"/>
      <c r="B66" s="50" t="s">
        <v>120</v>
      </c>
      <c r="C66" s="853" t="s">
        <v>121</v>
      </c>
      <c r="D66" s="853"/>
      <c r="E66" s="853"/>
      <c r="F66" s="53" t="s">
        <v>78</v>
      </c>
      <c r="G66" s="70">
        <v>97</v>
      </c>
      <c r="H66" s="54"/>
      <c r="I66" s="70">
        <v>97</v>
      </c>
      <c r="J66" s="63"/>
      <c r="K66" s="54"/>
      <c r="L66" s="57">
        <v>48.66</v>
      </c>
      <c r="M66" s="54"/>
      <c r="N66" s="58">
        <v>1723.37</v>
      </c>
      <c r="AF66" s="39"/>
      <c r="AG66" s="48"/>
      <c r="AH66" s="48"/>
      <c r="AJ66" s="3" t="s">
        <v>121</v>
      </c>
      <c r="AL66" s="48"/>
    </row>
    <row r="67" spans="1:38" s="4" customFormat="1" ht="23.25" x14ac:dyDescent="0.25">
      <c r="A67" s="60"/>
      <c r="B67" s="50" t="s">
        <v>122</v>
      </c>
      <c r="C67" s="853" t="s">
        <v>123</v>
      </c>
      <c r="D67" s="853"/>
      <c r="E67" s="853"/>
      <c r="F67" s="53" t="s">
        <v>78</v>
      </c>
      <c r="G67" s="70">
        <v>51</v>
      </c>
      <c r="H67" s="54"/>
      <c r="I67" s="70">
        <v>51</v>
      </c>
      <c r="J67" s="63"/>
      <c r="K67" s="54"/>
      <c r="L67" s="57">
        <v>25.58</v>
      </c>
      <c r="M67" s="54"/>
      <c r="N67" s="133">
        <v>906.1</v>
      </c>
      <c r="AF67" s="39"/>
      <c r="AG67" s="48"/>
      <c r="AH67" s="48"/>
      <c r="AJ67" s="3" t="s">
        <v>123</v>
      </c>
      <c r="AL67" s="48"/>
    </row>
    <row r="68" spans="1:38" s="4" customFormat="1" ht="15" x14ac:dyDescent="0.25">
      <c r="A68" s="71"/>
      <c r="B68" s="72"/>
      <c r="C68" s="847" t="s">
        <v>81</v>
      </c>
      <c r="D68" s="847"/>
      <c r="E68" s="847"/>
      <c r="F68" s="42"/>
      <c r="G68" s="43"/>
      <c r="H68" s="43"/>
      <c r="I68" s="43"/>
      <c r="J68" s="46"/>
      <c r="K68" s="43"/>
      <c r="L68" s="131">
        <v>540.37</v>
      </c>
      <c r="M68" s="66"/>
      <c r="N68" s="47"/>
      <c r="AF68" s="39"/>
      <c r="AG68" s="48"/>
      <c r="AH68" s="48"/>
      <c r="AL68" s="48" t="s">
        <v>81</v>
      </c>
    </row>
    <row r="69" spans="1:38" s="4" customFormat="1" ht="23.25" x14ac:dyDescent="0.25">
      <c r="A69" s="40" t="s">
        <v>919</v>
      </c>
      <c r="B69" s="41" t="s">
        <v>1021</v>
      </c>
      <c r="C69" s="847" t="s">
        <v>1022</v>
      </c>
      <c r="D69" s="847"/>
      <c r="E69" s="847"/>
      <c r="F69" s="42" t="s">
        <v>916</v>
      </c>
      <c r="G69" s="43">
        <v>1</v>
      </c>
      <c r="H69" s="44">
        <v>1</v>
      </c>
      <c r="I69" s="44">
        <v>1</v>
      </c>
      <c r="J69" s="73">
        <v>4887634.01</v>
      </c>
      <c r="K69" s="43"/>
      <c r="L69" s="73">
        <v>807873.39</v>
      </c>
      <c r="M69" s="109">
        <v>6.05</v>
      </c>
      <c r="N69" s="134">
        <v>4887634.01</v>
      </c>
      <c r="AF69" s="39"/>
      <c r="AG69" s="48"/>
      <c r="AH69" s="48" t="s">
        <v>1022</v>
      </c>
      <c r="AL69" s="48"/>
    </row>
    <row r="70" spans="1:38" s="4" customFormat="1" ht="15" x14ac:dyDescent="0.25">
      <c r="A70" s="71"/>
      <c r="B70" s="72"/>
      <c r="C70" s="847" t="s">
        <v>81</v>
      </c>
      <c r="D70" s="847"/>
      <c r="E70" s="847"/>
      <c r="F70" s="42"/>
      <c r="G70" s="43"/>
      <c r="H70" s="43"/>
      <c r="I70" s="43"/>
      <c r="J70" s="46"/>
      <c r="K70" s="43"/>
      <c r="L70" s="73">
        <v>807873.39</v>
      </c>
      <c r="M70" s="66"/>
      <c r="N70" s="134">
        <v>4887634.01</v>
      </c>
      <c r="AF70" s="39"/>
      <c r="AG70" s="48"/>
      <c r="AH70" s="48"/>
      <c r="AL70" s="48" t="s">
        <v>81</v>
      </c>
    </row>
    <row r="71" spans="1:38" s="4" customFormat="1" ht="57" x14ac:dyDescent="0.25">
      <c r="A71" s="40" t="s">
        <v>127</v>
      </c>
      <c r="B71" s="41" t="s">
        <v>1013</v>
      </c>
      <c r="C71" s="847" t="s">
        <v>1023</v>
      </c>
      <c r="D71" s="847"/>
      <c r="E71" s="847"/>
      <c r="F71" s="42" t="s">
        <v>174</v>
      </c>
      <c r="G71" s="43">
        <v>1</v>
      </c>
      <c r="H71" s="44">
        <v>1</v>
      </c>
      <c r="I71" s="44">
        <v>1</v>
      </c>
      <c r="J71" s="46"/>
      <c r="K71" s="43"/>
      <c r="L71" s="46"/>
      <c r="M71" s="43"/>
      <c r="N71" s="47"/>
      <c r="AF71" s="39"/>
      <c r="AG71" s="48"/>
      <c r="AH71" s="48" t="s">
        <v>1023</v>
      </c>
      <c r="AL71" s="48"/>
    </row>
    <row r="72" spans="1:38" s="4" customFormat="1" ht="15" x14ac:dyDescent="0.25">
      <c r="A72" s="51"/>
      <c r="B72" s="50" t="s">
        <v>60</v>
      </c>
      <c r="C72" s="853" t="s">
        <v>66</v>
      </c>
      <c r="D72" s="853"/>
      <c r="E72" s="853"/>
      <c r="F72" s="53"/>
      <c r="G72" s="54"/>
      <c r="H72" s="54"/>
      <c r="I72" s="54"/>
      <c r="J72" s="57">
        <v>40.869999999999997</v>
      </c>
      <c r="K72" s="54"/>
      <c r="L72" s="57">
        <v>40.869999999999997</v>
      </c>
      <c r="M72" s="56">
        <v>35.42</v>
      </c>
      <c r="N72" s="58">
        <v>1447.62</v>
      </c>
      <c r="AF72" s="39"/>
      <c r="AG72" s="48"/>
      <c r="AH72" s="48"/>
      <c r="AI72" s="3" t="s">
        <v>66</v>
      </c>
      <c r="AL72" s="48"/>
    </row>
    <row r="73" spans="1:38" s="4" customFormat="1" ht="15" x14ac:dyDescent="0.25">
      <c r="A73" s="51"/>
      <c r="B73" s="50" t="s">
        <v>67</v>
      </c>
      <c r="C73" s="853" t="s">
        <v>68</v>
      </c>
      <c r="D73" s="853"/>
      <c r="E73" s="853"/>
      <c r="F73" s="53"/>
      <c r="G73" s="54"/>
      <c r="H73" s="54"/>
      <c r="I73" s="54"/>
      <c r="J73" s="57">
        <v>74.3</v>
      </c>
      <c r="K73" s="54"/>
      <c r="L73" s="57">
        <v>74.3</v>
      </c>
      <c r="M73" s="54"/>
      <c r="N73" s="59"/>
      <c r="AF73" s="39"/>
      <c r="AG73" s="48"/>
      <c r="AH73" s="48"/>
      <c r="AI73" s="3" t="s">
        <v>68</v>
      </c>
      <c r="AL73" s="48"/>
    </row>
    <row r="74" spans="1:38" s="4" customFormat="1" ht="15" x14ac:dyDescent="0.25">
      <c r="A74" s="51"/>
      <c r="B74" s="50" t="s">
        <v>69</v>
      </c>
      <c r="C74" s="853" t="s">
        <v>70</v>
      </c>
      <c r="D74" s="853"/>
      <c r="E74" s="853"/>
      <c r="F74" s="53"/>
      <c r="G74" s="54"/>
      <c r="H74" s="54"/>
      <c r="I74" s="54"/>
      <c r="J74" s="57">
        <v>9.2899999999999991</v>
      </c>
      <c r="K74" s="54"/>
      <c r="L74" s="57">
        <v>9.2899999999999991</v>
      </c>
      <c r="M74" s="56">
        <v>35.42</v>
      </c>
      <c r="N74" s="133">
        <v>329.05</v>
      </c>
      <c r="AF74" s="39"/>
      <c r="AG74" s="48"/>
      <c r="AH74" s="48"/>
      <c r="AI74" s="3" t="s">
        <v>70</v>
      </c>
      <c r="AL74" s="48"/>
    </row>
    <row r="75" spans="1:38" s="4" customFormat="1" ht="15" x14ac:dyDescent="0.25">
      <c r="A75" s="51"/>
      <c r="B75" s="50" t="s">
        <v>86</v>
      </c>
      <c r="C75" s="853" t="s">
        <v>87</v>
      </c>
      <c r="D75" s="853"/>
      <c r="E75" s="853"/>
      <c r="F75" s="53"/>
      <c r="G75" s="54"/>
      <c r="H75" s="54"/>
      <c r="I75" s="54"/>
      <c r="J75" s="57">
        <v>350.96</v>
      </c>
      <c r="K75" s="54"/>
      <c r="L75" s="57">
        <v>350.96</v>
      </c>
      <c r="M75" s="54"/>
      <c r="N75" s="59"/>
      <c r="AF75" s="39"/>
      <c r="AG75" s="48"/>
      <c r="AH75" s="48"/>
      <c r="AI75" s="3" t="s">
        <v>87</v>
      </c>
      <c r="AL75" s="48"/>
    </row>
    <row r="76" spans="1:38" s="4" customFormat="1" ht="15" x14ac:dyDescent="0.25">
      <c r="A76" s="60"/>
      <c r="B76" s="50"/>
      <c r="C76" s="853" t="s">
        <v>71</v>
      </c>
      <c r="D76" s="853"/>
      <c r="E76" s="853"/>
      <c r="F76" s="53" t="s">
        <v>72</v>
      </c>
      <c r="G76" s="56">
        <v>4.12</v>
      </c>
      <c r="H76" s="54"/>
      <c r="I76" s="56">
        <v>4.12</v>
      </c>
      <c r="J76" s="63"/>
      <c r="K76" s="54"/>
      <c r="L76" s="63"/>
      <c r="M76" s="54"/>
      <c r="N76" s="59"/>
      <c r="AF76" s="39"/>
      <c r="AG76" s="48"/>
      <c r="AH76" s="48"/>
      <c r="AJ76" s="3" t="s">
        <v>71</v>
      </c>
      <c r="AL76" s="48"/>
    </row>
    <row r="77" spans="1:38" s="4" customFormat="1" ht="15" x14ac:dyDescent="0.25">
      <c r="A77" s="60"/>
      <c r="B77" s="50"/>
      <c r="C77" s="853" t="s">
        <v>73</v>
      </c>
      <c r="D77" s="853"/>
      <c r="E77" s="853"/>
      <c r="F77" s="53" t="s">
        <v>72</v>
      </c>
      <c r="G77" s="56">
        <v>0.74</v>
      </c>
      <c r="H77" s="54"/>
      <c r="I77" s="56">
        <v>0.74</v>
      </c>
      <c r="J77" s="63"/>
      <c r="K77" s="54"/>
      <c r="L77" s="63"/>
      <c r="M77" s="54"/>
      <c r="N77" s="59"/>
      <c r="AF77" s="39"/>
      <c r="AG77" s="48"/>
      <c r="AH77" s="48"/>
      <c r="AJ77" s="3" t="s">
        <v>73</v>
      </c>
      <c r="AL77" s="48"/>
    </row>
    <row r="78" spans="1:38" s="4" customFormat="1" ht="15" x14ac:dyDescent="0.25">
      <c r="A78" s="51"/>
      <c r="B78" s="50"/>
      <c r="C78" s="854" t="s">
        <v>74</v>
      </c>
      <c r="D78" s="854"/>
      <c r="E78" s="854"/>
      <c r="F78" s="65"/>
      <c r="G78" s="66"/>
      <c r="H78" s="66"/>
      <c r="I78" s="66"/>
      <c r="J78" s="68">
        <v>466.13</v>
      </c>
      <c r="K78" s="66"/>
      <c r="L78" s="68">
        <v>466.13</v>
      </c>
      <c r="M78" s="66"/>
      <c r="N78" s="69"/>
      <c r="AF78" s="39"/>
      <c r="AG78" s="48"/>
      <c r="AH78" s="48"/>
      <c r="AK78" s="3" t="s">
        <v>74</v>
      </c>
      <c r="AL78" s="48"/>
    </row>
    <row r="79" spans="1:38" s="4" customFormat="1" ht="15" x14ac:dyDescent="0.25">
      <c r="A79" s="60"/>
      <c r="B79" s="50"/>
      <c r="C79" s="853" t="s">
        <v>75</v>
      </c>
      <c r="D79" s="853"/>
      <c r="E79" s="853"/>
      <c r="F79" s="53"/>
      <c r="G79" s="54"/>
      <c r="H79" s="54"/>
      <c r="I79" s="54"/>
      <c r="J79" s="63"/>
      <c r="K79" s="54"/>
      <c r="L79" s="57">
        <v>50.16</v>
      </c>
      <c r="M79" s="54"/>
      <c r="N79" s="58">
        <v>1776.67</v>
      </c>
      <c r="AF79" s="39"/>
      <c r="AG79" s="48"/>
      <c r="AH79" s="48"/>
      <c r="AJ79" s="3" t="s">
        <v>75</v>
      </c>
      <c r="AL79" s="48"/>
    </row>
    <row r="80" spans="1:38" s="4" customFormat="1" ht="23.25" x14ac:dyDescent="0.25">
      <c r="A80" s="60"/>
      <c r="B80" s="50" t="s">
        <v>120</v>
      </c>
      <c r="C80" s="853" t="s">
        <v>121</v>
      </c>
      <c r="D80" s="853"/>
      <c r="E80" s="853"/>
      <c r="F80" s="53" t="s">
        <v>78</v>
      </c>
      <c r="G80" s="70">
        <v>97</v>
      </c>
      <c r="H80" s="54"/>
      <c r="I80" s="70">
        <v>97</v>
      </c>
      <c r="J80" s="63"/>
      <c r="K80" s="54"/>
      <c r="L80" s="57">
        <v>48.66</v>
      </c>
      <c r="M80" s="54"/>
      <c r="N80" s="58">
        <v>1723.37</v>
      </c>
      <c r="AF80" s="39"/>
      <c r="AG80" s="48"/>
      <c r="AH80" s="48"/>
      <c r="AJ80" s="3" t="s">
        <v>121</v>
      </c>
      <c r="AL80" s="48"/>
    </row>
    <row r="81" spans="1:38" s="4" customFormat="1" ht="23.25" x14ac:dyDescent="0.25">
      <c r="A81" s="60"/>
      <c r="B81" s="50" t="s">
        <v>122</v>
      </c>
      <c r="C81" s="853" t="s">
        <v>123</v>
      </c>
      <c r="D81" s="853"/>
      <c r="E81" s="853"/>
      <c r="F81" s="53" t="s">
        <v>78</v>
      </c>
      <c r="G81" s="70">
        <v>51</v>
      </c>
      <c r="H81" s="54"/>
      <c r="I81" s="70">
        <v>51</v>
      </c>
      <c r="J81" s="63"/>
      <c r="K81" s="54"/>
      <c r="L81" s="57">
        <v>25.58</v>
      </c>
      <c r="M81" s="54"/>
      <c r="N81" s="133">
        <v>906.1</v>
      </c>
      <c r="AF81" s="39"/>
      <c r="AG81" s="48"/>
      <c r="AH81" s="48"/>
      <c r="AJ81" s="3" t="s">
        <v>123</v>
      </c>
      <c r="AL81" s="48"/>
    </row>
    <row r="82" spans="1:38" s="4" customFormat="1" ht="15" x14ac:dyDescent="0.25">
      <c r="A82" s="71"/>
      <c r="B82" s="72"/>
      <c r="C82" s="847" t="s">
        <v>81</v>
      </c>
      <c r="D82" s="847"/>
      <c r="E82" s="847"/>
      <c r="F82" s="42"/>
      <c r="G82" s="43"/>
      <c r="H82" s="43"/>
      <c r="I82" s="43"/>
      <c r="J82" s="46"/>
      <c r="K82" s="43"/>
      <c r="L82" s="131">
        <v>540.37</v>
      </c>
      <c r="M82" s="66"/>
      <c r="N82" s="47"/>
      <c r="AF82" s="39"/>
      <c r="AG82" s="48"/>
      <c r="AH82" s="48"/>
      <c r="AL82" s="48" t="s">
        <v>81</v>
      </c>
    </row>
    <row r="83" spans="1:38" s="4" customFormat="1" ht="23.25" x14ac:dyDescent="0.25">
      <c r="A83" s="40" t="s">
        <v>923</v>
      </c>
      <c r="B83" s="41" t="s">
        <v>1024</v>
      </c>
      <c r="C83" s="847" t="s">
        <v>1025</v>
      </c>
      <c r="D83" s="847"/>
      <c r="E83" s="847"/>
      <c r="F83" s="42" t="s">
        <v>916</v>
      </c>
      <c r="G83" s="43">
        <v>1</v>
      </c>
      <c r="H83" s="44">
        <v>1</v>
      </c>
      <c r="I83" s="44">
        <v>1</v>
      </c>
      <c r="J83" s="73">
        <v>6632058.1500000004</v>
      </c>
      <c r="K83" s="43"/>
      <c r="L83" s="73">
        <v>1096207.96</v>
      </c>
      <c r="M83" s="109">
        <v>6.05</v>
      </c>
      <c r="N83" s="134">
        <v>6632058.1500000004</v>
      </c>
      <c r="AF83" s="39"/>
      <c r="AG83" s="48"/>
      <c r="AH83" s="48" t="s">
        <v>1025</v>
      </c>
      <c r="AL83" s="48"/>
    </row>
    <row r="84" spans="1:38" s="4" customFormat="1" ht="15" x14ac:dyDescent="0.25">
      <c r="A84" s="71"/>
      <c r="B84" s="72"/>
      <c r="C84" s="847" t="s">
        <v>81</v>
      </c>
      <c r="D84" s="847"/>
      <c r="E84" s="847"/>
      <c r="F84" s="42"/>
      <c r="G84" s="43"/>
      <c r="H84" s="43"/>
      <c r="I84" s="43"/>
      <c r="J84" s="46"/>
      <c r="K84" s="43"/>
      <c r="L84" s="73">
        <v>1096207.96</v>
      </c>
      <c r="M84" s="66"/>
      <c r="N84" s="134">
        <v>6632058.1500000004</v>
      </c>
      <c r="AF84" s="39"/>
      <c r="AG84" s="48"/>
      <c r="AH84" s="48"/>
      <c r="AL84" s="48" t="s">
        <v>81</v>
      </c>
    </row>
    <row r="85" spans="1:38" s="4" customFormat="1" ht="57" x14ac:dyDescent="0.25">
      <c r="A85" s="40" t="s">
        <v>134</v>
      </c>
      <c r="B85" s="41" t="s">
        <v>917</v>
      </c>
      <c r="C85" s="847" t="s">
        <v>1026</v>
      </c>
      <c r="D85" s="847"/>
      <c r="E85" s="847"/>
      <c r="F85" s="42" t="s">
        <v>174</v>
      </c>
      <c r="G85" s="43">
        <v>1</v>
      </c>
      <c r="H85" s="44">
        <v>1</v>
      </c>
      <c r="I85" s="44">
        <v>1</v>
      </c>
      <c r="J85" s="46"/>
      <c r="K85" s="43"/>
      <c r="L85" s="46"/>
      <c r="M85" s="43"/>
      <c r="N85" s="47"/>
      <c r="AF85" s="39"/>
      <c r="AG85" s="48"/>
      <c r="AH85" s="48" t="s">
        <v>1026</v>
      </c>
      <c r="AL85" s="48"/>
    </row>
    <row r="86" spans="1:38" s="4" customFormat="1" ht="15" x14ac:dyDescent="0.25">
      <c r="A86" s="51"/>
      <c r="B86" s="50" t="s">
        <v>60</v>
      </c>
      <c r="C86" s="853" t="s">
        <v>66</v>
      </c>
      <c r="D86" s="853"/>
      <c r="E86" s="853"/>
      <c r="F86" s="53"/>
      <c r="G86" s="54"/>
      <c r="H86" s="54"/>
      <c r="I86" s="54"/>
      <c r="J86" s="57">
        <v>20.440000000000001</v>
      </c>
      <c r="K86" s="54"/>
      <c r="L86" s="57">
        <v>20.440000000000001</v>
      </c>
      <c r="M86" s="56">
        <v>35.42</v>
      </c>
      <c r="N86" s="133">
        <v>723.98</v>
      </c>
      <c r="AF86" s="39"/>
      <c r="AG86" s="48"/>
      <c r="AH86" s="48"/>
      <c r="AI86" s="3" t="s">
        <v>66</v>
      </c>
      <c r="AL86" s="48"/>
    </row>
    <row r="87" spans="1:38" s="4" customFormat="1" ht="15" x14ac:dyDescent="0.25">
      <c r="A87" s="51"/>
      <c r="B87" s="50" t="s">
        <v>67</v>
      </c>
      <c r="C87" s="853" t="s">
        <v>68</v>
      </c>
      <c r="D87" s="853"/>
      <c r="E87" s="853"/>
      <c r="F87" s="53"/>
      <c r="G87" s="54"/>
      <c r="H87" s="54"/>
      <c r="I87" s="54"/>
      <c r="J87" s="57">
        <v>21.65</v>
      </c>
      <c r="K87" s="54"/>
      <c r="L87" s="57">
        <v>21.65</v>
      </c>
      <c r="M87" s="54"/>
      <c r="N87" s="59"/>
      <c r="AF87" s="39"/>
      <c r="AG87" s="48"/>
      <c r="AH87" s="48"/>
      <c r="AI87" s="3" t="s">
        <v>68</v>
      </c>
      <c r="AL87" s="48"/>
    </row>
    <row r="88" spans="1:38" s="4" customFormat="1" ht="15" x14ac:dyDescent="0.25">
      <c r="A88" s="51"/>
      <c r="B88" s="50" t="s">
        <v>69</v>
      </c>
      <c r="C88" s="853" t="s">
        <v>70</v>
      </c>
      <c r="D88" s="853"/>
      <c r="E88" s="853"/>
      <c r="F88" s="53"/>
      <c r="G88" s="54"/>
      <c r="H88" s="54"/>
      <c r="I88" s="54"/>
      <c r="J88" s="57">
        <v>2.2599999999999998</v>
      </c>
      <c r="K88" s="54"/>
      <c r="L88" s="57">
        <v>2.2599999999999998</v>
      </c>
      <c r="M88" s="56">
        <v>35.42</v>
      </c>
      <c r="N88" s="133">
        <v>80.05</v>
      </c>
      <c r="AF88" s="39"/>
      <c r="AG88" s="48"/>
      <c r="AH88" s="48"/>
      <c r="AI88" s="3" t="s">
        <v>70</v>
      </c>
      <c r="AL88" s="48"/>
    </row>
    <row r="89" spans="1:38" s="4" customFormat="1" ht="15" x14ac:dyDescent="0.25">
      <c r="A89" s="51"/>
      <c r="B89" s="50" t="s">
        <v>86</v>
      </c>
      <c r="C89" s="853" t="s">
        <v>87</v>
      </c>
      <c r="D89" s="853"/>
      <c r="E89" s="853"/>
      <c r="F89" s="53"/>
      <c r="G89" s="54"/>
      <c r="H89" s="54"/>
      <c r="I89" s="54"/>
      <c r="J89" s="57">
        <v>176.9</v>
      </c>
      <c r="K89" s="54"/>
      <c r="L89" s="57">
        <v>176.9</v>
      </c>
      <c r="M89" s="54"/>
      <c r="N89" s="59"/>
      <c r="AF89" s="39"/>
      <c r="AG89" s="48"/>
      <c r="AH89" s="48"/>
      <c r="AI89" s="3" t="s">
        <v>87</v>
      </c>
      <c r="AL89" s="48"/>
    </row>
    <row r="90" spans="1:38" s="4" customFormat="1" ht="15" x14ac:dyDescent="0.25">
      <c r="A90" s="60"/>
      <c r="B90" s="50"/>
      <c r="C90" s="853" t="s">
        <v>71</v>
      </c>
      <c r="D90" s="853"/>
      <c r="E90" s="853"/>
      <c r="F90" s="53" t="s">
        <v>72</v>
      </c>
      <c r="G90" s="56">
        <v>2.06</v>
      </c>
      <c r="H90" s="54"/>
      <c r="I90" s="56">
        <v>2.06</v>
      </c>
      <c r="J90" s="63"/>
      <c r="K90" s="54"/>
      <c r="L90" s="63"/>
      <c r="M90" s="54"/>
      <c r="N90" s="59"/>
      <c r="AF90" s="39"/>
      <c r="AG90" s="48"/>
      <c r="AH90" s="48"/>
      <c r="AJ90" s="3" t="s">
        <v>71</v>
      </c>
      <c r="AL90" s="48"/>
    </row>
    <row r="91" spans="1:38" s="4" customFormat="1" ht="15" x14ac:dyDescent="0.25">
      <c r="A91" s="60"/>
      <c r="B91" s="50"/>
      <c r="C91" s="853" t="s">
        <v>73</v>
      </c>
      <c r="D91" s="853"/>
      <c r="E91" s="853"/>
      <c r="F91" s="53" t="s">
        <v>72</v>
      </c>
      <c r="G91" s="56">
        <v>0.18</v>
      </c>
      <c r="H91" s="54"/>
      <c r="I91" s="56">
        <v>0.18</v>
      </c>
      <c r="J91" s="63"/>
      <c r="K91" s="54"/>
      <c r="L91" s="63"/>
      <c r="M91" s="54"/>
      <c r="N91" s="59"/>
      <c r="AF91" s="39"/>
      <c r="AG91" s="48"/>
      <c r="AH91" s="48"/>
      <c r="AJ91" s="3" t="s">
        <v>73</v>
      </c>
      <c r="AL91" s="48"/>
    </row>
    <row r="92" spans="1:38" s="4" customFormat="1" ht="15" x14ac:dyDescent="0.25">
      <c r="A92" s="51"/>
      <c r="B92" s="50"/>
      <c r="C92" s="854" t="s">
        <v>74</v>
      </c>
      <c r="D92" s="854"/>
      <c r="E92" s="854"/>
      <c r="F92" s="65"/>
      <c r="G92" s="66"/>
      <c r="H92" s="66"/>
      <c r="I92" s="66"/>
      <c r="J92" s="68">
        <v>218.99</v>
      </c>
      <c r="K92" s="66"/>
      <c r="L92" s="68">
        <v>218.99</v>
      </c>
      <c r="M92" s="66"/>
      <c r="N92" s="69"/>
      <c r="AF92" s="39"/>
      <c r="AG92" s="48"/>
      <c r="AH92" s="48"/>
      <c r="AK92" s="3" t="s">
        <v>74</v>
      </c>
      <c r="AL92" s="48"/>
    </row>
    <row r="93" spans="1:38" s="4" customFormat="1" ht="15" x14ac:dyDescent="0.25">
      <c r="A93" s="60"/>
      <c r="B93" s="50"/>
      <c r="C93" s="853" t="s">
        <v>75</v>
      </c>
      <c r="D93" s="853"/>
      <c r="E93" s="853"/>
      <c r="F93" s="53"/>
      <c r="G93" s="54"/>
      <c r="H93" s="54"/>
      <c r="I93" s="54"/>
      <c r="J93" s="63"/>
      <c r="K93" s="54"/>
      <c r="L93" s="57">
        <v>22.7</v>
      </c>
      <c r="M93" s="54"/>
      <c r="N93" s="133">
        <v>804.03</v>
      </c>
      <c r="AF93" s="39"/>
      <c r="AG93" s="48"/>
      <c r="AH93" s="48"/>
      <c r="AJ93" s="3" t="s">
        <v>75</v>
      </c>
      <c r="AL93" s="48"/>
    </row>
    <row r="94" spans="1:38" s="4" customFormat="1" ht="23.25" x14ac:dyDescent="0.25">
      <c r="A94" s="60"/>
      <c r="B94" s="50" t="s">
        <v>120</v>
      </c>
      <c r="C94" s="853" t="s">
        <v>121</v>
      </c>
      <c r="D94" s="853"/>
      <c r="E94" s="853"/>
      <c r="F94" s="53" t="s">
        <v>78</v>
      </c>
      <c r="G94" s="70">
        <v>97</v>
      </c>
      <c r="H94" s="54"/>
      <c r="I94" s="70">
        <v>97</v>
      </c>
      <c r="J94" s="63"/>
      <c r="K94" s="54"/>
      <c r="L94" s="57">
        <v>22.02</v>
      </c>
      <c r="M94" s="54"/>
      <c r="N94" s="133">
        <v>779.91</v>
      </c>
      <c r="AF94" s="39"/>
      <c r="AG94" s="48"/>
      <c r="AH94" s="48"/>
      <c r="AJ94" s="3" t="s">
        <v>121</v>
      </c>
      <c r="AL94" s="48"/>
    </row>
    <row r="95" spans="1:38" s="4" customFormat="1" ht="23.25" x14ac:dyDescent="0.25">
      <c r="A95" s="60"/>
      <c r="B95" s="50" t="s">
        <v>122</v>
      </c>
      <c r="C95" s="853" t="s">
        <v>123</v>
      </c>
      <c r="D95" s="853"/>
      <c r="E95" s="853"/>
      <c r="F95" s="53" t="s">
        <v>78</v>
      </c>
      <c r="G95" s="70">
        <v>51</v>
      </c>
      <c r="H95" s="54"/>
      <c r="I95" s="70">
        <v>51</v>
      </c>
      <c r="J95" s="63"/>
      <c r="K95" s="54"/>
      <c r="L95" s="57">
        <v>11.58</v>
      </c>
      <c r="M95" s="54"/>
      <c r="N95" s="133">
        <v>410.06</v>
      </c>
      <c r="AF95" s="39"/>
      <c r="AG95" s="48"/>
      <c r="AH95" s="48"/>
      <c r="AJ95" s="3" t="s">
        <v>123</v>
      </c>
      <c r="AL95" s="48"/>
    </row>
    <row r="96" spans="1:38" s="4" customFormat="1" ht="15" x14ac:dyDescent="0.25">
      <c r="A96" s="71"/>
      <c r="B96" s="72"/>
      <c r="C96" s="847" t="s">
        <v>81</v>
      </c>
      <c r="D96" s="847"/>
      <c r="E96" s="847"/>
      <c r="F96" s="42"/>
      <c r="G96" s="43"/>
      <c r="H96" s="43"/>
      <c r="I96" s="43"/>
      <c r="J96" s="46"/>
      <c r="K96" s="43"/>
      <c r="L96" s="131">
        <v>252.59</v>
      </c>
      <c r="M96" s="66"/>
      <c r="N96" s="47"/>
      <c r="AF96" s="39"/>
      <c r="AG96" s="48"/>
      <c r="AH96" s="48"/>
      <c r="AL96" s="48" t="s">
        <v>81</v>
      </c>
    </row>
    <row r="97" spans="1:38" s="4" customFormat="1" ht="22.5" x14ac:dyDescent="0.25">
      <c r="A97" s="40" t="s">
        <v>932</v>
      </c>
      <c r="B97" s="41" t="s">
        <v>1027</v>
      </c>
      <c r="C97" s="847" t="s">
        <v>1028</v>
      </c>
      <c r="D97" s="847"/>
      <c r="E97" s="847"/>
      <c r="F97" s="42" t="s">
        <v>916</v>
      </c>
      <c r="G97" s="43">
        <v>1</v>
      </c>
      <c r="H97" s="44">
        <v>1</v>
      </c>
      <c r="I97" s="44">
        <v>1</v>
      </c>
      <c r="J97" s="73">
        <v>2702121.3</v>
      </c>
      <c r="K97" s="43"/>
      <c r="L97" s="73">
        <v>446631.62</v>
      </c>
      <c r="M97" s="109">
        <v>6.05</v>
      </c>
      <c r="N97" s="134">
        <v>2702121.3</v>
      </c>
      <c r="AF97" s="39"/>
      <c r="AG97" s="48"/>
      <c r="AH97" s="48" t="s">
        <v>1028</v>
      </c>
      <c r="AL97" s="48"/>
    </row>
    <row r="98" spans="1:38" s="4" customFormat="1" ht="15" x14ac:dyDescent="0.25">
      <c r="A98" s="71"/>
      <c r="B98" s="72"/>
      <c r="C98" s="847" t="s">
        <v>81</v>
      </c>
      <c r="D98" s="847"/>
      <c r="E98" s="847"/>
      <c r="F98" s="42"/>
      <c r="G98" s="43"/>
      <c r="H98" s="43"/>
      <c r="I98" s="43"/>
      <c r="J98" s="46"/>
      <c r="K98" s="43"/>
      <c r="L98" s="73">
        <v>446631.62</v>
      </c>
      <c r="M98" s="66"/>
      <c r="N98" s="134">
        <v>2702121.3</v>
      </c>
      <c r="AF98" s="39"/>
      <c r="AG98" s="48"/>
      <c r="AH98" s="48"/>
      <c r="AL98" s="48" t="s">
        <v>81</v>
      </c>
    </row>
    <row r="99" spans="1:38" s="4" customFormat="1" ht="15" x14ac:dyDescent="0.25">
      <c r="A99" s="40" t="s">
        <v>147</v>
      </c>
      <c r="B99" s="41" t="s">
        <v>1029</v>
      </c>
      <c r="C99" s="847" t="s">
        <v>1030</v>
      </c>
      <c r="D99" s="847"/>
      <c r="E99" s="847"/>
      <c r="F99" s="42" t="s">
        <v>174</v>
      </c>
      <c r="G99" s="43">
        <v>14</v>
      </c>
      <c r="H99" s="44">
        <v>1</v>
      </c>
      <c r="I99" s="44">
        <v>14</v>
      </c>
      <c r="J99" s="46"/>
      <c r="K99" s="43"/>
      <c r="L99" s="46"/>
      <c r="M99" s="43"/>
      <c r="N99" s="47"/>
      <c r="AF99" s="39"/>
      <c r="AG99" s="48"/>
      <c r="AH99" s="48" t="s">
        <v>1030</v>
      </c>
      <c r="AL99" s="48"/>
    </row>
    <row r="100" spans="1:38" s="4" customFormat="1" ht="15" x14ac:dyDescent="0.25">
      <c r="A100" s="51"/>
      <c r="B100" s="50" t="s">
        <v>60</v>
      </c>
      <c r="C100" s="853" t="s">
        <v>66</v>
      </c>
      <c r="D100" s="853"/>
      <c r="E100" s="853"/>
      <c r="F100" s="53"/>
      <c r="G100" s="54"/>
      <c r="H100" s="54"/>
      <c r="I100" s="54"/>
      <c r="J100" s="57">
        <v>34.020000000000003</v>
      </c>
      <c r="K100" s="54"/>
      <c r="L100" s="57">
        <v>476.28</v>
      </c>
      <c r="M100" s="56">
        <v>35.42</v>
      </c>
      <c r="N100" s="58">
        <v>16869.84</v>
      </c>
      <c r="AF100" s="39"/>
      <c r="AG100" s="48"/>
      <c r="AH100" s="48"/>
      <c r="AI100" s="3" t="s">
        <v>66</v>
      </c>
      <c r="AL100" s="48"/>
    </row>
    <row r="101" spans="1:38" s="4" customFormat="1" ht="15" x14ac:dyDescent="0.25">
      <c r="A101" s="51"/>
      <c r="B101" s="50" t="s">
        <v>86</v>
      </c>
      <c r="C101" s="853" t="s">
        <v>87</v>
      </c>
      <c r="D101" s="853"/>
      <c r="E101" s="853"/>
      <c r="F101" s="53"/>
      <c r="G101" s="54"/>
      <c r="H101" s="54"/>
      <c r="I101" s="54"/>
      <c r="J101" s="57">
        <v>0.68</v>
      </c>
      <c r="K101" s="54"/>
      <c r="L101" s="57">
        <v>9.52</v>
      </c>
      <c r="M101" s="54"/>
      <c r="N101" s="59"/>
      <c r="AF101" s="39"/>
      <c r="AG101" s="48"/>
      <c r="AH101" s="48"/>
      <c r="AI101" s="3" t="s">
        <v>87</v>
      </c>
      <c r="AL101" s="48"/>
    </row>
    <row r="102" spans="1:38" s="4" customFormat="1" ht="15" x14ac:dyDescent="0.25">
      <c r="A102" s="60"/>
      <c r="B102" s="50"/>
      <c r="C102" s="853" t="s">
        <v>71</v>
      </c>
      <c r="D102" s="853"/>
      <c r="E102" s="853"/>
      <c r="F102" s="53" t="s">
        <v>72</v>
      </c>
      <c r="G102" s="56">
        <v>3.11</v>
      </c>
      <c r="H102" s="54"/>
      <c r="I102" s="56">
        <v>43.54</v>
      </c>
      <c r="J102" s="63"/>
      <c r="K102" s="54"/>
      <c r="L102" s="63"/>
      <c r="M102" s="54"/>
      <c r="N102" s="59"/>
      <c r="AF102" s="39"/>
      <c r="AG102" s="48"/>
      <c r="AH102" s="48"/>
      <c r="AJ102" s="3" t="s">
        <v>71</v>
      </c>
      <c r="AL102" s="48"/>
    </row>
    <row r="103" spans="1:38" s="4" customFormat="1" ht="15" x14ac:dyDescent="0.25">
      <c r="A103" s="51"/>
      <c r="B103" s="50"/>
      <c r="C103" s="854" t="s">
        <v>74</v>
      </c>
      <c r="D103" s="854"/>
      <c r="E103" s="854"/>
      <c r="F103" s="65"/>
      <c r="G103" s="66"/>
      <c r="H103" s="66"/>
      <c r="I103" s="66"/>
      <c r="J103" s="68">
        <v>34.700000000000003</v>
      </c>
      <c r="K103" s="66"/>
      <c r="L103" s="68">
        <v>485.8</v>
      </c>
      <c r="M103" s="66"/>
      <c r="N103" s="69"/>
      <c r="AF103" s="39"/>
      <c r="AG103" s="48"/>
      <c r="AH103" s="48"/>
      <c r="AK103" s="3" t="s">
        <v>74</v>
      </c>
      <c r="AL103" s="48"/>
    </row>
    <row r="104" spans="1:38" s="4" customFormat="1" ht="15" x14ac:dyDescent="0.25">
      <c r="A104" s="60"/>
      <c r="B104" s="50"/>
      <c r="C104" s="853" t="s">
        <v>75</v>
      </c>
      <c r="D104" s="853"/>
      <c r="E104" s="853"/>
      <c r="F104" s="53"/>
      <c r="G104" s="54"/>
      <c r="H104" s="54"/>
      <c r="I104" s="54"/>
      <c r="J104" s="63"/>
      <c r="K104" s="54"/>
      <c r="L104" s="57">
        <v>476.28</v>
      </c>
      <c r="M104" s="54"/>
      <c r="N104" s="58">
        <v>16869.84</v>
      </c>
      <c r="AF104" s="39"/>
      <c r="AG104" s="48"/>
      <c r="AH104" s="48"/>
      <c r="AJ104" s="3" t="s">
        <v>75</v>
      </c>
      <c r="AL104" s="48"/>
    </row>
    <row r="105" spans="1:38" s="4" customFormat="1" ht="15" x14ac:dyDescent="0.25">
      <c r="A105" s="60"/>
      <c r="B105" s="50" t="s">
        <v>928</v>
      </c>
      <c r="C105" s="853" t="s">
        <v>929</v>
      </c>
      <c r="D105" s="853"/>
      <c r="E105" s="853"/>
      <c r="F105" s="53" t="s">
        <v>78</v>
      </c>
      <c r="G105" s="70">
        <v>90</v>
      </c>
      <c r="H105" s="54"/>
      <c r="I105" s="70">
        <v>90</v>
      </c>
      <c r="J105" s="63"/>
      <c r="K105" s="54"/>
      <c r="L105" s="57">
        <v>428.65</v>
      </c>
      <c r="M105" s="54"/>
      <c r="N105" s="58">
        <v>15182.86</v>
      </c>
      <c r="AF105" s="39"/>
      <c r="AG105" s="48"/>
      <c r="AH105" s="48"/>
      <c r="AJ105" s="3" t="s">
        <v>929</v>
      </c>
      <c r="AL105" s="48"/>
    </row>
    <row r="106" spans="1:38" s="4" customFormat="1" ht="15" x14ac:dyDescent="0.25">
      <c r="A106" s="60"/>
      <c r="B106" s="50" t="s">
        <v>930</v>
      </c>
      <c r="C106" s="853" t="s">
        <v>931</v>
      </c>
      <c r="D106" s="853"/>
      <c r="E106" s="853"/>
      <c r="F106" s="53" t="s">
        <v>78</v>
      </c>
      <c r="G106" s="70">
        <v>46</v>
      </c>
      <c r="H106" s="54"/>
      <c r="I106" s="70">
        <v>46</v>
      </c>
      <c r="J106" s="63"/>
      <c r="K106" s="54"/>
      <c r="L106" s="57">
        <v>219.09</v>
      </c>
      <c r="M106" s="54"/>
      <c r="N106" s="58">
        <v>7760.13</v>
      </c>
      <c r="AF106" s="39"/>
      <c r="AG106" s="48"/>
      <c r="AH106" s="48"/>
      <c r="AJ106" s="3" t="s">
        <v>931</v>
      </c>
      <c r="AL106" s="48"/>
    </row>
    <row r="107" spans="1:38" s="4" customFormat="1" ht="15" x14ac:dyDescent="0.25">
      <c r="A107" s="71"/>
      <c r="B107" s="72"/>
      <c r="C107" s="847" t="s">
        <v>81</v>
      </c>
      <c r="D107" s="847"/>
      <c r="E107" s="847"/>
      <c r="F107" s="42"/>
      <c r="G107" s="43"/>
      <c r="H107" s="43"/>
      <c r="I107" s="43"/>
      <c r="J107" s="46"/>
      <c r="K107" s="43"/>
      <c r="L107" s="73">
        <v>1133.54</v>
      </c>
      <c r="M107" s="66"/>
      <c r="N107" s="47"/>
      <c r="AF107" s="39"/>
      <c r="AG107" s="48"/>
      <c r="AH107" s="48"/>
      <c r="AL107" s="48" t="s">
        <v>81</v>
      </c>
    </row>
    <row r="108" spans="1:38" s="4" customFormat="1" ht="15" x14ac:dyDescent="0.25">
      <c r="A108" s="40" t="s">
        <v>155</v>
      </c>
      <c r="B108" s="41" t="s">
        <v>1031</v>
      </c>
      <c r="C108" s="847" t="s">
        <v>1032</v>
      </c>
      <c r="D108" s="847"/>
      <c r="E108" s="847"/>
      <c r="F108" s="42" t="s">
        <v>174</v>
      </c>
      <c r="G108" s="43">
        <v>14</v>
      </c>
      <c r="H108" s="44">
        <v>1</v>
      </c>
      <c r="I108" s="44">
        <v>14</v>
      </c>
      <c r="J108" s="46"/>
      <c r="K108" s="43"/>
      <c r="L108" s="46"/>
      <c r="M108" s="43"/>
      <c r="N108" s="47"/>
      <c r="AF108" s="39"/>
      <c r="AG108" s="48"/>
      <c r="AH108" s="48" t="s">
        <v>1032</v>
      </c>
      <c r="AL108" s="48"/>
    </row>
    <row r="109" spans="1:38" s="4" customFormat="1" ht="15" x14ac:dyDescent="0.25">
      <c r="A109" s="51"/>
      <c r="B109" s="50" t="s">
        <v>60</v>
      </c>
      <c r="C109" s="853" t="s">
        <v>66</v>
      </c>
      <c r="D109" s="853"/>
      <c r="E109" s="853"/>
      <c r="F109" s="53"/>
      <c r="G109" s="54"/>
      <c r="H109" s="54"/>
      <c r="I109" s="54"/>
      <c r="J109" s="57">
        <v>4.88</v>
      </c>
      <c r="K109" s="54"/>
      <c r="L109" s="57">
        <v>68.319999999999993</v>
      </c>
      <c r="M109" s="56">
        <v>35.42</v>
      </c>
      <c r="N109" s="58">
        <v>2419.89</v>
      </c>
      <c r="AF109" s="39"/>
      <c r="AG109" s="48"/>
      <c r="AH109" s="48"/>
      <c r="AI109" s="3" t="s">
        <v>66</v>
      </c>
      <c r="AL109" s="48"/>
    </row>
    <row r="110" spans="1:38" s="4" customFormat="1" ht="15" x14ac:dyDescent="0.25">
      <c r="A110" s="51"/>
      <c r="B110" s="50" t="s">
        <v>86</v>
      </c>
      <c r="C110" s="853" t="s">
        <v>87</v>
      </c>
      <c r="D110" s="853"/>
      <c r="E110" s="853"/>
      <c r="F110" s="53"/>
      <c r="G110" s="54"/>
      <c r="H110" s="54"/>
      <c r="I110" s="54"/>
      <c r="J110" s="57">
        <v>0.41</v>
      </c>
      <c r="K110" s="54"/>
      <c r="L110" s="57">
        <v>5.74</v>
      </c>
      <c r="M110" s="54"/>
      <c r="N110" s="59"/>
      <c r="AF110" s="39"/>
      <c r="AG110" s="48"/>
      <c r="AH110" s="48"/>
      <c r="AI110" s="3" t="s">
        <v>87</v>
      </c>
      <c r="AL110" s="48"/>
    </row>
    <row r="111" spans="1:38" s="4" customFormat="1" ht="15" x14ac:dyDescent="0.25">
      <c r="A111" s="60"/>
      <c r="B111" s="50"/>
      <c r="C111" s="853" t="s">
        <v>71</v>
      </c>
      <c r="D111" s="853"/>
      <c r="E111" s="853"/>
      <c r="F111" s="53" t="s">
        <v>72</v>
      </c>
      <c r="G111" s="61">
        <v>0.5</v>
      </c>
      <c r="H111" s="54"/>
      <c r="I111" s="70">
        <v>7</v>
      </c>
      <c r="J111" s="63"/>
      <c r="K111" s="54"/>
      <c r="L111" s="63"/>
      <c r="M111" s="54"/>
      <c r="N111" s="59"/>
      <c r="AF111" s="39"/>
      <c r="AG111" s="48"/>
      <c r="AH111" s="48"/>
      <c r="AJ111" s="3" t="s">
        <v>71</v>
      </c>
      <c r="AL111" s="48"/>
    </row>
    <row r="112" spans="1:38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5.29</v>
      </c>
      <c r="K112" s="66"/>
      <c r="L112" s="68">
        <v>74.06</v>
      </c>
      <c r="M112" s="66"/>
      <c r="N112" s="69"/>
      <c r="AF112" s="39"/>
      <c r="AG112" s="48"/>
      <c r="AH112" s="48"/>
      <c r="AK112" s="3" t="s">
        <v>74</v>
      </c>
      <c r="AL112" s="48"/>
    </row>
    <row r="113" spans="1:38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7">
        <v>68.319999999999993</v>
      </c>
      <c r="M113" s="54"/>
      <c r="N113" s="58">
        <v>2419.89</v>
      </c>
      <c r="AF113" s="39"/>
      <c r="AG113" s="48"/>
      <c r="AH113" s="48"/>
      <c r="AJ113" s="3" t="s">
        <v>75</v>
      </c>
      <c r="AL113" s="48"/>
    </row>
    <row r="114" spans="1:38" s="4" customFormat="1" ht="15" x14ac:dyDescent="0.25">
      <c r="A114" s="60"/>
      <c r="B114" s="50" t="s">
        <v>928</v>
      </c>
      <c r="C114" s="853" t="s">
        <v>929</v>
      </c>
      <c r="D114" s="853"/>
      <c r="E114" s="853"/>
      <c r="F114" s="53" t="s">
        <v>78</v>
      </c>
      <c r="G114" s="70">
        <v>90</v>
      </c>
      <c r="H114" s="54"/>
      <c r="I114" s="70">
        <v>90</v>
      </c>
      <c r="J114" s="63"/>
      <c r="K114" s="54"/>
      <c r="L114" s="57">
        <v>61.49</v>
      </c>
      <c r="M114" s="54"/>
      <c r="N114" s="58">
        <v>2177.9</v>
      </c>
      <c r="AF114" s="39"/>
      <c r="AG114" s="48"/>
      <c r="AH114" s="48"/>
      <c r="AJ114" s="3" t="s">
        <v>929</v>
      </c>
      <c r="AL114" s="48"/>
    </row>
    <row r="115" spans="1:38" s="4" customFormat="1" ht="15" x14ac:dyDescent="0.25">
      <c r="A115" s="60"/>
      <c r="B115" s="50" t="s">
        <v>930</v>
      </c>
      <c r="C115" s="853" t="s">
        <v>931</v>
      </c>
      <c r="D115" s="853"/>
      <c r="E115" s="853"/>
      <c r="F115" s="53" t="s">
        <v>78</v>
      </c>
      <c r="G115" s="70">
        <v>46</v>
      </c>
      <c r="H115" s="54"/>
      <c r="I115" s="70">
        <v>46</v>
      </c>
      <c r="J115" s="63"/>
      <c r="K115" s="54"/>
      <c r="L115" s="57">
        <v>31.43</v>
      </c>
      <c r="M115" s="54"/>
      <c r="N115" s="58">
        <v>1113.1500000000001</v>
      </c>
      <c r="AF115" s="39"/>
      <c r="AG115" s="48"/>
      <c r="AH115" s="48"/>
      <c r="AJ115" s="3" t="s">
        <v>931</v>
      </c>
      <c r="AL115" s="48"/>
    </row>
    <row r="116" spans="1:38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131">
        <v>166.98</v>
      </c>
      <c r="M116" s="66"/>
      <c r="N116" s="47"/>
      <c r="AF116" s="39"/>
      <c r="AG116" s="48"/>
      <c r="AH116" s="48"/>
      <c r="AL116" s="48" t="s">
        <v>81</v>
      </c>
    </row>
    <row r="117" spans="1:38" s="4" customFormat="1" ht="23.25" x14ac:dyDescent="0.25">
      <c r="A117" s="40" t="s">
        <v>1033</v>
      </c>
      <c r="B117" s="41" t="s">
        <v>1034</v>
      </c>
      <c r="C117" s="847" t="s">
        <v>1035</v>
      </c>
      <c r="D117" s="847"/>
      <c r="E117" s="847"/>
      <c r="F117" s="42" t="s">
        <v>916</v>
      </c>
      <c r="G117" s="43">
        <v>6</v>
      </c>
      <c r="H117" s="44">
        <v>1</v>
      </c>
      <c r="I117" s="44">
        <v>6</v>
      </c>
      <c r="J117" s="73">
        <v>43844.18</v>
      </c>
      <c r="K117" s="43"/>
      <c r="L117" s="73">
        <v>43481.83</v>
      </c>
      <c r="M117" s="109">
        <v>6.05</v>
      </c>
      <c r="N117" s="134">
        <v>263065.08</v>
      </c>
      <c r="AF117" s="39"/>
      <c r="AG117" s="48"/>
      <c r="AH117" s="48" t="s">
        <v>1035</v>
      </c>
      <c r="AL117" s="48"/>
    </row>
    <row r="118" spans="1:38" s="4" customFormat="1" ht="15" x14ac:dyDescent="0.25">
      <c r="A118" s="71"/>
      <c r="B118" s="72"/>
      <c r="C118" s="847" t="s">
        <v>81</v>
      </c>
      <c r="D118" s="847"/>
      <c r="E118" s="847"/>
      <c r="F118" s="42"/>
      <c r="G118" s="43"/>
      <c r="H118" s="43"/>
      <c r="I118" s="43"/>
      <c r="J118" s="46"/>
      <c r="K118" s="43"/>
      <c r="L118" s="73">
        <v>43481.83</v>
      </c>
      <c r="M118" s="66"/>
      <c r="N118" s="134">
        <v>263065.08</v>
      </c>
      <c r="AF118" s="39"/>
      <c r="AG118" s="48"/>
      <c r="AH118" s="48"/>
      <c r="AL118" s="48" t="s">
        <v>81</v>
      </c>
    </row>
    <row r="119" spans="1:38" s="4" customFormat="1" ht="23.25" x14ac:dyDescent="0.25">
      <c r="A119" s="40" t="s">
        <v>1036</v>
      </c>
      <c r="B119" s="41" t="s">
        <v>1037</v>
      </c>
      <c r="C119" s="847" t="s">
        <v>1038</v>
      </c>
      <c r="D119" s="847"/>
      <c r="E119" s="847"/>
      <c r="F119" s="42" t="s">
        <v>916</v>
      </c>
      <c r="G119" s="43">
        <v>8</v>
      </c>
      <c r="H119" s="44">
        <v>1</v>
      </c>
      <c r="I119" s="44">
        <v>8</v>
      </c>
      <c r="J119" s="73">
        <v>56190.720000000001</v>
      </c>
      <c r="K119" s="43"/>
      <c r="L119" s="73">
        <v>74301.78</v>
      </c>
      <c r="M119" s="109">
        <v>6.05</v>
      </c>
      <c r="N119" s="134">
        <v>449525.76000000001</v>
      </c>
      <c r="AF119" s="39"/>
      <c r="AG119" s="48"/>
      <c r="AH119" s="48" t="s">
        <v>1038</v>
      </c>
      <c r="AL119" s="48"/>
    </row>
    <row r="120" spans="1:38" s="4" customFormat="1" ht="15" x14ac:dyDescent="0.25">
      <c r="A120" s="71"/>
      <c r="B120" s="72"/>
      <c r="C120" s="847" t="s">
        <v>81</v>
      </c>
      <c r="D120" s="847"/>
      <c r="E120" s="847"/>
      <c r="F120" s="42"/>
      <c r="G120" s="43"/>
      <c r="H120" s="43"/>
      <c r="I120" s="43"/>
      <c r="J120" s="46"/>
      <c r="K120" s="43"/>
      <c r="L120" s="73">
        <v>74301.78</v>
      </c>
      <c r="M120" s="66"/>
      <c r="N120" s="134">
        <v>449525.76000000001</v>
      </c>
      <c r="AF120" s="39"/>
      <c r="AG120" s="48"/>
      <c r="AH120" s="48"/>
      <c r="AL120" s="48" t="s">
        <v>81</v>
      </c>
    </row>
    <row r="121" spans="1:38" s="4" customFormat="1" ht="15" x14ac:dyDescent="0.25">
      <c r="A121" s="855" t="s">
        <v>1039</v>
      </c>
      <c r="B121" s="856"/>
      <c r="C121" s="856"/>
      <c r="D121" s="856"/>
      <c r="E121" s="856"/>
      <c r="F121" s="856"/>
      <c r="G121" s="856"/>
      <c r="H121" s="856"/>
      <c r="I121" s="856"/>
      <c r="J121" s="856"/>
      <c r="K121" s="856"/>
      <c r="L121" s="856"/>
      <c r="M121" s="856"/>
      <c r="N121" s="857"/>
      <c r="AF121" s="39"/>
      <c r="AG121" s="48" t="s">
        <v>1039</v>
      </c>
      <c r="AH121" s="48"/>
      <c r="AL121" s="48"/>
    </row>
    <row r="122" spans="1:38" s="4" customFormat="1" ht="23.25" x14ac:dyDescent="0.25">
      <c r="A122" s="40" t="s">
        <v>165</v>
      </c>
      <c r="B122" s="41" t="s">
        <v>905</v>
      </c>
      <c r="C122" s="847" t="s">
        <v>906</v>
      </c>
      <c r="D122" s="847"/>
      <c r="E122" s="847"/>
      <c r="F122" s="42" t="s">
        <v>174</v>
      </c>
      <c r="G122" s="43">
        <v>1</v>
      </c>
      <c r="H122" s="44">
        <v>1</v>
      </c>
      <c r="I122" s="44">
        <v>1</v>
      </c>
      <c r="J122" s="46"/>
      <c r="K122" s="43"/>
      <c r="L122" s="46"/>
      <c r="M122" s="43"/>
      <c r="N122" s="47"/>
      <c r="AF122" s="39"/>
      <c r="AG122" s="48"/>
      <c r="AH122" s="48" t="s">
        <v>906</v>
      </c>
      <c r="AL122" s="48"/>
    </row>
    <row r="123" spans="1:38" s="4" customFormat="1" ht="15" x14ac:dyDescent="0.25">
      <c r="A123" s="51"/>
      <c r="B123" s="50" t="s">
        <v>60</v>
      </c>
      <c r="C123" s="853" t="s">
        <v>66</v>
      </c>
      <c r="D123" s="853"/>
      <c r="E123" s="853"/>
      <c r="F123" s="53"/>
      <c r="G123" s="54"/>
      <c r="H123" s="54"/>
      <c r="I123" s="54"/>
      <c r="J123" s="57">
        <v>4.54</v>
      </c>
      <c r="K123" s="54"/>
      <c r="L123" s="57">
        <v>4.54</v>
      </c>
      <c r="M123" s="56">
        <v>35.42</v>
      </c>
      <c r="N123" s="133">
        <v>160.81</v>
      </c>
      <c r="AF123" s="39"/>
      <c r="AG123" s="48"/>
      <c r="AH123" s="48"/>
      <c r="AI123" s="3" t="s">
        <v>66</v>
      </c>
      <c r="AL123" s="48"/>
    </row>
    <row r="124" spans="1:38" s="4" customFormat="1" ht="15" x14ac:dyDescent="0.25">
      <c r="A124" s="51"/>
      <c r="B124" s="50" t="s">
        <v>67</v>
      </c>
      <c r="C124" s="853" t="s">
        <v>68</v>
      </c>
      <c r="D124" s="853"/>
      <c r="E124" s="853"/>
      <c r="F124" s="53"/>
      <c r="G124" s="54"/>
      <c r="H124" s="54"/>
      <c r="I124" s="54"/>
      <c r="J124" s="57">
        <v>4.17</v>
      </c>
      <c r="K124" s="54"/>
      <c r="L124" s="57">
        <v>4.17</v>
      </c>
      <c r="M124" s="54"/>
      <c r="N124" s="59"/>
      <c r="AF124" s="39"/>
      <c r="AG124" s="48"/>
      <c r="AH124" s="48"/>
      <c r="AI124" s="3" t="s">
        <v>68</v>
      </c>
      <c r="AL124" s="48"/>
    </row>
    <row r="125" spans="1:38" s="4" customFormat="1" ht="15" x14ac:dyDescent="0.25">
      <c r="A125" s="51"/>
      <c r="B125" s="50" t="s">
        <v>69</v>
      </c>
      <c r="C125" s="853" t="s">
        <v>70</v>
      </c>
      <c r="D125" s="853"/>
      <c r="E125" s="853"/>
      <c r="F125" s="53"/>
      <c r="G125" s="54"/>
      <c r="H125" s="54"/>
      <c r="I125" s="54"/>
      <c r="J125" s="57">
        <v>0.5</v>
      </c>
      <c r="K125" s="54"/>
      <c r="L125" s="57">
        <v>0.5</v>
      </c>
      <c r="M125" s="56">
        <v>35.42</v>
      </c>
      <c r="N125" s="133">
        <v>17.71</v>
      </c>
      <c r="AF125" s="39"/>
      <c r="AG125" s="48"/>
      <c r="AH125" s="48"/>
      <c r="AI125" s="3" t="s">
        <v>70</v>
      </c>
      <c r="AL125" s="48"/>
    </row>
    <row r="126" spans="1:38" s="4" customFormat="1" ht="15" x14ac:dyDescent="0.25">
      <c r="A126" s="51"/>
      <c r="B126" s="50" t="s">
        <v>86</v>
      </c>
      <c r="C126" s="853" t="s">
        <v>87</v>
      </c>
      <c r="D126" s="853"/>
      <c r="E126" s="853"/>
      <c r="F126" s="53"/>
      <c r="G126" s="54"/>
      <c r="H126" s="54"/>
      <c r="I126" s="54"/>
      <c r="J126" s="57">
        <v>23.2</v>
      </c>
      <c r="K126" s="54"/>
      <c r="L126" s="57">
        <v>23.2</v>
      </c>
      <c r="M126" s="54"/>
      <c r="N126" s="59"/>
      <c r="AF126" s="39"/>
      <c r="AG126" s="48"/>
      <c r="AH126" s="48"/>
      <c r="AI126" s="3" t="s">
        <v>87</v>
      </c>
      <c r="AL126" s="48"/>
    </row>
    <row r="127" spans="1:38" s="4" customFormat="1" ht="15" x14ac:dyDescent="0.25">
      <c r="A127" s="60"/>
      <c r="B127" s="50"/>
      <c r="C127" s="853" t="s">
        <v>71</v>
      </c>
      <c r="D127" s="853"/>
      <c r="E127" s="853"/>
      <c r="F127" s="53" t="s">
        <v>72</v>
      </c>
      <c r="G127" s="56">
        <v>0.52</v>
      </c>
      <c r="H127" s="54"/>
      <c r="I127" s="56">
        <v>0.52</v>
      </c>
      <c r="J127" s="63"/>
      <c r="K127" s="54"/>
      <c r="L127" s="63"/>
      <c r="M127" s="54"/>
      <c r="N127" s="59"/>
      <c r="AF127" s="39"/>
      <c r="AG127" s="48"/>
      <c r="AH127" s="48"/>
      <c r="AJ127" s="3" t="s">
        <v>71</v>
      </c>
      <c r="AL127" s="48"/>
    </row>
    <row r="128" spans="1:38" s="4" customFormat="1" ht="15" x14ac:dyDescent="0.25">
      <c r="A128" s="60"/>
      <c r="B128" s="50"/>
      <c r="C128" s="853" t="s">
        <v>73</v>
      </c>
      <c r="D128" s="853"/>
      <c r="E128" s="853"/>
      <c r="F128" s="53" t="s">
        <v>72</v>
      </c>
      <c r="G128" s="56">
        <v>0.05</v>
      </c>
      <c r="H128" s="54"/>
      <c r="I128" s="56">
        <v>0.05</v>
      </c>
      <c r="J128" s="63"/>
      <c r="K128" s="54"/>
      <c r="L128" s="63"/>
      <c r="M128" s="54"/>
      <c r="N128" s="59"/>
      <c r="AF128" s="39"/>
      <c r="AG128" s="48"/>
      <c r="AH128" s="48"/>
      <c r="AJ128" s="3" t="s">
        <v>73</v>
      </c>
      <c r="AL128" s="48"/>
    </row>
    <row r="129" spans="1:38" s="4" customFormat="1" ht="15" x14ac:dyDescent="0.25">
      <c r="A129" s="51"/>
      <c r="B129" s="50"/>
      <c r="C129" s="854" t="s">
        <v>74</v>
      </c>
      <c r="D129" s="854"/>
      <c r="E129" s="854"/>
      <c r="F129" s="65"/>
      <c r="G129" s="66"/>
      <c r="H129" s="66"/>
      <c r="I129" s="66"/>
      <c r="J129" s="68">
        <v>31.91</v>
      </c>
      <c r="K129" s="66"/>
      <c r="L129" s="68">
        <v>31.91</v>
      </c>
      <c r="M129" s="66"/>
      <c r="N129" s="69"/>
      <c r="AF129" s="39"/>
      <c r="AG129" s="48"/>
      <c r="AH129" s="48"/>
      <c r="AK129" s="3" t="s">
        <v>74</v>
      </c>
      <c r="AL129" s="48"/>
    </row>
    <row r="130" spans="1:38" s="4" customFormat="1" ht="15" x14ac:dyDescent="0.25">
      <c r="A130" s="60"/>
      <c r="B130" s="50"/>
      <c r="C130" s="853" t="s">
        <v>75</v>
      </c>
      <c r="D130" s="853"/>
      <c r="E130" s="853"/>
      <c r="F130" s="53"/>
      <c r="G130" s="54"/>
      <c r="H130" s="54"/>
      <c r="I130" s="54"/>
      <c r="J130" s="63"/>
      <c r="K130" s="54"/>
      <c r="L130" s="57">
        <v>5.04</v>
      </c>
      <c r="M130" s="54"/>
      <c r="N130" s="133">
        <v>178.52</v>
      </c>
      <c r="AF130" s="39"/>
      <c r="AG130" s="48"/>
      <c r="AH130" s="48"/>
      <c r="AJ130" s="3" t="s">
        <v>75</v>
      </c>
      <c r="AL130" s="48"/>
    </row>
    <row r="131" spans="1:38" s="4" customFormat="1" ht="23.25" x14ac:dyDescent="0.25">
      <c r="A131" s="60"/>
      <c r="B131" s="50" t="s">
        <v>907</v>
      </c>
      <c r="C131" s="853" t="s">
        <v>908</v>
      </c>
      <c r="D131" s="853"/>
      <c r="E131" s="853"/>
      <c r="F131" s="53" t="s">
        <v>78</v>
      </c>
      <c r="G131" s="70">
        <v>90</v>
      </c>
      <c r="H131" s="54"/>
      <c r="I131" s="70">
        <v>90</v>
      </c>
      <c r="J131" s="63"/>
      <c r="K131" s="54"/>
      <c r="L131" s="57">
        <v>4.54</v>
      </c>
      <c r="M131" s="54"/>
      <c r="N131" s="133">
        <v>160.66999999999999</v>
      </c>
      <c r="AF131" s="39"/>
      <c r="AG131" s="48"/>
      <c r="AH131" s="48"/>
      <c r="AJ131" s="3" t="s">
        <v>908</v>
      </c>
      <c r="AL131" s="48"/>
    </row>
    <row r="132" spans="1:38" s="4" customFormat="1" ht="23.25" x14ac:dyDescent="0.25">
      <c r="A132" s="60"/>
      <c r="B132" s="50" t="s">
        <v>909</v>
      </c>
      <c r="C132" s="853" t="s">
        <v>910</v>
      </c>
      <c r="D132" s="853"/>
      <c r="E132" s="853"/>
      <c r="F132" s="53" t="s">
        <v>78</v>
      </c>
      <c r="G132" s="70">
        <v>46</v>
      </c>
      <c r="H132" s="54"/>
      <c r="I132" s="70">
        <v>46</v>
      </c>
      <c r="J132" s="63"/>
      <c r="K132" s="54"/>
      <c r="L132" s="57">
        <v>2.3199999999999998</v>
      </c>
      <c r="M132" s="54"/>
      <c r="N132" s="133">
        <v>82.12</v>
      </c>
      <c r="AF132" s="39"/>
      <c r="AG132" s="48"/>
      <c r="AH132" s="48"/>
      <c r="AJ132" s="3" t="s">
        <v>910</v>
      </c>
      <c r="AL132" s="48"/>
    </row>
    <row r="133" spans="1:38" s="4" customFormat="1" ht="15" x14ac:dyDescent="0.25">
      <c r="A133" s="71"/>
      <c r="B133" s="72"/>
      <c r="C133" s="847" t="s">
        <v>81</v>
      </c>
      <c r="D133" s="847"/>
      <c r="E133" s="847"/>
      <c r="F133" s="42"/>
      <c r="G133" s="43"/>
      <c r="H133" s="43"/>
      <c r="I133" s="43"/>
      <c r="J133" s="46"/>
      <c r="K133" s="43"/>
      <c r="L133" s="131">
        <v>38.770000000000003</v>
      </c>
      <c r="M133" s="66"/>
      <c r="N133" s="47"/>
      <c r="AF133" s="39"/>
      <c r="AG133" s="48"/>
      <c r="AH133" s="48"/>
      <c r="AL133" s="48" t="s">
        <v>81</v>
      </c>
    </row>
    <row r="134" spans="1:38" s="4" customFormat="1" ht="34.5" x14ac:dyDescent="0.25">
      <c r="A134" s="40" t="s">
        <v>168</v>
      </c>
      <c r="B134" s="41" t="s">
        <v>911</v>
      </c>
      <c r="C134" s="847" t="s">
        <v>912</v>
      </c>
      <c r="D134" s="847"/>
      <c r="E134" s="847"/>
      <c r="F134" s="42" t="s">
        <v>174</v>
      </c>
      <c r="G134" s="43">
        <v>1</v>
      </c>
      <c r="H134" s="44">
        <v>1</v>
      </c>
      <c r="I134" s="44">
        <v>1</v>
      </c>
      <c r="J134" s="46"/>
      <c r="K134" s="43"/>
      <c r="L134" s="46"/>
      <c r="M134" s="43"/>
      <c r="N134" s="47"/>
      <c r="AF134" s="39"/>
      <c r="AG134" s="48"/>
      <c r="AH134" s="48" t="s">
        <v>912</v>
      </c>
      <c r="AL134" s="48"/>
    </row>
    <row r="135" spans="1:38" s="4" customFormat="1" ht="15" x14ac:dyDescent="0.25">
      <c r="A135" s="51"/>
      <c r="B135" s="50" t="s">
        <v>60</v>
      </c>
      <c r="C135" s="853" t="s">
        <v>66</v>
      </c>
      <c r="D135" s="853"/>
      <c r="E135" s="853"/>
      <c r="F135" s="53"/>
      <c r="G135" s="54"/>
      <c r="H135" s="54"/>
      <c r="I135" s="54"/>
      <c r="J135" s="57">
        <v>5.16</v>
      </c>
      <c r="K135" s="54"/>
      <c r="L135" s="57">
        <v>5.16</v>
      </c>
      <c r="M135" s="56">
        <v>35.42</v>
      </c>
      <c r="N135" s="133">
        <v>182.77</v>
      </c>
      <c r="AF135" s="39"/>
      <c r="AG135" s="48"/>
      <c r="AH135" s="48"/>
      <c r="AI135" s="3" t="s">
        <v>66</v>
      </c>
      <c r="AL135" s="48"/>
    </row>
    <row r="136" spans="1:38" s="4" customFormat="1" ht="15" x14ac:dyDescent="0.25">
      <c r="A136" s="51"/>
      <c r="B136" s="50" t="s">
        <v>86</v>
      </c>
      <c r="C136" s="853" t="s">
        <v>87</v>
      </c>
      <c r="D136" s="853"/>
      <c r="E136" s="853"/>
      <c r="F136" s="53"/>
      <c r="G136" s="54"/>
      <c r="H136" s="54"/>
      <c r="I136" s="54"/>
      <c r="J136" s="57">
        <v>1.0900000000000001</v>
      </c>
      <c r="K136" s="54"/>
      <c r="L136" s="57">
        <v>1.0900000000000001</v>
      </c>
      <c r="M136" s="54"/>
      <c r="N136" s="59"/>
      <c r="AF136" s="39"/>
      <c r="AG136" s="48"/>
      <c r="AH136" s="48"/>
      <c r="AI136" s="3" t="s">
        <v>87</v>
      </c>
      <c r="AL136" s="48"/>
    </row>
    <row r="137" spans="1:38" s="4" customFormat="1" ht="15" x14ac:dyDescent="0.25">
      <c r="A137" s="60"/>
      <c r="B137" s="50"/>
      <c r="C137" s="853" t="s">
        <v>71</v>
      </c>
      <c r="D137" s="853"/>
      <c r="E137" s="853"/>
      <c r="F137" s="53" t="s">
        <v>72</v>
      </c>
      <c r="G137" s="56">
        <v>0.52</v>
      </c>
      <c r="H137" s="54"/>
      <c r="I137" s="56">
        <v>0.52</v>
      </c>
      <c r="J137" s="63"/>
      <c r="K137" s="54"/>
      <c r="L137" s="63"/>
      <c r="M137" s="54"/>
      <c r="N137" s="59"/>
      <c r="AF137" s="39"/>
      <c r="AG137" s="48"/>
      <c r="AH137" s="48"/>
      <c r="AJ137" s="3" t="s">
        <v>71</v>
      </c>
      <c r="AL137" s="48"/>
    </row>
    <row r="138" spans="1:38" s="4" customFormat="1" ht="15" x14ac:dyDescent="0.25">
      <c r="A138" s="51"/>
      <c r="B138" s="50"/>
      <c r="C138" s="854" t="s">
        <v>74</v>
      </c>
      <c r="D138" s="854"/>
      <c r="E138" s="854"/>
      <c r="F138" s="65"/>
      <c r="G138" s="66"/>
      <c r="H138" s="66"/>
      <c r="I138" s="66"/>
      <c r="J138" s="68">
        <v>6.25</v>
      </c>
      <c r="K138" s="66"/>
      <c r="L138" s="68">
        <v>6.25</v>
      </c>
      <c r="M138" s="66"/>
      <c r="N138" s="69"/>
      <c r="AF138" s="39"/>
      <c r="AG138" s="48"/>
      <c r="AH138" s="48"/>
      <c r="AK138" s="3" t="s">
        <v>74</v>
      </c>
      <c r="AL138" s="48"/>
    </row>
    <row r="139" spans="1:38" s="4" customFormat="1" ht="15" x14ac:dyDescent="0.25">
      <c r="A139" s="60"/>
      <c r="B139" s="50"/>
      <c r="C139" s="853" t="s">
        <v>75</v>
      </c>
      <c r="D139" s="853"/>
      <c r="E139" s="853"/>
      <c r="F139" s="53"/>
      <c r="G139" s="54"/>
      <c r="H139" s="54"/>
      <c r="I139" s="54"/>
      <c r="J139" s="63"/>
      <c r="K139" s="54"/>
      <c r="L139" s="57">
        <v>5.16</v>
      </c>
      <c r="M139" s="54"/>
      <c r="N139" s="133">
        <v>182.77</v>
      </c>
      <c r="AF139" s="39"/>
      <c r="AG139" s="48"/>
      <c r="AH139" s="48"/>
      <c r="AJ139" s="3" t="s">
        <v>75</v>
      </c>
      <c r="AL139" s="48"/>
    </row>
    <row r="140" spans="1:38" s="4" customFormat="1" ht="23.25" x14ac:dyDescent="0.25">
      <c r="A140" s="60"/>
      <c r="B140" s="50" t="s">
        <v>907</v>
      </c>
      <c r="C140" s="853" t="s">
        <v>908</v>
      </c>
      <c r="D140" s="853"/>
      <c r="E140" s="853"/>
      <c r="F140" s="53" t="s">
        <v>78</v>
      </c>
      <c r="G140" s="70">
        <v>90</v>
      </c>
      <c r="H140" s="54"/>
      <c r="I140" s="70">
        <v>90</v>
      </c>
      <c r="J140" s="63"/>
      <c r="K140" s="54"/>
      <c r="L140" s="57">
        <v>4.6399999999999997</v>
      </c>
      <c r="M140" s="54"/>
      <c r="N140" s="133">
        <v>164.49</v>
      </c>
      <c r="AF140" s="39"/>
      <c r="AG140" s="48"/>
      <c r="AH140" s="48"/>
      <c r="AJ140" s="3" t="s">
        <v>908</v>
      </c>
      <c r="AL140" s="48"/>
    </row>
    <row r="141" spans="1:38" s="4" customFormat="1" ht="23.25" x14ac:dyDescent="0.25">
      <c r="A141" s="60"/>
      <c r="B141" s="50" t="s">
        <v>909</v>
      </c>
      <c r="C141" s="853" t="s">
        <v>910</v>
      </c>
      <c r="D141" s="853"/>
      <c r="E141" s="853"/>
      <c r="F141" s="53" t="s">
        <v>78</v>
      </c>
      <c r="G141" s="70">
        <v>46</v>
      </c>
      <c r="H141" s="54"/>
      <c r="I141" s="70">
        <v>46</v>
      </c>
      <c r="J141" s="63"/>
      <c r="K141" s="54"/>
      <c r="L141" s="57">
        <v>2.37</v>
      </c>
      <c r="M141" s="54"/>
      <c r="N141" s="133">
        <v>84.07</v>
      </c>
      <c r="AF141" s="39"/>
      <c r="AG141" s="48"/>
      <c r="AH141" s="48"/>
      <c r="AJ141" s="3" t="s">
        <v>910</v>
      </c>
      <c r="AL141" s="48"/>
    </row>
    <row r="142" spans="1:38" s="4" customFormat="1" ht="15" x14ac:dyDescent="0.25">
      <c r="A142" s="71"/>
      <c r="B142" s="72"/>
      <c r="C142" s="847" t="s">
        <v>81</v>
      </c>
      <c r="D142" s="847"/>
      <c r="E142" s="847"/>
      <c r="F142" s="42"/>
      <c r="G142" s="43"/>
      <c r="H142" s="43"/>
      <c r="I142" s="43"/>
      <c r="J142" s="46"/>
      <c r="K142" s="43"/>
      <c r="L142" s="131">
        <v>13.26</v>
      </c>
      <c r="M142" s="66"/>
      <c r="N142" s="47"/>
      <c r="AF142" s="39"/>
      <c r="AG142" s="48"/>
      <c r="AH142" s="48"/>
      <c r="AL142" s="48" t="s">
        <v>81</v>
      </c>
    </row>
    <row r="143" spans="1:38" s="4" customFormat="1" ht="23.25" x14ac:dyDescent="0.25">
      <c r="A143" s="40" t="s">
        <v>1040</v>
      </c>
      <c r="B143" s="41" t="s">
        <v>1041</v>
      </c>
      <c r="C143" s="847" t="s">
        <v>1042</v>
      </c>
      <c r="D143" s="847"/>
      <c r="E143" s="847"/>
      <c r="F143" s="42" t="s">
        <v>916</v>
      </c>
      <c r="G143" s="43">
        <v>1</v>
      </c>
      <c r="H143" s="44">
        <v>1</v>
      </c>
      <c r="I143" s="44">
        <v>1</v>
      </c>
      <c r="J143" s="73">
        <v>28549.55</v>
      </c>
      <c r="K143" s="43"/>
      <c r="L143" s="73">
        <v>4718.93</v>
      </c>
      <c r="M143" s="109">
        <v>6.05</v>
      </c>
      <c r="N143" s="134">
        <v>28549.55</v>
      </c>
      <c r="AF143" s="39"/>
      <c r="AG143" s="48"/>
      <c r="AH143" s="48" t="s">
        <v>1042</v>
      </c>
      <c r="AL143" s="48"/>
    </row>
    <row r="144" spans="1:38" s="4" customFormat="1" ht="15" x14ac:dyDescent="0.25">
      <c r="A144" s="71"/>
      <c r="B144" s="72"/>
      <c r="C144" s="847" t="s">
        <v>81</v>
      </c>
      <c r="D144" s="847"/>
      <c r="E144" s="847"/>
      <c r="F144" s="42"/>
      <c r="G144" s="43"/>
      <c r="H144" s="43"/>
      <c r="I144" s="43"/>
      <c r="J144" s="46"/>
      <c r="K144" s="43"/>
      <c r="L144" s="73">
        <v>4718.93</v>
      </c>
      <c r="M144" s="66"/>
      <c r="N144" s="134">
        <v>28549.55</v>
      </c>
      <c r="AF144" s="39"/>
      <c r="AG144" s="48"/>
      <c r="AH144" s="48"/>
      <c r="AL144" s="48" t="s">
        <v>81</v>
      </c>
    </row>
    <row r="145" spans="1:38" s="4" customFormat="1" ht="45.75" x14ac:dyDescent="0.25">
      <c r="A145" s="40" t="s">
        <v>180</v>
      </c>
      <c r="B145" s="41" t="s">
        <v>1043</v>
      </c>
      <c r="C145" s="847" t="s">
        <v>1044</v>
      </c>
      <c r="D145" s="847"/>
      <c r="E145" s="847"/>
      <c r="F145" s="42" t="s">
        <v>1045</v>
      </c>
      <c r="G145" s="43">
        <v>0.02</v>
      </c>
      <c r="H145" s="44">
        <v>1</v>
      </c>
      <c r="I145" s="109">
        <v>0.02</v>
      </c>
      <c r="J145" s="46"/>
      <c r="K145" s="43"/>
      <c r="L145" s="46"/>
      <c r="M145" s="43"/>
      <c r="N145" s="47"/>
      <c r="AF145" s="39"/>
      <c r="AG145" s="48"/>
      <c r="AH145" s="48" t="s">
        <v>1044</v>
      </c>
      <c r="AL145" s="48"/>
    </row>
    <row r="146" spans="1:38" s="4" customFormat="1" ht="15" x14ac:dyDescent="0.25">
      <c r="A146" s="51"/>
      <c r="B146" s="50" t="s">
        <v>60</v>
      </c>
      <c r="C146" s="853" t="s">
        <v>66</v>
      </c>
      <c r="D146" s="853"/>
      <c r="E146" s="853"/>
      <c r="F146" s="53"/>
      <c r="G146" s="54"/>
      <c r="H146" s="54"/>
      <c r="I146" s="54"/>
      <c r="J146" s="57">
        <v>315.27</v>
      </c>
      <c r="K146" s="54"/>
      <c r="L146" s="57">
        <v>6.31</v>
      </c>
      <c r="M146" s="56">
        <v>35.42</v>
      </c>
      <c r="N146" s="133">
        <v>223.5</v>
      </c>
      <c r="AF146" s="39"/>
      <c r="AG146" s="48"/>
      <c r="AH146" s="48"/>
      <c r="AI146" s="3" t="s">
        <v>66</v>
      </c>
      <c r="AL146" s="48"/>
    </row>
    <row r="147" spans="1:38" s="4" customFormat="1" ht="15" x14ac:dyDescent="0.25">
      <c r="A147" s="60"/>
      <c r="B147" s="50"/>
      <c r="C147" s="853" t="s">
        <v>71</v>
      </c>
      <c r="D147" s="853"/>
      <c r="E147" s="853"/>
      <c r="F147" s="53" t="s">
        <v>72</v>
      </c>
      <c r="G147" s="56">
        <v>36.96</v>
      </c>
      <c r="H147" s="54"/>
      <c r="I147" s="130">
        <v>0.73919999999999997</v>
      </c>
      <c r="J147" s="63"/>
      <c r="K147" s="54"/>
      <c r="L147" s="63"/>
      <c r="M147" s="54"/>
      <c r="N147" s="59"/>
      <c r="AF147" s="39"/>
      <c r="AG147" s="48"/>
      <c r="AH147" s="48"/>
      <c r="AJ147" s="3" t="s">
        <v>71</v>
      </c>
      <c r="AL147" s="48"/>
    </row>
    <row r="148" spans="1:38" s="4" customFormat="1" ht="15" x14ac:dyDescent="0.25">
      <c r="A148" s="51"/>
      <c r="B148" s="50"/>
      <c r="C148" s="854" t="s">
        <v>74</v>
      </c>
      <c r="D148" s="854"/>
      <c r="E148" s="854"/>
      <c r="F148" s="65"/>
      <c r="G148" s="66"/>
      <c r="H148" s="66"/>
      <c r="I148" s="66"/>
      <c r="J148" s="68">
        <v>315.27</v>
      </c>
      <c r="K148" s="66"/>
      <c r="L148" s="68">
        <v>6.31</v>
      </c>
      <c r="M148" s="66"/>
      <c r="N148" s="69"/>
      <c r="AF148" s="39"/>
      <c r="AG148" s="48"/>
      <c r="AH148" s="48"/>
      <c r="AK148" s="3" t="s">
        <v>74</v>
      </c>
      <c r="AL148" s="48"/>
    </row>
    <row r="149" spans="1:38" s="4" customFormat="1" ht="15" x14ac:dyDescent="0.25">
      <c r="A149" s="60"/>
      <c r="B149" s="50"/>
      <c r="C149" s="853" t="s">
        <v>75</v>
      </c>
      <c r="D149" s="853"/>
      <c r="E149" s="853"/>
      <c r="F149" s="53"/>
      <c r="G149" s="54"/>
      <c r="H149" s="54"/>
      <c r="I149" s="54"/>
      <c r="J149" s="63"/>
      <c r="K149" s="54"/>
      <c r="L149" s="57">
        <v>6.31</v>
      </c>
      <c r="M149" s="54"/>
      <c r="N149" s="133">
        <v>223.5</v>
      </c>
      <c r="AF149" s="39"/>
      <c r="AG149" s="48"/>
      <c r="AH149" s="48"/>
      <c r="AJ149" s="3" t="s">
        <v>75</v>
      </c>
      <c r="AL149" s="48"/>
    </row>
    <row r="150" spans="1:38" s="4" customFormat="1" ht="45.75" x14ac:dyDescent="0.25">
      <c r="A150" s="60"/>
      <c r="B150" s="50" t="s">
        <v>1046</v>
      </c>
      <c r="C150" s="853" t="s">
        <v>1047</v>
      </c>
      <c r="D150" s="853"/>
      <c r="E150" s="853"/>
      <c r="F150" s="53" t="s">
        <v>78</v>
      </c>
      <c r="G150" s="70">
        <v>103</v>
      </c>
      <c r="H150" s="54"/>
      <c r="I150" s="70">
        <v>103</v>
      </c>
      <c r="J150" s="63"/>
      <c r="K150" s="54"/>
      <c r="L150" s="57">
        <v>6.5</v>
      </c>
      <c r="M150" s="54"/>
      <c r="N150" s="133">
        <v>230.21</v>
      </c>
      <c r="AF150" s="39"/>
      <c r="AG150" s="48"/>
      <c r="AH150" s="48"/>
      <c r="AJ150" s="3" t="s">
        <v>1047</v>
      </c>
      <c r="AL150" s="48"/>
    </row>
    <row r="151" spans="1:38" s="4" customFormat="1" ht="45.75" x14ac:dyDescent="0.25">
      <c r="A151" s="60"/>
      <c r="B151" s="50" t="s">
        <v>1048</v>
      </c>
      <c r="C151" s="853" t="s">
        <v>1049</v>
      </c>
      <c r="D151" s="853"/>
      <c r="E151" s="853"/>
      <c r="F151" s="53" t="s">
        <v>78</v>
      </c>
      <c r="G151" s="70">
        <v>59</v>
      </c>
      <c r="H151" s="54"/>
      <c r="I151" s="70">
        <v>59</v>
      </c>
      <c r="J151" s="63"/>
      <c r="K151" s="54"/>
      <c r="L151" s="57">
        <v>3.72</v>
      </c>
      <c r="M151" s="54"/>
      <c r="N151" s="133">
        <v>131.87</v>
      </c>
      <c r="AF151" s="39"/>
      <c r="AG151" s="48"/>
      <c r="AH151" s="48"/>
      <c r="AJ151" s="3" t="s">
        <v>1049</v>
      </c>
      <c r="AL151" s="48"/>
    </row>
    <row r="152" spans="1:38" s="4" customFormat="1" ht="15" x14ac:dyDescent="0.25">
      <c r="A152" s="71"/>
      <c r="B152" s="72"/>
      <c r="C152" s="847" t="s">
        <v>81</v>
      </c>
      <c r="D152" s="847"/>
      <c r="E152" s="847"/>
      <c r="F152" s="42"/>
      <c r="G152" s="43"/>
      <c r="H152" s="43"/>
      <c r="I152" s="43"/>
      <c r="J152" s="46"/>
      <c r="K152" s="43"/>
      <c r="L152" s="131">
        <v>16.53</v>
      </c>
      <c r="M152" s="66"/>
      <c r="N152" s="47"/>
      <c r="AF152" s="39"/>
      <c r="AG152" s="48"/>
      <c r="AH152" s="48"/>
      <c r="AL152" s="48" t="s">
        <v>81</v>
      </c>
    </row>
    <row r="153" spans="1:38" s="4" customFormat="1" ht="15" x14ac:dyDescent="0.25">
      <c r="A153" s="40" t="s">
        <v>183</v>
      </c>
      <c r="B153" s="41" t="s">
        <v>1050</v>
      </c>
      <c r="C153" s="847" t="s">
        <v>1051</v>
      </c>
      <c r="D153" s="847"/>
      <c r="E153" s="847"/>
      <c r="F153" s="42" t="s">
        <v>174</v>
      </c>
      <c r="G153" s="43">
        <v>1</v>
      </c>
      <c r="H153" s="44">
        <v>1</v>
      </c>
      <c r="I153" s="44">
        <v>1</v>
      </c>
      <c r="J153" s="73">
        <v>1113.5999999999999</v>
      </c>
      <c r="K153" s="43"/>
      <c r="L153" s="73">
        <v>1113.5999999999999</v>
      </c>
      <c r="M153" s="43"/>
      <c r="N153" s="47"/>
      <c r="AF153" s="39"/>
      <c r="AG153" s="48"/>
      <c r="AH153" s="48" t="s">
        <v>1051</v>
      </c>
      <c r="AL153" s="48"/>
    </row>
    <row r="154" spans="1:38" s="4" customFormat="1" ht="15" x14ac:dyDescent="0.25">
      <c r="A154" s="71"/>
      <c r="B154" s="72"/>
      <c r="C154" s="847" t="s">
        <v>81</v>
      </c>
      <c r="D154" s="847"/>
      <c r="E154" s="847"/>
      <c r="F154" s="42"/>
      <c r="G154" s="43"/>
      <c r="H154" s="43"/>
      <c r="I154" s="43"/>
      <c r="J154" s="46"/>
      <c r="K154" s="43"/>
      <c r="L154" s="73">
        <v>1113.5999999999999</v>
      </c>
      <c r="M154" s="66"/>
      <c r="N154" s="47"/>
      <c r="AF154" s="39"/>
      <c r="AG154" s="48"/>
      <c r="AH154" s="48"/>
      <c r="AL154" s="48" t="s">
        <v>81</v>
      </c>
    </row>
    <row r="155" spans="1:38" s="4" customFormat="1" ht="34.5" x14ac:dyDescent="0.25">
      <c r="A155" s="40" t="s">
        <v>186</v>
      </c>
      <c r="B155" s="41" t="s">
        <v>1052</v>
      </c>
      <c r="C155" s="847" t="s">
        <v>1053</v>
      </c>
      <c r="D155" s="847"/>
      <c r="E155" s="847"/>
      <c r="F155" s="42" t="s">
        <v>119</v>
      </c>
      <c r="G155" s="43">
        <v>0.02</v>
      </c>
      <c r="H155" s="44">
        <v>1</v>
      </c>
      <c r="I155" s="109">
        <v>0.02</v>
      </c>
      <c r="J155" s="46"/>
      <c r="K155" s="43"/>
      <c r="L155" s="46"/>
      <c r="M155" s="43"/>
      <c r="N155" s="47"/>
      <c r="AF155" s="39"/>
      <c r="AG155" s="48"/>
      <c r="AH155" s="48" t="s">
        <v>1053</v>
      </c>
      <c r="AL155" s="48"/>
    </row>
    <row r="156" spans="1:38" s="4" customFormat="1" ht="15" x14ac:dyDescent="0.25">
      <c r="A156" s="51"/>
      <c r="B156" s="50" t="s">
        <v>60</v>
      </c>
      <c r="C156" s="853" t="s">
        <v>66</v>
      </c>
      <c r="D156" s="853"/>
      <c r="E156" s="853"/>
      <c r="F156" s="53"/>
      <c r="G156" s="54"/>
      <c r="H156" s="54"/>
      <c r="I156" s="54"/>
      <c r="J156" s="57">
        <v>176.72</v>
      </c>
      <c r="K156" s="54"/>
      <c r="L156" s="57">
        <v>3.53</v>
      </c>
      <c r="M156" s="56">
        <v>35.42</v>
      </c>
      <c r="N156" s="133">
        <v>125.03</v>
      </c>
      <c r="AF156" s="39"/>
      <c r="AG156" s="48"/>
      <c r="AH156" s="48"/>
      <c r="AI156" s="3" t="s">
        <v>66</v>
      </c>
      <c r="AL156" s="48"/>
    </row>
    <row r="157" spans="1:38" s="4" customFormat="1" ht="15" x14ac:dyDescent="0.25">
      <c r="A157" s="51"/>
      <c r="B157" s="50" t="s">
        <v>67</v>
      </c>
      <c r="C157" s="853" t="s">
        <v>68</v>
      </c>
      <c r="D157" s="853"/>
      <c r="E157" s="853"/>
      <c r="F157" s="53"/>
      <c r="G157" s="54"/>
      <c r="H157" s="54"/>
      <c r="I157" s="54"/>
      <c r="J157" s="57">
        <v>63.39</v>
      </c>
      <c r="K157" s="54"/>
      <c r="L157" s="57">
        <v>1.27</v>
      </c>
      <c r="M157" s="54"/>
      <c r="N157" s="59"/>
      <c r="AF157" s="39"/>
      <c r="AG157" s="48"/>
      <c r="AH157" s="48"/>
      <c r="AI157" s="3" t="s">
        <v>68</v>
      </c>
      <c r="AL157" s="48"/>
    </row>
    <row r="158" spans="1:38" s="4" customFormat="1" ht="15" x14ac:dyDescent="0.25">
      <c r="A158" s="51"/>
      <c r="B158" s="50" t="s">
        <v>69</v>
      </c>
      <c r="C158" s="853" t="s">
        <v>70</v>
      </c>
      <c r="D158" s="853"/>
      <c r="E158" s="853"/>
      <c r="F158" s="53"/>
      <c r="G158" s="54"/>
      <c r="H158" s="54"/>
      <c r="I158" s="54"/>
      <c r="J158" s="57">
        <v>8.7899999999999991</v>
      </c>
      <c r="K158" s="54"/>
      <c r="L158" s="57">
        <v>0.18</v>
      </c>
      <c r="M158" s="56">
        <v>35.42</v>
      </c>
      <c r="N158" s="133">
        <v>6.38</v>
      </c>
      <c r="AF158" s="39"/>
      <c r="AG158" s="48"/>
      <c r="AH158" s="48"/>
      <c r="AI158" s="3" t="s">
        <v>70</v>
      </c>
      <c r="AL158" s="48"/>
    </row>
    <row r="159" spans="1:38" s="4" customFormat="1" ht="15" x14ac:dyDescent="0.25">
      <c r="A159" s="51"/>
      <c r="B159" s="50" t="s">
        <v>86</v>
      </c>
      <c r="C159" s="853" t="s">
        <v>87</v>
      </c>
      <c r="D159" s="853"/>
      <c r="E159" s="853"/>
      <c r="F159" s="53"/>
      <c r="G159" s="54"/>
      <c r="H159" s="54"/>
      <c r="I159" s="54"/>
      <c r="J159" s="57">
        <v>30.32</v>
      </c>
      <c r="K159" s="54"/>
      <c r="L159" s="57">
        <v>0.61</v>
      </c>
      <c r="M159" s="54"/>
      <c r="N159" s="59"/>
      <c r="AF159" s="39"/>
      <c r="AG159" s="48"/>
      <c r="AH159" s="48"/>
      <c r="AI159" s="3" t="s">
        <v>87</v>
      </c>
      <c r="AL159" s="48"/>
    </row>
    <row r="160" spans="1:38" s="4" customFormat="1" ht="15" x14ac:dyDescent="0.25">
      <c r="A160" s="60"/>
      <c r="B160" s="50"/>
      <c r="C160" s="853" t="s">
        <v>71</v>
      </c>
      <c r="D160" s="853"/>
      <c r="E160" s="853"/>
      <c r="F160" s="53" t="s">
        <v>72</v>
      </c>
      <c r="G160" s="61">
        <v>18.8</v>
      </c>
      <c r="H160" s="54"/>
      <c r="I160" s="62">
        <v>0.376</v>
      </c>
      <c r="J160" s="63"/>
      <c r="K160" s="54"/>
      <c r="L160" s="63"/>
      <c r="M160" s="54"/>
      <c r="N160" s="59"/>
      <c r="AF160" s="39"/>
      <c r="AG160" s="48"/>
      <c r="AH160" s="48"/>
      <c r="AJ160" s="3" t="s">
        <v>71</v>
      </c>
      <c r="AL160" s="48"/>
    </row>
    <row r="161" spans="1:38" s="4" customFormat="1" ht="15" x14ac:dyDescent="0.25">
      <c r="A161" s="60"/>
      <c r="B161" s="50"/>
      <c r="C161" s="853" t="s">
        <v>73</v>
      </c>
      <c r="D161" s="853"/>
      <c r="E161" s="853"/>
      <c r="F161" s="53" t="s">
        <v>72</v>
      </c>
      <c r="G161" s="61">
        <v>0.7</v>
      </c>
      <c r="H161" s="54"/>
      <c r="I161" s="62">
        <v>1.4E-2</v>
      </c>
      <c r="J161" s="63"/>
      <c r="K161" s="54"/>
      <c r="L161" s="63"/>
      <c r="M161" s="54"/>
      <c r="N161" s="59"/>
      <c r="AF161" s="39"/>
      <c r="AG161" s="48"/>
      <c r="AH161" s="48"/>
      <c r="AJ161" s="3" t="s">
        <v>73</v>
      </c>
      <c r="AL161" s="48"/>
    </row>
    <row r="162" spans="1:38" s="4" customFormat="1" ht="15" x14ac:dyDescent="0.25">
      <c r="A162" s="51"/>
      <c r="B162" s="50"/>
      <c r="C162" s="854" t="s">
        <v>74</v>
      </c>
      <c r="D162" s="854"/>
      <c r="E162" s="854"/>
      <c r="F162" s="65"/>
      <c r="G162" s="66"/>
      <c r="H162" s="66"/>
      <c r="I162" s="66"/>
      <c r="J162" s="68">
        <v>270.43</v>
      </c>
      <c r="K162" s="66"/>
      <c r="L162" s="68">
        <v>5.41</v>
      </c>
      <c r="M162" s="66"/>
      <c r="N162" s="69"/>
      <c r="AF162" s="39"/>
      <c r="AG162" s="48"/>
      <c r="AH162" s="48"/>
      <c r="AK162" s="3" t="s">
        <v>74</v>
      </c>
      <c r="AL162" s="48"/>
    </row>
    <row r="163" spans="1:38" s="4" customFormat="1" ht="15" x14ac:dyDescent="0.25">
      <c r="A163" s="60"/>
      <c r="B163" s="50"/>
      <c r="C163" s="853" t="s">
        <v>75</v>
      </c>
      <c r="D163" s="853"/>
      <c r="E163" s="853"/>
      <c r="F163" s="53"/>
      <c r="G163" s="54"/>
      <c r="H163" s="54"/>
      <c r="I163" s="54"/>
      <c r="J163" s="63"/>
      <c r="K163" s="54"/>
      <c r="L163" s="57">
        <v>3.71</v>
      </c>
      <c r="M163" s="54"/>
      <c r="N163" s="133">
        <v>131.41</v>
      </c>
      <c r="AF163" s="39"/>
      <c r="AG163" s="48"/>
      <c r="AH163" s="48"/>
      <c r="AJ163" s="3" t="s">
        <v>75</v>
      </c>
      <c r="AL163" s="48"/>
    </row>
    <row r="164" spans="1:38" s="4" customFormat="1" ht="23.25" x14ac:dyDescent="0.25">
      <c r="A164" s="60"/>
      <c r="B164" s="50" t="s">
        <v>120</v>
      </c>
      <c r="C164" s="853" t="s">
        <v>121</v>
      </c>
      <c r="D164" s="853"/>
      <c r="E164" s="853"/>
      <c r="F164" s="53" t="s">
        <v>78</v>
      </c>
      <c r="G164" s="70">
        <v>97</v>
      </c>
      <c r="H164" s="54"/>
      <c r="I164" s="70">
        <v>97</v>
      </c>
      <c r="J164" s="63"/>
      <c r="K164" s="54"/>
      <c r="L164" s="57">
        <v>3.6</v>
      </c>
      <c r="M164" s="54"/>
      <c r="N164" s="133">
        <v>127.47</v>
      </c>
      <c r="AF164" s="39"/>
      <c r="AG164" s="48"/>
      <c r="AH164" s="48"/>
      <c r="AJ164" s="3" t="s">
        <v>121</v>
      </c>
      <c r="AL164" s="48"/>
    </row>
    <row r="165" spans="1:38" s="4" customFormat="1" ht="23.25" x14ac:dyDescent="0.25">
      <c r="A165" s="60"/>
      <c r="B165" s="50" t="s">
        <v>122</v>
      </c>
      <c r="C165" s="853" t="s">
        <v>123</v>
      </c>
      <c r="D165" s="853"/>
      <c r="E165" s="853"/>
      <c r="F165" s="53" t="s">
        <v>78</v>
      </c>
      <c r="G165" s="70">
        <v>51</v>
      </c>
      <c r="H165" s="54"/>
      <c r="I165" s="70">
        <v>51</v>
      </c>
      <c r="J165" s="63"/>
      <c r="K165" s="54"/>
      <c r="L165" s="57">
        <v>1.89</v>
      </c>
      <c r="M165" s="54"/>
      <c r="N165" s="133">
        <v>67.02</v>
      </c>
      <c r="AF165" s="39"/>
      <c r="AG165" s="48"/>
      <c r="AH165" s="48"/>
      <c r="AJ165" s="3" t="s">
        <v>123</v>
      </c>
      <c r="AL165" s="48"/>
    </row>
    <row r="166" spans="1:38" s="4" customFormat="1" ht="15" x14ac:dyDescent="0.25">
      <c r="A166" s="71"/>
      <c r="B166" s="72"/>
      <c r="C166" s="847" t="s">
        <v>81</v>
      </c>
      <c r="D166" s="847"/>
      <c r="E166" s="847"/>
      <c r="F166" s="42"/>
      <c r="G166" s="43"/>
      <c r="H166" s="43"/>
      <c r="I166" s="43"/>
      <c r="J166" s="46"/>
      <c r="K166" s="43"/>
      <c r="L166" s="131">
        <v>10.9</v>
      </c>
      <c r="M166" s="66"/>
      <c r="N166" s="47"/>
      <c r="AF166" s="39"/>
      <c r="AG166" s="48"/>
      <c r="AH166" s="48"/>
      <c r="AL166" s="48" t="s">
        <v>81</v>
      </c>
    </row>
    <row r="167" spans="1:38" s="4" customFormat="1" ht="23.25" x14ac:dyDescent="0.25">
      <c r="A167" s="40" t="s">
        <v>187</v>
      </c>
      <c r="B167" s="41" t="s">
        <v>1054</v>
      </c>
      <c r="C167" s="847" t="s">
        <v>1055</v>
      </c>
      <c r="D167" s="847"/>
      <c r="E167" s="847"/>
      <c r="F167" s="42" t="s">
        <v>1056</v>
      </c>
      <c r="G167" s="43">
        <v>0.2</v>
      </c>
      <c r="H167" s="44">
        <v>1</v>
      </c>
      <c r="I167" s="45">
        <v>0.2</v>
      </c>
      <c r="J167" s="131">
        <v>185.5</v>
      </c>
      <c r="K167" s="43"/>
      <c r="L167" s="131">
        <v>37.1</v>
      </c>
      <c r="M167" s="43"/>
      <c r="N167" s="47"/>
      <c r="AF167" s="39"/>
      <c r="AG167" s="48"/>
      <c r="AH167" s="48" t="s">
        <v>1055</v>
      </c>
      <c r="AL167" s="48"/>
    </row>
    <row r="168" spans="1:38" s="4" customFormat="1" ht="15" x14ac:dyDescent="0.25">
      <c r="A168" s="71"/>
      <c r="B168" s="72"/>
      <c r="C168" s="847" t="s">
        <v>81</v>
      </c>
      <c r="D168" s="847"/>
      <c r="E168" s="847"/>
      <c r="F168" s="42"/>
      <c r="G168" s="43"/>
      <c r="H168" s="43"/>
      <c r="I168" s="43"/>
      <c r="J168" s="46"/>
      <c r="K168" s="43"/>
      <c r="L168" s="131">
        <v>37.1</v>
      </c>
      <c r="M168" s="66"/>
      <c r="N168" s="47"/>
      <c r="AF168" s="39"/>
      <c r="AG168" s="48"/>
      <c r="AH168" s="48"/>
      <c r="AL168" s="48" t="s">
        <v>81</v>
      </c>
    </row>
    <row r="169" spans="1:38" s="4" customFormat="1" ht="45.75" x14ac:dyDescent="0.25">
      <c r="A169" s="40" t="s">
        <v>189</v>
      </c>
      <c r="B169" s="41" t="s">
        <v>1057</v>
      </c>
      <c r="C169" s="847" t="s">
        <v>1058</v>
      </c>
      <c r="D169" s="847"/>
      <c r="E169" s="847"/>
      <c r="F169" s="42" t="s">
        <v>1045</v>
      </c>
      <c r="G169" s="43">
        <v>0.08</v>
      </c>
      <c r="H169" s="44">
        <v>1</v>
      </c>
      <c r="I169" s="109">
        <v>0.08</v>
      </c>
      <c r="J169" s="46"/>
      <c r="K169" s="43"/>
      <c r="L169" s="46"/>
      <c r="M169" s="43"/>
      <c r="N169" s="47"/>
      <c r="AF169" s="39"/>
      <c r="AG169" s="48"/>
      <c r="AH169" s="48" t="s">
        <v>1058</v>
      </c>
      <c r="AL169" s="48"/>
    </row>
    <row r="170" spans="1:38" s="4" customFormat="1" ht="15" x14ac:dyDescent="0.25">
      <c r="A170" s="51"/>
      <c r="B170" s="50" t="s">
        <v>60</v>
      </c>
      <c r="C170" s="853" t="s">
        <v>66</v>
      </c>
      <c r="D170" s="853"/>
      <c r="E170" s="853"/>
      <c r="F170" s="53"/>
      <c r="G170" s="54"/>
      <c r="H170" s="54"/>
      <c r="I170" s="54"/>
      <c r="J170" s="57">
        <v>142.44999999999999</v>
      </c>
      <c r="K170" s="54"/>
      <c r="L170" s="57">
        <v>11.4</v>
      </c>
      <c r="M170" s="56">
        <v>35.42</v>
      </c>
      <c r="N170" s="133">
        <v>403.79</v>
      </c>
      <c r="AF170" s="39"/>
      <c r="AG170" s="48"/>
      <c r="AH170" s="48"/>
      <c r="AI170" s="3" t="s">
        <v>66</v>
      </c>
      <c r="AL170" s="48"/>
    </row>
    <row r="171" spans="1:38" s="4" customFormat="1" ht="15" x14ac:dyDescent="0.25">
      <c r="A171" s="60"/>
      <c r="B171" s="50"/>
      <c r="C171" s="853" t="s">
        <v>71</v>
      </c>
      <c r="D171" s="853"/>
      <c r="E171" s="853"/>
      <c r="F171" s="53" t="s">
        <v>72</v>
      </c>
      <c r="G171" s="61">
        <v>16.7</v>
      </c>
      <c r="H171" s="54"/>
      <c r="I171" s="62">
        <v>1.3360000000000001</v>
      </c>
      <c r="J171" s="63"/>
      <c r="K171" s="54"/>
      <c r="L171" s="63"/>
      <c r="M171" s="54"/>
      <c r="N171" s="59"/>
      <c r="AF171" s="39"/>
      <c r="AG171" s="48"/>
      <c r="AH171" s="48"/>
      <c r="AJ171" s="3" t="s">
        <v>71</v>
      </c>
      <c r="AL171" s="48"/>
    </row>
    <row r="172" spans="1:38" s="4" customFormat="1" ht="15" x14ac:dyDescent="0.25">
      <c r="A172" s="51"/>
      <c r="B172" s="50"/>
      <c r="C172" s="854" t="s">
        <v>74</v>
      </c>
      <c r="D172" s="854"/>
      <c r="E172" s="854"/>
      <c r="F172" s="65"/>
      <c r="G172" s="66"/>
      <c r="H172" s="66"/>
      <c r="I172" s="66"/>
      <c r="J172" s="68">
        <v>142.44999999999999</v>
      </c>
      <c r="K172" s="66"/>
      <c r="L172" s="68">
        <v>11.4</v>
      </c>
      <c r="M172" s="66"/>
      <c r="N172" s="69"/>
      <c r="AF172" s="39"/>
      <c r="AG172" s="48"/>
      <c r="AH172" s="48"/>
      <c r="AK172" s="3" t="s">
        <v>74</v>
      </c>
      <c r="AL172" s="48"/>
    </row>
    <row r="173" spans="1:38" s="4" customFormat="1" ht="15" x14ac:dyDescent="0.25">
      <c r="A173" s="60"/>
      <c r="B173" s="50"/>
      <c r="C173" s="853" t="s">
        <v>75</v>
      </c>
      <c r="D173" s="853"/>
      <c r="E173" s="853"/>
      <c r="F173" s="53"/>
      <c r="G173" s="54"/>
      <c r="H173" s="54"/>
      <c r="I173" s="54"/>
      <c r="J173" s="63"/>
      <c r="K173" s="54"/>
      <c r="L173" s="57">
        <v>11.4</v>
      </c>
      <c r="M173" s="54"/>
      <c r="N173" s="133">
        <v>403.79</v>
      </c>
      <c r="AF173" s="39"/>
      <c r="AG173" s="48"/>
      <c r="AH173" s="48"/>
      <c r="AJ173" s="3" t="s">
        <v>75</v>
      </c>
      <c r="AL173" s="48"/>
    </row>
    <row r="174" spans="1:38" s="4" customFormat="1" ht="45.75" x14ac:dyDescent="0.25">
      <c r="A174" s="60"/>
      <c r="B174" s="50" t="s">
        <v>1046</v>
      </c>
      <c r="C174" s="853" t="s">
        <v>1047</v>
      </c>
      <c r="D174" s="853"/>
      <c r="E174" s="853"/>
      <c r="F174" s="53" t="s">
        <v>78</v>
      </c>
      <c r="G174" s="70">
        <v>103</v>
      </c>
      <c r="H174" s="54"/>
      <c r="I174" s="70">
        <v>103</v>
      </c>
      <c r="J174" s="63"/>
      <c r="K174" s="54"/>
      <c r="L174" s="57">
        <v>11.74</v>
      </c>
      <c r="M174" s="54"/>
      <c r="N174" s="133">
        <v>415.9</v>
      </c>
      <c r="AF174" s="39"/>
      <c r="AG174" s="48"/>
      <c r="AH174" s="48"/>
      <c r="AJ174" s="3" t="s">
        <v>1047</v>
      </c>
      <c r="AL174" s="48"/>
    </row>
    <row r="175" spans="1:38" s="4" customFormat="1" ht="45.75" x14ac:dyDescent="0.25">
      <c r="A175" s="60"/>
      <c r="B175" s="50" t="s">
        <v>1048</v>
      </c>
      <c r="C175" s="853" t="s">
        <v>1049</v>
      </c>
      <c r="D175" s="853"/>
      <c r="E175" s="853"/>
      <c r="F175" s="53" t="s">
        <v>78</v>
      </c>
      <c r="G175" s="70">
        <v>59</v>
      </c>
      <c r="H175" s="54"/>
      <c r="I175" s="70">
        <v>59</v>
      </c>
      <c r="J175" s="63"/>
      <c r="K175" s="54"/>
      <c r="L175" s="57">
        <v>6.73</v>
      </c>
      <c r="M175" s="54"/>
      <c r="N175" s="133">
        <v>238.24</v>
      </c>
      <c r="AF175" s="39"/>
      <c r="AG175" s="48"/>
      <c r="AH175" s="48"/>
      <c r="AJ175" s="3" t="s">
        <v>1049</v>
      </c>
      <c r="AL175" s="48"/>
    </row>
    <row r="176" spans="1:38" s="4" customFormat="1" ht="15" x14ac:dyDescent="0.25">
      <c r="A176" s="71"/>
      <c r="B176" s="72"/>
      <c r="C176" s="847" t="s">
        <v>81</v>
      </c>
      <c r="D176" s="847"/>
      <c r="E176" s="847"/>
      <c r="F176" s="42"/>
      <c r="G176" s="43"/>
      <c r="H176" s="43"/>
      <c r="I176" s="43"/>
      <c r="J176" s="46"/>
      <c r="K176" s="43"/>
      <c r="L176" s="131">
        <v>29.87</v>
      </c>
      <c r="M176" s="66"/>
      <c r="N176" s="47"/>
      <c r="AF176" s="39"/>
      <c r="AG176" s="48"/>
      <c r="AH176" s="48"/>
      <c r="AL176" s="48" t="s">
        <v>81</v>
      </c>
    </row>
    <row r="177" spans="1:38" s="4" customFormat="1" ht="15" x14ac:dyDescent="0.25">
      <c r="A177" s="40" t="s">
        <v>191</v>
      </c>
      <c r="B177" s="41" t="s">
        <v>1059</v>
      </c>
      <c r="C177" s="847" t="s">
        <v>1060</v>
      </c>
      <c r="D177" s="847"/>
      <c r="E177" s="847"/>
      <c r="F177" s="42" t="s">
        <v>174</v>
      </c>
      <c r="G177" s="43">
        <v>1</v>
      </c>
      <c r="H177" s="44">
        <v>1</v>
      </c>
      <c r="I177" s="44">
        <v>1</v>
      </c>
      <c r="J177" s="131">
        <v>681.6</v>
      </c>
      <c r="K177" s="43"/>
      <c r="L177" s="131">
        <v>681.6</v>
      </c>
      <c r="M177" s="43"/>
      <c r="N177" s="47"/>
      <c r="AF177" s="39"/>
      <c r="AG177" s="48"/>
      <c r="AH177" s="48" t="s">
        <v>1060</v>
      </c>
      <c r="AL177" s="48"/>
    </row>
    <row r="178" spans="1:38" s="4" customFormat="1" ht="15" x14ac:dyDescent="0.25">
      <c r="A178" s="71"/>
      <c r="B178" s="72"/>
      <c r="C178" s="847" t="s">
        <v>81</v>
      </c>
      <c r="D178" s="847"/>
      <c r="E178" s="847"/>
      <c r="F178" s="42"/>
      <c r="G178" s="43"/>
      <c r="H178" s="43"/>
      <c r="I178" s="43"/>
      <c r="J178" s="46"/>
      <c r="K178" s="43"/>
      <c r="L178" s="131">
        <v>681.6</v>
      </c>
      <c r="M178" s="66"/>
      <c r="N178" s="47"/>
      <c r="AF178" s="39"/>
      <c r="AG178" s="48"/>
      <c r="AH178" s="48"/>
      <c r="AL178" s="48" t="s">
        <v>81</v>
      </c>
    </row>
    <row r="179" spans="1:38" s="4" customFormat="1" ht="34.5" x14ac:dyDescent="0.25">
      <c r="A179" s="40" t="s">
        <v>198</v>
      </c>
      <c r="B179" s="41" t="s">
        <v>1061</v>
      </c>
      <c r="C179" s="847" t="s">
        <v>1062</v>
      </c>
      <c r="D179" s="847"/>
      <c r="E179" s="847"/>
      <c r="F179" s="42" t="s">
        <v>119</v>
      </c>
      <c r="G179" s="43">
        <v>0.04</v>
      </c>
      <c r="H179" s="44">
        <v>1</v>
      </c>
      <c r="I179" s="109">
        <v>0.04</v>
      </c>
      <c r="J179" s="46"/>
      <c r="K179" s="43"/>
      <c r="L179" s="46"/>
      <c r="M179" s="43"/>
      <c r="N179" s="47"/>
      <c r="AF179" s="39"/>
      <c r="AG179" s="48"/>
      <c r="AH179" s="48" t="s">
        <v>1062</v>
      </c>
      <c r="AL179" s="48"/>
    </row>
    <row r="180" spans="1:38" s="4" customFormat="1" ht="15" x14ac:dyDescent="0.25">
      <c r="A180" s="51"/>
      <c r="B180" s="50" t="s">
        <v>60</v>
      </c>
      <c r="C180" s="853" t="s">
        <v>66</v>
      </c>
      <c r="D180" s="853"/>
      <c r="E180" s="853"/>
      <c r="F180" s="53"/>
      <c r="G180" s="54"/>
      <c r="H180" s="54"/>
      <c r="I180" s="54"/>
      <c r="J180" s="57">
        <v>160.93</v>
      </c>
      <c r="K180" s="54"/>
      <c r="L180" s="57">
        <v>6.44</v>
      </c>
      <c r="M180" s="56">
        <v>35.42</v>
      </c>
      <c r="N180" s="133">
        <v>228.1</v>
      </c>
      <c r="AF180" s="39"/>
      <c r="AG180" s="48"/>
      <c r="AH180" s="48"/>
      <c r="AI180" s="3" t="s">
        <v>66</v>
      </c>
      <c r="AL180" s="48"/>
    </row>
    <row r="181" spans="1:38" s="4" customFormat="1" ht="15" x14ac:dyDescent="0.25">
      <c r="A181" s="51"/>
      <c r="B181" s="50" t="s">
        <v>67</v>
      </c>
      <c r="C181" s="853" t="s">
        <v>68</v>
      </c>
      <c r="D181" s="853"/>
      <c r="E181" s="853"/>
      <c r="F181" s="53"/>
      <c r="G181" s="54"/>
      <c r="H181" s="54"/>
      <c r="I181" s="54"/>
      <c r="J181" s="57">
        <v>47.08</v>
      </c>
      <c r="K181" s="54"/>
      <c r="L181" s="57">
        <v>1.88</v>
      </c>
      <c r="M181" s="54"/>
      <c r="N181" s="59"/>
      <c r="AF181" s="39"/>
      <c r="AG181" s="48"/>
      <c r="AH181" s="48"/>
      <c r="AI181" s="3" t="s">
        <v>68</v>
      </c>
      <c r="AL181" s="48"/>
    </row>
    <row r="182" spans="1:38" s="4" customFormat="1" ht="15" x14ac:dyDescent="0.25">
      <c r="A182" s="51"/>
      <c r="B182" s="50" t="s">
        <v>69</v>
      </c>
      <c r="C182" s="853" t="s">
        <v>70</v>
      </c>
      <c r="D182" s="853"/>
      <c r="E182" s="853"/>
      <c r="F182" s="53"/>
      <c r="G182" s="54"/>
      <c r="H182" s="54"/>
      <c r="I182" s="54"/>
      <c r="J182" s="57">
        <v>6.53</v>
      </c>
      <c r="K182" s="54"/>
      <c r="L182" s="57">
        <v>0.26</v>
      </c>
      <c r="M182" s="56">
        <v>35.42</v>
      </c>
      <c r="N182" s="133">
        <v>9.2100000000000009</v>
      </c>
      <c r="AF182" s="39"/>
      <c r="AG182" s="48"/>
      <c r="AH182" s="48"/>
      <c r="AI182" s="3" t="s">
        <v>70</v>
      </c>
      <c r="AL182" s="48"/>
    </row>
    <row r="183" spans="1:38" s="4" customFormat="1" ht="15" x14ac:dyDescent="0.25">
      <c r="A183" s="51"/>
      <c r="B183" s="50" t="s">
        <v>86</v>
      </c>
      <c r="C183" s="853" t="s">
        <v>87</v>
      </c>
      <c r="D183" s="853"/>
      <c r="E183" s="853"/>
      <c r="F183" s="53"/>
      <c r="G183" s="54"/>
      <c r="H183" s="54"/>
      <c r="I183" s="54"/>
      <c r="J183" s="57">
        <v>26.14</v>
      </c>
      <c r="K183" s="54"/>
      <c r="L183" s="57">
        <v>1.05</v>
      </c>
      <c r="M183" s="54"/>
      <c r="N183" s="59"/>
      <c r="AF183" s="39"/>
      <c r="AG183" s="48"/>
      <c r="AH183" s="48"/>
      <c r="AI183" s="3" t="s">
        <v>87</v>
      </c>
      <c r="AL183" s="48"/>
    </row>
    <row r="184" spans="1:38" s="4" customFormat="1" ht="15" x14ac:dyDescent="0.25">
      <c r="A184" s="60"/>
      <c r="B184" s="50"/>
      <c r="C184" s="853" t="s">
        <v>71</v>
      </c>
      <c r="D184" s="853"/>
      <c r="E184" s="853"/>
      <c r="F184" s="53" t="s">
        <v>72</v>
      </c>
      <c r="G184" s="56">
        <v>17.12</v>
      </c>
      <c r="H184" s="54"/>
      <c r="I184" s="130">
        <v>0.68479999999999996</v>
      </c>
      <c r="J184" s="63"/>
      <c r="K184" s="54"/>
      <c r="L184" s="63"/>
      <c r="M184" s="54"/>
      <c r="N184" s="59"/>
      <c r="AF184" s="39"/>
      <c r="AG184" s="48"/>
      <c r="AH184" s="48"/>
      <c r="AJ184" s="3" t="s">
        <v>71</v>
      </c>
      <c r="AL184" s="48"/>
    </row>
    <row r="185" spans="1:38" s="4" customFormat="1" ht="15" x14ac:dyDescent="0.25">
      <c r="A185" s="60"/>
      <c r="B185" s="50"/>
      <c r="C185" s="853" t="s">
        <v>73</v>
      </c>
      <c r="D185" s="853"/>
      <c r="E185" s="853"/>
      <c r="F185" s="53" t="s">
        <v>72</v>
      </c>
      <c r="G185" s="56">
        <v>0.52</v>
      </c>
      <c r="H185" s="54"/>
      <c r="I185" s="130">
        <v>2.0799999999999999E-2</v>
      </c>
      <c r="J185" s="63"/>
      <c r="K185" s="54"/>
      <c r="L185" s="63"/>
      <c r="M185" s="54"/>
      <c r="N185" s="59"/>
      <c r="AF185" s="39"/>
      <c r="AG185" s="48"/>
      <c r="AH185" s="48"/>
      <c r="AJ185" s="3" t="s">
        <v>73</v>
      </c>
      <c r="AL185" s="48"/>
    </row>
    <row r="186" spans="1:38" s="4" customFormat="1" ht="15" x14ac:dyDescent="0.25">
      <c r="A186" s="51"/>
      <c r="B186" s="50"/>
      <c r="C186" s="854" t="s">
        <v>74</v>
      </c>
      <c r="D186" s="854"/>
      <c r="E186" s="854"/>
      <c r="F186" s="65"/>
      <c r="G186" s="66"/>
      <c r="H186" s="66"/>
      <c r="I186" s="66"/>
      <c r="J186" s="68">
        <v>234.15</v>
      </c>
      <c r="K186" s="66"/>
      <c r="L186" s="68">
        <v>9.3699999999999992</v>
      </c>
      <c r="M186" s="66"/>
      <c r="N186" s="69"/>
      <c r="AF186" s="39"/>
      <c r="AG186" s="48"/>
      <c r="AH186" s="48"/>
      <c r="AK186" s="3" t="s">
        <v>74</v>
      </c>
      <c r="AL186" s="48"/>
    </row>
    <row r="187" spans="1:38" s="4" customFormat="1" ht="15" x14ac:dyDescent="0.25">
      <c r="A187" s="60"/>
      <c r="B187" s="50"/>
      <c r="C187" s="853" t="s">
        <v>75</v>
      </c>
      <c r="D187" s="853"/>
      <c r="E187" s="853"/>
      <c r="F187" s="53"/>
      <c r="G187" s="54"/>
      <c r="H187" s="54"/>
      <c r="I187" s="54"/>
      <c r="J187" s="63"/>
      <c r="K187" s="54"/>
      <c r="L187" s="57">
        <v>6.7</v>
      </c>
      <c r="M187" s="54"/>
      <c r="N187" s="133">
        <v>237.31</v>
      </c>
      <c r="AF187" s="39"/>
      <c r="AG187" s="48"/>
      <c r="AH187" s="48"/>
      <c r="AJ187" s="3" t="s">
        <v>75</v>
      </c>
      <c r="AL187" s="48"/>
    </row>
    <row r="188" spans="1:38" s="4" customFormat="1" ht="23.25" x14ac:dyDescent="0.25">
      <c r="A188" s="60"/>
      <c r="B188" s="50" t="s">
        <v>120</v>
      </c>
      <c r="C188" s="853" t="s">
        <v>121</v>
      </c>
      <c r="D188" s="853"/>
      <c r="E188" s="853"/>
      <c r="F188" s="53" t="s">
        <v>78</v>
      </c>
      <c r="G188" s="70">
        <v>97</v>
      </c>
      <c r="H188" s="54"/>
      <c r="I188" s="70">
        <v>97</v>
      </c>
      <c r="J188" s="63"/>
      <c r="K188" s="54"/>
      <c r="L188" s="57">
        <v>6.5</v>
      </c>
      <c r="M188" s="54"/>
      <c r="N188" s="133">
        <v>230.19</v>
      </c>
      <c r="AF188" s="39"/>
      <c r="AG188" s="48"/>
      <c r="AH188" s="48"/>
      <c r="AJ188" s="3" t="s">
        <v>121</v>
      </c>
      <c r="AL188" s="48"/>
    </row>
    <row r="189" spans="1:38" s="4" customFormat="1" ht="23.25" x14ac:dyDescent="0.25">
      <c r="A189" s="60"/>
      <c r="B189" s="50" t="s">
        <v>122</v>
      </c>
      <c r="C189" s="853" t="s">
        <v>123</v>
      </c>
      <c r="D189" s="853"/>
      <c r="E189" s="853"/>
      <c r="F189" s="53" t="s">
        <v>78</v>
      </c>
      <c r="G189" s="70">
        <v>51</v>
      </c>
      <c r="H189" s="54"/>
      <c r="I189" s="70">
        <v>51</v>
      </c>
      <c r="J189" s="63"/>
      <c r="K189" s="54"/>
      <c r="L189" s="57">
        <v>3.42</v>
      </c>
      <c r="M189" s="54"/>
      <c r="N189" s="133">
        <v>121.03</v>
      </c>
      <c r="AF189" s="39"/>
      <c r="AG189" s="48"/>
      <c r="AH189" s="48"/>
      <c r="AJ189" s="3" t="s">
        <v>123</v>
      </c>
      <c r="AL189" s="48"/>
    </row>
    <row r="190" spans="1:38" s="4" customFormat="1" ht="15" x14ac:dyDescent="0.25">
      <c r="A190" s="71"/>
      <c r="B190" s="72"/>
      <c r="C190" s="847" t="s">
        <v>81</v>
      </c>
      <c r="D190" s="847"/>
      <c r="E190" s="847"/>
      <c r="F190" s="42"/>
      <c r="G190" s="43"/>
      <c r="H190" s="43"/>
      <c r="I190" s="43"/>
      <c r="J190" s="46"/>
      <c r="K190" s="43"/>
      <c r="L190" s="131">
        <v>19.29</v>
      </c>
      <c r="M190" s="66"/>
      <c r="N190" s="47"/>
      <c r="AF190" s="39"/>
      <c r="AG190" s="48"/>
      <c r="AH190" s="48"/>
      <c r="AL190" s="48" t="s">
        <v>81</v>
      </c>
    </row>
    <row r="191" spans="1:38" s="4" customFormat="1" ht="23.25" x14ac:dyDescent="0.25">
      <c r="A191" s="40" t="s">
        <v>201</v>
      </c>
      <c r="B191" s="41" t="s">
        <v>1063</v>
      </c>
      <c r="C191" s="847" t="s">
        <v>1064</v>
      </c>
      <c r="D191" s="847"/>
      <c r="E191" s="847"/>
      <c r="F191" s="42" t="s">
        <v>1056</v>
      </c>
      <c r="G191" s="43">
        <v>0.4</v>
      </c>
      <c r="H191" s="44">
        <v>1</v>
      </c>
      <c r="I191" s="45">
        <v>0.4</v>
      </c>
      <c r="J191" s="131">
        <v>129</v>
      </c>
      <c r="K191" s="43"/>
      <c r="L191" s="131">
        <v>51.6</v>
      </c>
      <c r="M191" s="43"/>
      <c r="N191" s="47"/>
      <c r="AF191" s="39"/>
      <c r="AG191" s="48"/>
      <c r="AH191" s="48" t="s">
        <v>1064</v>
      </c>
      <c r="AL191" s="48"/>
    </row>
    <row r="192" spans="1:38" s="4" customFormat="1" ht="15" x14ac:dyDescent="0.25">
      <c r="A192" s="71"/>
      <c r="B192" s="72"/>
      <c r="C192" s="847" t="s">
        <v>81</v>
      </c>
      <c r="D192" s="847"/>
      <c r="E192" s="847"/>
      <c r="F192" s="42"/>
      <c r="G192" s="43"/>
      <c r="H192" s="43"/>
      <c r="I192" s="43"/>
      <c r="J192" s="46"/>
      <c r="K192" s="43"/>
      <c r="L192" s="131">
        <v>51.6</v>
      </c>
      <c r="M192" s="66"/>
      <c r="N192" s="47"/>
      <c r="AF192" s="39"/>
      <c r="AG192" s="48"/>
      <c r="AH192" s="48"/>
      <c r="AL192" s="48" t="s">
        <v>81</v>
      </c>
    </row>
    <row r="193" spans="1:38" s="4" customFormat="1" ht="45.75" x14ac:dyDescent="0.25">
      <c r="A193" s="40" t="s">
        <v>204</v>
      </c>
      <c r="B193" s="41" t="s">
        <v>1065</v>
      </c>
      <c r="C193" s="847" t="s">
        <v>1066</v>
      </c>
      <c r="D193" s="847"/>
      <c r="E193" s="847"/>
      <c r="F193" s="42" t="s">
        <v>1045</v>
      </c>
      <c r="G193" s="43">
        <v>0.14000000000000001</v>
      </c>
      <c r="H193" s="44">
        <v>1</v>
      </c>
      <c r="I193" s="109">
        <v>0.14000000000000001</v>
      </c>
      <c r="J193" s="46"/>
      <c r="K193" s="43"/>
      <c r="L193" s="46"/>
      <c r="M193" s="43"/>
      <c r="N193" s="47"/>
      <c r="AF193" s="39"/>
      <c r="AG193" s="48"/>
      <c r="AH193" s="48" t="s">
        <v>1066</v>
      </c>
      <c r="AL193" s="48"/>
    </row>
    <row r="194" spans="1:38" s="4" customFormat="1" ht="15" x14ac:dyDescent="0.25">
      <c r="A194" s="51"/>
      <c r="B194" s="50" t="s">
        <v>60</v>
      </c>
      <c r="C194" s="853" t="s">
        <v>66</v>
      </c>
      <c r="D194" s="853"/>
      <c r="E194" s="853"/>
      <c r="F194" s="53"/>
      <c r="G194" s="54"/>
      <c r="H194" s="54"/>
      <c r="I194" s="54"/>
      <c r="J194" s="57">
        <v>536.45000000000005</v>
      </c>
      <c r="K194" s="54"/>
      <c r="L194" s="57">
        <v>75.099999999999994</v>
      </c>
      <c r="M194" s="56">
        <v>35.42</v>
      </c>
      <c r="N194" s="58">
        <v>2660.04</v>
      </c>
      <c r="AF194" s="39"/>
      <c r="AG194" s="48"/>
      <c r="AH194" s="48"/>
      <c r="AI194" s="3" t="s">
        <v>66</v>
      </c>
      <c r="AL194" s="48"/>
    </row>
    <row r="195" spans="1:38" s="4" customFormat="1" ht="15" x14ac:dyDescent="0.25">
      <c r="A195" s="60"/>
      <c r="B195" s="50"/>
      <c r="C195" s="853" t="s">
        <v>71</v>
      </c>
      <c r="D195" s="853"/>
      <c r="E195" s="853"/>
      <c r="F195" s="53" t="s">
        <v>72</v>
      </c>
      <c r="G195" s="56">
        <v>62.89</v>
      </c>
      <c r="H195" s="54"/>
      <c r="I195" s="130">
        <v>8.8046000000000006</v>
      </c>
      <c r="J195" s="63"/>
      <c r="K195" s="54"/>
      <c r="L195" s="63"/>
      <c r="M195" s="54"/>
      <c r="N195" s="59"/>
      <c r="AF195" s="39"/>
      <c r="AG195" s="48"/>
      <c r="AH195" s="48"/>
      <c r="AJ195" s="3" t="s">
        <v>71</v>
      </c>
      <c r="AL195" s="48"/>
    </row>
    <row r="196" spans="1:38" s="4" customFormat="1" ht="15" x14ac:dyDescent="0.25">
      <c r="A196" s="51"/>
      <c r="B196" s="50"/>
      <c r="C196" s="854" t="s">
        <v>74</v>
      </c>
      <c r="D196" s="854"/>
      <c r="E196" s="854"/>
      <c r="F196" s="65"/>
      <c r="G196" s="66"/>
      <c r="H196" s="66"/>
      <c r="I196" s="66"/>
      <c r="J196" s="68">
        <v>536.45000000000005</v>
      </c>
      <c r="K196" s="66"/>
      <c r="L196" s="68">
        <v>75.099999999999994</v>
      </c>
      <c r="M196" s="66"/>
      <c r="N196" s="69"/>
      <c r="AF196" s="39"/>
      <c r="AG196" s="48"/>
      <c r="AH196" s="48"/>
      <c r="AK196" s="3" t="s">
        <v>74</v>
      </c>
      <c r="AL196" s="48"/>
    </row>
    <row r="197" spans="1:38" s="4" customFormat="1" ht="15" x14ac:dyDescent="0.25">
      <c r="A197" s="60"/>
      <c r="B197" s="50"/>
      <c r="C197" s="853" t="s">
        <v>75</v>
      </c>
      <c r="D197" s="853"/>
      <c r="E197" s="853"/>
      <c r="F197" s="53"/>
      <c r="G197" s="54"/>
      <c r="H197" s="54"/>
      <c r="I197" s="54"/>
      <c r="J197" s="63"/>
      <c r="K197" s="54"/>
      <c r="L197" s="57">
        <v>75.099999999999994</v>
      </c>
      <c r="M197" s="54"/>
      <c r="N197" s="58">
        <v>2660.04</v>
      </c>
      <c r="AF197" s="39"/>
      <c r="AG197" s="48"/>
      <c r="AH197" s="48"/>
      <c r="AJ197" s="3" t="s">
        <v>75</v>
      </c>
      <c r="AL197" s="48"/>
    </row>
    <row r="198" spans="1:38" s="4" customFormat="1" ht="45.75" x14ac:dyDescent="0.25">
      <c r="A198" s="60"/>
      <c r="B198" s="50" t="s">
        <v>1046</v>
      </c>
      <c r="C198" s="853" t="s">
        <v>1047</v>
      </c>
      <c r="D198" s="853"/>
      <c r="E198" s="853"/>
      <c r="F198" s="53" t="s">
        <v>78</v>
      </c>
      <c r="G198" s="70">
        <v>103</v>
      </c>
      <c r="H198" s="54"/>
      <c r="I198" s="70">
        <v>103</v>
      </c>
      <c r="J198" s="63"/>
      <c r="K198" s="54"/>
      <c r="L198" s="57">
        <v>77.349999999999994</v>
      </c>
      <c r="M198" s="54"/>
      <c r="N198" s="58">
        <v>2739.84</v>
      </c>
      <c r="AF198" s="39"/>
      <c r="AG198" s="48"/>
      <c r="AH198" s="48"/>
      <c r="AJ198" s="3" t="s">
        <v>1047</v>
      </c>
      <c r="AL198" s="48"/>
    </row>
    <row r="199" spans="1:38" s="4" customFormat="1" ht="45.75" x14ac:dyDescent="0.25">
      <c r="A199" s="60"/>
      <c r="B199" s="50" t="s">
        <v>1048</v>
      </c>
      <c r="C199" s="853" t="s">
        <v>1049</v>
      </c>
      <c r="D199" s="853"/>
      <c r="E199" s="853"/>
      <c r="F199" s="53" t="s">
        <v>78</v>
      </c>
      <c r="G199" s="70">
        <v>59</v>
      </c>
      <c r="H199" s="54"/>
      <c r="I199" s="70">
        <v>59</v>
      </c>
      <c r="J199" s="63"/>
      <c r="K199" s="54"/>
      <c r="L199" s="57">
        <v>44.31</v>
      </c>
      <c r="M199" s="54"/>
      <c r="N199" s="58">
        <v>1569.42</v>
      </c>
      <c r="AF199" s="39"/>
      <c r="AG199" s="48"/>
      <c r="AH199" s="48"/>
      <c r="AJ199" s="3" t="s">
        <v>1049</v>
      </c>
      <c r="AL199" s="48"/>
    </row>
    <row r="200" spans="1:38" s="4" customFormat="1" ht="15" x14ac:dyDescent="0.25">
      <c r="A200" s="71"/>
      <c r="B200" s="72"/>
      <c r="C200" s="847" t="s">
        <v>81</v>
      </c>
      <c r="D200" s="847"/>
      <c r="E200" s="847"/>
      <c r="F200" s="42"/>
      <c r="G200" s="43"/>
      <c r="H200" s="43"/>
      <c r="I200" s="43"/>
      <c r="J200" s="46"/>
      <c r="K200" s="43"/>
      <c r="L200" s="131">
        <v>196.76</v>
      </c>
      <c r="M200" s="66"/>
      <c r="N200" s="47"/>
      <c r="AF200" s="39"/>
      <c r="AG200" s="48"/>
      <c r="AH200" s="48"/>
      <c r="AL200" s="48" t="s">
        <v>81</v>
      </c>
    </row>
    <row r="201" spans="1:38" s="4" customFormat="1" ht="15" x14ac:dyDescent="0.25">
      <c r="A201" s="40" t="s">
        <v>208</v>
      </c>
      <c r="B201" s="41" t="s">
        <v>1067</v>
      </c>
      <c r="C201" s="847" t="s">
        <v>1068</v>
      </c>
      <c r="D201" s="847"/>
      <c r="E201" s="847"/>
      <c r="F201" s="42" t="s">
        <v>174</v>
      </c>
      <c r="G201" s="43">
        <v>1</v>
      </c>
      <c r="H201" s="44">
        <v>1</v>
      </c>
      <c r="I201" s="44">
        <v>1</v>
      </c>
      <c r="J201" s="73">
        <v>2632.8</v>
      </c>
      <c r="K201" s="43"/>
      <c r="L201" s="73">
        <v>2632.8</v>
      </c>
      <c r="M201" s="43"/>
      <c r="N201" s="47"/>
      <c r="AF201" s="39"/>
      <c r="AG201" s="48"/>
      <c r="AH201" s="48" t="s">
        <v>1068</v>
      </c>
      <c r="AL201" s="48"/>
    </row>
    <row r="202" spans="1:38" s="4" customFormat="1" ht="15" x14ac:dyDescent="0.25">
      <c r="A202" s="71"/>
      <c r="B202" s="72"/>
      <c r="C202" s="847" t="s">
        <v>81</v>
      </c>
      <c r="D202" s="847"/>
      <c r="E202" s="847"/>
      <c r="F202" s="42"/>
      <c r="G202" s="43"/>
      <c r="H202" s="43"/>
      <c r="I202" s="43"/>
      <c r="J202" s="46"/>
      <c r="K202" s="43"/>
      <c r="L202" s="73">
        <v>2632.8</v>
      </c>
      <c r="M202" s="66"/>
      <c r="N202" s="47"/>
      <c r="AF202" s="39"/>
      <c r="AG202" s="48"/>
      <c r="AH202" s="48"/>
      <c r="AL202" s="48" t="s">
        <v>81</v>
      </c>
    </row>
    <row r="203" spans="1:38" s="4" customFormat="1" ht="34.5" x14ac:dyDescent="0.25">
      <c r="A203" s="40" t="s">
        <v>211</v>
      </c>
      <c r="B203" s="41" t="s">
        <v>1069</v>
      </c>
      <c r="C203" s="847" t="s">
        <v>1070</v>
      </c>
      <c r="D203" s="847"/>
      <c r="E203" s="847"/>
      <c r="F203" s="42" t="s">
        <v>119</v>
      </c>
      <c r="G203" s="43">
        <v>3.95E-2</v>
      </c>
      <c r="H203" s="44">
        <v>1</v>
      </c>
      <c r="I203" s="135">
        <v>3.95E-2</v>
      </c>
      <c r="J203" s="46"/>
      <c r="K203" s="43"/>
      <c r="L203" s="46"/>
      <c r="M203" s="43"/>
      <c r="N203" s="47"/>
      <c r="AF203" s="39"/>
      <c r="AG203" s="48"/>
      <c r="AH203" s="48" t="s">
        <v>1070</v>
      </c>
      <c r="AL203" s="48"/>
    </row>
    <row r="204" spans="1:38" s="4" customFormat="1" ht="15" x14ac:dyDescent="0.25">
      <c r="A204" s="51"/>
      <c r="B204" s="50" t="s">
        <v>60</v>
      </c>
      <c r="C204" s="853" t="s">
        <v>66</v>
      </c>
      <c r="D204" s="853"/>
      <c r="E204" s="853"/>
      <c r="F204" s="53"/>
      <c r="G204" s="54"/>
      <c r="H204" s="54"/>
      <c r="I204" s="54"/>
      <c r="J204" s="57">
        <v>703.87</v>
      </c>
      <c r="K204" s="54"/>
      <c r="L204" s="57">
        <v>27.8</v>
      </c>
      <c r="M204" s="56">
        <v>35.42</v>
      </c>
      <c r="N204" s="133">
        <v>984.68</v>
      </c>
      <c r="AF204" s="39"/>
      <c r="AG204" s="48"/>
      <c r="AH204" s="48"/>
      <c r="AI204" s="3" t="s">
        <v>66</v>
      </c>
      <c r="AL204" s="48"/>
    </row>
    <row r="205" spans="1:38" s="4" customFormat="1" ht="15" x14ac:dyDescent="0.25">
      <c r="A205" s="51"/>
      <c r="B205" s="50" t="s">
        <v>67</v>
      </c>
      <c r="C205" s="853" t="s">
        <v>68</v>
      </c>
      <c r="D205" s="853"/>
      <c r="E205" s="853"/>
      <c r="F205" s="53"/>
      <c r="G205" s="54"/>
      <c r="H205" s="54"/>
      <c r="I205" s="54"/>
      <c r="J205" s="57">
        <v>317.62</v>
      </c>
      <c r="K205" s="54"/>
      <c r="L205" s="57">
        <v>12.55</v>
      </c>
      <c r="M205" s="54"/>
      <c r="N205" s="59"/>
      <c r="AF205" s="39"/>
      <c r="AG205" s="48"/>
      <c r="AH205" s="48"/>
      <c r="AI205" s="3" t="s">
        <v>68</v>
      </c>
      <c r="AL205" s="48"/>
    </row>
    <row r="206" spans="1:38" s="4" customFormat="1" ht="15" x14ac:dyDescent="0.25">
      <c r="A206" s="51"/>
      <c r="B206" s="50" t="s">
        <v>69</v>
      </c>
      <c r="C206" s="853" t="s">
        <v>70</v>
      </c>
      <c r="D206" s="853"/>
      <c r="E206" s="853"/>
      <c r="F206" s="53"/>
      <c r="G206" s="54"/>
      <c r="H206" s="54"/>
      <c r="I206" s="54"/>
      <c r="J206" s="57">
        <v>37.909999999999997</v>
      </c>
      <c r="K206" s="54"/>
      <c r="L206" s="57">
        <v>1.5</v>
      </c>
      <c r="M206" s="56">
        <v>35.42</v>
      </c>
      <c r="N206" s="133">
        <v>53.13</v>
      </c>
      <c r="AF206" s="39"/>
      <c r="AG206" s="48"/>
      <c r="AH206" s="48"/>
      <c r="AI206" s="3" t="s">
        <v>70</v>
      </c>
      <c r="AL206" s="48"/>
    </row>
    <row r="207" spans="1:38" s="4" customFormat="1" ht="15" x14ac:dyDescent="0.25">
      <c r="A207" s="51"/>
      <c r="B207" s="50" t="s">
        <v>86</v>
      </c>
      <c r="C207" s="853" t="s">
        <v>87</v>
      </c>
      <c r="D207" s="853"/>
      <c r="E207" s="853"/>
      <c r="F207" s="53"/>
      <c r="G207" s="54"/>
      <c r="H207" s="54"/>
      <c r="I207" s="54"/>
      <c r="J207" s="57">
        <v>309.18</v>
      </c>
      <c r="K207" s="54"/>
      <c r="L207" s="57">
        <v>12.21</v>
      </c>
      <c r="M207" s="54"/>
      <c r="N207" s="59"/>
      <c r="AF207" s="39"/>
      <c r="AG207" s="48"/>
      <c r="AH207" s="48"/>
      <c r="AI207" s="3" t="s">
        <v>87</v>
      </c>
      <c r="AL207" s="48"/>
    </row>
    <row r="208" spans="1:38" s="4" customFormat="1" ht="15" x14ac:dyDescent="0.25">
      <c r="A208" s="60"/>
      <c r="B208" s="50"/>
      <c r="C208" s="853" t="s">
        <v>71</v>
      </c>
      <c r="D208" s="853"/>
      <c r="E208" s="853"/>
      <c r="F208" s="53" t="s">
        <v>72</v>
      </c>
      <c r="G208" s="56">
        <v>74.88</v>
      </c>
      <c r="H208" s="54"/>
      <c r="I208" s="64">
        <v>2.9577599999999999</v>
      </c>
      <c r="J208" s="63"/>
      <c r="K208" s="54"/>
      <c r="L208" s="63"/>
      <c r="M208" s="54"/>
      <c r="N208" s="59"/>
      <c r="AF208" s="39"/>
      <c r="AG208" s="48"/>
      <c r="AH208" s="48"/>
      <c r="AJ208" s="3" t="s">
        <v>71</v>
      </c>
      <c r="AL208" s="48"/>
    </row>
    <row r="209" spans="1:38" s="4" customFormat="1" ht="15" x14ac:dyDescent="0.25">
      <c r="A209" s="60"/>
      <c r="B209" s="50"/>
      <c r="C209" s="853" t="s">
        <v>73</v>
      </c>
      <c r="D209" s="853"/>
      <c r="E209" s="853"/>
      <c r="F209" s="53" t="s">
        <v>72</v>
      </c>
      <c r="G209" s="56">
        <v>3.02</v>
      </c>
      <c r="H209" s="54"/>
      <c r="I209" s="64">
        <v>0.11928999999999999</v>
      </c>
      <c r="J209" s="63"/>
      <c r="K209" s="54"/>
      <c r="L209" s="63"/>
      <c r="M209" s="54"/>
      <c r="N209" s="59"/>
      <c r="AF209" s="39"/>
      <c r="AG209" s="48"/>
      <c r="AH209" s="48"/>
      <c r="AJ209" s="3" t="s">
        <v>73</v>
      </c>
      <c r="AL209" s="48"/>
    </row>
    <row r="210" spans="1:38" s="4" customFormat="1" ht="15" x14ac:dyDescent="0.25">
      <c r="A210" s="51"/>
      <c r="B210" s="50"/>
      <c r="C210" s="854" t="s">
        <v>74</v>
      </c>
      <c r="D210" s="854"/>
      <c r="E210" s="854"/>
      <c r="F210" s="65"/>
      <c r="G210" s="66"/>
      <c r="H210" s="66"/>
      <c r="I210" s="66"/>
      <c r="J210" s="67">
        <v>1330.67</v>
      </c>
      <c r="K210" s="66"/>
      <c r="L210" s="68">
        <v>52.56</v>
      </c>
      <c r="M210" s="66"/>
      <c r="N210" s="69"/>
      <c r="AF210" s="39"/>
      <c r="AG210" s="48"/>
      <c r="AH210" s="48"/>
      <c r="AK210" s="3" t="s">
        <v>74</v>
      </c>
      <c r="AL210" s="48"/>
    </row>
    <row r="211" spans="1:38" s="4" customFormat="1" ht="15" x14ac:dyDescent="0.25">
      <c r="A211" s="60"/>
      <c r="B211" s="50"/>
      <c r="C211" s="853" t="s">
        <v>75</v>
      </c>
      <c r="D211" s="853"/>
      <c r="E211" s="853"/>
      <c r="F211" s="53"/>
      <c r="G211" s="54"/>
      <c r="H211" s="54"/>
      <c r="I211" s="54"/>
      <c r="J211" s="63"/>
      <c r="K211" s="54"/>
      <c r="L211" s="57">
        <v>29.3</v>
      </c>
      <c r="M211" s="54"/>
      <c r="N211" s="58">
        <v>1037.81</v>
      </c>
      <c r="AF211" s="39"/>
      <c r="AG211" s="48"/>
      <c r="AH211" s="48"/>
      <c r="AJ211" s="3" t="s">
        <v>75</v>
      </c>
      <c r="AL211" s="48"/>
    </row>
    <row r="212" spans="1:38" s="4" customFormat="1" ht="23.25" x14ac:dyDescent="0.25">
      <c r="A212" s="60"/>
      <c r="B212" s="50" t="s">
        <v>120</v>
      </c>
      <c r="C212" s="853" t="s">
        <v>121</v>
      </c>
      <c r="D212" s="853"/>
      <c r="E212" s="853"/>
      <c r="F212" s="53" t="s">
        <v>78</v>
      </c>
      <c r="G212" s="70">
        <v>97</v>
      </c>
      <c r="H212" s="54"/>
      <c r="I212" s="70">
        <v>97</v>
      </c>
      <c r="J212" s="63"/>
      <c r="K212" s="54"/>
      <c r="L212" s="57">
        <v>28.42</v>
      </c>
      <c r="M212" s="54"/>
      <c r="N212" s="58">
        <v>1006.68</v>
      </c>
      <c r="AF212" s="39"/>
      <c r="AG212" s="48"/>
      <c r="AH212" s="48"/>
      <c r="AJ212" s="3" t="s">
        <v>121</v>
      </c>
      <c r="AL212" s="48"/>
    </row>
    <row r="213" spans="1:38" s="4" customFormat="1" ht="23.25" x14ac:dyDescent="0.25">
      <c r="A213" s="60"/>
      <c r="B213" s="50" t="s">
        <v>122</v>
      </c>
      <c r="C213" s="853" t="s">
        <v>123</v>
      </c>
      <c r="D213" s="853"/>
      <c r="E213" s="853"/>
      <c r="F213" s="53" t="s">
        <v>78</v>
      </c>
      <c r="G213" s="70">
        <v>51</v>
      </c>
      <c r="H213" s="54"/>
      <c r="I213" s="70">
        <v>51</v>
      </c>
      <c r="J213" s="63"/>
      <c r="K213" s="54"/>
      <c r="L213" s="57">
        <v>14.94</v>
      </c>
      <c r="M213" s="54"/>
      <c r="N213" s="133">
        <v>529.28</v>
      </c>
      <c r="AF213" s="39"/>
      <c r="AG213" s="48"/>
      <c r="AH213" s="48"/>
      <c r="AJ213" s="3" t="s">
        <v>123</v>
      </c>
      <c r="AL213" s="48"/>
    </row>
    <row r="214" spans="1:38" s="4" customFormat="1" ht="15" x14ac:dyDescent="0.25">
      <c r="A214" s="71"/>
      <c r="B214" s="72"/>
      <c r="C214" s="847" t="s">
        <v>81</v>
      </c>
      <c r="D214" s="847"/>
      <c r="E214" s="847"/>
      <c r="F214" s="42"/>
      <c r="G214" s="43"/>
      <c r="H214" s="43"/>
      <c r="I214" s="43"/>
      <c r="J214" s="46"/>
      <c r="K214" s="43"/>
      <c r="L214" s="131">
        <v>95.92</v>
      </c>
      <c r="M214" s="66"/>
      <c r="N214" s="47"/>
      <c r="AF214" s="39"/>
      <c r="AG214" s="48"/>
      <c r="AH214" s="48"/>
      <c r="AL214" s="48" t="s">
        <v>81</v>
      </c>
    </row>
    <row r="215" spans="1:38" s="4" customFormat="1" ht="23.25" x14ac:dyDescent="0.25">
      <c r="A215" s="40" t="s">
        <v>219</v>
      </c>
      <c r="B215" s="41" t="s">
        <v>1071</v>
      </c>
      <c r="C215" s="847" t="s">
        <v>1072</v>
      </c>
      <c r="D215" s="847"/>
      <c r="E215" s="847"/>
      <c r="F215" s="42" t="s">
        <v>164</v>
      </c>
      <c r="G215" s="43">
        <v>3.95</v>
      </c>
      <c r="H215" s="44">
        <v>1</v>
      </c>
      <c r="I215" s="109">
        <v>3.95</v>
      </c>
      <c r="J215" s="131">
        <v>14.5</v>
      </c>
      <c r="K215" s="43"/>
      <c r="L215" s="131">
        <v>57.28</v>
      </c>
      <c r="M215" s="43"/>
      <c r="N215" s="47"/>
      <c r="AF215" s="39"/>
      <c r="AG215" s="48"/>
      <c r="AH215" s="48" t="s">
        <v>1072</v>
      </c>
      <c r="AL215" s="48"/>
    </row>
    <row r="216" spans="1:38" s="4" customFormat="1" ht="15" x14ac:dyDescent="0.25">
      <c r="A216" s="71"/>
      <c r="B216" s="72"/>
      <c r="C216" s="847" t="s">
        <v>81</v>
      </c>
      <c r="D216" s="847"/>
      <c r="E216" s="847"/>
      <c r="F216" s="42"/>
      <c r="G216" s="43"/>
      <c r="H216" s="43"/>
      <c r="I216" s="43"/>
      <c r="J216" s="46"/>
      <c r="K216" s="43"/>
      <c r="L216" s="131">
        <v>57.28</v>
      </c>
      <c r="M216" s="66"/>
      <c r="N216" s="47"/>
      <c r="AF216" s="39"/>
      <c r="AG216" s="48"/>
      <c r="AH216" s="48"/>
      <c r="AL216" s="48" t="s">
        <v>81</v>
      </c>
    </row>
    <row r="217" spans="1:38" s="4" customFormat="1" ht="34.5" x14ac:dyDescent="0.25">
      <c r="A217" s="40" t="s">
        <v>223</v>
      </c>
      <c r="B217" s="41" t="s">
        <v>264</v>
      </c>
      <c r="C217" s="847" t="s">
        <v>1073</v>
      </c>
      <c r="D217" s="847"/>
      <c r="E217" s="847"/>
      <c r="F217" s="42" t="s">
        <v>174</v>
      </c>
      <c r="G217" s="43">
        <v>24</v>
      </c>
      <c r="H217" s="44">
        <v>1</v>
      </c>
      <c r="I217" s="44">
        <v>24</v>
      </c>
      <c r="J217" s="46"/>
      <c r="K217" s="43"/>
      <c r="L217" s="46"/>
      <c r="M217" s="43"/>
      <c r="N217" s="47"/>
      <c r="AF217" s="39"/>
      <c r="AG217" s="48"/>
      <c r="AH217" s="48" t="s">
        <v>1073</v>
      </c>
      <c r="AL217" s="48"/>
    </row>
    <row r="218" spans="1:38" s="4" customFormat="1" ht="15" x14ac:dyDescent="0.25">
      <c r="A218" s="51"/>
      <c r="B218" s="50" t="s">
        <v>60</v>
      </c>
      <c r="C218" s="853" t="s">
        <v>66</v>
      </c>
      <c r="D218" s="853"/>
      <c r="E218" s="853"/>
      <c r="F218" s="53"/>
      <c r="G218" s="54"/>
      <c r="H218" s="54"/>
      <c r="I218" s="54"/>
      <c r="J218" s="57">
        <v>3.57</v>
      </c>
      <c r="K218" s="54"/>
      <c r="L218" s="57">
        <v>85.68</v>
      </c>
      <c r="M218" s="56">
        <v>35.42</v>
      </c>
      <c r="N218" s="58">
        <v>3034.79</v>
      </c>
      <c r="AF218" s="39"/>
      <c r="AG218" s="48"/>
      <c r="AH218" s="48"/>
      <c r="AI218" s="3" t="s">
        <v>66</v>
      </c>
      <c r="AL218" s="48"/>
    </row>
    <row r="219" spans="1:38" s="4" customFormat="1" ht="15" x14ac:dyDescent="0.25">
      <c r="A219" s="51"/>
      <c r="B219" s="50" t="s">
        <v>86</v>
      </c>
      <c r="C219" s="853" t="s">
        <v>87</v>
      </c>
      <c r="D219" s="853"/>
      <c r="E219" s="853"/>
      <c r="F219" s="53"/>
      <c r="G219" s="54"/>
      <c r="H219" s="54"/>
      <c r="I219" s="54"/>
      <c r="J219" s="57">
        <v>15.07</v>
      </c>
      <c r="K219" s="54"/>
      <c r="L219" s="57">
        <v>361.68</v>
      </c>
      <c r="M219" s="54"/>
      <c r="N219" s="59"/>
      <c r="AF219" s="39"/>
      <c r="AG219" s="48"/>
      <c r="AH219" s="48"/>
      <c r="AI219" s="3" t="s">
        <v>87</v>
      </c>
      <c r="AL219" s="48"/>
    </row>
    <row r="220" spans="1:38" s="4" customFormat="1" ht="15" x14ac:dyDescent="0.25">
      <c r="A220" s="60"/>
      <c r="B220" s="50"/>
      <c r="C220" s="853" t="s">
        <v>71</v>
      </c>
      <c r="D220" s="853"/>
      <c r="E220" s="853"/>
      <c r="F220" s="53" t="s">
        <v>72</v>
      </c>
      <c r="G220" s="56">
        <v>0.38</v>
      </c>
      <c r="H220" s="54"/>
      <c r="I220" s="56">
        <v>9.1199999999999992</v>
      </c>
      <c r="J220" s="63"/>
      <c r="K220" s="54"/>
      <c r="L220" s="63"/>
      <c r="M220" s="54"/>
      <c r="N220" s="59"/>
      <c r="AF220" s="39"/>
      <c r="AG220" s="48"/>
      <c r="AH220" s="48"/>
      <c r="AJ220" s="3" t="s">
        <v>71</v>
      </c>
      <c r="AL220" s="48"/>
    </row>
    <row r="221" spans="1:38" s="4" customFormat="1" ht="15" x14ac:dyDescent="0.25">
      <c r="A221" s="51"/>
      <c r="B221" s="50"/>
      <c r="C221" s="854" t="s">
        <v>74</v>
      </c>
      <c r="D221" s="854"/>
      <c r="E221" s="854"/>
      <c r="F221" s="65"/>
      <c r="G221" s="66"/>
      <c r="H221" s="66"/>
      <c r="I221" s="66"/>
      <c r="J221" s="68">
        <v>18.64</v>
      </c>
      <c r="K221" s="66"/>
      <c r="L221" s="68">
        <v>447.36</v>
      </c>
      <c r="M221" s="66"/>
      <c r="N221" s="69"/>
      <c r="AF221" s="39"/>
      <c r="AG221" s="48"/>
      <c r="AH221" s="48"/>
      <c r="AK221" s="3" t="s">
        <v>74</v>
      </c>
      <c r="AL221" s="48"/>
    </row>
    <row r="222" spans="1:38" s="4" customFormat="1" ht="15" x14ac:dyDescent="0.25">
      <c r="A222" s="60"/>
      <c r="B222" s="50"/>
      <c r="C222" s="853" t="s">
        <v>75</v>
      </c>
      <c r="D222" s="853"/>
      <c r="E222" s="853"/>
      <c r="F222" s="53"/>
      <c r="G222" s="54"/>
      <c r="H222" s="54"/>
      <c r="I222" s="54"/>
      <c r="J222" s="63"/>
      <c r="K222" s="54"/>
      <c r="L222" s="57">
        <v>85.68</v>
      </c>
      <c r="M222" s="54"/>
      <c r="N222" s="58">
        <v>3034.79</v>
      </c>
      <c r="AF222" s="39"/>
      <c r="AG222" s="48"/>
      <c r="AH222" s="48"/>
      <c r="AJ222" s="3" t="s">
        <v>75</v>
      </c>
      <c r="AL222" s="48"/>
    </row>
    <row r="223" spans="1:38" s="4" customFormat="1" ht="23.25" x14ac:dyDescent="0.25">
      <c r="A223" s="60"/>
      <c r="B223" s="50" t="s">
        <v>120</v>
      </c>
      <c r="C223" s="853" t="s">
        <v>121</v>
      </c>
      <c r="D223" s="853"/>
      <c r="E223" s="853"/>
      <c r="F223" s="53" t="s">
        <v>78</v>
      </c>
      <c r="G223" s="70">
        <v>97</v>
      </c>
      <c r="H223" s="54"/>
      <c r="I223" s="70">
        <v>97</v>
      </c>
      <c r="J223" s="63"/>
      <c r="K223" s="54"/>
      <c r="L223" s="57">
        <v>83.11</v>
      </c>
      <c r="M223" s="54"/>
      <c r="N223" s="58">
        <v>2943.75</v>
      </c>
      <c r="AF223" s="39"/>
      <c r="AG223" s="48"/>
      <c r="AH223" s="48"/>
      <c r="AJ223" s="3" t="s">
        <v>121</v>
      </c>
      <c r="AL223" s="48"/>
    </row>
    <row r="224" spans="1:38" s="4" customFormat="1" ht="23.25" x14ac:dyDescent="0.25">
      <c r="A224" s="60"/>
      <c r="B224" s="50" t="s">
        <v>122</v>
      </c>
      <c r="C224" s="853" t="s">
        <v>123</v>
      </c>
      <c r="D224" s="853"/>
      <c r="E224" s="853"/>
      <c r="F224" s="53" t="s">
        <v>78</v>
      </c>
      <c r="G224" s="70">
        <v>51</v>
      </c>
      <c r="H224" s="54"/>
      <c r="I224" s="70">
        <v>51</v>
      </c>
      <c r="J224" s="63"/>
      <c r="K224" s="54"/>
      <c r="L224" s="57">
        <v>43.7</v>
      </c>
      <c r="M224" s="54"/>
      <c r="N224" s="58">
        <v>1547.74</v>
      </c>
      <c r="AF224" s="39"/>
      <c r="AG224" s="48"/>
      <c r="AH224" s="48"/>
      <c r="AJ224" s="3" t="s">
        <v>123</v>
      </c>
      <c r="AL224" s="48"/>
    </row>
    <row r="225" spans="1:38" s="4" customFormat="1" ht="15" x14ac:dyDescent="0.25">
      <c r="A225" s="71"/>
      <c r="B225" s="72"/>
      <c r="C225" s="847" t="s">
        <v>81</v>
      </c>
      <c r="D225" s="847"/>
      <c r="E225" s="847"/>
      <c r="F225" s="42"/>
      <c r="G225" s="43"/>
      <c r="H225" s="43"/>
      <c r="I225" s="43"/>
      <c r="J225" s="46"/>
      <c r="K225" s="43"/>
      <c r="L225" s="131">
        <v>574.16999999999996</v>
      </c>
      <c r="M225" s="66"/>
      <c r="N225" s="47"/>
      <c r="AF225" s="39"/>
      <c r="AG225" s="48"/>
      <c r="AH225" s="48"/>
      <c r="AL225" s="48" t="s">
        <v>81</v>
      </c>
    </row>
    <row r="226" spans="1:38" s="4" customFormat="1" ht="23.25" x14ac:dyDescent="0.25">
      <c r="A226" s="40" t="s">
        <v>226</v>
      </c>
      <c r="B226" s="41" t="s">
        <v>274</v>
      </c>
      <c r="C226" s="847" t="s">
        <v>275</v>
      </c>
      <c r="D226" s="847"/>
      <c r="E226" s="847"/>
      <c r="F226" s="42" t="s">
        <v>207</v>
      </c>
      <c r="G226" s="43">
        <v>-1.4400000000000001E-3</v>
      </c>
      <c r="H226" s="44">
        <v>1</v>
      </c>
      <c r="I226" s="137">
        <v>-1.4400000000000001E-3</v>
      </c>
      <c r="J226" s="73">
        <v>26950</v>
      </c>
      <c r="K226" s="43"/>
      <c r="L226" s="131">
        <v>-38.81</v>
      </c>
      <c r="M226" s="43"/>
      <c r="N226" s="47"/>
      <c r="AF226" s="39"/>
      <c r="AG226" s="48"/>
      <c r="AH226" s="48" t="s">
        <v>275</v>
      </c>
      <c r="AL226" s="48"/>
    </row>
    <row r="227" spans="1:38" s="4" customFormat="1" ht="15" x14ac:dyDescent="0.25">
      <c r="A227" s="71"/>
      <c r="B227" s="72"/>
      <c r="C227" s="847" t="s">
        <v>81</v>
      </c>
      <c r="D227" s="847"/>
      <c r="E227" s="847"/>
      <c r="F227" s="42"/>
      <c r="G227" s="43"/>
      <c r="H227" s="43"/>
      <c r="I227" s="43"/>
      <c r="J227" s="46"/>
      <c r="K227" s="43"/>
      <c r="L227" s="131">
        <v>-38.81</v>
      </c>
      <c r="M227" s="66"/>
      <c r="N227" s="47"/>
      <c r="AF227" s="39"/>
      <c r="AG227" s="48"/>
      <c r="AH227" s="48"/>
      <c r="AL227" s="48" t="s">
        <v>81</v>
      </c>
    </row>
    <row r="228" spans="1:38" s="4" customFormat="1" ht="15" x14ac:dyDescent="0.25">
      <c r="A228" s="40" t="s">
        <v>239</v>
      </c>
      <c r="B228" s="41" t="s">
        <v>271</v>
      </c>
      <c r="C228" s="847" t="s">
        <v>272</v>
      </c>
      <c r="D228" s="847"/>
      <c r="E228" s="847"/>
      <c r="F228" s="42" t="s">
        <v>269</v>
      </c>
      <c r="G228" s="43">
        <v>-3.6</v>
      </c>
      <c r="H228" s="44">
        <v>1</v>
      </c>
      <c r="I228" s="45">
        <v>-3.6</v>
      </c>
      <c r="J228" s="131">
        <v>9.0399999999999991</v>
      </c>
      <c r="K228" s="43"/>
      <c r="L228" s="131">
        <v>-32.54</v>
      </c>
      <c r="M228" s="43"/>
      <c r="N228" s="47"/>
      <c r="AF228" s="39"/>
      <c r="AG228" s="48"/>
      <c r="AH228" s="48" t="s">
        <v>272</v>
      </c>
      <c r="AL228" s="48"/>
    </row>
    <row r="229" spans="1:38" s="4" customFormat="1" ht="15" x14ac:dyDescent="0.25">
      <c r="A229" s="71"/>
      <c r="B229" s="72"/>
      <c r="C229" s="847" t="s">
        <v>81</v>
      </c>
      <c r="D229" s="847"/>
      <c r="E229" s="847"/>
      <c r="F229" s="42"/>
      <c r="G229" s="43"/>
      <c r="H229" s="43"/>
      <c r="I229" s="43"/>
      <c r="J229" s="46"/>
      <c r="K229" s="43"/>
      <c r="L229" s="131">
        <v>-32.54</v>
      </c>
      <c r="M229" s="66"/>
      <c r="N229" s="47"/>
      <c r="AF229" s="39"/>
      <c r="AG229" s="48"/>
      <c r="AH229" s="48"/>
      <c r="AL229" s="48" t="s">
        <v>81</v>
      </c>
    </row>
    <row r="230" spans="1:38" s="4" customFormat="1" ht="15" x14ac:dyDescent="0.25">
      <c r="A230" s="40" t="s">
        <v>242</v>
      </c>
      <c r="B230" s="41" t="s">
        <v>267</v>
      </c>
      <c r="C230" s="847" t="s">
        <v>268</v>
      </c>
      <c r="D230" s="847"/>
      <c r="E230" s="847"/>
      <c r="F230" s="42" t="s">
        <v>269</v>
      </c>
      <c r="G230" s="43">
        <v>-17.28</v>
      </c>
      <c r="H230" s="44">
        <v>1</v>
      </c>
      <c r="I230" s="109">
        <v>-17.28</v>
      </c>
      <c r="J230" s="131">
        <v>16.7</v>
      </c>
      <c r="K230" s="43"/>
      <c r="L230" s="131">
        <v>-288.58</v>
      </c>
      <c r="M230" s="43"/>
      <c r="N230" s="47"/>
      <c r="AF230" s="39"/>
      <c r="AG230" s="48"/>
      <c r="AH230" s="48" t="s">
        <v>268</v>
      </c>
      <c r="AL230" s="48"/>
    </row>
    <row r="231" spans="1:38" s="4" customFormat="1" ht="15" x14ac:dyDescent="0.25">
      <c r="A231" s="71"/>
      <c r="B231" s="72"/>
      <c r="C231" s="847" t="s">
        <v>81</v>
      </c>
      <c r="D231" s="847"/>
      <c r="E231" s="847"/>
      <c r="F231" s="42"/>
      <c r="G231" s="43"/>
      <c r="H231" s="43"/>
      <c r="I231" s="43"/>
      <c r="J231" s="46"/>
      <c r="K231" s="43"/>
      <c r="L231" s="131">
        <v>-288.58</v>
      </c>
      <c r="M231" s="66"/>
      <c r="N231" s="47"/>
      <c r="AF231" s="39"/>
      <c r="AG231" s="48"/>
      <c r="AH231" s="48"/>
      <c r="AL231" s="48" t="s">
        <v>81</v>
      </c>
    </row>
    <row r="232" spans="1:38" s="4" customFormat="1" ht="23.25" x14ac:dyDescent="0.25">
      <c r="A232" s="40" t="s">
        <v>245</v>
      </c>
      <c r="B232" s="41" t="s">
        <v>1074</v>
      </c>
      <c r="C232" s="847" t="s">
        <v>1075</v>
      </c>
      <c r="D232" s="847"/>
      <c r="E232" s="847"/>
      <c r="F232" s="42" t="s">
        <v>174</v>
      </c>
      <c r="G232" s="43">
        <v>4</v>
      </c>
      <c r="H232" s="44">
        <v>1</v>
      </c>
      <c r="I232" s="44">
        <v>4</v>
      </c>
      <c r="J232" s="131">
        <v>357.6</v>
      </c>
      <c r="K232" s="43"/>
      <c r="L232" s="73">
        <v>1430.4</v>
      </c>
      <c r="M232" s="43"/>
      <c r="N232" s="47"/>
      <c r="AF232" s="39"/>
      <c r="AG232" s="48"/>
      <c r="AH232" s="48" t="s">
        <v>1075</v>
      </c>
      <c r="AL232" s="48"/>
    </row>
    <row r="233" spans="1:38" s="4" customFormat="1" ht="15" x14ac:dyDescent="0.25">
      <c r="A233" s="71"/>
      <c r="B233" s="72"/>
      <c r="C233" s="847" t="s">
        <v>81</v>
      </c>
      <c r="D233" s="847"/>
      <c r="E233" s="847"/>
      <c r="F233" s="42"/>
      <c r="G233" s="43"/>
      <c r="H233" s="43"/>
      <c r="I233" s="43"/>
      <c r="J233" s="46"/>
      <c r="K233" s="43"/>
      <c r="L233" s="73">
        <v>1430.4</v>
      </c>
      <c r="M233" s="66"/>
      <c r="N233" s="47"/>
      <c r="AF233" s="39"/>
      <c r="AG233" s="48"/>
      <c r="AH233" s="48"/>
      <c r="AL233" s="48" t="s">
        <v>81</v>
      </c>
    </row>
    <row r="234" spans="1:38" s="4" customFormat="1" ht="23.25" x14ac:dyDescent="0.25">
      <c r="A234" s="40" t="s">
        <v>248</v>
      </c>
      <c r="B234" s="41" t="s">
        <v>1076</v>
      </c>
      <c r="C234" s="847" t="s">
        <v>1077</v>
      </c>
      <c r="D234" s="847"/>
      <c r="E234" s="847"/>
      <c r="F234" s="42" t="s">
        <v>174</v>
      </c>
      <c r="G234" s="43">
        <v>12</v>
      </c>
      <c r="H234" s="44">
        <v>1</v>
      </c>
      <c r="I234" s="44">
        <v>12</v>
      </c>
      <c r="J234" s="46"/>
      <c r="K234" s="43"/>
      <c r="L234" s="46"/>
      <c r="M234" s="43"/>
      <c r="N234" s="47"/>
      <c r="AF234" s="39"/>
      <c r="AG234" s="48"/>
      <c r="AH234" s="48" t="s">
        <v>1077</v>
      </c>
      <c r="AL234" s="48"/>
    </row>
    <row r="235" spans="1:38" s="4" customFormat="1" ht="15" x14ac:dyDescent="0.25">
      <c r="A235" s="51"/>
      <c r="B235" s="50" t="s">
        <v>60</v>
      </c>
      <c r="C235" s="853" t="s">
        <v>66</v>
      </c>
      <c r="D235" s="853"/>
      <c r="E235" s="853"/>
      <c r="F235" s="53"/>
      <c r="G235" s="54"/>
      <c r="H235" s="54"/>
      <c r="I235" s="54"/>
      <c r="J235" s="57">
        <v>11.24</v>
      </c>
      <c r="K235" s="54"/>
      <c r="L235" s="57">
        <v>134.88</v>
      </c>
      <c r="M235" s="56">
        <v>35.42</v>
      </c>
      <c r="N235" s="58">
        <v>4777.45</v>
      </c>
      <c r="AF235" s="39"/>
      <c r="AG235" s="48"/>
      <c r="AH235" s="48"/>
      <c r="AI235" s="3" t="s">
        <v>66</v>
      </c>
      <c r="AL235" s="48"/>
    </row>
    <row r="236" spans="1:38" s="4" customFormat="1" ht="15" x14ac:dyDescent="0.25">
      <c r="A236" s="51"/>
      <c r="B236" s="50" t="s">
        <v>67</v>
      </c>
      <c r="C236" s="853" t="s">
        <v>68</v>
      </c>
      <c r="D236" s="853"/>
      <c r="E236" s="853"/>
      <c r="F236" s="53"/>
      <c r="G236" s="54"/>
      <c r="H236" s="54"/>
      <c r="I236" s="54"/>
      <c r="J236" s="57">
        <v>45</v>
      </c>
      <c r="K236" s="54"/>
      <c r="L236" s="57">
        <v>540</v>
      </c>
      <c r="M236" s="54"/>
      <c r="N236" s="59"/>
      <c r="AF236" s="39"/>
      <c r="AG236" s="48"/>
      <c r="AH236" s="48"/>
      <c r="AI236" s="3" t="s">
        <v>68</v>
      </c>
      <c r="AL236" s="48"/>
    </row>
    <row r="237" spans="1:38" s="4" customFormat="1" ht="15" x14ac:dyDescent="0.25">
      <c r="A237" s="51"/>
      <c r="B237" s="50" t="s">
        <v>69</v>
      </c>
      <c r="C237" s="853" t="s">
        <v>70</v>
      </c>
      <c r="D237" s="853"/>
      <c r="E237" s="853"/>
      <c r="F237" s="53"/>
      <c r="G237" s="54"/>
      <c r="H237" s="54"/>
      <c r="I237" s="54"/>
      <c r="J237" s="57">
        <v>4.42</v>
      </c>
      <c r="K237" s="54"/>
      <c r="L237" s="57">
        <v>53.04</v>
      </c>
      <c r="M237" s="56">
        <v>35.42</v>
      </c>
      <c r="N237" s="58">
        <v>1878.68</v>
      </c>
      <c r="AF237" s="39"/>
      <c r="AG237" s="48"/>
      <c r="AH237" s="48"/>
      <c r="AI237" s="3" t="s">
        <v>70</v>
      </c>
      <c r="AL237" s="48"/>
    </row>
    <row r="238" spans="1:38" s="4" customFormat="1" ht="15" x14ac:dyDescent="0.25">
      <c r="A238" s="51"/>
      <c r="B238" s="50" t="s">
        <v>86</v>
      </c>
      <c r="C238" s="853" t="s">
        <v>87</v>
      </c>
      <c r="D238" s="853"/>
      <c r="E238" s="853"/>
      <c r="F238" s="53"/>
      <c r="G238" s="54"/>
      <c r="H238" s="54"/>
      <c r="I238" s="54"/>
      <c r="J238" s="57">
        <v>49.39</v>
      </c>
      <c r="K238" s="54"/>
      <c r="L238" s="57">
        <v>592.67999999999995</v>
      </c>
      <c r="M238" s="54"/>
      <c r="N238" s="59"/>
      <c r="AF238" s="39"/>
      <c r="AG238" s="48"/>
      <c r="AH238" s="48"/>
      <c r="AI238" s="3" t="s">
        <v>87</v>
      </c>
      <c r="AL238" s="48"/>
    </row>
    <row r="239" spans="1:38" s="4" customFormat="1" ht="15" x14ac:dyDescent="0.25">
      <c r="A239" s="60"/>
      <c r="B239" s="50"/>
      <c r="C239" s="853" t="s">
        <v>71</v>
      </c>
      <c r="D239" s="853"/>
      <c r="E239" s="853"/>
      <c r="F239" s="53" t="s">
        <v>72</v>
      </c>
      <c r="G239" s="56">
        <v>1.07</v>
      </c>
      <c r="H239" s="54"/>
      <c r="I239" s="56">
        <v>12.84</v>
      </c>
      <c r="J239" s="63"/>
      <c r="K239" s="54"/>
      <c r="L239" s="63"/>
      <c r="M239" s="54"/>
      <c r="N239" s="59"/>
      <c r="AF239" s="39"/>
      <c r="AG239" s="48"/>
      <c r="AH239" s="48"/>
      <c r="AJ239" s="3" t="s">
        <v>71</v>
      </c>
      <c r="AL239" s="48"/>
    </row>
    <row r="240" spans="1:38" s="4" customFormat="1" ht="15" x14ac:dyDescent="0.25">
      <c r="A240" s="60"/>
      <c r="B240" s="50"/>
      <c r="C240" s="853" t="s">
        <v>73</v>
      </c>
      <c r="D240" s="853"/>
      <c r="E240" s="853"/>
      <c r="F240" s="53" t="s">
        <v>72</v>
      </c>
      <c r="G240" s="56">
        <v>0.33</v>
      </c>
      <c r="H240" s="54"/>
      <c r="I240" s="56">
        <v>3.96</v>
      </c>
      <c r="J240" s="63"/>
      <c r="K240" s="54"/>
      <c r="L240" s="63"/>
      <c r="M240" s="54"/>
      <c r="N240" s="59"/>
      <c r="AF240" s="39"/>
      <c r="AG240" s="48"/>
      <c r="AH240" s="48"/>
      <c r="AJ240" s="3" t="s">
        <v>73</v>
      </c>
      <c r="AL240" s="48"/>
    </row>
    <row r="241" spans="1:38" s="4" customFormat="1" ht="15" x14ac:dyDescent="0.25">
      <c r="A241" s="51"/>
      <c r="B241" s="50"/>
      <c r="C241" s="854" t="s">
        <v>74</v>
      </c>
      <c r="D241" s="854"/>
      <c r="E241" s="854"/>
      <c r="F241" s="65"/>
      <c r="G241" s="66"/>
      <c r="H241" s="66"/>
      <c r="I241" s="66"/>
      <c r="J241" s="68">
        <v>105.63</v>
      </c>
      <c r="K241" s="66"/>
      <c r="L241" s="67">
        <v>1267.56</v>
      </c>
      <c r="M241" s="66"/>
      <c r="N241" s="69"/>
      <c r="AF241" s="39"/>
      <c r="AG241" s="48"/>
      <c r="AH241" s="48"/>
      <c r="AK241" s="3" t="s">
        <v>74</v>
      </c>
      <c r="AL241" s="48"/>
    </row>
    <row r="242" spans="1:38" s="4" customFormat="1" ht="15" x14ac:dyDescent="0.25">
      <c r="A242" s="60"/>
      <c r="B242" s="50"/>
      <c r="C242" s="853" t="s">
        <v>75</v>
      </c>
      <c r="D242" s="853"/>
      <c r="E242" s="853"/>
      <c r="F242" s="53"/>
      <c r="G242" s="54"/>
      <c r="H242" s="54"/>
      <c r="I242" s="54"/>
      <c r="J242" s="63"/>
      <c r="K242" s="54"/>
      <c r="L242" s="57">
        <v>187.92</v>
      </c>
      <c r="M242" s="54"/>
      <c r="N242" s="58">
        <v>6656.13</v>
      </c>
      <c r="AF242" s="39"/>
      <c r="AG242" s="48"/>
      <c r="AH242" s="48"/>
      <c r="AJ242" s="3" t="s">
        <v>75</v>
      </c>
      <c r="AL242" s="48"/>
    </row>
    <row r="243" spans="1:38" s="4" customFormat="1" ht="23.25" x14ac:dyDescent="0.25">
      <c r="A243" s="60"/>
      <c r="B243" s="50" t="s">
        <v>120</v>
      </c>
      <c r="C243" s="853" t="s">
        <v>121</v>
      </c>
      <c r="D243" s="853"/>
      <c r="E243" s="853"/>
      <c r="F243" s="53" t="s">
        <v>78</v>
      </c>
      <c r="G243" s="70">
        <v>97</v>
      </c>
      <c r="H243" s="54"/>
      <c r="I243" s="70">
        <v>97</v>
      </c>
      <c r="J243" s="63"/>
      <c r="K243" s="54"/>
      <c r="L243" s="57">
        <v>182.28</v>
      </c>
      <c r="M243" s="54"/>
      <c r="N243" s="58">
        <v>6456.45</v>
      </c>
      <c r="AF243" s="39"/>
      <c r="AG243" s="48"/>
      <c r="AH243" s="48"/>
      <c r="AJ243" s="3" t="s">
        <v>121</v>
      </c>
      <c r="AL243" s="48"/>
    </row>
    <row r="244" spans="1:38" s="4" customFormat="1" ht="23.25" x14ac:dyDescent="0.25">
      <c r="A244" s="60"/>
      <c r="B244" s="50" t="s">
        <v>122</v>
      </c>
      <c r="C244" s="853" t="s">
        <v>123</v>
      </c>
      <c r="D244" s="853"/>
      <c r="E244" s="853"/>
      <c r="F244" s="53" t="s">
        <v>78</v>
      </c>
      <c r="G244" s="70">
        <v>51</v>
      </c>
      <c r="H244" s="54"/>
      <c r="I244" s="70">
        <v>51</v>
      </c>
      <c r="J244" s="63"/>
      <c r="K244" s="54"/>
      <c r="L244" s="57">
        <v>95.84</v>
      </c>
      <c r="M244" s="54"/>
      <c r="N244" s="58">
        <v>3394.63</v>
      </c>
      <c r="AF244" s="39"/>
      <c r="AG244" s="48"/>
      <c r="AH244" s="48"/>
      <c r="AJ244" s="3" t="s">
        <v>123</v>
      </c>
      <c r="AL244" s="48"/>
    </row>
    <row r="245" spans="1:38" s="4" customFormat="1" ht="15" x14ac:dyDescent="0.25">
      <c r="A245" s="71"/>
      <c r="B245" s="72"/>
      <c r="C245" s="847" t="s">
        <v>81</v>
      </c>
      <c r="D245" s="847"/>
      <c r="E245" s="847"/>
      <c r="F245" s="42"/>
      <c r="G245" s="43"/>
      <c r="H245" s="43"/>
      <c r="I245" s="43"/>
      <c r="J245" s="46"/>
      <c r="K245" s="43"/>
      <c r="L245" s="73">
        <v>1545.68</v>
      </c>
      <c r="M245" s="66"/>
      <c r="N245" s="47"/>
      <c r="AF245" s="39"/>
      <c r="AG245" s="48"/>
      <c r="AH245" s="48"/>
      <c r="AL245" s="48" t="s">
        <v>81</v>
      </c>
    </row>
    <row r="246" spans="1:38" s="4" customFormat="1" ht="23.25" x14ac:dyDescent="0.25">
      <c r="A246" s="40" t="s">
        <v>1078</v>
      </c>
      <c r="B246" s="41" t="s">
        <v>1079</v>
      </c>
      <c r="C246" s="847" t="s">
        <v>1080</v>
      </c>
      <c r="D246" s="847"/>
      <c r="E246" s="847"/>
      <c r="F246" s="42" t="s">
        <v>916</v>
      </c>
      <c r="G246" s="43">
        <v>12</v>
      </c>
      <c r="H246" s="44">
        <v>1</v>
      </c>
      <c r="I246" s="44">
        <v>12</v>
      </c>
      <c r="J246" s="73">
        <v>33927.980000000003</v>
      </c>
      <c r="K246" s="43"/>
      <c r="L246" s="73">
        <v>67295.17</v>
      </c>
      <c r="M246" s="109">
        <v>6.05</v>
      </c>
      <c r="N246" s="134">
        <v>407135.76</v>
      </c>
      <c r="AF246" s="39"/>
      <c r="AG246" s="48"/>
      <c r="AH246" s="48" t="s">
        <v>1080</v>
      </c>
      <c r="AL246" s="48"/>
    </row>
    <row r="247" spans="1:38" s="4" customFormat="1" ht="15" x14ac:dyDescent="0.25">
      <c r="A247" s="71"/>
      <c r="B247" s="72"/>
      <c r="C247" s="847" t="s">
        <v>81</v>
      </c>
      <c r="D247" s="847"/>
      <c r="E247" s="847"/>
      <c r="F247" s="42"/>
      <c r="G247" s="43"/>
      <c r="H247" s="43"/>
      <c r="I247" s="43"/>
      <c r="J247" s="46"/>
      <c r="K247" s="43"/>
      <c r="L247" s="73">
        <v>67295.17</v>
      </c>
      <c r="M247" s="66"/>
      <c r="N247" s="134">
        <v>407135.76</v>
      </c>
      <c r="AF247" s="39"/>
      <c r="AG247" s="48"/>
      <c r="AH247" s="48"/>
      <c r="AL247" s="48" t="s">
        <v>81</v>
      </c>
    </row>
    <row r="248" spans="1:38" s="4" customFormat="1" ht="23.25" x14ac:dyDescent="0.25">
      <c r="A248" s="40" t="s">
        <v>259</v>
      </c>
      <c r="B248" s="41" t="s">
        <v>1031</v>
      </c>
      <c r="C248" s="847" t="s">
        <v>1081</v>
      </c>
      <c r="D248" s="847"/>
      <c r="E248" s="847"/>
      <c r="F248" s="42" t="s">
        <v>174</v>
      </c>
      <c r="G248" s="43">
        <v>12</v>
      </c>
      <c r="H248" s="44">
        <v>1</v>
      </c>
      <c r="I248" s="44">
        <v>12</v>
      </c>
      <c r="J248" s="46"/>
      <c r="K248" s="43"/>
      <c r="L248" s="46"/>
      <c r="M248" s="43"/>
      <c r="N248" s="47"/>
      <c r="AF248" s="39"/>
      <c r="AG248" s="48"/>
      <c r="AH248" s="48" t="s">
        <v>1081</v>
      </c>
      <c r="AL248" s="48"/>
    </row>
    <row r="249" spans="1:38" s="4" customFormat="1" ht="15" x14ac:dyDescent="0.25">
      <c r="A249" s="51"/>
      <c r="B249" s="50" t="s">
        <v>60</v>
      </c>
      <c r="C249" s="853" t="s">
        <v>66</v>
      </c>
      <c r="D249" s="853"/>
      <c r="E249" s="853"/>
      <c r="F249" s="53"/>
      <c r="G249" s="54"/>
      <c r="H249" s="54"/>
      <c r="I249" s="54"/>
      <c r="J249" s="57">
        <v>4.88</v>
      </c>
      <c r="K249" s="54"/>
      <c r="L249" s="57">
        <v>58.56</v>
      </c>
      <c r="M249" s="56">
        <v>35.42</v>
      </c>
      <c r="N249" s="58">
        <v>2074.1999999999998</v>
      </c>
      <c r="AF249" s="39"/>
      <c r="AG249" s="48"/>
      <c r="AH249" s="48"/>
      <c r="AI249" s="3" t="s">
        <v>66</v>
      </c>
      <c r="AL249" s="48"/>
    </row>
    <row r="250" spans="1:38" s="4" customFormat="1" ht="15" x14ac:dyDescent="0.25">
      <c r="A250" s="51"/>
      <c r="B250" s="50" t="s">
        <v>86</v>
      </c>
      <c r="C250" s="853" t="s">
        <v>87</v>
      </c>
      <c r="D250" s="853"/>
      <c r="E250" s="853"/>
      <c r="F250" s="53"/>
      <c r="G250" s="54"/>
      <c r="H250" s="54"/>
      <c r="I250" s="54"/>
      <c r="J250" s="57">
        <v>0.41</v>
      </c>
      <c r="K250" s="54"/>
      <c r="L250" s="57">
        <v>4.92</v>
      </c>
      <c r="M250" s="54"/>
      <c r="N250" s="59"/>
      <c r="AF250" s="39"/>
      <c r="AG250" s="48"/>
      <c r="AH250" s="48"/>
      <c r="AI250" s="3" t="s">
        <v>87</v>
      </c>
      <c r="AL250" s="48"/>
    </row>
    <row r="251" spans="1:38" s="4" customFormat="1" ht="15" x14ac:dyDescent="0.25">
      <c r="A251" s="60"/>
      <c r="B251" s="50"/>
      <c r="C251" s="853" t="s">
        <v>71</v>
      </c>
      <c r="D251" s="853"/>
      <c r="E251" s="853"/>
      <c r="F251" s="53" t="s">
        <v>72</v>
      </c>
      <c r="G251" s="61">
        <v>0.5</v>
      </c>
      <c r="H251" s="54"/>
      <c r="I251" s="70">
        <v>6</v>
      </c>
      <c r="J251" s="63"/>
      <c r="K251" s="54"/>
      <c r="L251" s="63"/>
      <c r="M251" s="54"/>
      <c r="N251" s="59"/>
      <c r="AF251" s="39"/>
      <c r="AG251" s="48"/>
      <c r="AH251" s="48"/>
      <c r="AJ251" s="3" t="s">
        <v>71</v>
      </c>
      <c r="AL251" s="48"/>
    </row>
    <row r="252" spans="1:38" s="4" customFormat="1" ht="15" x14ac:dyDescent="0.25">
      <c r="A252" s="51"/>
      <c r="B252" s="50"/>
      <c r="C252" s="854" t="s">
        <v>74</v>
      </c>
      <c r="D252" s="854"/>
      <c r="E252" s="854"/>
      <c r="F252" s="65"/>
      <c r="G252" s="66"/>
      <c r="H252" s="66"/>
      <c r="I252" s="66"/>
      <c r="J252" s="68">
        <v>5.29</v>
      </c>
      <c r="K252" s="66"/>
      <c r="L252" s="68">
        <v>63.48</v>
      </c>
      <c r="M252" s="66"/>
      <c r="N252" s="69"/>
      <c r="AF252" s="39"/>
      <c r="AG252" s="48"/>
      <c r="AH252" s="48"/>
      <c r="AK252" s="3" t="s">
        <v>74</v>
      </c>
      <c r="AL252" s="48"/>
    </row>
    <row r="253" spans="1:38" s="4" customFormat="1" ht="15" x14ac:dyDescent="0.25">
      <c r="A253" s="60"/>
      <c r="B253" s="50"/>
      <c r="C253" s="853" t="s">
        <v>75</v>
      </c>
      <c r="D253" s="853"/>
      <c r="E253" s="853"/>
      <c r="F253" s="53"/>
      <c r="G253" s="54"/>
      <c r="H253" s="54"/>
      <c r="I253" s="54"/>
      <c r="J253" s="63"/>
      <c r="K253" s="54"/>
      <c r="L253" s="57">
        <v>58.56</v>
      </c>
      <c r="M253" s="54"/>
      <c r="N253" s="58">
        <v>2074.1999999999998</v>
      </c>
      <c r="AF253" s="39"/>
      <c r="AG253" s="48"/>
      <c r="AH253" s="48"/>
      <c r="AJ253" s="3" t="s">
        <v>75</v>
      </c>
      <c r="AL253" s="48"/>
    </row>
    <row r="254" spans="1:38" s="4" customFormat="1" ht="15" x14ac:dyDescent="0.25">
      <c r="A254" s="60"/>
      <c r="B254" s="50" t="s">
        <v>928</v>
      </c>
      <c r="C254" s="853" t="s">
        <v>929</v>
      </c>
      <c r="D254" s="853"/>
      <c r="E254" s="853"/>
      <c r="F254" s="53" t="s">
        <v>78</v>
      </c>
      <c r="G254" s="70">
        <v>90</v>
      </c>
      <c r="H254" s="54"/>
      <c r="I254" s="70">
        <v>90</v>
      </c>
      <c r="J254" s="63"/>
      <c r="K254" s="54"/>
      <c r="L254" s="57">
        <v>52.7</v>
      </c>
      <c r="M254" s="54"/>
      <c r="N254" s="58">
        <v>1866.78</v>
      </c>
      <c r="AF254" s="39"/>
      <c r="AG254" s="48"/>
      <c r="AH254" s="48"/>
      <c r="AJ254" s="3" t="s">
        <v>929</v>
      </c>
      <c r="AL254" s="48"/>
    </row>
    <row r="255" spans="1:38" s="4" customFormat="1" ht="15" x14ac:dyDescent="0.25">
      <c r="A255" s="60"/>
      <c r="B255" s="50" t="s">
        <v>930</v>
      </c>
      <c r="C255" s="853" t="s">
        <v>931</v>
      </c>
      <c r="D255" s="853"/>
      <c r="E255" s="853"/>
      <c r="F255" s="53" t="s">
        <v>78</v>
      </c>
      <c r="G255" s="70">
        <v>46</v>
      </c>
      <c r="H255" s="54"/>
      <c r="I255" s="70">
        <v>46</v>
      </c>
      <c r="J255" s="63"/>
      <c r="K255" s="54"/>
      <c r="L255" s="57">
        <v>26.94</v>
      </c>
      <c r="M255" s="54"/>
      <c r="N255" s="133">
        <v>954.13</v>
      </c>
      <c r="AF255" s="39"/>
      <c r="AG255" s="48"/>
      <c r="AH255" s="48"/>
      <c r="AJ255" s="3" t="s">
        <v>931</v>
      </c>
      <c r="AL255" s="48"/>
    </row>
    <row r="256" spans="1:38" s="4" customFormat="1" ht="15" x14ac:dyDescent="0.25">
      <c r="A256" s="71"/>
      <c r="B256" s="72"/>
      <c r="C256" s="847" t="s">
        <v>81</v>
      </c>
      <c r="D256" s="847"/>
      <c r="E256" s="847"/>
      <c r="F256" s="42"/>
      <c r="G256" s="43"/>
      <c r="H256" s="43"/>
      <c r="I256" s="43"/>
      <c r="J256" s="46"/>
      <c r="K256" s="43"/>
      <c r="L256" s="131">
        <v>143.12</v>
      </c>
      <c r="M256" s="66"/>
      <c r="N256" s="47"/>
      <c r="AF256" s="39"/>
      <c r="AG256" s="48"/>
      <c r="AH256" s="48"/>
      <c r="AL256" s="48" t="s">
        <v>81</v>
      </c>
    </row>
    <row r="257" spans="1:38" s="4" customFormat="1" ht="34.5" x14ac:dyDescent="0.25">
      <c r="A257" s="40" t="s">
        <v>263</v>
      </c>
      <c r="B257" s="41" t="s">
        <v>1082</v>
      </c>
      <c r="C257" s="847" t="s">
        <v>1083</v>
      </c>
      <c r="D257" s="847"/>
      <c r="E257" s="847"/>
      <c r="F257" s="42" t="s">
        <v>174</v>
      </c>
      <c r="G257" s="43">
        <v>1</v>
      </c>
      <c r="H257" s="44">
        <v>1</v>
      </c>
      <c r="I257" s="44">
        <v>1</v>
      </c>
      <c r="J257" s="46"/>
      <c r="K257" s="43"/>
      <c r="L257" s="46"/>
      <c r="M257" s="43"/>
      <c r="N257" s="47"/>
      <c r="AF257" s="39"/>
      <c r="AG257" s="48"/>
      <c r="AH257" s="48" t="s">
        <v>1083</v>
      </c>
      <c r="AL257" s="48"/>
    </row>
    <row r="258" spans="1:38" s="4" customFormat="1" ht="15" x14ac:dyDescent="0.25">
      <c r="A258" s="51"/>
      <c r="B258" s="50" t="s">
        <v>60</v>
      </c>
      <c r="C258" s="853" t="s">
        <v>66</v>
      </c>
      <c r="D258" s="853"/>
      <c r="E258" s="853"/>
      <c r="F258" s="53"/>
      <c r="G258" s="54"/>
      <c r="H258" s="54"/>
      <c r="I258" s="54"/>
      <c r="J258" s="57">
        <v>55.41</v>
      </c>
      <c r="K258" s="54"/>
      <c r="L258" s="57">
        <v>55.41</v>
      </c>
      <c r="M258" s="56">
        <v>35.42</v>
      </c>
      <c r="N258" s="58">
        <v>1962.62</v>
      </c>
      <c r="AF258" s="39"/>
      <c r="AG258" s="48"/>
      <c r="AH258" s="48"/>
      <c r="AI258" s="3" t="s">
        <v>66</v>
      </c>
      <c r="AL258" s="48"/>
    </row>
    <row r="259" spans="1:38" s="4" customFormat="1" ht="15" x14ac:dyDescent="0.25">
      <c r="A259" s="51"/>
      <c r="B259" s="50" t="s">
        <v>86</v>
      </c>
      <c r="C259" s="853" t="s">
        <v>87</v>
      </c>
      <c r="D259" s="853"/>
      <c r="E259" s="853"/>
      <c r="F259" s="53"/>
      <c r="G259" s="54"/>
      <c r="H259" s="54"/>
      <c r="I259" s="54"/>
      <c r="J259" s="57">
        <v>4.3</v>
      </c>
      <c r="K259" s="54"/>
      <c r="L259" s="57">
        <v>4.3</v>
      </c>
      <c r="M259" s="54"/>
      <c r="N259" s="59"/>
      <c r="AF259" s="39"/>
      <c r="AG259" s="48"/>
      <c r="AH259" s="48"/>
      <c r="AI259" s="3" t="s">
        <v>87</v>
      </c>
      <c r="AL259" s="48"/>
    </row>
    <row r="260" spans="1:38" s="4" customFormat="1" ht="15" x14ac:dyDescent="0.25">
      <c r="A260" s="60"/>
      <c r="B260" s="50"/>
      <c r="C260" s="853" t="s">
        <v>71</v>
      </c>
      <c r="D260" s="853"/>
      <c r="E260" s="853"/>
      <c r="F260" s="53" t="s">
        <v>72</v>
      </c>
      <c r="G260" s="56">
        <v>5.76</v>
      </c>
      <c r="H260" s="54"/>
      <c r="I260" s="56">
        <v>5.76</v>
      </c>
      <c r="J260" s="63"/>
      <c r="K260" s="54"/>
      <c r="L260" s="63"/>
      <c r="M260" s="54"/>
      <c r="N260" s="59"/>
      <c r="AF260" s="39"/>
      <c r="AG260" s="48"/>
      <c r="AH260" s="48"/>
      <c r="AJ260" s="3" t="s">
        <v>71</v>
      </c>
      <c r="AL260" s="48"/>
    </row>
    <row r="261" spans="1:38" s="4" customFormat="1" ht="15" x14ac:dyDescent="0.25">
      <c r="A261" s="51"/>
      <c r="B261" s="50"/>
      <c r="C261" s="854" t="s">
        <v>74</v>
      </c>
      <c r="D261" s="854"/>
      <c r="E261" s="854"/>
      <c r="F261" s="65"/>
      <c r="G261" s="66"/>
      <c r="H261" s="66"/>
      <c r="I261" s="66"/>
      <c r="J261" s="68">
        <v>59.71</v>
      </c>
      <c r="K261" s="66"/>
      <c r="L261" s="68">
        <v>59.71</v>
      </c>
      <c r="M261" s="66"/>
      <c r="N261" s="69"/>
      <c r="AF261" s="39"/>
      <c r="AG261" s="48"/>
      <c r="AH261" s="48"/>
      <c r="AK261" s="3" t="s">
        <v>74</v>
      </c>
      <c r="AL261" s="48"/>
    </row>
    <row r="262" spans="1:38" s="4" customFormat="1" ht="15" x14ac:dyDescent="0.25">
      <c r="A262" s="60"/>
      <c r="B262" s="50"/>
      <c r="C262" s="853" t="s">
        <v>75</v>
      </c>
      <c r="D262" s="853"/>
      <c r="E262" s="853"/>
      <c r="F262" s="53"/>
      <c r="G262" s="54"/>
      <c r="H262" s="54"/>
      <c r="I262" s="54"/>
      <c r="J262" s="63"/>
      <c r="K262" s="54"/>
      <c r="L262" s="57">
        <v>55.41</v>
      </c>
      <c r="M262" s="54"/>
      <c r="N262" s="58">
        <v>1962.62</v>
      </c>
      <c r="AF262" s="39"/>
      <c r="AG262" s="48"/>
      <c r="AH262" s="48"/>
      <c r="AJ262" s="3" t="s">
        <v>75</v>
      </c>
      <c r="AL262" s="48"/>
    </row>
    <row r="263" spans="1:38" s="4" customFormat="1" ht="15" x14ac:dyDescent="0.25">
      <c r="A263" s="60"/>
      <c r="B263" s="50" t="s">
        <v>928</v>
      </c>
      <c r="C263" s="853" t="s">
        <v>929</v>
      </c>
      <c r="D263" s="853"/>
      <c r="E263" s="853"/>
      <c r="F263" s="53" t="s">
        <v>78</v>
      </c>
      <c r="G263" s="70">
        <v>90</v>
      </c>
      <c r="H263" s="54"/>
      <c r="I263" s="70">
        <v>90</v>
      </c>
      <c r="J263" s="63"/>
      <c r="K263" s="54"/>
      <c r="L263" s="57">
        <v>49.87</v>
      </c>
      <c r="M263" s="54"/>
      <c r="N263" s="58">
        <v>1766.36</v>
      </c>
      <c r="AF263" s="39"/>
      <c r="AG263" s="48"/>
      <c r="AH263" s="48"/>
      <c r="AJ263" s="3" t="s">
        <v>929</v>
      </c>
      <c r="AL263" s="48"/>
    </row>
    <row r="264" spans="1:38" s="4" customFormat="1" ht="15" x14ac:dyDescent="0.25">
      <c r="A264" s="60"/>
      <c r="B264" s="50" t="s">
        <v>930</v>
      </c>
      <c r="C264" s="853" t="s">
        <v>931</v>
      </c>
      <c r="D264" s="853"/>
      <c r="E264" s="853"/>
      <c r="F264" s="53" t="s">
        <v>78</v>
      </c>
      <c r="G264" s="70">
        <v>46</v>
      </c>
      <c r="H264" s="54"/>
      <c r="I264" s="70">
        <v>46</v>
      </c>
      <c r="J264" s="63"/>
      <c r="K264" s="54"/>
      <c r="L264" s="57">
        <v>25.49</v>
      </c>
      <c r="M264" s="54"/>
      <c r="N264" s="133">
        <v>902.81</v>
      </c>
      <c r="AF264" s="39"/>
      <c r="AG264" s="48"/>
      <c r="AH264" s="48"/>
      <c r="AJ264" s="3" t="s">
        <v>931</v>
      </c>
      <c r="AL264" s="48"/>
    </row>
    <row r="265" spans="1:38" s="4" customFormat="1" ht="15" x14ac:dyDescent="0.25">
      <c r="A265" s="71"/>
      <c r="B265" s="72"/>
      <c r="C265" s="847" t="s">
        <v>81</v>
      </c>
      <c r="D265" s="847"/>
      <c r="E265" s="847"/>
      <c r="F265" s="42"/>
      <c r="G265" s="43"/>
      <c r="H265" s="43"/>
      <c r="I265" s="43"/>
      <c r="J265" s="46"/>
      <c r="K265" s="43"/>
      <c r="L265" s="131">
        <v>135.07</v>
      </c>
      <c r="M265" s="66"/>
      <c r="N265" s="47"/>
      <c r="AF265" s="39"/>
      <c r="AG265" s="48"/>
      <c r="AH265" s="48"/>
      <c r="AL265" s="48" t="s">
        <v>81</v>
      </c>
    </row>
    <row r="266" spans="1:38" s="4" customFormat="1" ht="23.25" x14ac:dyDescent="0.25">
      <c r="A266" s="40" t="s">
        <v>1084</v>
      </c>
      <c r="B266" s="41" t="s">
        <v>1085</v>
      </c>
      <c r="C266" s="847" t="s">
        <v>1086</v>
      </c>
      <c r="D266" s="847"/>
      <c r="E266" s="847"/>
      <c r="F266" s="42" t="s">
        <v>916</v>
      </c>
      <c r="G266" s="43">
        <v>1</v>
      </c>
      <c r="H266" s="44">
        <v>1</v>
      </c>
      <c r="I266" s="44">
        <v>1</v>
      </c>
      <c r="J266" s="73">
        <v>55282.13</v>
      </c>
      <c r="K266" s="43"/>
      <c r="L266" s="73">
        <v>9137.5400000000009</v>
      </c>
      <c r="M266" s="109">
        <v>6.05</v>
      </c>
      <c r="N266" s="134">
        <v>55282.13</v>
      </c>
      <c r="AF266" s="39"/>
      <c r="AG266" s="48"/>
      <c r="AH266" s="48" t="s">
        <v>1086</v>
      </c>
      <c r="AL266" s="48"/>
    </row>
    <row r="267" spans="1:38" s="4" customFormat="1" ht="15" x14ac:dyDescent="0.25">
      <c r="A267" s="71"/>
      <c r="B267" s="72"/>
      <c r="C267" s="847" t="s">
        <v>81</v>
      </c>
      <c r="D267" s="847"/>
      <c r="E267" s="847"/>
      <c r="F267" s="42"/>
      <c r="G267" s="43"/>
      <c r="H267" s="43"/>
      <c r="I267" s="43"/>
      <c r="J267" s="46"/>
      <c r="K267" s="43"/>
      <c r="L267" s="73">
        <v>9137.5400000000009</v>
      </c>
      <c r="M267" s="66"/>
      <c r="N267" s="134">
        <v>55282.13</v>
      </c>
      <c r="AF267" s="39"/>
      <c r="AG267" s="48"/>
      <c r="AH267" s="48"/>
      <c r="AL267" s="48" t="s">
        <v>81</v>
      </c>
    </row>
    <row r="268" spans="1:38" s="4" customFormat="1" ht="34.5" x14ac:dyDescent="0.25">
      <c r="A268" s="40" t="s">
        <v>270</v>
      </c>
      <c r="B268" s="41" t="s">
        <v>1087</v>
      </c>
      <c r="C268" s="847" t="s">
        <v>1088</v>
      </c>
      <c r="D268" s="847"/>
      <c r="E268" s="847"/>
      <c r="F268" s="42" t="s">
        <v>174</v>
      </c>
      <c r="G268" s="43">
        <v>2</v>
      </c>
      <c r="H268" s="44">
        <v>1</v>
      </c>
      <c r="I268" s="44">
        <v>2</v>
      </c>
      <c r="J268" s="46"/>
      <c r="K268" s="43"/>
      <c r="L268" s="46"/>
      <c r="M268" s="43"/>
      <c r="N268" s="47"/>
      <c r="AF268" s="39"/>
      <c r="AG268" s="48"/>
      <c r="AH268" s="48" t="s">
        <v>1088</v>
      </c>
      <c r="AL268" s="48"/>
    </row>
    <row r="269" spans="1:38" s="4" customFormat="1" ht="15" x14ac:dyDescent="0.25">
      <c r="A269" s="51"/>
      <c r="B269" s="50" t="s">
        <v>60</v>
      </c>
      <c r="C269" s="853" t="s">
        <v>66</v>
      </c>
      <c r="D269" s="853"/>
      <c r="E269" s="853"/>
      <c r="F269" s="53"/>
      <c r="G269" s="54"/>
      <c r="H269" s="54"/>
      <c r="I269" s="54"/>
      <c r="J269" s="57">
        <v>8.08</v>
      </c>
      <c r="K269" s="54"/>
      <c r="L269" s="57">
        <v>16.16</v>
      </c>
      <c r="M269" s="56">
        <v>35.42</v>
      </c>
      <c r="N269" s="133">
        <v>572.39</v>
      </c>
      <c r="AF269" s="39"/>
      <c r="AG269" s="48"/>
      <c r="AH269" s="48"/>
      <c r="AI269" s="3" t="s">
        <v>66</v>
      </c>
      <c r="AL269" s="48"/>
    </row>
    <row r="270" spans="1:38" s="4" customFormat="1" ht="15" x14ac:dyDescent="0.25">
      <c r="A270" s="51"/>
      <c r="B270" s="50" t="s">
        <v>86</v>
      </c>
      <c r="C270" s="853" t="s">
        <v>87</v>
      </c>
      <c r="D270" s="853"/>
      <c r="E270" s="853"/>
      <c r="F270" s="53"/>
      <c r="G270" s="54"/>
      <c r="H270" s="54"/>
      <c r="I270" s="54"/>
      <c r="J270" s="57">
        <v>1.28</v>
      </c>
      <c r="K270" s="54"/>
      <c r="L270" s="57">
        <v>2.56</v>
      </c>
      <c r="M270" s="54"/>
      <c r="N270" s="59"/>
      <c r="AF270" s="39"/>
      <c r="AG270" s="48"/>
      <c r="AH270" s="48"/>
      <c r="AI270" s="3" t="s">
        <v>87</v>
      </c>
      <c r="AL270" s="48"/>
    </row>
    <row r="271" spans="1:38" s="4" customFormat="1" ht="15" x14ac:dyDescent="0.25">
      <c r="A271" s="60"/>
      <c r="B271" s="50"/>
      <c r="C271" s="853" t="s">
        <v>71</v>
      </c>
      <c r="D271" s="853"/>
      <c r="E271" s="853"/>
      <c r="F271" s="53" t="s">
        <v>72</v>
      </c>
      <c r="G271" s="56">
        <v>0.84</v>
      </c>
      <c r="H271" s="54"/>
      <c r="I271" s="56">
        <v>1.68</v>
      </c>
      <c r="J271" s="63"/>
      <c r="K271" s="54"/>
      <c r="L271" s="63"/>
      <c r="M271" s="54"/>
      <c r="N271" s="59"/>
      <c r="AF271" s="39"/>
      <c r="AG271" s="48"/>
      <c r="AH271" s="48"/>
      <c r="AJ271" s="3" t="s">
        <v>71</v>
      </c>
      <c r="AL271" s="48"/>
    </row>
    <row r="272" spans="1:38" s="4" customFormat="1" ht="15" x14ac:dyDescent="0.25">
      <c r="A272" s="51"/>
      <c r="B272" s="50"/>
      <c r="C272" s="854" t="s">
        <v>74</v>
      </c>
      <c r="D272" s="854"/>
      <c r="E272" s="854"/>
      <c r="F272" s="65"/>
      <c r="G272" s="66"/>
      <c r="H272" s="66"/>
      <c r="I272" s="66"/>
      <c r="J272" s="68">
        <v>9.36</v>
      </c>
      <c r="K272" s="66"/>
      <c r="L272" s="68">
        <v>18.72</v>
      </c>
      <c r="M272" s="66"/>
      <c r="N272" s="69"/>
      <c r="AF272" s="39"/>
      <c r="AG272" s="48"/>
      <c r="AH272" s="48"/>
      <c r="AK272" s="3" t="s">
        <v>74</v>
      </c>
      <c r="AL272" s="48"/>
    </row>
    <row r="273" spans="1:38" s="4" customFormat="1" ht="15" x14ac:dyDescent="0.25">
      <c r="A273" s="60"/>
      <c r="B273" s="50"/>
      <c r="C273" s="853" t="s">
        <v>75</v>
      </c>
      <c r="D273" s="853"/>
      <c r="E273" s="853"/>
      <c r="F273" s="53"/>
      <c r="G273" s="54"/>
      <c r="H273" s="54"/>
      <c r="I273" s="54"/>
      <c r="J273" s="63"/>
      <c r="K273" s="54"/>
      <c r="L273" s="57">
        <v>16.16</v>
      </c>
      <c r="M273" s="54"/>
      <c r="N273" s="133">
        <v>572.39</v>
      </c>
      <c r="AF273" s="39"/>
      <c r="AG273" s="48"/>
      <c r="AH273" s="48"/>
      <c r="AJ273" s="3" t="s">
        <v>75</v>
      </c>
      <c r="AL273" s="48"/>
    </row>
    <row r="274" spans="1:38" s="4" customFormat="1" ht="15" x14ac:dyDescent="0.25">
      <c r="A274" s="60"/>
      <c r="B274" s="50" t="s">
        <v>928</v>
      </c>
      <c r="C274" s="853" t="s">
        <v>929</v>
      </c>
      <c r="D274" s="853"/>
      <c r="E274" s="853"/>
      <c r="F274" s="53" t="s">
        <v>78</v>
      </c>
      <c r="G274" s="70">
        <v>90</v>
      </c>
      <c r="H274" s="54"/>
      <c r="I274" s="70">
        <v>90</v>
      </c>
      <c r="J274" s="63"/>
      <c r="K274" s="54"/>
      <c r="L274" s="57">
        <v>14.54</v>
      </c>
      <c r="M274" s="54"/>
      <c r="N274" s="133">
        <v>515.15</v>
      </c>
      <c r="AF274" s="39"/>
      <c r="AG274" s="48"/>
      <c r="AH274" s="48"/>
      <c r="AJ274" s="3" t="s">
        <v>929</v>
      </c>
      <c r="AL274" s="48"/>
    </row>
    <row r="275" spans="1:38" s="4" customFormat="1" ht="15" x14ac:dyDescent="0.25">
      <c r="A275" s="60"/>
      <c r="B275" s="50" t="s">
        <v>930</v>
      </c>
      <c r="C275" s="853" t="s">
        <v>931</v>
      </c>
      <c r="D275" s="853"/>
      <c r="E275" s="853"/>
      <c r="F275" s="53" t="s">
        <v>78</v>
      </c>
      <c r="G275" s="70">
        <v>46</v>
      </c>
      <c r="H275" s="54"/>
      <c r="I275" s="70">
        <v>46</v>
      </c>
      <c r="J275" s="63"/>
      <c r="K275" s="54"/>
      <c r="L275" s="57">
        <v>7.43</v>
      </c>
      <c r="M275" s="54"/>
      <c r="N275" s="133">
        <v>263.3</v>
      </c>
      <c r="AF275" s="39"/>
      <c r="AG275" s="48"/>
      <c r="AH275" s="48"/>
      <c r="AJ275" s="3" t="s">
        <v>931</v>
      </c>
      <c r="AL275" s="48"/>
    </row>
    <row r="276" spans="1:38" s="4" customFormat="1" ht="15" x14ac:dyDescent="0.25">
      <c r="A276" s="71"/>
      <c r="B276" s="72"/>
      <c r="C276" s="847" t="s">
        <v>81</v>
      </c>
      <c r="D276" s="847"/>
      <c r="E276" s="847"/>
      <c r="F276" s="42"/>
      <c r="G276" s="43"/>
      <c r="H276" s="43"/>
      <c r="I276" s="43"/>
      <c r="J276" s="46"/>
      <c r="K276" s="43"/>
      <c r="L276" s="131">
        <v>40.69</v>
      </c>
      <c r="M276" s="66"/>
      <c r="N276" s="47"/>
      <c r="AF276" s="39"/>
      <c r="AG276" s="48"/>
      <c r="AH276" s="48"/>
      <c r="AL276" s="48" t="s">
        <v>81</v>
      </c>
    </row>
    <row r="277" spans="1:38" s="4" customFormat="1" ht="23.25" x14ac:dyDescent="0.25">
      <c r="A277" s="40" t="s">
        <v>1089</v>
      </c>
      <c r="B277" s="41" t="s">
        <v>1090</v>
      </c>
      <c r="C277" s="847" t="s">
        <v>1091</v>
      </c>
      <c r="D277" s="847"/>
      <c r="E277" s="847"/>
      <c r="F277" s="42" t="s">
        <v>916</v>
      </c>
      <c r="G277" s="43">
        <v>2</v>
      </c>
      <c r="H277" s="44">
        <v>1</v>
      </c>
      <c r="I277" s="44">
        <v>2</v>
      </c>
      <c r="J277" s="73">
        <v>107973.24</v>
      </c>
      <c r="K277" s="43"/>
      <c r="L277" s="73">
        <v>35693.629999999997</v>
      </c>
      <c r="M277" s="109">
        <v>6.05</v>
      </c>
      <c r="N277" s="134">
        <v>215946.48</v>
      </c>
      <c r="AF277" s="39"/>
      <c r="AG277" s="48"/>
      <c r="AH277" s="48" t="s">
        <v>1091</v>
      </c>
      <c r="AL277" s="48"/>
    </row>
    <row r="278" spans="1:38" s="4" customFormat="1" ht="15" x14ac:dyDescent="0.25">
      <c r="A278" s="71"/>
      <c r="B278" s="72"/>
      <c r="C278" s="847" t="s">
        <v>81</v>
      </c>
      <c r="D278" s="847"/>
      <c r="E278" s="847"/>
      <c r="F278" s="42"/>
      <c r="G278" s="43"/>
      <c r="H278" s="43"/>
      <c r="I278" s="43"/>
      <c r="J278" s="46"/>
      <c r="K278" s="43"/>
      <c r="L278" s="73">
        <v>35693.629999999997</v>
      </c>
      <c r="M278" s="66"/>
      <c r="N278" s="134">
        <v>215946.48</v>
      </c>
      <c r="AF278" s="39"/>
      <c r="AG278" s="48"/>
      <c r="AH278" s="48"/>
      <c r="AL278" s="48" t="s">
        <v>81</v>
      </c>
    </row>
    <row r="279" spans="1:38" s="4" customFormat="1" ht="23.25" x14ac:dyDescent="0.25">
      <c r="A279" s="40" t="s">
        <v>276</v>
      </c>
      <c r="B279" s="41" t="s">
        <v>1031</v>
      </c>
      <c r="C279" s="847" t="s">
        <v>1092</v>
      </c>
      <c r="D279" s="847"/>
      <c r="E279" s="847"/>
      <c r="F279" s="42" t="s">
        <v>174</v>
      </c>
      <c r="G279" s="43">
        <v>3</v>
      </c>
      <c r="H279" s="44">
        <v>1</v>
      </c>
      <c r="I279" s="44">
        <v>3</v>
      </c>
      <c r="J279" s="46"/>
      <c r="K279" s="43"/>
      <c r="L279" s="46"/>
      <c r="M279" s="43"/>
      <c r="N279" s="47"/>
      <c r="AF279" s="39"/>
      <c r="AG279" s="48"/>
      <c r="AH279" s="48" t="s">
        <v>1092</v>
      </c>
      <c r="AL279" s="48"/>
    </row>
    <row r="280" spans="1:38" s="4" customFormat="1" ht="15" x14ac:dyDescent="0.25">
      <c r="A280" s="51"/>
      <c r="B280" s="50" t="s">
        <v>60</v>
      </c>
      <c r="C280" s="853" t="s">
        <v>66</v>
      </c>
      <c r="D280" s="853"/>
      <c r="E280" s="853"/>
      <c r="F280" s="53"/>
      <c r="G280" s="54"/>
      <c r="H280" s="54"/>
      <c r="I280" s="54"/>
      <c r="J280" s="57">
        <v>4.88</v>
      </c>
      <c r="K280" s="54"/>
      <c r="L280" s="57">
        <v>14.64</v>
      </c>
      <c r="M280" s="56">
        <v>35.42</v>
      </c>
      <c r="N280" s="133">
        <v>518.54999999999995</v>
      </c>
      <c r="AF280" s="39"/>
      <c r="AG280" s="48"/>
      <c r="AH280" s="48"/>
      <c r="AI280" s="3" t="s">
        <v>66</v>
      </c>
      <c r="AL280" s="48"/>
    </row>
    <row r="281" spans="1:38" s="4" customFormat="1" ht="15" x14ac:dyDescent="0.25">
      <c r="A281" s="51"/>
      <c r="B281" s="50" t="s">
        <v>86</v>
      </c>
      <c r="C281" s="853" t="s">
        <v>87</v>
      </c>
      <c r="D281" s="853"/>
      <c r="E281" s="853"/>
      <c r="F281" s="53"/>
      <c r="G281" s="54"/>
      <c r="H281" s="54"/>
      <c r="I281" s="54"/>
      <c r="J281" s="57">
        <v>0.41</v>
      </c>
      <c r="K281" s="54"/>
      <c r="L281" s="57">
        <v>1.23</v>
      </c>
      <c r="M281" s="54"/>
      <c r="N281" s="59"/>
      <c r="AF281" s="39"/>
      <c r="AG281" s="48"/>
      <c r="AH281" s="48"/>
      <c r="AI281" s="3" t="s">
        <v>87</v>
      </c>
      <c r="AL281" s="48"/>
    </row>
    <row r="282" spans="1:38" s="4" customFormat="1" ht="15" x14ac:dyDescent="0.25">
      <c r="A282" s="60"/>
      <c r="B282" s="50"/>
      <c r="C282" s="853" t="s">
        <v>71</v>
      </c>
      <c r="D282" s="853"/>
      <c r="E282" s="853"/>
      <c r="F282" s="53" t="s">
        <v>72</v>
      </c>
      <c r="G282" s="61">
        <v>0.5</v>
      </c>
      <c r="H282" s="54"/>
      <c r="I282" s="61">
        <v>1.5</v>
      </c>
      <c r="J282" s="63"/>
      <c r="K282" s="54"/>
      <c r="L282" s="63"/>
      <c r="M282" s="54"/>
      <c r="N282" s="59"/>
      <c r="AF282" s="39"/>
      <c r="AG282" s="48"/>
      <c r="AH282" s="48"/>
      <c r="AJ282" s="3" t="s">
        <v>71</v>
      </c>
      <c r="AL282" s="48"/>
    </row>
    <row r="283" spans="1:38" s="4" customFormat="1" ht="15" x14ac:dyDescent="0.25">
      <c r="A283" s="51"/>
      <c r="B283" s="50"/>
      <c r="C283" s="854" t="s">
        <v>74</v>
      </c>
      <c r="D283" s="854"/>
      <c r="E283" s="854"/>
      <c r="F283" s="65"/>
      <c r="G283" s="66"/>
      <c r="H283" s="66"/>
      <c r="I283" s="66"/>
      <c r="J283" s="68">
        <v>5.29</v>
      </c>
      <c r="K283" s="66"/>
      <c r="L283" s="68">
        <v>15.87</v>
      </c>
      <c r="M283" s="66"/>
      <c r="N283" s="69"/>
      <c r="AF283" s="39"/>
      <c r="AG283" s="48"/>
      <c r="AH283" s="48"/>
      <c r="AK283" s="3" t="s">
        <v>74</v>
      </c>
      <c r="AL283" s="48"/>
    </row>
    <row r="284" spans="1:38" s="4" customFormat="1" ht="15" x14ac:dyDescent="0.25">
      <c r="A284" s="60"/>
      <c r="B284" s="50"/>
      <c r="C284" s="853" t="s">
        <v>75</v>
      </c>
      <c r="D284" s="853"/>
      <c r="E284" s="853"/>
      <c r="F284" s="53"/>
      <c r="G284" s="54"/>
      <c r="H284" s="54"/>
      <c r="I284" s="54"/>
      <c r="J284" s="63"/>
      <c r="K284" s="54"/>
      <c r="L284" s="57">
        <v>14.64</v>
      </c>
      <c r="M284" s="54"/>
      <c r="N284" s="133">
        <v>518.54999999999995</v>
      </c>
      <c r="AF284" s="39"/>
      <c r="AG284" s="48"/>
      <c r="AH284" s="48"/>
      <c r="AJ284" s="3" t="s">
        <v>75</v>
      </c>
      <c r="AL284" s="48"/>
    </row>
    <row r="285" spans="1:38" s="4" customFormat="1" ht="15" x14ac:dyDescent="0.25">
      <c r="A285" s="60"/>
      <c r="B285" s="50" t="s">
        <v>928</v>
      </c>
      <c r="C285" s="853" t="s">
        <v>929</v>
      </c>
      <c r="D285" s="853"/>
      <c r="E285" s="853"/>
      <c r="F285" s="53" t="s">
        <v>78</v>
      </c>
      <c r="G285" s="70">
        <v>90</v>
      </c>
      <c r="H285" s="54"/>
      <c r="I285" s="70">
        <v>90</v>
      </c>
      <c r="J285" s="63"/>
      <c r="K285" s="54"/>
      <c r="L285" s="57">
        <v>13.18</v>
      </c>
      <c r="M285" s="54"/>
      <c r="N285" s="133">
        <v>466.7</v>
      </c>
      <c r="AF285" s="39"/>
      <c r="AG285" s="48"/>
      <c r="AH285" s="48"/>
      <c r="AJ285" s="3" t="s">
        <v>929</v>
      </c>
      <c r="AL285" s="48"/>
    </row>
    <row r="286" spans="1:38" s="4" customFormat="1" ht="15" x14ac:dyDescent="0.25">
      <c r="A286" s="60"/>
      <c r="B286" s="50" t="s">
        <v>930</v>
      </c>
      <c r="C286" s="853" t="s">
        <v>931</v>
      </c>
      <c r="D286" s="853"/>
      <c r="E286" s="853"/>
      <c r="F286" s="53" t="s">
        <v>78</v>
      </c>
      <c r="G286" s="70">
        <v>46</v>
      </c>
      <c r="H286" s="54"/>
      <c r="I286" s="70">
        <v>46</v>
      </c>
      <c r="J286" s="63"/>
      <c r="K286" s="54"/>
      <c r="L286" s="57">
        <v>6.73</v>
      </c>
      <c r="M286" s="54"/>
      <c r="N286" s="133">
        <v>238.53</v>
      </c>
      <c r="AF286" s="39"/>
      <c r="AG286" s="48"/>
      <c r="AH286" s="48"/>
      <c r="AJ286" s="3" t="s">
        <v>931</v>
      </c>
      <c r="AL286" s="48"/>
    </row>
    <row r="287" spans="1:38" s="4" customFormat="1" ht="15" x14ac:dyDescent="0.25">
      <c r="A287" s="71"/>
      <c r="B287" s="72"/>
      <c r="C287" s="847" t="s">
        <v>81</v>
      </c>
      <c r="D287" s="847"/>
      <c r="E287" s="847"/>
      <c r="F287" s="42"/>
      <c r="G287" s="43"/>
      <c r="H287" s="43"/>
      <c r="I287" s="43"/>
      <c r="J287" s="46"/>
      <c r="K287" s="43"/>
      <c r="L287" s="131">
        <v>35.78</v>
      </c>
      <c r="M287" s="66"/>
      <c r="N287" s="47"/>
      <c r="AF287" s="39"/>
      <c r="AG287" s="48"/>
      <c r="AH287" s="48"/>
      <c r="AL287" s="48" t="s">
        <v>81</v>
      </c>
    </row>
    <row r="288" spans="1:38" s="4" customFormat="1" ht="34.5" x14ac:dyDescent="0.25">
      <c r="A288" s="40" t="s">
        <v>280</v>
      </c>
      <c r="B288" s="41" t="s">
        <v>1093</v>
      </c>
      <c r="C288" s="847" t="s">
        <v>1094</v>
      </c>
      <c r="D288" s="847"/>
      <c r="E288" s="847"/>
      <c r="F288" s="42" t="s">
        <v>486</v>
      </c>
      <c r="G288" s="43">
        <v>0.3</v>
      </c>
      <c r="H288" s="44">
        <v>1</v>
      </c>
      <c r="I288" s="45">
        <v>0.3</v>
      </c>
      <c r="J288" s="131">
        <v>88</v>
      </c>
      <c r="K288" s="43"/>
      <c r="L288" s="131">
        <v>26.4</v>
      </c>
      <c r="M288" s="43"/>
      <c r="N288" s="47"/>
      <c r="AF288" s="39"/>
      <c r="AG288" s="48"/>
      <c r="AH288" s="48" t="s">
        <v>1094</v>
      </c>
      <c r="AL288" s="48"/>
    </row>
    <row r="289" spans="1:38" s="4" customFormat="1" ht="15" x14ac:dyDescent="0.25">
      <c r="A289" s="71"/>
      <c r="B289" s="72"/>
      <c r="C289" s="847" t="s">
        <v>81</v>
      </c>
      <c r="D289" s="847"/>
      <c r="E289" s="847"/>
      <c r="F289" s="42"/>
      <c r="G289" s="43"/>
      <c r="H289" s="43"/>
      <c r="I289" s="43"/>
      <c r="J289" s="46"/>
      <c r="K289" s="43"/>
      <c r="L289" s="131">
        <v>26.4</v>
      </c>
      <c r="M289" s="66"/>
      <c r="N289" s="47"/>
      <c r="AF289" s="39"/>
      <c r="AG289" s="48"/>
      <c r="AH289" s="48"/>
      <c r="AL289" s="48" t="s">
        <v>81</v>
      </c>
    </row>
    <row r="290" spans="1:38" s="4" customFormat="1" ht="34.5" x14ac:dyDescent="0.25">
      <c r="A290" s="40" t="s">
        <v>283</v>
      </c>
      <c r="B290" s="41" t="s">
        <v>1095</v>
      </c>
      <c r="C290" s="847" t="s">
        <v>1096</v>
      </c>
      <c r="D290" s="847"/>
      <c r="E290" s="847"/>
      <c r="F290" s="42" t="s">
        <v>824</v>
      </c>
      <c r="G290" s="43">
        <v>0.39</v>
      </c>
      <c r="H290" s="44">
        <v>1</v>
      </c>
      <c r="I290" s="109">
        <v>0.39</v>
      </c>
      <c r="J290" s="131">
        <v>213</v>
      </c>
      <c r="K290" s="43"/>
      <c r="L290" s="131">
        <v>83.07</v>
      </c>
      <c r="M290" s="43"/>
      <c r="N290" s="47"/>
      <c r="AF290" s="39"/>
      <c r="AG290" s="48"/>
      <c r="AH290" s="48" t="s">
        <v>1096</v>
      </c>
      <c r="AL290" s="48"/>
    </row>
    <row r="291" spans="1:38" s="4" customFormat="1" ht="15" x14ac:dyDescent="0.25">
      <c r="A291" s="71"/>
      <c r="B291" s="72"/>
      <c r="C291" s="847" t="s">
        <v>81</v>
      </c>
      <c r="D291" s="847"/>
      <c r="E291" s="847"/>
      <c r="F291" s="42"/>
      <c r="G291" s="43"/>
      <c r="H291" s="43"/>
      <c r="I291" s="43"/>
      <c r="J291" s="46"/>
      <c r="K291" s="43"/>
      <c r="L291" s="131">
        <v>83.07</v>
      </c>
      <c r="M291" s="66"/>
      <c r="N291" s="47"/>
      <c r="AF291" s="39"/>
      <c r="AG291" s="48"/>
      <c r="AH291" s="48"/>
      <c r="AL291" s="48" t="s">
        <v>81</v>
      </c>
    </row>
    <row r="292" spans="1:38" s="4" customFormat="1" ht="15" x14ac:dyDescent="0.25">
      <c r="A292" s="855" t="s">
        <v>1097</v>
      </c>
      <c r="B292" s="856"/>
      <c r="C292" s="856"/>
      <c r="D292" s="856"/>
      <c r="E292" s="856"/>
      <c r="F292" s="856"/>
      <c r="G292" s="856"/>
      <c r="H292" s="856"/>
      <c r="I292" s="856"/>
      <c r="J292" s="856"/>
      <c r="K292" s="856"/>
      <c r="L292" s="856"/>
      <c r="M292" s="856"/>
      <c r="N292" s="857"/>
      <c r="AF292" s="39"/>
      <c r="AG292" s="48" t="s">
        <v>1097</v>
      </c>
      <c r="AH292" s="48"/>
      <c r="AL292" s="48"/>
    </row>
    <row r="293" spans="1:38" s="4" customFormat="1" ht="34.5" x14ac:dyDescent="0.25">
      <c r="A293" s="40" t="s">
        <v>286</v>
      </c>
      <c r="B293" s="41" t="s">
        <v>1098</v>
      </c>
      <c r="C293" s="847" t="s">
        <v>1099</v>
      </c>
      <c r="D293" s="847"/>
      <c r="E293" s="847"/>
      <c r="F293" s="42" t="s">
        <v>119</v>
      </c>
      <c r="G293" s="43">
        <v>0.19400000000000001</v>
      </c>
      <c r="H293" s="44">
        <v>1</v>
      </c>
      <c r="I293" s="129">
        <v>0.19400000000000001</v>
      </c>
      <c r="J293" s="46"/>
      <c r="K293" s="43"/>
      <c r="L293" s="46"/>
      <c r="M293" s="43"/>
      <c r="N293" s="47"/>
      <c r="AF293" s="39"/>
      <c r="AG293" s="48"/>
      <c r="AH293" s="48" t="s">
        <v>1099</v>
      </c>
      <c r="AL293" s="48"/>
    </row>
    <row r="294" spans="1:38" s="4" customFormat="1" ht="15" x14ac:dyDescent="0.25">
      <c r="A294" s="51"/>
      <c r="B294" s="50" t="s">
        <v>60</v>
      </c>
      <c r="C294" s="853" t="s">
        <v>66</v>
      </c>
      <c r="D294" s="853"/>
      <c r="E294" s="853"/>
      <c r="F294" s="53"/>
      <c r="G294" s="54"/>
      <c r="H294" s="54"/>
      <c r="I294" s="54"/>
      <c r="J294" s="57">
        <v>302.3</v>
      </c>
      <c r="K294" s="54"/>
      <c r="L294" s="57">
        <v>58.65</v>
      </c>
      <c r="M294" s="56">
        <v>35.42</v>
      </c>
      <c r="N294" s="58">
        <v>2077.38</v>
      </c>
      <c r="AF294" s="39"/>
      <c r="AG294" s="48"/>
      <c r="AH294" s="48"/>
      <c r="AI294" s="3" t="s">
        <v>66</v>
      </c>
      <c r="AL294" s="48"/>
    </row>
    <row r="295" spans="1:38" s="4" customFormat="1" ht="15" x14ac:dyDescent="0.25">
      <c r="A295" s="51"/>
      <c r="B295" s="50" t="s">
        <v>67</v>
      </c>
      <c r="C295" s="853" t="s">
        <v>68</v>
      </c>
      <c r="D295" s="853"/>
      <c r="E295" s="853"/>
      <c r="F295" s="53"/>
      <c r="G295" s="54"/>
      <c r="H295" s="54"/>
      <c r="I295" s="54"/>
      <c r="J295" s="57">
        <v>5.43</v>
      </c>
      <c r="K295" s="54"/>
      <c r="L295" s="57">
        <v>1.05</v>
      </c>
      <c r="M295" s="54"/>
      <c r="N295" s="59"/>
      <c r="AF295" s="39"/>
      <c r="AG295" s="48"/>
      <c r="AH295" s="48"/>
      <c r="AI295" s="3" t="s">
        <v>68</v>
      </c>
      <c r="AL295" s="48"/>
    </row>
    <row r="296" spans="1:38" s="4" customFormat="1" ht="15" x14ac:dyDescent="0.25">
      <c r="A296" s="51"/>
      <c r="B296" s="50" t="s">
        <v>69</v>
      </c>
      <c r="C296" s="853" t="s">
        <v>70</v>
      </c>
      <c r="D296" s="853"/>
      <c r="E296" s="853"/>
      <c r="F296" s="53"/>
      <c r="G296" s="54"/>
      <c r="H296" s="54"/>
      <c r="I296" s="54"/>
      <c r="J296" s="57">
        <v>0.76</v>
      </c>
      <c r="K296" s="54"/>
      <c r="L296" s="57">
        <v>0.15</v>
      </c>
      <c r="M296" s="56">
        <v>35.42</v>
      </c>
      <c r="N296" s="133">
        <v>5.31</v>
      </c>
      <c r="AF296" s="39"/>
      <c r="AG296" s="48"/>
      <c r="AH296" s="48"/>
      <c r="AI296" s="3" t="s">
        <v>70</v>
      </c>
      <c r="AL296" s="48"/>
    </row>
    <row r="297" spans="1:38" s="4" customFormat="1" ht="15" x14ac:dyDescent="0.25">
      <c r="A297" s="51"/>
      <c r="B297" s="50" t="s">
        <v>86</v>
      </c>
      <c r="C297" s="853" t="s">
        <v>87</v>
      </c>
      <c r="D297" s="853"/>
      <c r="E297" s="853"/>
      <c r="F297" s="53"/>
      <c r="G297" s="54"/>
      <c r="H297" s="54"/>
      <c r="I297" s="54"/>
      <c r="J297" s="57">
        <v>185.57</v>
      </c>
      <c r="K297" s="54"/>
      <c r="L297" s="57">
        <v>36</v>
      </c>
      <c r="M297" s="54"/>
      <c r="N297" s="59"/>
      <c r="AF297" s="39"/>
      <c r="AG297" s="48"/>
      <c r="AH297" s="48"/>
      <c r="AI297" s="3" t="s">
        <v>87</v>
      </c>
      <c r="AL297" s="48"/>
    </row>
    <row r="298" spans="1:38" s="4" customFormat="1" ht="15" x14ac:dyDescent="0.25">
      <c r="A298" s="60"/>
      <c r="B298" s="50"/>
      <c r="C298" s="853" t="s">
        <v>71</v>
      </c>
      <c r="D298" s="853"/>
      <c r="E298" s="853"/>
      <c r="F298" s="53" t="s">
        <v>72</v>
      </c>
      <c r="G298" s="56">
        <v>32.159999999999997</v>
      </c>
      <c r="H298" s="54"/>
      <c r="I298" s="64">
        <v>6.2390400000000001</v>
      </c>
      <c r="J298" s="63"/>
      <c r="K298" s="54"/>
      <c r="L298" s="63"/>
      <c r="M298" s="54"/>
      <c r="N298" s="59"/>
      <c r="AF298" s="39"/>
      <c r="AG298" s="48"/>
      <c r="AH298" s="48"/>
      <c r="AJ298" s="3" t="s">
        <v>71</v>
      </c>
      <c r="AL298" s="48"/>
    </row>
    <row r="299" spans="1:38" s="4" customFormat="1" ht="15" x14ac:dyDescent="0.25">
      <c r="A299" s="60"/>
      <c r="B299" s="50"/>
      <c r="C299" s="853" t="s">
        <v>73</v>
      </c>
      <c r="D299" s="853"/>
      <c r="E299" s="853"/>
      <c r="F299" s="53" t="s">
        <v>72</v>
      </c>
      <c r="G299" s="56">
        <v>0.06</v>
      </c>
      <c r="H299" s="54"/>
      <c r="I299" s="64">
        <v>1.1639999999999999E-2</v>
      </c>
      <c r="J299" s="63"/>
      <c r="K299" s="54"/>
      <c r="L299" s="63"/>
      <c r="M299" s="54"/>
      <c r="N299" s="59"/>
      <c r="AF299" s="39"/>
      <c r="AG299" s="48"/>
      <c r="AH299" s="48"/>
      <c r="AJ299" s="3" t="s">
        <v>73</v>
      </c>
      <c r="AL299" s="48"/>
    </row>
    <row r="300" spans="1:38" s="4" customFormat="1" ht="15" x14ac:dyDescent="0.25">
      <c r="A300" s="51"/>
      <c r="B300" s="50"/>
      <c r="C300" s="854" t="s">
        <v>74</v>
      </c>
      <c r="D300" s="854"/>
      <c r="E300" s="854"/>
      <c r="F300" s="65"/>
      <c r="G300" s="66"/>
      <c r="H300" s="66"/>
      <c r="I300" s="66"/>
      <c r="J300" s="68">
        <v>493.3</v>
      </c>
      <c r="K300" s="66"/>
      <c r="L300" s="68">
        <v>95.7</v>
      </c>
      <c r="M300" s="66"/>
      <c r="N300" s="69"/>
      <c r="AF300" s="39"/>
      <c r="AG300" s="48"/>
      <c r="AH300" s="48"/>
      <c r="AK300" s="3" t="s">
        <v>74</v>
      </c>
      <c r="AL300" s="48"/>
    </row>
    <row r="301" spans="1:38" s="4" customFormat="1" ht="15" x14ac:dyDescent="0.25">
      <c r="A301" s="60"/>
      <c r="B301" s="50"/>
      <c r="C301" s="853" t="s">
        <v>75</v>
      </c>
      <c r="D301" s="853"/>
      <c r="E301" s="853"/>
      <c r="F301" s="53"/>
      <c r="G301" s="54"/>
      <c r="H301" s="54"/>
      <c r="I301" s="54"/>
      <c r="J301" s="63"/>
      <c r="K301" s="54"/>
      <c r="L301" s="57">
        <v>58.8</v>
      </c>
      <c r="M301" s="54"/>
      <c r="N301" s="58">
        <v>2082.69</v>
      </c>
      <c r="AF301" s="39"/>
      <c r="AG301" s="48"/>
      <c r="AH301" s="48"/>
      <c r="AJ301" s="3" t="s">
        <v>75</v>
      </c>
      <c r="AL301" s="48"/>
    </row>
    <row r="302" spans="1:38" s="4" customFormat="1" ht="23.25" x14ac:dyDescent="0.25">
      <c r="A302" s="60"/>
      <c r="B302" s="50" t="s">
        <v>120</v>
      </c>
      <c r="C302" s="853" t="s">
        <v>121</v>
      </c>
      <c r="D302" s="853"/>
      <c r="E302" s="853"/>
      <c r="F302" s="53" t="s">
        <v>78</v>
      </c>
      <c r="G302" s="70">
        <v>97</v>
      </c>
      <c r="H302" s="54"/>
      <c r="I302" s="70">
        <v>97</v>
      </c>
      <c r="J302" s="63"/>
      <c r="K302" s="54"/>
      <c r="L302" s="57">
        <v>57.04</v>
      </c>
      <c r="M302" s="54"/>
      <c r="N302" s="58">
        <v>2020.21</v>
      </c>
      <c r="AF302" s="39"/>
      <c r="AG302" s="48"/>
      <c r="AH302" s="48"/>
      <c r="AJ302" s="3" t="s">
        <v>121</v>
      </c>
      <c r="AL302" s="48"/>
    </row>
    <row r="303" spans="1:38" s="4" customFormat="1" ht="23.25" x14ac:dyDescent="0.25">
      <c r="A303" s="60"/>
      <c r="B303" s="50" t="s">
        <v>122</v>
      </c>
      <c r="C303" s="853" t="s">
        <v>123</v>
      </c>
      <c r="D303" s="853"/>
      <c r="E303" s="853"/>
      <c r="F303" s="53" t="s">
        <v>78</v>
      </c>
      <c r="G303" s="70">
        <v>51</v>
      </c>
      <c r="H303" s="54"/>
      <c r="I303" s="70">
        <v>51</v>
      </c>
      <c r="J303" s="63"/>
      <c r="K303" s="54"/>
      <c r="L303" s="57">
        <v>29.99</v>
      </c>
      <c r="M303" s="54"/>
      <c r="N303" s="58">
        <v>1062.17</v>
      </c>
      <c r="AF303" s="39"/>
      <c r="AG303" s="48"/>
      <c r="AH303" s="48"/>
      <c r="AJ303" s="3" t="s">
        <v>123</v>
      </c>
      <c r="AL303" s="48"/>
    </row>
    <row r="304" spans="1:38" s="4" customFormat="1" ht="15" x14ac:dyDescent="0.25">
      <c r="A304" s="71"/>
      <c r="B304" s="72"/>
      <c r="C304" s="847" t="s">
        <v>81</v>
      </c>
      <c r="D304" s="847"/>
      <c r="E304" s="847"/>
      <c r="F304" s="42"/>
      <c r="G304" s="43"/>
      <c r="H304" s="43"/>
      <c r="I304" s="43"/>
      <c r="J304" s="46"/>
      <c r="K304" s="43"/>
      <c r="L304" s="131">
        <v>182.73</v>
      </c>
      <c r="M304" s="66"/>
      <c r="N304" s="47"/>
      <c r="AF304" s="39"/>
      <c r="AG304" s="48"/>
      <c r="AH304" s="48"/>
      <c r="AL304" s="48" t="s">
        <v>81</v>
      </c>
    </row>
    <row r="305" spans="1:38" s="4" customFormat="1" ht="23.25" x14ac:dyDescent="0.25">
      <c r="A305" s="40" t="s">
        <v>289</v>
      </c>
      <c r="B305" s="41" t="s">
        <v>1100</v>
      </c>
      <c r="C305" s="847" t="s">
        <v>1101</v>
      </c>
      <c r="D305" s="847"/>
      <c r="E305" s="847"/>
      <c r="F305" s="42" t="s">
        <v>965</v>
      </c>
      <c r="G305" s="43">
        <v>0.02</v>
      </c>
      <c r="H305" s="44">
        <v>1</v>
      </c>
      <c r="I305" s="109">
        <v>0.02</v>
      </c>
      <c r="J305" s="73">
        <v>7991.46</v>
      </c>
      <c r="K305" s="43"/>
      <c r="L305" s="131">
        <v>159.83000000000001</v>
      </c>
      <c r="M305" s="43"/>
      <c r="N305" s="47"/>
      <c r="AF305" s="39"/>
      <c r="AG305" s="48"/>
      <c r="AH305" s="48" t="s">
        <v>1101</v>
      </c>
      <c r="AL305" s="48"/>
    </row>
    <row r="306" spans="1:38" s="4" customFormat="1" ht="15" x14ac:dyDescent="0.25">
      <c r="A306" s="71"/>
      <c r="B306" s="72"/>
      <c r="C306" s="847" t="s">
        <v>81</v>
      </c>
      <c r="D306" s="847"/>
      <c r="E306" s="847"/>
      <c r="F306" s="42"/>
      <c r="G306" s="43"/>
      <c r="H306" s="43"/>
      <c r="I306" s="43"/>
      <c r="J306" s="46"/>
      <c r="K306" s="43"/>
      <c r="L306" s="131">
        <v>159.83000000000001</v>
      </c>
      <c r="M306" s="66"/>
      <c r="N306" s="47"/>
      <c r="AF306" s="39"/>
      <c r="AG306" s="48"/>
      <c r="AH306" s="48"/>
      <c r="AL306" s="48" t="s">
        <v>81</v>
      </c>
    </row>
    <row r="307" spans="1:38" s="4" customFormat="1" ht="23.25" x14ac:dyDescent="0.25">
      <c r="A307" s="40" t="s">
        <v>292</v>
      </c>
      <c r="B307" s="41" t="s">
        <v>1102</v>
      </c>
      <c r="C307" s="847" t="s">
        <v>1103</v>
      </c>
      <c r="D307" s="847"/>
      <c r="E307" s="847"/>
      <c r="F307" s="42" t="s">
        <v>824</v>
      </c>
      <c r="G307" s="43">
        <v>0.08</v>
      </c>
      <c r="H307" s="44">
        <v>1</v>
      </c>
      <c r="I307" s="109">
        <v>0.08</v>
      </c>
      <c r="J307" s="131">
        <v>104</v>
      </c>
      <c r="K307" s="43"/>
      <c r="L307" s="131">
        <v>8.32</v>
      </c>
      <c r="M307" s="43"/>
      <c r="N307" s="47"/>
      <c r="AF307" s="39"/>
      <c r="AG307" s="48"/>
      <c r="AH307" s="48" t="s">
        <v>1103</v>
      </c>
      <c r="AL307" s="48"/>
    </row>
    <row r="308" spans="1:38" s="4" customFormat="1" ht="15" x14ac:dyDescent="0.25">
      <c r="A308" s="71"/>
      <c r="B308" s="72"/>
      <c r="C308" s="847" t="s">
        <v>81</v>
      </c>
      <c r="D308" s="847"/>
      <c r="E308" s="847"/>
      <c r="F308" s="42"/>
      <c r="G308" s="43"/>
      <c r="H308" s="43"/>
      <c r="I308" s="43"/>
      <c r="J308" s="46"/>
      <c r="K308" s="43"/>
      <c r="L308" s="131">
        <v>8.32</v>
      </c>
      <c r="M308" s="66"/>
      <c r="N308" s="47"/>
      <c r="AF308" s="39"/>
      <c r="AG308" s="48"/>
      <c r="AH308" s="48"/>
      <c r="AL308" s="48" t="s">
        <v>81</v>
      </c>
    </row>
    <row r="309" spans="1:38" s="4" customFormat="1" ht="15" x14ac:dyDescent="0.25">
      <c r="A309" s="855" t="s">
        <v>946</v>
      </c>
      <c r="B309" s="856"/>
      <c r="C309" s="856"/>
      <c r="D309" s="856"/>
      <c r="E309" s="856"/>
      <c r="F309" s="856"/>
      <c r="G309" s="856"/>
      <c r="H309" s="856"/>
      <c r="I309" s="856"/>
      <c r="J309" s="856"/>
      <c r="K309" s="856"/>
      <c r="L309" s="856"/>
      <c r="M309" s="856"/>
      <c r="N309" s="857"/>
      <c r="AF309" s="39"/>
      <c r="AG309" s="48" t="s">
        <v>946</v>
      </c>
      <c r="AH309" s="48"/>
      <c r="AL309" s="48"/>
    </row>
    <row r="310" spans="1:38" s="4" customFormat="1" ht="45.75" x14ac:dyDescent="0.25">
      <c r="A310" s="40" t="s">
        <v>295</v>
      </c>
      <c r="B310" s="41" t="s">
        <v>981</v>
      </c>
      <c r="C310" s="847" t="s">
        <v>1104</v>
      </c>
      <c r="D310" s="847"/>
      <c r="E310" s="847"/>
      <c r="F310" s="42" t="s">
        <v>119</v>
      </c>
      <c r="G310" s="43">
        <v>1.5</v>
      </c>
      <c r="H310" s="44">
        <v>1</v>
      </c>
      <c r="I310" s="45">
        <v>1.5</v>
      </c>
      <c r="J310" s="46"/>
      <c r="K310" s="43"/>
      <c r="L310" s="46"/>
      <c r="M310" s="43"/>
      <c r="N310" s="47"/>
      <c r="AF310" s="39"/>
      <c r="AG310" s="48"/>
      <c r="AH310" s="48" t="s">
        <v>1104</v>
      </c>
      <c r="AL310" s="48"/>
    </row>
    <row r="311" spans="1:38" s="4" customFormat="1" ht="15" x14ac:dyDescent="0.25">
      <c r="A311" s="51"/>
      <c r="B311" s="50" t="s">
        <v>60</v>
      </c>
      <c r="C311" s="853" t="s">
        <v>66</v>
      </c>
      <c r="D311" s="853"/>
      <c r="E311" s="853"/>
      <c r="F311" s="53"/>
      <c r="G311" s="54"/>
      <c r="H311" s="54"/>
      <c r="I311" s="54"/>
      <c r="J311" s="57">
        <v>139.54</v>
      </c>
      <c r="K311" s="54"/>
      <c r="L311" s="57">
        <v>209.31</v>
      </c>
      <c r="M311" s="56">
        <v>35.42</v>
      </c>
      <c r="N311" s="58">
        <v>7413.76</v>
      </c>
      <c r="AF311" s="39"/>
      <c r="AG311" s="48"/>
      <c r="AH311" s="48"/>
      <c r="AI311" s="3" t="s">
        <v>66</v>
      </c>
      <c r="AL311" s="48"/>
    </row>
    <row r="312" spans="1:38" s="4" customFormat="1" ht="15" x14ac:dyDescent="0.25">
      <c r="A312" s="51"/>
      <c r="B312" s="50" t="s">
        <v>86</v>
      </c>
      <c r="C312" s="853" t="s">
        <v>87</v>
      </c>
      <c r="D312" s="853"/>
      <c r="E312" s="853"/>
      <c r="F312" s="53"/>
      <c r="G312" s="54"/>
      <c r="H312" s="54"/>
      <c r="I312" s="54"/>
      <c r="J312" s="57">
        <v>16.79</v>
      </c>
      <c r="K312" s="54"/>
      <c r="L312" s="57">
        <v>25.19</v>
      </c>
      <c r="M312" s="54"/>
      <c r="N312" s="59"/>
      <c r="AF312" s="39"/>
      <c r="AG312" s="48"/>
      <c r="AH312" s="48"/>
      <c r="AI312" s="3" t="s">
        <v>87</v>
      </c>
      <c r="AL312" s="48"/>
    </row>
    <row r="313" spans="1:38" s="4" customFormat="1" ht="15" x14ac:dyDescent="0.25">
      <c r="A313" s="60"/>
      <c r="B313" s="50"/>
      <c r="C313" s="853" t="s">
        <v>71</v>
      </c>
      <c r="D313" s="853"/>
      <c r="E313" s="853"/>
      <c r="F313" s="53" t="s">
        <v>72</v>
      </c>
      <c r="G313" s="61">
        <v>15.2</v>
      </c>
      <c r="H313" s="54"/>
      <c r="I313" s="61">
        <v>22.8</v>
      </c>
      <c r="J313" s="63"/>
      <c r="K313" s="54"/>
      <c r="L313" s="63"/>
      <c r="M313" s="54"/>
      <c r="N313" s="59"/>
      <c r="AF313" s="39"/>
      <c r="AG313" s="48"/>
      <c r="AH313" s="48"/>
      <c r="AJ313" s="3" t="s">
        <v>71</v>
      </c>
      <c r="AL313" s="48"/>
    </row>
    <row r="314" spans="1:38" s="4" customFormat="1" ht="15" x14ac:dyDescent="0.25">
      <c r="A314" s="51"/>
      <c r="B314" s="50"/>
      <c r="C314" s="854" t="s">
        <v>74</v>
      </c>
      <c r="D314" s="854"/>
      <c r="E314" s="854"/>
      <c r="F314" s="65"/>
      <c r="G314" s="66"/>
      <c r="H314" s="66"/>
      <c r="I314" s="66"/>
      <c r="J314" s="68">
        <v>156.33000000000001</v>
      </c>
      <c r="K314" s="66"/>
      <c r="L314" s="68">
        <v>234.5</v>
      </c>
      <c r="M314" s="66"/>
      <c r="N314" s="69"/>
      <c r="AF314" s="39"/>
      <c r="AG314" s="48"/>
      <c r="AH314" s="48"/>
      <c r="AK314" s="3" t="s">
        <v>74</v>
      </c>
      <c r="AL314" s="48"/>
    </row>
    <row r="315" spans="1:38" s="4" customFormat="1" ht="15" x14ac:dyDescent="0.25">
      <c r="A315" s="60"/>
      <c r="B315" s="50"/>
      <c r="C315" s="853" t="s">
        <v>75</v>
      </c>
      <c r="D315" s="853"/>
      <c r="E315" s="853"/>
      <c r="F315" s="53"/>
      <c r="G315" s="54"/>
      <c r="H315" s="54"/>
      <c r="I315" s="54"/>
      <c r="J315" s="63"/>
      <c r="K315" s="54"/>
      <c r="L315" s="57">
        <v>209.31</v>
      </c>
      <c r="M315" s="54"/>
      <c r="N315" s="58">
        <v>7413.76</v>
      </c>
      <c r="AF315" s="39"/>
      <c r="AG315" s="48"/>
      <c r="AH315" s="48"/>
      <c r="AJ315" s="3" t="s">
        <v>75</v>
      </c>
      <c r="AL315" s="48"/>
    </row>
    <row r="316" spans="1:38" s="4" customFormat="1" ht="23.25" x14ac:dyDescent="0.25">
      <c r="A316" s="60"/>
      <c r="B316" s="50" t="s">
        <v>120</v>
      </c>
      <c r="C316" s="853" t="s">
        <v>121</v>
      </c>
      <c r="D316" s="853"/>
      <c r="E316" s="853"/>
      <c r="F316" s="53" t="s">
        <v>78</v>
      </c>
      <c r="G316" s="70">
        <v>97</v>
      </c>
      <c r="H316" s="54"/>
      <c r="I316" s="70">
        <v>97</v>
      </c>
      <c r="J316" s="63"/>
      <c r="K316" s="54"/>
      <c r="L316" s="57">
        <v>203.03</v>
      </c>
      <c r="M316" s="54"/>
      <c r="N316" s="58">
        <v>7191.35</v>
      </c>
      <c r="AF316" s="39"/>
      <c r="AG316" s="48"/>
      <c r="AH316" s="48"/>
      <c r="AJ316" s="3" t="s">
        <v>121</v>
      </c>
      <c r="AL316" s="48"/>
    </row>
    <row r="317" spans="1:38" s="4" customFormat="1" ht="23.25" x14ac:dyDescent="0.25">
      <c r="A317" s="60"/>
      <c r="B317" s="50" t="s">
        <v>122</v>
      </c>
      <c r="C317" s="853" t="s">
        <v>123</v>
      </c>
      <c r="D317" s="853"/>
      <c r="E317" s="853"/>
      <c r="F317" s="53" t="s">
        <v>78</v>
      </c>
      <c r="G317" s="70">
        <v>51</v>
      </c>
      <c r="H317" s="54"/>
      <c r="I317" s="70">
        <v>51</v>
      </c>
      <c r="J317" s="63"/>
      <c r="K317" s="54"/>
      <c r="L317" s="57">
        <v>106.75</v>
      </c>
      <c r="M317" s="54"/>
      <c r="N317" s="58">
        <v>3781.02</v>
      </c>
      <c r="AF317" s="39"/>
      <c r="AG317" s="48"/>
      <c r="AH317" s="48"/>
      <c r="AJ317" s="3" t="s">
        <v>123</v>
      </c>
      <c r="AL317" s="48"/>
    </row>
    <row r="318" spans="1:38" s="4" customFormat="1" ht="15" x14ac:dyDescent="0.25">
      <c r="A318" s="71"/>
      <c r="B318" s="72"/>
      <c r="C318" s="847" t="s">
        <v>81</v>
      </c>
      <c r="D318" s="847"/>
      <c r="E318" s="847"/>
      <c r="F318" s="42"/>
      <c r="G318" s="43"/>
      <c r="H318" s="43"/>
      <c r="I318" s="43"/>
      <c r="J318" s="46"/>
      <c r="K318" s="43"/>
      <c r="L318" s="131">
        <v>544.28</v>
      </c>
      <c r="M318" s="66"/>
      <c r="N318" s="47"/>
      <c r="AF318" s="39"/>
      <c r="AG318" s="48"/>
      <c r="AH318" s="48"/>
      <c r="AL318" s="48" t="s">
        <v>81</v>
      </c>
    </row>
    <row r="319" spans="1:38" s="4" customFormat="1" ht="34.5" x14ac:dyDescent="0.25">
      <c r="A319" s="40" t="s">
        <v>298</v>
      </c>
      <c r="B319" s="41" t="s">
        <v>1105</v>
      </c>
      <c r="C319" s="847" t="s">
        <v>1106</v>
      </c>
      <c r="D319" s="847"/>
      <c r="E319" s="847"/>
      <c r="F319" s="42" t="s">
        <v>164</v>
      </c>
      <c r="G319" s="43">
        <v>150</v>
      </c>
      <c r="H319" s="44">
        <v>1</v>
      </c>
      <c r="I319" s="44">
        <v>150</v>
      </c>
      <c r="J319" s="131">
        <v>3.24</v>
      </c>
      <c r="K319" s="43"/>
      <c r="L319" s="131">
        <v>486</v>
      </c>
      <c r="M319" s="43"/>
      <c r="N319" s="47"/>
      <c r="AF319" s="39"/>
      <c r="AG319" s="48"/>
      <c r="AH319" s="48" t="s">
        <v>1106</v>
      </c>
      <c r="AL319" s="48"/>
    </row>
    <row r="320" spans="1:38" s="4" customFormat="1" ht="15" x14ac:dyDescent="0.25">
      <c r="A320" s="71"/>
      <c r="B320" s="72"/>
      <c r="C320" s="847" t="s">
        <v>81</v>
      </c>
      <c r="D320" s="847"/>
      <c r="E320" s="847"/>
      <c r="F320" s="42"/>
      <c r="G320" s="43"/>
      <c r="H320" s="43"/>
      <c r="I320" s="43"/>
      <c r="J320" s="46"/>
      <c r="K320" s="43"/>
      <c r="L320" s="131">
        <v>486</v>
      </c>
      <c r="M320" s="66"/>
      <c r="N320" s="47"/>
      <c r="AF320" s="39"/>
      <c r="AG320" s="48"/>
      <c r="AH320" s="48"/>
      <c r="AL320" s="48" t="s">
        <v>81</v>
      </c>
    </row>
    <row r="321" spans="1:38" s="4" customFormat="1" ht="23.25" x14ac:dyDescent="0.25">
      <c r="A321" s="40" t="s">
        <v>301</v>
      </c>
      <c r="B321" s="41" t="s">
        <v>1107</v>
      </c>
      <c r="C321" s="847" t="s">
        <v>1108</v>
      </c>
      <c r="D321" s="847"/>
      <c r="E321" s="847"/>
      <c r="F321" s="42" t="s">
        <v>486</v>
      </c>
      <c r="G321" s="43">
        <v>34</v>
      </c>
      <c r="H321" s="44">
        <v>1</v>
      </c>
      <c r="I321" s="44">
        <v>34</v>
      </c>
      <c r="J321" s="131">
        <v>2.9</v>
      </c>
      <c r="K321" s="43"/>
      <c r="L321" s="131">
        <v>98.6</v>
      </c>
      <c r="M321" s="43"/>
      <c r="N321" s="47"/>
      <c r="AF321" s="39"/>
      <c r="AG321" s="48"/>
      <c r="AH321" s="48" t="s">
        <v>1108</v>
      </c>
      <c r="AL321" s="48"/>
    </row>
    <row r="322" spans="1:38" s="4" customFormat="1" ht="15" x14ac:dyDescent="0.25">
      <c r="A322" s="71"/>
      <c r="B322" s="72"/>
      <c r="C322" s="847" t="s">
        <v>81</v>
      </c>
      <c r="D322" s="847"/>
      <c r="E322" s="847"/>
      <c r="F322" s="42"/>
      <c r="G322" s="43"/>
      <c r="H322" s="43"/>
      <c r="I322" s="43"/>
      <c r="J322" s="46"/>
      <c r="K322" s="43"/>
      <c r="L322" s="131">
        <v>98.6</v>
      </c>
      <c r="M322" s="66"/>
      <c r="N322" s="47"/>
      <c r="AF322" s="39"/>
      <c r="AG322" s="48"/>
      <c r="AH322" s="48"/>
      <c r="AL322" s="48" t="s">
        <v>81</v>
      </c>
    </row>
    <row r="323" spans="1:38" s="4" customFormat="1" ht="34.5" x14ac:dyDescent="0.25">
      <c r="A323" s="40" t="s">
        <v>304</v>
      </c>
      <c r="B323" s="41" t="s">
        <v>1109</v>
      </c>
      <c r="C323" s="847" t="s">
        <v>1110</v>
      </c>
      <c r="D323" s="847"/>
      <c r="E323" s="847"/>
      <c r="F323" s="42" t="s">
        <v>486</v>
      </c>
      <c r="G323" s="43">
        <v>3.9</v>
      </c>
      <c r="H323" s="44">
        <v>1</v>
      </c>
      <c r="I323" s="45">
        <v>3.9</v>
      </c>
      <c r="J323" s="131">
        <v>126.7</v>
      </c>
      <c r="K323" s="43"/>
      <c r="L323" s="131">
        <v>494.13</v>
      </c>
      <c r="M323" s="43"/>
      <c r="N323" s="47"/>
      <c r="AF323" s="39"/>
      <c r="AG323" s="48"/>
      <c r="AH323" s="48" t="s">
        <v>1110</v>
      </c>
      <c r="AL323" s="48"/>
    </row>
    <row r="324" spans="1:38" s="4" customFormat="1" ht="15" x14ac:dyDescent="0.25">
      <c r="A324" s="71"/>
      <c r="B324" s="72"/>
      <c r="C324" s="847" t="s">
        <v>81</v>
      </c>
      <c r="D324" s="847"/>
      <c r="E324" s="847"/>
      <c r="F324" s="42"/>
      <c r="G324" s="43"/>
      <c r="H324" s="43"/>
      <c r="I324" s="43"/>
      <c r="J324" s="46"/>
      <c r="K324" s="43"/>
      <c r="L324" s="131">
        <v>494.13</v>
      </c>
      <c r="M324" s="66"/>
      <c r="N324" s="47"/>
      <c r="AF324" s="39"/>
      <c r="AG324" s="48"/>
      <c r="AH324" s="48"/>
      <c r="AL324" s="48" t="s">
        <v>81</v>
      </c>
    </row>
    <row r="325" spans="1:38" s="4" customFormat="1" ht="15" x14ac:dyDescent="0.25">
      <c r="A325" s="40" t="s">
        <v>307</v>
      </c>
      <c r="B325" s="41" t="s">
        <v>947</v>
      </c>
      <c r="C325" s="847" t="s">
        <v>948</v>
      </c>
      <c r="D325" s="847"/>
      <c r="E325" s="847"/>
      <c r="F325" s="42" t="s">
        <v>119</v>
      </c>
      <c r="G325" s="43">
        <v>0.7</v>
      </c>
      <c r="H325" s="44">
        <v>1</v>
      </c>
      <c r="I325" s="45">
        <v>0.7</v>
      </c>
      <c r="J325" s="46"/>
      <c r="K325" s="43"/>
      <c r="L325" s="46"/>
      <c r="M325" s="43"/>
      <c r="N325" s="47"/>
      <c r="AF325" s="39"/>
      <c r="AG325" s="48"/>
      <c r="AH325" s="48" t="s">
        <v>948</v>
      </c>
      <c r="AL325" s="48"/>
    </row>
    <row r="326" spans="1:38" s="4" customFormat="1" ht="15" x14ac:dyDescent="0.25">
      <c r="A326" s="51"/>
      <c r="B326" s="50" t="s">
        <v>60</v>
      </c>
      <c r="C326" s="853" t="s">
        <v>66</v>
      </c>
      <c r="D326" s="853"/>
      <c r="E326" s="853"/>
      <c r="F326" s="53"/>
      <c r="G326" s="54"/>
      <c r="H326" s="54"/>
      <c r="I326" s="54"/>
      <c r="J326" s="57">
        <v>193.34</v>
      </c>
      <c r="K326" s="54"/>
      <c r="L326" s="57">
        <v>135.34</v>
      </c>
      <c r="M326" s="56">
        <v>35.42</v>
      </c>
      <c r="N326" s="58">
        <v>4793.74</v>
      </c>
      <c r="AF326" s="39"/>
      <c r="AG326" s="48"/>
      <c r="AH326" s="48"/>
      <c r="AI326" s="3" t="s">
        <v>66</v>
      </c>
      <c r="AL326" s="48"/>
    </row>
    <row r="327" spans="1:38" s="4" customFormat="1" ht="15" x14ac:dyDescent="0.25">
      <c r="A327" s="51"/>
      <c r="B327" s="50" t="s">
        <v>67</v>
      </c>
      <c r="C327" s="853" t="s">
        <v>68</v>
      </c>
      <c r="D327" s="853"/>
      <c r="E327" s="853"/>
      <c r="F327" s="53"/>
      <c r="G327" s="54"/>
      <c r="H327" s="54"/>
      <c r="I327" s="54"/>
      <c r="J327" s="57">
        <v>0.31</v>
      </c>
      <c r="K327" s="54"/>
      <c r="L327" s="57">
        <v>0.22</v>
      </c>
      <c r="M327" s="54"/>
      <c r="N327" s="59"/>
      <c r="AF327" s="39"/>
      <c r="AG327" s="48"/>
      <c r="AH327" s="48"/>
      <c r="AI327" s="3" t="s">
        <v>68</v>
      </c>
      <c r="AL327" s="48"/>
    </row>
    <row r="328" spans="1:38" s="4" customFormat="1" ht="15" x14ac:dyDescent="0.25">
      <c r="A328" s="51"/>
      <c r="B328" s="50" t="s">
        <v>69</v>
      </c>
      <c r="C328" s="853" t="s">
        <v>70</v>
      </c>
      <c r="D328" s="853"/>
      <c r="E328" s="853"/>
      <c r="F328" s="53"/>
      <c r="G328" s="54"/>
      <c r="H328" s="54"/>
      <c r="I328" s="54"/>
      <c r="J328" s="57">
        <v>0.14000000000000001</v>
      </c>
      <c r="K328" s="54"/>
      <c r="L328" s="57">
        <v>0.1</v>
      </c>
      <c r="M328" s="56">
        <v>35.42</v>
      </c>
      <c r="N328" s="133">
        <v>3.54</v>
      </c>
      <c r="AF328" s="39"/>
      <c r="AG328" s="48"/>
      <c r="AH328" s="48"/>
      <c r="AI328" s="3" t="s">
        <v>70</v>
      </c>
      <c r="AL328" s="48"/>
    </row>
    <row r="329" spans="1:38" s="4" customFormat="1" ht="15" x14ac:dyDescent="0.25">
      <c r="A329" s="51"/>
      <c r="B329" s="50" t="s">
        <v>86</v>
      </c>
      <c r="C329" s="853" t="s">
        <v>87</v>
      </c>
      <c r="D329" s="853"/>
      <c r="E329" s="853"/>
      <c r="F329" s="53"/>
      <c r="G329" s="54"/>
      <c r="H329" s="54"/>
      <c r="I329" s="54"/>
      <c r="J329" s="57">
        <v>93.27</v>
      </c>
      <c r="K329" s="54"/>
      <c r="L329" s="57">
        <v>65.290000000000006</v>
      </c>
      <c r="M329" s="54"/>
      <c r="N329" s="59"/>
      <c r="AF329" s="39"/>
      <c r="AG329" s="48"/>
      <c r="AH329" s="48"/>
      <c r="AI329" s="3" t="s">
        <v>87</v>
      </c>
      <c r="AL329" s="48"/>
    </row>
    <row r="330" spans="1:38" s="4" customFormat="1" ht="15" x14ac:dyDescent="0.25">
      <c r="A330" s="60"/>
      <c r="B330" s="50"/>
      <c r="C330" s="853" t="s">
        <v>71</v>
      </c>
      <c r="D330" s="853"/>
      <c r="E330" s="853"/>
      <c r="F330" s="53" t="s">
        <v>72</v>
      </c>
      <c r="G330" s="56">
        <v>20.329999999999998</v>
      </c>
      <c r="H330" s="54"/>
      <c r="I330" s="62">
        <v>14.231</v>
      </c>
      <c r="J330" s="63"/>
      <c r="K330" s="54"/>
      <c r="L330" s="63"/>
      <c r="M330" s="54"/>
      <c r="N330" s="59"/>
      <c r="AF330" s="39"/>
      <c r="AG330" s="48"/>
      <c r="AH330" s="48"/>
      <c r="AJ330" s="3" t="s">
        <v>71</v>
      </c>
      <c r="AL330" s="48"/>
    </row>
    <row r="331" spans="1:38" s="4" customFormat="1" ht="15" x14ac:dyDescent="0.25">
      <c r="A331" s="60"/>
      <c r="B331" s="50"/>
      <c r="C331" s="853" t="s">
        <v>73</v>
      </c>
      <c r="D331" s="853"/>
      <c r="E331" s="853"/>
      <c r="F331" s="53" t="s">
        <v>72</v>
      </c>
      <c r="G331" s="56">
        <v>0.01</v>
      </c>
      <c r="H331" s="54"/>
      <c r="I331" s="62">
        <v>7.0000000000000001E-3</v>
      </c>
      <c r="J331" s="63"/>
      <c r="K331" s="54"/>
      <c r="L331" s="63"/>
      <c r="M331" s="54"/>
      <c r="N331" s="59"/>
      <c r="AF331" s="39"/>
      <c r="AG331" s="48"/>
      <c r="AH331" s="48"/>
      <c r="AJ331" s="3" t="s">
        <v>73</v>
      </c>
      <c r="AL331" s="48"/>
    </row>
    <row r="332" spans="1:38" s="4" customFormat="1" ht="15" x14ac:dyDescent="0.25">
      <c r="A332" s="51"/>
      <c r="B332" s="50"/>
      <c r="C332" s="854" t="s">
        <v>74</v>
      </c>
      <c r="D332" s="854"/>
      <c r="E332" s="854"/>
      <c r="F332" s="65"/>
      <c r="G332" s="66"/>
      <c r="H332" s="66"/>
      <c r="I332" s="66"/>
      <c r="J332" s="68">
        <v>286.92</v>
      </c>
      <c r="K332" s="66"/>
      <c r="L332" s="68">
        <v>200.85</v>
      </c>
      <c r="M332" s="66"/>
      <c r="N332" s="69"/>
      <c r="AF332" s="39"/>
      <c r="AG332" s="48"/>
      <c r="AH332" s="48"/>
      <c r="AK332" s="3" t="s">
        <v>74</v>
      </c>
      <c r="AL332" s="48"/>
    </row>
    <row r="333" spans="1:38" s="4" customFormat="1" ht="15" x14ac:dyDescent="0.25">
      <c r="A333" s="60"/>
      <c r="B333" s="50"/>
      <c r="C333" s="853" t="s">
        <v>75</v>
      </c>
      <c r="D333" s="853"/>
      <c r="E333" s="853"/>
      <c r="F333" s="53"/>
      <c r="G333" s="54"/>
      <c r="H333" s="54"/>
      <c r="I333" s="54"/>
      <c r="J333" s="63"/>
      <c r="K333" s="54"/>
      <c r="L333" s="57">
        <v>135.44</v>
      </c>
      <c r="M333" s="54"/>
      <c r="N333" s="58">
        <v>4797.28</v>
      </c>
      <c r="AF333" s="39"/>
      <c r="AG333" s="48"/>
      <c r="AH333" s="48"/>
      <c r="AJ333" s="3" t="s">
        <v>75</v>
      </c>
      <c r="AL333" s="48"/>
    </row>
    <row r="334" spans="1:38" s="4" customFormat="1" ht="23.25" x14ac:dyDescent="0.25">
      <c r="A334" s="60"/>
      <c r="B334" s="50" t="s">
        <v>120</v>
      </c>
      <c r="C334" s="853" t="s">
        <v>121</v>
      </c>
      <c r="D334" s="853"/>
      <c r="E334" s="853"/>
      <c r="F334" s="53" t="s">
        <v>78</v>
      </c>
      <c r="G334" s="70">
        <v>97</v>
      </c>
      <c r="H334" s="54"/>
      <c r="I334" s="70">
        <v>97</v>
      </c>
      <c r="J334" s="63"/>
      <c r="K334" s="54"/>
      <c r="L334" s="57">
        <v>131.38</v>
      </c>
      <c r="M334" s="54"/>
      <c r="N334" s="58">
        <v>4653.3599999999997</v>
      </c>
      <c r="AF334" s="39"/>
      <c r="AG334" s="48"/>
      <c r="AH334" s="48"/>
      <c r="AJ334" s="3" t="s">
        <v>121</v>
      </c>
      <c r="AL334" s="48"/>
    </row>
    <row r="335" spans="1:38" s="4" customFormat="1" ht="23.25" x14ac:dyDescent="0.25">
      <c r="A335" s="60"/>
      <c r="B335" s="50" t="s">
        <v>122</v>
      </c>
      <c r="C335" s="853" t="s">
        <v>123</v>
      </c>
      <c r="D335" s="853"/>
      <c r="E335" s="853"/>
      <c r="F335" s="53" t="s">
        <v>78</v>
      </c>
      <c r="G335" s="70">
        <v>51</v>
      </c>
      <c r="H335" s="54"/>
      <c r="I335" s="70">
        <v>51</v>
      </c>
      <c r="J335" s="63"/>
      <c r="K335" s="54"/>
      <c r="L335" s="57">
        <v>69.069999999999993</v>
      </c>
      <c r="M335" s="54"/>
      <c r="N335" s="58">
        <v>2446.61</v>
      </c>
      <c r="AF335" s="39"/>
      <c r="AG335" s="48"/>
      <c r="AH335" s="48"/>
      <c r="AJ335" s="3" t="s">
        <v>123</v>
      </c>
      <c r="AL335" s="48"/>
    </row>
    <row r="336" spans="1:38" s="4" customFormat="1" ht="15" x14ac:dyDescent="0.25">
      <c r="A336" s="71"/>
      <c r="B336" s="72"/>
      <c r="C336" s="847" t="s">
        <v>81</v>
      </c>
      <c r="D336" s="847"/>
      <c r="E336" s="847"/>
      <c r="F336" s="42"/>
      <c r="G336" s="43"/>
      <c r="H336" s="43"/>
      <c r="I336" s="43"/>
      <c r="J336" s="46"/>
      <c r="K336" s="43"/>
      <c r="L336" s="131">
        <v>401.3</v>
      </c>
      <c r="M336" s="66"/>
      <c r="N336" s="47"/>
      <c r="AF336" s="39"/>
      <c r="AG336" s="48"/>
      <c r="AH336" s="48"/>
      <c r="AL336" s="48" t="s">
        <v>81</v>
      </c>
    </row>
    <row r="337" spans="1:38" s="4" customFormat="1" ht="15" x14ac:dyDescent="0.25">
      <c r="A337" s="40" t="s">
        <v>310</v>
      </c>
      <c r="B337" s="41" t="s">
        <v>949</v>
      </c>
      <c r="C337" s="847" t="s">
        <v>950</v>
      </c>
      <c r="D337" s="847"/>
      <c r="E337" s="847"/>
      <c r="F337" s="42" t="s">
        <v>824</v>
      </c>
      <c r="G337" s="43">
        <v>0.35</v>
      </c>
      <c r="H337" s="44">
        <v>1</v>
      </c>
      <c r="I337" s="109">
        <v>0.35</v>
      </c>
      <c r="J337" s="73">
        <v>7840</v>
      </c>
      <c r="K337" s="43"/>
      <c r="L337" s="73">
        <v>2744</v>
      </c>
      <c r="M337" s="43"/>
      <c r="N337" s="47"/>
      <c r="AF337" s="39"/>
      <c r="AG337" s="48"/>
      <c r="AH337" s="48" t="s">
        <v>950</v>
      </c>
      <c r="AL337" s="48"/>
    </row>
    <row r="338" spans="1:38" s="4" customFormat="1" ht="15" x14ac:dyDescent="0.25">
      <c r="A338" s="71"/>
      <c r="B338" s="72"/>
      <c r="C338" s="847" t="s">
        <v>81</v>
      </c>
      <c r="D338" s="847"/>
      <c r="E338" s="847"/>
      <c r="F338" s="42"/>
      <c r="G338" s="43"/>
      <c r="H338" s="43"/>
      <c r="I338" s="43"/>
      <c r="J338" s="46"/>
      <c r="K338" s="43"/>
      <c r="L338" s="73">
        <v>2744</v>
      </c>
      <c r="M338" s="66"/>
      <c r="N338" s="47"/>
      <c r="AF338" s="39"/>
      <c r="AG338" s="48"/>
      <c r="AH338" s="48"/>
      <c r="AL338" s="48" t="s">
        <v>81</v>
      </c>
    </row>
    <row r="339" spans="1:38" s="4" customFormat="1" ht="23.25" x14ac:dyDescent="0.25">
      <c r="A339" s="40" t="s">
        <v>313</v>
      </c>
      <c r="B339" s="41" t="s">
        <v>951</v>
      </c>
      <c r="C339" s="847" t="s">
        <v>952</v>
      </c>
      <c r="D339" s="847"/>
      <c r="E339" s="847"/>
      <c r="F339" s="42" t="s">
        <v>119</v>
      </c>
      <c r="G339" s="43">
        <v>0.7</v>
      </c>
      <c r="H339" s="44">
        <v>1</v>
      </c>
      <c r="I339" s="45">
        <v>0.7</v>
      </c>
      <c r="J339" s="131">
        <v>926</v>
      </c>
      <c r="K339" s="43"/>
      <c r="L339" s="131">
        <v>648.20000000000005</v>
      </c>
      <c r="M339" s="43"/>
      <c r="N339" s="47"/>
      <c r="AF339" s="39"/>
      <c r="AG339" s="48"/>
      <c r="AH339" s="48" t="s">
        <v>952</v>
      </c>
      <c r="AL339" s="48"/>
    </row>
    <row r="340" spans="1:38" s="4" customFormat="1" ht="15" x14ac:dyDescent="0.25">
      <c r="A340" s="71"/>
      <c r="B340" s="72"/>
      <c r="C340" s="847" t="s">
        <v>81</v>
      </c>
      <c r="D340" s="847"/>
      <c r="E340" s="847"/>
      <c r="F340" s="42"/>
      <c r="G340" s="43"/>
      <c r="H340" s="43"/>
      <c r="I340" s="43"/>
      <c r="J340" s="46"/>
      <c r="K340" s="43"/>
      <c r="L340" s="131">
        <v>648.20000000000005</v>
      </c>
      <c r="M340" s="66"/>
      <c r="N340" s="47"/>
      <c r="AF340" s="39"/>
      <c r="AG340" s="48"/>
      <c r="AH340" s="48"/>
      <c r="AL340" s="48" t="s">
        <v>81</v>
      </c>
    </row>
    <row r="341" spans="1:38" s="4" customFormat="1" ht="23.25" x14ac:dyDescent="0.25">
      <c r="A341" s="40" t="s">
        <v>319</v>
      </c>
      <c r="B341" s="41" t="s">
        <v>953</v>
      </c>
      <c r="C341" s="847" t="s">
        <v>954</v>
      </c>
      <c r="D341" s="847"/>
      <c r="E341" s="847"/>
      <c r="F341" s="42" t="s">
        <v>824</v>
      </c>
      <c r="G341" s="43">
        <v>0.1</v>
      </c>
      <c r="H341" s="44">
        <v>1</v>
      </c>
      <c r="I341" s="45">
        <v>0.1</v>
      </c>
      <c r="J341" s="73">
        <v>1155</v>
      </c>
      <c r="K341" s="43"/>
      <c r="L341" s="131">
        <v>115.5</v>
      </c>
      <c r="M341" s="43"/>
      <c r="N341" s="47"/>
      <c r="AF341" s="39"/>
      <c r="AG341" s="48"/>
      <c r="AH341" s="48" t="s">
        <v>954</v>
      </c>
      <c r="AL341" s="48"/>
    </row>
    <row r="342" spans="1:38" s="4" customFormat="1" ht="15" x14ac:dyDescent="0.25">
      <c r="A342" s="71"/>
      <c r="B342" s="72"/>
      <c r="C342" s="847" t="s">
        <v>81</v>
      </c>
      <c r="D342" s="847"/>
      <c r="E342" s="847"/>
      <c r="F342" s="42"/>
      <c r="G342" s="43"/>
      <c r="H342" s="43"/>
      <c r="I342" s="43"/>
      <c r="J342" s="46"/>
      <c r="K342" s="43"/>
      <c r="L342" s="131">
        <v>115.5</v>
      </c>
      <c r="M342" s="66"/>
      <c r="N342" s="47"/>
      <c r="AF342" s="39"/>
      <c r="AG342" s="48"/>
      <c r="AH342" s="48"/>
      <c r="AL342" s="48" t="s">
        <v>81</v>
      </c>
    </row>
    <row r="343" spans="1:38" s="4" customFormat="1" ht="23.25" x14ac:dyDescent="0.25">
      <c r="A343" s="40" t="s">
        <v>322</v>
      </c>
      <c r="B343" s="41" t="s">
        <v>955</v>
      </c>
      <c r="C343" s="847" t="s">
        <v>956</v>
      </c>
      <c r="D343" s="847"/>
      <c r="E343" s="847"/>
      <c r="F343" s="42" t="s">
        <v>824</v>
      </c>
      <c r="G343" s="43">
        <v>7.0000000000000007E-2</v>
      </c>
      <c r="H343" s="44">
        <v>1</v>
      </c>
      <c r="I343" s="109">
        <v>7.0000000000000007E-2</v>
      </c>
      <c r="J343" s="73">
        <v>1278</v>
      </c>
      <c r="K343" s="43"/>
      <c r="L343" s="131">
        <v>89.46</v>
      </c>
      <c r="M343" s="43"/>
      <c r="N343" s="47"/>
      <c r="AF343" s="39"/>
      <c r="AG343" s="48"/>
      <c r="AH343" s="48" t="s">
        <v>956</v>
      </c>
      <c r="AL343" s="48"/>
    </row>
    <row r="344" spans="1:38" s="4" customFormat="1" ht="15" x14ac:dyDescent="0.25">
      <c r="A344" s="71"/>
      <c r="B344" s="72"/>
      <c r="C344" s="847" t="s">
        <v>81</v>
      </c>
      <c r="D344" s="847"/>
      <c r="E344" s="847"/>
      <c r="F344" s="42"/>
      <c r="G344" s="43"/>
      <c r="H344" s="43"/>
      <c r="I344" s="43"/>
      <c r="J344" s="46"/>
      <c r="K344" s="43"/>
      <c r="L344" s="131">
        <v>89.46</v>
      </c>
      <c r="M344" s="66"/>
      <c r="N344" s="47"/>
      <c r="AF344" s="39"/>
      <c r="AG344" s="48"/>
      <c r="AH344" s="48"/>
      <c r="AL344" s="48" t="s">
        <v>81</v>
      </c>
    </row>
    <row r="345" spans="1:38" s="4" customFormat="1" ht="23.25" x14ac:dyDescent="0.25">
      <c r="A345" s="40" t="s">
        <v>323</v>
      </c>
      <c r="B345" s="41" t="s">
        <v>1111</v>
      </c>
      <c r="C345" s="847" t="s">
        <v>1112</v>
      </c>
      <c r="D345" s="847"/>
      <c r="E345" s="847"/>
      <c r="F345" s="42" t="s">
        <v>824</v>
      </c>
      <c r="G345" s="43">
        <v>0.08</v>
      </c>
      <c r="H345" s="44">
        <v>1</v>
      </c>
      <c r="I345" s="109">
        <v>0.08</v>
      </c>
      <c r="J345" s="73">
        <v>3277.01</v>
      </c>
      <c r="K345" s="43"/>
      <c r="L345" s="131">
        <v>262.16000000000003</v>
      </c>
      <c r="M345" s="43"/>
      <c r="N345" s="47"/>
      <c r="AF345" s="39"/>
      <c r="AG345" s="48"/>
      <c r="AH345" s="48" t="s">
        <v>1112</v>
      </c>
      <c r="AL345" s="48"/>
    </row>
    <row r="346" spans="1:38" s="4" customFormat="1" ht="15" x14ac:dyDescent="0.25">
      <c r="A346" s="71"/>
      <c r="B346" s="72"/>
      <c r="C346" s="847" t="s">
        <v>81</v>
      </c>
      <c r="D346" s="847"/>
      <c r="E346" s="847"/>
      <c r="F346" s="42"/>
      <c r="G346" s="43"/>
      <c r="H346" s="43"/>
      <c r="I346" s="43"/>
      <c r="J346" s="46"/>
      <c r="K346" s="43"/>
      <c r="L346" s="131">
        <v>262.16000000000003</v>
      </c>
      <c r="M346" s="66"/>
      <c r="N346" s="47"/>
      <c r="AF346" s="39"/>
      <c r="AG346" s="48"/>
      <c r="AH346" s="48"/>
      <c r="AL346" s="48" t="s">
        <v>81</v>
      </c>
    </row>
    <row r="347" spans="1:38" s="4" customFormat="1" ht="15" x14ac:dyDescent="0.25">
      <c r="A347" s="40" t="s">
        <v>327</v>
      </c>
      <c r="B347" s="41" t="s">
        <v>1113</v>
      </c>
      <c r="C347" s="847" t="s">
        <v>1114</v>
      </c>
      <c r="D347" s="847"/>
      <c r="E347" s="847"/>
      <c r="F347" s="42" t="s">
        <v>824</v>
      </c>
      <c r="G347" s="43">
        <v>0.03</v>
      </c>
      <c r="H347" s="44">
        <v>1</v>
      </c>
      <c r="I347" s="109">
        <v>0.03</v>
      </c>
      <c r="J347" s="73">
        <v>2153</v>
      </c>
      <c r="K347" s="43"/>
      <c r="L347" s="131">
        <v>64.59</v>
      </c>
      <c r="M347" s="43"/>
      <c r="N347" s="47"/>
      <c r="AF347" s="39"/>
      <c r="AG347" s="48"/>
      <c r="AH347" s="48" t="s">
        <v>1114</v>
      </c>
      <c r="AL347" s="48"/>
    </row>
    <row r="348" spans="1:38" s="4" customFormat="1" ht="15" x14ac:dyDescent="0.25">
      <c r="A348" s="71"/>
      <c r="B348" s="72"/>
      <c r="C348" s="847" t="s">
        <v>81</v>
      </c>
      <c r="D348" s="847"/>
      <c r="E348" s="847"/>
      <c r="F348" s="42"/>
      <c r="G348" s="43"/>
      <c r="H348" s="43"/>
      <c r="I348" s="43"/>
      <c r="J348" s="46"/>
      <c r="K348" s="43"/>
      <c r="L348" s="131">
        <v>64.59</v>
      </c>
      <c r="M348" s="66"/>
      <c r="N348" s="47"/>
      <c r="AF348" s="39"/>
      <c r="AG348" s="48"/>
      <c r="AH348" s="48"/>
      <c r="AL348" s="48" t="s">
        <v>81</v>
      </c>
    </row>
    <row r="349" spans="1:38" s="4" customFormat="1" ht="34.5" x14ac:dyDescent="0.25">
      <c r="A349" s="40" t="s">
        <v>331</v>
      </c>
      <c r="B349" s="41" t="s">
        <v>1115</v>
      </c>
      <c r="C349" s="847" t="s">
        <v>1116</v>
      </c>
      <c r="D349" s="847"/>
      <c r="E349" s="847"/>
      <c r="F349" s="42" t="s">
        <v>207</v>
      </c>
      <c r="G349" s="43">
        <v>2.9760000000000002E-2</v>
      </c>
      <c r="H349" s="44">
        <v>1</v>
      </c>
      <c r="I349" s="137">
        <v>2.9760000000000002E-2</v>
      </c>
      <c r="J349" s="46"/>
      <c r="K349" s="43"/>
      <c r="L349" s="46"/>
      <c r="M349" s="43"/>
      <c r="N349" s="47"/>
      <c r="AF349" s="39"/>
      <c r="AG349" s="48"/>
      <c r="AH349" s="48" t="s">
        <v>1116</v>
      </c>
      <c r="AL349" s="48"/>
    </row>
    <row r="350" spans="1:38" s="4" customFormat="1" ht="15" x14ac:dyDescent="0.25">
      <c r="A350" s="51"/>
      <c r="B350" s="50" t="s">
        <v>60</v>
      </c>
      <c r="C350" s="853" t="s">
        <v>66</v>
      </c>
      <c r="D350" s="853"/>
      <c r="E350" s="853"/>
      <c r="F350" s="53"/>
      <c r="G350" s="54"/>
      <c r="H350" s="54"/>
      <c r="I350" s="54"/>
      <c r="J350" s="57">
        <v>436.91</v>
      </c>
      <c r="K350" s="54"/>
      <c r="L350" s="57">
        <v>13</v>
      </c>
      <c r="M350" s="56">
        <v>35.42</v>
      </c>
      <c r="N350" s="133">
        <v>460.46</v>
      </c>
      <c r="AF350" s="39"/>
      <c r="AG350" s="48"/>
      <c r="AH350" s="48"/>
      <c r="AI350" s="3" t="s">
        <v>66</v>
      </c>
      <c r="AL350" s="48"/>
    </row>
    <row r="351" spans="1:38" s="4" customFormat="1" ht="15" x14ac:dyDescent="0.25">
      <c r="A351" s="51"/>
      <c r="B351" s="50" t="s">
        <v>67</v>
      </c>
      <c r="C351" s="853" t="s">
        <v>68</v>
      </c>
      <c r="D351" s="853"/>
      <c r="E351" s="853"/>
      <c r="F351" s="53"/>
      <c r="G351" s="54"/>
      <c r="H351" s="54"/>
      <c r="I351" s="54"/>
      <c r="J351" s="57">
        <v>295.08</v>
      </c>
      <c r="K351" s="54"/>
      <c r="L351" s="57">
        <v>8.7799999999999994</v>
      </c>
      <c r="M351" s="54"/>
      <c r="N351" s="59"/>
      <c r="AF351" s="39"/>
      <c r="AG351" s="48"/>
      <c r="AH351" s="48"/>
      <c r="AI351" s="3" t="s">
        <v>68</v>
      </c>
      <c r="AL351" s="48"/>
    </row>
    <row r="352" spans="1:38" s="4" customFormat="1" ht="15" x14ac:dyDescent="0.25">
      <c r="A352" s="51"/>
      <c r="B352" s="50" t="s">
        <v>69</v>
      </c>
      <c r="C352" s="853" t="s">
        <v>70</v>
      </c>
      <c r="D352" s="853"/>
      <c r="E352" s="853"/>
      <c r="F352" s="53"/>
      <c r="G352" s="54"/>
      <c r="H352" s="54"/>
      <c r="I352" s="54"/>
      <c r="J352" s="57">
        <v>31.38</v>
      </c>
      <c r="K352" s="54"/>
      <c r="L352" s="57">
        <v>0.93</v>
      </c>
      <c r="M352" s="56">
        <v>35.42</v>
      </c>
      <c r="N352" s="133">
        <v>32.94</v>
      </c>
      <c r="AF352" s="39"/>
      <c r="AG352" s="48"/>
      <c r="AH352" s="48"/>
      <c r="AI352" s="3" t="s">
        <v>70</v>
      </c>
      <c r="AL352" s="48"/>
    </row>
    <row r="353" spans="1:38" s="4" customFormat="1" ht="15" x14ac:dyDescent="0.25">
      <c r="A353" s="51"/>
      <c r="B353" s="50" t="s">
        <v>86</v>
      </c>
      <c r="C353" s="853" t="s">
        <v>87</v>
      </c>
      <c r="D353" s="853"/>
      <c r="E353" s="853"/>
      <c r="F353" s="53"/>
      <c r="G353" s="54"/>
      <c r="H353" s="54"/>
      <c r="I353" s="54"/>
      <c r="J353" s="57">
        <v>52.95</v>
      </c>
      <c r="K353" s="54"/>
      <c r="L353" s="57">
        <v>1.58</v>
      </c>
      <c r="M353" s="54"/>
      <c r="N353" s="59"/>
      <c r="AF353" s="39"/>
      <c r="AG353" s="48"/>
      <c r="AH353" s="48"/>
      <c r="AI353" s="3" t="s">
        <v>87</v>
      </c>
      <c r="AL353" s="48"/>
    </row>
    <row r="354" spans="1:38" s="4" customFormat="1" ht="15" x14ac:dyDescent="0.25">
      <c r="A354" s="60"/>
      <c r="B354" s="50"/>
      <c r="C354" s="853" t="s">
        <v>71</v>
      </c>
      <c r="D354" s="853"/>
      <c r="E354" s="853"/>
      <c r="F354" s="53" t="s">
        <v>72</v>
      </c>
      <c r="G354" s="56">
        <v>46.48</v>
      </c>
      <c r="H354" s="54"/>
      <c r="I354" s="136">
        <v>1.3832447999999999</v>
      </c>
      <c r="J354" s="63"/>
      <c r="K354" s="54"/>
      <c r="L354" s="63"/>
      <c r="M354" s="54"/>
      <c r="N354" s="59"/>
      <c r="AF354" s="39"/>
      <c r="AG354" s="48"/>
      <c r="AH354" s="48"/>
      <c r="AJ354" s="3" t="s">
        <v>71</v>
      </c>
      <c r="AL354" s="48"/>
    </row>
    <row r="355" spans="1:38" s="4" customFormat="1" ht="15" x14ac:dyDescent="0.25">
      <c r="A355" s="60"/>
      <c r="B355" s="50"/>
      <c r="C355" s="853" t="s">
        <v>73</v>
      </c>
      <c r="D355" s="853"/>
      <c r="E355" s="853"/>
      <c r="F355" s="53" t="s">
        <v>72</v>
      </c>
      <c r="G355" s="61">
        <v>2.5</v>
      </c>
      <c r="H355" s="54"/>
      <c r="I355" s="130">
        <v>7.4399999999999994E-2</v>
      </c>
      <c r="J355" s="63"/>
      <c r="K355" s="54"/>
      <c r="L355" s="63"/>
      <c r="M355" s="54"/>
      <c r="N355" s="59"/>
      <c r="AF355" s="39"/>
      <c r="AG355" s="48"/>
      <c r="AH355" s="48"/>
      <c r="AJ355" s="3" t="s">
        <v>73</v>
      </c>
      <c r="AL355" s="48"/>
    </row>
    <row r="356" spans="1:38" s="4" customFormat="1" ht="15" x14ac:dyDescent="0.25">
      <c r="A356" s="51"/>
      <c r="B356" s="50"/>
      <c r="C356" s="854" t="s">
        <v>74</v>
      </c>
      <c r="D356" s="854"/>
      <c r="E356" s="854"/>
      <c r="F356" s="65"/>
      <c r="G356" s="66"/>
      <c r="H356" s="66"/>
      <c r="I356" s="66"/>
      <c r="J356" s="68">
        <v>784.94</v>
      </c>
      <c r="K356" s="66"/>
      <c r="L356" s="68">
        <v>23.36</v>
      </c>
      <c r="M356" s="66"/>
      <c r="N356" s="69"/>
      <c r="AF356" s="39"/>
      <c r="AG356" s="48"/>
      <c r="AH356" s="48"/>
      <c r="AK356" s="3" t="s">
        <v>74</v>
      </c>
      <c r="AL356" s="48"/>
    </row>
    <row r="357" spans="1:38" s="4" customFormat="1" ht="15" x14ac:dyDescent="0.25">
      <c r="A357" s="60"/>
      <c r="B357" s="50"/>
      <c r="C357" s="853" t="s">
        <v>75</v>
      </c>
      <c r="D357" s="853"/>
      <c r="E357" s="853"/>
      <c r="F357" s="53"/>
      <c r="G357" s="54"/>
      <c r="H357" s="54"/>
      <c r="I357" s="54"/>
      <c r="J357" s="63"/>
      <c r="K357" s="54"/>
      <c r="L357" s="57">
        <v>13.93</v>
      </c>
      <c r="M357" s="54"/>
      <c r="N357" s="133">
        <v>493.4</v>
      </c>
      <c r="AF357" s="39"/>
      <c r="AG357" s="48"/>
      <c r="AH357" s="48"/>
      <c r="AJ357" s="3" t="s">
        <v>75</v>
      </c>
      <c r="AL357" s="48"/>
    </row>
    <row r="358" spans="1:38" s="4" customFormat="1" ht="23.25" x14ac:dyDescent="0.25">
      <c r="A358" s="60"/>
      <c r="B358" s="50" t="s">
        <v>120</v>
      </c>
      <c r="C358" s="853" t="s">
        <v>121</v>
      </c>
      <c r="D358" s="853"/>
      <c r="E358" s="853"/>
      <c r="F358" s="53" t="s">
        <v>78</v>
      </c>
      <c r="G358" s="70">
        <v>97</v>
      </c>
      <c r="H358" s="54"/>
      <c r="I358" s="70">
        <v>97</v>
      </c>
      <c r="J358" s="63"/>
      <c r="K358" s="54"/>
      <c r="L358" s="57">
        <v>13.51</v>
      </c>
      <c r="M358" s="54"/>
      <c r="N358" s="133">
        <v>478.6</v>
      </c>
      <c r="AF358" s="39"/>
      <c r="AG358" s="48"/>
      <c r="AH358" s="48"/>
      <c r="AJ358" s="3" t="s">
        <v>121</v>
      </c>
      <c r="AL358" s="48"/>
    </row>
    <row r="359" spans="1:38" s="4" customFormat="1" ht="23.25" x14ac:dyDescent="0.25">
      <c r="A359" s="60"/>
      <c r="B359" s="50" t="s">
        <v>122</v>
      </c>
      <c r="C359" s="853" t="s">
        <v>123</v>
      </c>
      <c r="D359" s="853"/>
      <c r="E359" s="853"/>
      <c r="F359" s="53" t="s">
        <v>78</v>
      </c>
      <c r="G359" s="70">
        <v>51</v>
      </c>
      <c r="H359" s="54"/>
      <c r="I359" s="70">
        <v>51</v>
      </c>
      <c r="J359" s="63"/>
      <c r="K359" s="54"/>
      <c r="L359" s="57">
        <v>7.1</v>
      </c>
      <c r="M359" s="54"/>
      <c r="N359" s="133">
        <v>251.63</v>
      </c>
      <c r="AF359" s="39"/>
      <c r="AG359" s="48"/>
      <c r="AH359" s="48"/>
      <c r="AJ359" s="3" t="s">
        <v>123</v>
      </c>
      <c r="AL359" s="48"/>
    </row>
    <row r="360" spans="1:38" s="4" customFormat="1" ht="15" x14ac:dyDescent="0.25">
      <c r="A360" s="71"/>
      <c r="B360" s="72"/>
      <c r="C360" s="847" t="s">
        <v>81</v>
      </c>
      <c r="D360" s="847"/>
      <c r="E360" s="847"/>
      <c r="F360" s="42"/>
      <c r="G360" s="43"/>
      <c r="H360" s="43"/>
      <c r="I360" s="43"/>
      <c r="J360" s="46"/>
      <c r="K360" s="43"/>
      <c r="L360" s="131">
        <v>43.97</v>
      </c>
      <c r="M360" s="66"/>
      <c r="N360" s="47"/>
      <c r="AF360" s="39"/>
      <c r="AG360" s="48"/>
      <c r="AH360" s="48"/>
      <c r="AL360" s="48" t="s">
        <v>81</v>
      </c>
    </row>
    <row r="361" spans="1:38" s="4" customFormat="1" ht="34.5" x14ac:dyDescent="0.25">
      <c r="A361" s="40" t="s">
        <v>334</v>
      </c>
      <c r="B361" s="41" t="s">
        <v>1117</v>
      </c>
      <c r="C361" s="847" t="s">
        <v>1118</v>
      </c>
      <c r="D361" s="847"/>
      <c r="E361" s="847"/>
      <c r="F361" s="42" t="s">
        <v>164</v>
      </c>
      <c r="G361" s="43">
        <v>6</v>
      </c>
      <c r="H361" s="44">
        <v>1</v>
      </c>
      <c r="I361" s="44">
        <v>6</v>
      </c>
      <c r="J361" s="131">
        <v>24.96</v>
      </c>
      <c r="K361" s="43"/>
      <c r="L361" s="131">
        <v>149.76</v>
      </c>
      <c r="M361" s="43"/>
      <c r="N361" s="47"/>
      <c r="AF361" s="39"/>
      <c r="AG361" s="48"/>
      <c r="AH361" s="48" t="s">
        <v>1118</v>
      </c>
      <c r="AL361" s="48"/>
    </row>
    <row r="362" spans="1:38" s="4" customFormat="1" ht="15" x14ac:dyDescent="0.25">
      <c r="A362" s="71"/>
      <c r="B362" s="72"/>
      <c r="C362" s="847" t="s">
        <v>81</v>
      </c>
      <c r="D362" s="847"/>
      <c r="E362" s="847"/>
      <c r="F362" s="42"/>
      <c r="G362" s="43"/>
      <c r="H362" s="43"/>
      <c r="I362" s="43"/>
      <c r="J362" s="46"/>
      <c r="K362" s="43"/>
      <c r="L362" s="131">
        <v>149.76</v>
      </c>
      <c r="M362" s="66"/>
      <c r="N362" s="47"/>
      <c r="AF362" s="39"/>
      <c r="AG362" s="48"/>
      <c r="AH362" s="48"/>
      <c r="AL362" s="48" t="s">
        <v>81</v>
      </c>
    </row>
    <row r="363" spans="1:38" s="4" customFormat="1" ht="15" x14ac:dyDescent="0.25">
      <c r="A363" s="40" t="s">
        <v>338</v>
      </c>
      <c r="B363" s="41" t="s">
        <v>1119</v>
      </c>
      <c r="C363" s="847" t="s">
        <v>1120</v>
      </c>
      <c r="D363" s="847"/>
      <c r="E363" s="847"/>
      <c r="F363" s="42" t="s">
        <v>174</v>
      </c>
      <c r="G363" s="43">
        <v>2</v>
      </c>
      <c r="H363" s="44">
        <v>1</v>
      </c>
      <c r="I363" s="44">
        <v>2</v>
      </c>
      <c r="J363" s="131">
        <v>52</v>
      </c>
      <c r="K363" s="43"/>
      <c r="L363" s="131">
        <v>104</v>
      </c>
      <c r="M363" s="43"/>
      <c r="N363" s="47"/>
      <c r="AF363" s="39"/>
      <c r="AG363" s="48"/>
      <c r="AH363" s="48" t="s">
        <v>1120</v>
      </c>
      <c r="AL363" s="48"/>
    </row>
    <row r="364" spans="1:38" s="4" customFormat="1" ht="15" x14ac:dyDescent="0.25">
      <c r="A364" s="71"/>
      <c r="B364" s="72"/>
      <c r="C364" s="847" t="s">
        <v>81</v>
      </c>
      <c r="D364" s="847"/>
      <c r="E364" s="847"/>
      <c r="F364" s="42"/>
      <c r="G364" s="43"/>
      <c r="H364" s="43"/>
      <c r="I364" s="43"/>
      <c r="J364" s="46"/>
      <c r="K364" s="43"/>
      <c r="L364" s="131">
        <v>104</v>
      </c>
      <c r="M364" s="66"/>
      <c r="N364" s="47"/>
      <c r="AF364" s="39"/>
      <c r="AG364" s="48"/>
      <c r="AH364" s="48"/>
      <c r="AL364" s="48" t="s">
        <v>81</v>
      </c>
    </row>
    <row r="365" spans="1:38" s="4" customFormat="1" ht="34.5" x14ac:dyDescent="0.25">
      <c r="A365" s="40" t="s">
        <v>344</v>
      </c>
      <c r="B365" s="41" t="s">
        <v>1121</v>
      </c>
      <c r="C365" s="847" t="s">
        <v>1122</v>
      </c>
      <c r="D365" s="847"/>
      <c r="E365" s="847"/>
      <c r="F365" s="42" t="s">
        <v>164</v>
      </c>
      <c r="G365" s="43">
        <v>4</v>
      </c>
      <c r="H365" s="44">
        <v>1</v>
      </c>
      <c r="I365" s="44">
        <v>4</v>
      </c>
      <c r="J365" s="131">
        <v>24.28</v>
      </c>
      <c r="K365" s="43"/>
      <c r="L365" s="131">
        <v>97.12</v>
      </c>
      <c r="M365" s="43"/>
      <c r="N365" s="47"/>
      <c r="AF365" s="39"/>
      <c r="AG365" s="48"/>
      <c r="AH365" s="48" t="s">
        <v>1122</v>
      </c>
      <c r="AL365" s="48"/>
    </row>
    <row r="366" spans="1:38" s="4" customFormat="1" ht="15" x14ac:dyDescent="0.25">
      <c r="A366" s="71"/>
      <c r="B366" s="72"/>
      <c r="C366" s="847" t="s">
        <v>81</v>
      </c>
      <c r="D366" s="847"/>
      <c r="E366" s="847"/>
      <c r="F366" s="42"/>
      <c r="G366" s="43"/>
      <c r="H366" s="43"/>
      <c r="I366" s="43"/>
      <c r="J366" s="46"/>
      <c r="K366" s="43"/>
      <c r="L366" s="131">
        <v>97.12</v>
      </c>
      <c r="M366" s="66"/>
      <c r="N366" s="47"/>
      <c r="AF366" s="39"/>
      <c r="AG366" s="48"/>
      <c r="AH366" s="48"/>
      <c r="AL366" s="48" t="s">
        <v>81</v>
      </c>
    </row>
    <row r="367" spans="1:38" s="4" customFormat="1" ht="15" x14ac:dyDescent="0.25">
      <c r="A367" s="40" t="s">
        <v>351</v>
      </c>
      <c r="B367" s="41" t="s">
        <v>1123</v>
      </c>
      <c r="C367" s="847" t="s">
        <v>1124</v>
      </c>
      <c r="D367" s="847"/>
      <c r="E367" s="847"/>
      <c r="F367" s="42" t="s">
        <v>824</v>
      </c>
      <c r="G367" s="43">
        <v>0.06</v>
      </c>
      <c r="H367" s="44">
        <v>1</v>
      </c>
      <c r="I367" s="109">
        <v>0.06</v>
      </c>
      <c r="J367" s="131">
        <v>597</v>
      </c>
      <c r="K367" s="43"/>
      <c r="L367" s="131">
        <v>35.82</v>
      </c>
      <c r="M367" s="43"/>
      <c r="N367" s="47"/>
      <c r="AF367" s="39"/>
      <c r="AG367" s="48"/>
      <c r="AH367" s="48" t="s">
        <v>1124</v>
      </c>
      <c r="AL367" s="48"/>
    </row>
    <row r="368" spans="1:38" s="4" customFormat="1" ht="15" x14ac:dyDescent="0.25">
      <c r="A368" s="71"/>
      <c r="B368" s="72"/>
      <c r="C368" s="847" t="s">
        <v>81</v>
      </c>
      <c r="D368" s="847"/>
      <c r="E368" s="847"/>
      <c r="F368" s="42"/>
      <c r="G368" s="43"/>
      <c r="H368" s="43"/>
      <c r="I368" s="43"/>
      <c r="J368" s="46"/>
      <c r="K368" s="43"/>
      <c r="L368" s="131">
        <v>35.82</v>
      </c>
      <c r="M368" s="66"/>
      <c r="N368" s="47"/>
      <c r="AF368" s="39"/>
      <c r="AG368" s="48"/>
      <c r="AH368" s="48"/>
      <c r="AL368" s="48" t="s">
        <v>81</v>
      </c>
    </row>
    <row r="369" spans="1:38" s="4" customFormat="1" ht="15" x14ac:dyDescent="0.25">
      <c r="A369" s="40" t="s">
        <v>354</v>
      </c>
      <c r="B369" s="41" t="s">
        <v>1125</v>
      </c>
      <c r="C369" s="847" t="s">
        <v>1126</v>
      </c>
      <c r="D369" s="847"/>
      <c r="E369" s="847"/>
      <c r="F369" s="42" t="s">
        <v>174</v>
      </c>
      <c r="G369" s="43">
        <v>6</v>
      </c>
      <c r="H369" s="44">
        <v>1</v>
      </c>
      <c r="I369" s="44">
        <v>6</v>
      </c>
      <c r="J369" s="131">
        <v>12.05</v>
      </c>
      <c r="K369" s="43"/>
      <c r="L369" s="131">
        <v>72.3</v>
      </c>
      <c r="M369" s="43"/>
      <c r="N369" s="47"/>
      <c r="AF369" s="39"/>
      <c r="AG369" s="48"/>
      <c r="AH369" s="48" t="s">
        <v>1126</v>
      </c>
      <c r="AL369" s="48"/>
    </row>
    <row r="370" spans="1:38" s="4" customFormat="1" ht="15" x14ac:dyDescent="0.25">
      <c r="A370" s="71"/>
      <c r="B370" s="72"/>
      <c r="C370" s="847" t="s">
        <v>81</v>
      </c>
      <c r="D370" s="847"/>
      <c r="E370" s="847"/>
      <c r="F370" s="42"/>
      <c r="G370" s="43"/>
      <c r="H370" s="43"/>
      <c r="I370" s="43"/>
      <c r="J370" s="46"/>
      <c r="K370" s="43"/>
      <c r="L370" s="131">
        <v>72.3</v>
      </c>
      <c r="M370" s="66"/>
      <c r="N370" s="47"/>
      <c r="AF370" s="39"/>
      <c r="AG370" s="48"/>
      <c r="AH370" s="48"/>
      <c r="AL370" s="48" t="s">
        <v>81</v>
      </c>
    </row>
    <row r="371" spans="1:38" s="4" customFormat="1" ht="23.25" x14ac:dyDescent="0.25">
      <c r="A371" s="40" t="s">
        <v>357</v>
      </c>
      <c r="B371" s="41" t="s">
        <v>959</v>
      </c>
      <c r="C371" s="847" t="s">
        <v>1127</v>
      </c>
      <c r="D371" s="847"/>
      <c r="E371" s="847"/>
      <c r="F371" s="42" t="s">
        <v>119</v>
      </c>
      <c r="G371" s="43">
        <v>0.05</v>
      </c>
      <c r="H371" s="44">
        <v>1</v>
      </c>
      <c r="I371" s="109">
        <v>0.05</v>
      </c>
      <c r="J371" s="46"/>
      <c r="K371" s="43"/>
      <c r="L371" s="46"/>
      <c r="M371" s="43"/>
      <c r="N371" s="47"/>
      <c r="AF371" s="39"/>
      <c r="AG371" s="48"/>
      <c r="AH371" s="48" t="s">
        <v>1127</v>
      </c>
      <c r="AL371" s="48"/>
    </row>
    <row r="372" spans="1:38" s="4" customFormat="1" ht="15" x14ac:dyDescent="0.25">
      <c r="A372" s="51"/>
      <c r="B372" s="50" t="s">
        <v>60</v>
      </c>
      <c r="C372" s="853" t="s">
        <v>66</v>
      </c>
      <c r="D372" s="853"/>
      <c r="E372" s="853"/>
      <c r="F372" s="53"/>
      <c r="G372" s="54"/>
      <c r="H372" s="54"/>
      <c r="I372" s="54"/>
      <c r="J372" s="57">
        <v>26.51</v>
      </c>
      <c r="K372" s="54"/>
      <c r="L372" s="57">
        <v>1.33</v>
      </c>
      <c r="M372" s="56">
        <v>35.42</v>
      </c>
      <c r="N372" s="133">
        <v>47.11</v>
      </c>
      <c r="AF372" s="39"/>
      <c r="AG372" s="48"/>
      <c r="AH372" s="48"/>
      <c r="AI372" s="3" t="s">
        <v>66</v>
      </c>
      <c r="AL372" s="48"/>
    </row>
    <row r="373" spans="1:38" s="4" customFormat="1" ht="15" x14ac:dyDescent="0.25">
      <c r="A373" s="51"/>
      <c r="B373" s="50" t="s">
        <v>67</v>
      </c>
      <c r="C373" s="853" t="s">
        <v>68</v>
      </c>
      <c r="D373" s="853"/>
      <c r="E373" s="853"/>
      <c r="F373" s="53"/>
      <c r="G373" s="54"/>
      <c r="H373" s="54"/>
      <c r="I373" s="54"/>
      <c r="J373" s="57">
        <v>1.81</v>
      </c>
      <c r="K373" s="54"/>
      <c r="L373" s="57">
        <v>0.09</v>
      </c>
      <c r="M373" s="54"/>
      <c r="N373" s="59"/>
      <c r="AF373" s="39"/>
      <c r="AG373" s="48"/>
      <c r="AH373" s="48"/>
      <c r="AI373" s="3" t="s">
        <v>68</v>
      </c>
      <c r="AL373" s="48"/>
    </row>
    <row r="374" spans="1:38" s="4" customFormat="1" ht="15" x14ac:dyDescent="0.25">
      <c r="A374" s="51"/>
      <c r="B374" s="50" t="s">
        <v>69</v>
      </c>
      <c r="C374" s="853" t="s">
        <v>70</v>
      </c>
      <c r="D374" s="853"/>
      <c r="E374" s="853"/>
      <c r="F374" s="53"/>
      <c r="G374" s="54"/>
      <c r="H374" s="54"/>
      <c r="I374" s="54"/>
      <c r="J374" s="57">
        <v>0.26</v>
      </c>
      <c r="K374" s="54"/>
      <c r="L374" s="57">
        <v>0.01</v>
      </c>
      <c r="M374" s="56">
        <v>35.42</v>
      </c>
      <c r="N374" s="133">
        <v>0.35</v>
      </c>
      <c r="AF374" s="39"/>
      <c r="AG374" s="48"/>
      <c r="AH374" s="48"/>
      <c r="AI374" s="3" t="s">
        <v>70</v>
      </c>
      <c r="AL374" s="48"/>
    </row>
    <row r="375" spans="1:38" s="4" customFormat="1" ht="15" x14ac:dyDescent="0.25">
      <c r="A375" s="51"/>
      <c r="B375" s="50" t="s">
        <v>86</v>
      </c>
      <c r="C375" s="853" t="s">
        <v>87</v>
      </c>
      <c r="D375" s="853"/>
      <c r="E375" s="853"/>
      <c r="F375" s="53"/>
      <c r="G375" s="54"/>
      <c r="H375" s="54"/>
      <c r="I375" s="54"/>
      <c r="J375" s="57">
        <v>10.27</v>
      </c>
      <c r="K375" s="54"/>
      <c r="L375" s="57">
        <v>0.51</v>
      </c>
      <c r="M375" s="54"/>
      <c r="N375" s="59"/>
      <c r="AF375" s="39"/>
      <c r="AG375" s="48"/>
      <c r="AH375" s="48"/>
      <c r="AI375" s="3" t="s">
        <v>87</v>
      </c>
      <c r="AL375" s="48"/>
    </row>
    <row r="376" spans="1:38" s="4" customFormat="1" ht="15" x14ac:dyDescent="0.25">
      <c r="A376" s="60"/>
      <c r="B376" s="50"/>
      <c r="C376" s="853" t="s">
        <v>71</v>
      </c>
      <c r="D376" s="853"/>
      <c r="E376" s="853"/>
      <c r="F376" s="53" t="s">
        <v>72</v>
      </c>
      <c r="G376" s="56">
        <v>2.82</v>
      </c>
      <c r="H376" s="54"/>
      <c r="I376" s="62">
        <v>0.14099999999999999</v>
      </c>
      <c r="J376" s="63"/>
      <c r="K376" s="54"/>
      <c r="L376" s="63"/>
      <c r="M376" s="54"/>
      <c r="N376" s="59"/>
      <c r="AF376" s="39"/>
      <c r="AG376" s="48"/>
      <c r="AH376" s="48"/>
      <c r="AJ376" s="3" t="s">
        <v>71</v>
      </c>
      <c r="AL376" s="48"/>
    </row>
    <row r="377" spans="1:38" s="4" customFormat="1" ht="15" x14ac:dyDescent="0.25">
      <c r="A377" s="60"/>
      <c r="B377" s="50"/>
      <c r="C377" s="853" t="s">
        <v>73</v>
      </c>
      <c r="D377" s="853"/>
      <c r="E377" s="853"/>
      <c r="F377" s="53" t="s">
        <v>72</v>
      </c>
      <c r="G377" s="56">
        <v>0.02</v>
      </c>
      <c r="H377" s="54"/>
      <c r="I377" s="62">
        <v>1E-3</v>
      </c>
      <c r="J377" s="63"/>
      <c r="K377" s="54"/>
      <c r="L377" s="63"/>
      <c r="M377" s="54"/>
      <c r="N377" s="59"/>
      <c r="AF377" s="39"/>
      <c r="AG377" s="48"/>
      <c r="AH377" s="48"/>
      <c r="AJ377" s="3" t="s">
        <v>73</v>
      </c>
      <c r="AL377" s="48"/>
    </row>
    <row r="378" spans="1:38" s="4" customFormat="1" ht="15" x14ac:dyDescent="0.25">
      <c r="A378" s="51"/>
      <c r="B378" s="50"/>
      <c r="C378" s="854" t="s">
        <v>74</v>
      </c>
      <c r="D378" s="854"/>
      <c r="E378" s="854"/>
      <c r="F378" s="65"/>
      <c r="G378" s="66"/>
      <c r="H378" s="66"/>
      <c r="I378" s="66"/>
      <c r="J378" s="68">
        <v>38.590000000000003</v>
      </c>
      <c r="K378" s="66"/>
      <c r="L378" s="68">
        <v>1.93</v>
      </c>
      <c r="M378" s="66"/>
      <c r="N378" s="69"/>
      <c r="AF378" s="39"/>
      <c r="AG378" s="48"/>
      <c r="AH378" s="48"/>
      <c r="AK378" s="3" t="s">
        <v>74</v>
      </c>
      <c r="AL378" s="48"/>
    </row>
    <row r="379" spans="1:38" s="4" customFormat="1" ht="15" x14ac:dyDescent="0.25">
      <c r="A379" s="60"/>
      <c r="B379" s="50"/>
      <c r="C379" s="853" t="s">
        <v>75</v>
      </c>
      <c r="D379" s="853"/>
      <c r="E379" s="853"/>
      <c r="F379" s="53"/>
      <c r="G379" s="54"/>
      <c r="H379" s="54"/>
      <c r="I379" s="54"/>
      <c r="J379" s="63"/>
      <c r="K379" s="54"/>
      <c r="L379" s="57">
        <v>1.34</v>
      </c>
      <c r="M379" s="54"/>
      <c r="N379" s="133">
        <v>47.46</v>
      </c>
      <c r="AF379" s="39"/>
      <c r="AG379" s="48"/>
      <c r="AH379" s="48"/>
      <c r="AJ379" s="3" t="s">
        <v>75</v>
      </c>
      <c r="AL379" s="48"/>
    </row>
    <row r="380" spans="1:38" s="4" customFormat="1" ht="23.25" x14ac:dyDescent="0.25">
      <c r="A380" s="60"/>
      <c r="B380" s="50" t="s">
        <v>120</v>
      </c>
      <c r="C380" s="853" t="s">
        <v>121</v>
      </c>
      <c r="D380" s="853"/>
      <c r="E380" s="853"/>
      <c r="F380" s="53" t="s">
        <v>78</v>
      </c>
      <c r="G380" s="70">
        <v>97</v>
      </c>
      <c r="H380" s="54"/>
      <c r="I380" s="70">
        <v>97</v>
      </c>
      <c r="J380" s="63"/>
      <c r="K380" s="54"/>
      <c r="L380" s="57">
        <v>1.3</v>
      </c>
      <c r="M380" s="54"/>
      <c r="N380" s="133">
        <v>46.04</v>
      </c>
      <c r="AF380" s="39"/>
      <c r="AG380" s="48"/>
      <c r="AH380" s="48"/>
      <c r="AJ380" s="3" t="s">
        <v>121</v>
      </c>
      <c r="AL380" s="48"/>
    </row>
    <row r="381" spans="1:38" s="4" customFormat="1" ht="23.25" x14ac:dyDescent="0.25">
      <c r="A381" s="60"/>
      <c r="B381" s="50" t="s">
        <v>122</v>
      </c>
      <c r="C381" s="853" t="s">
        <v>123</v>
      </c>
      <c r="D381" s="853"/>
      <c r="E381" s="853"/>
      <c r="F381" s="53" t="s">
        <v>78</v>
      </c>
      <c r="G381" s="70">
        <v>51</v>
      </c>
      <c r="H381" s="54"/>
      <c r="I381" s="70">
        <v>51</v>
      </c>
      <c r="J381" s="63"/>
      <c r="K381" s="54"/>
      <c r="L381" s="57">
        <v>0.68</v>
      </c>
      <c r="M381" s="54"/>
      <c r="N381" s="133">
        <v>24.2</v>
      </c>
      <c r="AF381" s="39"/>
      <c r="AG381" s="48"/>
      <c r="AH381" s="48"/>
      <c r="AJ381" s="3" t="s">
        <v>123</v>
      </c>
      <c r="AL381" s="48"/>
    </row>
    <row r="382" spans="1:38" s="4" customFormat="1" ht="15" x14ac:dyDescent="0.25">
      <c r="A382" s="71"/>
      <c r="B382" s="72"/>
      <c r="C382" s="847" t="s">
        <v>81</v>
      </c>
      <c r="D382" s="847"/>
      <c r="E382" s="847"/>
      <c r="F382" s="42"/>
      <c r="G382" s="43"/>
      <c r="H382" s="43"/>
      <c r="I382" s="43"/>
      <c r="J382" s="46"/>
      <c r="K382" s="43"/>
      <c r="L382" s="131">
        <v>3.91</v>
      </c>
      <c r="M382" s="66"/>
      <c r="N382" s="47"/>
      <c r="AF382" s="39"/>
      <c r="AG382" s="48"/>
      <c r="AH382" s="48"/>
      <c r="AL382" s="48" t="s">
        <v>81</v>
      </c>
    </row>
    <row r="383" spans="1:38" s="4" customFormat="1" ht="45.75" x14ac:dyDescent="0.25">
      <c r="A383" s="40" t="s">
        <v>428</v>
      </c>
      <c r="B383" s="41" t="s">
        <v>981</v>
      </c>
      <c r="C383" s="847" t="s">
        <v>1128</v>
      </c>
      <c r="D383" s="847"/>
      <c r="E383" s="847"/>
      <c r="F383" s="42" t="s">
        <v>119</v>
      </c>
      <c r="G383" s="43">
        <v>0.05</v>
      </c>
      <c r="H383" s="44">
        <v>1</v>
      </c>
      <c r="I383" s="109">
        <v>0.05</v>
      </c>
      <c r="J383" s="46"/>
      <c r="K383" s="43"/>
      <c r="L383" s="46"/>
      <c r="M383" s="43"/>
      <c r="N383" s="47"/>
      <c r="AF383" s="39"/>
      <c r="AG383" s="48"/>
      <c r="AH383" s="48" t="s">
        <v>1128</v>
      </c>
      <c r="AL383" s="48"/>
    </row>
    <row r="384" spans="1:38" s="4" customFormat="1" ht="15" x14ac:dyDescent="0.25">
      <c r="A384" s="51"/>
      <c r="B384" s="50" t="s">
        <v>60</v>
      </c>
      <c r="C384" s="853" t="s">
        <v>66</v>
      </c>
      <c r="D384" s="853"/>
      <c r="E384" s="853"/>
      <c r="F384" s="53"/>
      <c r="G384" s="54"/>
      <c r="H384" s="54"/>
      <c r="I384" s="54"/>
      <c r="J384" s="57">
        <v>139.54</v>
      </c>
      <c r="K384" s="54"/>
      <c r="L384" s="57">
        <v>6.98</v>
      </c>
      <c r="M384" s="56">
        <v>35.42</v>
      </c>
      <c r="N384" s="133">
        <v>247.23</v>
      </c>
      <c r="AF384" s="39"/>
      <c r="AG384" s="48"/>
      <c r="AH384" s="48"/>
      <c r="AI384" s="3" t="s">
        <v>66</v>
      </c>
      <c r="AL384" s="48"/>
    </row>
    <row r="385" spans="1:38" s="4" customFormat="1" ht="15" x14ac:dyDescent="0.25">
      <c r="A385" s="51"/>
      <c r="B385" s="50" t="s">
        <v>86</v>
      </c>
      <c r="C385" s="853" t="s">
        <v>87</v>
      </c>
      <c r="D385" s="853"/>
      <c r="E385" s="853"/>
      <c r="F385" s="53"/>
      <c r="G385" s="54"/>
      <c r="H385" s="54"/>
      <c r="I385" s="54"/>
      <c r="J385" s="57">
        <v>16.79</v>
      </c>
      <c r="K385" s="54"/>
      <c r="L385" s="57">
        <v>0.84</v>
      </c>
      <c r="M385" s="54"/>
      <c r="N385" s="59"/>
      <c r="AF385" s="39"/>
      <c r="AG385" s="48"/>
      <c r="AH385" s="48"/>
      <c r="AI385" s="3" t="s">
        <v>87</v>
      </c>
      <c r="AL385" s="48"/>
    </row>
    <row r="386" spans="1:38" s="4" customFormat="1" ht="15" x14ac:dyDescent="0.25">
      <c r="A386" s="60"/>
      <c r="B386" s="50"/>
      <c r="C386" s="853" t="s">
        <v>71</v>
      </c>
      <c r="D386" s="853"/>
      <c r="E386" s="853"/>
      <c r="F386" s="53" t="s">
        <v>72</v>
      </c>
      <c r="G386" s="61">
        <v>15.2</v>
      </c>
      <c r="H386" s="54"/>
      <c r="I386" s="56">
        <v>0.76</v>
      </c>
      <c r="J386" s="63"/>
      <c r="K386" s="54"/>
      <c r="L386" s="63"/>
      <c r="M386" s="54"/>
      <c r="N386" s="59"/>
      <c r="AF386" s="39"/>
      <c r="AG386" s="48"/>
      <c r="AH386" s="48"/>
      <c r="AJ386" s="3" t="s">
        <v>71</v>
      </c>
      <c r="AL386" s="48"/>
    </row>
    <row r="387" spans="1:38" s="4" customFormat="1" ht="15" x14ac:dyDescent="0.25">
      <c r="A387" s="51"/>
      <c r="B387" s="50"/>
      <c r="C387" s="854" t="s">
        <v>74</v>
      </c>
      <c r="D387" s="854"/>
      <c r="E387" s="854"/>
      <c r="F387" s="65"/>
      <c r="G387" s="66"/>
      <c r="H387" s="66"/>
      <c r="I387" s="66"/>
      <c r="J387" s="68">
        <v>156.33000000000001</v>
      </c>
      <c r="K387" s="66"/>
      <c r="L387" s="68">
        <v>7.82</v>
      </c>
      <c r="M387" s="66"/>
      <c r="N387" s="69"/>
      <c r="AF387" s="39"/>
      <c r="AG387" s="48"/>
      <c r="AH387" s="48"/>
      <c r="AK387" s="3" t="s">
        <v>74</v>
      </c>
      <c r="AL387" s="48"/>
    </row>
    <row r="388" spans="1:38" s="4" customFormat="1" ht="15" x14ac:dyDescent="0.25">
      <c r="A388" s="60"/>
      <c r="B388" s="50"/>
      <c r="C388" s="853" t="s">
        <v>75</v>
      </c>
      <c r="D388" s="853"/>
      <c r="E388" s="853"/>
      <c r="F388" s="53"/>
      <c r="G388" s="54"/>
      <c r="H388" s="54"/>
      <c r="I388" s="54"/>
      <c r="J388" s="63"/>
      <c r="K388" s="54"/>
      <c r="L388" s="57">
        <v>6.98</v>
      </c>
      <c r="M388" s="54"/>
      <c r="N388" s="133">
        <v>247.23</v>
      </c>
      <c r="AF388" s="39"/>
      <c r="AG388" s="48"/>
      <c r="AH388" s="48"/>
      <c r="AJ388" s="3" t="s">
        <v>75</v>
      </c>
      <c r="AL388" s="48"/>
    </row>
    <row r="389" spans="1:38" s="4" customFormat="1" ht="23.25" x14ac:dyDescent="0.25">
      <c r="A389" s="60"/>
      <c r="B389" s="50" t="s">
        <v>120</v>
      </c>
      <c r="C389" s="853" t="s">
        <v>121</v>
      </c>
      <c r="D389" s="853"/>
      <c r="E389" s="853"/>
      <c r="F389" s="53" t="s">
        <v>78</v>
      </c>
      <c r="G389" s="70">
        <v>97</v>
      </c>
      <c r="H389" s="54"/>
      <c r="I389" s="70">
        <v>97</v>
      </c>
      <c r="J389" s="63"/>
      <c r="K389" s="54"/>
      <c r="L389" s="57">
        <v>6.77</v>
      </c>
      <c r="M389" s="54"/>
      <c r="N389" s="133">
        <v>239.81</v>
      </c>
      <c r="AF389" s="39"/>
      <c r="AG389" s="48"/>
      <c r="AH389" s="48"/>
      <c r="AJ389" s="3" t="s">
        <v>121</v>
      </c>
      <c r="AL389" s="48"/>
    </row>
    <row r="390" spans="1:38" s="4" customFormat="1" ht="23.25" x14ac:dyDescent="0.25">
      <c r="A390" s="60"/>
      <c r="B390" s="50" t="s">
        <v>122</v>
      </c>
      <c r="C390" s="853" t="s">
        <v>123</v>
      </c>
      <c r="D390" s="853"/>
      <c r="E390" s="853"/>
      <c r="F390" s="53" t="s">
        <v>78</v>
      </c>
      <c r="G390" s="70">
        <v>51</v>
      </c>
      <c r="H390" s="54"/>
      <c r="I390" s="70">
        <v>51</v>
      </c>
      <c r="J390" s="63"/>
      <c r="K390" s="54"/>
      <c r="L390" s="57">
        <v>3.56</v>
      </c>
      <c r="M390" s="54"/>
      <c r="N390" s="133">
        <v>126.09</v>
      </c>
      <c r="AF390" s="39"/>
      <c r="AG390" s="48"/>
      <c r="AH390" s="48"/>
      <c r="AJ390" s="3" t="s">
        <v>123</v>
      </c>
      <c r="AL390" s="48"/>
    </row>
    <row r="391" spans="1:38" s="4" customFormat="1" ht="15" x14ac:dyDescent="0.25">
      <c r="A391" s="71"/>
      <c r="B391" s="72"/>
      <c r="C391" s="847" t="s">
        <v>81</v>
      </c>
      <c r="D391" s="847"/>
      <c r="E391" s="847"/>
      <c r="F391" s="42"/>
      <c r="G391" s="43"/>
      <c r="H391" s="43"/>
      <c r="I391" s="43"/>
      <c r="J391" s="46"/>
      <c r="K391" s="43"/>
      <c r="L391" s="131">
        <v>18.149999999999999</v>
      </c>
      <c r="M391" s="66"/>
      <c r="N391" s="47"/>
      <c r="AF391" s="39"/>
      <c r="AG391" s="48"/>
      <c r="AH391" s="48"/>
      <c r="AL391" s="48" t="s">
        <v>81</v>
      </c>
    </row>
    <row r="392" spans="1:38" s="4" customFormat="1" ht="45.75" x14ac:dyDescent="0.25">
      <c r="A392" s="40" t="s">
        <v>431</v>
      </c>
      <c r="B392" s="41" t="s">
        <v>983</v>
      </c>
      <c r="C392" s="847" t="s">
        <v>1129</v>
      </c>
      <c r="D392" s="847"/>
      <c r="E392" s="847"/>
      <c r="F392" s="42" t="s">
        <v>119</v>
      </c>
      <c r="G392" s="43">
        <v>0.05</v>
      </c>
      <c r="H392" s="44">
        <v>1</v>
      </c>
      <c r="I392" s="109">
        <v>0.05</v>
      </c>
      <c r="J392" s="46"/>
      <c r="K392" s="43"/>
      <c r="L392" s="46"/>
      <c r="M392" s="43"/>
      <c r="N392" s="47"/>
      <c r="AF392" s="39"/>
      <c r="AG392" s="48"/>
      <c r="AH392" s="48" t="s">
        <v>1129</v>
      </c>
      <c r="AL392" s="48"/>
    </row>
    <row r="393" spans="1:38" s="4" customFormat="1" ht="15" x14ac:dyDescent="0.25">
      <c r="A393" s="51"/>
      <c r="B393" s="50" t="s">
        <v>60</v>
      </c>
      <c r="C393" s="853" t="s">
        <v>66</v>
      </c>
      <c r="D393" s="853"/>
      <c r="E393" s="853"/>
      <c r="F393" s="53"/>
      <c r="G393" s="54"/>
      <c r="H393" s="54"/>
      <c r="I393" s="54"/>
      <c r="J393" s="57">
        <v>42.21</v>
      </c>
      <c r="K393" s="54"/>
      <c r="L393" s="57">
        <v>2.11</v>
      </c>
      <c r="M393" s="56">
        <v>35.42</v>
      </c>
      <c r="N393" s="133">
        <v>74.739999999999995</v>
      </c>
      <c r="AF393" s="39"/>
      <c r="AG393" s="48"/>
      <c r="AH393" s="48"/>
      <c r="AI393" s="3" t="s">
        <v>66</v>
      </c>
      <c r="AL393" s="48"/>
    </row>
    <row r="394" spans="1:38" s="4" customFormat="1" ht="15" x14ac:dyDescent="0.25">
      <c r="A394" s="51"/>
      <c r="B394" s="50" t="s">
        <v>67</v>
      </c>
      <c r="C394" s="853" t="s">
        <v>68</v>
      </c>
      <c r="D394" s="853"/>
      <c r="E394" s="853"/>
      <c r="F394" s="53"/>
      <c r="G394" s="54"/>
      <c r="H394" s="54"/>
      <c r="I394" s="54"/>
      <c r="J394" s="57">
        <v>1.81</v>
      </c>
      <c r="K394" s="54"/>
      <c r="L394" s="57">
        <v>0.09</v>
      </c>
      <c r="M394" s="54"/>
      <c r="N394" s="59"/>
      <c r="AF394" s="39"/>
      <c r="AG394" s="48"/>
      <c r="AH394" s="48"/>
      <c r="AI394" s="3" t="s">
        <v>68</v>
      </c>
      <c r="AL394" s="48"/>
    </row>
    <row r="395" spans="1:38" s="4" customFormat="1" ht="15" x14ac:dyDescent="0.25">
      <c r="A395" s="51"/>
      <c r="B395" s="50" t="s">
        <v>69</v>
      </c>
      <c r="C395" s="853" t="s">
        <v>70</v>
      </c>
      <c r="D395" s="853"/>
      <c r="E395" s="853"/>
      <c r="F395" s="53"/>
      <c r="G395" s="54"/>
      <c r="H395" s="54"/>
      <c r="I395" s="54"/>
      <c r="J395" s="57">
        <v>0.26</v>
      </c>
      <c r="K395" s="54"/>
      <c r="L395" s="57">
        <v>0.01</v>
      </c>
      <c r="M395" s="56">
        <v>35.42</v>
      </c>
      <c r="N395" s="133">
        <v>0.35</v>
      </c>
      <c r="AF395" s="39"/>
      <c r="AG395" s="48"/>
      <c r="AH395" s="48"/>
      <c r="AI395" s="3" t="s">
        <v>70</v>
      </c>
      <c r="AL395" s="48"/>
    </row>
    <row r="396" spans="1:38" s="4" customFormat="1" ht="15" x14ac:dyDescent="0.25">
      <c r="A396" s="51"/>
      <c r="B396" s="50" t="s">
        <v>86</v>
      </c>
      <c r="C396" s="853" t="s">
        <v>87</v>
      </c>
      <c r="D396" s="853"/>
      <c r="E396" s="853"/>
      <c r="F396" s="53"/>
      <c r="G396" s="54"/>
      <c r="H396" s="54"/>
      <c r="I396" s="54"/>
      <c r="J396" s="57">
        <v>11.27</v>
      </c>
      <c r="K396" s="54"/>
      <c r="L396" s="57">
        <v>0.56000000000000005</v>
      </c>
      <c r="M396" s="54"/>
      <c r="N396" s="59"/>
      <c r="AF396" s="39"/>
      <c r="AG396" s="48"/>
      <c r="AH396" s="48"/>
      <c r="AI396" s="3" t="s">
        <v>87</v>
      </c>
      <c r="AL396" s="48"/>
    </row>
    <row r="397" spans="1:38" s="4" customFormat="1" ht="15" x14ac:dyDescent="0.25">
      <c r="A397" s="60"/>
      <c r="B397" s="50"/>
      <c r="C397" s="853" t="s">
        <v>71</v>
      </c>
      <c r="D397" s="853"/>
      <c r="E397" s="853"/>
      <c r="F397" s="53" t="s">
        <v>72</v>
      </c>
      <c r="G397" s="56">
        <v>4.49</v>
      </c>
      <c r="H397" s="54"/>
      <c r="I397" s="130">
        <v>0.22450000000000001</v>
      </c>
      <c r="J397" s="63"/>
      <c r="K397" s="54"/>
      <c r="L397" s="63"/>
      <c r="M397" s="54"/>
      <c r="N397" s="59"/>
      <c r="AF397" s="39"/>
      <c r="AG397" s="48"/>
      <c r="AH397" s="48"/>
      <c r="AJ397" s="3" t="s">
        <v>71</v>
      </c>
      <c r="AL397" s="48"/>
    </row>
    <row r="398" spans="1:38" s="4" customFormat="1" ht="15" x14ac:dyDescent="0.25">
      <c r="A398" s="60"/>
      <c r="B398" s="50"/>
      <c r="C398" s="853" t="s">
        <v>73</v>
      </c>
      <c r="D398" s="853"/>
      <c r="E398" s="853"/>
      <c r="F398" s="53" t="s">
        <v>72</v>
      </c>
      <c r="G398" s="56">
        <v>0.02</v>
      </c>
      <c r="H398" s="54"/>
      <c r="I398" s="62">
        <v>1E-3</v>
      </c>
      <c r="J398" s="63"/>
      <c r="K398" s="54"/>
      <c r="L398" s="63"/>
      <c r="M398" s="54"/>
      <c r="N398" s="59"/>
      <c r="AF398" s="39"/>
      <c r="AG398" s="48"/>
      <c r="AH398" s="48"/>
      <c r="AJ398" s="3" t="s">
        <v>73</v>
      </c>
      <c r="AL398" s="48"/>
    </row>
    <row r="399" spans="1:38" s="4" customFormat="1" ht="15" x14ac:dyDescent="0.25">
      <c r="A399" s="51"/>
      <c r="B399" s="50"/>
      <c r="C399" s="854" t="s">
        <v>74</v>
      </c>
      <c r="D399" s="854"/>
      <c r="E399" s="854"/>
      <c r="F399" s="65"/>
      <c r="G399" s="66"/>
      <c r="H399" s="66"/>
      <c r="I399" s="66"/>
      <c r="J399" s="68">
        <v>55.29</v>
      </c>
      <c r="K399" s="66"/>
      <c r="L399" s="68">
        <v>2.76</v>
      </c>
      <c r="M399" s="66"/>
      <c r="N399" s="69"/>
      <c r="AF399" s="39"/>
      <c r="AG399" s="48"/>
      <c r="AH399" s="48"/>
      <c r="AK399" s="3" t="s">
        <v>74</v>
      </c>
      <c r="AL399" s="48"/>
    </row>
    <row r="400" spans="1:38" s="4" customFormat="1" ht="15" x14ac:dyDescent="0.25">
      <c r="A400" s="60"/>
      <c r="B400" s="50"/>
      <c r="C400" s="853" t="s">
        <v>75</v>
      </c>
      <c r="D400" s="853"/>
      <c r="E400" s="853"/>
      <c r="F400" s="53"/>
      <c r="G400" s="54"/>
      <c r="H400" s="54"/>
      <c r="I400" s="54"/>
      <c r="J400" s="63"/>
      <c r="K400" s="54"/>
      <c r="L400" s="57">
        <v>2.12</v>
      </c>
      <c r="M400" s="54"/>
      <c r="N400" s="133">
        <v>75.09</v>
      </c>
      <c r="AF400" s="39"/>
      <c r="AG400" s="48"/>
      <c r="AH400" s="48"/>
      <c r="AJ400" s="3" t="s">
        <v>75</v>
      </c>
      <c r="AL400" s="48"/>
    </row>
    <row r="401" spans="1:38" s="4" customFormat="1" ht="23.25" x14ac:dyDescent="0.25">
      <c r="A401" s="60"/>
      <c r="B401" s="50" t="s">
        <v>120</v>
      </c>
      <c r="C401" s="853" t="s">
        <v>121</v>
      </c>
      <c r="D401" s="853"/>
      <c r="E401" s="853"/>
      <c r="F401" s="53" t="s">
        <v>78</v>
      </c>
      <c r="G401" s="70">
        <v>97</v>
      </c>
      <c r="H401" s="54"/>
      <c r="I401" s="70">
        <v>97</v>
      </c>
      <c r="J401" s="63"/>
      <c r="K401" s="54"/>
      <c r="L401" s="57">
        <v>2.06</v>
      </c>
      <c r="M401" s="54"/>
      <c r="N401" s="133">
        <v>72.84</v>
      </c>
      <c r="AF401" s="39"/>
      <c r="AG401" s="48"/>
      <c r="AH401" s="48"/>
      <c r="AJ401" s="3" t="s">
        <v>121</v>
      </c>
      <c r="AL401" s="48"/>
    </row>
    <row r="402" spans="1:38" s="4" customFormat="1" ht="23.25" x14ac:dyDescent="0.25">
      <c r="A402" s="60"/>
      <c r="B402" s="50" t="s">
        <v>122</v>
      </c>
      <c r="C402" s="853" t="s">
        <v>123</v>
      </c>
      <c r="D402" s="853"/>
      <c r="E402" s="853"/>
      <c r="F402" s="53" t="s">
        <v>78</v>
      </c>
      <c r="G402" s="70">
        <v>51</v>
      </c>
      <c r="H402" s="54"/>
      <c r="I402" s="70">
        <v>51</v>
      </c>
      <c r="J402" s="63"/>
      <c r="K402" s="54"/>
      <c r="L402" s="57">
        <v>1.08</v>
      </c>
      <c r="M402" s="54"/>
      <c r="N402" s="133">
        <v>38.299999999999997</v>
      </c>
      <c r="AF402" s="39"/>
      <c r="AG402" s="48"/>
      <c r="AH402" s="48"/>
      <c r="AJ402" s="3" t="s">
        <v>123</v>
      </c>
      <c r="AL402" s="48"/>
    </row>
    <row r="403" spans="1:38" s="4" customFormat="1" ht="15" x14ac:dyDescent="0.25">
      <c r="A403" s="71"/>
      <c r="B403" s="72"/>
      <c r="C403" s="847" t="s">
        <v>81</v>
      </c>
      <c r="D403" s="847"/>
      <c r="E403" s="847"/>
      <c r="F403" s="42"/>
      <c r="G403" s="43"/>
      <c r="H403" s="43"/>
      <c r="I403" s="43"/>
      <c r="J403" s="46"/>
      <c r="K403" s="43"/>
      <c r="L403" s="131">
        <v>5.9</v>
      </c>
      <c r="M403" s="66"/>
      <c r="N403" s="47"/>
      <c r="AF403" s="39"/>
      <c r="AG403" s="48"/>
      <c r="AH403" s="48"/>
      <c r="AL403" s="48" t="s">
        <v>81</v>
      </c>
    </row>
    <row r="404" spans="1:38" s="4" customFormat="1" ht="34.5" x14ac:dyDescent="0.25">
      <c r="A404" s="40" t="s">
        <v>434</v>
      </c>
      <c r="B404" s="41" t="s">
        <v>961</v>
      </c>
      <c r="C404" s="847" t="s">
        <v>1130</v>
      </c>
      <c r="D404" s="847"/>
      <c r="E404" s="847"/>
      <c r="F404" s="42" t="s">
        <v>119</v>
      </c>
      <c r="G404" s="43">
        <v>0.2</v>
      </c>
      <c r="H404" s="44">
        <v>1</v>
      </c>
      <c r="I404" s="45">
        <v>0.2</v>
      </c>
      <c r="J404" s="46"/>
      <c r="K404" s="43"/>
      <c r="L404" s="46"/>
      <c r="M404" s="43"/>
      <c r="N404" s="47"/>
      <c r="AF404" s="39"/>
      <c r="AG404" s="48"/>
      <c r="AH404" s="48" t="s">
        <v>1130</v>
      </c>
      <c r="AL404" s="48"/>
    </row>
    <row r="405" spans="1:38" s="4" customFormat="1" ht="15" x14ac:dyDescent="0.25">
      <c r="A405" s="51"/>
      <c r="B405" s="50" t="s">
        <v>60</v>
      </c>
      <c r="C405" s="853" t="s">
        <v>66</v>
      </c>
      <c r="D405" s="853"/>
      <c r="E405" s="853"/>
      <c r="F405" s="53"/>
      <c r="G405" s="54"/>
      <c r="H405" s="54"/>
      <c r="I405" s="54"/>
      <c r="J405" s="57">
        <v>288.02</v>
      </c>
      <c r="K405" s="54"/>
      <c r="L405" s="57">
        <v>57.6</v>
      </c>
      <c r="M405" s="56">
        <v>35.42</v>
      </c>
      <c r="N405" s="58">
        <v>2040.19</v>
      </c>
      <c r="AF405" s="39"/>
      <c r="AG405" s="48"/>
      <c r="AH405" s="48"/>
      <c r="AI405" s="3" t="s">
        <v>66</v>
      </c>
      <c r="AL405" s="48"/>
    </row>
    <row r="406" spans="1:38" s="4" customFormat="1" ht="15" x14ac:dyDescent="0.25">
      <c r="A406" s="51"/>
      <c r="B406" s="50" t="s">
        <v>67</v>
      </c>
      <c r="C406" s="853" t="s">
        <v>68</v>
      </c>
      <c r="D406" s="853"/>
      <c r="E406" s="853"/>
      <c r="F406" s="53"/>
      <c r="G406" s="54"/>
      <c r="H406" s="54"/>
      <c r="I406" s="54"/>
      <c r="J406" s="57">
        <v>68.98</v>
      </c>
      <c r="K406" s="54"/>
      <c r="L406" s="57">
        <v>13.8</v>
      </c>
      <c r="M406" s="54"/>
      <c r="N406" s="59"/>
      <c r="AF406" s="39"/>
      <c r="AG406" s="48"/>
      <c r="AH406" s="48"/>
      <c r="AI406" s="3" t="s">
        <v>68</v>
      </c>
      <c r="AL406" s="48"/>
    </row>
    <row r="407" spans="1:38" s="4" customFormat="1" ht="15" x14ac:dyDescent="0.25">
      <c r="A407" s="51"/>
      <c r="B407" s="50" t="s">
        <v>69</v>
      </c>
      <c r="C407" s="853" t="s">
        <v>70</v>
      </c>
      <c r="D407" s="853"/>
      <c r="E407" s="853"/>
      <c r="F407" s="53"/>
      <c r="G407" s="54"/>
      <c r="H407" s="54"/>
      <c r="I407" s="54"/>
      <c r="J407" s="57">
        <v>4.0199999999999996</v>
      </c>
      <c r="K407" s="54"/>
      <c r="L407" s="57">
        <v>0.8</v>
      </c>
      <c r="M407" s="56">
        <v>35.42</v>
      </c>
      <c r="N407" s="133">
        <v>28.34</v>
      </c>
      <c r="AF407" s="39"/>
      <c r="AG407" s="48"/>
      <c r="AH407" s="48"/>
      <c r="AI407" s="3" t="s">
        <v>70</v>
      </c>
      <c r="AL407" s="48"/>
    </row>
    <row r="408" spans="1:38" s="4" customFormat="1" ht="15" x14ac:dyDescent="0.25">
      <c r="A408" s="51"/>
      <c r="B408" s="50" t="s">
        <v>86</v>
      </c>
      <c r="C408" s="853" t="s">
        <v>87</v>
      </c>
      <c r="D408" s="853"/>
      <c r="E408" s="853"/>
      <c r="F408" s="53"/>
      <c r="G408" s="54"/>
      <c r="H408" s="54"/>
      <c r="I408" s="54"/>
      <c r="J408" s="57">
        <v>73.7</v>
      </c>
      <c r="K408" s="54"/>
      <c r="L408" s="57">
        <v>14.74</v>
      </c>
      <c r="M408" s="54"/>
      <c r="N408" s="59"/>
      <c r="AF408" s="39"/>
      <c r="AG408" s="48"/>
      <c r="AH408" s="48"/>
      <c r="AI408" s="3" t="s">
        <v>87</v>
      </c>
      <c r="AL408" s="48"/>
    </row>
    <row r="409" spans="1:38" s="4" customFormat="1" ht="15" x14ac:dyDescent="0.25">
      <c r="A409" s="60"/>
      <c r="B409" s="50"/>
      <c r="C409" s="853" t="s">
        <v>71</v>
      </c>
      <c r="D409" s="853"/>
      <c r="E409" s="853"/>
      <c r="F409" s="53" t="s">
        <v>72</v>
      </c>
      <c r="G409" s="56">
        <v>30.64</v>
      </c>
      <c r="H409" s="54"/>
      <c r="I409" s="62">
        <v>6.1280000000000001</v>
      </c>
      <c r="J409" s="63"/>
      <c r="K409" s="54"/>
      <c r="L409" s="63"/>
      <c r="M409" s="54"/>
      <c r="N409" s="59"/>
      <c r="AF409" s="39"/>
      <c r="AG409" s="48"/>
      <c r="AH409" s="48"/>
      <c r="AJ409" s="3" t="s">
        <v>71</v>
      </c>
      <c r="AL409" s="48"/>
    </row>
    <row r="410" spans="1:38" s="4" customFormat="1" ht="15" x14ac:dyDescent="0.25">
      <c r="A410" s="60"/>
      <c r="B410" s="50"/>
      <c r="C410" s="853" t="s">
        <v>73</v>
      </c>
      <c r="D410" s="853"/>
      <c r="E410" s="853"/>
      <c r="F410" s="53" t="s">
        <v>72</v>
      </c>
      <c r="G410" s="56">
        <v>0.32</v>
      </c>
      <c r="H410" s="54"/>
      <c r="I410" s="62">
        <v>6.4000000000000001E-2</v>
      </c>
      <c r="J410" s="63"/>
      <c r="K410" s="54"/>
      <c r="L410" s="63"/>
      <c r="M410" s="54"/>
      <c r="N410" s="59"/>
      <c r="AF410" s="39"/>
      <c r="AG410" s="48"/>
      <c r="AH410" s="48"/>
      <c r="AJ410" s="3" t="s">
        <v>73</v>
      </c>
      <c r="AL410" s="48"/>
    </row>
    <row r="411" spans="1:38" s="4" customFormat="1" ht="15" x14ac:dyDescent="0.25">
      <c r="A411" s="51"/>
      <c r="B411" s="50"/>
      <c r="C411" s="854" t="s">
        <v>74</v>
      </c>
      <c r="D411" s="854"/>
      <c r="E411" s="854"/>
      <c r="F411" s="65"/>
      <c r="G411" s="66"/>
      <c r="H411" s="66"/>
      <c r="I411" s="66"/>
      <c r="J411" s="68">
        <v>430.7</v>
      </c>
      <c r="K411" s="66"/>
      <c r="L411" s="68">
        <v>86.14</v>
      </c>
      <c r="M411" s="66"/>
      <c r="N411" s="69"/>
      <c r="AF411" s="39"/>
      <c r="AG411" s="48"/>
      <c r="AH411" s="48"/>
      <c r="AK411" s="3" t="s">
        <v>74</v>
      </c>
      <c r="AL411" s="48"/>
    </row>
    <row r="412" spans="1:38" s="4" customFormat="1" ht="15" x14ac:dyDescent="0.25">
      <c r="A412" s="60"/>
      <c r="B412" s="50"/>
      <c r="C412" s="853" t="s">
        <v>75</v>
      </c>
      <c r="D412" s="853"/>
      <c r="E412" s="853"/>
      <c r="F412" s="53"/>
      <c r="G412" s="54"/>
      <c r="H412" s="54"/>
      <c r="I412" s="54"/>
      <c r="J412" s="63"/>
      <c r="K412" s="54"/>
      <c r="L412" s="57">
        <v>58.4</v>
      </c>
      <c r="M412" s="54"/>
      <c r="N412" s="58">
        <v>2068.5300000000002</v>
      </c>
      <c r="AF412" s="39"/>
      <c r="AG412" s="48"/>
      <c r="AH412" s="48"/>
      <c r="AJ412" s="3" t="s">
        <v>75</v>
      </c>
      <c r="AL412" s="48"/>
    </row>
    <row r="413" spans="1:38" s="4" customFormat="1" ht="23.25" x14ac:dyDescent="0.25">
      <c r="A413" s="60"/>
      <c r="B413" s="50" t="s">
        <v>120</v>
      </c>
      <c r="C413" s="853" t="s">
        <v>121</v>
      </c>
      <c r="D413" s="853"/>
      <c r="E413" s="853"/>
      <c r="F413" s="53" t="s">
        <v>78</v>
      </c>
      <c r="G413" s="70">
        <v>97</v>
      </c>
      <c r="H413" s="54"/>
      <c r="I413" s="70">
        <v>97</v>
      </c>
      <c r="J413" s="63"/>
      <c r="K413" s="54"/>
      <c r="L413" s="57">
        <v>56.65</v>
      </c>
      <c r="M413" s="54"/>
      <c r="N413" s="58">
        <v>2006.47</v>
      </c>
      <c r="AF413" s="39"/>
      <c r="AG413" s="48"/>
      <c r="AH413" s="48"/>
      <c r="AJ413" s="3" t="s">
        <v>121</v>
      </c>
      <c r="AL413" s="48"/>
    </row>
    <row r="414" spans="1:38" s="4" customFormat="1" ht="23.25" x14ac:dyDescent="0.25">
      <c r="A414" s="60"/>
      <c r="B414" s="50" t="s">
        <v>122</v>
      </c>
      <c r="C414" s="853" t="s">
        <v>123</v>
      </c>
      <c r="D414" s="853"/>
      <c r="E414" s="853"/>
      <c r="F414" s="53" t="s">
        <v>78</v>
      </c>
      <c r="G414" s="70">
        <v>51</v>
      </c>
      <c r="H414" s="54"/>
      <c r="I414" s="70">
        <v>51</v>
      </c>
      <c r="J414" s="63"/>
      <c r="K414" s="54"/>
      <c r="L414" s="57">
        <v>29.78</v>
      </c>
      <c r="M414" s="54"/>
      <c r="N414" s="58">
        <v>1054.95</v>
      </c>
      <c r="AF414" s="39"/>
      <c r="AG414" s="48"/>
      <c r="AH414" s="48"/>
      <c r="AJ414" s="3" t="s">
        <v>123</v>
      </c>
      <c r="AL414" s="48"/>
    </row>
    <row r="415" spans="1:38" s="4" customFormat="1" ht="15" x14ac:dyDescent="0.25">
      <c r="A415" s="71"/>
      <c r="B415" s="72"/>
      <c r="C415" s="847" t="s">
        <v>81</v>
      </c>
      <c r="D415" s="847"/>
      <c r="E415" s="847"/>
      <c r="F415" s="42"/>
      <c r="G415" s="43"/>
      <c r="H415" s="43"/>
      <c r="I415" s="43"/>
      <c r="J415" s="46"/>
      <c r="K415" s="43"/>
      <c r="L415" s="131">
        <v>172.57</v>
      </c>
      <c r="M415" s="66"/>
      <c r="N415" s="47"/>
      <c r="AF415" s="39"/>
      <c r="AG415" s="48"/>
      <c r="AH415" s="48"/>
      <c r="AL415" s="48" t="s">
        <v>81</v>
      </c>
    </row>
    <row r="416" spans="1:38" s="4" customFormat="1" ht="15" x14ac:dyDescent="0.25">
      <c r="A416" s="40" t="s">
        <v>437</v>
      </c>
      <c r="B416" s="41" t="s">
        <v>1131</v>
      </c>
      <c r="C416" s="847" t="s">
        <v>1132</v>
      </c>
      <c r="D416" s="847"/>
      <c r="E416" s="847"/>
      <c r="F416" s="42" t="s">
        <v>119</v>
      </c>
      <c r="G416" s="43">
        <v>0.29399999999999998</v>
      </c>
      <c r="H416" s="44">
        <v>1</v>
      </c>
      <c r="I416" s="129">
        <v>0.29399999999999998</v>
      </c>
      <c r="J416" s="46"/>
      <c r="K416" s="43"/>
      <c r="L416" s="46"/>
      <c r="M416" s="43"/>
      <c r="N416" s="47"/>
      <c r="AF416" s="39"/>
      <c r="AG416" s="48"/>
      <c r="AH416" s="48" t="s">
        <v>1132</v>
      </c>
      <c r="AL416" s="48"/>
    </row>
    <row r="417" spans="1:38" s="4" customFormat="1" ht="15" x14ac:dyDescent="0.25">
      <c r="A417" s="51"/>
      <c r="B417" s="50" t="s">
        <v>60</v>
      </c>
      <c r="C417" s="853" t="s">
        <v>66</v>
      </c>
      <c r="D417" s="853"/>
      <c r="E417" s="853"/>
      <c r="F417" s="53"/>
      <c r="G417" s="54"/>
      <c r="H417" s="54"/>
      <c r="I417" s="54"/>
      <c r="J417" s="57">
        <v>9.68</v>
      </c>
      <c r="K417" s="54"/>
      <c r="L417" s="57">
        <v>2.85</v>
      </c>
      <c r="M417" s="56">
        <v>35.42</v>
      </c>
      <c r="N417" s="133">
        <v>100.95</v>
      </c>
      <c r="AF417" s="39"/>
      <c r="AG417" s="48"/>
      <c r="AH417" s="48"/>
      <c r="AI417" s="3" t="s">
        <v>66</v>
      </c>
      <c r="AL417" s="48"/>
    </row>
    <row r="418" spans="1:38" s="4" customFormat="1" ht="15" x14ac:dyDescent="0.25">
      <c r="A418" s="51"/>
      <c r="B418" s="50" t="s">
        <v>67</v>
      </c>
      <c r="C418" s="853" t="s">
        <v>68</v>
      </c>
      <c r="D418" s="853"/>
      <c r="E418" s="853"/>
      <c r="F418" s="53"/>
      <c r="G418" s="54"/>
      <c r="H418" s="54"/>
      <c r="I418" s="54"/>
      <c r="J418" s="57">
        <v>1.81</v>
      </c>
      <c r="K418" s="54"/>
      <c r="L418" s="57">
        <v>0.53</v>
      </c>
      <c r="M418" s="54"/>
      <c r="N418" s="59"/>
      <c r="AF418" s="39"/>
      <c r="AG418" s="48"/>
      <c r="AH418" s="48"/>
      <c r="AI418" s="3" t="s">
        <v>68</v>
      </c>
      <c r="AL418" s="48"/>
    </row>
    <row r="419" spans="1:38" s="4" customFormat="1" ht="15" x14ac:dyDescent="0.25">
      <c r="A419" s="51"/>
      <c r="B419" s="50" t="s">
        <v>69</v>
      </c>
      <c r="C419" s="853" t="s">
        <v>70</v>
      </c>
      <c r="D419" s="853"/>
      <c r="E419" s="853"/>
      <c r="F419" s="53"/>
      <c r="G419" s="54"/>
      <c r="H419" s="54"/>
      <c r="I419" s="54"/>
      <c r="J419" s="57">
        <v>0.26</v>
      </c>
      <c r="K419" s="54"/>
      <c r="L419" s="57">
        <v>0.08</v>
      </c>
      <c r="M419" s="56">
        <v>35.42</v>
      </c>
      <c r="N419" s="133">
        <v>2.83</v>
      </c>
      <c r="AF419" s="39"/>
      <c r="AG419" s="48"/>
      <c r="AH419" s="48"/>
      <c r="AI419" s="3" t="s">
        <v>70</v>
      </c>
      <c r="AL419" s="48"/>
    </row>
    <row r="420" spans="1:38" s="4" customFormat="1" ht="15" x14ac:dyDescent="0.25">
      <c r="A420" s="51"/>
      <c r="B420" s="50" t="s">
        <v>86</v>
      </c>
      <c r="C420" s="853" t="s">
        <v>87</v>
      </c>
      <c r="D420" s="853"/>
      <c r="E420" s="853"/>
      <c r="F420" s="53"/>
      <c r="G420" s="54"/>
      <c r="H420" s="54"/>
      <c r="I420" s="54"/>
      <c r="J420" s="57">
        <v>9.93</v>
      </c>
      <c r="K420" s="54"/>
      <c r="L420" s="57">
        <v>2.92</v>
      </c>
      <c r="M420" s="54"/>
      <c r="N420" s="59"/>
      <c r="AF420" s="39"/>
      <c r="AG420" s="48"/>
      <c r="AH420" s="48"/>
      <c r="AI420" s="3" t="s">
        <v>87</v>
      </c>
      <c r="AL420" s="48"/>
    </row>
    <row r="421" spans="1:38" s="4" customFormat="1" ht="15" x14ac:dyDescent="0.25">
      <c r="A421" s="60"/>
      <c r="B421" s="50"/>
      <c r="C421" s="853" t="s">
        <v>71</v>
      </c>
      <c r="D421" s="853"/>
      <c r="E421" s="853"/>
      <c r="F421" s="53" t="s">
        <v>72</v>
      </c>
      <c r="G421" s="56">
        <v>1.03</v>
      </c>
      <c r="H421" s="54"/>
      <c r="I421" s="64">
        <v>0.30281999999999998</v>
      </c>
      <c r="J421" s="63"/>
      <c r="K421" s="54"/>
      <c r="L421" s="63"/>
      <c r="M421" s="54"/>
      <c r="N421" s="59"/>
      <c r="AF421" s="39"/>
      <c r="AG421" s="48"/>
      <c r="AH421" s="48"/>
      <c r="AJ421" s="3" t="s">
        <v>71</v>
      </c>
      <c r="AL421" s="48"/>
    </row>
    <row r="422" spans="1:38" s="4" customFormat="1" ht="15" x14ac:dyDescent="0.25">
      <c r="A422" s="60"/>
      <c r="B422" s="50"/>
      <c r="C422" s="853" t="s">
        <v>73</v>
      </c>
      <c r="D422" s="853"/>
      <c r="E422" s="853"/>
      <c r="F422" s="53" t="s">
        <v>72</v>
      </c>
      <c r="G422" s="56">
        <v>0.02</v>
      </c>
      <c r="H422" s="54"/>
      <c r="I422" s="64">
        <v>5.8799999999999998E-3</v>
      </c>
      <c r="J422" s="63"/>
      <c r="K422" s="54"/>
      <c r="L422" s="63"/>
      <c r="M422" s="54"/>
      <c r="N422" s="59"/>
      <c r="AF422" s="39"/>
      <c r="AG422" s="48"/>
      <c r="AH422" s="48"/>
      <c r="AJ422" s="3" t="s">
        <v>73</v>
      </c>
      <c r="AL422" s="48"/>
    </row>
    <row r="423" spans="1:38" s="4" customFormat="1" ht="15" x14ac:dyDescent="0.25">
      <c r="A423" s="51"/>
      <c r="B423" s="50"/>
      <c r="C423" s="854" t="s">
        <v>74</v>
      </c>
      <c r="D423" s="854"/>
      <c r="E423" s="854"/>
      <c r="F423" s="65"/>
      <c r="G423" s="66"/>
      <c r="H423" s="66"/>
      <c r="I423" s="66"/>
      <c r="J423" s="68">
        <v>21.42</v>
      </c>
      <c r="K423" s="66"/>
      <c r="L423" s="68">
        <v>6.3</v>
      </c>
      <c r="M423" s="66"/>
      <c r="N423" s="69"/>
      <c r="AF423" s="39"/>
      <c r="AG423" s="48"/>
      <c r="AH423" s="48"/>
      <c r="AK423" s="3" t="s">
        <v>74</v>
      </c>
      <c r="AL423" s="48"/>
    </row>
    <row r="424" spans="1:38" s="4" customFormat="1" ht="15" x14ac:dyDescent="0.25">
      <c r="A424" s="60"/>
      <c r="B424" s="50"/>
      <c r="C424" s="853" t="s">
        <v>75</v>
      </c>
      <c r="D424" s="853"/>
      <c r="E424" s="853"/>
      <c r="F424" s="53"/>
      <c r="G424" s="54"/>
      <c r="H424" s="54"/>
      <c r="I424" s="54"/>
      <c r="J424" s="63"/>
      <c r="K424" s="54"/>
      <c r="L424" s="57">
        <v>2.93</v>
      </c>
      <c r="M424" s="54"/>
      <c r="N424" s="133">
        <v>103.78</v>
      </c>
      <c r="AF424" s="39"/>
      <c r="AG424" s="48"/>
      <c r="AH424" s="48"/>
      <c r="AJ424" s="3" t="s">
        <v>75</v>
      </c>
      <c r="AL424" s="48"/>
    </row>
    <row r="425" spans="1:38" s="4" customFormat="1" ht="23.25" x14ac:dyDescent="0.25">
      <c r="A425" s="60"/>
      <c r="B425" s="50" t="s">
        <v>120</v>
      </c>
      <c r="C425" s="853" t="s">
        <v>121</v>
      </c>
      <c r="D425" s="853"/>
      <c r="E425" s="853"/>
      <c r="F425" s="53" t="s">
        <v>78</v>
      </c>
      <c r="G425" s="70">
        <v>97</v>
      </c>
      <c r="H425" s="54"/>
      <c r="I425" s="70">
        <v>97</v>
      </c>
      <c r="J425" s="63"/>
      <c r="K425" s="54"/>
      <c r="L425" s="57">
        <v>2.84</v>
      </c>
      <c r="M425" s="54"/>
      <c r="N425" s="133">
        <v>100.67</v>
      </c>
      <c r="AF425" s="39"/>
      <c r="AG425" s="48"/>
      <c r="AH425" s="48"/>
      <c r="AJ425" s="3" t="s">
        <v>121</v>
      </c>
      <c r="AL425" s="48"/>
    </row>
    <row r="426" spans="1:38" s="4" customFormat="1" ht="23.25" x14ac:dyDescent="0.25">
      <c r="A426" s="60"/>
      <c r="B426" s="50" t="s">
        <v>122</v>
      </c>
      <c r="C426" s="853" t="s">
        <v>123</v>
      </c>
      <c r="D426" s="853"/>
      <c r="E426" s="853"/>
      <c r="F426" s="53" t="s">
        <v>78</v>
      </c>
      <c r="G426" s="70">
        <v>51</v>
      </c>
      <c r="H426" s="54"/>
      <c r="I426" s="70">
        <v>51</v>
      </c>
      <c r="J426" s="63"/>
      <c r="K426" s="54"/>
      <c r="L426" s="57">
        <v>1.49</v>
      </c>
      <c r="M426" s="54"/>
      <c r="N426" s="133">
        <v>52.93</v>
      </c>
      <c r="AF426" s="39"/>
      <c r="AG426" s="48"/>
      <c r="AH426" s="48"/>
      <c r="AJ426" s="3" t="s">
        <v>123</v>
      </c>
      <c r="AL426" s="48"/>
    </row>
    <row r="427" spans="1:38" s="4" customFormat="1" ht="15" x14ac:dyDescent="0.25">
      <c r="A427" s="71"/>
      <c r="B427" s="72"/>
      <c r="C427" s="847" t="s">
        <v>81</v>
      </c>
      <c r="D427" s="847"/>
      <c r="E427" s="847"/>
      <c r="F427" s="42"/>
      <c r="G427" s="43"/>
      <c r="H427" s="43"/>
      <c r="I427" s="43"/>
      <c r="J427" s="46"/>
      <c r="K427" s="43"/>
      <c r="L427" s="131">
        <v>10.63</v>
      </c>
      <c r="M427" s="66"/>
      <c r="N427" s="47"/>
      <c r="AF427" s="39"/>
      <c r="AG427" s="48"/>
      <c r="AH427" s="48"/>
      <c r="AL427" s="48" t="s">
        <v>81</v>
      </c>
    </row>
    <row r="428" spans="1:38" s="4" customFormat="1" ht="23.25" x14ac:dyDescent="0.25">
      <c r="A428" s="40" t="s">
        <v>441</v>
      </c>
      <c r="B428" s="41" t="s">
        <v>961</v>
      </c>
      <c r="C428" s="847" t="s">
        <v>962</v>
      </c>
      <c r="D428" s="847"/>
      <c r="E428" s="847"/>
      <c r="F428" s="42" t="s">
        <v>119</v>
      </c>
      <c r="G428" s="43">
        <v>13.887</v>
      </c>
      <c r="H428" s="44">
        <v>1</v>
      </c>
      <c r="I428" s="129">
        <v>13.887</v>
      </c>
      <c r="J428" s="46"/>
      <c r="K428" s="43"/>
      <c r="L428" s="46"/>
      <c r="M428" s="43"/>
      <c r="N428" s="47"/>
      <c r="AF428" s="39"/>
      <c r="AG428" s="48"/>
      <c r="AH428" s="48" t="s">
        <v>962</v>
      </c>
      <c r="AL428" s="48"/>
    </row>
    <row r="429" spans="1:38" s="4" customFormat="1" ht="15" x14ac:dyDescent="0.25">
      <c r="A429" s="51"/>
      <c r="B429" s="50" t="s">
        <v>60</v>
      </c>
      <c r="C429" s="853" t="s">
        <v>66</v>
      </c>
      <c r="D429" s="853"/>
      <c r="E429" s="853"/>
      <c r="F429" s="53"/>
      <c r="G429" s="54"/>
      <c r="H429" s="54"/>
      <c r="I429" s="54"/>
      <c r="J429" s="57">
        <v>288.02</v>
      </c>
      <c r="K429" s="54"/>
      <c r="L429" s="55">
        <v>3999.73</v>
      </c>
      <c r="M429" s="56">
        <v>35.42</v>
      </c>
      <c r="N429" s="58">
        <v>141670.44</v>
      </c>
      <c r="AF429" s="39"/>
      <c r="AG429" s="48"/>
      <c r="AH429" s="48"/>
      <c r="AI429" s="3" t="s">
        <v>66</v>
      </c>
      <c r="AL429" s="48"/>
    </row>
    <row r="430" spans="1:38" s="4" customFormat="1" ht="15" x14ac:dyDescent="0.25">
      <c r="A430" s="51"/>
      <c r="B430" s="50" t="s">
        <v>67</v>
      </c>
      <c r="C430" s="853" t="s">
        <v>68</v>
      </c>
      <c r="D430" s="853"/>
      <c r="E430" s="853"/>
      <c r="F430" s="53"/>
      <c r="G430" s="54"/>
      <c r="H430" s="54"/>
      <c r="I430" s="54"/>
      <c r="J430" s="57">
        <v>68.98</v>
      </c>
      <c r="K430" s="54"/>
      <c r="L430" s="57">
        <v>957.93</v>
      </c>
      <c r="M430" s="54"/>
      <c r="N430" s="59"/>
      <c r="AF430" s="39"/>
      <c r="AG430" s="48"/>
      <c r="AH430" s="48"/>
      <c r="AI430" s="3" t="s">
        <v>68</v>
      </c>
      <c r="AL430" s="48"/>
    </row>
    <row r="431" spans="1:38" s="4" customFormat="1" ht="15" x14ac:dyDescent="0.25">
      <c r="A431" s="51"/>
      <c r="B431" s="50" t="s">
        <v>69</v>
      </c>
      <c r="C431" s="853" t="s">
        <v>70</v>
      </c>
      <c r="D431" s="853"/>
      <c r="E431" s="853"/>
      <c r="F431" s="53"/>
      <c r="G431" s="54"/>
      <c r="H431" s="54"/>
      <c r="I431" s="54"/>
      <c r="J431" s="57">
        <v>4.0199999999999996</v>
      </c>
      <c r="K431" s="54"/>
      <c r="L431" s="57">
        <v>55.83</v>
      </c>
      <c r="M431" s="56">
        <v>35.42</v>
      </c>
      <c r="N431" s="58">
        <v>1977.5</v>
      </c>
      <c r="AF431" s="39"/>
      <c r="AG431" s="48"/>
      <c r="AH431" s="48"/>
      <c r="AI431" s="3" t="s">
        <v>70</v>
      </c>
      <c r="AL431" s="48"/>
    </row>
    <row r="432" spans="1:38" s="4" customFormat="1" ht="15" x14ac:dyDescent="0.25">
      <c r="A432" s="51"/>
      <c r="B432" s="50" t="s">
        <v>86</v>
      </c>
      <c r="C432" s="853" t="s">
        <v>87</v>
      </c>
      <c r="D432" s="853"/>
      <c r="E432" s="853"/>
      <c r="F432" s="53"/>
      <c r="G432" s="54"/>
      <c r="H432" s="54"/>
      <c r="I432" s="54"/>
      <c r="J432" s="57">
        <v>73.7</v>
      </c>
      <c r="K432" s="54"/>
      <c r="L432" s="55">
        <v>1023.47</v>
      </c>
      <c r="M432" s="54"/>
      <c r="N432" s="59"/>
      <c r="AF432" s="39"/>
      <c r="AG432" s="48"/>
      <c r="AH432" s="48"/>
      <c r="AI432" s="3" t="s">
        <v>87</v>
      </c>
      <c r="AL432" s="48"/>
    </row>
    <row r="433" spans="1:38" s="4" customFormat="1" ht="15" x14ac:dyDescent="0.25">
      <c r="A433" s="60"/>
      <c r="B433" s="50"/>
      <c r="C433" s="853" t="s">
        <v>71</v>
      </c>
      <c r="D433" s="853"/>
      <c r="E433" s="853"/>
      <c r="F433" s="53" t="s">
        <v>72</v>
      </c>
      <c r="G433" s="56">
        <v>30.64</v>
      </c>
      <c r="H433" s="54"/>
      <c r="I433" s="64">
        <v>425.49768</v>
      </c>
      <c r="J433" s="63"/>
      <c r="K433" s="54"/>
      <c r="L433" s="63"/>
      <c r="M433" s="54"/>
      <c r="N433" s="59"/>
      <c r="AF433" s="39"/>
      <c r="AG433" s="48"/>
      <c r="AH433" s="48"/>
      <c r="AJ433" s="3" t="s">
        <v>71</v>
      </c>
      <c r="AL433" s="48"/>
    </row>
    <row r="434" spans="1:38" s="4" customFormat="1" ht="15" x14ac:dyDescent="0.25">
      <c r="A434" s="60"/>
      <c r="B434" s="50"/>
      <c r="C434" s="853" t="s">
        <v>73</v>
      </c>
      <c r="D434" s="853"/>
      <c r="E434" s="853"/>
      <c r="F434" s="53" t="s">
        <v>72</v>
      </c>
      <c r="G434" s="56">
        <v>0.32</v>
      </c>
      <c r="H434" s="54"/>
      <c r="I434" s="64">
        <v>4.4438399999999998</v>
      </c>
      <c r="J434" s="63"/>
      <c r="K434" s="54"/>
      <c r="L434" s="63"/>
      <c r="M434" s="54"/>
      <c r="N434" s="59"/>
      <c r="AF434" s="39"/>
      <c r="AG434" s="48"/>
      <c r="AH434" s="48"/>
      <c r="AJ434" s="3" t="s">
        <v>73</v>
      </c>
      <c r="AL434" s="48"/>
    </row>
    <row r="435" spans="1:38" s="4" customFormat="1" ht="15" x14ac:dyDescent="0.25">
      <c r="A435" s="51"/>
      <c r="B435" s="50"/>
      <c r="C435" s="854" t="s">
        <v>74</v>
      </c>
      <c r="D435" s="854"/>
      <c r="E435" s="854"/>
      <c r="F435" s="65"/>
      <c r="G435" s="66"/>
      <c r="H435" s="66"/>
      <c r="I435" s="66"/>
      <c r="J435" s="68">
        <v>430.7</v>
      </c>
      <c r="K435" s="66"/>
      <c r="L435" s="67">
        <v>5981.13</v>
      </c>
      <c r="M435" s="66"/>
      <c r="N435" s="69"/>
      <c r="AF435" s="39"/>
      <c r="AG435" s="48"/>
      <c r="AH435" s="48"/>
      <c r="AK435" s="3" t="s">
        <v>74</v>
      </c>
      <c r="AL435" s="48"/>
    </row>
    <row r="436" spans="1:38" s="4" customFormat="1" ht="15" x14ac:dyDescent="0.25">
      <c r="A436" s="60"/>
      <c r="B436" s="50"/>
      <c r="C436" s="853" t="s">
        <v>75</v>
      </c>
      <c r="D436" s="853"/>
      <c r="E436" s="853"/>
      <c r="F436" s="53"/>
      <c r="G436" s="54"/>
      <c r="H436" s="54"/>
      <c r="I436" s="54"/>
      <c r="J436" s="63"/>
      <c r="K436" s="54"/>
      <c r="L436" s="55">
        <v>4055.56</v>
      </c>
      <c r="M436" s="54"/>
      <c r="N436" s="58">
        <v>143647.94</v>
      </c>
      <c r="AF436" s="39"/>
      <c r="AG436" s="48"/>
      <c r="AH436" s="48"/>
      <c r="AJ436" s="3" t="s">
        <v>75</v>
      </c>
      <c r="AL436" s="48"/>
    </row>
    <row r="437" spans="1:38" s="4" customFormat="1" ht="23.25" x14ac:dyDescent="0.25">
      <c r="A437" s="60"/>
      <c r="B437" s="50" t="s">
        <v>120</v>
      </c>
      <c r="C437" s="853" t="s">
        <v>121</v>
      </c>
      <c r="D437" s="853"/>
      <c r="E437" s="853"/>
      <c r="F437" s="53" t="s">
        <v>78</v>
      </c>
      <c r="G437" s="70">
        <v>97</v>
      </c>
      <c r="H437" s="54"/>
      <c r="I437" s="70">
        <v>97</v>
      </c>
      <c r="J437" s="63"/>
      <c r="K437" s="54"/>
      <c r="L437" s="55">
        <v>3933.89</v>
      </c>
      <c r="M437" s="54"/>
      <c r="N437" s="58">
        <v>139338.5</v>
      </c>
      <c r="AF437" s="39"/>
      <c r="AG437" s="48"/>
      <c r="AH437" s="48"/>
      <c r="AJ437" s="3" t="s">
        <v>121</v>
      </c>
      <c r="AL437" s="48"/>
    </row>
    <row r="438" spans="1:38" s="4" customFormat="1" ht="23.25" x14ac:dyDescent="0.25">
      <c r="A438" s="60"/>
      <c r="B438" s="50" t="s">
        <v>122</v>
      </c>
      <c r="C438" s="853" t="s">
        <v>123</v>
      </c>
      <c r="D438" s="853"/>
      <c r="E438" s="853"/>
      <c r="F438" s="53" t="s">
        <v>78</v>
      </c>
      <c r="G438" s="70">
        <v>51</v>
      </c>
      <c r="H438" s="54"/>
      <c r="I438" s="70">
        <v>51</v>
      </c>
      <c r="J438" s="63"/>
      <c r="K438" s="54"/>
      <c r="L438" s="55">
        <v>2068.34</v>
      </c>
      <c r="M438" s="54"/>
      <c r="N438" s="58">
        <v>73260.45</v>
      </c>
      <c r="AF438" s="39"/>
      <c r="AG438" s="48"/>
      <c r="AH438" s="48"/>
      <c r="AJ438" s="3" t="s">
        <v>123</v>
      </c>
      <c r="AL438" s="48"/>
    </row>
    <row r="439" spans="1:38" s="4" customFormat="1" ht="15" x14ac:dyDescent="0.25">
      <c r="A439" s="71"/>
      <c r="B439" s="72"/>
      <c r="C439" s="847" t="s">
        <v>81</v>
      </c>
      <c r="D439" s="847"/>
      <c r="E439" s="847"/>
      <c r="F439" s="42"/>
      <c r="G439" s="43"/>
      <c r="H439" s="43"/>
      <c r="I439" s="43"/>
      <c r="J439" s="46"/>
      <c r="K439" s="43"/>
      <c r="L439" s="73">
        <v>11983.36</v>
      </c>
      <c r="M439" s="66"/>
      <c r="N439" s="47"/>
      <c r="AF439" s="39"/>
      <c r="AG439" s="48"/>
      <c r="AH439" s="48"/>
      <c r="AL439" s="48" t="s">
        <v>81</v>
      </c>
    </row>
    <row r="440" spans="1:38" s="4" customFormat="1" ht="15" x14ac:dyDescent="0.25">
      <c r="A440" s="40" t="s">
        <v>444</v>
      </c>
      <c r="B440" s="41" t="s">
        <v>959</v>
      </c>
      <c r="C440" s="847" t="s">
        <v>960</v>
      </c>
      <c r="D440" s="847"/>
      <c r="E440" s="847"/>
      <c r="F440" s="42" t="s">
        <v>119</v>
      </c>
      <c r="G440" s="43">
        <v>2.6949999999999998</v>
      </c>
      <c r="H440" s="44">
        <v>1</v>
      </c>
      <c r="I440" s="129">
        <v>2.6949999999999998</v>
      </c>
      <c r="J440" s="46"/>
      <c r="K440" s="43"/>
      <c r="L440" s="46"/>
      <c r="M440" s="43"/>
      <c r="N440" s="47"/>
      <c r="AF440" s="39"/>
      <c r="AG440" s="48"/>
      <c r="AH440" s="48" t="s">
        <v>960</v>
      </c>
      <c r="AL440" s="48"/>
    </row>
    <row r="441" spans="1:38" s="4" customFormat="1" ht="15" x14ac:dyDescent="0.25">
      <c r="A441" s="51"/>
      <c r="B441" s="50" t="s">
        <v>60</v>
      </c>
      <c r="C441" s="853" t="s">
        <v>66</v>
      </c>
      <c r="D441" s="853"/>
      <c r="E441" s="853"/>
      <c r="F441" s="53"/>
      <c r="G441" s="54"/>
      <c r="H441" s="54"/>
      <c r="I441" s="54"/>
      <c r="J441" s="57">
        <v>26.51</v>
      </c>
      <c r="K441" s="54"/>
      <c r="L441" s="57">
        <v>71.44</v>
      </c>
      <c r="M441" s="56">
        <v>35.42</v>
      </c>
      <c r="N441" s="58">
        <v>2530.4</v>
      </c>
      <c r="AF441" s="39"/>
      <c r="AG441" s="48"/>
      <c r="AH441" s="48"/>
      <c r="AI441" s="3" t="s">
        <v>66</v>
      </c>
      <c r="AL441" s="48"/>
    </row>
    <row r="442" spans="1:38" s="4" customFormat="1" ht="15" x14ac:dyDescent="0.25">
      <c r="A442" s="51"/>
      <c r="B442" s="50" t="s">
        <v>67</v>
      </c>
      <c r="C442" s="853" t="s">
        <v>68</v>
      </c>
      <c r="D442" s="853"/>
      <c r="E442" s="853"/>
      <c r="F442" s="53"/>
      <c r="G442" s="54"/>
      <c r="H442" s="54"/>
      <c r="I442" s="54"/>
      <c r="J442" s="57">
        <v>1.81</v>
      </c>
      <c r="K442" s="54"/>
      <c r="L442" s="57">
        <v>4.88</v>
      </c>
      <c r="M442" s="54"/>
      <c r="N442" s="59"/>
      <c r="AF442" s="39"/>
      <c r="AG442" s="48"/>
      <c r="AH442" s="48"/>
      <c r="AI442" s="3" t="s">
        <v>68</v>
      </c>
      <c r="AL442" s="48"/>
    </row>
    <row r="443" spans="1:38" s="4" customFormat="1" ht="15" x14ac:dyDescent="0.25">
      <c r="A443" s="51"/>
      <c r="B443" s="50" t="s">
        <v>69</v>
      </c>
      <c r="C443" s="853" t="s">
        <v>70</v>
      </c>
      <c r="D443" s="853"/>
      <c r="E443" s="853"/>
      <c r="F443" s="53"/>
      <c r="G443" s="54"/>
      <c r="H443" s="54"/>
      <c r="I443" s="54"/>
      <c r="J443" s="57">
        <v>0.26</v>
      </c>
      <c r="K443" s="54"/>
      <c r="L443" s="57">
        <v>0.7</v>
      </c>
      <c r="M443" s="56">
        <v>35.42</v>
      </c>
      <c r="N443" s="133">
        <v>24.79</v>
      </c>
      <c r="AF443" s="39"/>
      <c r="AG443" s="48"/>
      <c r="AH443" s="48"/>
      <c r="AI443" s="3" t="s">
        <v>70</v>
      </c>
      <c r="AL443" s="48"/>
    </row>
    <row r="444" spans="1:38" s="4" customFormat="1" ht="15" x14ac:dyDescent="0.25">
      <c r="A444" s="51"/>
      <c r="B444" s="50" t="s">
        <v>86</v>
      </c>
      <c r="C444" s="853" t="s">
        <v>87</v>
      </c>
      <c r="D444" s="853"/>
      <c r="E444" s="853"/>
      <c r="F444" s="53"/>
      <c r="G444" s="54"/>
      <c r="H444" s="54"/>
      <c r="I444" s="54"/>
      <c r="J444" s="57">
        <v>10.27</v>
      </c>
      <c r="K444" s="54"/>
      <c r="L444" s="57">
        <v>27.68</v>
      </c>
      <c r="M444" s="54"/>
      <c r="N444" s="59"/>
      <c r="AF444" s="39"/>
      <c r="AG444" s="48"/>
      <c r="AH444" s="48"/>
      <c r="AI444" s="3" t="s">
        <v>87</v>
      </c>
      <c r="AL444" s="48"/>
    </row>
    <row r="445" spans="1:38" s="4" customFormat="1" ht="15" x14ac:dyDescent="0.25">
      <c r="A445" s="60"/>
      <c r="B445" s="50"/>
      <c r="C445" s="853" t="s">
        <v>71</v>
      </c>
      <c r="D445" s="853"/>
      <c r="E445" s="853"/>
      <c r="F445" s="53" t="s">
        <v>72</v>
      </c>
      <c r="G445" s="56">
        <v>2.82</v>
      </c>
      <c r="H445" s="54"/>
      <c r="I445" s="130">
        <v>7.5998999999999999</v>
      </c>
      <c r="J445" s="63"/>
      <c r="K445" s="54"/>
      <c r="L445" s="63"/>
      <c r="M445" s="54"/>
      <c r="N445" s="59"/>
      <c r="AF445" s="39"/>
      <c r="AG445" s="48"/>
      <c r="AH445" s="48"/>
      <c r="AJ445" s="3" t="s">
        <v>71</v>
      </c>
      <c r="AL445" s="48"/>
    </row>
    <row r="446" spans="1:38" s="4" customFormat="1" ht="15" x14ac:dyDescent="0.25">
      <c r="A446" s="60"/>
      <c r="B446" s="50"/>
      <c r="C446" s="853" t="s">
        <v>73</v>
      </c>
      <c r="D446" s="853"/>
      <c r="E446" s="853"/>
      <c r="F446" s="53" t="s">
        <v>72</v>
      </c>
      <c r="G446" s="56">
        <v>0.02</v>
      </c>
      <c r="H446" s="54"/>
      <c r="I446" s="130">
        <v>5.3900000000000003E-2</v>
      </c>
      <c r="J446" s="63"/>
      <c r="K446" s="54"/>
      <c r="L446" s="63"/>
      <c r="M446" s="54"/>
      <c r="N446" s="59"/>
      <c r="AF446" s="39"/>
      <c r="AG446" s="48"/>
      <c r="AH446" s="48"/>
      <c r="AJ446" s="3" t="s">
        <v>73</v>
      </c>
      <c r="AL446" s="48"/>
    </row>
    <row r="447" spans="1:38" s="4" customFormat="1" ht="15" x14ac:dyDescent="0.25">
      <c r="A447" s="51"/>
      <c r="B447" s="50"/>
      <c r="C447" s="854" t="s">
        <v>74</v>
      </c>
      <c r="D447" s="854"/>
      <c r="E447" s="854"/>
      <c r="F447" s="65"/>
      <c r="G447" s="66"/>
      <c r="H447" s="66"/>
      <c r="I447" s="66"/>
      <c r="J447" s="68">
        <v>38.590000000000003</v>
      </c>
      <c r="K447" s="66"/>
      <c r="L447" s="68">
        <v>104</v>
      </c>
      <c r="M447" s="66"/>
      <c r="N447" s="69"/>
      <c r="AF447" s="39"/>
      <c r="AG447" s="48"/>
      <c r="AH447" s="48"/>
      <c r="AK447" s="3" t="s">
        <v>74</v>
      </c>
      <c r="AL447" s="48"/>
    </row>
    <row r="448" spans="1:38" s="4" customFormat="1" ht="15" x14ac:dyDescent="0.25">
      <c r="A448" s="60"/>
      <c r="B448" s="50"/>
      <c r="C448" s="853" t="s">
        <v>75</v>
      </c>
      <c r="D448" s="853"/>
      <c r="E448" s="853"/>
      <c r="F448" s="53"/>
      <c r="G448" s="54"/>
      <c r="H448" s="54"/>
      <c r="I448" s="54"/>
      <c r="J448" s="63"/>
      <c r="K448" s="54"/>
      <c r="L448" s="57">
        <v>72.14</v>
      </c>
      <c r="M448" s="54"/>
      <c r="N448" s="58">
        <v>2555.19</v>
      </c>
      <c r="AF448" s="39"/>
      <c r="AG448" s="48"/>
      <c r="AH448" s="48"/>
      <c r="AJ448" s="3" t="s">
        <v>75</v>
      </c>
      <c r="AL448" s="48"/>
    </row>
    <row r="449" spans="1:38" s="4" customFormat="1" ht="23.25" x14ac:dyDescent="0.25">
      <c r="A449" s="60"/>
      <c r="B449" s="50" t="s">
        <v>120</v>
      </c>
      <c r="C449" s="853" t="s">
        <v>121</v>
      </c>
      <c r="D449" s="853"/>
      <c r="E449" s="853"/>
      <c r="F449" s="53" t="s">
        <v>78</v>
      </c>
      <c r="G449" s="70">
        <v>97</v>
      </c>
      <c r="H449" s="54"/>
      <c r="I449" s="70">
        <v>97</v>
      </c>
      <c r="J449" s="63"/>
      <c r="K449" s="54"/>
      <c r="L449" s="57">
        <v>69.98</v>
      </c>
      <c r="M449" s="54"/>
      <c r="N449" s="58">
        <v>2478.5300000000002</v>
      </c>
      <c r="AF449" s="39"/>
      <c r="AG449" s="48"/>
      <c r="AH449" s="48"/>
      <c r="AJ449" s="3" t="s">
        <v>121</v>
      </c>
      <c r="AL449" s="48"/>
    </row>
    <row r="450" spans="1:38" s="4" customFormat="1" ht="23.25" x14ac:dyDescent="0.25">
      <c r="A450" s="60"/>
      <c r="B450" s="50" t="s">
        <v>122</v>
      </c>
      <c r="C450" s="853" t="s">
        <v>123</v>
      </c>
      <c r="D450" s="853"/>
      <c r="E450" s="853"/>
      <c r="F450" s="53" t="s">
        <v>78</v>
      </c>
      <c r="G450" s="70">
        <v>51</v>
      </c>
      <c r="H450" s="54"/>
      <c r="I450" s="70">
        <v>51</v>
      </c>
      <c r="J450" s="63"/>
      <c r="K450" s="54"/>
      <c r="L450" s="57">
        <v>36.79</v>
      </c>
      <c r="M450" s="54"/>
      <c r="N450" s="58">
        <v>1303.1500000000001</v>
      </c>
      <c r="AF450" s="39"/>
      <c r="AG450" s="48"/>
      <c r="AH450" s="48"/>
      <c r="AJ450" s="3" t="s">
        <v>123</v>
      </c>
      <c r="AL450" s="48"/>
    </row>
    <row r="451" spans="1:38" s="4" customFormat="1" ht="15" x14ac:dyDescent="0.25">
      <c r="A451" s="71"/>
      <c r="B451" s="72"/>
      <c r="C451" s="847" t="s">
        <v>81</v>
      </c>
      <c r="D451" s="847"/>
      <c r="E451" s="847"/>
      <c r="F451" s="42"/>
      <c r="G451" s="43"/>
      <c r="H451" s="43"/>
      <c r="I451" s="43"/>
      <c r="J451" s="46"/>
      <c r="K451" s="43"/>
      <c r="L451" s="131">
        <v>210.77</v>
      </c>
      <c r="M451" s="66"/>
      <c r="N451" s="47"/>
      <c r="AF451" s="39"/>
      <c r="AG451" s="48"/>
      <c r="AH451" s="48"/>
      <c r="AL451" s="48" t="s">
        <v>81</v>
      </c>
    </row>
    <row r="452" spans="1:38" s="4" customFormat="1" ht="45.75" x14ac:dyDescent="0.25">
      <c r="A452" s="40" t="s">
        <v>447</v>
      </c>
      <c r="B452" s="41" t="s">
        <v>1133</v>
      </c>
      <c r="C452" s="847" t="s">
        <v>1134</v>
      </c>
      <c r="D452" s="847"/>
      <c r="E452" s="847"/>
      <c r="F452" s="42" t="s">
        <v>119</v>
      </c>
      <c r="G452" s="43">
        <v>1.3817999999999999</v>
      </c>
      <c r="H452" s="44">
        <v>1</v>
      </c>
      <c r="I452" s="135">
        <v>1.3817999999999999</v>
      </c>
      <c r="J452" s="46"/>
      <c r="K452" s="43"/>
      <c r="L452" s="46"/>
      <c r="M452" s="43"/>
      <c r="N452" s="47"/>
      <c r="AF452" s="39"/>
      <c r="AG452" s="48"/>
      <c r="AH452" s="48" t="s">
        <v>1134</v>
      </c>
      <c r="AL452" s="48"/>
    </row>
    <row r="453" spans="1:38" s="4" customFormat="1" ht="15" x14ac:dyDescent="0.25">
      <c r="A453" s="51"/>
      <c r="B453" s="50" t="s">
        <v>60</v>
      </c>
      <c r="C453" s="853" t="s">
        <v>66</v>
      </c>
      <c r="D453" s="853"/>
      <c r="E453" s="853"/>
      <c r="F453" s="53"/>
      <c r="G453" s="54"/>
      <c r="H453" s="54"/>
      <c r="I453" s="54"/>
      <c r="J453" s="57">
        <v>59.13</v>
      </c>
      <c r="K453" s="54"/>
      <c r="L453" s="57">
        <v>81.709999999999994</v>
      </c>
      <c r="M453" s="56">
        <v>35.42</v>
      </c>
      <c r="N453" s="58">
        <v>2894.17</v>
      </c>
      <c r="AF453" s="39"/>
      <c r="AG453" s="48"/>
      <c r="AH453" s="48"/>
      <c r="AI453" s="3" t="s">
        <v>66</v>
      </c>
      <c r="AL453" s="48"/>
    </row>
    <row r="454" spans="1:38" s="4" customFormat="1" ht="15" x14ac:dyDescent="0.25">
      <c r="A454" s="51"/>
      <c r="B454" s="50" t="s">
        <v>67</v>
      </c>
      <c r="C454" s="853" t="s">
        <v>68</v>
      </c>
      <c r="D454" s="853"/>
      <c r="E454" s="853"/>
      <c r="F454" s="53"/>
      <c r="G454" s="54"/>
      <c r="H454" s="54"/>
      <c r="I454" s="54"/>
      <c r="J454" s="57">
        <v>5.43</v>
      </c>
      <c r="K454" s="54"/>
      <c r="L454" s="57">
        <v>7.5</v>
      </c>
      <c r="M454" s="54"/>
      <c r="N454" s="59"/>
      <c r="AF454" s="39"/>
      <c r="AG454" s="48"/>
      <c r="AH454" s="48"/>
      <c r="AI454" s="3" t="s">
        <v>68</v>
      </c>
      <c r="AL454" s="48"/>
    </row>
    <row r="455" spans="1:38" s="4" customFormat="1" ht="15" x14ac:dyDescent="0.25">
      <c r="A455" s="51"/>
      <c r="B455" s="50" t="s">
        <v>69</v>
      </c>
      <c r="C455" s="853" t="s">
        <v>70</v>
      </c>
      <c r="D455" s="853"/>
      <c r="E455" s="853"/>
      <c r="F455" s="53"/>
      <c r="G455" s="54"/>
      <c r="H455" s="54"/>
      <c r="I455" s="54"/>
      <c r="J455" s="57">
        <v>0.76</v>
      </c>
      <c r="K455" s="54"/>
      <c r="L455" s="57">
        <v>1.05</v>
      </c>
      <c r="M455" s="56">
        <v>35.42</v>
      </c>
      <c r="N455" s="133">
        <v>37.19</v>
      </c>
      <c r="AF455" s="39"/>
      <c r="AG455" s="48"/>
      <c r="AH455" s="48"/>
      <c r="AI455" s="3" t="s">
        <v>70</v>
      </c>
      <c r="AL455" s="48"/>
    </row>
    <row r="456" spans="1:38" s="4" customFormat="1" ht="15" x14ac:dyDescent="0.25">
      <c r="A456" s="51"/>
      <c r="B456" s="50" t="s">
        <v>86</v>
      </c>
      <c r="C456" s="853" t="s">
        <v>87</v>
      </c>
      <c r="D456" s="853"/>
      <c r="E456" s="853"/>
      <c r="F456" s="53"/>
      <c r="G456" s="54"/>
      <c r="H456" s="54"/>
      <c r="I456" s="54"/>
      <c r="J456" s="57">
        <v>22.69</v>
      </c>
      <c r="K456" s="54"/>
      <c r="L456" s="57">
        <v>31.35</v>
      </c>
      <c r="M456" s="54"/>
      <c r="N456" s="59"/>
      <c r="AF456" s="39"/>
      <c r="AG456" s="48"/>
      <c r="AH456" s="48"/>
      <c r="AI456" s="3" t="s">
        <v>87</v>
      </c>
      <c r="AL456" s="48"/>
    </row>
    <row r="457" spans="1:38" s="4" customFormat="1" ht="15" x14ac:dyDescent="0.25">
      <c r="A457" s="60"/>
      <c r="B457" s="50"/>
      <c r="C457" s="853" t="s">
        <v>71</v>
      </c>
      <c r="D457" s="853"/>
      <c r="E457" s="853"/>
      <c r="F457" s="53" t="s">
        <v>72</v>
      </c>
      <c r="G457" s="56">
        <v>6.29</v>
      </c>
      <c r="H457" s="54"/>
      <c r="I457" s="132">
        <v>8.6915220000000009</v>
      </c>
      <c r="J457" s="63"/>
      <c r="K457" s="54"/>
      <c r="L457" s="63"/>
      <c r="M457" s="54"/>
      <c r="N457" s="59"/>
      <c r="AF457" s="39"/>
      <c r="AG457" s="48"/>
      <c r="AH457" s="48"/>
      <c r="AJ457" s="3" t="s">
        <v>71</v>
      </c>
      <c r="AL457" s="48"/>
    </row>
    <row r="458" spans="1:38" s="4" customFormat="1" ht="15" x14ac:dyDescent="0.25">
      <c r="A458" s="60"/>
      <c r="B458" s="50"/>
      <c r="C458" s="853" t="s">
        <v>73</v>
      </c>
      <c r="D458" s="853"/>
      <c r="E458" s="853"/>
      <c r="F458" s="53" t="s">
        <v>72</v>
      </c>
      <c r="G458" s="56">
        <v>0.06</v>
      </c>
      <c r="H458" s="54"/>
      <c r="I458" s="132">
        <v>8.2907999999999996E-2</v>
      </c>
      <c r="J458" s="63"/>
      <c r="K458" s="54"/>
      <c r="L458" s="63"/>
      <c r="M458" s="54"/>
      <c r="N458" s="59"/>
      <c r="AF458" s="39"/>
      <c r="AG458" s="48"/>
      <c r="AH458" s="48"/>
      <c r="AJ458" s="3" t="s">
        <v>73</v>
      </c>
      <c r="AL458" s="48"/>
    </row>
    <row r="459" spans="1:38" s="4" customFormat="1" ht="15" x14ac:dyDescent="0.25">
      <c r="A459" s="51"/>
      <c r="B459" s="50"/>
      <c r="C459" s="854" t="s">
        <v>74</v>
      </c>
      <c r="D459" s="854"/>
      <c r="E459" s="854"/>
      <c r="F459" s="65"/>
      <c r="G459" s="66"/>
      <c r="H459" s="66"/>
      <c r="I459" s="66"/>
      <c r="J459" s="68">
        <v>87.25</v>
      </c>
      <c r="K459" s="66"/>
      <c r="L459" s="68">
        <v>120.56</v>
      </c>
      <c r="M459" s="66"/>
      <c r="N459" s="69"/>
      <c r="AF459" s="39"/>
      <c r="AG459" s="48"/>
      <c r="AH459" s="48"/>
      <c r="AK459" s="3" t="s">
        <v>74</v>
      </c>
      <c r="AL459" s="48"/>
    </row>
    <row r="460" spans="1:38" s="4" customFormat="1" ht="15" x14ac:dyDescent="0.25">
      <c r="A460" s="60"/>
      <c r="B460" s="50"/>
      <c r="C460" s="853" t="s">
        <v>75</v>
      </c>
      <c r="D460" s="853"/>
      <c r="E460" s="853"/>
      <c r="F460" s="53"/>
      <c r="G460" s="54"/>
      <c r="H460" s="54"/>
      <c r="I460" s="54"/>
      <c r="J460" s="63"/>
      <c r="K460" s="54"/>
      <c r="L460" s="57">
        <v>82.76</v>
      </c>
      <c r="M460" s="54"/>
      <c r="N460" s="58">
        <v>2931.36</v>
      </c>
      <c r="AF460" s="39"/>
      <c r="AG460" s="48"/>
      <c r="AH460" s="48"/>
      <c r="AJ460" s="3" t="s">
        <v>75</v>
      </c>
      <c r="AL460" s="48"/>
    </row>
    <row r="461" spans="1:38" s="4" customFormat="1" ht="23.25" x14ac:dyDescent="0.25">
      <c r="A461" s="60"/>
      <c r="B461" s="50" t="s">
        <v>120</v>
      </c>
      <c r="C461" s="853" t="s">
        <v>121</v>
      </c>
      <c r="D461" s="853"/>
      <c r="E461" s="853"/>
      <c r="F461" s="53" t="s">
        <v>78</v>
      </c>
      <c r="G461" s="70">
        <v>97</v>
      </c>
      <c r="H461" s="54"/>
      <c r="I461" s="70">
        <v>97</v>
      </c>
      <c r="J461" s="63"/>
      <c r="K461" s="54"/>
      <c r="L461" s="57">
        <v>80.28</v>
      </c>
      <c r="M461" s="54"/>
      <c r="N461" s="58">
        <v>2843.42</v>
      </c>
      <c r="AF461" s="39"/>
      <c r="AG461" s="48"/>
      <c r="AH461" s="48"/>
      <c r="AJ461" s="3" t="s">
        <v>121</v>
      </c>
      <c r="AL461" s="48"/>
    </row>
    <row r="462" spans="1:38" s="4" customFormat="1" ht="23.25" x14ac:dyDescent="0.25">
      <c r="A462" s="60"/>
      <c r="B462" s="50" t="s">
        <v>122</v>
      </c>
      <c r="C462" s="853" t="s">
        <v>123</v>
      </c>
      <c r="D462" s="853"/>
      <c r="E462" s="853"/>
      <c r="F462" s="53" t="s">
        <v>78</v>
      </c>
      <c r="G462" s="70">
        <v>51</v>
      </c>
      <c r="H462" s="54"/>
      <c r="I462" s="70">
        <v>51</v>
      </c>
      <c r="J462" s="63"/>
      <c r="K462" s="54"/>
      <c r="L462" s="57">
        <v>42.21</v>
      </c>
      <c r="M462" s="54"/>
      <c r="N462" s="58">
        <v>1494.99</v>
      </c>
      <c r="AF462" s="39"/>
      <c r="AG462" s="48"/>
      <c r="AH462" s="48"/>
      <c r="AJ462" s="3" t="s">
        <v>123</v>
      </c>
      <c r="AL462" s="48"/>
    </row>
    <row r="463" spans="1:38" s="4" customFormat="1" ht="15" x14ac:dyDescent="0.25">
      <c r="A463" s="71"/>
      <c r="B463" s="72"/>
      <c r="C463" s="847" t="s">
        <v>81</v>
      </c>
      <c r="D463" s="847"/>
      <c r="E463" s="847"/>
      <c r="F463" s="42"/>
      <c r="G463" s="43"/>
      <c r="H463" s="43"/>
      <c r="I463" s="43"/>
      <c r="J463" s="46"/>
      <c r="K463" s="43"/>
      <c r="L463" s="131">
        <v>243.05</v>
      </c>
      <c r="M463" s="66"/>
      <c r="N463" s="47"/>
      <c r="AF463" s="39"/>
      <c r="AG463" s="48"/>
      <c r="AH463" s="48"/>
      <c r="AL463" s="48" t="s">
        <v>81</v>
      </c>
    </row>
    <row r="464" spans="1:38" s="4" customFormat="1" ht="23.25" x14ac:dyDescent="0.25">
      <c r="A464" s="40" t="s">
        <v>450</v>
      </c>
      <c r="B464" s="41" t="s">
        <v>968</v>
      </c>
      <c r="C464" s="847" t="s">
        <v>969</v>
      </c>
      <c r="D464" s="847"/>
      <c r="E464" s="847"/>
      <c r="F464" s="42" t="s">
        <v>824</v>
      </c>
      <c r="G464" s="43">
        <v>9.6999999999999993</v>
      </c>
      <c r="H464" s="44">
        <v>1</v>
      </c>
      <c r="I464" s="45">
        <v>9.6999999999999993</v>
      </c>
      <c r="J464" s="46"/>
      <c r="K464" s="43"/>
      <c r="L464" s="46"/>
      <c r="M464" s="43"/>
      <c r="N464" s="47"/>
      <c r="AF464" s="39"/>
      <c r="AG464" s="48"/>
      <c r="AH464" s="48" t="s">
        <v>969</v>
      </c>
      <c r="AL464" s="48"/>
    </row>
    <row r="465" spans="1:38" s="4" customFormat="1" ht="15" x14ac:dyDescent="0.25">
      <c r="A465" s="51"/>
      <c r="B465" s="50" t="s">
        <v>60</v>
      </c>
      <c r="C465" s="853" t="s">
        <v>66</v>
      </c>
      <c r="D465" s="853"/>
      <c r="E465" s="853"/>
      <c r="F465" s="53"/>
      <c r="G465" s="54"/>
      <c r="H465" s="54"/>
      <c r="I465" s="54"/>
      <c r="J465" s="57">
        <v>153.26</v>
      </c>
      <c r="K465" s="54"/>
      <c r="L465" s="55">
        <v>1486.62</v>
      </c>
      <c r="M465" s="56">
        <v>35.42</v>
      </c>
      <c r="N465" s="58">
        <v>52656.08</v>
      </c>
      <c r="AF465" s="39"/>
      <c r="AG465" s="48"/>
      <c r="AH465" s="48"/>
      <c r="AI465" s="3" t="s">
        <v>66</v>
      </c>
      <c r="AL465" s="48"/>
    </row>
    <row r="466" spans="1:38" s="4" customFormat="1" ht="15" x14ac:dyDescent="0.25">
      <c r="A466" s="51"/>
      <c r="B466" s="50" t="s">
        <v>67</v>
      </c>
      <c r="C466" s="853" t="s">
        <v>68</v>
      </c>
      <c r="D466" s="853"/>
      <c r="E466" s="853"/>
      <c r="F466" s="53"/>
      <c r="G466" s="54"/>
      <c r="H466" s="54"/>
      <c r="I466" s="54"/>
      <c r="J466" s="57">
        <v>1.81</v>
      </c>
      <c r="K466" s="54"/>
      <c r="L466" s="57">
        <v>17.559999999999999</v>
      </c>
      <c r="M466" s="54"/>
      <c r="N466" s="59"/>
      <c r="AF466" s="39"/>
      <c r="AG466" s="48"/>
      <c r="AH466" s="48"/>
      <c r="AI466" s="3" t="s">
        <v>68</v>
      </c>
      <c r="AL466" s="48"/>
    </row>
    <row r="467" spans="1:38" s="4" customFormat="1" ht="15" x14ac:dyDescent="0.25">
      <c r="A467" s="51"/>
      <c r="B467" s="50" t="s">
        <v>69</v>
      </c>
      <c r="C467" s="853" t="s">
        <v>70</v>
      </c>
      <c r="D467" s="853"/>
      <c r="E467" s="853"/>
      <c r="F467" s="53"/>
      <c r="G467" s="54"/>
      <c r="H467" s="54"/>
      <c r="I467" s="54"/>
      <c r="J467" s="57">
        <v>0.26</v>
      </c>
      <c r="K467" s="54"/>
      <c r="L467" s="57">
        <v>2.52</v>
      </c>
      <c r="M467" s="56">
        <v>35.42</v>
      </c>
      <c r="N467" s="133">
        <v>89.26</v>
      </c>
      <c r="AF467" s="39"/>
      <c r="AG467" s="48"/>
      <c r="AH467" s="48"/>
      <c r="AI467" s="3" t="s">
        <v>70</v>
      </c>
      <c r="AL467" s="48"/>
    </row>
    <row r="468" spans="1:38" s="4" customFormat="1" ht="15" x14ac:dyDescent="0.25">
      <c r="A468" s="51"/>
      <c r="B468" s="50" t="s">
        <v>86</v>
      </c>
      <c r="C468" s="853" t="s">
        <v>87</v>
      </c>
      <c r="D468" s="853"/>
      <c r="E468" s="853"/>
      <c r="F468" s="53"/>
      <c r="G468" s="54"/>
      <c r="H468" s="54"/>
      <c r="I468" s="54"/>
      <c r="J468" s="57">
        <v>98.83</v>
      </c>
      <c r="K468" s="54"/>
      <c r="L468" s="57">
        <v>958.65</v>
      </c>
      <c r="M468" s="54"/>
      <c r="N468" s="59"/>
      <c r="AF468" s="39"/>
      <c r="AG468" s="48"/>
      <c r="AH468" s="48"/>
      <c r="AI468" s="3" t="s">
        <v>87</v>
      </c>
      <c r="AL468" s="48"/>
    </row>
    <row r="469" spans="1:38" s="4" customFormat="1" ht="15" x14ac:dyDescent="0.25">
      <c r="A469" s="60"/>
      <c r="B469" s="50"/>
      <c r="C469" s="853" t="s">
        <v>71</v>
      </c>
      <c r="D469" s="853"/>
      <c r="E469" s="853"/>
      <c r="F469" s="53" t="s">
        <v>72</v>
      </c>
      <c r="G469" s="56">
        <v>15.45</v>
      </c>
      <c r="H469" s="54"/>
      <c r="I469" s="62">
        <v>149.86500000000001</v>
      </c>
      <c r="J469" s="63"/>
      <c r="K469" s="54"/>
      <c r="L469" s="63"/>
      <c r="M469" s="54"/>
      <c r="N469" s="59"/>
      <c r="AF469" s="39"/>
      <c r="AG469" s="48"/>
      <c r="AH469" s="48"/>
      <c r="AJ469" s="3" t="s">
        <v>71</v>
      </c>
      <c r="AL469" s="48"/>
    </row>
    <row r="470" spans="1:38" s="4" customFormat="1" ht="15" x14ac:dyDescent="0.25">
      <c r="A470" s="60"/>
      <c r="B470" s="50"/>
      <c r="C470" s="853" t="s">
        <v>73</v>
      </c>
      <c r="D470" s="853"/>
      <c r="E470" s="853"/>
      <c r="F470" s="53" t="s">
        <v>72</v>
      </c>
      <c r="G470" s="56">
        <v>0.02</v>
      </c>
      <c r="H470" s="54"/>
      <c r="I470" s="62">
        <v>0.19400000000000001</v>
      </c>
      <c r="J470" s="63"/>
      <c r="K470" s="54"/>
      <c r="L470" s="63"/>
      <c r="M470" s="54"/>
      <c r="N470" s="59"/>
      <c r="AF470" s="39"/>
      <c r="AG470" s="48"/>
      <c r="AH470" s="48"/>
      <c r="AJ470" s="3" t="s">
        <v>73</v>
      </c>
      <c r="AL470" s="48"/>
    </row>
    <row r="471" spans="1:38" s="4" customFormat="1" ht="15" x14ac:dyDescent="0.25">
      <c r="A471" s="51"/>
      <c r="B471" s="50"/>
      <c r="C471" s="854" t="s">
        <v>74</v>
      </c>
      <c r="D471" s="854"/>
      <c r="E471" s="854"/>
      <c r="F471" s="65"/>
      <c r="G471" s="66"/>
      <c r="H471" s="66"/>
      <c r="I471" s="66"/>
      <c r="J471" s="68">
        <v>253.9</v>
      </c>
      <c r="K471" s="66"/>
      <c r="L471" s="67">
        <v>2462.83</v>
      </c>
      <c r="M471" s="66"/>
      <c r="N471" s="69"/>
      <c r="AF471" s="39"/>
      <c r="AG471" s="48"/>
      <c r="AH471" s="48"/>
      <c r="AK471" s="3" t="s">
        <v>74</v>
      </c>
      <c r="AL471" s="48"/>
    </row>
    <row r="472" spans="1:38" s="4" customFormat="1" ht="15" x14ac:dyDescent="0.25">
      <c r="A472" s="60"/>
      <c r="B472" s="50"/>
      <c r="C472" s="853" t="s">
        <v>75</v>
      </c>
      <c r="D472" s="853"/>
      <c r="E472" s="853"/>
      <c r="F472" s="53"/>
      <c r="G472" s="54"/>
      <c r="H472" s="54"/>
      <c r="I472" s="54"/>
      <c r="J472" s="63"/>
      <c r="K472" s="54"/>
      <c r="L472" s="55">
        <v>1489.14</v>
      </c>
      <c r="M472" s="54"/>
      <c r="N472" s="58">
        <v>52745.34</v>
      </c>
      <c r="AF472" s="39"/>
      <c r="AG472" s="48"/>
      <c r="AH472" s="48"/>
      <c r="AJ472" s="3" t="s">
        <v>75</v>
      </c>
      <c r="AL472" s="48"/>
    </row>
    <row r="473" spans="1:38" s="4" customFormat="1" ht="23.25" x14ac:dyDescent="0.25">
      <c r="A473" s="60"/>
      <c r="B473" s="50" t="s">
        <v>120</v>
      </c>
      <c r="C473" s="853" t="s">
        <v>121</v>
      </c>
      <c r="D473" s="853"/>
      <c r="E473" s="853"/>
      <c r="F473" s="53" t="s">
        <v>78</v>
      </c>
      <c r="G473" s="70">
        <v>111</v>
      </c>
      <c r="H473" s="54"/>
      <c r="I473" s="70">
        <v>111</v>
      </c>
      <c r="J473" s="63"/>
      <c r="K473" s="54"/>
      <c r="L473" s="55">
        <v>1652.95</v>
      </c>
      <c r="M473" s="54"/>
      <c r="N473" s="58">
        <v>58547.33</v>
      </c>
      <c r="AF473" s="39"/>
      <c r="AG473" s="48"/>
      <c r="AH473" s="48"/>
      <c r="AJ473" s="3" t="s">
        <v>121</v>
      </c>
      <c r="AL473" s="48"/>
    </row>
    <row r="474" spans="1:38" s="4" customFormat="1" ht="23.25" x14ac:dyDescent="0.25">
      <c r="A474" s="60"/>
      <c r="B474" s="50" t="s">
        <v>122</v>
      </c>
      <c r="C474" s="853" t="s">
        <v>123</v>
      </c>
      <c r="D474" s="853"/>
      <c r="E474" s="853"/>
      <c r="F474" s="53" t="s">
        <v>78</v>
      </c>
      <c r="G474" s="70">
        <v>52</v>
      </c>
      <c r="H474" s="54"/>
      <c r="I474" s="70">
        <v>52</v>
      </c>
      <c r="J474" s="63"/>
      <c r="K474" s="54"/>
      <c r="L474" s="57">
        <v>774.35</v>
      </c>
      <c r="M474" s="54"/>
      <c r="N474" s="58">
        <v>27427.58</v>
      </c>
      <c r="AF474" s="39"/>
      <c r="AG474" s="48"/>
      <c r="AH474" s="48"/>
      <c r="AJ474" s="3" t="s">
        <v>123</v>
      </c>
      <c r="AL474" s="48"/>
    </row>
    <row r="475" spans="1:38" s="4" customFormat="1" ht="15" x14ac:dyDescent="0.25">
      <c r="A475" s="71"/>
      <c r="B475" s="72"/>
      <c r="C475" s="847" t="s">
        <v>81</v>
      </c>
      <c r="D475" s="847"/>
      <c r="E475" s="847"/>
      <c r="F475" s="42"/>
      <c r="G475" s="43"/>
      <c r="H475" s="43"/>
      <c r="I475" s="43"/>
      <c r="J475" s="46"/>
      <c r="K475" s="43"/>
      <c r="L475" s="73">
        <v>4890.13</v>
      </c>
      <c r="M475" s="66"/>
      <c r="N475" s="47"/>
      <c r="AF475" s="39"/>
      <c r="AG475" s="48"/>
      <c r="AH475" s="48"/>
      <c r="AL475" s="48" t="s">
        <v>81</v>
      </c>
    </row>
    <row r="476" spans="1:38" s="4" customFormat="1" ht="23.25" x14ac:dyDescent="0.25">
      <c r="A476" s="40" t="s">
        <v>452</v>
      </c>
      <c r="B476" s="41" t="s">
        <v>1135</v>
      </c>
      <c r="C476" s="847" t="s">
        <v>1136</v>
      </c>
      <c r="D476" s="847"/>
      <c r="E476" s="847"/>
      <c r="F476" s="42" t="s">
        <v>824</v>
      </c>
      <c r="G476" s="43">
        <v>0.16</v>
      </c>
      <c r="H476" s="44">
        <v>1</v>
      </c>
      <c r="I476" s="109">
        <v>0.16</v>
      </c>
      <c r="J476" s="46"/>
      <c r="K476" s="43"/>
      <c r="L476" s="46"/>
      <c r="M476" s="43"/>
      <c r="N476" s="47"/>
      <c r="AF476" s="39"/>
      <c r="AG476" s="48"/>
      <c r="AH476" s="48" t="s">
        <v>1136</v>
      </c>
      <c r="AL476" s="48"/>
    </row>
    <row r="477" spans="1:38" s="4" customFormat="1" ht="15" x14ac:dyDescent="0.25">
      <c r="A477" s="51"/>
      <c r="B477" s="50" t="s">
        <v>60</v>
      </c>
      <c r="C477" s="853" t="s">
        <v>66</v>
      </c>
      <c r="D477" s="853"/>
      <c r="E477" s="853"/>
      <c r="F477" s="53"/>
      <c r="G477" s="54"/>
      <c r="H477" s="54"/>
      <c r="I477" s="54"/>
      <c r="J477" s="57">
        <v>332.22</v>
      </c>
      <c r="K477" s="54"/>
      <c r="L477" s="57">
        <v>53.16</v>
      </c>
      <c r="M477" s="56">
        <v>35.42</v>
      </c>
      <c r="N477" s="58">
        <v>1882.93</v>
      </c>
      <c r="AF477" s="39"/>
      <c r="AG477" s="48"/>
      <c r="AH477" s="48"/>
      <c r="AI477" s="3" t="s">
        <v>66</v>
      </c>
      <c r="AL477" s="48"/>
    </row>
    <row r="478" spans="1:38" s="4" customFormat="1" ht="15" x14ac:dyDescent="0.25">
      <c r="A478" s="51"/>
      <c r="B478" s="50" t="s">
        <v>67</v>
      </c>
      <c r="C478" s="853" t="s">
        <v>68</v>
      </c>
      <c r="D478" s="853"/>
      <c r="E478" s="853"/>
      <c r="F478" s="53"/>
      <c r="G478" s="54"/>
      <c r="H478" s="54"/>
      <c r="I478" s="54"/>
      <c r="J478" s="57">
        <v>17.34</v>
      </c>
      <c r="K478" s="54"/>
      <c r="L478" s="57">
        <v>2.77</v>
      </c>
      <c r="M478" s="54"/>
      <c r="N478" s="59"/>
      <c r="AF478" s="39"/>
      <c r="AG478" s="48"/>
      <c r="AH478" s="48"/>
      <c r="AI478" s="3" t="s">
        <v>68</v>
      </c>
      <c r="AL478" s="48"/>
    </row>
    <row r="479" spans="1:38" s="4" customFormat="1" ht="15" x14ac:dyDescent="0.25">
      <c r="A479" s="51"/>
      <c r="B479" s="50" t="s">
        <v>69</v>
      </c>
      <c r="C479" s="853" t="s">
        <v>70</v>
      </c>
      <c r="D479" s="853"/>
      <c r="E479" s="853"/>
      <c r="F479" s="53"/>
      <c r="G479" s="54"/>
      <c r="H479" s="54"/>
      <c r="I479" s="54"/>
      <c r="J479" s="57">
        <v>0.5</v>
      </c>
      <c r="K479" s="54"/>
      <c r="L479" s="57">
        <v>0.08</v>
      </c>
      <c r="M479" s="56">
        <v>35.42</v>
      </c>
      <c r="N479" s="133">
        <v>2.83</v>
      </c>
      <c r="AF479" s="39"/>
      <c r="AG479" s="48"/>
      <c r="AH479" s="48"/>
      <c r="AI479" s="3" t="s">
        <v>70</v>
      </c>
      <c r="AL479" s="48"/>
    </row>
    <row r="480" spans="1:38" s="4" customFormat="1" ht="15" x14ac:dyDescent="0.25">
      <c r="A480" s="51"/>
      <c r="B480" s="50" t="s">
        <v>86</v>
      </c>
      <c r="C480" s="853" t="s">
        <v>87</v>
      </c>
      <c r="D480" s="853"/>
      <c r="E480" s="853"/>
      <c r="F480" s="53"/>
      <c r="G480" s="54"/>
      <c r="H480" s="54"/>
      <c r="I480" s="54"/>
      <c r="J480" s="57">
        <v>182.06</v>
      </c>
      <c r="K480" s="54"/>
      <c r="L480" s="57">
        <v>29.13</v>
      </c>
      <c r="M480" s="54"/>
      <c r="N480" s="59"/>
      <c r="AF480" s="39"/>
      <c r="AG480" s="48"/>
      <c r="AH480" s="48"/>
      <c r="AI480" s="3" t="s">
        <v>87</v>
      </c>
      <c r="AL480" s="48"/>
    </row>
    <row r="481" spans="1:38" s="4" customFormat="1" ht="15" x14ac:dyDescent="0.25">
      <c r="A481" s="60"/>
      <c r="B481" s="50"/>
      <c r="C481" s="853" t="s">
        <v>71</v>
      </c>
      <c r="D481" s="853"/>
      <c r="E481" s="853"/>
      <c r="F481" s="53" t="s">
        <v>72</v>
      </c>
      <c r="G481" s="56">
        <v>33.49</v>
      </c>
      <c r="H481" s="54"/>
      <c r="I481" s="130">
        <v>5.3583999999999996</v>
      </c>
      <c r="J481" s="63"/>
      <c r="K481" s="54"/>
      <c r="L481" s="63"/>
      <c r="M481" s="54"/>
      <c r="N481" s="59"/>
      <c r="AF481" s="39"/>
      <c r="AG481" s="48"/>
      <c r="AH481" s="48"/>
      <c r="AJ481" s="3" t="s">
        <v>71</v>
      </c>
      <c r="AL481" s="48"/>
    </row>
    <row r="482" spans="1:38" s="4" customFormat="1" ht="15" x14ac:dyDescent="0.25">
      <c r="A482" s="60"/>
      <c r="B482" s="50"/>
      <c r="C482" s="853" t="s">
        <v>73</v>
      </c>
      <c r="D482" s="853"/>
      <c r="E482" s="853"/>
      <c r="F482" s="53" t="s">
        <v>72</v>
      </c>
      <c r="G482" s="56">
        <v>0.04</v>
      </c>
      <c r="H482" s="54"/>
      <c r="I482" s="130">
        <v>6.4000000000000003E-3</v>
      </c>
      <c r="J482" s="63"/>
      <c r="K482" s="54"/>
      <c r="L482" s="63"/>
      <c r="M482" s="54"/>
      <c r="N482" s="59"/>
      <c r="AF482" s="39"/>
      <c r="AG482" s="48"/>
      <c r="AH482" s="48"/>
      <c r="AJ482" s="3" t="s">
        <v>73</v>
      </c>
      <c r="AL482" s="48"/>
    </row>
    <row r="483" spans="1:38" s="4" customFormat="1" ht="15" x14ac:dyDescent="0.25">
      <c r="A483" s="51"/>
      <c r="B483" s="50"/>
      <c r="C483" s="854" t="s">
        <v>74</v>
      </c>
      <c r="D483" s="854"/>
      <c r="E483" s="854"/>
      <c r="F483" s="65"/>
      <c r="G483" s="66"/>
      <c r="H483" s="66"/>
      <c r="I483" s="66"/>
      <c r="J483" s="68">
        <v>531.62</v>
      </c>
      <c r="K483" s="66"/>
      <c r="L483" s="68">
        <v>85.06</v>
      </c>
      <c r="M483" s="66"/>
      <c r="N483" s="69"/>
      <c r="AF483" s="39"/>
      <c r="AG483" s="48"/>
      <c r="AH483" s="48"/>
      <c r="AK483" s="3" t="s">
        <v>74</v>
      </c>
      <c r="AL483" s="48"/>
    </row>
    <row r="484" spans="1:38" s="4" customFormat="1" ht="15" x14ac:dyDescent="0.25">
      <c r="A484" s="60"/>
      <c r="B484" s="50"/>
      <c r="C484" s="853" t="s">
        <v>75</v>
      </c>
      <c r="D484" s="853"/>
      <c r="E484" s="853"/>
      <c r="F484" s="53"/>
      <c r="G484" s="54"/>
      <c r="H484" s="54"/>
      <c r="I484" s="54"/>
      <c r="J484" s="63"/>
      <c r="K484" s="54"/>
      <c r="L484" s="57">
        <v>53.24</v>
      </c>
      <c r="M484" s="54"/>
      <c r="N484" s="58">
        <v>1885.76</v>
      </c>
      <c r="AF484" s="39"/>
      <c r="AG484" s="48"/>
      <c r="AH484" s="48"/>
      <c r="AJ484" s="3" t="s">
        <v>75</v>
      </c>
      <c r="AL484" s="48"/>
    </row>
    <row r="485" spans="1:38" s="4" customFormat="1" ht="23.25" x14ac:dyDescent="0.25">
      <c r="A485" s="60"/>
      <c r="B485" s="50" t="s">
        <v>120</v>
      </c>
      <c r="C485" s="853" t="s">
        <v>121</v>
      </c>
      <c r="D485" s="853"/>
      <c r="E485" s="853"/>
      <c r="F485" s="53" t="s">
        <v>78</v>
      </c>
      <c r="G485" s="70">
        <v>111</v>
      </c>
      <c r="H485" s="54"/>
      <c r="I485" s="70">
        <v>111</v>
      </c>
      <c r="J485" s="63"/>
      <c r="K485" s="54"/>
      <c r="L485" s="57">
        <v>59.1</v>
      </c>
      <c r="M485" s="54"/>
      <c r="N485" s="58">
        <v>2093.19</v>
      </c>
      <c r="AF485" s="39"/>
      <c r="AG485" s="48"/>
      <c r="AH485" s="48"/>
      <c r="AJ485" s="3" t="s">
        <v>121</v>
      </c>
      <c r="AL485" s="48"/>
    </row>
    <row r="486" spans="1:38" s="4" customFormat="1" ht="23.25" x14ac:dyDescent="0.25">
      <c r="A486" s="60"/>
      <c r="B486" s="50" t="s">
        <v>122</v>
      </c>
      <c r="C486" s="853" t="s">
        <v>123</v>
      </c>
      <c r="D486" s="853"/>
      <c r="E486" s="853"/>
      <c r="F486" s="53" t="s">
        <v>78</v>
      </c>
      <c r="G486" s="70">
        <v>52</v>
      </c>
      <c r="H486" s="54"/>
      <c r="I486" s="70">
        <v>52</v>
      </c>
      <c r="J486" s="63"/>
      <c r="K486" s="54"/>
      <c r="L486" s="57">
        <v>27.68</v>
      </c>
      <c r="M486" s="54"/>
      <c r="N486" s="133">
        <v>980.6</v>
      </c>
      <c r="AF486" s="39"/>
      <c r="AG486" s="48"/>
      <c r="AH486" s="48"/>
      <c r="AJ486" s="3" t="s">
        <v>123</v>
      </c>
      <c r="AL486" s="48"/>
    </row>
    <row r="487" spans="1:38" s="4" customFormat="1" ht="15" x14ac:dyDescent="0.25">
      <c r="A487" s="71"/>
      <c r="B487" s="72"/>
      <c r="C487" s="847" t="s">
        <v>81</v>
      </c>
      <c r="D487" s="847"/>
      <c r="E487" s="847"/>
      <c r="F487" s="42"/>
      <c r="G487" s="43"/>
      <c r="H487" s="43"/>
      <c r="I487" s="43"/>
      <c r="J487" s="46"/>
      <c r="K487" s="43"/>
      <c r="L487" s="131">
        <v>171.84</v>
      </c>
      <c r="M487" s="66"/>
      <c r="N487" s="47"/>
      <c r="AF487" s="39"/>
      <c r="AG487" s="48"/>
      <c r="AH487" s="48"/>
      <c r="AL487" s="48" t="s">
        <v>81</v>
      </c>
    </row>
    <row r="488" spans="1:38" s="4" customFormat="1" ht="23.25" x14ac:dyDescent="0.25">
      <c r="A488" s="40" t="s">
        <v>455</v>
      </c>
      <c r="B488" s="41" t="s">
        <v>970</v>
      </c>
      <c r="C488" s="847" t="s">
        <v>971</v>
      </c>
      <c r="D488" s="847"/>
      <c r="E488" s="847"/>
      <c r="F488" s="42" t="s">
        <v>972</v>
      </c>
      <c r="G488" s="43">
        <v>9</v>
      </c>
      <c r="H488" s="44">
        <v>1</v>
      </c>
      <c r="I488" s="44">
        <v>9</v>
      </c>
      <c r="J488" s="46"/>
      <c r="K488" s="43"/>
      <c r="L488" s="46"/>
      <c r="M488" s="43"/>
      <c r="N488" s="47"/>
      <c r="AF488" s="39"/>
      <c r="AG488" s="48"/>
      <c r="AH488" s="48" t="s">
        <v>971</v>
      </c>
      <c r="AL488" s="48"/>
    </row>
    <row r="489" spans="1:38" s="4" customFormat="1" ht="15" x14ac:dyDescent="0.25">
      <c r="A489" s="51"/>
      <c r="B489" s="50" t="s">
        <v>60</v>
      </c>
      <c r="C489" s="853" t="s">
        <v>66</v>
      </c>
      <c r="D489" s="853"/>
      <c r="E489" s="853"/>
      <c r="F489" s="53"/>
      <c r="G489" s="54"/>
      <c r="H489" s="54"/>
      <c r="I489" s="54"/>
      <c r="J489" s="57">
        <v>8.86</v>
      </c>
      <c r="K489" s="54"/>
      <c r="L489" s="57">
        <v>79.739999999999995</v>
      </c>
      <c r="M489" s="56">
        <v>35.42</v>
      </c>
      <c r="N489" s="58">
        <v>2824.39</v>
      </c>
      <c r="AF489" s="39"/>
      <c r="AG489" s="48"/>
      <c r="AH489" s="48"/>
      <c r="AI489" s="3" t="s">
        <v>66</v>
      </c>
      <c r="AL489" s="48"/>
    </row>
    <row r="490" spans="1:38" s="4" customFormat="1" ht="15" x14ac:dyDescent="0.25">
      <c r="A490" s="51"/>
      <c r="B490" s="50" t="s">
        <v>86</v>
      </c>
      <c r="C490" s="853" t="s">
        <v>87</v>
      </c>
      <c r="D490" s="853"/>
      <c r="E490" s="853"/>
      <c r="F490" s="53"/>
      <c r="G490" s="54"/>
      <c r="H490" s="54"/>
      <c r="I490" s="54"/>
      <c r="J490" s="57">
        <v>0.8</v>
      </c>
      <c r="K490" s="54"/>
      <c r="L490" s="57">
        <v>7.2</v>
      </c>
      <c r="M490" s="54"/>
      <c r="N490" s="59"/>
      <c r="AF490" s="39"/>
      <c r="AG490" s="48"/>
      <c r="AH490" s="48"/>
      <c r="AI490" s="3" t="s">
        <v>87</v>
      </c>
      <c r="AL490" s="48"/>
    </row>
    <row r="491" spans="1:38" s="4" customFormat="1" ht="15" x14ac:dyDescent="0.25">
      <c r="A491" s="60"/>
      <c r="B491" s="50"/>
      <c r="C491" s="853" t="s">
        <v>71</v>
      </c>
      <c r="D491" s="853"/>
      <c r="E491" s="853"/>
      <c r="F491" s="53" t="s">
        <v>72</v>
      </c>
      <c r="G491" s="56">
        <v>0.63</v>
      </c>
      <c r="H491" s="54"/>
      <c r="I491" s="56">
        <v>5.67</v>
      </c>
      <c r="J491" s="63"/>
      <c r="K491" s="54"/>
      <c r="L491" s="63"/>
      <c r="M491" s="54"/>
      <c r="N491" s="59"/>
      <c r="AF491" s="39"/>
      <c r="AG491" s="48"/>
      <c r="AH491" s="48"/>
      <c r="AJ491" s="3" t="s">
        <v>71</v>
      </c>
      <c r="AL491" s="48"/>
    </row>
    <row r="492" spans="1:38" s="4" customFormat="1" ht="15" x14ac:dyDescent="0.25">
      <c r="A492" s="51"/>
      <c r="B492" s="50"/>
      <c r="C492" s="854" t="s">
        <v>74</v>
      </c>
      <c r="D492" s="854"/>
      <c r="E492" s="854"/>
      <c r="F492" s="65"/>
      <c r="G492" s="66"/>
      <c r="H492" s="66"/>
      <c r="I492" s="66"/>
      <c r="J492" s="68">
        <v>9.66</v>
      </c>
      <c r="K492" s="66"/>
      <c r="L492" s="68">
        <v>86.94</v>
      </c>
      <c r="M492" s="66"/>
      <c r="N492" s="69"/>
      <c r="AF492" s="39"/>
      <c r="AG492" s="48"/>
      <c r="AH492" s="48"/>
      <c r="AK492" s="3" t="s">
        <v>74</v>
      </c>
      <c r="AL492" s="48"/>
    </row>
    <row r="493" spans="1:38" s="4" customFormat="1" ht="15" x14ac:dyDescent="0.25">
      <c r="A493" s="60"/>
      <c r="B493" s="50"/>
      <c r="C493" s="853" t="s">
        <v>75</v>
      </c>
      <c r="D493" s="853"/>
      <c r="E493" s="853"/>
      <c r="F493" s="53"/>
      <c r="G493" s="54"/>
      <c r="H493" s="54"/>
      <c r="I493" s="54"/>
      <c r="J493" s="63"/>
      <c r="K493" s="54"/>
      <c r="L493" s="57">
        <v>79.739999999999995</v>
      </c>
      <c r="M493" s="54"/>
      <c r="N493" s="58">
        <v>2824.39</v>
      </c>
      <c r="AF493" s="39"/>
      <c r="AG493" s="48"/>
      <c r="AH493" s="48"/>
      <c r="AJ493" s="3" t="s">
        <v>75</v>
      </c>
      <c r="AL493" s="48"/>
    </row>
    <row r="494" spans="1:38" s="4" customFormat="1" ht="23.25" x14ac:dyDescent="0.25">
      <c r="A494" s="60"/>
      <c r="B494" s="50" t="s">
        <v>973</v>
      </c>
      <c r="C494" s="853" t="s">
        <v>974</v>
      </c>
      <c r="D494" s="853"/>
      <c r="E494" s="853"/>
      <c r="F494" s="53" t="s">
        <v>78</v>
      </c>
      <c r="G494" s="70">
        <v>111</v>
      </c>
      <c r="H494" s="54"/>
      <c r="I494" s="70">
        <v>111</v>
      </c>
      <c r="J494" s="63"/>
      <c r="K494" s="54"/>
      <c r="L494" s="57">
        <v>88.51</v>
      </c>
      <c r="M494" s="54"/>
      <c r="N494" s="58">
        <v>3135.07</v>
      </c>
      <c r="AF494" s="39"/>
      <c r="AG494" s="48"/>
      <c r="AH494" s="48"/>
      <c r="AJ494" s="3" t="s">
        <v>974</v>
      </c>
      <c r="AL494" s="48"/>
    </row>
    <row r="495" spans="1:38" s="4" customFormat="1" ht="23.25" x14ac:dyDescent="0.25">
      <c r="A495" s="60"/>
      <c r="B495" s="50" t="s">
        <v>975</v>
      </c>
      <c r="C495" s="853" t="s">
        <v>976</v>
      </c>
      <c r="D495" s="853"/>
      <c r="E495" s="853"/>
      <c r="F495" s="53" t="s">
        <v>78</v>
      </c>
      <c r="G495" s="70">
        <v>52</v>
      </c>
      <c r="H495" s="54"/>
      <c r="I495" s="70">
        <v>52</v>
      </c>
      <c r="J495" s="63"/>
      <c r="K495" s="54"/>
      <c r="L495" s="57">
        <v>41.46</v>
      </c>
      <c r="M495" s="54"/>
      <c r="N495" s="58">
        <v>1468.68</v>
      </c>
      <c r="AF495" s="39"/>
      <c r="AG495" s="48"/>
      <c r="AH495" s="48"/>
      <c r="AJ495" s="3" t="s">
        <v>976</v>
      </c>
      <c r="AL495" s="48"/>
    </row>
    <row r="496" spans="1:38" s="4" customFormat="1" ht="15" x14ac:dyDescent="0.25">
      <c r="A496" s="71"/>
      <c r="B496" s="72"/>
      <c r="C496" s="847" t="s">
        <v>81</v>
      </c>
      <c r="D496" s="847"/>
      <c r="E496" s="847"/>
      <c r="F496" s="42"/>
      <c r="G496" s="43"/>
      <c r="H496" s="43"/>
      <c r="I496" s="43"/>
      <c r="J496" s="46"/>
      <c r="K496" s="43"/>
      <c r="L496" s="131">
        <v>216.91</v>
      </c>
      <c r="M496" s="66"/>
      <c r="N496" s="47"/>
      <c r="AF496" s="39"/>
      <c r="AG496" s="48"/>
      <c r="AH496" s="48"/>
      <c r="AL496" s="48" t="s">
        <v>81</v>
      </c>
    </row>
    <row r="497" spans="1:38" s="4" customFormat="1" ht="34.5" x14ac:dyDescent="0.25">
      <c r="A497" s="40" t="s">
        <v>458</v>
      </c>
      <c r="B497" s="41" t="s">
        <v>977</v>
      </c>
      <c r="C497" s="847" t="s">
        <v>978</v>
      </c>
      <c r="D497" s="847"/>
      <c r="E497" s="847"/>
      <c r="F497" s="42" t="s">
        <v>979</v>
      </c>
      <c r="G497" s="43">
        <v>9</v>
      </c>
      <c r="H497" s="44">
        <v>1</v>
      </c>
      <c r="I497" s="44">
        <v>9</v>
      </c>
      <c r="J497" s="46"/>
      <c r="K497" s="43"/>
      <c r="L497" s="46"/>
      <c r="M497" s="43"/>
      <c r="N497" s="47"/>
      <c r="AF497" s="39"/>
      <c r="AG497" s="48"/>
      <c r="AH497" s="48" t="s">
        <v>978</v>
      </c>
      <c r="AL497" s="48"/>
    </row>
    <row r="498" spans="1:38" s="4" customFormat="1" ht="15" x14ac:dyDescent="0.25">
      <c r="A498" s="51"/>
      <c r="B498" s="50" t="s">
        <v>60</v>
      </c>
      <c r="C498" s="853" t="s">
        <v>66</v>
      </c>
      <c r="D498" s="853"/>
      <c r="E498" s="853"/>
      <c r="F498" s="53"/>
      <c r="G498" s="54"/>
      <c r="H498" s="54"/>
      <c r="I498" s="54"/>
      <c r="J498" s="57">
        <v>8.14</v>
      </c>
      <c r="K498" s="54"/>
      <c r="L498" s="57">
        <v>73.260000000000005</v>
      </c>
      <c r="M498" s="56">
        <v>35.42</v>
      </c>
      <c r="N498" s="58">
        <v>2594.87</v>
      </c>
      <c r="AF498" s="39"/>
      <c r="AG498" s="48"/>
      <c r="AH498" s="48"/>
      <c r="AI498" s="3" t="s">
        <v>66</v>
      </c>
      <c r="AL498" s="48"/>
    </row>
    <row r="499" spans="1:38" s="4" customFormat="1" ht="15" x14ac:dyDescent="0.25">
      <c r="A499" s="51"/>
      <c r="B499" s="50" t="s">
        <v>67</v>
      </c>
      <c r="C499" s="853" t="s">
        <v>68</v>
      </c>
      <c r="D499" s="853"/>
      <c r="E499" s="853"/>
      <c r="F499" s="53"/>
      <c r="G499" s="54"/>
      <c r="H499" s="54"/>
      <c r="I499" s="54"/>
      <c r="J499" s="57">
        <v>7.48</v>
      </c>
      <c r="K499" s="54"/>
      <c r="L499" s="57">
        <v>67.319999999999993</v>
      </c>
      <c r="M499" s="54"/>
      <c r="N499" s="59"/>
      <c r="AF499" s="39"/>
      <c r="AG499" s="48"/>
      <c r="AH499" s="48"/>
      <c r="AI499" s="3" t="s">
        <v>68</v>
      </c>
      <c r="AL499" s="48"/>
    </row>
    <row r="500" spans="1:38" s="4" customFormat="1" ht="15" x14ac:dyDescent="0.25">
      <c r="A500" s="51"/>
      <c r="B500" s="50" t="s">
        <v>86</v>
      </c>
      <c r="C500" s="853" t="s">
        <v>87</v>
      </c>
      <c r="D500" s="853"/>
      <c r="E500" s="853"/>
      <c r="F500" s="53"/>
      <c r="G500" s="54"/>
      <c r="H500" s="54"/>
      <c r="I500" s="54"/>
      <c r="J500" s="57">
        <v>0.16</v>
      </c>
      <c r="K500" s="54"/>
      <c r="L500" s="57">
        <v>1.44</v>
      </c>
      <c r="M500" s="54"/>
      <c r="N500" s="59"/>
      <c r="AF500" s="39"/>
      <c r="AG500" s="48"/>
      <c r="AH500" s="48"/>
      <c r="AI500" s="3" t="s">
        <v>87</v>
      </c>
      <c r="AL500" s="48"/>
    </row>
    <row r="501" spans="1:38" s="4" customFormat="1" ht="15" x14ac:dyDescent="0.25">
      <c r="A501" s="60"/>
      <c r="B501" s="50"/>
      <c r="C501" s="853" t="s">
        <v>71</v>
      </c>
      <c r="D501" s="853"/>
      <c r="E501" s="853"/>
      <c r="F501" s="53" t="s">
        <v>72</v>
      </c>
      <c r="G501" s="56">
        <v>0.63</v>
      </c>
      <c r="H501" s="54"/>
      <c r="I501" s="56">
        <v>5.67</v>
      </c>
      <c r="J501" s="63"/>
      <c r="K501" s="54"/>
      <c r="L501" s="63"/>
      <c r="M501" s="54"/>
      <c r="N501" s="59"/>
      <c r="AF501" s="39"/>
      <c r="AG501" s="48"/>
      <c r="AH501" s="48"/>
      <c r="AJ501" s="3" t="s">
        <v>71</v>
      </c>
      <c r="AL501" s="48"/>
    </row>
    <row r="502" spans="1:38" s="4" customFormat="1" ht="15" x14ac:dyDescent="0.25">
      <c r="A502" s="51"/>
      <c r="B502" s="50"/>
      <c r="C502" s="854" t="s">
        <v>74</v>
      </c>
      <c r="D502" s="854"/>
      <c r="E502" s="854"/>
      <c r="F502" s="65"/>
      <c r="G502" s="66"/>
      <c r="H502" s="66"/>
      <c r="I502" s="66"/>
      <c r="J502" s="68">
        <v>15.78</v>
      </c>
      <c r="K502" s="66"/>
      <c r="L502" s="68">
        <v>142.02000000000001</v>
      </c>
      <c r="M502" s="66"/>
      <c r="N502" s="69"/>
      <c r="AF502" s="39"/>
      <c r="AG502" s="48"/>
      <c r="AH502" s="48"/>
      <c r="AK502" s="3" t="s">
        <v>74</v>
      </c>
      <c r="AL502" s="48"/>
    </row>
    <row r="503" spans="1:38" s="4" customFormat="1" ht="15" x14ac:dyDescent="0.25">
      <c r="A503" s="60"/>
      <c r="B503" s="50"/>
      <c r="C503" s="853" t="s">
        <v>75</v>
      </c>
      <c r="D503" s="853"/>
      <c r="E503" s="853"/>
      <c r="F503" s="53"/>
      <c r="G503" s="54"/>
      <c r="H503" s="54"/>
      <c r="I503" s="54"/>
      <c r="J503" s="63"/>
      <c r="K503" s="54"/>
      <c r="L503" s="57">
        <v>73.260000000000005</v>
      </c>
      <c r="M503" s="54"/>
      <c r="N503" s="58">
        <v>2594.87</v>
      </c>
      <c r="AF503" s="39"/>
      <c r="AG503" s="48"/>
      <c r="AH503" s="48"/>
      <c r="AJ503" s="3" t="s">
        <v>75</v>
      </c>
      <c r="AL503" s="48"/>
    </row>
    <row r="504" spans="1:38" s="4" customFormat="1" ht="23.25" x14ac:dyDescent="0.25">
      <c r="A504" s="60"/>
      <c r="B504" s="50" t="s">
        <v>973</v>
      </c>
      <c r="C504" s="853" t="s">
        <v>974</v>
      </c>
      <c r="D504" s="853"/>
      <c r="E504" s="853"/>
      <c r="F504" s="53" t="s">
        <v>78</v>
      </c>
      <c r="G504" s="70">
        <v>111</v>
      </c>
      <c r="H504" s="54"/>
      <c r="I504" s="70">
        <v>111</v>
      </c>
      <c r="J504" s="63"/>
      <c r="K504" s="54"/>
      <c r="L504" s="57">
        <v>81.319999999999993</v>
      </c>
      <c r="M504" s="54"/>
      <c r="N504" s="58">
        <v>2880.31</v>
      </c>
      <c r="AF504" s="39"/>
      <c r="AG504" s="48"/>
      <c r="AH504" s="48"/>
      <c r="AJ504" s="3" t="s">
        <v>974</v>
      </c>
      <c r="AL504" s="48"/>
    </row>
    <row r="505" spans="1:38" s="4" customFormat="1" ht="23.25" x14ac:dyDescent="0.25">
      <c r="A505" s="60"/>
      <c r="B505" s="50" t="s">
        <v>975</v>
      </c>
      <c r="C505" s="853" t="s">
        <v>976</v>
      </c>
      <c r="D505" s="853"/>
      <c r="E505" s="853"/>
      <c r="F505" s="53" t="s">
        <v>78</v>
      </c>
      <c r="G505" s="70">
        <v>52</v>
      </c>
      <c r="H505" s="54"/>
      <c r="I505" s="70">
        <v>52</v>
      </c>
      <c r="J505" s="63"/>
      <c r="K505" s="54"/>
      <c r="L505" s="57">
        <v>38.1</v>
      </c>
      <c r="M505" s="54"/>
      <c r="N505" s="58">
        <v>1349.33</v>
      </c>
      <c r="AF505" s="39"/>
      <c r="AG505" s="48"/>
      <c r="AH505" s="48"/>
      <c r="AJ505" s="3" t="s">
        <v>976</v>
      </c>
      <c r="AL505" s="48"/>
    </row>
    <row r="506" spans="1:38" s="4" customFormat="1" ht="15" x14ac:dyDescent="0.25">
      <c r="A506" s="71"/>
      <c r="B506" s="72"/>
      <c r="C506" s="847" t="s">
        <v>81</v>
      </c>
      <c r="D506" s="847"/>
      <c r="E506" s="847"/>
      <c r="F506" s="42"/>
      <c r="G506" s="43"/>
      <c r="H506" s="43"/>
      <c r="I506" s="43"/>
      <c r="J506" s="46"/>
      <c r="K506" s="43"/>
      <c r="L506" s="131">
        <v>261.44</v>
      </c>
      <c r="M506" s="66"/>
      <c r="N506" s="47"/>
      <c r="AF506" s="39"/>
      <c r="AG506" s="48"/>
      <c r="AH506" s="48"/>
      <c r="AL506" s="48" t="s">
        <v>81</v>
      </c>
    </row>
    <row r="507" spans="1:38" s="4" customFormat="1" ht="15" x14ac:dyDescent="0.25">
      <c r="A507" s="40" t="s">
        <v>468</v>
      </c>
      <c r="B507" s="41" t="s">
        <v>1137</v>
      </c>
      <c r="C507" s="847" t="s">
        <v>1138</v>
      </c>
      <c r="D507" s="847"/>
      <c r="E507" s="847"/>
      <c r="F507" s="42" t="s">
        <v>965</v>
      </c>
      <c r="G507" s="43">
        <v>0.01</v>
      </c>
      <c r="H507" s="44">
        <v>1</v>
      </c>
      <c r="I507" s="109">
        <v>0.01</v>
      </c>
      <c r="J507" s="73">
        <v>41416.559999999998</v>
      </c>
      <c r="K507" s="43"/>
      <c r="L507" s="131">
        <v>414.17</v>
      </c>
      <c r="M507" s="43"/>
      <c r="N507" s="47"/>
      <c r="AF507" s="39"/>
      <c r="AG507" s="48"/>
      <c r="AH507" s="48" t="s">
        <v>1138</v>
      </c>
      <c r="AL507" s="48"/>
    </row>
    <row r="508" spans="1:38" s="4" customFormat="1" ht="15" x14ac:dyDescent="0.25">
      <c r="A508" s="71"/>
      <c r="B508" s="72"/>
      <c r="C508" s="847" t="s">
        <v>81</v>
      </c>
      <c r="D508" s="847"/>
      <c r="E508" s="847"/>
      <c r="F508" s="42"/>
      <c r="G508" s="43"/>
      <c r="H508" s="43"/>
      <c r="I508" s="43"/>
      <c r="J508" s="46"/>
      <c r="K508" s="43"/>
      <c r="L508" s="131">
        <v>414.17</v>
      </c>
      <c r="M508" s="66"/>
      <c r="N508" s="47"/>
      <c r="AF508" s="39"/>
      <c r="AG508" s="48"/>
      <c r="AH508" s="48"/>
      <c r="AL508" s="48" t="s">
        <v>81</v>
      </c>
    </row>
    <row r="509" spans="1:38" s="4" customFormat="1" ht="15" x14ac:dyDescent="0.25">
      <c r="A509" s="40" t="s">
        <v>565</v>
      </c>
      <c r="B509" s="41" t="s">
        <v>1139</v>
      </c>
      <c r="C509" s="847" t="s">
        <v>1140</v>
      </c>
      <c r="D509" s="847"/>
      <c r="E509" s="847"/>
      <c r="F509" s="42" t="s">
        <v>965</v>
      </c>
      <c r="G509" s="43">
        <v>0.02</v>
      </c>
      <c r="H509" s="44">
        <v>1</v>
      </c>
      <c r="I509" s="109">
        <v>0.02</v>
      </c>
      <c r="J509" s="73">
        <v>42593.59</v>
      </c>
      <c r="K509" s="43"/>
      <c r="L509" s="131">
        <v>851.87</v>
      </c>
      <c r="M509" s="43"/>
      <c r="N509" s="47"/>
      <c r="AF509" s="39"/>
      <c r="AG509" s="48"/>
      <c r="AH509" s="48" t="s">
        <v>1140</v>
      </c>
      <c r="AL509" s="48"/>
    </row>
    <row r="510" spans="1:38" s="4" customFormat="1" ht="15" x14ac:dyDescent="0.25">
      <c r="A510" s="71"/>
      <c r="B510" s="72"/>
      <c r="C510" s="847" t="s">
        <v>81</v>
      </c>
      <c r="D510" s="847"/>
      <c r="E510" s="847"/>
      <c r="F510" s="42"/>
      <c r="G510" s="43"/>
      <c r="H510" s="43"/>
      <c r="I510" s="43"/>
      <c r="J510" s="46"/>
      <c r="K510" s="43"/>
      <c r="L510" s="131">
        <v>851.87</v>
      </c>
      <c r="M510" s="66"/>
      <c r="N510" s="47"/>
      <c r="AF510" s="39"/>
      <c r="AG510" s="48"/>
      <c r="AH510" s="48"/>
      <c r="AL510" s="48" t="s">
        <v>81</v>
      </c>
    </row>
    <row r="511" spans="1:38" s="4" customFormat="1" ht="15" x14ac:dyDescent="0.25">
      <c r="A511" s="40" t="s">
        <v>474</v>
      </c>
      <c r="B511" s="41" t="s">
        <v>1141</v>
      </c>
      <c r="C511" s="847" t="s">
        <v>1142</v>
      </c>
      <c r="D511" s="847"/>
      <c r="E511" s="847"/>
      <c r="F511" s="42" t="s">
        <v>965</v>
      </c>
      <c r="G511" s="43">
        <v>0.16</v>
      </c>
      <c r="H511" s="44">
        <v>1</v>
      </c>
      <c r="I511" s="109">
        <v>0.16</v>
      </c>
      <c r="J511" s="73">
        <v>14783.63</v>
      </c>
      <c r="K511" s="43"/>
      <c r="L511" s="73">
        <v>2365.38</v>
      </c>
      <c r="M511" s="43"/>
      <c r="N511" s="47"/>
      <c r="AF511" s="39"/>
      <c r="AG511" s="48"/>
      <c r="AH511" s="48" t="s">
        <v>1142</v>
      </c>
      <c r="AL511" s="48"/>
    </row>
    <row r="512" spans="1:38" s="4" customFormat="1" ht="15" x14ac:dyDescent="0.25">
      <c r="A512" s="71"/>
      <c r="B512" s="72"/>
      <c r="C512" s="847" t="s">
        <v>81</v>
      </c>
      <c r="D512" s="847"/>
      <c r="E512" s="847"/>
      <c r="F512" s="42"/>
      <c r="G512" s="43"/>
      <c r="H512" s="43"/>
      <c r="I512" s="43"/>
      <c r="J512" s="46"/>
      <c r="K512" s="43"/>
      <c r="L512" s="73">
        <v>2365.38</v>
      </c>
      <c r="M512" s="66"/>
      <c r="N512" s="47"/>
      <c r="AF512" s="39"/>
      <c r="AG512" s="48"/>
      <c r="AH512" s="48"/>
      <c r="AL512" s="48" t="s">
        <v>81</v>
      </c>
    </row>
    <row r="513" spans="1:38" s="4" customFormat="1" ht="23.25" x14ac:dyDescent="0.25">
      <c r="A513" s="40" t="s">
        <v>477</v>
      </c>
      <c r="B513" s="41" t="s">
        <v>1143</v>
      </c>
      <c r="C513" s="847" t="s">
        <v>1144</v>
      </c>
      <c r="D513" s="847"/>
      <c r="E513" s="847"/>
      <c r="F513" s="42" t="s">
        <v>965</v>
      </c>
      <c r="G513" s="43">
        <v>0.67500000000000004</v>
      </c>
      <c r="H513" s="44">
        <v>1</v>
      </c>
      <c r="I513" s="129">
        <v>0.67500000000000004</v>
      </c>
      <c r="J513" s="73">
        <v>5365.89</v>
      </c>
      <c r="K513" s="43"/>
      <c r="L513" s="73">
        <v>3621.98</v>
      </c>
      <c r="M513" s="43"/>
      <c r="N513" s="47"/>
      <c r="AF513" s="39"/>
      <c r="AG513" s="48"/>
      <c r="AH513" s="48" t="s">
        <v>1144</v>
      </c>
      <c r="AL513" s="48"/>
    </row>
    <row r="514" spans="1:38" s="4" customFormat="1" ht="15" x14ac:dyDescent="0.25">
      <c r="A514" s="71"/>
      <c r="B514" s="72"/>
      <c r="C514" s="847" t="s">
        <v>81</v>
      </c>
      <c r="D514" s="847"/>
      <c r="E514" s="847"/>
      <c r="F514" s="42"/>
      <c r="G514" s="43"/>
      <c r="H514" s="43"/>
      <c r="I514" s="43"/>
      <c r="J514" s="46"/>
      <c r="K514" s="43"/>
      <c r="L514" s="73">
        <v>3621.98</v>
      </c>
      <c r="M514" s="66"/>
      <c r="N514" s="47"/>
      <c r="AF514" s="39"/>
      <c r="AG514" s="48"/>
      <c r="AH514" s="48"/>
      <c r="AL514" s="48" t="s">
        <v>81</v>
      </c>
    </row>
    <row r="515" spans="1:38" s="4" customFormat="1" ht="23.25" x14ac:dyDescent="0.25">
      <c r="A515" s="40" t="s">
        <v>461</v>
      </c>
      <c r="B515" s="41" t="s">
        <v>1145</v>
      </c>
      <c r="C515" s="847" t="s">
        <v>1146</v>
      </c>
      <c r="D515" s="847"/>
      <c r="E515" s="847"/>
      <c r="F515" s="42" t="s">
        <v>965</v>
      </c>
      <c r="G515" s="43">
        <v>0.17499999999999999</v>
      </c>
      <c r="H515" s="44">
        <v>1</v>
      </c>
      <c r="I515" s="129">
        <v>0.17499999999999999</v>
      </c>
      <c r="J515" s="73">
        <v>3363.26</v>
      </c>
      <c r="K515" s="43"/>
      <c r="L515" s="131">
        <v>588.57000000000005</v>
      </c>
      <c r="M515" s="43"/>
      <c r="N515" s="47"/>
      <c r="AF515" s="39"/>
      <c r="AG515" s="48"/>
      <c r="AH515" s="48" t="s">
        <v>1146</v>
      </c>
      <c r="AL515" s="48"/>
    </row>
    <row r="516" spans="1:38" s="4" customFormat="1" ht="15" x14ac:dyDescent="0.25">
      <c r="A516" s="71"/>
      <c r="B516" s="72"/>
      <c r="C516" s="847" t="s">
        <v>81</v>
      </c>
      <c r="D516" s="847"/>
      <c r="E516" s="847"/>
      <c r="F516" s="42"/>
      <c r="G516" s="43"/>
      <c r="H516" s="43"/>
      <c r="I516" s="43"/>
      <c r="J516" s="46"/>
      <c r="K516" s="43"/>
      <c r="L516" s="131">
        <v>588.57000000000005</v>
      </c>
      <c r="M516" s="66"/>
      <c r="N516" s="47"/>
      <c r="AF516" s="39"/>
      <c r="AG516" s="48"/>
      <c r="AH516" s="48"/>
      <c r="AL516" s="48" t="s">
        <v>81</v>
      </c>
    </row>
    <row r="517" spans="1:38" s="4" customFormat="1" ht="15" x14ac:dyDescent="0.25">
      <c r="A517" s="40" t="s">
        <v>464</v>
      </c>
      <c r="B517" s="41" t="s">
        <v>1147</v>
      </c>
      <c r="C517" s="847" t="s">
        <v>1148</v>
      </c>
      <c r="D517" s="847"/>
      <c r="E517" s="847"/>
      <c r="F517" s="42" t="s">
        <v>965</v>
      </c>
      <c r="G517" s="43">
        <v>0.154</v>
      </c>
      <c r="H517" s="44">
        <v>1</v>
      </c>
      <c r="I517" s="129">
        <v>0.154</v>
      </c>
      <c r="J517" s="73">
        <v>29332.61</v>
      </c>
      <c r="K517" s="43"/>
      <c r="L517" s="73">
        <v>4517.22</v>
      </c>
      <c r="M517" s="43"/>
      <c r="N517" s="47"/>
      <c r="AF517" s="39"/>
      <c r="AG517" s="48"/>
      <c r="AH517" s="48" t="s">
        <v>1148</v>
      </c>
      <c r="AL517" s="48"/>
    </row>
    <row r="518" spans="1:38" s="4" customFormat="1" ht="15" x14ac:dyDescent="0.25">
      <c r="A518" s="71"/>
      <c r="B518" s="72"/>
      <c r="C518" s="847" t="s">
        <v>81</v>
      </c>
      <c r="D518" s="847"/>
      <c r="E518" s="847"/>
      <c r="F518" s="42"/>
      <c r="G518" s="43"/>
      <c r="H518" s="43"/>
      <c r="I518" s="43"/>
      <c r="J518" s="46"/>
      <c r="K518" s="43"/>
      <c r="L518" s="73">
        <v>4517.22</v>
      </c>
      <c r="M518" s="66"/>
      <c r="N518" s="47"/>
      <c r="AF518" s="39"/>
      <c r="AG518" s="48"/>
      <c r="AH518" s="48"/>
      <c r="AL518" s="48" t="s">
        <v>81</v>
      </c>
    </row>
    <row r="519" spans="1:38" s="4" customFormat="1" ht="45.75" x14ac:dyDescent="0.25">
      <c r="A519" s="40" t="s">
        <v>489</v>
      </c>
      <c r="B519" s="41" t="s">
        <v>963</v>
      </c>
      <c r="C519" s="847" t="s">
        <v>1149</v>
      </c>
      <c r="D519" s="847"/>
      <c r="E519" s="847"/>
      <c r="F519" s="42" t="s">
        <v>965</v>
      </c>
      <c r="G519" s="43">
        <v>0.51300000000000001</v>
      </c>
      <c r="H519" s="44">
        <v>1</v>
      </c>
      <c r="I519" s="129">
        <v>0.51300000000000001</v>
      </c>
      <c r="J519" s="73">
        <v>1480.94</v>
      </c>
      <c r="K519" s="43"/>
      <c r="L519" s="131">
        <v>759.72</v>
      </c>
      <c r="M519" s="43"/>
      <c r="N519" s="47"/>
      <c r="AF519" s="39"/>
      <c r="AG519" s="48"/>
      <c r="AH519" s="48" t="s">
        <v>1149</v>
      </c>
      <c r="AL519" s="48"/>
    </row>
    <row r="520" spans="1:38" s="4" customFormat="1" ht="15" x14ac:dyDescent="0.25">
      <c r="A520" s="71"/>
      <c r="B520" s="72"/>
      <c r="C520" s="847" t="s">
        <v>81</v>
      </c>
      <c r="D520" s="847"/>
      <c r="E520" s="847"/>
      <c r="F520" s="42"/>
      <c r="G520" s="43"/>
      <c r="H520" s="43"/>
      <c r="I520" s="43"/>
      <c r="J520" s="46"/>
      <c r="K520" s="43"/>
      <c r="L520" s="131">
        <v>759.72</v>
      </c>
      <c r="M520" s="66"/>
      <c r="N520" s="47"/>
      <c r="AF520" s="39"/>
      <c r="AG520" s="48"/>
      <c r="AH520" s="48"/>
      <c r="AL520" s="48" t="s">
        <v>81</v>
      </c>
    </row>
    <row r="521" spans="1:38" s="4" customFormat="1" ht="15" x14ac:dyDescent="0.25">
      <c r="A521" s="40" t="s">
        <v>492</v>
      </c>
      <c r="B521" s="41" t="s">
        <v>1150</v>
      </c>
      <c r="C521" s="847" t="s">
        <v>1151</v>
      </c>
      <c r="D521" s="847"/>
      <c r="E521" s="847"/>
      <c r="F521" s="42" t="s">
        <v>965</v>
      </c>
      <c r="G521" s="43">
        <v>0.156</v>
      </c>
      <c r="H521" s="44">
        <v>1</v>
      </c>
      <c r="I521" s="129">
        <v>0.156</v>
      </c>
      <c r="J521" s="73">
        <v>3663.94</v>
      </c>
      <c r="K521" s="43"/>
      <c r="L521" s="131">
        <v>571.57000000000005</v>
      </c>
      <c r="M521" s="43"/>
      <c r="N521" s="47"/>
      <c r="AF521" s="39"/>
      <c r="AG521" s="48"/>
      <c r="AH521" s="48" t="s">
        <v>1151</v>
      </c>
      <c r="AL521" s="48"/>
    </row>
    <row r="522" spans="1:38" s="4" customFormat="1" ht="15" x14ac:dyDescent="0.25">
      <c r="A522" s="71"/>
      <c r="B522" s="72"/>
      <c r="C522" s="847" t="s">
        <v>81</v>
      </c>
      <c r="D522" s="847"/>
      <c r="E522" s="847"/>
      <c r="F522" s="42"/>
      <c r="G522" s="43"/>
      <c r="H522" s="43"/>
      <c r="I522" s="43"/>
      <c r="J522" s="46"/>
      <c r="K522" s="43"/>
      <c r="L522" s="131">
        <v>571.57000000000005</v>
      </c>
      <c r="M522" s="66"/>
      <c r="N522" s="47"/>
      <c r="AF522" s="39"/>
      <c r="AG522" s="48"/>
      <c r="AH522" s="48"/>
      <c r="AL522" s="48" t="s">
        <v>81</v>
      </c>
    </row>
    <row r="523" spans="1:38" s="4" customFormat="1" ht="23.25" x14ac:dyDescent="0.25">
      <c r="A523" s="40" t="s">
        <v>495</v>
      </c>
      <c r="B523" s="41" t="s">
        <v>1152</v>
      </c>
      <c r="C523" s="847" t="s">
        <v>1153</v>
      </c>
      <c r="D523" s="847"/>
      <c r="E523" s="847"/>
      <c r="F523" s="42" t="s">
        <v>119</v>
      </c>
      <c r="G523" s="43">
        <v>0.39200000000000002</v>
      </c>
      <c r="H523" s="44">
        <v>1</v>
      </c>
      <c r="I523" s="129">
        <v>0.39200000000000002</v>
      </c>
      <c r="J523" s="46"/>
      <c r="K523" s="43"/>
      <c r="L523" s="46"/>
      <c r="M523" s="43"/>
      <c r="N523" s="47"/>
      <c r="AF523" s="39"/>
      <c r="AG523" s="48"/>
      <c r="AH523" s="48" t="s">
        <v>1153</v>
      </c>
      <c r="AL523" s="48"/>
    </row>
    <row r="524" spans="1:38" s="4" customFormat="1" ht="15" x14ac:dyDescent="0.25">
      <c r="A524" s="51"/>
      <c r="B524" s="50" t="s">
        <v>60</v>
      </c>
      <c r="C524" s="853" t="s">
        <v>66</v>
      </c>
      <c r="D524" s="853"/>
      <c r="E524" s="853"/>
      <c r="F524" s="53"/>
      <c r="G524" s="54"/>
      <c r="H524" s="54"/>
      <c r="I524" s="54"/>
      <c r="J524" s="57">
        <v>314.33999999999997</v>
      </c>
      <c r="K524" s="54"/>
      <c r="L524" s="57">
        <v>123.22</v>
      </c>
      <c r="M524" s="56">
        <v>35.42</v>
      </c>
      <c r="N524" s="58">
        <v>4364.45</v>
      </c>
      <c r="AF524" s="39"/>
      <c r="AG524" s="48"/>
      <c r="AH524" s="48"/>
      <c r="AI524" s="3" t="s">
        <v>66</v>
      </c>
      <c r="AL524" s="48"/>
    </row>
    <row r="525" spans="1:38" s="4" customFormat="1" ht="15" x14ac:dyDescent="0.25">
      <c r="A525" s="51"/>
      <c r="B525" s="50" t="s">
        <v>67</v>
      </c>
      <c r="C525" s="853" t="s">
        <v>68</v>
      </c>
      <c r="D525" s="853"/>
      <c r="E525" s="853"/>
      <c r="F525" s="53"/>
      <c r="G525" s="54"/>
      <c r="H525" s="54"/>
      <c r="I525" s="54"/>
      <c r="J525" s="57">
        <v>81.66</v>
      </c>
      <c r="K525" s="54"/>
      <c r="L525" s="57">
        <v>32.01</v>
      </c>
      <c r="M525" s="54"/>
      <c r="N525" s="59"/>
      <c r="AF525" s="39"/>
      <c r="AG525" s="48"/>
      <c r="AH525" s="48"/>
      <c r="AI525" s="3" t="s">
        <v>68</v>
      </c>
      <c r="AL525" s="48"/>
    </row>
    <row r="526" spans="1:38" s="4" customFormat="1" ht="15" x14ac:dyDescent="0.25">
      <c r="A526" s="51"/>
      <c r="B526" s="50" t="s">
        <v>69</v>
      </c>
      <c r="C526" s="853" t="s">
        <v>70</v>
      </c>
      <c r="D526" s="853"/>
      <c r="E526" s="853"/>
      <c r="F526" s="53"/>
      <c r="G526" s="54"/>
      <c r="H526" s="54"/>
      <c r="I526" s="54"/>
      <c r="J526" s="57">
        <v>5.78</v>
      </c>
      <c r="K526" s="54"/>
      <c r="L526" s="57">
        <v>2.27</v>
      </c>
      <c r="M526" s="56">
        <v>35.42</v>
      </c>
      <c r="N526" s="133">
        <v>80.400000000000006</v>
      </c>
      <c r="AF526" s="39"/>
      <c r="AG526" s="48"/>
      <c r="AH526" s="48"/>
      <c r="AI526" s="3" t="s">
        <v>70</v>
      </c>
      <c r="AL526" s="48"/>
    </row>
    <row r="527" spans="1:38" s="4" customFormat="1" ht="15" x14ac:dyDescent="0.25">
      <c r="A527" s="51"/>
      <c r="B527" s="50" t="s">
        <v>86</v>
      </c>
      <c r="C527" s="853" t="s">
        <v>87</v>
      </c>
      <c r="D527" s="853"/>
      <c r="E527" s="853"/>
      <c r="F527" s="53"/>
      <c r="G527" s="54"/>
      <c r="H527" s="54"/>
      <c r="I527" s="54"/>
      <c r="J527" s="57">
        <v>86.68</v>
      </c>
      <c r="K527" s="54"/>
      <c r="L527" s="57">
        <v>33.979999999999997</v>
      </c>
      <c r="M527" s="54"/>
      <c r="N527" s="59"/>
      <c r="AF527" s="39"/>
      <c r="AG527" s="48"/>
      <c r="AH527" s="48"/>
      <c r="AI527" s="3" t="s">
        <v>87</v>
      </c>
      <c r="AL527" s="48"/>
    </row>
    <row r="528" spans="1:38" s="4" customFormat="1" ht="15" x14ac:dyDescent="0.25">
      <c r="A528" s="60"/>
      <c r="B528" s="50"/>
      <c r="C528" s="853" t="s">
        <v>71</v>
      </c>
      <c r="D528" s="853"/>
      <c r="E528" s="853"/>
      <c r="F528" s="53" t="s">
        <v>72</v>
      </c>
      <c r="G528" s="56">
        <v>33.44</v>
      </c>
      <c r="H528" s="54"/>
      <c r="I528" s="64">
        <v>13.10848</v>
      </c>
      <c r="J528" s="63"/>
      <c r="K528" s="54"/>
      <c r="L528" s="63"/>
      <c r="M528" s="54"/>
      <c r="N528" s="59"/>
      <c r="AF528" s="39"/>
      <c r="AG528" s="48"/>
      <c r="AH528" s="48"/>
      <c r="AJ528" s="3" t="s">
        <v>71</v>
      </c>
      <c r="AL528" s="48"/>
    </row>
    <row r="529" spans="1:40" s="4" customFormat="1" ht="15" x14ac:dyDescent="0.25">
      <c r="A529" s="60"/>
      <c r="B529" s="50"/>
      <c r="C529" s="853" t="s">
        <v>73</v>
      </c>
      <c r="D529" s="853"/>
      <c r="E529" s="853"/>
      <c r="F529" s="53" t="s">
        <v>72</v>
      </c>
      <c r="G529" s="56">
        <v>0.46</v>
      </c>
      <c r="H529" s="54"/>
      <c r="I529" s="64">
        <v>0.18032000000000001</v>
      </c>
      <c r="J529" s="63"/>
      <c r="K529" s="54"/>
      <c r="L529" s="63"/>
      <c r="M529" s="54"/>
      <c r="N529" s="59"/>
      <c r="AF529" s="39"/>
      <c r="AG529" s="48"/>
      <c r="AH529" s="48"/>
      <c r="AJ529" s="3" t="s">
        <v>73</v>
      </c>
      <c r="AL529" s="48"/>
    </row>
    <row r="530" spans="1:40" s="4" customFormat="1" ht="15" x14ac:dyDescent="0.25">
      <c r="A530" s="51"/>
      <c r="B530" s="50"/>
      <c r="C530" s="854" t="s">
        <v>74</v>
      </c>
      <c r="D530" s="854"/>
      <c r="E530" s="854"/>
      <c r="F530" s="65"/>
      <c r="G530" s="66"/>
      <c r="H530" s="66"/>
      <c r="I530" s="66"/>
      <c r="J530" s="68">
        <v>482.68</v>
      </c>
      <c r="K530" s="66"/>
      <c r="L530" s="68">
        <v>189.21</v>
      </c>
      <c r="M530" s="66"/>
      <c r="N530" s="69"/>
      <c r="AF530" s="39"/>
      <c r="AG530" s="48"/>
      <c r="AH530" s="48"/>
      <c r="AK530" s="3" t="s">
        <v>74</v>
      </c>
      <c r="AL530" s="48"/>
    </row>
    <row r="531" spans="1:40" s="4" customFormat="1" ht="15" x14ac:dyDescent="0.25">
      <c r="A531" s="60"/>
      <c r="B531" s="50"/>
      <c r="C531" s="853" t="s">
        <v>75</v>
      </c>
      <c r="D531" s="853"/>
      <c r="E531" s="853"/>
      <c r="F531" s="53"/>
      <c r="G531" s="54"/>
      <c r="H531" s="54"/>
      <c r="I531" s="54"/>
      <c r="J531" s="63"/>
      <c r="K531" s="54"/>
      <c r="L531" s="57">
        <v>125.49</v>
      </c>
      <c r="M531" s="54"/>
      <c r="N531" s="58">
        <v>4444.8500000000004</v>
      </c>
      <c r="AF531" s="39"/>
      <c r="AG531" s="48"/>
      <c r="AH531" s="48"/>
      <c r="AJ531" s="3" t="s">
        <v>75</v>
      </c>
      <c r="AL531" s="48"/>
    </row>
    <row r="532" spans="1:40" s="4" customFormat="1" ht="23.25" x14ac:dyDescent="0.25">
      <c r="A532" s="60"/>
      <c r="B532" s="50" t="s">
        <v>120</v>
      </c>
      <c r="C532" s="853" t="s">
        <v>121</v>
      </c>
      <c r="D532" s="853"/>
      <c r="E532" s="853"/>
      <c r="F532" s="53" t="s">
        <v>78</v>
      </c>
      <c r="G532" s="70">
        <v>97</v>
      </c>
      <c r="H532" s="54"/>
      <c r="I532" s="70">
        <v>97</v>
      </c>
      <c r="J532" s="63"/>
      <c r="K532" s="54"/>
      <c r="L532" s="57">
        <v>121.73</v>
      </c>
      <c r="M532" s="54"/>
      <c r="N532" s="58">
        <v>4311.5</v>
      </c>
      <c r="AF532" s="39"/>
      <c r="AG532" s="48"/>
      <c r="AH532" s="48"/>
      <c r="AJ532" s="3" t="s">
        <v>121</v>
      </c>
      <c r="AL532" s="48"/>
    </row>
    <row r="533" spans="1:40" s="4" customFormat="1" ht="23.25" x14ac:dyDescent="0.25">
      <c r="A533" s="60"/>
      <c r="B533" s="50" t="s">
        <v>122</v>
      </c>
      <c r="C533" s="853" t="s">
        <v>123</v>
      </c>
      <c r="D533" s="853"/>
      <c r="E533" s="853"/>
      <c r="F533" s="53" t="s">
        <v>78</v>
      </c>
      <c r="G533" s="70">
        <v>51</v>
      </c>
      <c r="H533" s="54"/>
      <c r="I533" s="70">
        <v>51</v>
      </c>
      <c r="J533" s="63"/>
      <c r="K533" s="54"/>
      <c r="L533" s="57">
        <v>64</v>
      </c>
      <c r="M533" s="54"/>
      <c r="N533" s="58">
        <v>2266.87</v>
      </c>
      <c r="AF533" s="39"/>
      <c r="AG533" s="48"/>
      <c r="AH533" s="48"/>
      <c r="AJ533" s="3" t="s">
        <v>123</v>
      </c>
      <c r="AL533" s="48"/>
    </row>
    <row r="534" spans="1:40" s="4" customFormat="1" ht="15" x14ac:dyDescent="0.25">
      <c r="A534" s="71"/>
      <c r="B534" s="72"/>
      <c r="C534" s="847" t="s">
        <v>81</v>
      </c>
      <c r="D534" s="847"/>
      <c r="E534" s="847"/>
      <c r="F534" s="42"/>
      <c r="G534" s="43"/>
      <c r="H534" s="43"/>
      <c r="I534" s="43"/>
      <c r="J534" s="46"/>
      <c r="K534" s="43"/>
      <c r="L534" s="131">
        <v>374.94</v>
      </c>
      <c r="M534" s="66"/>
      <c r="N534" s="47"/>
      <c r="AF534" s="39"/>
      <c r="AG534" s="48"/>
      <c r="AH534" s="48"/>
      <c r="AL534" s="48" t="s">
        <v>81</v>
      </c>
    </row>
    <row r="535" spans="1:40" s="4" customFormat="1" ht="23.25" x14ac:dyDescent="0.25">
      <c r="A535" s="40" t="s">
        <v>498</v>
      </c>
      <c r="B535" s="41" t="s">
        <v>1154</v>
      </c>
      <c r="C535" s="847" t="s">
        <v>1155</v>
      </c>
      <c r="D535" s="847"/>
      <c r="E535" s="847"/>
      <c r="F535" s="42" t="s">
        <v>965</v>
      </c>
      <c r="G535" s="43">
        <v>0.04</v>
      </c>
      <c r="H535" s="44">
        <v>1</v>
      </c>
      <c r="I535" s="109">
        <v>0.04</v>
      </c>
      <c r="J535" s="73">
        <v>88071.37</v>
      </c>
      <c r="K535" s="43"/>
      <c r="L535" s="73">
        <v>3522.85</v>
      </c>
      <c r="M535" s="43"/>
      <c r="N535" s="47"/>
      <c r="AF535" s="39"/>
      <c r="AG535" s="48"/>
      <c r="AH535" s="48" t="s">
        <v>1155</v>
      </c>
      <c r="AL535" s="48"/>
    </row>
    <row r="536" spans="1:40" s="4" customFormat="1" ht="15" x14ac:dyDescent="0.25">
      <c r="A536" s="71"/>
      <c r="B536" s="72"/>
      <c r="C536" s="847" t="s">
        <v>81</v>
      </c>
      <c r="D536" s="847"/>
      <c r="E536" s="847"/>
      <c r="F536" s="42"/>
      <c r="G536" s="43"/>
      <c r="H536" s="43"/>
      <c r="I536" s="43"/>
      <c r="J536" s="46"/>
      <c r="K536" s="43"/>
      <c r="L536" s="73">
        <v>3522.85</v>
      </c>
      <c r="M536" s="66"/>
      <c r="N536" s="47"/>
      <c r="AF536" s="39"/>
      <c r="AG536" s="48"/>
      <c r="AH536" s="48"/>
      <c r="AL536" s="48" t="s">
        <v>81</v>
      </c>
    </row>
    <row r="537" spans="1:40" s="4" customFormat="1" ht="15" x14ac:dyDescent="0.25">
      <c r="A537" s="40" t="s">
        <v>501</v>
      </c>
      <c r="B537" s="41" t="s">
        <v>957</v>
      </c>
      <c r="C537" s="847" t="s">
        <v>958</v>
      </c>
      <c r="D537" s="847"/>
      <c r="E537" s="847"/>
      <c r="F537" s="42" t="s">
        <v>174</v>
      </c>
      <c r="G537" s="43">
        <v>4</v>
      </c>
      <c r="H537" s="44">
        <v>1</v>
      </c>
      <c r="I537" s="44">
        <v>4</v>
      </c>
      <c r="J537" s="131">
        <v>17.62</v>
      </c>
      <c r="K537" s="43"/>
      <c r="L537" s="131">
        <v>70.48</v>
      </c>
      <c r="M537" s="43"/>
      <c r="N537" s="47"/>
      <c r="AF537" s="39"/>
      <c r="AG537" s="48"/>
      <c r="AH537" s="48" t="s">
        <v>958</v>
      </c>
      <c r="AL537" s="48"/>
    </row>
    <row r="538" spans="1:40" s="4" customFormat="1" ht="15" x14ac:dyDescent="0.25">
      <c r="A538" s="71"/>
      <c r="B538" s="72"/>
      <c r="C538" s="847" t="s">
        <v>81</v>
      </c>
      <c r="D538" s="847"/>
      <c r="E538" s="847"/>
      <c r="F538" s="42"/>
      <c r="G538" s="43"/>
      <c r="H538" s="43"/>
      <c r="I538" s="43"/>
      <c r="J538" s="46"/>
      <c r="K538" s="43"/>
      <c r="L538" s="131">
        <v>70.48</v>
      </c>
      <c r="M538" s="66"/>
      <c r="N538" s="47"/>
      <c r="AF538" s="39"/>
      <c r="AG538" s="48"/>
      <c r="AH538" s="48"/>
      <c r="AL538" s="48" t="s">
        <v>81</v>
      </c>
    </row>
    <row r="539" spans="1:40" s="4" customFormat="1" ht="0" hidden="1" customHeight="1" x14ac:dyDescent="0.25">
      <c r="A539" s="110"/>
      <c r="B539" s="111"/>
      <c r="C539" s="111"/>
      <c r="D539" s="111"/>
      <c r="E539" s="111"/>
      <c r="F539" s="112"/>
      <c r="G539" s="112"/>
      <c r="H539" s="112"/>
      <c r="I539" s="112"/>
      <c r="J539" s="113"/>
      <c r="K539" s="112"/>
      <c r="L539" s="113"/>
      <c r="M539" s="54"/>
      <c r="N539" s="113"/>
      <c r="AF539" s="39"/>
      <c r="AG539" s="48"/>
      <c r="AH539" s="48"/>
      <c r="AL539" s="48"/>
    </row>
    <row r="540" spans="1:40" s="4" customFormat="1" ht="11.25" hidden="1" customHeight="1" x14ac:dyDescent="0.25">
      <c r="B540" s="138"/>
      <c r="C540" s="138"/>
      <c r="D540" s="138"/>
      <c r="E540" s="138"/>
      <c r="F540" s="138"/>
      <c r="G540" s="138"/>
      <c r="H540" s="138"/>
      <c r="I540" s="138"/>
      <c r="J540" s="138"/>
      <c r="K540" s="138"/>
      <c r="L540" s="139"/>
      <c r="M540" s="139"/>
      <c r="N540" s="139"/>
      <c r="R540" s="140"/>
    </row>
    <row r="541" spans="1:40" s="4" customFormat="1" ht="15" x14ac:dyDescent="0.25">
      <c r="A541" s="114"/>
      <c r="B541" s="115"/>
      <c r="C541" s="847" t="s">
        <v>362</v>
      </c>
      <c r="D541" s="847"/>
      <c r="E541" s="847"/>
      <c r="F541" s="847"/>
      <c r="G541" s="847"/>
      <c r="H541" s="847"/>
      <c r="I541" s="847"/>
      <c r="J541" s="847"/>
      <c r="K541" s="847"/>
      <c r="L541" s="116"/>
      <c r="M541" s="117"/>
      <c r="N541" s="118"/>
      <c r="AM541" s="48" t="s">
        <v>362</v>
      </c>
    </row>
    <row r="542" spans="1:40" s="4" customFormat="1" ht="15" x14ac:dyDescent="0.25">
      <c r="A542" s="119"/>
      <c r="B542" s="50"/>
      <c r="C542" s="853" t="s">
        <v>99</v>
      </c>
      <c r="D542" s="853"/>
      <c r="E542" s="853"/>
      <c r="F542" s="853"/>
      <c r="G542" s="853"/>
      <c r="H542" s="853"/>
      <c r="I542" s="853"/>
      <c r="J542" s="853"/>
      <c r="K542" s="853"/>
      <c r="L542" s="120">
        <v>42746.879999999997</v>
      </c>
      <c r="M542" s="121"/>
      <c r="N542" s="141">
        <v>580056.06999999995</v>
      </c>
      <c r="AM542" s="48"/>
      <c r="AN542" s="3" t="s">
        <v>99</v>
      </c>
    </row>
    <row r="543" spans="1:40" s="4" customFormat="1" ht="15" x14ac:dyDescent="0.25">
      <c r="A543" s="119"/>
      <c r="B543" s="50"/>
      <c r="C543" s="853" t="s">
        <v>100</v>
      </c>
      <c r="D543" s="853"/>
      <c r="E543" s="853"/>
      <c r="F543" s="853"/>
      <c r="G543" s="853"/>
      <c r="H543" s="853"/>
      <c r="I543" s="853"/>
      <c r="J543" s="853"/>
      <c r="K543" s="853"/>
      <c r="L543" s="123"/>
      <c r="M543" s="121"/>
      <c r="N543" s="122"/>
      <c r="AM543" s="48"/>
      <c r="AN543" s="3" t="s">
        <v>100</v>
      </c>
    </row>
    <row r="544" spans="1:40" s="4" customFormat="1" ht="15" x14ac:dyDescent="0.25">
      <c r="A544" s="119"/>
      <c r="B544" s="50"/>
      <c r="C544" s="853" t="s">
        <v>101</v>
      </c>
      <c r="D544" s="853"/>
      <c r="E544" s="853"/>
      <c r="F544" s="853"/>
      <c r="G544" s="853"/>
      <c r="H544" s="853"/>
      <c r="I544" s="853"/>
      <c r="J544" s="853"/>
      <c r="K544" s="853"/>
      <c r="L544" s="120">
        <v>7649.31</v>
      </c>
      <c r="M544" s="121"/>
      <c r="N544" s="141">
        <v>270938.58</v>
      </c>
      <c r="AM544" s="48"/>
      <c r="AN544" s="3" t="s">
        <v>101</v>
      </c>
    </row>
    <row r="545" spans="1:40" s="4" customFormat="1" ht="15" x14ac:dyDescent="0.25">
      <c r="A545" s="119"/>
      <c r="B545" s="50"/>
      <c r="C545" s="853" t="s">
        <v>102</v>
      </c>
      <c r="D545" s="853"/>
      <c r="E545" s="853"/>
      <c r="F545" s="853"/>
      <c r="G545" s="853"/>
      <c r="H545" s="853"/>
      <c r="I545" s="853"/>
      <c r="J545" s="853"/>
      <c r="K545" s="853"/>
      <c r="L545" s="120">
        <v>1918.95</v>
      </c>
      <c r="M545" s="121"/>
      <c r="N545" s="141">
        <v>23449.57</v>
      </c>
      <c r="AM545" s="48"/>
      <c r="AN545" s="3" t="s">
        <v>102</v>
      </c>
    </row>
    <row r="546" spans="1:40" s="4" customFormat="1" ht="15" x14ac:dyDescent="0.25">
      <c r="A546" s="119"/>
      <c r="B546" s="50"/>
      <c r="C546" s="853" t="s">
        <v>103</v>
      </c>
      <c r="D546" s="853"/>
      <c r="E546" s="853"/>
      <c r="F546" s="853"/>
      <c r="G546" s="853"/>
      <c r="H546" s="853"/>
      <c r="I546" s="853"/>
      <c r="J546" s="853"/>
      <c r="K546" s="853"/>
      <c r="L546" s="124">
        <v>150.13999999999999</v>
      </c>
      <c r="M546" s="121"/>
      <c r="N546" s="141">
        <v>5317.94</v>
      </c>
      <c r="AM546" s="48"/>
      <c r="AN546" s="3" t="s">
        <v>103</v>
      </c>
    </row>
    <row r="547" spans="1:40" s="4" customFormat="1" ht="15" x14ac:dyDescent="0.25">
      <c r="A547" s="119"/>
      <c r="B547" s="50"/>
      <c r="C547" s="853" t="s">
        <v>138</v>
      </c>
      <c r="D547" s="853"/>
      <c r="E547" s="853"/>
      <c r="F547" s="853"/>
      <c r="G547" s="853"/>
      <c r="H547" s="853"/>
      <c r="I547" s="853"/>
      <c r="J547" s="853"/>
      <c r="K547" s="853"/>
      <c r="L547" s="120">
        <v>33178.620000000003</v>
      </c>
      <c r="M547" s="121"/>
      <c r="N547" s="141">
        <v>285667.92</v>
      </c>
      <c r="AM547" s="48"/>
      <c r="AN547" s="3" t="s">
        <v>138</v>
      </c>
    </row>
    <row r="548" spans="1:40" s="4" customFormat="1" ht="15" x14ac:dyDescent="0.25">
      <c r="A548" s="119"/>
      <c r="B548" s="50"/>
      <c r="C548" s="853" t="s">
        <v>104</v>
      </c>
      <c r="D548" s="853"/>
      <c r="E548" s="853"/>
      <c r="F548" s="853"/>
      <c r="G548" s="853"/>
      <c r="H548" s="853"/>
      <c r="I548" s="853"/>
      <c r="J548" s="853"/>
      <c r="K548" s="853"/>
      <c r="L548" s="120">
        <v>4671.16</v>
      </c>
      <c r="M548" s="121"/>
      <c r="N548" s="141">
        <v>46737.89</v>
      </c>
      <c r="AM548" s="48"/>
      <c r="AN548" s="3" t="s">
        <v>104</v>
      </c>
    </row>
    <row r="549" spans="1:40" s="4" customFormat="1" ht="15" x14ac:dyDescent="0.25">
      <c r="A549" s="119"/>
      <c r="B549" s="50"/>
      <c r="C549" s="853" t="s">
        <v>100</v>
      </c>
      <c r="D549" s="853"/>
      <c r="E549" s="853"/>
      <c r="F549" s="853"/>
      <c r="G549" s="853"/>
      <c r="H549" s="853"/>
      <c r="I549" s="853"/>
      <c r="J549" s="853"/>
      <c r="K549" s="853"/>
      <c r="L549" s="123"/>
      <c r="M549" s="121"/>
      <c r="N549" s="122"/>
      <c r="AM549" s="48"/>
      <c r="AN549" s="3" t="s">
        <v>100</v>
      </c>
    </row>
    <row r="550" spans="1:40" s="4" customFormat="1" ht="15" x14ac:dyDescent="0.25">
      <c r="A550" s="119"/>
      <c r="B550" s="50"/>
      <c r="C550" s="853" t="s">
        <v>105</v>
      </c>
      <c r="D550" s="853"/>
      <c r="E550" s="853"/>
      <c r="F550" s="853"/>
      <c r="G550" s="853"/>
      <c r="H550" s="853"/>
      <c r="I550" s="853"/>
      <c r="J550" s="853"/>
      <c r="K550" s="853"/>
      <c r="L550" s="124">
        <v>92.81</v>
      </c>
      <c r="M550" s="121"/>
      <c r="N550" s="141">
        <v>3287.33</v>
      </c>
      <c r="AM550" s="48"/>
      <c r="AN550" s="3" t="s">
        <v>105</v>
      </c>
    </row>
    <row r="551" spans="1:40" s="4" customFormat="1" ht="15" x14ac:dyDescent="0.25">
      <c r="A551" s="119"/>
      <c r="B551" s="50" t="s">
        <v>985</v>
      </c>
      <c r="C551" s="853" t="s">
        <v>139</v>
      </c>
      <c r="D551" s="853"/>
      <c r="E551" s="853"/>
      <c r="F551" s="853"/>
      <c r="G551" s="853"/>
      <c r="H551" s="853"/>
      <c r="I551" s="853"/>
      <c r="J551" s="853"/>
      <c r="K551" s="853"/>
      <c r="L551" s="120">
        <v>4428</v>
      </c>
      <c r="M551" s="142">
        <v>8.61</v>
      </c>
      <c r="N551" s="141">
        <v>38125.08</v>
      </c>
      <c r="AM551" s="48"/>
      <c r="AN551" s="3" t="s">
        <v>139</v>
      </c>
    </row>
    <row r="552" spans="1:40" s="4" customFormat="1" ht="15" x14ac:dyDescent="0.25">
      <c r="A552" s="119"/>
      <c r="B552" s="50"/>
      <c r="C552" s="853" t="s">
        <v>108</v>
      </c>
      <c r="D552" s="853"/>
      <c r="E552" s="853"/>
      <c r="F552" s="853"/>
      <c r="G552" s="853"/>
      <c r="H552" s="853"/>
      <c r="I552" s="853"/>
      <c r="J552" s="853"/>
      <c r="K552" s="853"/>
      <c r="L552" s="124">
        <v>95.59</v>
      </c>
      <c r="M552" s="121"/>
      <c r="N552" s="141">
        <v>3385.95</v>
      </c>
      <c r="AM552" s="48"/>
      <c r="AN552" s="3" t="s">
        <v>108</v>
      </c>
    </row>
    <row r="553" spans="1:40" s="4" customFormat="1" ht="15" x14ac:dyDescent="0.25">
      <c r="A553" s="119"/>
      <c r="B553" s="50"/>
      <c r="C553" s="853" t="s">
        <v>109</v>
      </c>
      <c r="D553" s="853"/>
      <c r="E553" s="853"/>
      <c r="F553" s="853"/>
      <c r="G553" s="853"/>
      <c r="H553" s="853"/>
      <c r="I553" s="853"/>
      <c r="J553" s="853"/>
      <c r="K553" s="853"/>
      <c r="L553" s="124">
        <v>54.76</v>
      </c>
      <c r="M553" s="121"/>
      <c r="N553" s="141">
        <v>1939.53</v>
      </c>
      <c r="AM553" s="48"/>
      <c r="AN553" s="3" t="s">
        <v>109</v>
      </c>
    </row>
    <row r="554" spans="1:40" s="4" customFormat="1" ht="15" x14ac:dyDescent="0.25">
      <c r="A554" s="119"/>
      <c r="B554" s="50"/>
      <c r="C554" s="853" t="s">
        <v>140</v>
      </c>
      <c r="D554" s="853"/>
      <c r="E554" s="853"/>
      <c r="F554" s="853"/>
      <c r="G554" s="853"/>
      <c r="H554" s="853"/>
      <c r="I554" s="853"/>
      <c r="J554" s="853"/>
      <c r="K554" s="853"/>
      <c r="L554" s="120">
        <v>49802.27</v>
      </c>
      <c r="M554" s="121"/>
      <c r="N554" s="141">
        <v>948672.18</v>
      </c>
      <c r="AM554" s="48"/>
      <c r="AN554" s="3" t="s">
        <v>140</v>
      </c>
    </row>
    <row r="555" spans="1:40" s="4" customFormat="1" ht="15" x14ac:dyDescent="0.25">
      <c r="A555" s="119"/>
      <c r="B555" s="50"/>
      <c r="C555" s="853" t="s">
        <v>100</v>
      </c>
      <c r="D555" s="853"/>
      <c r="E555" s="853"/>
      <c r="F555" s="853"/>
      <c r="G555" s="853"/>
      <c r="H555" s="853"/>
      <c r="I555" s="853"/>
      <c r="J555" s="853"/>
      <c r="K555" s="853"/>
      <c r="L555" s="123"/>
      <c r="M555" s="121"/>
      <c r="N555" s="122"/>
      <c r="AM555" s="48"/>
      <c r="AN555" s="3" t="s">
        <v>100</v>
      </c>
    </row>
    <row r="556" spans="1:40" s="4" customFormat="1" ht="15" x14ac:dyDescent="0.25">
      <c r="A556" s="119"/>
      <c r="B556" s="50"/>
      <c r="C556" s="853" t="s">
        <v>105</v>
      </c>
      <c r="D556" s="853"/>
      <c r="E556" s="853"/>
      <c r="F556" s="853"/>
      <c r="G556" s="853"/>
      <c r="H556" s="853"/>
      <c r="I556" s="853"/>
      <c r="J556" s="853"/>
      <c r="K556" s="853"/>
      <c r="L556" s="120">
        <v>7556.5</v>
      </c>
      <c r="M556" s="121"/>
      <c r="N556" s="141">
        <v>267651.25</v>
      </c>
      <c r="AM556" s="48"/>
      <c r="AN556" s="3" t="s">
        <v>105</v>
      </c>
    </row>
    <row r="557" spans="1:40" s="4" customFormat="1" ht="15" x14ac:dyDescent="0.25">
      <c r="A557" s="119"/>
      <c r="B557" s="50" t="s">
        <v>985</v>
      </c>
      <c r="C557" s="853" t="s">
        <v>106</v>
      </c>
      <c r="D557" s="853"/>
      <c r="E557" s="853"/>
      <c r="F557" s="853"/>
      <c r="G557" s="853"/>
      <c r="H557" s="853"/>
      <c r="I557" s="853"/>
      <c r="J557" s="853"/>
      <c r="K557" s="853"/>
      <c r="L557" s="120">
        <v>1918.95</v>
      </c>
      <c r="M557" s="142">
        <v>12.22</v>
      </c>
      <c r="N557" s="141">
        <v>23449.57</v>
      </c>
      <c r="AM557" s="48"/>
      <c r="AN557" s="3" t="s">
        <v>106</v>
      </c>
    </row>
    <row r="558" spans="1:40" s="4" customFormat="1" ht="15" x14ac:dyDescent="0.25">
      <c r="A558" s="119"/>
      <c r="B558" s="50"/>
      <c r="C558" s="853" t="s">
        <v>107</v>
      </c>
      <c r="D558" s="853"/>
      <c r="E558" s="853"/>
      <c r="F558" s="853"/>
      <c r="G558" s="853"/>
      <c r="H558" s="853"/>
      <c r="I558" s="853"/>
      <c r="J558" s="853"/>
      <c r="K558" s="853"/>
      <c r="L558" s="124">
        <v>150.13999999999999</v>
      </c>
      <c r="M558" s="121"/>
      <c r="N558" s="141">
        <v>5317.94</v>
      </c>
      <c r="AM558" s="48"/>
      <c r="AN558" s="3" t="s">
        <v>107</v>
      </c>
    </row>
    <row r="559" spans="1:40" s="4" customFormat="1" ht="15" x14ac:dyDescent="0.25">
      <c r="A559" s="119"/>
      <c r="B559" s="50" t="s">
        <v>985</v>
      </c>
      <c r="C559" s="853" t="s">
        <v>139</v>
      </c>
      <c r="D559" s="853"/>
      <c r="E559" s="853"/>
      <c r="F559" s="853"/>
      <c r="G559" s="853"/>
      <c r="H559" s="853"/>
      <c r="I559" s="853"/>
      <c r="J559" s="853"/>
      <c r="K559" s="853"/>
      <c r="L559" s="120">
        <v>28750.62</v>
      </c>
      <c r="M559" s="142">
        <v>8.61</v>
      </c>
      <c r="N559" s="141">
        <v>247542.84</v>
      </c>
      <c r="AM559" s="48"/>
      <c r="AN559" s="3" t="s">
        <v>139</v>
      </c>
    </row>
    <row r="560" spans="1:40" s="4" customFormat="1" ht="15" x14ac:dyDescent="0.25">
      <c r="A560" s="119"/>
      <c r="B560" s="50"/>
      <c r="C560" s="853" t="s">
        <v>108</v>
      </c>
      <c r="D560" s="853"/>
      <c r="E560" s="853"/>
      <c r="F560" s="853"/>
      <c r="G560" s="853"/>
      <c r="H560" s="853"/>
      <c r="I560" s="853"/>
      <c r="J560" s="853"/>
      <c r="K560" s="853"/>
      <c r="L560" s="120">
        <v>7663.86</v>
      </c>
      <c r="M560" s="121"/>
      <c r="N560" s="141">
        <v>271452.67</v>
      </c>
      <c r="AM560" s="48"/>
      <c r="AN560" s="3" t="s">
        <v>108</v>
      </c>
    </row>
    <row r="561" spans="1:45" s="4" customFormat="1" ht="15" x14ac:dyDescent="0.25">
      <c r="A561" s="119"/>
      <c r="B561" s="50"/>
      <c r="C561" s="853" t="s">
        <v>109</v>
      </c>
      <c r="D561" s="853"/>
      <c r="E561" s="853"/>
      <c r="F561" s="853"/>
      <c r="G561" s="853"/>
      <c r="H561" s="853"/>
      <c r="I561" s="853"/>
      <c r="J561" s="853"/>
      <c r="K561" s="853"/>
      <c r="L561" s="120">
        <v>3912.34</v>
      </c>
      <c r="M561" s="121"/>
      <c r="N561" s="141">
        <v>138575.85</v>
      </c>
      <c r="AM561" s="48"/>
      <c r="AN561" s="3" t="s">
        <v>109</v>
      </c>
    </row>
    <row r="562" spans="1:45" s="4" customFormat="1" ht="15" x14ac:dyDescent="0.25">
      <c r="A562" s="119"/>
      <c r="B562" s="50" t="s">
        <v>986</v>
      </c>
      <c r="C562" s="853" t="s">
        <v>512</v>
      </c>
      <c r="D562" s="853"/>
      <c r="E562" s="853"/>
      <c r="F562" s="853"/>
      <c r="G562" s="853"/>
      <c r="H562" s="853"/>
      <c r="I562" s="853"/>
      <c r="J562" s="853"/>
      <c r="K562" s="853"/>
      <c r="L562" s="120">
        <v>5510042.2300000004</v>
      </c>
      <c r="M562" s="142">
        <v>6.05</v>
      </c>
      <c r="N562" s="141">
        <v>33335755.489999998</v>
      </c>
      <c r="AM562" s="48"/>
      <c r="AN562" s="3" t="s">
        <v>512</v>
      </c>
    </row>
    <row r="563" spans="1:45" s="4" customFormat="1" ht="15" x14ac:dyDescent="0.25">
      <c r="A563" s="119"/>
      <c r="B563" s="50"/>
      <c r="C563" s="853" t="s">
        <v>110</v>
      </c>
      <c r="D563" s="853"/>
      <c r="E563" s="853"/>
      <c r="F563" s="853"/>
      <c r="G563" s="853"/>
      <c r="H563" s="853"/>
      <c r="I563" s="853"/>
      <c r="J563" s="853"/>
      <c r="K563" s="853"/>
      <c r="L563" s="120">
        <v>7799.45</v>
      </c>
      <c r="M563" s="121"/>
      <c r="N563" s="141">
        <v>276256.52</v>
      </c>
      <c r="AM563" s="48"/>
      <c r="AN563" s="3" t="s">
        <v>110</v>
      </c>
    </row>
    <row r="564" spans="1:45" s="4" customFormat="1" ht="15" x14ac:dyDescent="0.25">
      <c r="A564" s="119"/>
      <c r="B564" s="50"/>
      <c r="C564" s="853" t="s">
        <v>111</v>
      </c>
      <c r="D564" s="853"/>
      <c r="E564" s="853"/>
      <c r="F564" s="853"/>
      <c r="G564" s="853"/>
      <c r="H564" s="853"/>
      <c r="I564" s="853"/>
      <c r="J564" s="853"/>
      <c r="K564" s="853"/>
      <c r="L564" s="120">
        <v>7759.45</v>
      </c>
      <c r="M564" s="121"/>
      <c r="N564" s="141">
        <v>274838.62</v>
      </c>
      <c r="AM564" s="48"/>
      <c r="AN564" s="3" t="s">
        <v>111</v>
      </c>
    </row>
    <row r="565" spans="1:45" s="4" customFormat="1" ht="15" x14ac:dyDescent="0.25">
      <c r="A565" s="119"/>
      <c r="B565" s="50"/>
      <c r="C565" s="853" t="s">
        <v>112</v>
      </c>
      <c r="D565" s="853"/>
      <c r="E565" s="853"/>
      <c r="F565" s="853"/>
      <c r="G565" s="853"/>
      <c r="H565" s="853"/>
      <c r="I565" s="853"/>
      <c r="J565" s="853"/>
      <c r="K565" s="853"/>
      <c r="L565" s="120">
        <v>3967.1</v>
      </c>
      <c r="M565" s="121"/>
      <c r="N565" s="141">
        <v>140515.38</v>
      </c>
      <c r="AM565" s="48"/>
      <c r="AN565" s="3" t="s">
        <v>112</v>
      </c>
    </row>
    <row r="566" spans="1:45" s="4" customFormat="1" ht="15" x14ac:dyDescent="0.25">
      <c r="A566" s="119"/>
      <c r="B566" s="125"/>
      <c r="C566" s="861" t="s">
        <v>364</v>
      </c>
      <c r="D566" s="861"/>
      <c r="E566" s="861"/>
      <c r="F566" s="861"/>
      <c r="G566" s="861"/>
      <c r="H566" s="861"/>
      <c r="I566" s="861"/>
      <c r="J566" s="861"/>
      <c r="K566" s="861"/>
      <c r="L566" s="126">
        <v>5564515.6600000001</v>
      </c>
      <c r="M566" s="127"/>
      <c r="N566" s="143">
        <v>34331165.560000002</v>
      </c>
      <c r="AM566" s="48"/>
      <c r="AO566" s="48" t="s">
        <v>364</v>
      </c>
    </row>
    <row r="567" spans="1:45" s="4" customFormat="1" ht="15" x14ac:dyDescent="0.25">
      <c r="A567" s="119"/>
      <c r="B567" s="50"/>
      <c r="C567" s="853" t="s">
        <v>100</v>
      </c>
      <c r="D567" s="853"/>
      <c r="E567" s="853"/>
      <c r="F567" s="853"/>
      <c r="G567" s="853"/>
      <c r="H567" s="853"/>
      <c r="I567" s="853"/>
      <c r="J567" s="853"/>
      <c r="K567" s="853"/>
      <c r="L567" s="123"/>
      <c r="M567" s="121"/>
      <c r="N567" s="122"/>
      <c r="AM567" s="48"/>
      <c r="AN567" s="3" t="s">
        <v>100</v>
      </c>
      <c r="AO567" s="48"/>
    </row>
    <row r="568" spans="1:45" s="4" customFormat="1" ht="15" x14ac:dyDescent="0.25">
      <c r="A568" s="119"/>
      <c r="B568" s="50"/>
      <c r="C568" s="853" t="s">
        <v>514</v>
      </c>
      <c r="D568" s="853"/>
      <c r="E568" s="853"/>
      <c r="F568" s="853"/>
      <c r="G568" s="853"/>
      <c r="H568" s="853"/>
      <c r="I568" s="853"/>
      <c r="J568" s="853"/>
      <c r="K568" s="853"/>
      <c r="L568" s="120">
        <v>5510042.2300000004</v>
      </c>
      <c r="M568" s="121"/>
      <c r="N568" s="141">
        <v>33335755.489999998</v>
      </c>
      <c r="AM568" s="48"/>
      <c r="AN568" s="3" t="s">
        <v>514</v>
      </c>
      <c r="AO568" s="48"/>
    </row>
    <row r="569" spans="1:45" s="4" customFormat="1" ht="13.5" hidden="1" customHeight="1" x14ac:dyDescent="0.25">
      <c r="B569" s="113"/>
      <c r="C569" s="111"/>
      <c r="D569" s="111"/>
      <c r="E569" s="111"/>
      <c r="F569" s="111"/>
      <c r="G569" s="111"/>
      <c r="H569" s="111"/>
      <c r="I569" s="111"/>
      <c r="J569" s="111"/>
      <c r="K569" s="111"/>
      <c r="L569" s="126"/>
      <c r="M569" s="144"/>
      <c r="N569" s="145"/>
    </row>
    <row r="570" spans="1:45" s="4" customFormat="1" ht="26.25" customHeight="1" x14ac:dyDescent="0.25">
      <c r="A570" s="146"/>
      <c r="B570" s="147"/>
      <c r="C570" s="147"/>
      <c r="D570" s="147"/>
      <c r="E570" s="147"/>
      <c r="F570" s="147"/>
      <c r="G570" s="147"/>
      <c r="H570" s="147"/>
      <c r="I570" s="147"/>
      <c r="J570" s="147"/>
      <c r="K570" s="147"/>
      <c r="L570" s="147"/>
      <c r="M570" s="147"/>
      <c r="N570" s="147"/>
    </row>
    <row r="571" spans="1:45" s="8" customFormat="1" ht="15" x14ac:dyDescent="0.25">
      <c r="A571" s="6"/>
      <c r="B571" s="148" t="s">
        <v>365</v>
      </c>
      <c r="C571" s="859"/>
      <c r="D571" s="859"/>
      <c r="E571" s="859"/>
      <c r="F571" s="859"/>
      <c r="G571" s="859"/>
      <c r="H571" s="860" t="s">
        <v>761</v>
      </c>
      <c r="I571" s="860"/>
      <c r="J571" s="860"/>
      <c r="K571" s="860"/>
      <c r="L571" s="860"/>
      <c r="M571" s="4"/>
      <c r="N571" s="4"/>
      <c r="O571" s="4"/>
      <c r="P571" s="4"/>
      <c r="Q571" s="4"/>
      <c r="R571" s="4"/>
      <c r="S571" s="4"/>
      <c r="T571" s="4"/>
      <c r="U571" s="4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  <c r="AJ571" s="12"/>
      <c r="AK571" s="12"/>
      <c r="AL571" s="12"/>
      <c r="AM571" s="12"/>
      <c r="AN571" s="12"/>
      <c r="AO571" s="12"/>
      <c r="AP571" s="12" t="s">
        <v>10</v>
      </c>
      <c r="AQ571" s="12" t="s">
        <v>761</v>
      </c>
      <c r="AR571" s="12"/>
      <c r="AS571" s="12"/>
    </row>
    <row r="572" spans="1:45" s="149" customFormat="1" ht="16.5" customHeight="1" x14ac:dyDescent="0.25">
      <c r="A572" s="10"/>
      <c r="B572" s="148"/>
      <c r="C572" s="858" t="s">
        <v>367</v>
      </c>
      <c r="D572" s="858"/>
      <c r="E572" s="858"/>
      <c r="F572" s="858"/>
      <c r="G572" s="858"/>
      <c r="H572" s="858"/>
      <c r="I572" s="858"/>
      <c r="J572" s="858"/>
      <c r="K572" s="858"/>
      <c r="L572" s="858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</row>
    <row r="573" spans="1:45" s="8" customFormat="1" ht="15" x14ac:dyDescent="0.25">
      <c r="A573" s="6"/>
      <c r="B573" s="148" t="s">
        <v>368</v>
      </c>
      <c r="C573" s="859"/>
      <c r="D573" s="859"/>
      <c r="E573" s="859"/>
      <c r="F573" s="859"/>
      <c r="G573" s="859"/>
      <c r="H573" s="860" t="s">
        <v>762</v>
      </c>
      <c r="I573" s="860"/>
      <c r="J573" s="860"/>
      <c r="K573" s="860"/>
      <c r="L573" s="860"/>
      <c r="M573" s="4"/>
      <c r="N573" s="4"/>
      <c r="O573" s="4"/>
      <c r="P573" s="4"/>
      <c r="Q573" s="4"/>
      <c r="R573" s="4"/>
      <c r="S573" s="4"/>
      <c r="T573" s="4"/>
      <c r="U573" s="4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  <c r="AJ573" s="12"/>
      <c r="AK573" s="12"/>
      <c r="AL573" s="12"/>
      <c r="AM573" s="12"/>
      <c r="AN573" s="12"/>
      <c r="AO573" s="12"/>
      <c r="AP573" s="12"/>
      <c r="AQ573" s="12"/>
      <c r="AR573" s="12" t="s">
        <v>10</v>
      </c>
      <c r="AS573" s="12" t="s">
        <v>762</v>
      </c>
    </row>
    <row r="574" spans="1:45" s="149" customFormat="1" ht="16.5" customHeight="1" x14ac:dyDescent="0.25">
      <c r="A574" s="10"/>
      <c r="C574" s="858" t="s">
        <v>367</v>
      </c>
      <c r="D574" s="858"/>
      <c r="E574" s="858"/>
      <c r="F574" s="858"/>
      <c r="G574" s="858"/>
      <c r="H574" s="858"/>
      <c r="I574" s="858"/>
      <c r="J574" s="858"/>
      <c r="K574" s="858"/>
      <c r="L574" s="858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  <c r="AH574" s="150"/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</row>
    <row r="575" spans="1:45" s="8" customFormat="1" ht="19.5" customHeight="1" x14ac:dyDescent="0.2">
      <c r="A575" s="6"/>
      <c r="C575" s="151"/>
      <c r="D575" s="151"/>
      <c r="E575" s="151"/>
      <c r="F575" s="151"/>
      <c r="G575" s="151"/>
      <c r="H575" s="151"/>
      <c r="I575" s="151"/>
      <c r="J575" s="151"/>
      <c r="K575" s="151"/>
      <c r="L575" s="151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  <c r="AN575" s="12"/>
      <c r="AO575" s="12"/>
      <c r="AP575" s="12"/>
      <c r="AQ575" s="12"/>
      <c r="AR575" s="12"/>
      <c r="AS575" s="12"/>
    </row>
    <row r="576" spans="1:45" s="4" customFormat="1" ht="22.5" customHeight="1" x14ac:dyDescent="0.25">
      <c r="A576" s="848" t="s">
        <v>370</v>
      </c>
      <c r="B576" s="848"/>
      <c r="C576" s="848"/>
      <c r="D576" s="848"/>
      <c r="E576" s="848"/>
      <c r="F576" s="848"/>
      <c r="G576" s="848"/>
      <c r="H576" s="848"/>
      <c r="I576" s="848"/>
      <c r="J576" s="848"/>
      <c r="K576" s="848"/>
      <c r="L576" s="848"/>
      <c r="M576" s="848"/>
      <c r="N576" s="848"/>
      <c r="O576" s="138"/>
      <c r="P576" s="138"/>
    </row>
    <row r="577" spans="1:16" s="4" customFormat="1" ht="12.75" customHeight="1" x14ac:dyDescent="0.25">
      <c r="A577" s="848" t="s">
        <v>371</v>
      </c>
      <c r="B577" s="848"/>
      <c r="C577" s="848"/>
      <c r="D577" s="848"/>
      <c r="E577" s="848"/>
      <c r="F577" s="848"/>
      <c r="G577" s="848"/>
      <c r="H577" s="848"/>
      <c r="I577" s="848"/>
      <c r="J577" s="848"/>
      <c r="K577" s="848"/>
      <c r="L577" s="848"/>
      <c r="M577" s="848"/>
      <c r="N577" s="848"/>
      <c r="O577" s="138"/>
      <c r="P577" s="138"/>
    </row>
    <row r="578" spans="1:16" s="4" customFormat="1" ht="12.75" customHeight="1" x14ac:dyDescent="0.25">
      <c r="A578" s="848" t="s">
        <v>372</v>
      </c>
      <c r="B578" s="848"/>
      <c r="C578" s="848"/>
      <c r="D578" s="848"/>
      <c r="E578" s="848"/>
      <c r="F578" s="848"/>
      <c r="G578" s="848"/>
      <c r="H578" s="848"/>
      <c r="I578" s="848"/>
      <c r="J578" s="848"/>
      <c r="K578" s="848"/>
      <c r="L578" s="848"/>
      <c r="M578" s="848"/>
      <c r="N578" s="848"/>
      <c r="O578" s="138"/>
      <c r="P578" s="138"/>
    </row>
    <row r="579" spans="1:16" s="4" customFormat="1" ht="19.5" customHeight="1" x14ac:dyDescent="0.25"/>
    <row r="580" spans="1:16" s="4" customFormat="1" ht="15" x14ac:dyDescent="0.25">
      <c r="B580" s="152"/>
      <c r="D580" s="152"/>
      <c r="F580" s="152"/>
    </row>
  </sheetData>
  <mergeCells count="571">
    <mergeCell ref="C574:L574"/>
    <mergeCell ref="A576:N576"/>
    <mergeCell ref="A577:N577"/>
    <mergeCell ref="A578:N578"/>
    <mergeCell ref="C571:G571"/>
    <mergeCell ref="H571:L571"/>
    <mergeCell ref="C572:L572"/>
    <mergeCell ref="C573:G573"/>
    <mergeCell ref="H573:L573"/>
    <mergeCell ref="C564:K564"/>
    <mergeCell ref="C565:K565"/>
    <mergeCell ref="C566:K566"/>
    <mergeCell ref="C567:K567"/>
    <mergeCell ref="C568:K568"/>
    <mergeCell ref="C559:K559"/>
    <mergeCell ref="C560:K560"/>
    <mergeCell ref="C561:K561"/>
    <mergeCell ref="C562:K562"/>
    <mergeCell ref="C563:K563"/>
    <mergeCell ref="C554:K554"/>
    <mergeCell ref="C555:K555"/>
    <mergeCell ref="C556:K556"/>
    <mergeCell ref="C557:K557"/>
    <mergeCell ref="C558:K558"/>
    <mergeCell ref="C549:K549"/>
    <mergeCell ref="C550:K550"/>
    <mergeCell ref="C551:K551"/>
    <mergeCell ref="C552:K552"/>
    <mergeCell ref="C553:K553"/>
    <mergeCell ref="C544:K544"/>
    <mergeCell ref="C545:K545"/>
    <mergeCell ref="C546:K546"/>
    <mergeCell ref="C547:K547"/>
    <mergeCell ref="C548:K548"/>
    <mergeCell ref="C537:E537"/>
    <mergeCell ref="C538:E538"/>
    <mergeCell ref="C541:K541"/>
    <mergeCell ref="C542:K542"/>
    <mergeCell ref="C543:K543"/>
    <mergeCell ref="C532:E532"/>
    <mergeCell ref="C533:E533"/>
    <mergeCell ref="C534:E534"/>
    <mergeCell ref="C535:E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66:E466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A309:N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A292:N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A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7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S282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 t="s">
        <v>894</v>
      </c>
      <c r="H8" s="832"/>
      <c r="I8" s="832"/>
      <c r="J8" s="832"/>
      <c r="K8" s="832"/>
      <c r="L8" s="832"/>
      <c r="M8" s="832"/>
      <c r="N8" s="832"/>
      <c r="P8" s="13" t="s">
        <v>9</v>
      </c>
      <c r="Q8" s="13" t="s">
        <v>894</v>
      </c>
      <c r="R8" s="14"/>
      <c r="S8" s="14"/>
      <c r="T8" s="14"/>
      <c r="U8" s="14"/>
      <c r="X8" s="12" t="s">
        <v>894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 t="s">
        <v>732</v>
      </c>
      <c r="H11" s="832"/>
      <c r="I11" s="832"/>
      <c r="J11" s="832"/>
      <c r="K11" s="832"/>
      <c r="L11" s="832"/>
      <c r="M11" s="832"/>
      <c r="N11" s="832"/>
      <c r="AA11" s="12" t="s">
        <v>732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840" t="s">
        <v>733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733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840" t="s">
        <v>995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995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996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997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997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998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976.95</v>
      </c>
      <c r="D28" s="26" t="s">
        <v>999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0</v>
      </c>
      <c r="D30" s="26" t="s">
        <v>43</v>
      </c>
      <c r="E30" s="27" t="s">
        <v>32</v>
      </c>
      <c r="G30" s="8" t="s">
        <v>36</v>
      </c>
      <c r="I30" s="8"/>
      <c r="J30" s="8"/>
      <c r="K30" s="8"/>
      <c r="L30" s="25">
        <v>8.2899999999999991</v>
      </c>
      <c r="M30" s="33" t="s">
        <v>900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28.7</v>
      </c>
      <c r="D31" s="34" t="s">
        <v>901</v>
      </c>
      <c r="E31" s="27" t="s">
        <v>32</v>
      </c>
      <c r="G31" s="8" t="s">
        <v>40</v>
      </c>
      <c r="I31" s="8"/>
      <c r="J31" s="8"/>
      <c r="K31" s="8"/>
      <c r="L31" s="850">
        <v>23.31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948.25</v>
      </c>
      <c r="D32" s="34" t="s">
        <v>1000</v>
      </c>
      <c r="E32" s="27" t="s">
        <v>32</v>
      </c>
      <c r="G32" s="8" t="s">
        <v>44</v>
      </c>
      <c r="I32" s="8"/>
      <c r="J32" s="8"/>
      <c r="K32" s="8"/>
      <c r="L32" s="850">
        <v>0.48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903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903</v>
      </c>
    </row>
    <row r="40" spans="1:37" s="4" customFormat="1" ht="23.25" x14ac:dyDescent="0.25">
      <c r="A40" s="855" t="s">
        <v>904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904</v>
      </c>
    </row>
    <row r="41" spans="1:37" s="4" customFormat="1" ht="23.25" x14ac:dyDescent="0.25">
      <c r="A41" s="40" t="s">
        <v>60</v>
      </c>
      <c r="B41" s="41" t="s">
        <v>905</v>
      </c>
      <c r="C41" s="847" t="s">
        <v>906</v>
      </c>
      <c r="D41" s="847"/>
      <c r="E41" s="847"/>
      <c r="F41" s="42" t="s">
        <v>174</v>
      </c>
      <c r="G41" s="43">
        <v>1</v>
      </c>
      <c r="H41" s="44">
        <v>1</v>
      </c>
      <c r="I41" s="44">
        <v>1</v>
      </c>
      <c r="J41" s="46"/>
      <c r="K41" s="43"/>
      <c r="L41" s="46"/>
      <c r="M41" s="43"/>
      <c r="N41" s="47"/>
      <c r="AF41" s="39"/>
      <c r="AG41" s="48"/>
      <c r="AH41" s="48" t="s">
        <v>906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7">
        <v>4.54</v>
      </c>
      <c r="K42" s="54"/>
      <c r="L42" s="57">
        <v>4.54</v>
      </c>
      <c r="M42" s="56">
        <v>35.42</v>
      </c>
      <c r="N42" s="133">
        <v>160.81</v>
      </c>
      <c r="AF42" s="39"/>
      <c r="AG42" s="48"/>
      <c r="AH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7">
        <v>4.17</v>
      </c>
      <c r="K43" s="54"/>
      <c r="L43" s="57">
        <v>4.17</v>
      </c>
      <c r="M43" s="54"/>
      <c r="N43" s="59"/>
      <c r="AF43" s="39"/>
      <c r="AG43" s="48"/>
      <c r="AH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0.5</v>
      </c>
      <c r="K44" s="54"/>
      <c r="L44" s="57">
        <v>0.5</v>
      </c>
      <c r="M44" s="56">
        <v>35.42</v>
      </c>
      <c r="N44" s="133">
        <v>17.71</v>
      </c>
      <c r="AF44" s="39"/>
      <c r="AG44" s="48"/>
      <c r="AH44" s="48"/>
      <c r="AI44" s="3" t="s">
        <v>70</v>
      </c>
    </row>
    <row r="45" spans="1:37" s="4" customFormat="1" ht="15" x14ac:dyDescent="0.25">
      <c r="A45" s="51"/>
      <c r="B45" s="50" t="s">
        <v>86</v>
      </c>
      <c r="C45" s="853" t="s">
        <v>87</v>
      </c>
      <c r="D45" s="853"/>
      <c r="E45" s="853"/>
      <c r="F45" s="53"/>
      <c r="G45" s="54"/>
      <c r="H45" s="54"/>
      <c r="I45" s="54"/>
      <c r="J45" s="57">
        <v>23.2</v>
      </c>
      <c r="K45" s="54"/>
      <c r="L45" s="57">
        <v>23.2</v>
      </c>
      <c r="M45" s="54"/>
      <c r="N45" s="59"/>
      <c r="AF45" s="39"/>
      <c r="AG45" s="48"/>
      <c r="AH45" s="48"/>
      <c r="AI45" s="3" t="s">
        <v>87</v>
      </c>
    </row>
    <row r="46" spans="1:37" s="4" customFormat="1" ht="15" x14ac:dyDescent="0.25">
      <c r="A46" s="60"/>
      <c r="B46" s="50"/>
      <c r="C46" s="853" t="s">
        <v>71</v>
      </c>
      <c r="D46" s="853"/>
      <c r="E46" s="853"/>
      <c r="F46" s="53" t="s">
        <v>72</v>
      </c>
      <c r="G46" s="56">
        <v>0.52</v>
      </c>
      <c r="H46" s="54"/>
      <c r="I46" s="56">
        <v>0.52</v>
      </c>
      <c r="J46" s="63"/>
      <c r="K46" s="54"/>
      <c r="L46" s="63"/>
      <c r="M46" s="54"/>
      <c r="N46" s="59"/>
      <c r="AF46" s="39"/>
      <c r="AG46" s="48"/>
      <c r="AH46" s="48"/>
      <c r="AJ46" s="3" t="s">
        <v>71</v>
      </c>
    </row>
    <row r="47" spans="1:37" s="4" customFormat="1" ht="15" x14ac:dyDescent="0.25">
      <c r="A47" s="60"/>
      <c r="B47" s="50"/>
      <c r="C47" s="853" t="s">
        <v>73</v>
      </c>
      <c r="D47" s="853"/>
      <c r="E47" s="853"/>
      <c r="F47" s="53" t="s">
        <v>72</v>
      </c>
      <c r="G47" s="56">
        <v>0.05</v>
      </c>
      <c r="H47" s="54"/>
      <c r="I47" s="56">
        <v>0.05</v>
      </c>
      <c r="J47" s="63"/>
      <c r="K47" s="54"/>
      <c r="L47" s="63"/>
      <c r="M47" s="54"/>
      <c r="N47" s="59"/>
      <c r="AF47" s="39"/>
      <c r="AG47" s="48"/>
      <c r="AH47" s="48"/>
      <c r="AJ47" s="3" t="s">
        <v>73</v>
      </c>
    </row>
    <row r="48" spans="1:37" s="4" customFormat="1" ht="15" x14ac:dyDescent="0.25">
      <c r="A48" s="51"/>
      <c r="B48" s="50"/>
      <c r="C48" s="854" t="s">
        <v>74</v>
      </c>
      <c r="D48" s="854"/>
      <c r="E48" s="854"/>
      <c r="F48" s="65"/>
      <c r="G48" s="66"/>
      <c r="H48" s="66"/>
      <c r="I48" s="66"/>
      <c r="J48" s="68">
        <v>31.91</v>
      </c>
      <c r="K48" s="66"/>
      <c r="L48" s="68">
        <v>31.91</v>
      </c>
      <c r="M48" s="66"/>
      <c r="N48" s="69"/>
      <c r="AF48" s="39"/>
      <c r="AG48" s="48"/>
      <c r="AH48" s="48"/>
      <c r="AK48" s="3" t="s">
        <v>74</v>
      </c>
    </row>
    <row r="49" spans="1:38" s="4" customFormat="1" ht="15" x14ac:dyDescent="0.25">
      <c r="A49" s="60"/>
      <c r="B49" s="50"/>
      <c r="C49" s="853" t="s">
        <v>75</v>
      </c>
      <c r="D49" s="853"/>
      <c r="E49" s="853"/>
      <c r="F49" s="53"/>
      <c r="G49" s="54"/>
      <c r="H49" s="54"/>
      <c r="I49" s="54"/>
      <c r="J49" s="63"/>
      <c r="K49" s="54"/>
      <c r="L49" s="57">
        <v>5.04</v>
      </c>
      <c r="M49" s="54"/>
      <c r="N49" s="133">
        <v>178.52</v>
      </c>
      <c r="AF49" s="39"/>
      <c r="AG49" s="48"/>
      <c r="AH49" s="48"/>
      <c r="AJ49" s="3" t="s">
        <v>75</v>
      </c>
    </row>
    <row r="50" spans="1:38" s="4" customFormat="1" ht="23.25" x14ac:dyDescent="0.25">
      <c r="A50" s="60"/>
      <c r="B50" s="50" t="s">
        <v>907</v>
      </c>
      <c r="C50" s="853" t="s">
        <v>908</v>
      </c>
      <c r="D50" s="853"/>
      <c r="E50" s="853"/>
      <c r="F50" s="53" t="s">
        <v>78</v>
      </c>
      <c r="G50" s="70">
        <v>90</v>
      </c>
      <c r="H50" s="54"/>
      <c r="I50" s="70">
        <v>90</v>
      </c>
      <c r="J50" s="63"/>
      <c r="K50" s="54"/>
      <c r="L50" s="57">
        <v>4.54</v>
      </c>
      <c r="M50" s="54"/>
      <c r="N50" s="133">
        <v>160.66999999999999</v>
      </c>
      <c r="AF50" s="39"/>
      <c r="AG50" s="48"/>
      <c r="AH50" s="48"/>
      <c r="AJ50" s="3" t="s">
        <v>908</v>
      </c>
    </row>
    <row r="51" spans="1:38" s="4" customFormat="1" ht="23.25" x14ac:dyDescent="0.25">
      <c r="A51" s="60"/>
      <c r="B51" s="50" t="s">
        <v>909</v>
      </c>
      <c r="C51" s="853" t="s">
        <v>910</v>
      </c>
      <c r="D51" s="853"/>
      <c r="E51" s="853"/>
      <c r="F51" s="53" t="s">
        <v>78</v>
      </c>
      <c r="G51" s="70">
        <v>46</v>
      </c>
      <c r="H51" s="54"/>
      <c r="I51" s="70">
        <v>46</v>
      </c>
      <c r="J51" s="63"/>
      <c r="K51" s="54"/>
      <c r="L51" s="57">
        <v>2.3199999999999998</v>
      </c>
      <c r="M51" s="54"/>
      <c r="N51" s="133">
        <v>82.12</v>
      </c>
      <c r="AF51" s="39"/>
      <c r="AG51" s="48"/>
      <c r="AH51" s="48"/>
      <c r="AJ51" s="3" t="s">
        <v>910</v>
      </c>
    </row>
    <row r="52" spans="1:38" s="4" customFormat="1" ht="15" x14ac:dyDescent="0.25">
      <c r="A52" s="71"/>
      <c r="B52" s="72"/>
      <c r="C52" s="847" t="s">
        <v>81</v>
      </c>
      <c r="D52" s="847"/>
      <c r="E52" s="847"/>
      <c r="F52" s="42"/>
      <c r="G52" s="43"/>
      <c r="H52" s="43"/>
      <c r="I52" s="43"/>
      <c r="J52" s="46"/>
      <c r="K52" s="43"/>
      <c r="L52" s="131">
        <v>38.770000000000003</v>
      </c>
      <c r="M52" s="66"/>
      <c r="N52" s="47"/>
      <c r="AF52" s="39"/>
      <c r="AG52" s="48"/>
      <c r="AH52" s="48"/>
      <c r="AL52" s="48" t="s">
        <v>81</v>
      </c>
    </row>
    <row r="53" spans="1:38" s="4" customFormat="1" ht="34.5" x14ac:dyDescent="0.25">
      <c r="A53" s="40" t="s">
        <v>67</v>
      </c>
      <c r="B53" s="41" t="s">
        <v>911</v>
      </c>
      <c r="C53" s="847" t="s">
        <v>912</v>
      </c>
      <c r="D53" s="847"/>
      <c r="E53" s="847"/>
      <c r="F53" s="42" t="s">
        <v>174</v>
      </c>
      <c r="G53" s="43">
        <v>1</v>
      </c>
      <c r="H53" s="44">
        <v>1</v>
      </c>
      <c r="I53" s="44">
        <v>1</v>
      </c>
      <c r="J53" s="46"/>
      <c r="K53" s="43"/>
      <c r="L53" s="46"/>
      <c r="M53" s="43"/>
      <c r="N53" s="47"/>
      <c r="AF53" s="39"/>
      <c r="AG53" s="48"/>
      <c r="AH53" s="48" t="s">
        <v>912</v>
      </c>
      <c r="AL53" s="48"/>
    </row>
    <row r="54" spans="1:38" s="4" customFormat="1" ht="15" x14ac:dyDescent="0.25">
      <c r="A54" s="51"/>
      <c r="B54" s="50" t="s">
        <v>60</v>
      </c>
      <c r="C54" s="853" t="s">
        <v>66</v>
      </c>
      <c r="D54" s="853"/>
      <c r="E54" s="853"/>
      <c r="F54" s="53"/>
      <c r="G54" s="54"/>
      <c r="H54" s="54"/>
      <c r="I54" s="54"/>
      <c r="J54" s="57">
        <v>5.16</v>
      </c>
      <c r="K54" s="54"/>
      <c r="L54" s="57">
        <v>5.16</v>
      </c>
      <c r="M54" s="56">
        <v>35.42</v>
      </c>
      <c r="N54" s="133">
        <v>182.77</v>
      </c>
      <c r="AF54" s="39"/>
      <c r="AG54" s="48"/>
      <c r="AH54" s="48"/>
      <c r="AI54" s="3" t="s">
        <v>66</v>
      </c>
      <c r="AL54" s="48"/>
    </row>
    <row r="55" spans="1:38" s="4" customFormat="1" ht="15" x14ac:dyDescent="0.25">
      <c r="A55" s="51"/>
      <c r="B55" s="50" t="s">
        <v>86</v>
      </c>
      <c r="C55" s="853" t="s">
        <v>87</v>
      </c>
      <c r="D55" s="853"/>
      <c r="E55" s="853"/>
      <c r="F55" s="53"/>
      <c r="G55" s="54"/>
      <c r="H55" s="54"/>
      <c r="I55" s="54"/>
      <c r="J55" s="57">
        <v>1.0900000000000001</v>
      </c>
      <c r="K55" s="54"/>
      <c r="L55" s="57">
        <v>1.0900000000000001</v>
      </c>
      <c r="M55" s="54"/>
      <c r="N55" s="59"/>
      <c r="AF55" s="39"/>
      <c r="AG55" s="48"/>
      <c r="AH55" s="48"/>
      <c r="AI55" s="3" t="s">
        <v>87</v>
      </c>
      <c r="AL55" s="48"/>
    </row>
    <row r="56" spans="1:38" s="4" customFormat="1" ht="15" x14ac:dyDescent="0.25">
      <c r="A56" s="60"/>
      <c r="B56" s="50"/>
      <c r="C56" s="853" t="s">
        <v>71</v>
      </c>
      <c r="D56" s="853"/>
      <c r="E56" s="853"/>
      <c r="F56" s="53" t="s">
        <v>72</v>
      </c>
      <c r="G56" s="56">
        <v>0.52</v>
      </c>
      <c r="H56" s="54"/>
      <c r="I56" s="56">
        <v>0.52</v>
      </c>
      <c r="J56" s="63"/>
      <c r="K56" s="54"/>
      <c r="L56" s="63"/>
      <c r="M56" s="54"/>
      <c r="N56" s="59"/>
      <c r="AF56" s="39"/>
      <c r="AG56" s="48"/>
      <c r="AH56" s="48"/>
      <c r="AJ56" s="3" t="s">
        <v>71</v>
      </c>
      <c r="AL56" s="48"/>
    </row>
    <row r="57" spans="1:38" s="4" customFormat="1" ht="15" x14ac:dyDescent="0.25">
      <c r="A57" s="51"/>
      <c r="B57" s="50"/>
      <c r="C57" s="854" t="s">
        <v>74</v>
      </c>
      <c r="D57" s="854"/>
      <c r="E57" s="854"/>
      <c r="F57" s="65"/>
      <c r="G57" s="66"/>
      <c r="H57" s="66"/>
      <c r="I57" s="66"/>
      <c r="J57" s="68">
        <v>6.25</v>
      </c>
      <c r="K57" s="66"/>
      <c r="L57" s="68">
        <v>6.25</v>
      </c>
      <c r="M57" s="66"/>
      <c r="N57" s="69"/>
      <c r="AF57" s="39"/>
      <c r="AG57" s="48"/>
      <c r="AH57" s="48"/>
      <c r="AK57" s="3" t="s">
        <v>74</v>
      </c>
      <c r="AL57" s="48"/>
    </row>
    <row r="58" spans="1:38" s="4" customFormat="1" ht="15" x14ac:dyDescent="0.25">
      <c r="A58" s="60"/>
      <c r="B58" s="50"/>
      <c r="C58" s="853" t="s">
        <v>75</v>
      </c>
      <c r="D58" s="853"/>
      <c r="E58" s="853"/>
      <c r="F58" s="53"/>
      <c r="G58" s="54"/>
      <c r="H58" s="54"/>
      <c r="I58" s="54"/>
      <c r="J58" s="63"/>
      <c r="K58" s="54"/>
      <c r="L58" s="57">
        <v>5.16</v>
      </c>
      <c r="M58" s="54"/>
      <c r="N58" s="133">
        <v>182.77</v>
      </c>
      <c r="AF58" s="39"/>
      <c r="AG58" s="48"/>
      <c r="AH58" s="48"/>
      <c r="AJ58" s="3" t="s">
        <v>75</v>
      </c>
      <c r="AL58" s="48"/>
    </row>
    <row r="59" spans="1:38" s="4" customFormat="1" ht="23.25" x14ac:dyDescent="0.25">
      <c r="A59" s="60"/>
      <c r="B59" s="50" t="s">
        <v>907</v>
      </c>
      <c r="C59" s="853" t="s">
        <v>908</v>
      </c>
      <c r="D59" s="853"/>
      <c r="E59" s="853"/>
      <c r="F59" s="53" t="s">
        <v>78</v>
      </c>
      <c r="G59" s="70">
        <v>90</v>
      </c>
      <c r="H59" s="54"/>
      <c r="I59" s="70">
        <v>90</v>
      </c>
      <c r="J59" s="63"/>
      <c r="K59" s="54"/>
      <c r="L59" s="57">
        <v>4.6399999999999997</v>
      </c>
      <c r="M59" s="54"/>
      <c r="N59" s="133">
        <v>164.49</v>
      </c>
      <c r="AF59" s="39"/>
      <c r="AG59" s="48"/>
      <c r="AH59" s="48"/>
      <c r="AJ59" s="3" t="s">
        <v>908</v>
      </c>
      <c r="AL59" s="48"/>
    </row>
    <row r="60" spans="1:38" s="4" customFormat="1" ht="23.25" x14ac:dyDescent="0.25">
      <c r="A60" s="60"/>
      <c r="B60" s="50" t="s">
        <v>909</v>
      </c>
      <c r="C60" s="853" t="s">
        <v>910</v>
      </c>
      <c r="D60" s="853"/>
      <c r="E60" s="853"/>
      <c r="F60" s="53" t="s">
        <v>78</v>
      </c>
      <c r="G60" s="70">
        <v>46</v>
      </c>
      <c r="H60" s="54"/>
      <c r="I60" s="70">
        <v>46</v>
      </c>
      <c r="J60" s="63"/>
      <c r="K60" s="54"/>
      <c r="L60" s="57">
        <v>2.37</v>
      </c>
      <c r="M60" s="54"/>
      <c r="N60" s="133">
        <v>84.07</v>
      </c>
      <c r="AF60" s="39"/>
      <c r="AG60" s="48"/>
      <c r="AH60" s="48"/>
      <c r="AJ60" s="3" t="s">
        <v>910</v>
      </c>
      <c r="AL60" s="48"/>
    </row>
    <row r="61" spans="1:38" s="4" customFormat="1" ht="15" x14ac:dyDescent="0.25">
      <c r="A61" s="71"/>
      <c r="B61" s="72"/>
      <c r="C61" s="847" t="s">
        <v>81</v>
      </c>
      <c r="D61" s="847"/>
      <c r="E61" s="847"/>
      <c r="F61" s="42"/>
      <c r="G61" s="43"/>
      <c r="H61" s="43"/>
      <c r="I61" s="43"/>
      <c r="J61" s="46"/>
      <c r="K61" s="43"/>
      <c r="L61" s="131">
        <v>13.26</v>
      </c>
      <c r="M61" s="66"/>
      <c r="N61" s="47"/>
      <c r="AF61" s="39"/>
      <c r="AG61" s="48"/>
      <c r="AH61" s="48"/>
      <c r="AL61" s="48" t="s">
        <v>81</v>
      </c>
    </row>
    <row r="62" spans="1:38" s="4" customFormat="1" ht="22.5" x14ac:dyDescent="0.25">
      <c r="A62" s="40" t="s">
        <v>913</v>
      </c>
      <c r="B62" s="41" t="s">
        <v>914</v>
      </c>
      <c r="C62" s="847" t="s">
        <v>915</v>
      </c>
      <c r="D62" s="847"/>
      <c r="E62" s="847"/>
      <c r="F62" s="42" t="s">
        <v>916</v>
      </c>
      <c r="G62" s="43">
        <v>1</v>
      </c>
      <c r="H62" s="44">
        <v>1</v>
      </c>
      <c r="I62" s="44">
        <v>1</v>
      </c>
      <c r="J62" s="73">
        <v>27530.81</v>
      </c>
      <c r="K62" s="43"/>
      <c r="L62" s="73">
        <v>4550.55</v>
      </c>
      <c r="M62" s="109">
        <v>6.05</v>
      </c>
      <c r="N62" s="134">
        <v>27530.81</v>
      </c>
      <c r="AF62" s="39"/>
      <c r="AG62" s="48"/>
      <c r="AH62" s="48" t="s">
        <v>915</v>
      </c>
      <c r="AL62" s="48"/>
    </row>
    <row r="63" spans="1:38" s="4" customFormat="1" ht="15" x14ac:dyDescent="0.25">
      <c r="A63" s="71"/>
      <c r="B63" s="72"/>
      <c r="C63" s="847" t="s">
        <v>81</v>
      </c>
      <c r="D63" s="847"/>
      <c r="E63" s="847"/>
      <c r="F63" s="42"/>
      <c r="G63" s="43"/>
      <c r="H63" s="43"/>
      <c r="I63" s="43"/>
      <c r="J63" s="46"/>
      <c r="K63" s="43"/>
      <c r="L63" s="73">
        <v>4550.55</v>
      </c>
      <c r="M63" s="66"/>
      <c r="N63" s="134">
        <v>27530.81</v>
      </c>
      <c r="AF63" s="39"/>
      <c r="AG63" s="48"/>
      <c r="AH63" s="48"/>
      <c r="AL63" s="48" t="s">
        <v>81</v>
      </c>
    </row>
    <row r="64" spans="1:38" s="4" customFormat="1" ht="45.75" x14ac:dyDescent="0.25">
      <c r="A64" s="40" t="s">
        <v>86</v>
      </c>
      <c r="B64" s="41" t="s">
        <v>917</v>
      </c>
      <c r="C64" s="847" t="s">
        <v>918</v>
      </c>
      <c r="D64" s="847"/>
      <c r="E64" s="847"/>
      <c r="F64" s="42" t="s">
        <v>174</v>
      </c>
      <c r="G64" s="43">
        <v>1</v>
      </c>
      <c r="H64" s="44">
        <v>1</v>
      </c>
      <c r="I64" s="44">
        <v>1</v>
      </c>
      <c r="J64" s="46"/>
      <c r="K64" s="43"/>
      <c r="L64" s="46"/>
      <c r="M64" s="43"/>
      <c r="N64" s="47"/>
      <c r="AF64" s="39"/>
      <c r="AG64" s="48"/>
      <c r="AH64" s="48" t="s">
        <v>918</v>
      </c>
      <c r="AL64" s="48"/>
    </row>
    <row r="65" spans="1:38" s="4" customFormat="1" ht="15" x14ac:dyDescent="0.25">
      <c r="A65" s="51"/>
      <c r="B65" s="50" t="s">
        <v>60</v>
      </c>
      <c r="C65" s="853" t="s">
        <v>66</v>
      </c>
      <c r="D65" s="853"/>
      <c r="E65" s="853"/>
      <c r="F65" s="53"/>
      <c r="G65" s="54"/>
      <c r="H65" s="54"/>
      <c r="I65" s="54"/>
      <c r="J65" s="57">
        <v>20.440000000000001</v>
      </c>
      <c r="K65" s="54"/>
      <c r="L65" s="57">
        <v>20.440000000000001</v>
      </c>
      <c r="M65" s="56">
        <v>35.42</v>
      </c>
      <c r="N65" s="133">
        <v>723.98</v>
      </c>
      <c r="AF65" s="39"/>
      <c r="AG65" s="48"/>
      <c r="AH65" s="48"/>
      <c r="AI65" s="3" t="s">
        <v>66</v>
      </c>
      <c r="AL65" s="48"/>
    </row>
    <row r="66" spans="1:38" s="4" customFormat="1" ht="15" x14ac:dyDescent="0.25">
      <c r="A66" s="51"/>
      <c r="B66" s="50" t="s">
        <v>67</v>
      </c>
      <c r="C66" s="853" t="s">
        <v>68</v>
      </c>
      <c r="D66" s="853"/>
      <c r="E66" s="853"/>
      <c r="F66" s="53"/>
      <c r="G66" s="54"/>
      <c r="H66" s="54"/>
      <c r="I66" s="54"/>
      <c r="J66" s="57">
        <v>21.65</v>
      </c>
      <c r="K66" s="54"/>
      <c r="L66" s="57">
        <v>21.65</v>
      </c>
      <c r="M66" s="54"/>
      <c r="N66" s="59"/>
      <c r="AF66" s="39"/>
      <c r="AG66" s="48"/>
      <c r="AH66" s="48"/>
      <c r="AI66" s="3" t="s">
        <v>68</v>
      </c>
      <c r="AL66" s="48"/>
    </row>
    <row r="67" spans="1:38" s="4" customFormat="1" ht="15" x14ac:dyDescent="0.25">
      <c r="A67" s="51"/>
      <c r="B67" s="50" t="s">
        <v>69</v>
      </c>
      <c r="C67" s="853" t="s">
        <v>70</v>
      </c>
      <c r="D67" s="853"/>
      <c r="E67" s="853"/>
      <c r="F67" s="53"/>
      <c r="G67" s="54"/>
      <c r="H67" s="54"/>
      <c r="I67" s="54"/>
      <c r="J67" s="57">
        <v>2.2599999999999998</v>
      </c>
      <c r="K67" s="54"/>
      <c r="L67" s="57">
        <v>2.2599999999999998</v>
      </c>
      <c r="M67" s="56">
        <v>35.42</v>
      </c>
      <c r="N67" s="133">
        <v>80.05</v>
      </c>
      <c r="AF67" s="39"/>
      <c r="AG67" s="48"/>
      <c r="AH67" s="48"/>
      <c r="AI67" s="3" t="s">
        <v>70</v>
      </c>
      <c r="AL67" s="48"/>
    </row>
    <row r="68" spans="1:38" s="4" customFormat="1" ht="15" x14ac:dyDescent="0.25">
      <c r="A68" s="51"/>
      <c r="B68" s="50" t="s">
        <v>86</v>
      </c>
      <c r="C68" s="853" t="s">
        <v>87</v>
      </c>
      <c r="D68" s="853"/>
      <c r="E68" s="853"/>
      <c r="F68" s="53"/>
      <c r="G68" s="54"/>
      <c r="H68" s="54"/>
      <c r="I68" s="54"/>
      <c r="J68" s="57">
        <v>176.9</v>
      </c>
      <c r="K68" s="54"/>
      <c r="L68" s="57">
        <v>176.9</v>
      </c>
      <c r="M68" s="54"/>
      <c r="N68" s="59"/>
      <c r="AF68" s="39"/>
      <c r="AG68" s="48"/>
      <c r="AH68" s="48"/>
      <c r="AI68" s="3" t="s">
        <v>87</v>
      </c>
      <c r="AL68" s="48"/>
    </row>
    <row r="69" spans="1:38" s="4" customFormat="1" ht="15" x14ac:dyDescent="0.25">
      <c r="A69" s="60"/>
      <c r="B69" s="50"/>
      <c r="C69" s="853" t="s">
        <v>71</v>
      </c>
      <c r="D69" s="853"/>
      <c r="E69" s="853"/>
      <c r="F69" s="53" t="s">
        <v>72</v>
      </c>
      <c r="G69" s="56">
        <v>2.06</v>
      </c>
      <c r="H69" s="54"/>
      <c r="I69" s="56">
        <v>2.06</v>
      </c>
      <c r="J69" s="63"/>
      <c r="K69" s="54"/>
      <c r="L69" s="63"/>
      <c r="M69" s="54"/>
      <c r="N69" s="59"/>
      <c r="AF69" s="39"/>
      <c r="AG69" s="48"/>
      <c r="AH69" s="48"/>
      <c r="AJ69" s="3" t="s">
        <v>71</v>
      </c>
      <c r="AL69" s="48"/>
    </row>
    <row r="70" spans="1:38" s="4" customFormat="1" ht="15" x14ac:dyDescent="0.25">
      <c r="A70" s="60"/>
      <c r="B70" s="50"/>
      <c r="C70" s="853" t="s">
        <v>73</v>
      </c>
      <c r="D70" s="853"/>
      <c r="E70" s="853"/>
      <c r="F70" s="53" t="s">
        <v>72</v>
      </c>
      <c r="G70" s="56">
        <v>0.18</v>
      </c>
      <c r="H70" s="54"/>
      <c r="I70" s="56">
        <v>0.18</v>
      </c>
      <c r="J70" s="63"/>
      <c r="K70" s="54"/>
      <c r="L70" s="63"/>
      <c r="M70" s="54"/>
      <c r="N70" s="59"/>
      <c r="AF70" s="39"/>
      <c r="AG70" s="48"/>
      <c r="AH70" s="48"/>
      <c r="AJ70" s="3" t="s">
        <v>73</v>
      </c>
      <c r="AL70" s="48"/>
    </row>
    <row r="71" spans="1:38" s="4" customFormat="1" ht="15" x14ac:dyDescent="0.25">
      <c r="A71" s="51"/>
      <c r="B71" s="50"/>
      <c r="C71" s="854" t="s">
        <v>74</v>
      </c>
      <c r="D71" s="854"/>
      <c r="E71" s="854"/>
      <c r="F71" s="65"/>
      <c r="G71" s="66"/>
      <c r="H71" s="66"/>
      <c r="I71" s="66"/>
      <c r="J71" s="68">
        <v>218.99</v>
      </c>
      <c r="K71" s="66"/>
      <c r="L71" s="68">
        <v>218.99</v>
      </c>
      <c r="M71" s="66"/>
      <c r="N71" s="69"/>
      <c r="AF71" s="39"/>
      <c r="AG71" s="48"/>
      <c r="AH71" s="48"/>
      <c r="AK71" s="3" t="s">
        <v>74</v>
      </c>
      <c r="AL71" s="48"/>
    </row>
    <row r="72" spans="1:38" s="4" customFormat="1" ht="15" x14ac:dyDescent="0.25">
      <c r="A72" s="60"/>
      <c r="B72" s="50"/>
      <c r="C72" s="853" t="s">
        <v>75</v>
      </c>
      <c r="D72" s="853"/>
      <c r="E72" s="853"/>
      <c r="F72" s="53"/>
      <c r="G72" s="54"/>
      <c r="H72" s="54"/>
      <c r="I72" s="54"/>
      <c r="J72" s="63"/>
      <c r="K72" s="54"/>
      <c r="L72" s="57">
        <v>22.7</v>
      </c>
      <c r="M72" s="54"/>
      <c r="N72" s="133">
        <v>804.03</v>
      </c>
      <c r="AF72" s="39"/>
      <c r="AG72" s="48"/>
      <c r="AH72" s="48"/>
      <c r="AJ72" s="3" t="s">
        <v>75</v>
      </c>
      <c r="AL72" s="48"/>
    </row>
    <row r="73" spans="1:38" s="4" customFormat="1" ht="23.25" x14ac:dyDescent="0.25">
      <c r="A73" s="60"/>
      <c r="B73" s="50" t="s">
        <v>120</v>
      </c>
      <c r="C73" s="853" t="s">
        <v>121</v>
      </c>
      <c r="D73" s="853"/>
      <c r="E73" s="853"/>
      <c r="F73" s="53" t="s">
        <v>78</v>
      </c>
      <c r="G73" s="70">
        <v>97</v>
      </c>
      <c r="H73" s="54"/>
      <c r="I73" s="70">
        <v>97</v>
      </c>
      <c r="J73" s="63"/>
      <c r="K73" s="54"/>
      <c r="L73" s="57">
        <v>22.02</v>
      </c>
      <c r="M73" s="54"/>
      <c r="N73" s="133">
        <v>779.91</v>
      </c>
      <c r="AF73" s="39"/>
      <c r="AG73" s="48"/>
      <c r="AH73" s="48"/>
      <c r="AJ73" s="3" t="s">
        <v>121</v>
      </c>
      <c r="AL73" s="48"/>
    </row>
    <row r="74" spans="1:38" s="4" customFormat="1" ht="23.25" x14ac:dyDescent="0.25">
      <c r="A74" s="60"/>
      <c r="B74" s="50" t="s">
        <v>122</v>
      </c>
      <c r="C74" s="853" t="s">
        <v>123</v>
      </c>
      <c r="D74" s="853"/>
      <c r="E74" s="853"/>
      <c r="F74" s="53" t="s">
        <v>78</v>
      </c>
      <c r="G74" s="70">
        <v>51</v>
      </c>
      <c r="H74" s="54"/>
      <c r="I74" s="70">
        <v>51</v>
      </c>
      <c r="J74" s="63"/>
      <c r="K74" s="54"/>
      <c r="L74" s="57">
        <v>11.58</v>
      </c>
      <c r="M74" s="54"/>
      <c r="N74" s="133">
        <v>410.06</v>
      </c>
      <c r="AF74" s="39"/>
      <c r="AG74" s="48"/>
      <c r="AH74" s="48"/>
      <c r="AJ74" s="3" t="s">
        <v>123</v>
      </c>
      <c r="AL74" s="48"/>
    </row>
    <row r="75" spans="1:38" s="4" customFormat="1" ht="15" x14ac:dyDescent="0.25">
      <c r="A75" s="71"/>
      <c r="B75" s="72"/>
      <c r="C75" s="847" t="s">
        <v>81</v>
      </c>
      <c r="D75" s="847"/>
      <c r="E75" s="847"/>
      <c r="F75" s="42"/>
      <c r="G75" s="43"/>
      <c r="H75" s="43"/>
      <c r="I75" s="43"/>
      <c r="J75" s="46"/>
      <c r="K75" s="43"/>
      <c r="L75" s="131">
        <v>252.59</v>
      </c>
      <c r="M75" s="66"/>
      <c r="N75" s="47"/>
      <c r="AF75" s="39"/>
      <c r="AG75" s="48"/>
      <c r="AH75" s="48"/>
      <c r="AL75" s="48" t="s">
        <v>81</v>
      </c>
    </row>
    <row r="76" spans="1:38" s="4" customFormat="1" ht="22.5" x14ac:dyDescent="0.25">
      <c r="A76" s="40" t="s">
        <v>919</v>
      </c>
      <c r="B76" s="41" t="s">
        <v>920</v>
      </c>
      <c r="C76" s="847" t="s">
        <v>921</v>
      </c>
      <c r="D76" s="847"/>
      <c r="E76" s="847"/>
      <c r="F76" s="42" t="s">
        <v>916</v>
      </c>
      <c r="G76" s="43">
        <v>1</v>
      </c>
      <c r="H76" s="44">
        <v>1</v>
      </c>
      <c r="I76" s="44">
        <v>1</v>
      </c>
      <c r="J76" s="73">
        <v>528013.61</v>
      </c>
      <c r="K76" s="43"/>
      <c r="L76" s="73">
        <v>87274.98</v>
      </c>
      <c r="M76" s="109">
        <v>6.05</v>
      </c>
      <c r="N76" s="134">
        <v>528013.61</v>
      </c>
      <c r="AF76" s="39"/>
      <c r="AG76" s="48"/>
      <c r="AH76" s="48" t="s">
        <v>921</v>
      </c>
      <c r="AL76" s="48"/>
    </row>
    <row r="77" spans="1:38" s="4" customFormat="1" ht="15" x14ac:dyDescent="0.25">
      <c r="A77" s="71"/>
      <c r="B77" s="72"/>
      <c r="C77" s="847" t="s">
        <v>81</v>
      </c>
      <c r="D77" s="847"/>
      <c r="E77" s="847"/>
      <c r="F77" s="42"/>
      <c r="G77" s="43"/>
      <c r="H77" s="43"/>
      <c r="I77" s="43"/>
      <c r="J77" s="46"/>
      <c r="K77" s="43"/>
      <c r="L77" s="73">
        <v>87274.98</v>
      </c>
      <c r="M77" s="66"/>
      <c r="N77" s="134">
        <v>528013.61</v>
      </c>
      <c r="AF77" s="39"/>
      <c r="AG77" s="48"/>
      <c r="AH77" s="48"/>
      <c r="AL77" s="48" t="s">
        <v>81</v>
      </c>
    </row>
    <row r="78" spans="1:38" s="4" customFormat="1" ht="45.75" x14ac:dyDescent="0.25">
      <c r="A78" s="40" t="s">
        <v>127</v>
      </c>
      <c r="B78" s="41" t="s">
        <v>917</v>
      </c>
      <c r="C78" s="847" t="s">
        <v>922</v>
      </c>
      <c r="D78" s="847"/>
      <c r="E78" s="847"/>
      <c r="F78" s="42" t="s">
        <v>174</v>
      </c>
      <c r="G78" s="43">
        <v>1</v>
      </c>
      <c r="H78" s="44">
        <v>1</v>
      </c>
      <c r="I78" s="44">
        <v>1</v>
      </c>
      <c r="J78" s="46"/>
      <c r="K78" s="43"/>
      <c r="L78" s="46"/>
      <c r="M78" s="43"/>
      <c r="N78" s="47"/>
      <c r="AF78" s="39"/>
      <c r="AG78" s="48"/>
      <c r="AH78" s="48" t="s">
        <v>922</v>
      </c>
      <c r="AL78" s="48"/>
    </row>
    <row r="79" spans="1:38" s="4" customFormat="1" ht="15" x14ac:dyDescent="0.25">
      <c r="A79" s="51"/>
      <c r="B79" s="50" t="s">
        <v>60</v>
      </c>
      <c r="C79" s="853" t="s">
        <v>66</v>
      </c>
      <c r="D79" s="853"/>
      <c r="E79" s="853"/>
      <c r="F79" s="53"/>
      <c r="G79" s="54"/>
      <c r="H79" s="54"/>
      <c r="I79" s="54"/>
      <c r="J79" s="57">
        <v>20.440000000000001</v>
      </c>
      <c r="K79" s="54"/>
      <c r="L79" s="57">
        <v>20.440000000000001</v>
      </c>
      <c r="M79" s="56">
        <v>35.42</v>
      </c>
      <c r="N79" s="133">
        <v>723.98</v>
      </c>
      <c r="AF79" s="39"/>
      <c r="AG79" s="48"/>
      <c r="AH79" s="48"/>
      <c r="AI79" s="3" t="s">
        <v>66</v>
      </c>
      <c r="AL79" s="48"/>
    </row>
    <row r="80" spans="1:38" s="4" customFormat="1" ht="15" x14ac:dyDescent="0.25">
      <c r="A80" s="51"/>
      <c r="B80" s="50" t="s">
        <v>67</v>
      </c>
      <c r="C80" s="853" t="s">
        <v>68</v>
      </c>
      <c r="D80" s="853"/>
      <c r="E80" s="853"/>
      <c r="F80" s="53"/>
      <c r="G80" s="54"/>
      <c r="H80" s="54"/>
      <c r="I80" s="54"/>
      <c r="J80" s="57">
        <v>21.65</v>
      </c>
      <c r="K80" s="54"/>
      <c r="L80" s="57">
        <v>21.65</v>
      </c>
      <c r="M80" s="54"/>
      <c r="N80" s="59"/>
      <c r="AF80" s="39"/>
      <c r="AG80" s="48"/>
      <c r="AH80" s="48"/>
      <c r="AI80" s="3" t="s">
        <v>68</v>
      </c>
      <c r="AL80" s="48"/>
    </row>
    <row r="81" spans="1:38" s="4" customFormat="1" ht="15" x14ac:dyDescent="0.25">
      <c r="A81" s="51"/>
      <c r="B81" s="50" t="s">
        <v>69</v>
      </c>
      <c r="C81" s="853" t="s">
        <v>70</v>
      </c>
      <c r="D81" s="853"/>
      <c r="E81" s="853"/>
      <c r="F81" s="53"/>
      <c r="G81" s="54"/>
      <c r="H81" s="54"/>
      <c r="I81" s="54"/>
      <c r="J81" s="57">
        <v>2.2599999999999998</v>
      </c>
      <c r="K81" s="54"/>
      <c r="L81" s="57">
        <v>2.2599999999999998</v>
      </c>
      <c r="M81" s="56">
        <v>35.42</v>
      </c>
      <c r="N81" s="133">
        <v>80.05</v>
      </c>
      <c r="AF81" s="39"/>
      <c r="AG81" s="48"/>
      <c r="AH81" s="48"/>
      <c r="AI81" s="3" t="s">
        <v>70</v>
      </c>
      <c r="AL81" s="48"/>
    </row>
    <row r="82" spans="1:38" s="4" customFormat="1" ht="15" x14ac:dyDescent="0.25">
      <c r="A82" s="51"/>
      <c r="B82" s="50" t="s">
        <v>86</v>
      </c>
      <c r="C82" s="853" t="s">
        <v>87</v>
      </c>
      <c r="D82" s="853"/>
      <c r="E82" s="853"/>
      <c r="F82" s="53"/>
      <c r="G82" s="54"/>
      <c r="H82" s="54"/>
      <c r="I82" s="54"/>
      <c r="J82" s="57">
        <v>176.9</v>
      </c>
      <c r="K82" s="54"/>
      <c r="L82" s="57">
        <v>176.9</v>
      </c>
      <c r="M82" s="54"/>
      <c r="N82" s="59"/>
      <c r="AF82" s="39"/>
      <c r="AG82" s="48"/>
      <c r="AH82" s="48"/>
      <c r="AI82" s="3" t="s">
        <v>87</v>
      </c>
      <c r="AL82" s="48"/>
    </row>
    <row r="83" spans="1:38" s="4" customFormat="1" ht="15" x14ac:dyDescent="0.25">
      <c r="A83" s="60"/>
      <c r="B83" s="50"/>
      <c r="C83" s="853" t="s">
        <v>71</v>
      </c>
      <c r="D83" s="853"/>
      <c r="E83" s="853"/>
      <c r="F83" s="53" t="s">
        <v>72</v>
      </c>
      <c r="G83" s="56">
        <v>2.06</v>
      </c>
      <c r="H83" s="54"/>
      <c r="I83" s="56">
        <v>2.06</v>
      </c>
      <c r="J83" s="63"/>
      <c r="K83" s="54"/>
      <c r="L83" s="63"/>
      <c r="M83" s="54"/>
      <c r="N83" s="59"/>
      <c r="AF83" s="39"/>
      <c r="AG83" s="48"/>
      <c r="AH83" s="48"/>
      <c r="AJ83" s="3" t="s">
        <v>71</v>
      </c>
      <c r="AL83" s="48"/>
    </row>
    <row r="84" spans="1:38" s="4" customFormat="1" ht="15" x14ac:dyDescent="0.25">
      <c r="A84" s="60"/>
      <c r="B84" s="50"/>
      <c r="C84" s="853" t="s">
        <v>73</v>
      </c>
      <c r="D84" s="853"/>
      <c r="E84" s="853"/>
      <c r="F84" s="53" t="s">
        <v>72</v>
      </c>
      <c r="G84" s="56">
        <v>0.18</v>
      </c>
      <c r="H84" s="54"/>
      <c r="I84" s="56">
        <v>0.18</v>
      </c>
      <c r="J84" s="63"/>
      <c r="K84" s="54"/>
      <c r="L84" s="63"/>
      <c r="M84" s="54"/>
      <c r="N84" s="59"/>
      <c r="AF84" s="39"/>
      <c r="AG84" s="48"/>
      <c r="AH84" s="48"/>
      <c r="AJ84" s="3" t="s">
        <v>73</v>
      </c>
      <c r="AL84" s="48"/>
    </row>
    <row r="85" spans="1:38" s="4" customFormat="1" ht="15" x14ac:dyDescent="0.25">
      <c r="A85" s="51"/>
      <c r="B85" s="50"/>
      <c r="C85" s="854" t="s">
        <v>74</v>
      </c>
      <c r="D85" s="854"/>
      <c r="E85" s="854"/>
      <c r="F85" s="65"/>
      <c r="G85" s="66"/>
      <c r="H85" s="66"/>
      <c r="I85" s="66"/>
      <c r="J85" s="68">
        <v>218.99</v>
      </c>
      <c r="K85" s="66"/>
      <c r="L85" s="68">
        <v>218.99</v>
      </c>
      <c r="M85" s="66"/>
      <c r="N85" s="69"/>
      <c r="AF85" s="39"/>
      <c r="AG85" s="48"/>
      <c r="AH85" s="48"/>
      <c r="AK85" s="3" t="s">
        <v>74</v>
      </c>
      <c r="AL85" s="48"/>
    </row>
    <row r="86" spans="1:38" s="4" customFormat="1" ht="15" x14ac:dyDescent="0.25">
      <c r="A86" s="60"/>
      <c r="B86" s="50"/>
      <c r="C86" s="853" t="s">
        <v>75</v>
      </c>
      <c r="D86" s="853"/>
      <c r="E86" s="853"/>
      <c r="F86" s="53"/>
      <c r="G86" s="54"/>
      <c r="H86" s="54"/>
      <c r="I86" s="54"/>
      <c r="J86" s="63"/>
      <c r="K86" s="54"/>
      <c r="L86" s="57">
        <v>22.7</v>
      </c>
      <c r="M86" s="54"/>
      <c r="N86" s="133">
        <v>804.03</v>
      </c>
      <c r="AF86" s="39"/>
      <c r="AG86" s="48"/>
      <c r="AH86" s="48"/>
      <c r="AJ86" s="3" t="s">
        <v>75</v>
      </c>
      <c r="AL86" s="48"/>
    </row>
    <row r="87" spans="1:38" s="4" customFormat="1" ht="23.25" x14ac:dyDescent="0.25">
      <c r="A87" s="60"/>
      <c r="B87" s="50" t="s">
        <v>120</v>
      </c>
      <c r="C87" s="853" t="s">
        <v>121</v>
      </c>
      <c r="D87" s="853"/>
      <c r="E87" s="853"/>
      <c r="F87" s="53" t="s">
        <v>78</v>
      </c>
      <c r="G87" s="70">
        <v>97</v>
      </c>
      <c r="H87" s="54"/>
      <c r="I87" s="70">
        <v>97</v>
      </c>
      <c r="J87" s="63"/>
      <c r="K87" s="54"/>
      <c r="L87" s="57">
        <v>22.02</v>
      </c>
      <c r="M87" s="54"/>
      <c r="N87" s="133">
        <v>779.91</v>
      </c>
      <c r="AF87" s="39"/>
      <c r="AG87" s="48"/>
      <c r="AH87" s="48"/>
      <c r="AJ87" s="3" t="s">
        <v>121</v>
      </c>
      <c r="AL87" s="48"/>
    </row>
    <row r="88" spans="1:38" s="4" customFormat="1" ht="23.25" x14ac:dyDescent="0.25">
      <c r="A88" s="60"/>
      <c r="B88" s="50" t="s">
        <v>122</v>
      </c>
      <c r="C88" s="853" t="s">
        <v>123</v>
      </c>
      <c r="D88" s="853"/>
      <c r="E88" s="853"/>
      <c r="F88" s="53" t="s">
        <v>78</v>
      </c>
      <c r="G88" s="70">
        <v>51</v>
      </c>
      <c r="H88" s="54"/>
      <c r="I88" s="70">
        <v>51</v>
      </c>
      <c r="J88" s="63"/>
      <c r="K88" s="54"/>
      <c r="L88" s="57">
        <v>11.58</v>
      </c>
      <c r="M88" s="54"/>
      <c r="N88" s="133">
        <v>410.06</v>
      </c>
      <c r="AF88" s="39"/>
      <c r="AG88" s="48"/>
      <c r="AH88" s="48"/>
      <c r="AJ88" s="3" t="s">
        <v>123</v>
      </c>
      <c r="AL88" s="48"/>
    </row>
    <row r="89" spans="1:38" s="4" customFormat="1" ht="15" x14ac:dyDescent="0.25">
      <c r="A89" s="71"/>
      <c r="B89" s="72"/>
      <c r="C89" s="847" t="s">
        <v>81</v>
      </c>
      <c r="D89" s="847"/>
      <c r="E89" s="847"/>
      <c r="F89" s="42"/>
      <c r="G89" s="43"/>
      <c r="H89" s="43"/>
      <c r="I89" s="43"/>
      <c r="J89" s="46"/>
      <c r="K89" s="43"/>
      <c r="L89" s="131">
        <v>252.59</v>
      </c>
      <c r="M89" s="66"/>
      <c r="N89" s="47"/>
      <c r="AF89" s="39"/>
      <c r="AG89" s="48"/>
      <c r="AH89" s="48"/>
      <c r="AL89" s="48" t="s">
        <v>81</v>
      </c>
    </row>
    <row r="90" spans="1:38" s="4" customFormat="1" ht="23.25" x14ac:dyDescent="0.25">
      <c r="A90" s="40" t="s">
        <v>923</v>
      </c>
      <c r="B90" s="41" t="s">
        <v>924</v>
      </c>
      <c r="C90" s="847" t="s">
        <v>925</v>
      </c>
      <c r="D90" s="847"/>
      <c r="E90" s="847"/>
      <c r="F90" s="42" t="s">
        <v>916</v>
      </c>
      <c r="G90" s="43">
        <v>1</v>
      </c>
      <c r="H90" s="44">
        <v>1</v>
      </c>
      <c r="I90" s="44">
        <v>1</v>
      </c>
      <c r="J90" s="73">
        <v>257991.01</v>
      </c>
      <c r="K90" s="43"/>
      <c r="L90" s="73">
        <v>42643.14</v>
      </c>
      <c r="M90" s="109">
        <v>6.05</v>
      </c>
      <c r="N90" s="134">
        <v>257991.01</v>
      </c>
      <c r="AF90" s="39"/>
      <c r="AG90" s="48"/>
      <c r="AH90" s="48" t="s">
        <v>925</v>
      </c>
      <c r="AL90" s="48"/>
    </row>
    <row r="91" spans="1:38" s="4" customFormat="1" ht="15" x14ac:dyDescent="0.25">
      <c r="A91" s="71"/>
      <c r="B91" s="72"/>
      <c r="C91" s="847" t="s">
        <v>81</v>
      </c>
      <c r="D91" s="847"/>
      <c r="E91" s="847"/>
      <c r="F91" s="42"/>
      <c r="G91" s="43"/>
      <c r="H91" s="43"/>
      <c r="I91" s="43"/>
      <c r="J91" s="46"/>
      <c r="K91" s="43"/>
      <c r="L91" s="73">
        <v>42643.14</v>
      </c>
      <c r="M91" s="66"/>
      <c r="N91" s="134">
        <v>257991.01</v>
      </c>
      <c r="AF91" s="39"/>
      <c r="AG91" s="48"/>
      <c r="AH91" s="48"/>
      <c r="AL91" s="48" t="s">
        <v>81</v>
      </c>
    </row>
    <row r="92" spans="1:38" s="4" customFormat="1" ht="23.25" x14ac:dyDescent="0.25">
      <c r="A92" s="40" t="s">
        <v>134</v>
      </c>
      <c r="B92" s="41" t="s">
        <v>926</v>
      </c>
      <c r="C92" s="847" t="s">
        <v>927</v>
      </c>
      <c r="D92" s="847"/>
      <c r="E92" s="847"/>
      <c r="F92" s="42" t="s">
        <v>174</v>
      </c>
      <c r="G92" s="43">
        <v>1</v>
      </c>
      <c r="H92" s="44">
        <v>1</v>
      </c>
      <c r="I92" s="44">
        <v>1</v>
      </c>
      <c r="J92" s="46"/>
      <c r="K92" s="43"/>
      <c r="L92" s="46"/>
      <c r="M92" s="43"/>
      <c r="N92" s="47"/>
      <c r="AF92" s="39"/>
      <c r="AG92" s="48"/>
      <c r="AH92" s="48" t="s">
        <v>927</v>
      </c>
      <c r="AL92" s="48"/>
    </row>
    <row r="93" spans="1:38" s="4" customFormat="1" ht="15" x14ac:dyDescent="0.25">
      <c r="A93" s="51"/>
      <c r="B93" s="50" t="s">
        <v>60</v>
      </c>
      <c r="C93" s="853" t="s">
        <v>66</v>
      </c>
      <c r="D93" s="853"/>
      <c r="E93" s="853"/>
      <c r="F93" s="53"/>
      <c r="G93" s="54"/>
      <c r="H93" s="54"/>
      <c r="I93" s="54"/>
      <c r="J93" s="57">
        <v>6.93</v>
      </c>
      <c r="K93" s="54"/>
      <c r="L93" s="57">
        <v>6.93</v>
      </c>
      <c r="M93" s="56">
        <v>35.42</v>
      </c>
      <c r="N93" s="133">
        <v>245.46</v>
      </c>
      <c r="AF93" s="39"/>
      <c r="AG93" s="48"/>
      <c r="AH93" s="48"/>
      <c r="AI93" s="3" t="s">
        <v>66</v>
      </c>
      <c r="AL93" s="48"/>
    </row>
    <row r="94" spans="1:38" s="4" customFormat="1" ht="15" x14ac:dyDescent="0.25">
      <c r="A94" s="51"/>
      <c r="B94" s="50" t="s">
        <v>86</v>
      </c>
      <c r="C94" s="853" t="s">
        <v>87</v>
      </c>
      <c r="D94" s="853"/>
      <c r="E94" s="853"/>
      <c r="F94" s="53"/>
      <c r="G94" s="54"/>
      <c r="H94" s="54"/>
      <c r="I94" s="54"/>
      <c r="J94" s="57">
        <v>10.64</v>
      </c>
      <c r="K94" s="54"/>
      <c r="L94" s="57">
        <v>10.64</v>
      </c>
      <c r="M94" s="54"/>
      <c r="N94" s="59"/>
      <c r="AF94" s="39"/>
      <c r="AG94" s="48"/>
      <c r="AH94" s="48"/>
      <c r="AI94" s="3" t="s">
        <v>87</v>
      </c>
      <c r="AL94" s="48"/>
    </row>
    <row r="95" spans="1:38" s="4" customFormat="1" ht="15" x14ac:dyDescent="0.25">
      <c r="A95" s="60"/>
      <c r="B95" s="50"/>
      <c r="C95" s="853" t="s">
        <v>71</v>
      </c>
      <c r="D95" s="853"/>
      <c r="E95" s="853"/>
      <c r="F95" s="53" t="s">
        <v>72</v>
      </c>
      <c r="G95" s="56">
        <v>0.72</v>
      </c>
      <c r="H95" s="54"/>
      <c r="I95" s="56">
        <v>0.72</v>
      </c>
      <c r="J95" s="63"/>
      <c r="K95" s="54"/>
      <c r="L95" s="63"/>
      <c r="M95" s="54"/>
      <c r="N95" s="59"/>
      <c r="AF95" s="39"/>
      <c r="AG95" s="48"/>
      <c r="AH95" s="48"/>
      <c r="AJ95" s="3" t="s">
        <v>71</v>
      </c>
      <c r="AL95" s="48"/>
    </row>
    <row r="96" spans="1:38" s="4" customFormat="1" ht="15" x14ac:dyDescent="0.25">
      <c r="A96" s="51"/>
      <c r="B96" s="50"/>
      <c r="C96" s="854" t="s">
        <v>74</v>
      </c>
      <c r="D96" s="854"/>
      <c r="E96" s="854"/>
      <c r="F96" s="65"/>
      <c r="G96" s="66"/>
      <c r="H96" s="66"/>
      <c r="I96" s="66"/>
      <c r="J96" s="68">
        <v>17.57</v>
      </c>
      <c r="K96" s="66"/>
      <c r="L96" s="68">
        <v>17.57</v>
      </c>
      <c r="M96" s="66"/>
      <c r="N96" s="69"/>
      <c r="AF96" s="39"/>
      <c r="AG96" s="48"/>
      <c r="AH96" s="48"/>
      <c r="AK96" s="3" t="s">
        <v>74</v>
      </c>
      <c r="AL96" s="48"/>
    </row>
    <row r="97" spans="1:38" s="4" customFormat="1" ht="15" x14ac:dyDescent="0.25">
      <c r="A97" s="60"/>
      <c r="B97" s="50"/>
      <c r="C97" s="853" t="s">
        <v>75</v>
      </c>
      <c r="D97" s="853"/>
      <c r="E97" s="853"/>
      <c r="F97" s="53"/>
      <c r="G97" s="54"/>
      <c r="H97" s="54"/>
      <c r="I97" s="54"/>
      <c r="J97" s="63"/>
      <c r="K97" s="54"/>
      <c r="L97" s="57">
        <v>6.93</v>
      </c>
      <c r="M97" s="54"/>
      <c r="N97" s="133">
        <v>245.46</v>
      </c>
      <c r="AF97" s="39"/>
      <c r="AG97" s="48"/>
      <c r="AH97" s="48"/>
      <c r="AJ97" s="3" t="s">
        <v>75</v>
      </c>
      <c r="AL97" s="48"/>
    </row>
    <row r="98" spans="1:38" s="4" customFormat="1" ht="15" x14ac:dyDescent="0.25">
      <c r="A98" s="60"/>
      <c r="B98" s="50" t="s">
        <v>928</v>
      </c>
      <c r="C98" s="853" t="s">
        <v>929</v>
      </c>
      <c r="D98" s="853"/>
      <c r="E98" s="853"/>
      <c r="F98" s="53" t="s">
        <v>78</v>
      </c>
      <c r="G98" s="70">
        <v>90</v>
      </c>
      <c r="H98" s="54"/>
      <c r="I98" s="70">
        <v>90</v>
      </c>
      <c r="J98" s="63"/>
      <c r="K98" s="54"/>
      <c r="L98" s="57">
        <v>6.24</v>
      </c>
      <c r="M98" s="54"/>
      <c r="N98" s="133">
        <v>220.91</v>
      </c>
      <c r="AF98" s="39"/>
      <c r="AG98" s="48"/>
      <c r="AH98" s="48"/>
      <c r="AJ98" s="3" t="s">
        <v>929</v>
      </c>
      <c r="AL98" s="48"/>
    </row>
    <row r="99" spans="1:38" s="4" customFormat="1" ht="15" x14ac:dyDescent="0.25">
      <c r="A99" s="60"/>
      <c r="B99" s="50" t="s">
        <v>930</v>
      </c>
      <c r="C99" s="853" t="s">
        <v>931</v>
      </c>
      <c r="D99" s="853"/>
      <c r="E99" s="853"/>
      <c r="F99" s="53" t="s">
        <v>78</v>
      </c>
      <c r="G99" s="70">
        <v>46</v>
      </c>
      <c r="H99" s="54"/>
      <c r="I99" s="70">
        <v>46</v>
      </c>
      <c r="J99" s="63"/>
      <c r="K99" s="54"/>
      <c r="L99" s="57">
        <v>3.19</v>
      </c>
      <c r="M99" s="54"/>
      <c r="N99" s="133">
        <v>112.91</v>
      </c>
      <c r="AF99" s="39"/>
      <c r="AG99" s="48"/>
      <c r="AH99" s="48"/>
      <c r="AJ99" s="3" t="s">
        <v>931</v>
      </c>
      <c r="AL99" s="48"/>
    </row>
    <row r="100" spans="1:38" s="4" customFormat="1" ht="15" x14ac:dyDescent="0.25">
      <c r="A100" s="71"/>
      <c r="B100" s="72"/>
      <c r="C100" s="847" t="s">
        <v>81</v>
      </c>
      <c r="D100" s="847"/>
      <c r="E100" s="847"/>
      <c r="F100" s="42"/>
      <c r="G100" s="43"/>
      <c r="H100" s="43"/>
      <c r="I100" s="43"/>
      <c r="J100" s="46"/>
      <c r="K100" s="43"/>
      <c r="L100" s="131">
        <v>27</v>
      </c>
      <c r="M100" s="66"/>
      <c r="N100" s="47"/>
      <c r="AF100" s="39"/>
      <c r="AG100" s="48"/>
      <c r="AH100" s="48"/>
      <c r="AL100" s="48" t="s">
        <v>81</v>
      </c>
    </row>
    <row r="101" spans="1:38" s="4" customFormat="1" ht="22.5" x14ac:dyDescent="0.25">
      <c r="A101" s="40" t="s">
        <v>932</v>
      </c>
      <c r="B101" s="41" t="s">
        <v>933</v>
      </c>
      <c r="C101" s="847" t="s">
        <v>934</v>
      </c>
      <c r="D101" s="847"/>
      <c r="E101" s="847"/>
      <c r="F101" s="42" t="s">
        <v>916</v>
      </c>
      <c r="G101" s="43">
        <v>1</v>
      </c>
      <c r="H101" s="44">
        <v>1</v>
      </c>
      <c r="I101" s="44">
        <v>1</v>
      </c>
      <c r="J101" s="73">
        <v>16330.31</v>
      </c>
      <c r="K101" s="43"/>
      <c r="L101" s="73">
        <v>2699.22</v>
      </c>
      <c r="M101" s="109">
        <v>6.05</v>
      </c>
      <c r="N101" s="134">
        <v>16330.31</v>
      </c>
      <c r="AF101" s="39"/>
      <c r="AG101" s="48"/>
      <c r="AH101" s="48" t="s">
        <v>934</v>
      </c>
      <c r="AL101" s="48"/>
    </row>
    <row r="102" spans="1:38" s="4" customFormat="1" ht="15" x14ac:dyDescent="0.25">
      <c r="A102" s="71"/>
      <c r="B102" s="72"/>
      <c r="C102" s="847" t="s">
        <v>81</v>
      </c>
      <c r="D102" s="847"/>
      <c r="E102" s="847"/>
      <c r="F102" s="42"/>
      <c r="G102" s="43"/>
      <c r="H102" s="43"/>
      <c r="I102" s="43"/>
      <c r="J102" s="46"/>
      <c r="K102" s="43"/>
      <c r="L102" s="73">
        <v>2699.22</v>
      </c>
      <c r="M102" s="66"/>
      <c r="N102" s="134">
        <v>16330.31</v>
      </c>
      <c r="AF102" s="39"/>
      <c r="AG102" s="48"/>
      <c r="AH102" s="48"/>
      <c r="AL102" s="48" t="s">
        <v>81</v>
      </c>
    </row>
    <row r="103" spans="1:38" s="4" customFormat="1" ht="22.5" x14ac:dyDescent="0.25">
      <c r="A103" s="40" t="s">
        <v>935</v>
      </c>
      <c r="B103" s="41" t="s">
        <v>936</v>
      </c>
      <c r="C103" s="847" t="s">
        <v>1001</v>
      </c>
      <c r="D103" s="847"/>
      <c r="E103" s="847"/>
      <c r="F103" s="42" t="s">
        <v>174</v>
      </c>
      <c r="G103" s="43">
        <v>3</v>
      </c>
      <c r="H103" s="44">
        <v>1</v>
      </c>
      <c r="I103" s="44">
        <v>3</v>
      </c>
      <c r="J103" s="73">
        <v>39001.64</v>
      </c>
      <c r="K103" s="43"/>
      <c r="L103" s="73">
        <v>19339.66</v>
      </c>
      <c r="M103" s="109">
        <v>6.05</v>
      </c>
      <c r="N103" s="134">
        <v>117004.92</v>
      </c>
      <c r="AF103" s="39"/>
      <c r="AG103" s="48"/>
      <c r="AH103" s="48" t="s">
        <v>1001</v>
      </c>
      <c r="AL103" s="48"/>
    </row>
    <row r="104" spans="1:38" s="4" customFormat="1" ht="15" x14ac:dyDescent="0.25">
      <c r="A104" s="71"/>
      <c r="B104" s="72"/>
      <c r="C104" s="847" t="s">
        <v>81</v>
      </c>
      <c r="D104" s="847"/>
      <c r="E104" s="847"/>
      <c r="F104" s="42"/>
      <c r="G104" s="43"/>
      <c r="H104" s="43"/>
      <c r="I104" s="43"/>
      <c r="J104" s="46"/>
      <c r="K104" s="43"/>
      <c r="L104" s="73">
        <v>19339.66</v>
      </c>
      <c r="M104" s="66"/>
      <c r="N104" s="134">
        <v>117004.92</v>
      </c>
      <c r="AF104" s="39"/>
      <c r="AG104" s="48"/>
      <c r="AH104" s="48"/>
      <c r="AL104" s="48" t="s">
        <v>81</v>
      </c>
    </row>
    <row r="105" spans="1:38" s="4" customFormat="1" ht="23.25" x14ac:dyDescent="0.25">
      <c r="A105" s="40" t="s">
        <v>1002</v>
      </c>
      <c r="B105" s="41" t="s">
        <v>1003</v>
      </c>
      <c r="C105" s="847" t="s">
        <v>937</v>
      </c>
      <c r="D105" s="847"/>
      <c r="E105" s="847"/>
      <c r="F105" s="42" t="s">
        <v>174</v>
      </c>
      <c r="G105" s="43">
        <v>1</v>
      </c>
      <c r="H105" s="44">
        <v>1</v>
      </c>
      <c r="I105" s="44">
        <v>1</v>
      </c>
      <c r="J105" s="73">
        <v>1381.13</v>
      </c>
      <c r="K105" s="43"/>
      <c r="L105" s="131">
        <v>228.29</v>
      </c>
      <c r="M105" s="109">
        <v>6.05</v>
      </c>
      <c r="N105" s="134">
        <v>1381.13</v>
      </c>
      <c r="AF105" s="39"/>
      <c r="AG105" s="48"/>
      <c r="AH105" s="48" t="s">
        <v>937</v>
      </c>
      <c r="AL105" s="48"/>
    </row>
    <row r="106" spans="1:38" s="4" customFormat="1" ht="15" x14ac:dyDescent="0.25">
      <c r="A106" s="71"/>
      <c r="B106" s="72"/>
      <c r="C106" s="847" t="s">
        <v>81</v>
      </c>
      <c r="D106" s="847"/>
      <c r="E106" s="847"/>
      <c r="F106" s="42"/>
      <c r="G106" s="43"/>
      <c r="H106" s="43"/>
      <c r="I106" s="43"/>
      <c r="J106" s="46"/>
      <c r="K106" s="43"/>
      <c r="L106" s="131">
        <v>228.29</v>
      </c>
      <c r="M106" s="66"/>
      <c r="N106" s="134">
        <v>1381.13</v>
      </c>
      <c r="AF106" s="39"/>
      <c r="AG106" s="48"/>
      <c r="AH106" s="48"/>
      <c r="AL106" s="48" t="s">
        <v>81</v>
      </c>
    </row>
    <row r="107" spans="1:38" s="4" customFormat="1" ht="23.25" x14ac:dyDescent="0.25">
      <c r="A107" s="40" t="s">
        <v>158</v>
      </c>
      <c r="B107" s="41" t="s">
        <v>938</v>
      </c>
      <c r="C107" s="847" t="s">
        <v>939</v>
      </c>
      <c r="D107" s="847"/>
      <c r="E107" s="847"/>
      <c r="F107" s="42" t="s">
        <v>824</v>
      </c>
      <c r="G107" s="43">
        <v>0.01</v>
      </c>
      <c r="H107" s="44">
        <v>1</v>
      </c>
      <c r="I107" s="109">
        <v>0.01</v>
      </c>
      <c r="J107" s="46"/>
      <c r="K107" s="43"/>
      <c r="L107" s="46"/>
      <c r="M107" s="43"/>
      <c r="N107" s="47"/>
      <c r="AF107" s="39"/>
      <c r="AG107" s="48"/>
      <c r="AH107" s="48" t="s">
        <v>939</v>
      </c>
      <c r="AL107" s="48"/>
    </row>
    <row r="108" spans="1:38" s="4" customFormat="1" ht="15" x14ac:dyDescent="0.25">
      <c r="A108" s="51"/>
      <c r="B108" s="50" t="s">
        <v>60</v>
      </c>
      <c r="C108" s="853" t="s">
        <v>66</v>
      </c>
      <c r="D108" s="853"/>
      <c r="E108" s="853"/>
      <c r="F108" s="53"/>
      <c r="G108" s="54"/>
      <c r="H108" s="54"/>
      <c r="I108" s="54"/>
      <c r="J108" s="57">
        <v>342.84</v>
      </c>
      <c r="K108" s="54"/>
      <c r="L108" s="57">
        <v>3.43</v>
      </c>
      <c r="M108" s="56">
        <v>35.42</v>
      </c>
      <c r="N108" s="133">
        <v>121.49</v>
      </c>
      <c r="AF108" s="39"/>
      <c r="AG108" s="48"/>
      <c r="AH108" s="48"/>
      <c r="AI108" s="3" t="s">
        <v>66</v>
      </c>
      <c r="AL108" s="48"/>
    </row>
    <row r="109" spans="1:38" s="4" customFormat="1" ht="15" x14ac:dyDescent="0.25">
      <c r="A109" s="51"/>
      <c r="B109" s="50" t="s">
        <v>67</v>
      </c>
      <c r="C109" s="853" t="s">
        <v>68</v>
      </c>
      <c r="D109" s="853"/>
      <c r="E109" s="853"/>
      <c r="F109" s="53"/>
      <c r="G109" s="54"/>
      <c r="H109" s="54"/>
      <c r="I109" s="54"/>
      <c r="J109" s="57">
        <v>4.7699999999999996</v>
      </c>
      <c r="K109" s="54"/>
      <c r="L109" s="57">
        <v>0.05</v>
      </c>
      <c r="M109" s="54"/>
      <c r="N109" s="59"/>
      <c r="AF109" s="39"/>
      <c r="AG109" s="48"/>
      <c r="AH109" s="48"/>
      <c r="AI109" s="3" t="s">
        <v>68</v>
      </c>
      <c r="AL109" s="48"/>
    </row>
    <row r="110" spans="1:38" s="4" customFormat="1" ht="15" x14ac:dyDescent="0.25">
      <c r="A110" s="51"/>
      <c r="B110" s="50" t="s">
        <v>69</v>
      </c>
      <c r="C110" s="853" t="s">
        <v>70</v>
      </c>
      <c r="D110" s="853"/>
      <c r="E110" s="853"/>
      <c r="F110" s="53"/>
      <c r="G110" s="54"/>
      <c r="H110" s="54"/>
      <c r="I110" s="54"/>
      <c r="J110" s="57">
        <v>0.64</v>
      </c>
      <c r="K110" s="54"/>
      <c r="L110" s="57">
        <v>0.01</v>
      </c>
      <c r="M110" s="56">
        <v>35.42</v>
      </c>
      <c r="N110" s="133">
        <v>0.35</v>
      </c>
      <c r="AF110" s="39"/>
      <c r="AG110" s="48"/>
      <c r="AH110" s="48"/>
      <c r="AI110" s="3" t="s">
        <v>70</v>
      </c>
      <c r="AL110" s="48"/>
    </row>
    <row r="111" spans="1:38" s="4" customFormat="1" ht="15" x14ac:dyDescent="0.25">
      <c r="A111" s="51"/>
      <c r="B111" s="50" t="s">
        <v>86</v>
      </c>
      <c r="C111" s="853" t="s">
        <v>87</v>
      </c>
      <c r="D111" s="853"/>
      <c r="E111" s="853"/>
      <c r="F111" s="53"/>
      <c r="G111" s="54"/>
      <c r="H111" s="54"/>
      <c r="I111" s="54"/>
      <c r="J111" s="57">
        <v>106.42</v>
      </c>
      <c r="K111" s="54"/>
      <c r="L111" s="57">
        <v>1.06</v>
      </c>
      <c r="M111" s="54"/>
      <c r="N111" s="59"/>
      <c r="AF111" s="39"/>
      <c r="AG111" s="48"/>
      <c r="AH111" s="48"/>
      <c r="AI111" s="3" t="s">
        <v>87</v>
      </c>
      <c r="AL111" s="48"/>
    </row>
    <row r="112" spans="1:38" s="4" customFormat="1" ht="15" x14ac:dyDescent="0.25">
      <c r="A112" s="60"/>
      <c r="B112" s="50"/>
      <c r="C112" s="853" t="s">
        <v>71</v>
      </c>
      <c r="D112" s="853"/>
      <c r="E112" s="853"/>
      <c r="F112" s="53" t="s">
        <v>72</v>
      </c>
      <c r="G112" s="56">
        <v>34.56</v>
      </c>
      <c r="H112" s="54"/>
      <c r="I112" s="130">
        <v>0.34560000000000002</v>
      </c>
      <c r="J112" s="63"/>
      <c r="K112" s="54"/>
      <c r="L112" s="63"/>
      <c r="M112" s="54"/>
      <c r="N112" s="59"/>
      <c r="AF112" s="39"/>
      <c r="AG112" s="48"/>
      <c r="AH112" s="48"/>
      <c r="AJ112" s="3" t="s">
        <v>71</v>
      </c>
      <c r="AL112" s="48"/>
    </row>
    <row r="113" spans="1:38" s="4" customFormat="1" ht="15" x14ac:dyDescent="0.25">
      <c r="A113" s="60"/>
      <c r="B113" s="50"/>
      <c r="C113" s="853" t="s">
        <v>73</v>
      </c>
      <c r="D113" s="853"/>
      <c r="E113" s="853"/>
      <c r="F113" s="53" t="s">
        <v>72</v>
      </c>
      <c r="G113" s="56">
        <v>0.05</v>
      </c>
      <c r="H113" s="54"/>
      <c r="I113" s="130">
        <v>5.0000000000000001E-4</v>
      </c>
      <c r="J113" s="63"/>
      <c r="K113" s="54"/>
      <c r="L113" s="63"/>
      <c r="M113" s="54"/>
      <c r="N113" s="59"/>
      <c r="AF113" s="39"/>
      <c r="AG113" s="48"/>
      <c r="AH113" s="48"/>
      <c r="AJ113" s="3" t="s">
        <v>73</v>
      </c>
      <c r="AL113" s="48"/>
    </row>
    <row r="114" spans="1:38" s="4" customFormat="1" ht="15" x14ac:dyDescent="0.25">
      <c r="A114" s="51"/>
      <c r="B114" s="50"/>
      <c r="C114" s="854" t="s">
        <v>74</v>
      </c>
      <c r="D114" s="854"/>
      <c r="E114" s="854"/>
      <c r="F114" s="65"/>
      <c r="G114" s="66"/>
      <c r="H114" s="66"/>
      <c r="I114" s="66"/>
      <c r="J114" s="68">
        <v>454.03</v>
      </c>
      <c r="K114" s="66"/>
      <c r="L114" s="68">
        <v>4.54</v>
      </c>
      <c r="M114" s="66"/>
      <c r="N114" s="69"/>
      <c r="AF114" s="39"/>
      <c r="AG114" s="48"/>
      <c r="AH114" s="48"/>
      <c r="AK114" s="3" t="s">
        <v>74</v>
      </c>
      <c r="AL114" s="48"/>
    </row>
    <row r="115" spans="1:38" s="4" customFormat="1" ht="15" x14ac:dyDescent="0.25">
      <c r="A115" s="60"/>
      <c r="B115" s="50"/>
      <c r="C115" s="853" t="s">
        <v>75</v>
      </c>
      <c r="D115" s="853"/>
      <c r="E115" s="853"/>
      <c r="F115" s="53"/>
      <c r="G115" s="54"/>
      <c r="H115" s="54"/>
      <c r="I115" s="54"/>
      <c r="J115" s="63"/>
      <c r="K115" s="54"/>
      <c r="L115" s="57">
        <v>3.44</v>
      </c>
      <c r="M115" s="54"/>
      <c r="N115" s="133">
        <v>121.84</v>
      </c>
      <c r="AF115" s="39"/>
      <c r="AG115" s="48"/>
      <c r="AH115" s="48"/>
      <c r="AJ115" s="3" t="s">
        <v>75</v>
      </c>
      <c r="AL115" s="48"/>
    </row>
    <row r="116" spans="1:38" s="4" customFormat="1" ht="23.25" x14ac:dyDescent="0.25">
      <c r="A116" s="60"/>
      <c r="B116" s="50" t="s">
        <v>120</v>
      </c>
      <c r="C116" s="853" t="s">
        <v>121</v>
      </c>
      <c r="D116" s="853"/>
      <c r="E116" s="853"/>
      <c r="F116" s="53" t="s">
        <v>78</v>
      </c>
      <c r="G116" s="70">
        <v>97</v>
      </c>
      <c r="H116" s="54"/>
      <c r="I116" s="70">
        <v>97</v>
      </c>
      <c r="J116" s="63"/>
      <c r="K116" s="54"/>
      <c r="L116" s="57">
        <v>3.34</v>
      </c>
      <c r="M116" s="54"/>
      <c r="N116" s="133">
        <v>118.18</v>
      </c>
      <c r="AF116" s="39"/>
      <c r="AG116" s="48"/>
      <c r="AH116" s="48"/>
      <c r="AJ116" s="3" t="s">
        <v>121</v>
      </c>
      <c r="AL116" s="48"/>
    </row>
    <row r="117" spans="1:38" s="4" customFormat="1" ht="23.25" x14ac:dyDescent="0.25">
      <c r="A117" s="60"/>
      <c r="B117" s="50" t="s">
        <v>122</v>
      </c>
      <c r="C117" s="853" t="s">
        <v>123</v>
      </c>
      <c r="D117" s="853"/>
      <c r="E117" s="853"/>
      <c r="F117" s="53" t="s">
        <v>78</v>
      </c>
      <c r="G117" s="70">
        <v>51</v>
      </c>
      <c r="H117" s="54"/>
      <c r="I117" s="70">
        <v>51</v>
      </c>
      <c r="J117" s="63"/>
      <c r="K117" s="54"/>
      <c r="L117" s="57">
        <v>1.75</v>
      </c>
      <c r="M117" s="54"/>
      <c r="N117" s="133">
        <v>62.14</v>
      </c>
      <c r="AF117" s="39"/>
      <c r="AG117" s="48"/>
      <c r="AH117" s="48"/>
      <c r="AJ117" s="3" t="s">
        <v>123</v>
      </c>
      <c r="AL117" s="48"/>
    </row>
    <row r="118" spans="1:38" s="4" customFormat="1" ht="15" x14ac:dyDescent="0.25">
      <c r="A118" s="71"/>
      <c r="B118" s="72"/>
      <c r="C118" s="847" t="s">
        <v>81</v>
      </c>
      <c r="D118" s="847"/>
      <c r="E118" s="847"/>
      <c r="F118" s="42"/>
      <c r="G118" s="43"/>
      <c r="H118" s="43"/>
      <c r="I118" s="43"/>
      <c r="J118" s="46"/>
      <c r="K118" s="43"/>
      <c r="L118" s="131">
        <v>9.6300000000000008</v>
      </c>
      <c r="M118" s="66"/>
      <c r="N118" s="47"/>
      <c r="AF118" s="39"/>
      <c r="AG118" s="48"/>
      <c r="AH118" s="48"/>
      <c r="AL118" s="48" t="s">
        <v>81</v>
      </c>
    </row>
    <row r="119" spans="1:38" s="4" customFormat="1" ht="45.75" x14ac:dyDescent="0.25">
      <c r="A119" s="40" t="s">
        <v>161</v>
      </c>
      <c r="B119" s="41" t="s">
        <v>940</v>
      </c>
      <c r="C119" s="847" t="s">
        <v>1004</v>
      </c>
      <c r="D119" s="847"/>
      <c r="E119" s="847"/>
      <c r="F119" s="42" t="s">
        <v>824</v>
      </c>
      <c r="G119" s="43">
        <v>0.01</v>
      </c>
      <c r="H119" s="44">
        <v>1</v>
      </c>
      <c r="I119" s="109">
        <v>0.01</v>
      </c>
      <c r="J119" s="131">
        <v>769</v>
      </c>
      <c r="K119" s="43"/>
      <c r="L119" s="131">
        <v>7.69</v>
      </c>
      <c r="M119" s="43"/>
      <c r="N119" s="47"/>
      <c r="AF119" s="39"/>
      <c r="AG119" s="48"/>
      <c r="AH119" s="48" t="s">
        <v>1004</v>
      </c>
      <c r="AL119" s="48"/>
    </row>
    <row r="120" spans="1:38" s="4" customFormat="1" ht="15" x14ac:dyDescent="0.25">
      <c r="A120" s="71"/>
      <c r="B120" s="72"/>
      <c r="C120" s="847" t="s">
        <v>81</v>
      </c>
      <c r="D120" s="847"/>
      <c r="E120" s="847"/>
      <c r="F120" s="42"/>
      <c r="G120" s="43"/>
      <c r="H120" s="43"/>
      <c r="I120" s="43"/>
      <c r="J120" s="46"/>
      <c r="K120" s="43"/>
      <c r="L120" s="131">
        <v>7.69</v>
      </c>
      <c r="M120" s="66"/>
      <c r="N120" s="47"/>
      <c r="AF120" s="39"/>
      <c r="AG120" s="48"/>
      <c r="AH120" s="48"/>
      <c r="AL120" s="48" t="s">
        <v>81</v>
      </c>
    </row>
    <row r="121" spans="1:38" s="4" customFormat="1" ht="23.25" x14ac:dyDescent="0.25">
      <c r="A121" s="40" t="s">
        <v>165</v>
      </c>
      <c r="B121" s="41" t="s">
        <v>942</v>
      </c>
      <c r="C121" s="847" t="s">
        <v>943</v>
      </c>
      <c r="D121" s="847"/>
      <c r="E121" s="847"/>
      <c r="F121" s="42" t="s">
        <v>824</v>
      </c>
      <c r="G121" s="43">
        <v>0.01</v>
      </c>
      <c r="H121" s="44">
        <v>1</v>
      </c>
      <c r="I121" s="109">
        <v>0.01</v>
      </c>
      <c r="J121" s="46"/>
      <c r="K121" s="43"/>
      <c r="L121" s="46"/>
      <c r="M121" s="43"/>
      <c r="N121" s="47"/>
      <c r="AF121" s="39"/>
      <c r="AG121" s="48"/>
      <c r="AH121" s="48" t="s">
        <v>943</v>
      </c>
      <c r="AL121" s="48"/>
    </row>
    <row r="122" spans="1:38" s="4" customFormat="1" ht="15" x14ac:dyDescent="0.25">
      <c r="A122" s="51"/>
      <c r="B122" s="50" t="s">
        <v>60</v>
      </c>
      <c r="C122" s="853" t="s">
        <v>66</v>
      </c>
      <c r="D122" s="853"/>
      <c r="E122" s="853"/>
      <c r="F122" s="53"/>
      <c r="G122" s="54"/>
      <c r="H122" s="54"/>
      <c r="I122" s="54"/>
      <c r="J122" s="57">
        <v>54.42</v>
      </c>
      <c r="K122" s="54"/>
      <c r="L122" s="57">
        <v>0.54</v>
      </c>
      <c r="M122" s="56">
        <v>35.42</v>
      </c>
      <c r="N122" s="133">
        <v>19.13</v>
      </c>
      <c r="AF122" s="39"/>
      <c r="AG122" s="48"/>
      <c r="AH122" s="48"/>
      <c r="AI122" s="3" t="s">
        <v>66</v>
      </c>
      <c r="AL122" s="48"/>
    </row>
    <row r="123" spans="1:38" s="4" customFormat="1" ht="15" x14ac:dyDescent="0.25">
      <c r="A123" s="51"/>
      <c r="B123" s="50" t="s">
        <v>86</v>
      </c>
      <c r="C123" s="853" t="s">
        <v>87</v>
      </c>
      <c r="D123" s="853"/>
      <c r="E123" s="853"/>
      <c r="F123" s="53"/>
      <c r="G123" s="54"/>
      <c r="H123" s="54"/>
      <c r="I123" s="54"/>
      <c r="J123" s="57">
        <v>3.58</v>
      </c>
      <c r="K123" s="54"/>
      <c r="L123" s="57">
        <v>0.04</v>
      </c>
      <c r="M123" s="54"/>
      <c r="N123" s="59"/>
      <c r="AF123" s="39"/>
      <c r="AG123" s="48"/>
      <c r="AH123" s="48"/>
      <c r="AI123" s="3" t="s">
        <v>87</v>
      </c>
      <c r="AL123" s="48"/>
    </row>
    <row r="124" spans="1:38" s="4" customFormat="1" ht="15" x14ac:dyDescent="0.25">
      <c r="A124" s="60"/>
      <c r="B124" s="50"/>
      <c r="C124" s="853" t="s">
        <v>71</v>
      </c>
      <c r="D124" s="853"/>
      <c r="E124" s="853"/>
      <c r="F124" s="53" t="s">
        <v>72</v>
      </c>
      <c r="G124" s="70">
        <v>6</v>
      </c>
      <c r="H124" s="54"/>
      <c r="I124" s="56">
        <v>0.06</v>
      </c>
      <c r="J124" s="63"/>
      <c r="K124" s="54"/>
      <c r="L124" s="63"/>
      <c r="M124" s="54"/>
      <c r="N124" s="59"/>
      <c r="AF124" s="39"/>
      <c r="AG124" s="48"/>
      <c r="AH124" s="48"/>
      <c r="AJ124" s="3" t="s">
        <v>71</v>
      </c>
      <c r="AL124" s="48"/>
    </row>
    <row r="125" spans="1:38" s="4" customFormat="1" ht="15" x14ac:dyDescent="0.25">
      <c r="A125" s="51"/>
      <c r="B125" s="50"/>
      <c r="C125" s="854" t="s">
        <v>74</v>
      </c>
      <c r="D125" s="854"/>
      <c r="E125" s="854"/>
      <c r="F125" s="65"/>
      <c r="G125" s="66"/>
      <c r="H125" s="66"/>
      <c r="I125" s="66"/>
      <c r="J125" s="68">
        <v>58</v>
      </c>
      <c r="K125" s="66"/>
      <c r="L125" s="68">
        <v>0.57999999999999996</v>
      </c>
      <c r="M125" s="66"/>
      <c r="N125" s="69"/>
      <c r="AF125" s="39"/>
      <c r="AG125" s="48"/>
      <c r="AH125" s="48"/>
      <c r="AK125" s="3" t="s">
        <v>74</v>
      </c>
      <c r="AL125" s="48"/>
    </row>
    <row r="126" spans="1:38" s="4" customFormat="1" ht="15" x14ac:dyDescent="0.25">
      <c r="A126" s="60"/>
      <c r="B126" s="50"/>
      <c r="C126" s="853" t="s">
        <v>75</v>
      </c>
      <c r="D126" s="853"/>
      <c r="E126" s="853"/>
      <c r="F126" s="53"/>
      <c r="G126" s="54"/>
      <c r="H126" s="54"/>
      <c r="I126" s="54"/>
      <c r="J126" s="63"/>
      <c r="K126" s="54"/>
      <c r="L126" s="57">
        <v>0.54</v>
      </c>
      <c r="M126" s="54"/>
      <c r="N126" s="133">
        <v>19.13</v>
      </c>
      <c r="AF126" s="39"/>
      <c r="AG126" s="48"/>
      <c r="AH126" s="48"/>
      <c r="AJ126" s="3" t="s">
        <v>75</v>
      </c>
      <c r="AL126" s="48"/>
    </row>
    <row r="127" spans="1:38" s="4" customFormat="1" ht="15" x14ac:dyDescent="0.25">
      <c r="A127" s="60"/>
      <c r="B127" s="50" t="s">
        <v>928</v>
      </c>
      <c r="C127" s="853" t="s">
        <v>929</v>
      </c>
      <c r="D127" s="853"/>
      <c r="E127" s="853"/>
      <c r="F127" s="53" t="s">
        <v>78</v>
      </c>
      <c r="G127" s="70">
        <v>90</v>
      </c>
      <c r="H127" s="54"/>
      <c r="I127" s="70">
        <v>90</v>
      </c>
      <c r="J127" s="63"/>
      <c r="K127" s="54"/>
      <c r="L127" s="57">
        <v>0.49</v>
      </c>
      <c r="M127" s="54"/>
      <c r="N127" s="133">
        <v>17.22</v>
      </c>
      <c r="AF127" s="39"/>
      <c r="AG127" s="48"/>
      <c r="AH127" s="48"/>
      <c r="AJ127" s="3" t="s">
        <v>929</v>
      </c>
      <c r="AL127" s="48"/>
    </row>
    <row r="128" spans="1:38" s="4" customFormat="1" ht="15" x14ac:dyDescent="0.25">
      <c r="A128" s="60"/>
      <c r="B128" s="50" t="s">
        <v>930</v>
      </c>
      <c r="C128" s="853" t="s">
        <v>931</v>
      </c>
      <c r="D128" s="853"/>
      <c r="E128" s="853"/>
      <c r="F128" s="53" t="s">
        <v>78</v>
      </c>
      <c r="G128" s="70">
        <v>46</v>
      </c>
      <c r="H128" s="54"/>
      <c r="I128" s="70">
        <v>46</v>
      </c>
      <c r="J128" s="63"/>
      <c r="K128" s="54"/>
      <c r="L128" s="57">
        <v>0.25</v>
      </c>
      <c r="M128" s="54"/>
      <c r="N128" s="133">
        <v>8.8000000000000007</v>
      </c>
      <c r="AF128" s="39"/>
      <c r="AG128" s="48"/>
      <c r="AH128" s="48"/>
      <c r="AJ128" s="3" t="s">
        <v>931</v>
      </c>
      <c r="AL128" s="48"/>
    </row>
    <row r="129" spans="1:38" s="4" customFormat="1" ht="15" x14ac:dyDescent="0.25">
      <c r="A129" s="71"/>
      <c r="B129" s="72"/>
      <c r="C129" s="847" t="s">
        <v>81</v>
      </c>
      <c r="D129" s="847"/>
      <c r="E129" s="847"/>
      <c r="F129" s="42"/>
      <c r="G129" s="43"/>
      <c r="H129" s="43"/>
      <c r="I129" s="43"/>
      <c r="J129" s="46"/>
      <c r="K129" s="43"/>
      <c r="L129" s="131">
        <v>1.32</v>
      </c>
      <c r="M129" s="66"/>
      <c r="N129" s="47"/>
      <c r="AF129" s="39"/>
      <c r="AG129" s="48"/>
      <c r="AH129" s="48"/>
      <c r="AL129" s="48" t="s">
        <v>81</v>
      </c>
    </row>
    <row r="130" spans="1:38" s="4" customFormat="1" ht="15" x14ac:dyDescent="0.25">
      <c r="A130" s="40" t="s">
        <v>168</v>
      </c>
      <c r="B130" s="41" t="s">
        <v>944</v>
      </c>
      <c r="C130" s="847" t="s">
        <v>945</v>
      </c>
      <c r="D130" s="847"/>
      <c r="E130" s="847"/>
      <c r="F130" s="42" t="s">
        <v>824</v>
      </c>
      <c r="G130" s="43">
        <v>0.01</v>
      </c>
      <c r="H130" s="44">
        <v>1</v>
      </c>
      <c r="I130" s="109">
        <v>0.01</v>
      </c>
      <c r="J130" s="131">
        <v>547.19000000000005</v>
      </c>
      <c r="K130" s="43"/>
      <c r="L130" s="131">
        <v>5.47</v>
      </c>
      <c r="M130" s="43"/>
      <c r="N130" s="47"/>
      <c r="AF130" s="39"/>
      <c r="AG130" s="48"/>
      <c r="AH130" s="48" t="s">
        <v>945</v>
      </c>
      <c r="AL130" s="48"/>
    </row>
    <row r="131" spans="1:38" s="4" customFormat="1" ht="15" x14ac:dyDescent="0.25">
      <c r="A131" s="71"/>
      <c r="B131" s="72"/>
      <c r="C131" s="847" t="s">
        <v>81</v>
      </c>
      <c r="D131" s="847"/>
      <c r="E131" s="847"/>
      <c r="F131" s="42"/>
      <c r="G131" s="43"/>
      <c r="H131" s="43"/>
      <c r="I131" s="43"/>
      <c r="J131" s="46"/>
      <c r="K131" s="43"/>
      <c r="L131" s="131">
        <v>5.47</v>
      </c>
      <c r="M131" s="66"/>
      <c r="N131" s="47"/>
      <c r="AF131" s="39"/>
      <c r="AG131" s="48"/>
      <c r="AH131" s="48"/>
      <c r="AL131" s="48" t="s">
        <v>81</v>
      </c>
    </row>
    <row r="132" spans="1:38" s="4" customFormat="1" ht="15" x14ac:dyDescent="0.25">
      <c r="A132" s="855" t="s">
        <v>946</v>
      </c>
      <c r="B132" s="856"/>
      <c r="C132" s="856"/>
      <c r="D132" s="856"/>
      <c r="E132" s="856"/>
      <c r="F132" s="856"/>
      <c r="G132" s="856"/>
      <c r="H132" s="856"/>
      <c r="I132" s="856"/>
      <c r="J132" s="856"/>
      <c r="K132" s="856"/>
      <c r="L132" s="856"/>
      <c r="M132" s="856"/>
      <c r="N132" s="857"/>
      <c r="AF132" s="39"/>
      <c r="AG132" s="48" t="s">
        <v>946</v>
      </c>
      <c r="AH132" s="48"/>
      <c r="AL132" s="48"/>
    </row>
    <row r="133" spans="1:38" s="4" customFormat="1" ht="15" x14ac:dyDescent="0.25">
      <c r="A133" s="40" t="s">
        <v>171</v>
      </c>
      <c r="B133" s="41" t="s">
        <v>947</v>
      </c>
      <c r="C133" s="847" t="s">
        <v>948</v>
      </c>
      <c r="D133" s="847"/>
      <c r="E133" s="847"/>
      <c r="F133" s="42" t="s">
        <v>119</v>
      </c>
      <c r="G133" s="43">
        <v>0.02</v>
      </c>
      <c r="H133" s="44">
        <v>1</v>
      </c>
      <c r="I133" s="109">
        <v>0.02</v>
      </c>
      <c r="J133" s="46"/>
      <c r="K133" s="43"/>
      <c r="L133" s="46"/>
      <c r="M133" s="43"/>
      <c r="N133" s="47"/>
      <c r="AF133" s="39"/>
      <c r="AG133" s="48"/>
      <c r="AH133" s="48" t="s">
        <v>948</v>
      </c>
      <c r="AL133" s="48"/>
    </row>
    <row r="134" spans="1:38" s="4" customFormat="1" ht="15" x14ac:dyDescent="0.25">
      <c r="A134" s="51"/>
      <c r="B134" s="50" t="s">
        <v>60</v>
      </c>
      <c r="C134" s="853" t="s">
        <v>66</v>
      </c>
      <c r="D134" s="853"/>
      <c r="E134" s="853"/>
      <c r="F134" s="53"/>
      <c r="G134" s="54"/>
      <c r="H134" s="54"/>
      <c r="I134" s="54"/>
      <c r="J134" s="57">
        <v>193.34</v>
      </c>
      <c r="K134" s="54"/>
      <c r="L134" s="57">
        <v>3.87</v>
      </c>
      <c r="M134" s="56">
        <v>35.42</v>
      </c>
      <c r="N134" s="133">
        <v>137.08000000000001</v>
      </c>
      <c r="AF134" s="39"/>
      <c r="AG134" s="48"/>
      <c r="AH134" s="48"/>
      <c r="AI134" s="3" t="s">
        <v>66</v>
      </c>
      <c r="AL134" s="48"/>
    </row>
    <row r="135" spans="1:38" s="4" customFormat="1" ht="15" x14ac:dyDescent="0.25">
      <c r="A135" s="51"/>
      <c r="B135" s="50" t="s">
        <v>67</v>
      </c>
      <c r="C135" s="853" t="s">
        <v>68</v>
      </c>
      <c r="D135" s="853"/>
      <c r="E135" s="853"/>
      <c r="F135" s="53"/>
      <c r="G135" s="54"/>
      <c r="H135" s="54"/>
      <c r="I135" s="54"/>
      <c r="J135" s="57">
        <v>0.31</v>
      </c>
      <c r="K135" s="54"/>
      <c r="L135" s="57">
        <v>0.01</v>
      </c>
      <c r="M135" s="54"/>
      <c r="N135" s="59"/>
      <c r="AF135" s="39"/>
      <c r="AG135" s="48"/>
      <c r="AH135" s="48"/>
      <c r="AI135" s="3" t="s">
        <v>68</v>
      </c>
      <c r="AL135" s="48"/>
    </row>
    <row r="136" spans="1:38" s="4" customFormat="1" ht="15" x14ac:dyDescent="0.25">
      <c r="A136" s="51"/>
      <c r="B136" s="50" t="s">
        <v>69</v>
      </c>
      <c r="C136" s="853" t="s">
        <v>70</v>
      </c>
      <c r="D136" s="853"/>
      <c r="E136" s="853"/>
      <c r="F136" s="53"/>
      <c r="G136" s="54"/>
      <c r="H136" s="54"/>
      <c r="I136" s="54"/>
      <c r="J136" s="57">
        <v>0.14000000000000001</v>
      </c>
      <c r="K136" s="54"/>
      <c r="L136" s="57">
        <v>0</v>
      </c>
      <c r="M136" s="56">
        <v>35.42</v>
      </c>
      <c r="N136" s="59"/>
      <c r="AF136" s="39"/>
      <c r="AG136" s="48"/>
      <c r="AH136" s="48"/>
      <c r="AI136" s="3" t="s">
        <v>70</v>
      </c>
      <c r="AL136" s="48"/>
    </row>
    <row r="137" spans="1:38" s="4" customFormat="1" ht="15" x14ac:dyDescent="0.25">
      <c r="A137" s="51"/>
      <c r="B137" s="50" t="s">
        <v>86</v>
      </c>
      <c r="C137" s="853" t="s">
        <v>87</v>
      </c>
      <c r="D137" s="853"/>
      <c r="E137" s="853"/>
      <c r="F137" s="53"/>
      <c r="G137" s="54"/>
      <c r="H137" s="54"/>
      <c r="I137" s="54"/>
      <c r="J137" s="57">
        <v>93.27</v>
      </c>
      <c r="K137" s="54"/>
      <c r="L137" s="57">
        <v>1.87</v>
      </c>
      <c r="M137" s="54"/>
      <c r="N137" s="59"/>
      <c r="AF137" s="39"/>
      <c r="AG137" s="48"/>
      <c r="AH137" s="48"/>
      <c r="AI137" s="3" t="s">
        <v>87</v>
      </c>
      <c r="AL137" s="48"/>
    </row>
    <row r="138" spans="1:38" s="4" customFormat="1" ht="15" x14ac:dyDescent="0.25">
      <c r="A138" s="60"/>
      <c r="B138" s="50"/>
      <c r="C138" s="853" t="s">
        <v>71</v>
      </c>
      <c r="D138" s="853"/>
      <c r="E138" s="853"/>
      <c r="F138" s="53" t="s">
        <v>72</v>
      </c>
      <c r="G138" s="56">
        <v>20.329999999999998</v>
      </c>
      <c r="H138" s="54"/>
      <c r="I138" s="130">
        <v>0.40660000000000002</v>
      </c>
      <c r="J138" s="63"/>
      <c r="K138" s="54"/>
      <c r="L138" s="63"/>
      <c r="M138" s="54"/>
      <c r="N138" s="59"/>
      <c r="AF138" s="39"/>
      <c r="AG138" s="48"/>
      <c r="AH138" s="48"/>
      <c r="AJ138" s="3" t="s">
        <v>71</v>
      </c>
      <c r="AL138" s="48"/>
    </row>
    <row r="139" spans="1:38" s="4" customFormat="1" ht="15" x14ac:dyDescent="0.25">
      <c r="A139" s="60"/>
      <c r="B139" s="50"/>
      <c r="C139" s="853" t="s">
        <v>73</v>
      </c>
      <c r="D139" s="853"/>
      <c r="E139" s="853"/>
      <c r="F139" s="53" t="s">
        <v>72</v>
      </c>
      <c r="G139" s="56">
        <v>0.01</v>
      </c>
      <c r="H139" s="54"/>
      <c r="I139" s="130">
        <v>2.0000000000000001E-4</v>
      </c>
      <c r="J139" s="63"/>
      <c r="K139" s="54"/>
      <c r="L139" s="63"/>
      <c r="M139" s="54"/>
      <c r="N139" s="59"/>
      <c r="AF139" s="39"/>
      <c r="AG139" s="48"/>
      <c r="AH139" s="48"/>
      <c r="AJ139" s="3" t="s">
        <v>73</v>
      </c>
      <c r="AL139" s="48"/>
    </row>
    <row r="140" spans="1:38" s="4" customFormat="1" ht="15" x14ac:dyDescent="0.25">
      <c r="A140" s="51"/>
      <c r="B140" s="50"/>
      <c r="C140" s="854" t="s">
        <v>74</v>
      </c>
      <c r="D140" s="854"/>
      <c r="E140" s="854"/>
      <c r="F140" s="65"/>
      <c r="G140" s="66"/>
      <c r="H140" s="66"/>
      <c r="I140" s="66"/>
      <c r="J140" s="68">
        <v>286.92</v>
      </c>
      <c r="K140" s="66"/>
      <c r="L140" s="68">
        <v>5.75</v>
      </c>
      <c r="M140" s="66"/>
      <c r="N140" s="69"/>
      <c r="AF140" s="39"/>
      <c r="AG140" s="48"/>
      <c r="AH140" s="48"/>
      <c r="AK140" s="3" t="s">
        <v>74</v>
      </c>
      <c r="AL140" s="48"/>
    </row>
    <row r="141" spans="1:38" s="4" customFormat="1" ht="15" x14ac:dyDescent="0.25">
      <c r="A141" s="60"/>
      <c r="B141" s="50"/>
      <c r="C141" s="853" t="s">
        <v>75</v>
      </c>
      <c r="D141" s="853"/>
      <c r="E141" s="853"/>
      <c r="F141" s="53"/>
      <c r="G141" s="54"/>
      <c r="H141" s="54"/>
      <c r="I141" s="54"/>
      <c r="J141" s="63"/>
      <c r="K141" s="54"/>
      <c r="L141" s="57">
        <v>3.87</v>
      </c>
      <c r="M141" s="54"/>
      <c r="N141" s="133">
        <v>137.08000000000001</v>
      </c>
      <c r="AF141" s="39"/>
      <c r="AG141" s="48"/>
      <c r="AH141" s="48"/>
      <c r="AJ141" s="3" t="s">
        <v>75</v>
      </c>
      <c r="AL141" s="48"/>
    </row>
    <row r="142" spans="1:38" s="4" customFormat="1" ht="23.25" x14ac:dyDescent="0.25">
      <c r="A142" s="60"/>
      <c r="B142" s="50" t="s">
        <v>120</v>
      </c>
      <c r="C142" s="853" t="s">
        <v>121</v>
      </c>
      <c r="D142" s="853"/>
      <c r="E142" s="853"/>
      <c r="F142" s="53" t="s">
        <v>78</v>
      </c>
      <c r="G142" s="70">
        <v>97</v>
      </c>
      <c r="H142" s="54"/>
      <c r="I142" s="70">
        <v>97</v>
      </c>
      <c r="J142" s="63"/>
      <c r="K142" s="54"/>
      <c r="L142" s="57">
        <v>3.75</v>
      </c>
      <c r="M142" s="54"/>
      <c r="N142" s="133">
        <v>132.97</v>
      </c>
      <c r="AF142" s="39"/>
      <c r="AG142" s="48"/>
      <c r="AH142" s="48"/>
      <c r="AJ142" s="3" t="s">
        <v>121</v>
      </c>
      <c r="AL142" s="48"/>
    </row>
    <row r="143" spans="1:38" s="4" customFormat="1" ht="23.25" x14ac:dyDescent="0.25">
      <c r="A143" s="60"/>
      <c r="B143" s="50" t="s">
        <v>122</v>
      </c>
      <c r="C143" s="853" t="s">
        <v>123</v>
      </c>
      <c r="D143" s="853"/>
      <c r="E143" s="853"/>
      <c r="F143" s="53" t="s">
        <v>78</v>
      </c>
      <c r="G143" s="70">
        <v>51</v>
      </c>
      <c r="H143" s="54"/>
      <c r="I143" s="70">
        <v>51</v>
      </c>
      <c r="J143" s="63"/>
      <c r="K143" s="54"/>
      <c r="L143" s="57">
        <v>1.97</v>
      </c>
      <c r="M143" s="54"/>
      <c r="N143" s="133">
        <v>69.91</v>
      </c>
      <c r="AF143" s="39"/>
      <c r="AG143" s="48"/>
      <c r="AH143" s="48"/>
      <c r="AJ143" s="3" t="s">
        <v>123</v>
      </c>
      <c r="AL143" s="48"/>
    </row>
    <row r="144" spans="1:38" s="4" customFormat="1" ht="15" x14ac:dyDescent="0.25">
      <c r="A144" s="71"/>
      <c r="B144" s="72"/>
      <c r="C144" s="847" t="s">
        <v>81</v>
      </c>
      <c r="D144" s="847"/>
      <c r="E144" s="847"/>
      <c r="F144" s="42"/>
      <c r="G144" s="43"/>
      <c r="H144" s="43"/>
      <c r="I144" s="43"/>
      <c r="J144" s="46"/>
      <c r="K144" s="43"/>
      <c r="L144" s="131">
        <v>11.47</v>
      </c>
      <c r="M144" s="66"/>
      <c r="N144" s="47"/>
      <c r="AF144" s="39"/>
      <c r="AG144" s="48"/>
      <c r="AH144" s="48"/>
      <c r="AL144" s="48" t="s">
        <v>81</v>
      </c>
    </row>
    <row r="145" spans="1:38" s="4" customFormat="1" ht="15" x14ac:dyDescent="0.25">
      <c r="A145" s="40" t="s">
        <v>180</v>
      </c>
      <c r="B145" s="41" t="s">
        <v>949</v>
      </c>
      <c r="C145" s="847" t="s">
        <v>950</v>
      </c>
      <c r="D145" s="847"/>
      <c r="E145" s="847"/>
      <c r="F145" s="42" t="s">
        <v>824</v>
      </c>
      <c r="G145" s="43">
        <v>0.01</v>
      </c>
      <c r="H145" s="44">
        <v>1</v>
      </c>
      <c r="I145" s="109">
        <v>0.01</v>
      </c>
      <c r="J145" s="73">
        <v>7840</v>
      </c>
      <c r="K145" s="43"/>
      <c r="L145" s="131">
        <v>78.400000000000006</v>
      </c>
      <c r="M145" s="43"/>
      <c r="N145" s="47"/>
      <c r="AF145" s="39"/>
      <c r="AG145" s="48"/>
      <c r="AH145" s="48" t="s">
        <v>950</v>
      </c>
      <c r="AL145" s="48"/>
    </row>
    <row r="146" spans="1:38" s="4" customFormat="1" ht="15" x14ac:dyDescent="0.25">
      <c r="A146" s="71"/>
      <c r="B146" s="72"/>
      <c r="C146" s="847" t="s">
        <v>81</v>
      </c>
      <c r="D146" s="847"/>
      <c r="E146" s="847"/>
      <c r="F146" s="42"/>
      <c r="G146" s="43"/>
      <c r="H146" s="43"/>
      <c r="I146" s="43"/>
      <c r="J146" s="46"/>
      <c r="K146" s="43"/>
      <c r="L146" s="131">
        <v>78.400000000000006</v>
      </c>
      <c r="M146" s="66"/>
      <c r="N146" s="47"/>
      <c r="AF146" s="39"/>
      <c r="AG146" s="48"/>
      <c r="AH146" s="48"/>
      <c r="AL146" s="48" t="s">
        <v>81</v>
      </c>
    </row>
    <row r="147" spans="1:38" s="4" customFormat="1" ht="23.25" x14ac:dyDescent="0.25">
      <c r="A147" s="40" t="s">
        <v>183</v>
      </c>
      <c r="B147" s="41" t="s">
        <v>951</v>
      </c>
      <c r="C147" s="847" t="s">
        <v>952</v>
      </c>
      <c r="D147" s="847"/>
      <c r="E147" s="847"/>
      <c r="F147" s="42" t="s">
        <v>119</v>
      </c>
      <c r="G147" s="43">
        <v>0.02</v>
      </c>
      <c r="H147" s="44">
        <v>1</v>
      </c>
      <c r="I147" s="109">
        <v>0.02</v>
      </c>
      <c r="J147" s="131">
        <v>926</v>
      </c>
      <c r="K147" s="43"/>
      <c r="L147" s="131">
        <v>18.52</v>
      </c>
      <c r="M147" s="43"/>
      <c r="N147" s="47"/>
      <c r="AF147" s="39"/>
      <c r="AG147" s="48"/>
      <c r="AH147" s="48" t="s">
        <v>952</v>
      </c>
      <c r="AL147" s="48"/>
    </row>
    <row r="148" spans="1:38" s="4" customFormat="1" ht="15" x14ac:dyDescent="0.25">
      <c r="A148" s="71"/>
      <c r="B148" s="72"/>
      <c r="C148" s="847" t="s">
        <v>81</v>
      </c>
      <c r="D148" s="847"/>
      <c r="E148" s="847"/>
      <c r="F148" s="42"/>
      <c r="G148" s="43"/>
      <c r="H148" s="43"/>
      <c r="I148" s="43"/>
      <c r="J148" s="46"/>
      <c r="K148" s="43"/>
      <c r="L148" s="131">
        <v>18.52</v>
      </c>
      <c r="M148" s="66"/>
      <c r="N148" s="47"/>
      <c r="AF148" s="39"/>
      <c r="AG148" s="48"/>
      <c r="AH148" s="48"/>
      <c r="AL148" s="48" t="s">
        <v>81</v>
      </c>
    </row>
    <row r="149" spans="1:38" s="4" customFormat="1" ht="23.25" x14ac:dyDescent="0.25">
      <c r="A149" s="40" t="s">
        <v>186</v>
      </c>
      <c r="B149" s="41" t="s">
        <v>953</v>
      </c>
      <c r="C149" s="847" t="s">
        <v>954</v>
      </c>
      <c r="D149" s="847"/>
      <c r="E149" s="847"/>
      <c r="F149" s="42" t="s">
        <v>824</v>
      </c>
      <c r="G149" s="43">
        <v>0.01</v>
      </c>
      <c r="H149" s="44">
        <v>1</v>
      </c>
      <c r="I149" s="109">
        <v>0.01</v>
      </c>
      <c r="J149" s="73">
        <v>1155</v>
      </c>
      <c r="K149" s="43"/>
      <c r="L149" s="131">
        <v>11.55</v>
      </c>
      <c r="M149" s="43"/>
      <c r="N149" s="47"/>
      <c r="AF149" s="39"/>
      <c r="AG149" s="48"/>
      <c r="AH149" s="48" t="s">
        <v>954</v>
      </c>
      <c r="AL149" s="48"/>
    </row>
    <row r="150" spans="1:38" s="4" customFormat="1" ht="15" x14ac:dyDescent="0.25">
      <c r="A150" s="71"/>
      <c r="B150" s="72"/>
      <c r="C150" s="847" t="s">
        <v>81</v>
      </c>
      <c r="D150" s="847"/>
      <c r="E150" s="847"/>
      <c r="F150" s="42"/>
      <c r="G150" s="43"/>
      <c r="H150" s="43"/>
      <c r="I150" s="43"/>
      <c r="J150" s="46"/>
      <c r="K150" s="43"/>
      <c r="L150" s="131">
        <v>11.55</v>
      </c>
      <c r="M150" s="66"/>
      <c r="N150" s="47"/>
      <c r="AF150" s="39"/>
      <c r="AG150" s="48"/>
      <c r="AH150" s="48"/>
      <c r="AL150" s="48" t="s">
        <v>81</v>
      </c>
    </row>
    <row r="151" spans="1:38" s="4" customFormat="1" ht="23.25" x14ac:dyDescent="0.25">
      <c r="A151" s="40" t="s">
        <v>187</v>
      </c>
      <c r="B151" s="41" t="s">
        <v>955</v>
      </c>
      <c r="C151" s="847" t="s">
        <v>956</v>
      </c>
      <c r="D151" s="847"/>
      <c r="E151" s="847"/>
      <c r="F151" s="42" t="s">
        <v>824</v>
      </c>
      <c r="G151" s="43">
        <v>0.01</v>
      </c>
      <c r="H151" s="44">
        <v>1</v>
      </c>
      <c r="I151" s="109">
        <v>0.01</v>
      </c>
      <c r="J151" s="73">
        <v>1278</v>
      </c>
      <c r="K151" s="43"/>
      <c r="L151" s="131">
        <v>12.78</v>
      </c>
      <c r="M151" s="43"/>
      <c r="N151" s="47"/>
      <c r="AF151" s="39"/>
      <c r="AG151" s="48"/>
      <c r="AH151" s="48" t="s">
        <v>956</v>
      </c>
      <c r="AL151" s="48"/>
    </row>
    <row r="152" spans="1:38" s="4" customFormat="1" ht="15" x14ac:dyDescent="0.25">
      <c r="A152" s="71"/>
      <c r="B152" s="72"/>
      <c r="C152" s="847" t="s">
        <v>81</v>
      </c>
      <c r="D152" s="847"/>
      <c r="E152" s="847"/>
      <c r="F152" s="42"/>
      <c r="G152" s="43"/>
      <c r="H152" s="43"/>
      <c r="I152" s="43"/>
      <c r="J152" s="46"/>
      <c r="K152" s="43"/>
      <c r="L152" s="131">
        <v>12.78</v>
      </c>
      <c r="M152" s="66"/>
      <c r="N152" s="47"/>
      <c r="AF152" s="39"/>
      <c r="AG152" s="48"/>
      <c r="AH152" s="48"/>
      <c r="AL152" s="48" t="s">
        <v>81</v>
      </c>
    </row>
    <row r="153" spans="1:38" s="4" customFormat="1" ht="15" x14ac:dyDescent="0.25">
      <c r="A153" s="40" t="s">
        <v>189</v>
      </c>
      <c r="B153" s="41" t="s">
        <v>957</v>
      </c>
      <c r="C153" s="847" t="s">
        <v>958</v>
      </c>
      <c r="D153" s="847"/>
      <c r="E153" s="847"/>
      <c r="F153" s="42" t="s">
        <v>174</v>
      </c>
      <c r="G153" s="43">
        <v>2</v>
      </c>
      <c r="H153" s="44">
        <v>1</v>
      </c>
      <c r="I153" s="44">
        <v>2</v>
      </c>
      <c r="J153" s="131">
        <v>17.62</v>
      </c>
      <c r="K153" s="43"/>
      <c r="L153" s="131">
        <v>35.24</v>
      </c>
      <c r="M153" s="43"/>
      <c r="N153" s="47"/>
      <c r="AF153" s="39"/>
      <c r="AG153" s="48"/>
      <c r="AH153" s="48" t="s">
        <v>958</v>
      </c>
      <c r="AL153" s="48"/>
    </row>
    <row r="154" spans="1:38" s="4" customFormat="1" ht="15" x14ac:dyDescent="0.25">
      <c r="A154" s="71"/>
      <c r="B154" s="72"/>
      <c r="C154" s="847" t="s">
        <v>81</v>
      </c>
      <c r="D154" s="847"/>
      <c r="E154" s="847"/>
      <c r="F154" s="42"/>
      <c r="G154" s="43"/>
      <c r="H154" s="43"/>
      <c r="I154" s="43"/>
      <c r="J154" s="46"/>
      <c r="K154" s="43"/>
      <c r="L154" s="131">
        <v>35.24</v>
      </c>
      <c r="M154" s="66"/>
      <c r="N154" s="47"/>
      <c r="AF154" s="39"/>
      <c r="AG154" s="48"/>
      <c r="AH154" s="48"/>
      <c r="AL154" s="48" t="s">
        <v>81</v>
      </c>
    </row>
    <row r="155" spans="1:38" s="4" customFormat="1" ht="15" x14ac:dyDescent="0.25">
      <c r="A155" s="40" t="s">
        <v>191</v>
      </c>
      <c r="B155" s="41" t="s">
        <v>959</v>
      </c>
      <c r="C155" s="847" t="s">
        <v>960</v>
      </c>
      <c r="D155" s="847"/>
      <c r="E155" s="847"/>
      <c r="F155" s="42" t="s">
        <v>119</v>
      </c>
      <c r="G155" s="43">
        <v>0.34300000000000003</v>
      </c>
      <c r="H155" s="44">
        <v>1</v>
      </c>
      <c r="I155" s="129">
        <v>0.34300000000000003</v>
      </c>
      <c r="J155" s="46"/>
      <c r="K155" s="43"/>
      <c r="L155" s="46"/>
      <c r="M155" s="43"/>
      <c r="N155" s="47"/>
      <c r="AF155" s="39"/>
      <c r="AG155" s="48"/>
      <c r="AH155" s="48" t="s">
        <v>960</v>
      </c>
      <c r="AL155" s="48"/>
    </row>
    <row r="156" spans="1:38" s="4" customFormat="1" ht="15" x14ac:dyDescent="0.25">
      <c r="A156" s="51"/>
      <c r="B156" s="50" t="s">
        <v>60</v>
      </c>
      <c r="C156" s="853" t="s">
        <v>66</v>
      </c>
      <c r="D156" s="853"/>
      <c r="E156" s="853"/>
      <c r="F156" s="53"/>
      <c r="G156" s="54"/>
      <c r="H156" s="54"/>
      <c r="I156" s="54"/>
      <c r="J156" s="57">
        <v>26.51</v>
      </c>
      <c r="K156" s="54"/>
      <c r="L156" s="57">
        <v>9.09</v>
      </c>
      <c r="M156" s="56">
        <v>35.42</v>
      </c>
      <c r="N156" s="133">
        <v>321.97000000000003</v>
      </c>
      <c r="AF156" s="39"/>
      <c r="AG156" s="48"/>
      <c r="AH156" s="48"/>
      <c r="AI156" s="3" t="s">
        <v>66</v>
      </c>
      <c r="AL156" s="48"/>
    </row>
    <row r="157" spans="1:38" s="4" customFormat="1" ht="15" x14ac:dyDescent="0.25">
      <c r="A157" s="51"/>
      <c r="B157" s="50" t="s">
        <v>67</v>
      </c>
      <c r="C157" s="853" t="s">
        <v>68</v>
      </c>
      <c r="D157" s="853"/>
      <c r="E157" s="853"/>
      <c r="F157" s="53"/>
      <c r="G157" s="54"/>
      <c r="H157" s="54"/>
      <c r="I157" s="54"/>
      <c r="J157" s="57">
        <v>1.81</v>
      </c>
      <c r="K157" s="54"/>
      <c r="L157" s="57">
        <v>0.62</v>
      </c>
      <c r="M157" s="54"/>
      <c r="N157" s="59"/>
      <c r="AF157" s="39"/>
      <c r="AG157" s="48"/>
      <c r="AH157" s="48"/>
      <c r="AI157" s="3" t="s">
        <v>68</v>
      </c>
      <c r="AL157" s="48"/>
    </row>
    <row r="158" spans="1:38" s="4" customFormat="1" ht="15" x14ac:dyDescent="0.25">
      <c r="A158" s="51"/>
      <c r="B158" s="50" t="s">
        <v>69</v>
      </c>
      <c r="C158" s="853" t="s">
        <v>70</v>
      </c>
      <c r="D158" s="853"/>
      <c r="E158" s="853"/>
      <c r="F158" s="53"/>
      <c r="G158" s="54"/>
      <c r="H158" s="54"/>
      <c r="I158" s="54"/>
      <c r="J158" s="57">
        <v>0.26</v>
      </c>
      <c r="K158" s="54"/>
      <c r="L158" s="57">
        <v>0.09</v>
      </c>
      <c r="M158" s="56">
        <v>35.42</v>
      </c>
      <c r="N158" s="133">
        <v>3.19</v>
      </c>
      <c r="AF158" s="39"/>
      <c r="AG158" s="48"/>
      <c r="AH158" s="48"/>
      <c r="AI158" s="3" t="s">
        <v>70</v>
      </c>
      <c r="AL158" s="48"/>
    </row>
    <row r="159" spans="1:38" s="4" customFormat="1" ht="15" x14ac:dyDescent="0.25">
      <c r="A159" s="51"/>
      <c r="B159" s="50" t="s">
        <v>86</v>
      </c>
      <c r="C159" s="853" t="s">
        <v>87</v>
      </c>
      <c r="D159" s="853"/>
      <c r="E159" s="853"/>
      <c r="F159" s="53"/>
      <c r="G159" s="54"/>
      <c r="H159" s="54"/>
      <c r="I159" s="54"/>
      <c r="J159" s="57">
        <v>10.27</v>
      </c>
      <c r="K159" s="54"/>
      <c r="L159" s="57">
        <v>3.52</v>
      </c>
      <c r="M159" s="54"/>
      <c r="N159" s="59"/>
      <c r="AF159" s="39"/>
      <c r="AG159" s="48"/>
      <c r="AH159" s="48"/>
      <c r="AI159" s="3" t="s">
        <v>87</v>
      </c>
      <c r="AL159" s="48"/>
    </row>
    <row r="160" spans="1:38" s="4" customFormat="1" ht="15" x14ac:dyDescent="0.25">
      <c r="A160" s="60"/>
      <c r="B160" s="50"/>
      <c r="C160" s="853" t="s">
        <v>71</v>
      </c>
      <c r="D160" s="853"/>
      <c r="E160" s="853"/>
      <c r="F160" s="53" t="s">
        <v>72</v>
      </c>
      <c r="G160" s="56">
        <v>2.82</v>
      </c>
      <c r="H160" s="54"/>
      <c r="I160" s="64">
        <v>0.96726000000000001</v>
      </c>
      <c r="J160" s="63"/>
      <c r="K160" s="54"/>
      <c r="L160" s="63"/>
      <c r="M160" s="54"/>
      <c r="N160" s="59"/>
      <c r="AF160" s="39"/>
      <c r="AG160" s="48"/>
      <c r="AH160" s="48"/>
      <c r="AJ160" s="3" t="s">
        <v>71</v>
      </c>
      <c r="AL160" s="48"/>
    </row>
    <row r="161" spans="1:38" s="4" customFormat="1" ht="15" x14ac:dyDescent="0.25">
      <c r="A161" s="60"/>
      <c r="B161" s="50"/>
      <c r="C161" s="853" t="s">
        <v>73</v>
      </c>
      <c r="D161" s="853"/>
      <c r="E161" s="853"/>
      <c r="F161" s="53" t="s">
        <v>72</v>
      </c>
      <c r="G161" s="56">
        <v>0.02</v>
      </c>
      <c r="H161" s="54"/>
      <c r="I161" s="64">
        <v>6.8599999999999998E-3</v>
      </c>
      <c r="J161" s="63"/>
      <c r="K161" s="54"/>
      <c r="L161" s="63"/>
      <c r="M161" s="54"/>
      <c r="N161" s="59"/>
      <c r="AF161" s="39"/>
      <c r="AG161" s="48"/>
      <c r="AH161" s="48"/>
      <c r="AJ161" s="3" t="s">
        <v>73</v>
      </c>
      <c r="AL161" s="48"/>
    </row>
    <row r="162" spans="1:38" s="4" customFormat="1" ht="15" x14ac:dyDescent="0.25">
      <c r="A162" s="51"/>
      <c r="B162" s="50"/>
      <c r="C162" s="854" t="s">
        <v>74</v>
      </c>
      <c r="D162" s="854"/>
      <c r="E162" s="854"/>
      <c r="F162" s="65"/>
      <c r="G162" s="66"/>
      <c r="H162" s="66"/>
      <c r="I162" s="66"/>
      <c r="J162" s="68">
        <v>38.590000000000003</v>
      </c>
      <c r="K162" s="66"/>
      <c r="L162" s="68">
        <v>13.23</v>
      </c>
      <c r="M162" s="66"/>
      <c r="N162" s="69"/>
      <c r="AF162" s="39"/>
      <c r="AG162" s="48"/>
      <c r="AH162" s="48"/>
      <c r="AK162" s="3" t="s">
        <v>74</v>
      </c>
      <c r="AL162" s="48"/>
    </row>
    <row r="163" spans="1:38" s="4" customFormat="1" ht="15" x14ac:dyDescent="0.25">
      <c r="A163" s="60"/>
      <c r="B163" s="50"/>
      <c r="C163" s="853" t="s">
        <v>75</v>
      </c>
      <c r="D163" s="853"/>
      <c r="E163" s="853"/>
      <c r="F163" s="53"/>
      <c r="G163" s="54"/>
      <c r="H163" s="54"/>
      <c r="I163" s="54"/>
      <c r="J163" s="63"/>
      <c r="K163" s="54"/>
      <c r="L163" s="57">
        <v>9.18</v>
      </c>
      <c r="M163" s="54"/>
      <c r="N163" s="133">
        <v>325.16000000000003</v>
      </c>
      <c r="AF163" s="39"/>
      <c r="AG163" s="48"/>
      <c r="AH163" s="48"/>
      <c r="AJ163" s="3" t="s">
        <v>75</v>
      </c>
      <c r="AL163" s="48"/>
    </row>
    <row r="164" spans="1:38" s="4" customFormat="1" ht="23.25" x14ac:dyDescent="0.25">
      <c r="A164" s="60"/>
      <c r="B164" s="50" t="s">
        <v>120</v>
      </c>
      <c r="C164" s="853" t="s">
        <v>121</v>
      </c>
      <c r="D164" s="853"/>
      <c r="E164" s="853"/>
      <c r="F164" s="53" t="s">
        <v>78</v>
      </c>
      <c r="G164" s="70">
        <v>97</v>
      </c>
      <c r="H164" s="54"/>
      <c r="I164" s="70">
        <v>97</v>
      </c>
      <c r="J164" s="63"/>
      <c r="K164" s="54"/>
      <c r="L164" s="57">
        <v>8.9</v>
      </c>
      <c r="M164" s="54"/>
      <c r="N164" s="133">
        <v>315.41000000000003</v>
      </c>
      <c r="AF164" s="39"/>
      <c r="AG164" s="48"/>
      <c r="AH164" s="48"/>
      <c r="AJ164" s="3" t="s">
        <v>121</v>
      </c>
      <c r="AL164" s="48"/>
    </row>
    <row r="165" spans="1:38" s="4" customFormat="1" ht="23.25" x14ac:dyDescent="0.25">
      <c r="A165" s="60"/>
      <c r="B165" s="50" t="s">
        <v>122</v>
      </c>
      <c r="C165" s="853" t="s">
        <v>123</v>
      </c>
      <c r="D165" s="853"/>
      <c r="E165" s="853"/>
      <c r="F165" s="53" t="s">
        <v>78</v>
      </c>
      <c r="G165" s="70">
        <v>51</v>
      </c>
      <c r="H165" s="54"/>
      <c r="I165" s="70">
        <v>51</v>
      </c>
      <c r="J165" s="63"/>
      <c r="K165" s="54"/>
      <c r="L165" s="57">
        <v>4.68</v>
      </c>
      <c r="M165" s="54"/>
      <c r="N165" s="133">
        <v>165.83</v>
      </c>
      <c r="AF165" s="39"/>
      <c r="AG165" s="48"/>
      <c r="AH165" s="48"/>
      <c r="AJ165" s="3" t="s">
        <v>123</v>
      </c>
      <c r="AL165" s="48"/>
    </row>
    <row r="166" spans="1:38" s="4" customFormat="1" ht="15" x14ac:dyDescent="0.25">
      <c r="A166" s="71"/>
      <c r="B166" s="72"/>
      <c r="C166" s="847" t="s">
        <v>81</v>
      </c>
      <c r="D166" s="847"/>
      <c r="E166" s="847"/>
      <c r="F166" s="42"/>
      <c r="G166" s="43"/>
      <c r="H166" s="43"/>
      <c r="I166" s="43"/>
      <c r="J166" s="46"/>
      <c r="K166" s="43"/>
      <c r="L166" s="131">
        <v>26.81</v>
      </c>
      <c r="M166" s="66"/>
      <c r="N166" s="47"/>
      <c r="AF166" s="39"/>
      <c r="AG166" s="48"/>
      <c r="AH166" s="48"/>
      <c r="AL166" s="48" t="s">
        <v>81</v>
      </c>
    </row>
    <row r="167" spans="1:38" s="4" customFormat="1" ht="23.25" x14ac:dyDescent="0.25">
      <c r="A167" s="40" t="s">
        <v>198</v>
      </c>
      <c r="B167" s="41" t="s">
        <v>961</v>
      </c>
      <c r="C167" s="847" t="s">
        <v>962</v>
      </c>
      <c r="D167" s="847"/>
      <c r="E167" s="847"/>
      <c r="F167" s="42" t="s">
        <v>119</v>
      </c>
      <c r="G167" s="43">
        <v>0.14699999999999999</v>
      </c>
      <c r="H167" s="44">
        <v>1</v>
      </c>
      <c r="I167" s="129">
        <v>0.14699999999999999</v>
      </c>
      <c r="J167" s="46"/>
      <c r="K167" s="43"/>
      <c r="L167" s="46"/>
      <c r="M167" s="43"/>
      <c r="N167" s="47"/>
      <c r="AF167" s="39"/>
      <c r="AG167" s="48"/>
      <c r="AH167" s="48" t="s">
        <v>962</v>
      </c>
      <c r="AL167" s="48"/>
    </row>
    <row r="168" spans="1:38" s="4" customFormat="1" ht="15" x14ac:dyDescent="0.25">
      <c r="A168" s="51"/>
      <c r="B168" s="50" t="s">
        <v>60</v>
      </c>
      <c r="C168" s="853" t="s">
        <v>66</v>
      </c>
      <c r="D168" s="853"/>
      <c r="E168" s="853"/>
      <c r="F168" s="53"/>
      <c r="G168" s="54"/>
      <c r="H168" s="54"/>
      <c r="I168" s="54"/>
      <c r="J168" s="57">
        <v>288.02</v>
      </c>
      <c r="K168" s="54"/>
      <c r="L168" s="57">
        <v>42.34</v>
      </c>
      <c r="M168" s="56">
        <v>35.42</v>
      </c>
      <c r="N168" s="58">
        <v>1499.68</v>
      </c>
      <c r="AF168" s="39"/>
      <c r="AG168" s="48"/>
      <c r="AH168" s="48"/>
      <c r="AI168" s="3" t="s">
        <v>66</v>
      </c>
      <c r="AL168" s="48"/>
    </row>
    <row r="169" spans="1:38" s="4" customFormat="1" ht="15" x14ac:dyDescent="0.25">
      <c r="A169" s="51"/>
      <c r="B169" s="50" t="s">
        <v>67</v>
      </c>
      <c r="C169" s="853" t="s">
        <v>68</v>
      </c>
      <c r="D169" s="853"/>
      <c r="E169" s="853"/>
      <c r="F169" s="53"/>
      <c r="G169" s="54"/>
      <c r="H169" s="54"/>
      <c r="I169" s="54"/>
      <c r="J169" s="57">
        <v>68.98</v>
      </c>
      <c r="K169" s="54"/>
      <c r="L169" s="57">
        <v>10.14</v>
      </c>
      <c r="M169" s="54"/>
      <c r="N169" s="59"/>
      <c r="AF169" s="39"/>
      <c r="AG169" s="48"/>
      <c r="AH169" s="48"/>
      <c r="AI169" s="3" t="s">
        <v>68</v>
      </c>
      <c r="AL169" s="48"/>
    </row>
    <row r="170" spans="1:38" s="4" customFormat="1" ht="15" x14ac:dyDescent="0.25">
      <c r="A170" s="51"/>
      <c r="B170" s="50" t="s">
        <v>69</v>
      </c>
      <c r="C170" s="853" t="s">
        <v>70</v>
      </c>
      <c r="D170" s="853"/>
      <c r="E170" s="853"/>
      <c r="F170" s="53"/>
      <c r="G170" s="54"/>
      <c r="H170" s="54"/>
      <c r="I170" s="54"/>
      <c r="J170" s="57">
        <v>4.0199999999999996</v>
      </c>
      <c r="K170" s="54"/>
      <c r="L170" s="57">
        <v>0.59</v>
      </c>
      <c r="M170" s="56">
        <v>35.42</v>
      </c>
      <c r="N170" s="133">
        <v>20.9</v>
      </c>
      <c r="AF170" s="39"/>
      <c r="AG170" s="48"/>
      <c r="AH170" s="48"/>
      <c r="AI170" s="3" t="s">
        <v>70</v>
      </c>
      <c r="AL170" s="48"/>
    </row>
    <row r="171" spans="1:38" s="4" customFormat="1" ht="15" x14ac:dyDescent="0.25">
      <c r="A171" s="51"/>
      <c r="B171" s="50" t="s">
        <v>86</v>
      </c>
      <c r="C171" s="853" t="s">
        <v>87</v>
      </c>
      <c r="D171" s="853"/>
      <c r="E171" s="853"/>
      <c r="F171" s="53"/>
      <c r="G171" s="54"/>
      <c r="H171" s="54"/>
      <c r="I171" s="54"/>
      <c r="J171" s="57">
        <v>73.7</v>
      </c>
      <c r="K171" s="54"/>
      <c r="L171" s="57">
        <v>10.83</v>
      </c>
      <c r="M171" s="54"/>
      <c r="N171" s="59"/>
      <c r="AF171" s="39"/>
      <c r="AG171" s="48"/>
      <c r="AH171" s="48"/>
      <c r="AI171" s="3" t="s">
        <v>87</v>
      </c>
      <c r="AL171" s="48"/>
    </row>
    <row r="172" spans="1:38" s="4" customFormat="1" ht="15" x14ac:dyDescent="0.25">
      <c r="A172" s="60"/>
      <c r="B172" s="50"/>
      <c r="C172" s="853" t="s">
        <v>71</v>
      </c>
      <c r="D172" s="853"/>
      <c r="E172" s="853"/>
      <c r="F172" s="53" t="s">
        <v>72</v>
      </c>
      <c r="G172" s="56">
        <v>30.64</v>
      </c>
      <c r="H172" s="54"/>
      <c r="I172" s="64">
        <v>4.5040800000000001</v>
      </c>
      <c r="J172" s="63"/>
      <c r="K172" s="54"/>
      <c r="L172" s="63"/>
      <c r="M172" s="54"/>
      <c r="N172" s="59"/>
      <c r="AF172" s="39"/>
      <c r="AG172" s="48"/>
      <c r="AH172" s="48"/>
      <c r="AJ172" s="3" t="s">
        <v>71</v>
      </c>
      <c r="AL172" s="48"/>
    </row>
    <row r="173" spans="1:38" s="4" customFormat="1" ht="15" x14ac:dyDescent="0.25">
      <c r="A173" s="60"/>
      <c r="B173" s="50"/>
      <c r="C173" s="853" t="s">
        <v>73</v>
      </c>
      <c r="D173" s="853"/>
      <c r="E173" s="853"/>
      <c r="F173" s="53" t="s">
        <v>72</v>
      </c>
      <c r="G173" s="56">
        <v>0.32</v>
      </c>
      <c r="H173" s="54"/>
      <c r="I173" s="64">
        <v>4.7039999999999998E-2</v>
      </c>
      <c r="J173" s="63"/>
      <c r="K173" s="54"/>
      <c r="L173" s="63"/>
      <c r="M173" s="54"/>
      <c r="N173" s="59"/>
      <c r="AF173" s="39"/>
      <c r="AG173" s="48"/>
      <c r="AH173" s="48"/>
      <c r="AJ173" s="3" t="s">
        <v>73</v>
      </c>
      <c r="AL173" s="48"/>
    </row>
    <row r="174" spans="1:38" s="4" customFormat="1" ht="15" x14ac:dyDescent="0.25">
      <c r="A174" s="51"/>
      <c r="B174" s="50"/>
      <c r="C174" s="854" t="s">
        <v>74</v>
      </c>
      <c r="D174" s="854"/>
      <c r="E174" s="854"/>
      <c r="F174" s="65"/>
      <c r="G174" s="66"/>
      <c r="H174" s="66"/>
      <c r="I174" s="66"/>
      <c r="J174" s="68">
        <v>430.7</v>
      </c>
      <c r="K174" s="66"/>
      <c r="L174" s="68">
        <v>63.31</v>
      </c>
      <c r="M174" s="66"/>
      <c r="N174" s="69"/>
      <c r="AF174" s="39"/>
      <c r="AG174" s="48"/>
      <c r="AH174" s="48"/>
      <c r="AK174" s="3" t="s">
        <v>74</v>
      </c>
      <c r="AL174" s="48"/>
    </row>
    <row r="175" spans="1:38" s="4" customFormat="1" ht="15" x14ac:dyDescent="0.25">
      <c r="A175" s="60"/>
      <c r="B175" s="50"/>
      <c r="C175" s="853" t="s">
        <v>75</v>
      </c>
      <c r="D175" s="853"/>
      <c r="E175" s="853"/>
      <c r="F175" s="53"/>
      <c r="G175" s="54"/>
      <c r="H175" s="54"/>
      <c r="I175" s="54"/>
      <c r="J175" s="63"/>
      <c r="K175" s="54"/>
      <c r="L175" s="57">
        <v>42.93</v>
      </c>
      <c r="M175" s="54"/>
      <c r="N175" s="58">
        <v>1520.58</v>
      </c>
      <c r="AF175" s="39"/>
      <c r="AG175" s="48"/>
      <c r="AH175" s="48"/>
      <c r="AJ175" s="3" t="s">
        <v>75</v>
      </c>
      <c r="AL175" s="48"/>
    </row>
    <row r="176" spans="1:38" s="4" customFormat="1" ht="23.25" x14ac:dyDescent="0.25">
      <c r="A176" s="60"/>
      <c r="B176" s="50" t="s">
        <v>120</v>
      </c>
      <c r="C176" s="853" t="s">
        <v>121</v>
      </c>
      <c r="D176" s="853"/>
      <c r="E176" s="853"/>
      <c r="F176" s="53" t="s">
        <v>78</v>
      </c>
      <c r="G176" s="70">
        <v>97</v>
      </c>
      <c r="H176" s="54"/>
      <c r="I176" s="70">
        <v>97</v>
      </c>
      <c r="J176" s="63"/>
      <c r="K176" s="54"/>
      <c r="L176" s="57">
        <v>41.64</v>
      </c>
      <c r="M176" s="54"/>
      <c r="N176" s="58">
        <v>1474.96</v>
      </c>
      <c r="AF176" s="39"/>
      <c r="AG176" s="48"/>
      <c r="AH176" s="48"/>
      <c r="AJ176" s="3" t="s">
        <v>121</v>
      </c>
      <c r="AL176" s="48"/>
    </row>
    <row r="177" spans="1:38" s="4" customFormat="1" ht="23.25" x14ac:dyDescent="0.25">
      <c r="A177" s="60"/>
      <c r="B177" s="50" t="s">
        <v>122</v>
      </c>
      <c r="C177" s="853" t="s">
        <v>123</v>
      </c>
      <c r="D177" s="853"/>
      <c r="E177" s="853"/>
      <c r="F177" s="53" t="s">
        <v>78</v>
      </c>
      <c r="G177" s="70">
        <v>51</v>
      </c>
      <c r="H177" s="54"/>
      <c r="I177" s="70">
        <v>51</v>
      </c>
      <c r="J177" s="63"/>
      <c r="K177" s="54"/>
      <c r="L177" s="57">
        <v>21.89</v>
      </c>
      <c r="M177" s="54"/>
      <c r="N177" s="133">
        <v>775.5</v>
      </c>
      <c r="AF177" s="39"/>
      <c r="AG177" s="48"/>
      <c r="AH177" s="48"/>
      <c r="AJ177" s="3" t="s">
        <v>123</v>
      </c>
      <c r="AL177" s="48"/>
    </row>
    <row r="178" spans="1:38" s="4" customFormat="1" ht="15" x14ac:dyDescent="0.25">
      <c r="A178" s="71"/>
      <c r="B178" s="72"/>
      <c r="C178" s="847" t="s">
        <v>81</v>
      </c>
      <c r="D178" s="847"/>
      <c r="E178" s="847"/>
      <c r="F178" s="42"/>
      <c r="G178" s="43"/>
      <c r="H178" s="43"/>
      <c r="I178" s="43"/>
      <c r="J178" s="46"/>
      <c r="K178" s="43"/>
      <c r="L178" s="131">
        <v>126.84</v>
      </c>
      <c r="M178" s="66"/>
      <c r="N178" s="47"/>
      <c r="AF178" s="39"/>
      <c r="AG178" s="48"/>
      <c r="AH178" s="48"/>
      <c r="AL178" s="48" t="s">
        <v>81</v>
      </c>
    </row>
    <row r="179" spans="1:38" s="4" customFormat="1" ht="45.75" x14ac:dyDescent="0.25">
      <c r="A179" s="40" t="s">
        <v>201</v>
      </c>
      <c r="B179" s="41" t="s">
        <v>963</v>
      </c>
      <c r="C179" s="847" t="s">
        <v>964</v>
      </c>
      <c r="D179" s="847"/>
      <c r="E179" s="847"/>
      <c r="F179" s="42" t="s">
        <v>965</v>
      </c>
      <c r="G179" s="43">
        <v>0.03</v>
      </c>
      <c r="H179" s="44">
        <v>1</v>
      </c>
      <c r="I179" s="109">
        <v>0.03</v>
      </c>
      <c r="J179" s="73">
        <v>1480.94</v>
      </c>
      <c r="K179" s="43"/>
      <c r="L179" s="131">
        <v>44.43</v>
      </c>
      <c r="M179" s="43"/>
      <c r="N179" s="47"/>
      <c r="AF179" s="39"/>
      <c r="AG179" s="48"/>
      <c r="AH179" s="48" t="s">
        <v>964</v>
      </c>
      <c r="AL179" s="48"/>
    </row>
    <row r="180" spans="1:38" s="4" customFormat="1" ht="15" x14ac:dyDescent="0.25">
      <c r="A180" s="71"/>
      <c r="B180" s="72"/>
      <c r="C180" s="847" t="s">
        <v>81</v>
      </c>
      <c r="D180" s="847"/>
      <c r="E180" s="847"/>
      <c r="F180" s="42"/>
      <c r="G180" s="43"/>
      <c r="H180" s="43"/>
      <c r="I180" s="43"/>
      <c r="J180" s="46"/>
      <c r="K180" s="43"/>
      <c r="L180" s="131">
        <v>44.43</v>
      </c>
      <c r="M180" s="66"/>
      <c r="N180" s="47"/>
      <c r="AF180" s="39"/>
      <c r="AG180" s="48"/>
      <c r="AH180" s="48"/>
      <c r="AL180" s="48" t="s">
        <v>81</v>
      </c>
    </row>
    <row r="181" spans="1:38" s="4" customFormat="1" ht="15" x14ac:dyDescent="0.25">
      <c r="A181" s="40" t="s">
        <v>204</v>
      </c>
      <c r="B181" s="41" t="s">
        <v>966</v>
      </c>
      <c r="C181" s="847" t="s">
        <v>967</v>
      </c>
      <c r="D181" s="847"/>
      <c r="E181" s="847"/>
      <c r="F181" s="42" t="s">
        <v>965</v>
      </c>
      <c r="G181" s="43">
        <v>0.02</v>
      </c>
      <c r="H181" s="44">
        <v>1</v>
      </c>
      <c r="I181" s="109">
        <v>0.02</v>
      </c>
      <c r="J181" s="73">
        <v>4878.5600000000004</v>
      </c>
      <c r="K181" s="43"/>
      <c r="L181" s="131">
        <v>97.57</v>
      </c>
      <c r="M181" s="43"/>
      <c r="N181" s="47"/>
      <c r="AF181" s="39"/>
      <c r="AG181" s="48"/>
      <c r="AH181" s="48" t="s">
        <v>967</v>
      </c>
      <c r="AL181" s="48"/>
    </row>
    <row r="182" spans="1:38" s="4" customFormat="1" ht="15" x14ac:dyDescent="0.25">
      <c r="A182" s="71"/>
      <c r="B182" s="72"/>
      <c r="C182" s="847" t="s">
        <v>81</v>
      </c>
      <c r="D182" s="847"/>
      <c r="E182" s="847"/>
      <c r="F182" s="42"/>
      <c r="G182" s="43"/>
      <c r="H182" s="43"/>
      <c r="I182" s="43"/>
      <c r="J182" s="46"/>
      <c r="K182" s="43"/>
      <c r="L182" s="131">
        <v>97.57</v>
      </c>
      <c r="M182" s="66"/>
      <c r="N182" s="47"/>
      <c r="AF182" s="39"/>
      <c r="AG182" s="48"/>
      <c r="AH182" s="48"/>
      <c r="AL182" s="48" t="s">
        <v>81</v>
      </c>
    </row>
    <row r="183" spans="1:38" s="4" customFormat="1" ht="23.25" x14ac:dyDescent="0.25">
      <c r="A183" s="40" t="s">
        <v>208</v>
      </c>
      <c r="B183" s="41" t="s">
        <v>968</v>
      </c>
      <c r="C183" s="847" t="s">
        <v>969</v>
      </c>
      <c r="D183" s="847"/>
      <c r="E183" s="847"/>
      <c r="F183" s="42" t="s">
        <v>824</v>
      </c>
      <c r="G183" s="43">
        <v>0.34</v>
      </c>
      <c r="H183" s="44">
        <v>1</v>
      </c>
      <c r="I183" s="109">
        <v>0.34</v>
      </c>
      <c r="J183" s="46"/>
      <c r="K183" s="43"/>
      <c r="L183" s="46"/>
      <c r="M183" s="43"/>
      <c r="N183" s="47"/>
      <c r="AF183" s="39"/>
      <c r="AG183" s="48"/>
      <c r="AH183" s="48" t="s">
        <v>969</v>
      </c>
      <c r="AL183" s="48"/>
    </row>
    <row r="184" spans="1:38" s="4" customFormat="1" ht="15" x14ac:dyDescent="0.25">
      <c r="A184" s="51"/>
      <c r="B184" s="50" t="s">
        <v>60</v>
      </c>
      <c r="C184" s="853" t="s">
        <v>66</v>
      </c>
      <c r="D184" s="853"/>
      <c r="E184" s="853"/>
      <c r="F184" s="53"/>
      <c r="G184" s="54"/>
      <c r="H184" s="54"/>
      <c r="I184" s="54"/>
      <c r="J184" s="57">
        <v>153.26</v>
      </c>
      <c r="K184" s="54"/>
      <c r="L184" s="57">
        <v>52.11</v>
      </c>
      <c r="M184" s="56">
        <v>35.42</v>
      </c>
      <c r="N184" s="58">
        <v>1845.74</v>
      </c>
      <c r="AF184" s="39"/>
      <c r="AG184" s="48"/>
      <c r="AH184" s="48"/>
      <c r="AI184" s="3" t="s">
        <v>66</v>
      </c>
      <c r="AL184" s="48"/>
    </row>
    <row r="185" spans="1:38" s="4" customFormat="1" ht="15" x14ac:dyDescent="0.25">
      <c r="A185" s="51"/>
      <c r="B185" s="50" t="s">
        <v>67</v>
      </c>
      <c r="C185" s="853" t="s">
        <v>68</v>
      </c>
      <c r="D185" s="853"/>
      <c r="E185" s="853"/>
      <c r="F185" s="53"/>
      <c r="G185" s="54"/>
      <c r="H185" s="54"/>
      <c r="I185" s="54"/>
      <c r="J185" s="57">
        <v>1.81</v>
      </c>
      <c r="K185" s="54"/>
      <c r="L185" s="57">
        <v>0.62</v>
      </c>
      <c r="M185" s="54"/>
      <c r="N185" s="59"/>
      <c r="AF185" s="39"/>
      <c r="AG185" s="48"/>
      <c r="AH185" s="48"/>
      <c r="AI185" s="3" t="s">
        <v>68</v>
      </c>
      <c r="AL185" s="48"/>
    </row>
    <row r="186" spans="1:38" s="4" customFormat="1" ht="15" x14ac:dyDescent="0.25">
      <c r="A186" s="51"/>
      <c r="B186" s="50" t="s">
        <v>69</v>
      </c>
      <c r="C186" s="853" t="s">
        <v>70</v>
      </c>
      <c r="D186" s="853"/>
      <c r="E186" s="853"/>
      <c r="F186" s="53"/>
      <c r="G186" s="54"/>
      <c r="H186" s="54"/>
      <c r="I186" s="54"/>
      <c r="J186" s="57">
        <v>0.26</v>
      </c>
      <c r="K186" s="54"/>
      <c r="L186" s="57">
        <v>0.09</v>
      </c>
      <c r="M186" s="56">
        <v>35.42</v>
      </c>
      <c r="N186" s="133">
        <v>3.19</v>
      </c>
      <c r="AF186" s="39"/>
      <c r="AG186" s="48"/>
      <c r="AH186" s="48"/>
      <c r="AI186" s="3" t="s">
        <v>70</v>
      </c>
      <c r="AL186" s="48"/>
    </row>
    <row r="187" spans="1:38" s="4" customFormat="1" ht="15" x14ac:dyDescent="0.25">
      <c r="A187" s="51"/>
      <c r="B187" s="50" t="s">
        <v>86</v>
      </c>
      <c r="C187" s="853" t="s">
        <v>87</v>
      </c>
      <c r="D187" s="853"/>
      <c r="E187" s="853"/>
      <c r="F187" s="53"/>
      <c r="G187" s="54"/>
      <c r="H187" s="54"/>
      <c r="I187" s="54"/>
      <c r="J187" s="57">
        <v>98.83</v>
      </c>
      <c r="K187" s="54"/>
      <c r="L187" s="57">
        <v>33.6</v>
      </c>
      <c r="M187" s="54"/>
      <c r="N187" s="59"/>
      <c r="AF187" s="39"/>
      <c r="AG187" s="48"/>
      <c r="AH187" s="48"/>
      <c r="AI187" s="3" t="s">
        <v>87</v>
      </c>
      <c r="AL187" s="48"/>
    </row>
    <row r="188" spans="1:38" s="4" customFormat="1" ht="15" x14ac:dyDescent="0.25">
      <c r="A188" s="60"/>
      <c r="B188" s="50"/>
      <c r="C188" s="853" t="s">
        <v>71</v>
      </c>
      <c r="D188" s="853"/>
      <c r="E188" s="853"/>
      <c r="F188" s="53" t="s">
        <v>72</v>
      </c>
      <c r="G188" s="56">
        <v>15.45</v>
      </c>
      <c r="H188" s="54"/>
      <c r="I188" s="62">
        <v>5.2530000000000001</v>
      </c>
      <c r="J188" s="63"/>
      <c r="K188" s="54"/>
      <c r="L188" s="63"/>
      <c r="M188" s="54"/>
      <c r="N188" s="59"/>
      <c r="AF188" s="39"/>
      <c r="AG188" s="48"/>
      <c r="AH188" s="48"/>
      <c r="AJ188" s="3" t="s">
        <v>71</v>
      </c>
      <c r="AL188" s="48"/>
    </row>
    <row r="189" spans="1:38" s="4" customFormat="1" ht="15" x14ac:dyDescent="0.25">
      <c r="A189" s="60"/>
      <c r="B189" s="50"/>
      <c r="C189" s="853" t="s">
        <v>73</v>
      </c>
      <c r="D189" s="853"/>
      <c r="E189" s="853"/>
      <c r="F189" s="53" t="s">
        <v>72</v>
      </c>
      <c r="G189" s="56">
        <v>0.02</v>
      </c>
      <c r="H189" s="54"/>
      <c r="I189" s="130">
        <v>6.7999999999999996E-3</v>
      </c>
      <c r="J189" s="63"/>
      <c r="K189" s="54"/>
      <c r="L189" s="63"/>
      <c r="M189" s="54"/>
      <c r="N189" s="59"/>
      <c r="AF189" s="39"/>
      <c r="AG189" s="48"/>
      <c r="AH189" s="48"/>
      <c r="AJ189" s="3" t="s">
        <v>73</v>
      </c>
      <c r="AL189" s="48"/>
    </row>
    <row r="190" spans="1:38" s="4" customFormat="1" ht="15" x14ac:dyDescent="0.25">
      <c r="A190" s="51"/>
      <c r="B190" s="50"/>
      <c r="C190" s="854" t="s">
        <v>74</v>
      </c>
      <c r="D190" s="854"/>
      <c r="E190" s="854"/>
      <c r="F190" s="65"/>
      <c r="G190" s="66"/>
      <c r="H190" s="66"/>
      <c r="I190" s="66"/>
      <c r="J190" s="68">
        <v>253.9</v>
      </c>
      <c r="K190" s="66"/>
      <c r="L190" s="68">
        <v>86.33</v>
      </c>
      <c r="M190" s="66"/>
      <c r="N190" s="69"/>
      <c r="AF190" s="39"/>
      <c r="AG190" s="48"/>
      <c r="AH190" s="48"/>
      <c r="AK190" s="3" t="s">
        <v>74</v>
      </c>
      <c r="AL190" s="48"/>
    </row>
    <row r="191" spans="1:38" s="4" customFormat="1" ht="15" x14ac:dyDescent="0.25">
      <c r="A191" s="60"/>
      <c r="B191" s="50"/>
      <c r="C191" s="853" t="s">
        <v>75</v>
      </c>
      <c r="D191" s="853"/>
      <c r="E191" s="853"/>
      <c r="F191" s="53"/>
      <c r="G191" s="54"/>
      <c r="H191" s="54"/>
      <c r="I191" s="54"/>
      <c r="J191" s="63"/>
      <c r="K191" s="54"/>
      <c r="L191" s="57">
        <v>52.2</v>
      </c>
      <c r="M191" s="54"/>
      <c r="N191" s="58">
        <v>1848.93</v>
      </c>
      <c r="AF191" s="39"/>
      <c r="AG191" s="48"/>
      <c r="AH191" s="48"/>
      <c r="AJ191" s="3" t="s">
        <v>75</v>
      </c>
      <c r="AL191" s="48"/>
    </row>
    <row r="192" spans="1:38" s="4" customFormat="1" ht="23.25" x14ac:dyDescent="0.25">
      <c r="A192" s="60"/>
      <c r="B192" s="50" t="s">
        <v>120</v>
      </c>
      <c r="C192" s="853" t="s">
        <v>121</v>
      </c>
      <c r="D192" s="853"/>
      <c r="E192" s="853"/>
      <c r="F192" s="53" t="s">
        <v>78</v>
      </c>
      <c r="G192" s="70">
        <v>111</v>
      </c>
      <c r="H192" s="54"/>
      <c r="I192" s="70">
        <v>111</v>
      </c>
      <c r="J192" s="63"/>
      <c r="K192" s="54"/>
      <c r="L192" s="57">
        <v>57.94</v>
      </c>
      <c r="M192" s="54"/>
      <c r="N192" s="58">
        <v>2052.31</v>
      </c>
      <c r="AF192" s="39"/>
      <c r="AG192" s="48"/>
      <c r="AH192" s="48"/>
      <c r="AJ192" s="3" t="s">
        <v>121</v>
      </c>
      <c r="AL192" s="48"/>
    </row>
    <row r="193" spans="1:38" s="4" customFormat="1" ht="23.25" x14ac:dyDescent="0.25">
      <c r="A193" s="60"/>
      <c r="B193" s="50" t="s">
        <v>122</v>
      </c>
      <c r="C193" s="853" t="s">
        <v>123</v>
      </c>
      <c r="D193" s="853"/>
      <c r="E193" s="853"/>
      <c r="F193" s="53" t="s">
        <v>78</v>
      </c>
      <c r="G193" s="70">
        <v>52</v>
      </c>
      <c r="H193" s="54"/>
      <c r="I193" s="70">
        <v>52</v>
      </c>
      <c r="J193" s="63"/>
      <c r="K193" s="54"/>
      <c r="L193" s="57">
        <v>27.14</v>
      </c>
      <c r="M193" s="54"/>
      <c r="N193" s="133">
        <v>961.44</v>
      </c>
      <c r="AF193" s="39"/>
      <c r="AG193" s="48"/>
      <c r="AH193" s="48"/>
      <c r="AJ193" s="3" t="s">
        <v>123</v>
      </c>
      <c r="AL193" s="48"/>
    </row>
    <row r="194" spans="1:38" s="4" customFormat="1" ht="15" x14ac:dyDescent="0.25">
      <c r="A194" s="71"/>
      <c r="B194" s="72"/>
      <c r="C194" s="847" t="s">
        <v>81</v>
      </c>
      <c r="D194" s="847"/>
      <c r="E194" s="847"/>
      <c r="F194" s="42"/>
      <c r="G194" s="43"/>
      <c r="H194" s="43"/>
      <c r="I194" s="43"/>
      <c r="J194" s="46"/>
      <c r="K194" s="43"/>
      <c r="L194" s="131">
        <v>171.41</v>
      </c>
      <c r="M194" s="66"/>
      <c r="N194" s="47"/>
      <c r="AF194" s="39"/>
      <c r="AG194" s="48"/>
      <c r="AH194" s="48"/>
      <c r="AL194" s="48" t="s">
        <v>81</v>
      </c>
    </row>
    <row r="195" spans="1:38" s="4" customFormat="1" ht="23.25" x14ac:dyDescent="0.25">
      <c r="A195" s="40" t="s">
        <v>211</v>
      </c>
      <c r="B195" s="41" t="s">
        <v>970</v>
      </c>
      <c r="C195" s="847" t="s">
        <v>971</v>
      </c>
      <c r="D195" s="847"/>
      <c r="E195" s="847"/>
      <c r="F195" s="42" t="s">
        <v>972</v>
      </c>
      <c r="G195" s="43">
        <v>2</v>
      </c>
      <c r="H195" s="44">
        <v>1</v>
      </c>
      <c r="I195" s="44">
        <v>2</v>
      </c>
      <c r="J195" s="46"/>
      <c r="K195" s="43"/>
      <c r="L195" s="46"/>
      <c r="M195" s="43"/>
      <c r="N195" s="47"/>
      <c r="AF195" s="39"/>
      <c r="AG195" s="48"/>
      <c r="AH195" s="48" t="s">
        <v>971</v>
      </c>
      <c r="AL195" s="48"/>
    </row>
    <row r="196" spans="1:38" s="4" customFormat="1" ht="15" x14ac:dyDescent="0.25">
      <c r="A196" s="51"/>
      <c r="B196" s="50" t="s">
        <v>60</v>
      </c>
      <c r="C196" s="853" t="s">
        <v>66</v>
      </c>
      <c r="D196" s="853"/>
      <c r="E196" s="853"/>
      <c r="F196" s="53"/>
      <c r="G196" s="54"/>
      <c r="H196" s="54"/>
      <c r="I196" s="54"/>
      <c r="J196" s="57">
        <v>8.86</v>
      </c>
      <c r="K196" s="54"/>
      <c r="L196" s="57">
        <v>17.72</v>
      </c>
      <c r="M196" s="56">
        <v>35.42</v>
      </c>
      <c r="N196" s="133">
        <v>627.64</v>
      </c>
      <c r="AF196" s="39"/>
      <c r="AG196" s="48"/>
      <c r="AH196" s="48"/>
      <c r="AI196" s="3" t="s">
        <v>66</v>
      </c>
      <c r="AL196" s="48"/>
    </row>
    <row r="197" spans="1:38" s="4" customFormat="1" ht="15" x14ac:dyDescent="0.25">
      <c r="A197" s="51"/>
      <c r="B197" s="50" t="s">
        <v>86</v>
      </c>
      <c r="C197" s="853" t="s">
        <v>87</v>
      </c>
      <c r="D197" s="853"/>
      <c r="E197" s="853"/>
      <c r="F197" s="53"/>
      <c r="G197" s="54"/>
      <c r="H197" s="54"/>
      <c r="I197" s="54"/>
      <c r="J197" s="57">
        <v>0.8</v>
      </c>
      <c r="K197" s="54"/>
      <c r="L197" s="57">
        <v>1.6</v>
      </c>
      <c r="M197" s="54"/>
      <c r="N197" s="59"/>
      <c r="AF197" s="39"/>
      <c r="AG197" s="48"/>
      <c r="AH197" s="48"/>
      <c r="AI197" s="3" t="s">
        <v>87</v>
      </c>
      <c r="AL197" s="48"/>
    </row>
    <row r="198" spans="1:38" s="4" customFormat="1" ht="15" x14ac:dyDescent="0.25">
      <c r="A198" s="60"/>
      <c r="B198" s="50"/>
      <c r="C198" s="853" t="s">
        <v>71</v>
      </c>
      <c r="D198" s="853"/>
      <c r="E198" s="853"/>
      <c r="F198" s="53" t="s">
        <v>72</v>
      </c>
      <c r="G198" s="56">
        <v>0.63</v>
      </c>
      <c r="H198" s="54"/>
      <c r="I198" s="56">
        <v>1.26</v>
      </c>
      <c r="J198" s="63"/>
      <c r="K198" s="54"/>
      <c r="L198" s="63"/>
      <c r="M198" s="54"/>
      <c r="N198" s="59"/>
      <c r="AF198" s="39"/>
      <c r="AG198" s="48"/>
      <c r="AH198" s="48"/>
      <c r="AJ198" s="3" t="s">
        <v>71</v>
      </c>
      <c r="AL198" s="48"/>
    </row>
    <row r="199" spans="1:38" s="4" customFormat="1" ht="15" x14ac:dyDescent="0.25">
      <c r="A199" s="51"/>
      <c r="B199" s="50"/>
      <c r="C199" s="854" t="s">
        <v>74</v>
      </c>
      <c r="D199" s="854"/>
      <c r="E199" s="854"/>
      <c r="F199" s="65"/>
      <c r="G199" s="66"/>
      <c r="H199" s="66"/>
      <c r="I199" s="66"/>
      <c r="J199" s="68">
        <v>9.66</v>
      </c>
      <c r="K199" s="66"/>
      <c r="L199" s="68">
        <v>19.32</v>
      </c>
      <c r="M199" s="66"/>
      <c r="N199" s="69"/>
      <c r="AF199" s="39"/>
      <c r="AG199" s="48"/>
      <c r="AH199" s="48"/>
      <c r="AK199" s="3" t="s">
        <v>74</v>
      </c>
      <c r="AL199" s="48"/>
    </row>
    <row r="200" spans="1:38" s="4" customFormat="1" ht="15" x14ac:dyDescent="0.25">
      <c r="A200" s="60"/>
      <c r="B200" s="50"/>
      <c r="C200" s="853" t="s">
        <v>75</v>
      </c>
      <c r="D200" s="853"/>
      <c r="E200" s="853"/>
      <c r="F200" s="53"/>
      <c r="G200" s="54"/>
      <c r="H200" s="54"/>
      <c r="I200" s="54"/>
      <c r="J200" s="63"/>
      <c r="K200" s="54"/>
      <c r="L200" s="57">
        <v>17.72</v>
      </c>
      <c r="M200" s="54"/>
      <c r="N200" s="133">
        <v>627.64</v>
      </c>
      <c r="AF200" s="39"/>
      <c r="AG200" s="48"/>
      <c r="AH200" s="48"/>
      <c r="AJ200" s="3" t="s">
        <v>75</v>
      </c>
      <c r="AL200" s="48"/>
    </row>
    <row r="201" spans="1:38" s="4" customFormat="1" ht="23.25" x14ac:dyDescent="0.25">
      <c r="A201" s="60"/>
      <c r="B201" s="50" t="s">
        <v>973</v>
      </c>
      <c r="C201" s="853" t="s">
        <v>974</v>
      </c>
      <c r="D201" s="853"/>
      <c r="E201" s="853"/>
      <c r="F201" s="53" t="s">
        <v>78</v>
      </c>
      <c r="G201" s="70">
        <v>111</v>
      </c>
      <c r="H201" s="54"/>
      <c r="I201" s="70">
        <v>111</v>
      </c>
      <c r="J201" s="63"/>
      <c r="K201" s="54"/>
      <c r="L201" s="57">
        <v>19.670000000000002</v>
      </c>
      <c r="M201" s="54"/>
      <c r="N201" s="133">
        <v>696.68</v>
      </c>
      <c r="AF201" s="39"/>
      <c r="AG201" s="48"/>
      <c r="AH201" s="48"/>
      <c r="AJ201" s="3" t="s">
        <v>974</v>
      </c>
      <c r="AL201" s="48"/>
    </row>
    <row r="202" spans="1:38" s="4" customFormat="1" ht="23.25" x14ac:dyDescent="0.25">
      <c r="A202" s="60"/>
      <c r="B202" s="50" t="s">
        <v>975</v>
      </c>
      <c r="C202" s="853" t="s">
        <v>976</v>
      </c>
      <c r="D202" s="853"/>
      <c r="E202" s="853"/>
      <c r="F202" s="53" t="s">
        <v>78</v>
      </c>
      <c r="G202" s="70">
        <v>52</v>
      </c>
      <c r="H202" s="54"/>
      <c r="I202" s="70">
        <v>52</v>
      </c>
      <c r="J202" s="63"/>
      <c r="K202" s="54"/>
      <c r="L202" s="57">
        <v>9.2100000000000009</v>
      </c>
      <c r="M202" s="54"/>
      <c r="N202" s="133">
        <v>326.37</v>
      </c>
      <c r="AF202" s="39"/>
      <c r="AG202" s="48"/>
      <c r="AH202" s="48"/>
      <c r="AJ202" s="3" t="s">
        <v>976</v>
      </c>
      <c r="AL202" s="48"/>
    </row>
    <row r="203" spans="1:38" s="4" customFormat="1" ht="15" x14ac:dyDescent="0.25">
      <c r="A203" s="71"/>
      <c r="B203" s="72"/>
      <c r="C203" s="847" t="s">
        <v>81</v>
      </c>
      <c r="D203" s="847"/>
      <c r="E203" s="847"/>
      <c r="F203" s="42"/>
      <c r="G203" s="43"/>
      <c r="H203" s="43"/>
      <c r="I203" s="43"/>
      <c r="J203" s="46"/>
      <c r="K203" s="43"/>
      <c r="L203" s="131">
        <v>48.2</v>
      </c>
      <c r="M203" s="66"/>
      <c r="N203" s="47"/>
      <c r="AF203" s="39"/>
      <c r="AG203" s="48"/>
      <c r="AH203" s="48"/>
      <c r="AL203" s="48" t="s">
        <v>81</v>
      </c>
    </row>
    <row r="204" spans="1:38" s="4" customFormat="1" ht="34.5" x14ac:dyDescent="0.25">
      <c r="A204" s="40" t="s">
        <v>219</v>
      </c>
      <c r="B204" s="41" t="s">
        <v>977</v>
      </c>
      <c r="C204" s="847" t="s">
        <v>978</v>
      </c>
      <c r="D204" s="847"/>
      <c r="E204" s="847"/>
      <c r="F204" s="42" t="s">
        <v>979</v>
      </c>
      <c r="G204" s="43">
        <v>2</v>
      </c>
      <c r="H204" s="44">
        <v>1</v>
      </c>
      <c r="I204" s="44">
        <v>2</v>
      </c>
      <c r="J204" s="46"/>
      <c r="K204" s="43"/>
      <c r="L204" s="46"/>
      <c r="M204" s="43"/>
      <c r="N204" s="47"/>
      <c r="AF204" s="39"/>
      <c r="AG204" s="48"/>
      <c r="AH204" s="48" t="s">
        <v>978</v>
      </c>
      <c r="AL204" s="48"/>
    </row>
    <row r="205" spans="1:38" s="4" customFormat="1" ht="15" x14ac:dyDescent="0.25">
      <c r="A205" s="51"/>
      <c r="B205" s="50" t="s">
        <v>60</v>
      </c>
      <c r="C205" s="853" t="s">
        <v>66</v>
      </c>
      <c r="D205" s="853"/>
      <c r="E205" s="853"/>
      <c r="F205" s="53"/>
      <c r="G205" s="54"/>
      <c r="H205" s="54"/>
      <c r="I205" s="54"/>
      <c r="J205" s="57">
        <v>8.14</v>
      </c>
      <c r="K205" s="54"/>
      <c r="L205" s="57">
        <v>16.28</v>
      </c>
      <c r="M205" s="56">
        <v>35.42</v>
      </c>
      <c r="N205" s="133">
        <v>576.64</v>
      </c>
      <c r="AF205" s="39"/>
      <c r="AG205" s="48"/>
      <c r="AH205" s="48"/>
      <c r="AI205" s="3" t="s">
        <v>66</v>
      </c>
      <c r="AL205" s="48"/>
    </row>
    <row r="206" spans="1:38" s="4" customFormat="1" ht="15" x14ac:dyDescent="0.25">
      <c r="A206" s="51"/>
      <c r="B206" s="50" t="s">
        <v>67</v>
      </c>
      <c r="C206" s="853" t="s">
        <v>68</v>
      </c>
      <c r="D206" s="853"/>
      <c r="E206" s="853"/>
      <c r="F206" s="53"/>
      <c r="G206" s="54"/>
      <c r="H206" s="54"/>
      <c r="I206" s="54"/>
      <c r="J206" s="57">
        <v>7.48</v>
      </c>
      <c r="K206" s="54"/>
      <c r="L206" s="57">
        <v>14.96</v>
      </c>
      <c r="M206" s="54"/>
      <c r="N206" s="59"/>
      <c r="AF206" s="39"/>
      <c r="AG206" s="48"/>
      <c r="AH206" s="48"/>
      <c r="AI206" s="3" t="s">
        <v>68</v>
      </c>
      <c r="AL206" s="48"/>
    </row>
    <row r="207" spans="1:38" s="4" customFormat="1" ht="15" x14ac:dyDescent="0.25">
      <c r="A207" s="51"/>
      <c r="B207" s="50" t="s">
        <v>86</v>
      </c>
      <c r="C207" s="853" t="s">
        <v>87</v>
      </c>
      <c r="D207" s="853"/>
      <c r="E207" s="853"/>
      <c r="F207" s="53"/>
      <c r="G207" s="54"/>
      <c r="H207" s="54"/>
      <c r="I207" s="54"/>
      <c r="J207" s="57">
        <v>0.16</v>
      </c>
      <c r="K207" s="54"/>
      <c r="L207" s="57">
        <v>0.32</v>
      </c>
      <c r="M207" s="54"/>
      <c r="N207" s="59"/>
      <c r="AF207" s="39"/>
      <c r="AG207" s="48"/>
      <c r="AH207" s="48"/>
      <c r="AI207" s="3" t="s">
        <v>87</v>
      </c>
      <c r="AL207" s="48"/>
    </row>
    <row r="208" spans="1:38" s="4" customFormat="1" ht="15" x14ac:dyDescent="0.25">
      <c r="A208" s="60"/>
      <c r="B208" s="50"/>
      <c r="C208" s="853" t="s">
        <v>71</v>
      </c>
      <c r="D208" s="853"/>
      <c r="E208" s="853"/>
      <c r="F208" s="53" t="s">
        <v>72</v>
      </c>
      <c r="G208" s="56">
        <v>0.63</v>
      </c>
      <c r="H208" s="54"/>
      <c r="I208" s="56">
        <v>1.26</v>
      </c>
      <c r="J208" s="63"/>
      <c r="K208" s="54"/>
      <c r="L208" s="63"/>
      <c r="M208" s="54"/>
      <c r="N208" s="59"/>
      <c r="AF208" s="39"/>
      <c r="AG208" s="48"/>
      <c r="AH208" s="48"/>
      <c r="AJ208" s="3" t="s">
        <v>71</v>
      </c>
      <c r="AL208" s="48"/>
    </row>
    <row r="209" spans="1:38" s="4" customFormat="1" ht="15" x14ac:dyDescent="0.25">
      <c r="A209" s="51"/>
      <c r="B209" s="50"/>
      <c r="C209" s="854" t="s">
        <v>74</v>
      </c>
      <c r="D209" s="854"/>
      <c r="E209" s="854"/>
      <c r="F209" s="65"/>
      <c r="G209" s="66"/>
      <c r="H209" s="66"/>
      <c r="I209" s="66"/>
      <c r="J209" s="68">
        <v>15.78</v>
      </c>
      <c r="K209" s="66"/>
      <c r="L209" s="68">
        <v>31.56</v>
      </c>
      <c r="M209" s="66"/>
      <c r="N209" s="69"/>
      <c r="AF209" s="39"/>
      <c r="AG209" s="48"/>
      <c r="AH209" s="48"/>
      <c r="AK209" s="3" t="s">
        <v>74</v>
      </c>
      <c r="AL209" s="48"/>
    </row>
    <row r="210" spans="1:38" s="4" customFormat="1" ht="15" x14ac:dyDescent="0.25">
      <c r="A210" s="60"/>
      <c r="B210" s="50"/>
      <c r="C210" s="853" t="s">
        <v>75</v>
      </c>
      <c r="D210" s="853"/>
      <c r="E210" s="853"/>
      <c r="F210" s="53"/>
      <c r="G210" s="54"/>
      <c r="H210" s="54"/>
      <c r="I210" s="54"/>
      <c r="J210" s="63"/>
      <c r="K210" s="54"/>
      <c r="L210" s="57">
        <v>16.28</v>
      </c>
      <c r="M210" s="54"/>
      <c r="N210" s="133">
        <v>576.64</v>
      </c>
      <c r="AF210" s="39"/>
      <c r="AG210" s="48"/>
      <c r="AH210" s="48"/>
      <c r="AJ210" s="3" t="s">
        <v>75</v>
      </c>
      <c r="AL210" s="48"/>
    </row>
    <row r="211" spans="1:38" s="4" customFormat="1" ht="23.25" x14ac:dyDescent="0.25">
      <c r="A211" s="60"/>
      <c r="B211" s="50" t="s">
        <v>973</v>
      </c>
      <c r="C211" s="853" t="s">
        <v>974</v>
      </c>
      <c r="D211" s="853"/>
      <c r="E211" s="853"/>
      <c r="F211" s="53" t="s">
        <v>78</v>
      </c>
      <c r="G211" s="70">
        <v>111</v>
      </c>
      <c r="H211" s="54"/>
      <c r="I211" s="70">
        <v>111</v>
      </c>
      <c r="J211" s="63"/>
      <c r="K211" s="54"/>
      <c r="L211" s="57">
        <v>18.07</v>
      </c>
      <c r="M211" s="54"/>
      <c r="N211" s="133">
        <v>640.07000000000005</v>
      </c>
      <c r="AF211" s="39"/>
      <c r="AG211" s="48"/>
      <c r="AH211" s="48"/>
      <c r="AJ211" s="3" t="s">
        <v>974</v>
      </c>
      <c r="AL211" s="48"/>
    </row>
    <row r="212" spans="1:38" s="4" customFormat="1" ht="23.25" x14ac:dyDescent="0.25">
      <c r="A212" s="60"/>
      <c r="B212" s="50" t="s">
        <v>975</v>
      </c>
      <c r="C212" s="853" t="s">
        <v>976</v>
      </c>
      <c r="D212" s="853"/>
      <c r="E212" s="853"/>
      <c r="F212" s="53" t="s">
        <v>78</v>
      </c>
      <c r="G212" s="70">
        <v>52</v>
      </c>
      <c r="H212" s="54"/>
      <c r="I212" s="70">
        <v>52</v>
      </c>
      <c r="J212" s="63"/>
      <c r="K212" s="54"/>
      <c r="L212" s="57">
        <v>8.4700000000000006</v>
      </c>
      <c r="M212" s="54"/>
      <c r="N212" s="133">
        <v>299.85000000000002</v>
      </c>
      <c r="AF212" s="39"/>
      <c r="AG212" s="48"/>
      <c r="AH212" s="48"/>
      <c r="AJ212" s="3" t="s">
        <v>976</v>
      </c>
      <c r="AL212" s="48"/>
    </row>
    <row r="213" spans="1:38" s="4" customFormat="1" ht="15" x14ac:dyDescent="0.25">
      <c r="A213" s="71"/>
      <c r="B213" s="72"/>
      <c r="C213" s="847" t="s">
        <v>81</v>
      </c>
      <c r="D213" s="847"/>
      <c r="E213" s="847"/>
      <c r="F213" s="42"/>
      <c r="G213" s="43"/>
      <c r="H213" s="43"/>
      <c r="I213" s="43"/>
      <c r="J213" s="46"/>
      <c r="K213" s="43"/>
      <c r="L213" s="131">
        <v>58.1</v>
      </c>
      <c r="M213" s="66"/>
      <c r="N213" s="47"/>
      <c r="AF213" s="39"/>
      <c r="AG213" s="48"/>
      <c r="AH213" s="48"/>
      <c r="AL213" s="48" t="s">
        <v>81</v>
      </c>
    </row>
    <row r="214" spans="1:38" s="4" customFormat="1" ht="15" x14ac:dyDescent="0.25">
      <c r="A214" s="40" t="s">
        <v>223</v>
      </c>
      <c r="B214" s="41" t="s">
        <v>959</v>
      </c>
      <c r="C214" s="847" t="s">
        <v>980</v>
      </c>
      <c r="D214" s="847"/>
      <c r="E214" s="847"/>
      <c r="F214" s="42" t="s">
        <v>119</v>
      </c>
      <c r="G214" s="43">
        <v>0.15</v>
      </c>
      <c r="H214" s="44">
        <v>1</v>
      </c>
      <c r="I214" s="109">
        <v>0.15</v>
      </c>
      <c r="J214" s="46"/>
      <c r="K214" s="43"/>
      <c r="L214" s="46"/>
      <c r="M214" s="43"/>
      <c r="N214" s="47"/>
      <c r="AF214" s="39"/>
      <c r="AG214" s="48"/>
      <c r="AH214" s="48" t="s">
        <v>980</v>
      </c>
      <c r="AL214" s="48"/>
    </row>
    <row r="215" spans="1:38" s="4" customFormat="1" ht="15" x14ac:dyDescent="0.25">
      <c r="A215" s="51"/>
      <c r="B215" s="50" t="s">
        <v>60</v>
      </c>
      <c r="C215" s="853" t="s">
        <v>66</v>
      </c>
      <c r="D215" s="853"/>
      <c r="E215" s="853"/>
      <c r="F215" s="53"/>
      <c r="G215" s="54"/>
      <c r="H215" s="54"/>
      <c r="I215" s="54"/>
      <c r="J215" s="57">
        <v>26.51</v>
      </c>
      <c r="K215" s="54"/>
      <c r="L215" s="57">
        <v>3.98</v>
      </c>
      <c r="M215" s="56">
        <v>35.42</v>
      </c>
      <c r="N215" s="133">
        <v>140.97</v>
      </c>
      <c r="AF215" s="39"/>
      <c r="AG215" s="48"/>
      <c r="AH215" s="48"/>
      <c r="AI215" s="3" t="s">
        <v>66</v>
      </c>
      <c r="AL215" s="48"/>
    </row>
    <row r="216" spans="1:38" s="4" customFormat="1" ht="15" x14ac:dyDescent="0.25">
      <c r="A216" s="51"/>
      <c r="B216" s="50" t="s">
        <v>67</v>
      </c>
      <c r="C216" s="853" t="s">
        <v>68</v>
      </c>
      <c r="D216" s="853"/>
      <c r="E216" s="853"/>
      <c r="F216" s="53"/>
      <c r="G216" s="54"/>
      <c r="H216" s="54"/>
      <c r="I216" s="54"/>
      <c r="J216" s="57">
        <v>1.81</v>
      </c>
      <c r="K216" s="54"/>
      <c r="L216" s="57">
        <v>0.27</v>
      </c>
      <c r="M216" s="54"/>
      <c r="N216" s="59"/>
      <c r="AF216" s="39"/>
      <c r="AG216" s="48"/>
      <c r="AH216" s="48"/>
      <c r="AI216" s="3" t="s">
        <v>68</v>
      </c>
      <c r="AL216" s="48"/>
    </row>
    <row r="217" spans="1:38" s="4" customFormat="1" ht="15" x14ac:dyDescent="0.25">
      <c r="A217" s="51"/>
      <c r="B217" s="50" t="s">
        <v>69</v>
      </c>
      <c r="C217" s="853" t="s">
        <v>70</v>
      </c>
      <c r="D217" s="853"/>
      <c r="E217" s="853"/>
      <c r="F217" s="53"/>
      <c r="G217" s="54"/>
      <c r="H217" s="54"/>
      <c r="I217" s="54"/>
      <c r="J217" s="57">
        <v>0.26</v>
      </c>
      <c r="K217" s="54"/>
      <c r="L217" s="57">
        <v>0.04</v>
      </c>
      <c r="M217" s="56">
        <v>35.42</v>
      </c>
      <c r="N217" s="133">
        <v>1.42</v>
      </c>
      <c r="AF217" s="39"/>
      <c r="AG217" s="48"/>
      <c r="AH217" s="48"/>
      <c r="AI217" s="3" t="s">
        <v>70</v>
      </c>
      <c r="AL217" s="48"/>
    </row>
    <row r="218" spans="1:38" s="4" customFormat="1" ht="15" x14ac:dyDescent="0.25">
      <c r="A218" s="51"/>
      <c r="B218" s="50" t="s">
        <v>86</v>
      </c>
      <c r="C218" s="853" t="s">
        <v>87</v>
      </c>
      <c r="D218" s="853"/>
      <c r="E218" s="853"/>
      <c r="F218" s="53"/>
      <c r="G218" s="54"/>
      <c r="H218" s="54"/>
      <c r="I218" s="54"/>
      <c r="J218" s="57">
        <v>10.27</v>
      </c>
      <c r="K218" s="54"/>
      <c r="L218" s="57">
        <v>1.54</v>
      </c>
      <c r="M218" s="54"/>
      <c r="N218" s="59"/>
      <c r="AF218" s="39"/>
      <c r="AG218" s="48"/>
      <c r="AH218" s="48"/>
      <c r="AI218" s="3" t="s">
        <v>87</v>
      </c>
      <c r="AL218" s="48"/>
    </row>
    <row r="219" spans="1:38" s="4" customFormat="1" ht="15" x14ac:dyDescent="0.25">
      <c r="A219" s="60"/>
      <c r="B219" s="50"/>
      <c r="C219" s="853" t="s">
        <v>71</v>
      </c>
      <c r="D219" s="853"/>
      <c r="E219" s="853"/>
      <c r="F219" s="53" t="s">
        <v>72</v>
      </c>
      <c r="G219" s="56">
        <v>2.82</v>
      </c>
      <c r="H219" s="54"/>
      <c r="I219" s="62">
        <v>0.42299999999999999</v>
      </c>
      <c r="J219" s="63"/>
      <c r="K219" s="54"/>
      <c r="L219" s="63"/>
      <c r="M219" s="54"/>
      <c r="N219" s="59"/>
      <c r="AF219" s="39"/>
      <c r="AG219" s="48"/>
      <c r="AH219" s="48"/>
      <c r="AJ219" s="3" t="s">
        <v>71</v>
      </c>
      <c r="AL219" s="48"/>
    </row>
    <row r="220" spans="1:38" s="4" customFormat="1" ht="15" x14ac:dyDescent="0.25">
      <c r="A220" s="60"/>
      <c r="B220" s="50"/>
      <c r="C220" s="853" t="s">
        <v>73</v>
      </c>
      <c r="D220" s="853"/>
      <c r="E220" s="853"/>
      <c r="F220" s="53" t="s">
        <v>72</v>
      </c>
      <c r="G220" s="56">
        <v>0.02</v>
      </c>
      <c r="H220" s="54"/>
      <c r="I220" s="62">
        <v>3.0000000000000001E-3</v>
      </c>
      <c r="J220" s="63"/>
      <c r="K220" s="54"/>
      <c r="L220" s="63"/>
      <c r="M220" s="54"/>
      <c r="N220" s="59"/>
      <c r="AF220" s="39"/>
      <c r="AG220" s="48"/>
      <c r="AH220" s="48"/>
      <c r="AJ220" s="3" t="s">
        <v>73</v>
      </c>
      <c r="AL220" s="48"/>
    </row>
    <row r="221" spans="1:38" s="4" customFormat="1" ht="15" x14ac:dyDescent="0.25">
      <c r="A221" s="51"/>
      <c r="B221" s="50"/>
      <c r="C221" s="854" t="s">
        <v>74</v>
      </c>
      <c r="D221" s="854"/>
      <c r="E221" s="854"/>
      <c r="F221" s="65"/>
      <c r="G221" s="66"/>
      <c r="H221" s="66"/>
      <c r="I221" s="66"/>
      <c r="J221" s="68">
        <v>38.590000000000003</v>
      </c>
      <c r="K221" s="66"/>
      <c r="L221" s="68">
        <v>5.79</v>
      </c>
      <c r="M221" s="66"/>
      <c r="N221" s="69"/>
      <c r="AF221" s="39"/>
      <c r="AG221" s="48"/>
      <c r="AH221" s="48"/>
      <c r="AK221" s="3" t="s">
        <v>74</v>
      </c>
      <c r="AL221" s="48"/>
    </row>
    <row r="222" spans="1:38" s="4" customFormat="1" ht="15" x14ac:dyDescent="0.25">
      <c r="A222" s="60"/>
      <c r="B222" s="50"/>
      <c r="C222" s="853" t="s">
        <v>75</v>
      </c>
      <c r="D222" s="853"/>
      <c r="E222" s="853"/>
      <c r="F222" s="53"/>
      <c r="G222" s="54"/>
      <c r="H222" s="54"/>
      <c r="I222" s="54"/>
      <c r="J222" s="63"/>
      <c r="K222" s="54"/>
      <c r="L222" s="57">
        <v>4.0199999999999996</v>
      </c>
      <c r="M222" s="54"/>
      <c r="N222" s="133">
        <v>142.38999999999999</v>
      </c>
      <c r="AF222" s="39"/>
      <c r="AG222" s="48"/>
      <c r="AH222" s="48"/>
      <c r="AJ222" s="3" t="s">
        <v>75</v>
      </c>
      <c r="AL222" s="48"/>
    </row>
    <row r="223" spans="1:38" s="4" customFormat="1" ht="23.25" x14ac:dyDescent="0.25">
      <c r="A223" s="60"/>
      <c r="B223" s="50" t="s">
        <v>120</v>
      </c>
      <c r="C223" s="853" t="s">
        <v>121</v>
      </c>
      <c r="D223" s="853"/>
      <c r="E223" s="853"/>
      <c r="F223" s="53" t="s">
        <v>78</v>
      </c>
      <c r="G223" s="70">
        <v>97</v>
      </c>
      <c r="H223" s="54"/>
      <c r="I223" s="70">
        <v>97</v>
      </c>
      <c r="J223" s="63"/>
      <c r="K223" s="54"/>
      <c r="L223" s="57">
        <v>3.9</v>
      </c>
      <c r="M223" s="54"/>
      <c r="N223" s="133">
        <v>138.12</v>
      </c>
      <c r="AF223" s="39"/>
      <c r="AG223" s="48"/>
      <c r="AH223" s="48"/>
      <c r="AJ223" s="3" t="s">
        <v>121</v>
      </c>
      <c r="AL223" s="48"/>
    </row>
    <row r="224" spans="1:38" s="4" customFormat="1" ht="23.25" x14ac:dyDescent="0.25">
      <c r="A224" s="60"/>
      <c r="B224" s="50" t="s">
        <v>122</v>
      </c>
      <c r="C224" s="853" t="s">
        <v>123</v>
      </c>
      <c r="D224" s="853"/>
      <c r="E224" s="853"/>
      <c r="F224" s="53" t="s">
        <v>78</v>
      </c>
      <c r="G224" s="70">
        <v>51</v>
      </c>
      <c r="H224" s="54"/>
      <c r="I224" s="70">
        <v>51</v>
      </c>
      <c r="J224" s="63"/>
      <c r="K224" s="54"/>
      <c r="L224" s="57">
        <v>2.0499999999999998</v>
      </c>
      <c r="M224" s="54"/>
      <c r="N224" s="133">
        <v>72.62</v>
      </c>
      <c r="AF224" s="39"/>
      <c r="AG224" s="48"/>
      <c r="AH224" s="48"/>
      <c r="AJ224" s="3" t="s">
        <v>123</v>
      </c>
      <c r="AL224" s="48"/>
    </row>
    <row r="225" spans="1:38" s="4" customFormat="1" ht="15" x14ac:dyDescent="0.25">
      <c r="A225" s="71"/>
      <c r="B225" s="72"/>
      <c r="C225" s="847" t="s">
        <v>81</v>
      </c>
      <c r="D225" s="847"/>
      <c r="E225" s="847"/>
      <c r="F225" s="42"/>
      <c r="G225" s="43"/>
      <c r="H225" s="43"/>
      <c r="I225" s="43"/>
      <c r="J225" s="46"/>
      <c r="K225" s="43"/>
      <c r="L225" s="131">
        <v>11.74</v>
      </c>
      <c r="M225" s="66"/>
      <c r="N225" s="47"/>
      <c r="AF225" s="39"/>
      <c r="AG225" s="48"/>
      <c r="AH225" s="48"/>
      <c r="AL225" s="48" t="s">
        <v>81</v>
      </c>
    </row>
    <row r="226" spans="1:38" s="4" customFormat="1" ht="45.75" x14ac:dyDescent="0.25">
      <c r="A226" s="40" t="s">
        <v>226</v>
      </c>
      <c r="B226" s="41" t="s">
        <v>981</v>
      </c>
      <c r="C226" s="847" t="s">
        <v>982</v>
      </c>
      <c r="D226" s="847"/>
      <c r="E226" s="847"/>
      <c r="F226" s="42" t="s">
        <v>119</v>
      </c>
      <c r="G226" s="43">
        <v>0.15</v>
      </c>
      <c r="H226" s="44">
        <v>1</v>
      </c>
      <c r="I226" s="109">
        <v>0.15</v>
      </c>
      <c r="J226" s="46"/>
      <c r="K226" s="43"/>
      <c r="L226" s="46"/>
      <c r="M226" s="43"/>
      <c r="N226" s="47"/>
      <c r="AF226" s="39"/>
      <c r="AG226" s="48"/>
      <c r="AH226" s="48" t="s">
        <v>982</v>
      </c>
      <c r="AL226" s="48"/>
    </row>
    <row r="227" spans="1:38" s="4" customFormat="1" ht="15" x14ac:dyDescent="0.25">
      <c r="A227" s="51"/>
      <c r="B227" s="50" t="s">
        <v>60</v>
      </c>
      <c r="C227" s="853" t="s">
        <v>66</v>
      </c>
      <c r="D227" s="853"/>
      <c r="E227" s="853"/>
      <c r="F227" s="53"/>
      <c r="G227" s="54"/>
      <c r="H227" s="54"/>
      <c r="I227" s="54"/>
      <c r="J227" s="57">
        <v>139.54</v>
      </c>
      <c r="K227" s="54"/>
      <c r="L227" s="57">
        <v>20.93</v>
      </c>
      <c r="M227" s="56">
        <v>35.42</v>
      </c>
      <c r="N227" s="133">
        <v>741.34</v>
      </c>
      <c r="AF227" s="39"/>
      <c r="AG227" s="48"/>
      <c r="AH227" s="48"/>
      <c r="AI227" s="3" t="s">
        <v>66</v>
      </c>
      <c r="AL227" s="48"/>
    </row>
    <row r="228" spans="1:38" s="4" customFormat="1" ht="15" x14ac:dyDescent="0.25">
      <c r="A228" s="51"/>
      <c r="B228" s="50" t="s">
        <v>86</v>
      </c>
      <c r="C228" s="853" t="s">
        <v>87</v>
      </c>
      <c r="D228" s="853"/>
      <c r="E228" s="853"/>
      <c r="F228" s="53"/>
      <c r="G228" s="54"/>
      <c r="H228" s="54"/>
      <c r="I228" s="54"/>
      <c r="J228" s="57">
        <v>16.79</v>
      </c>
      <c r="K228" s="54"/>
      <c r="L228" s="57">
        <v>2.52</v>
      </c>
      <c r="M228" s="54"/>
      <c r="N228" s="59"/>
      <c r="AF228" s="39"/>
      <c r="AG228" s="48"/>
      <c r="AH228" s="48"/>
      <c r="AI228" s="3" t="s">
        <v>87</v>
      </c>
      <c r="AL228" s="48"/>
    </row>
    <row r="229" spans="1:38" s="4" customFormat="1" ht="15" x14ac:dyDescent="0.25">
      <c r="A229" s="60"/>
      <c r="B229" s="50"/>
      <c r="C229" s="853" t="s">
        <v>71</v>
      </c>
      <c r="D229" s="853"/>
      <c r="E229" s="853"/>
      <c r="F229" s="53" t="s">
        <v>72</v>
      </c>
      <c r="G229" s="61">
        <v>15.2</v>
      </c>
      <c r="H229" s="54"/>
      <c r="I229" s="56">
        <v>2.2799999999999998</v>
      </c>
      <c r="J229" s="63"/>
      <c r="K229" s="54"/>
      <c r="L229" s="63"/>
      <c r="M229" s="54"/>
      <c r="N229" s="59"/>
      <c r="AF229" s="39"/>
      <c r="AG229" s="48"/>
      <c r="AH229" s="48"/>
      <c r="AJ229" s="3" t="s">
        <v>71</v>
      </c>
      <c r="AL229" s="48"/>
    </row>
    <row r="230" spans="1:38" s="4" customFormat="1" ht="15" x14ac:dyDescent="0.25">
      <c r="A230" s="51"/>
      <c r="B230" s="50"/>
      <c r="C230" s="854" t="s">
        <v>74</v>
      </c>
      <c r="D230" s="854"/>
      <c r="E230" s="854"/>
      <c r="F230" s="65"/>
      <c r="G230" s="66"/>
      <c r="H230" s="66"/>
      <c r="I230" s="66"/>
      <c r="J230" s="68">
        <v>156.33000000000001</v>
      </c>
      <c r="K230" s="66"/>
      <c r="L230" s="68">
        <v>23.45</v>
      </c>
      <c r="M230" s="66"/>
      <c r="N230" s="69"/>
      <c r="AF230" s="39"/>
      <c r="AG230" s="48"/>
      <c r="AH230" s="48"/>
      <c r="AK230" s="3" t="s">
        <v>74</v>
      </c>
      <c r="AL230" s="48"/>
    </row>
    <row r="231" spans="1:38" s="4" customFormat="1" ht="15" x14ac:dyDescent="0.25">
      <c r="A231" s="60"/>
      <c r="B231" s="50"/>
      <c r="C231" s="853" t="s">
        <v>75</v>
      </c>
      <c r="D231" s="853"/>
      <c r="E231" s="853"/>
      <c r="F231" s="53"/>
      <c r="G231" s="54"/>
      <c r="H231" s="54"/>
      <c r="I231" s="54"/>
      <c r="J231" s="63"/>
      <c r="K231" s="54"/>
      <c r="L231" s="57">
        <v>20.93</v>
      </c>
      <c r="M231" s="54"/>
      <c r="N231" s="133">
        <v>741.34</v>
      </c>
      <c r="AF231" s="39"/>
      <c r="AG231" s="48"/>
      <c r="AH231" s="48"/>
      <c r="AJ231" s="3" t="s">
        <v>75</v>
      </c>
      <c r="AL231" s="48"/>
    </row>
    <row r="232" spans="1:38" s="4" customFormat="1" ht="23.25" x14ac:dyDescent="0.25">
      <c r="A232" s="60"/>
      <c r="B232" s="50" t="s">
        <v>120</v>
      </c>
      <c r="C232" s="853" t="s">
        <v>121</v>
      </c>
      <c r="D232" s="853"/>
      <c r="E232" s="853"/>
      <c r="F232" s="53" t="s">
        <v>78</v>
      </c>
      <c r="G232" s="70">
        <v>97</v>
      </c>
      <c r="H232" s="54"/>
      <c r="I232" s="70">
        <v>97</v>
      </c>
      <c r="J232" s="63"/>
      <c r="K232" s="54"/>
      <c r="L232" s="57">
        <v>20.3</v>
      </c>
      <c r="M232" s="54"/>
      <c r="N232" s="133">
        <v>719.1</v>
      </c>
      <c r="AF232" s="39"/>
      <c r="AG232" s="48"/>
      <c r="AH232" s="48"/>
      <c r="AJ232" s="3" t="s">
        <v>121</v>
      </c>
      <c r="AL232" s="48"/>
    </row>
    <row r="233" spans="1:38" s="4" customFormat="1" ht="23.25" x14ac:dyDescent="0.25">
      <c r="A233" s="60"/>
      <c r="B233" s="50" t="s">
        <v>122</v>
      </c>
      <c r="C233" s="853" t="s">
        <v>123</v>
      </c>
      <c r="D233" s="853"/>
      <c r="E233" s="853"/>
      <c r="F233" s="53" t="s">
        <v>78</v>
      </c>
      <c r="G233" s="70">
        <v>51</v>
      </c>
      <c r="H233" s="54"/>
      <c r="I233" s="70">
        <v>51</v>
      </c>
      <c r="J233" s="63"/>
      <c r="K233" s="54"/>
      <c r="L233" s="57">
        <v>10.67</v>
      </c>
      <c r="M233" s="54"/>
      <c r="N233" s="133">
        <v>378.08</v>
      </c>
      <c r="AF233" s="39"/>
      <c r="AG233" s="48"/>
      <c r="AH233" s="48"/>
      <c r="AJ233" s="3" t="s">
        <v>123</v>
      </c>
      <c r="AL233" s="48"/>
    </row>
    <row r="234" spans="1:38" s="4" customFormat="1" ht="15" x14ac:dyDescent="0.25">
      <c r="A234" s="71"/>
      <c r="B234" s="72"/>
      <c r="C234" s="847" t="s">
        <v>81</v>
      </c>
      <c r="D234" s="847"/>
      <c r="E234" s="847"/>
      <c r="F234" s="42"/>
      <c r="G234" s="43"/>
      <c r="H234" s="43"/>
      <c r="I234" s="43"/>
      <c r="J234" s="46"/>
      <c r="K234" s="43"/>
      <c r="L234" s="131">
        <v>54.42</v>
      </c>
      <c r="M234" s="66"/>
      <c r="N234" s="47"/>
      <c r="AF234" s="39"/>
      <c r="AG234" s="48"/>
      <c r="AH234" s="48"/>
      <c r="AL234" s="48" t="s">
        <v>81</v>
      </c>
    </row>
    <row r="235" spans="1:38" s="4" customFormat="1" ht="45.75" x14ac:dyDescent="0.25">
      <c r="A235" s="40" t="s">
        <v>239</v>
      </c>
      <c r="B235" s="41" t="s">
        <v>983</v>
      </c>
      <c r="C235" s="847" t="s">
        <v>984</v>
      </c>
      <c r="D235" s="847"/>
      <c r="E235" s="847"/>
      <c r="F235" s="42" t="s">
        <v>119</v>
      </c>
      <c r="G235" s="43">
        <v>0.15</v>
      </c>
      <c r="H235" s="44">
        <v>1</v>
      </c>
      <c r="I235" s="109">
        <v>0.15</v>
      </c>
      <c r="J235" s="46"/>
      <c r="K235" s="43"/>
      <c r="L235" s="46"/>
      <c r="M235" s="43"/>
      <c r="N235" s="47"/>
      <c r="AF235" s="39"/>
      <c r="AG235" s="48"/>
      <c r="AH235" s="48" t="s">
        <v>984</v>
      </c>
      <c r="AL235" s="48"/>
    </row>
    <row r="236" spans="1:38" s="4" customFormat="1" ht="15" x14ac:dyDescent="0.25">
      <c r="A236" s="51"/>
      <c r="B236" s="50" t="s">
        <v>60</v>
      </c>
      <c r="C236" s="853" t="s">
        <v>66</v>
      </c>
      <c r="D236" s="853"/>
      <c r="E236" s="853"/>
      <c r="F236" s="53"/>
      <c r="G236" s="54"/>
      <c r="H236" s="54"/>
      <c r="I236" s="54"/>
      <c r="J236" s="57">
        <v>42.21</v>
      </c>
      <c r="K236" s="54"/>
      <c r="L236" s="57">
        <v>6.33</v>
      </c>
      <c r="M236" s="56">
        <v>35.42</v>
      </c>
      <c r="N236" s="133">
        <v>224.21</v>
      </c>
      <c r="AF236" s="39"/>
      <c r="AG236" s="48"/>
      <c r="AH236" s="48"/>
      <c r="AI236" s="3" t="s">
        <v>66</v>
      </c>
      <c r="AL236" s="48"/>
    </row>
    <row r="237" spans="1:38" s="4" customFormat="1" ht="15" x14ac:dyDescent="0.25">
      <c r="A237" s="51"/>
      <c r="B237" s="50" t="s">
        <v>67</v>
      </c>
      <c r="C237" s="853" t="s">
        <v>68</v>
      </c>
      <c r="D237" s="853"/>
      <c r="E237" s="853"/>
      <c r="F237" s="53"/>
      <c r="G237" s="54"/>
      <c r="H237" s="54"/>
      <c r="I237" s="54"/>
      <c r="J237" s="57">
        <v>1.81</v>
      </c>
      <c r="K237" s="54"/>
      <c r="L237" s="57">
        <v>0.27</v>
      </c>
      <c r="M237" s="54"/>
      <c r="N237" s="59"/>
      <c r="AF237" s="39"/>
      <c r="AG237" s="48"/>
      <c r="AH237" s="48"/>
      <c r="AI237" s="3" t="s">
        <v>68</v>
      </c>
      <c r="AL237" s="48"/>
    </row>
    <row r="238" spans="1:38" s="4" customFormat="1" ht="15" x14ac:dyDescent="0.25">
      <c r="A238" s="51"/>
      <c r="B238" s="50" t="s">
        <v>69</v>
      </c>
      <c r="C238" s="853" t="s">
        <v>70</v>
      </c>
      <c r="D238" s="853"/>
      <c r="E238" s="853"/>
      <c r="F238" s="53"/>
      <c r="G238" s="54"/>
      <c r="H238" s="54"/>
      <c r="I238" s="54"/>
      <c r="J238" s="57">
        <v>0.26</v>
      </c>
      <c r="K238" s="54"/>
      <c r="L238" s="57">
        <v>0.04</v>
      </c>
      <c r="M238" s="56">
        <v>35.42</v>
      </c>
      <c r="N238" s="133">
        <v>1.42</v>
      </c>
      <c r="AF238" s="39"/>
      <c r="AG238" s="48"/>
      <c r="AH238" s="48"/>
      <c r="AI238" s="3" t="s">
        <v>70</v>
      </c>
      <c r="AL238" s="48"/>
    </row>
    <row r="239" spans="1:38" s="4" customFormat="1" ht="15" x14ac:dyDescent="0.25">
      <c r="A239" s="51"/>
      <c r="B239" s="50" t="s">
        <v>86</v>
      </c>
      <c r="C239" s="853" t="s">
        <v>87</v>
      </c>
      <c r="D239" s="853"/>
      <c r="E239" s="853"/>
      <c r="F239" s="53"/>
      <c r="G239" s="54"/>
      <c r="H239" s="54"/>
      <c r="I239" s="54"/>
      <c r="J239" s="57">
        <v>11.27</v>
      </c>
      <c r="K239" s="54"/>
      <c r="L239" s="57">
        <v>1.69</v>
      </c>
      <c r="M239" s="54"/>
      <c r="N239" s="59"/>
      <c r="AF239" s="39"/>
      <c r="AG239" s="48"/>
      <c r="AH239" s="48"/>
      <c r="AI239" s="3" t="s">
        <v>87</v>
      </c>
      <c r="AL239" s="48"/>
    </row>
    <row r="240" spans="1:38" s="4" customFormat="1" ht="15" x14ac:dyDescent="0.25">
      <c r="A240" s="60"/>
      <c r="B240" s="50"/>
      <c r="C240" s="853" t="s">
        <v>71</v>
      </c>
      <c r="D240" s="853"/>
      <c r="E240" s="853"/>
      <c r="F240" s="53" t="s">
        <v>72</v>
      </c>
      <c r="G240" s="56">
        <v>4.49</v>
      </c>
      <c r="H240" s="54"/>
      <c r="I240" s="130">
        <v>0.67349999999999999</v>
      </c>
      <c r="J240" s="63"/>
      <c r="K240" s="54"/>
      <c r="L240" s="63"/>
      <c r="M240" s="54"/>
      <c r="N240" s="59"/>
      <c r="AF240" s="39"/>
      <c r="AG240" s="48"/>
      <c r="AH240" s="48"/>
      <c r="AJ240" s="3" t="s">
        <v>71</v>
      </c>
      <c r="AL240" s="48"/>
    </row>
    <row r="241" spans="1:40" s="4" customFormat="1" ht="15" x14ac:dyDescent="0.25">
      <c r="A241" s="60"/>
      <c r="B241" s="50"/>
      <c r="C241" s="853" t="s">
        <v>73</v>
      </c>
      <c r="D241" s="853"/>
      <c r="E241" s="853"/>
      <c r="F241" s="53" t="s">
        <v>72</v>
      </c>
      <c r="G241" s="56">
        <v>0.02</v>
      </c>
      <c r="H241" s="54"/>
      <c r="I241" s="62">
        <v>3.0000000000000001E-3</v>
      </c>
      <c r="J241" s="63"/>
      <c r="K241" s="54"/>
      <c r="L241" s="63"/>
      <c r="M241" s="54"/>
      <c r="N241" s="59"/>
      <c r="AF241" s="39"/>
      <c r="AG241" s="48"/>
      <c r="AH241" s="48"/>
      <c r="AJ241" s="3" t="s">
        <v>73</v>
      </c>
      <c r="AL241" s="48"/>
    </row>
    <row r="242" spans="1:40" s="4" customFormat="1" ht="15" x14ac:dyDescent="0.25">
      <c r="A242" s="51"/>
      <c r="B242" s="50"/>
      <c r="C242" s="854" t="s">
        <v>74</v>
      </c>
      <c r="D242" s="854"/>
      <c r="E242" s="854"/>
      <c r="F242" s="65"/>
      <c r="G242" s="66"/>
      <c r="H242" s="66"/>
      <c r="I242" s="66"/>
      <c r="J242" s="68">
        <v>55.29</v>
      </c>
      <c r="K242" s="66"/>
      <c r="L242" s="68">
        <v>8.2899999999999991</v>
      </c>
      <c r="M242" s="66"/>
      <c r="N242" s="69"/>
      <c r="AF242" s="39"/>
      <c r="AG242" s="48"/>
      <c r="AH242" s="48"/>
      <c r="AK242" s="3" t="s">
        <v>74</v>
      </c>
      <c r="AL242" s="48"/>
    </row>
    <row r="243" spans="1:40" s="4" customFormat="1" ht="15" x14ac:dyDescent="0.25">
      <c r="A243" s="60"/>
      <c r="B243" s="50"/>
      <c r="C243" s="853" t="s">
        <v>75</v>
      </c>
      <c r="D243" s="853"/>
      <c r="E243" s="853"/>
      <c r="F243" s="53"/>
      <c r="G243" s="54"/>
      <c r="H243" s="54"/>
      <c r="I243" s="54"/>
      <c r="J243" s="63"/>
      <c r="K243" s="54"/>
      <c r="L243" s="57">
        <v>6.37</v>
      </c>
      <c r="M243" s="54"/>
      <c r="N243" s="133">
        <v>225.63</v>
      </c>
      <c r="AF243" s="39"/>
      <c r="AG243" s="48"/>
      <c r="AH243" s="48"/>
      <c r="AJ243" s="3" t="s">
        <v>75</v>
      </c>
      <c r="AL243" s="48"/>
    </row>
    <row r="244" spans="1:40" s="4" customFormat="1" ht="23.25" x14ac:dyDescent="0.25">
      <c r="A244" s="60"/>
      <c r="B244" s="50" t="s">
        <v>120</v>
      </c>
      <c r="C244" s="853" t="s">
        <v>121</v>
      </c>
      <c r="D244" s="853"/>
      <c r="E244" s="853"/>
      <c r="F244" s="53" t="s">
        <v>78</v>
      </c>
      <c r="G244" s="70">
        <v>97</v>
      </c>
      <c r="H244" s="54"/>
      <c r="I244" s="70">
        <v>97</v>
      </c>
      <c r="J244" s="63"/>
      <c r="K244" s="54"/>
      <c r="L244" s="57">
        <v>6.18</v>
      </c>
      <c r="M244" s="54"/>
      <c r="N244" s="133">
        <v>218.86</v>
      </c>
      <c r="AF244" s="39"/>
      <c r="AG244" s="48"/>
      <c r="AH244" s="48"/>
      <c r="AJ244" s="3" t="s">
        <v>121</v>
      </c>
      <c r="AL244" s="48"/>
    </row>
    <row r="245" spans="1:40" s="4" customFormat="1" ht="23.25" x14ac:dyDescent="0.25">
      <c r="A245" s="60"/>
      <c r="B245" s="50" t="s">
        <v>122</v>
      </c>
      <c r="C245" s="853" t="s">
        <v>123</v>
      </c>
      <c r="D245" s="853"/>
      <c r="E245" s="853"/>
      <c r="F245" s="53" t="s">
        <v>78</v>
      </c>
      <c r="G245" s="70">
        <v>51</v>
      </c>
      <c r="H245" s="54"/>
      <c r="I245" s="70">
        <v>51</v>
      </c>
      <c r="J245" s="63"/>
      <c r="K245" s="54"/>
      <c r="L245" s="57">
        <v>3.25</v>
      </c>
      <c r="M245" s="54"/>
      <c r="N245" s="133">
        <v>115.07</v>
      </c>
      <c r="AF245" s="39"/>
      <c r="AG245" s="48"/>
      <c r="AH245" s="48"/>
      <c r="AJ245" s="3" t="s">
        <v>123</v>
      </c>
      <c r="AL245" s="48"/>
    </row>
    <row r="246" spans="1:40" s="4" customFormat="1" ht="15" x14ac:dyDescent="0.25">
      <c r="A246" s="71"/>
      <c r="B246" s="72"/>
      <c r="C246" s="847" t="s">
        <v>81</v>
      </c>
      <c r="D246" s="847"/>
      <c r="E246" s="847"/>
      <c r="F246" s="42"/>
      <c r="G246" s="43"/>
      <c r="H246" s="43"/>
      <c r="I246" s="43"/>
      <c r="J246" s="46"/>
      <c r="K246" s="43"/>
      <c r="L246" s="131">
        <v>17.72</v>
      </c>
      <c r="M246" s="66"/>
      <c r="N246" s="47"/>
      <c r="AF246" s="39"/>
      <c r="AG246" s="48"/>
      <c r="AH246" s="48"/>
      <c r="AL246" s="48" t="s">
        <v>81</v>
      </c>
    </row>
    <row r="247" spans="1:40" s="4" customFormat="1" ht="0" hidden="1" customHeight="1" x14ac:dyDescent="0.25">
      <c r="A247" s="110"/>
      <c r="B247" s="111"/>
      <c r="C247" s="111"/>
      <c r="D247" s="111"/>
      <c r="E247" s="111"/>
      <c r="F247" s="112"/>
      <c r="G247" s="112"/>
      <c r="H247" s="112"/>
      <c r="I247" s="112"/>
      <c r="J247" s="113"/>
      <c r="K247" s="112"/>
      <c r="L247" s="113"/>
      <c r="M247" s="54"/>
      <c r="N247" s="113"/>
      <c r="AF247" s="39"/>
      <c r="AG247" s="48"/>
      <c r="AH247" s="48"/>
      <c r="AL247" s="48"/>
    </row>
    <row r="248" spans="1:40" s="4" customFormat="1" ht="11.25" hidden="1" customHeight="1" x14ac:dyDescent="0.25">
      <c r="B248" s="138"/>
      <c r="C248" s="138"/>
      <c r="D248" s="138"/>
      <c r="E248" s="138"/>
      <c r="F248" s="138"/>
      <c r="G248" s="138"/>
      <c r="H248" s="138"/>
      <c r="I248" s="138"/>
      <c r="J248" s="138"/>
      <c r="K248" s="138"/>
      <c r="L248" s="139"/>
      <c r="M248" s="139"/>
      <c r="N248" s="139"/>
      <c r="R248" s="140"/>
    </row>
    <row r="249" spans="1:40" s="4" customFormat="1" ht="15" x14ac:dyDescent="0.25">
      <c r="A249" s="114"/>
      <c r="B249" s="115"/>
      <c r="C249" s="847" t="s">
        <v>362</v>
      </c>
      <c r="D249" s="847"/>
      <c r="E249" s="847"/>
      <c r="F249" s="847"/>
      <c r="G249" s="847"/>
      <c r="H249" s="847"/>
      <c r="I249" s="847"/>
      <c r="J249" s="847"/>
      <c r="K249" s="847"/>
      <c r="L249" s="116"/>
      <c r="M249" s="117"/>
      <c r="N249" s="118"/>
      <c r="AM249" s="48" t="s">
        <v>362</v>
      </c>
    </row>
    <row r="250" spans="1:40" s="4" customFormat="1" ht="15" x14ac:dyDescent="0.25">
      <c r="A250" s="119"/>
      <c r="B250" s="50"/>
      <c r="C250" s="853" t="s">
        <v>99</v>
      </c>
      <c r="D250" s="853"/>
      <c r="E250" s="853"/>
      <c r="F250" s="853"/>
      <c r="G250" s="853"/>
      <c r="H250" s="853"/>
      <c r="I250" s="853"/>
      <c r="J250" s="853"/>
      <c r="K250" s="853"/>
      <c r="L250" s="120">
        <v>1067.51</v>
      </c>
      <c r="M250" s="121"/>
      <c r="N250" s="141">
        <v>15736.91</v>
      </c>
      <c r="AM250" s="48"/>
      <c r="AN250" s="3" t="s">
        <v>99</v>
      </c>
    </row>
    <row r="251" spans="1:40" s="4" customFormat="1" ht="15" x14ac:dyDescent="0.25">
      <c r="A251" s="119"/>
      <c r="B251" s="50"/>
      <c r="C251" s="853" t="s">
        <v>100</v>
      </c>
      <c r="D251" s="853"/>
      <c r="E251" s="853"/>
      <c r="F251" s="853"/>
      <c r="G251" s="853"/>
      <c r="H251" s="853"/>
      <c r="I251" s="853"/>
      <c r="J251" s="853"/>
      <c r="K251" s="853"/>
      <c r="L251" s="123"/>
      <c r="M251" s="121"/>
      <c r="N251" s="122"/>
      <c r="AM251" s="48"/>
      <c r="AN251" s="3" t="s">
        <v>100</v>
      </c>
    </row>
    <row r="252" spans="1:40" s="4" customFormat="1" ht="15" x14ac:dyDescent="0.25">
      <c r="A252" s="119"/>
      <c r="B252" s="50"/>
      <c r="C252" s="853" t="s">
        <v>101</v>
      </c>
      <c r="D252" s="853"/>
      <c r="E252" s="853"/>
      <c r="F252" s="853"/>
      <c r="G252" s="853"/>
      <c r="H252" s="853"/>
      <c r="I252" s="853"/>
      <c r="J252" s="853"/>
      <c r="K252" s="853"/>
      <c r="L252" s="124">
        <v>234.13</v>
      </c>
      <c r="M252" s="121"/>
      <c r="N252" s="141">
        <v>8292.89</v>
      </c>
      <c r="AM252" s="48"/>
      <c r="AN252" s="3" t="s">
        <v>101</v>
      </c>
    </row>
    <row r="253" spans="1:40" s="4" customFormat="1" ht="15" x14ac:dyDescent="0.25">
      <c r="A253" s="119"/>
      <c r="B253" s="50"/>
      <c r="C253" s="853" t="s">
        <v>102</v>
      </c>
      <c r="D253" s="853"/>
      <c r="E253" s="853"/>
      <c r="F253" s="853"/>
      <c r="G253" s="853"/>
      <c r="H253" s="853"/>
      <c r="I253" s="853"/>
      <c r="J253" s="853"/>
      <c r="K253" s="853"/>
      <c r="L253" s="124">
        <v>74.41</v>
      </c>
      <c r="M253" s="121"/>
      <c r="N253" s="167">
        <v>909.29</v>
      </c>
      <c r="AM253" s="48"/>
      <c r="AN253" s="3" t="s">
        <v>102</v>
      </c>
    </row>
    <row r="254" spans="1:40" s="4" customFormat="1" ht="15" x14ac:dyDescent="0.25">
      <c r="A254" s="119"/>
      <c r="B254" s="50"/>
      <c r="C254" s="853" t="s">
        <v>103</v>
      </c>
      <c r="D254" s="853"/>
      <c r="E254" s="853"/>
      <c r="F254" s="853"/>
      <c r="G254" s="853"/>
      <c r="H254" s="853"/>
      <c r="I254" s="853"/>
      <c r="J254" s="853"/>
      <c r="K254" s="853"/>
      <c r="L254" s="124">
        <v>5.88</v>
      </c>
      <c r="M254" s="121"/>
      <c r="N254" s="167">
        <v>208.28</v>
      </c>
      <c r="AM254" s="48"/>
      <c r="AN254" s="3" t="s">
        <v>103</v>
      </c>
    </row>
    <row r="255" spans="1:40" s="4" customFormat="1" ht="15" x14ac:dyDescent="0.25">
      <c r="A255" s="119"/>
      <c r="B255" s="50"/>
      <c r="C255" s="853" t="s">
        <v>138</v>
      </c>
      <c r="D255" s="853"/>
      <c r="E255" s="853"/>
      <c r="F255" s="853"/>
      <c r="G255" s="853"/>
      <c r="H255" s="853"/>
      <c r="I255" s="853"/>
      <c r="J255" s="853"/>
      <c r="K255" s="853"/>
      <c r="L255" s="124">
        <v>758.97</v>
      </c>
      <c r="M255" s="121"/>
      <c r="N255" s="141">
        <v>6534.73</v>
      </c>
      <c r="AM255" s="48"/>
      <c r="AN255" s="3" t="s">
        <v>138</v>
      </c>
    </row>
    <row r="256" spans="1:40" s="4" customFormat="1" ht="15" x14ac:dyDescent="0.25">
      <c r="A256" s="119"/>
      <c r="B256" s="50"/>
      <c r="C256" s="853" t="s">
        <v>140</v>
      </c>
      <c r="D256" s="853"/>
      <c r="E256" s="853"/>
      <c r="F256" s="853"/>
      <c r="G256" s="853"/>
      <c r="H256" s="853"/>
      <c r="I256" s="853"/>
      <c r="J256" s="853"/>
      <c r="K256" s="853"/>
      <c r="L256" s="120">
        <v>1433.52</v>
      </c>
      <c r="M256" s="121"/>
      <c r="N256" s="141">
        <v>28701.51</v>
      </c>
      <c r="AM256" s="48"/>
      <c r="AN256" s="3" t="s">
        <v>140</v>
      </c>
    </row>
    <row r="257" spans="1:41" s="4" customFormat="1" ht="15" x14ac:dyDescent="0.25">
      <c r="A257" s="119"/>
      <c r="B257" s="50"/>
      <c r="C257" s="853" t="s">
        <v>100</v>
      </c>
      <c r="D257" s="853"/>
      <c r="E257" s="853"/>
      <c r="F257" s="853"/>
      <c r="G257" s="853"/>
      <c r="H257" s="853"/>
      <c r="I257" s="853"/>
      <c r="J257" s="853"/>
      <c r="K257" s="853"/>
      <c r="L257" s="123"/>
      <c r="M257" s="121"/>
      <c r="N257" s="122"/>
      <c r="AM257" s="48"/>
      <c r="AN257" s="3" t="s">
        <v>100</v>
      </c>
    </row>
    <row r="258" spans="1:41" s="4" customFormat="1" ht="15" x14ac:dyDescent="0.25">
      <c r="A258" s="119"/>
      <c r="B258" s="50"/>
      <c r="C258" s="853" t="s">
        <v>105</v>
      </c>
      <c r="D258" s="853"/>
      <c r="E258" s="853"/>
      <c r="F258" s="853"/>
      <c r="G258" s="853"/>
      <c r="H258" s="853"/>
      <c r="I258" s="853"/>
      <c r="J258" s="853"/>
      <c r="K258" s="853"/>
      <c r="L258" s="124">
        <v>234.13</v>
      </c>
      <c r="M258" s="121"/>
      <c r="N258" s="141">
        <v>8292.89</v>
      </c>
      <c r="AM258" s="48"/>
      <c r="AN258" s="3" t="s">
        <v>105</v>
      </c>
    </row>
    <row r="259" spans="1:41" s="4" customFormat="1" ht="15" x14ac:dyDescent="0.25">
      <c r="A259" s="119"/>
      <c r="B259" s="50" t="s">
        <v>985</v>
      </c>
      <c r="C259" s="853" t="s">
        <v>106</v>
      </c>
      <c r="D259" s="853"/>
      <c r="E259" s="853"/>
      <c r="F259" s="853"/>
      <c r="G259" s="853"/>
      <c r="H259" s="853"/>
      <c r="I259" s="853"/>
      <c r="J259" s="853"/>
      <c r="K259" s="853"/>
      <c r="L259" s="124">
        <v>74.41</v>
      </c>
      <c r="M259" s="142">
        <v>12.22</v>
      </c>
      <c r="N259" s="167">
        <v>909.29</v>
      </c>
      <c r="AM259" s="48"/>
      <c r="AN259" s="3" t="s">
        <v>106</v>
      </c>
    </row>
    <row r="260" spans="1:41" s="4" customFormat="1" ht="15" x14ac:dyDescent="0.25">
      <c r="A260" s="119"/>
      <c r="B260" s="50"/>
      <c r="C260" s="853" t="s">
        <v>107</v>
      </c>
      <c r="D260" s="853"/>
      <c r="E260" s="853"/>
      <c r="F260" s="853"/>
      <c r="G260" s="853"/>
      <c r="H260" s="853"/>
      <c r="I260" s="853"/>
      <c r="J260" s="853"/>
      <c r="K260" s="853"/>
      <c r="L260" s="124">
        <v>5.88</v>
      </c>
      <c r="M260" s="121"/>
      <c r="N260" s="167">
        <v>208.28</v>
      </c>
      <c r="AM260" s="48"/>
      <c r="AN260" s="3" t="s">
        <v>107</v>
      </c>
    </row>
    <row r="261" spans="1:41" s="4" customFormat="1" ht="15" x14ac:dyDescent="0.25">
      <c r="A261" s="119"/>
      <c r="B261" s="50" t="s">
        <v>985</v>
      </c>
      <c r="C261" s="853" t="s">
        <v>139</v>
      </c>
      <c r="D261" s="853"/>
      <c r="E261" s="853"/>
      <c r="F261" s="853"/>
      <c r="G261" s="853"/>
      <c r="H261" s="853"/>
      <c r="I261" s="853"/>
      <c r="J261" s="853"/>
      <c r="K261" s="853"/>
      <c r="L261" s="124">
        <v>758.97</v>
      </c>
      <c r="M261" s="142">
        <v>8.61</v>
      </c>
      <c r="N261" s="141">
        <v>6534.73</v>
      </c>
      <c r="AM261" s="48"/>
      <c r="AN261" s="3" t="s">
        <v>139</v>
      </c>
    </row>
    <row r="262" spans="1:41" s="4" customFormat="1" ht="15" x14ac:dyDescent="0.25">
      <c r="A262" s="119"/>
      <c r="B262" s="50"/>
      <c r="C262" s="853" t="s">
        <v>108</v>
      </c>
      <c r="D262" s="853"/>
      <c r="E262" s="853"/>
      <c r="F262" s="853"/>
      <c r="G262" s="853"/>
      <c r="H262" s="853"/>
      <c r="I262" s="853"/>
      <c r="J262" s="853"/>
      <c r="K262" s="853"/>
      <c r="L262" s="124">
        <v>243.64</v>
      </c>
      <c r="M262" s="121"/>
      <c r="N262" s="141">
        <v>8629.77</v>
      </c>
      <c r="AM262" s="48"/>
      <c r="AN262" s="3" t="s">
        <v>108</v>
      </c>
    </row>
    <row r="263" spans="1:41" s="4" customFormat="1" ht="15" x14ac:dyDescent="0.25">
      <c r="A263" s="119"/>
      <c r="B263" s="50"/>
      <c r="C263" s="853" t="s">
        <v>109</v>
      </c>
      <c r="D263" s="853"/>
      <c r="E263" s="853"/>
      <c r="F263" s="853"/>
      <c r="G263" s="853"/>
      <c r="H263" s="853"/>
      <c r="I263" s="853"/>
      <c r="J263" s="853"/>
      <c r="K263" s="853"/>
      <c r="L263" s="124">
        <v>122.37</v>
      </c>
      <c r="M263" s="121"/>
      <c r="N263" s="141">
        <v>4334.83</v>
      </c>
      <c r="AM263" s="48"/>
      <c r="AN263" s="3" t="s">
        <v>109</v>
      </c>
    </row>
    <row r="264" spans="1:41" s="4" customFormat="1" ht="15" x14ac:dyDescent="0.25">
      <c r="A264" s="119"/>
      <c r="B264" s="50" t="s">
        <v>986</v>
      </c>
      <c r="C264" s="853" t="s">
        <v>512</v>
      </c>
      <c r="D264" s="853"/>
      <c r="E264" s="853"/>
      <c r="F264" s="853"/>
      <c r="G264" s="853"/>
      <c r="H264" s="853"/>
      <c r="I264" s="853"/>
      <c r="J264" s="853"/>
      <c r="K264" s="853"/>
      <c r="L264" s="120">
        <v>156735.84</v>
      </c>
      <c r="M264" s="142">
        <v>6.05</v>
      </c>
      <c r="N264" s="141">
        <v>948251.83</v>
      </c>
      <c r="AM264" s="48"/>
      <c r="AN264" s="3" t="s">
        <v>512</v>
      </c>
    </row>
    <row r="265" spans="1:41" s="4" customFormat="1" ht="15" x14ac:dyDescent="0.25">
      <c r="A265" s="119"/>
      <c r="B265" s="50"/>
      <c r="C265" s="853" t="s">
        <v>110</v>
      </c>
      <c r="D265" s="853"/>
      <c r="E265" s="853"/>
      <c r="F265" s="853"/>
      <c r="G265" s="853"/>
      <c r="H265" s="853"/>
      <c r="I265" s="853"/>
      <c r="J265" s="853"/>
      <c r="K265" s="853"/>
      <c r="L265" s="124">
        <v>240.01</v>
      </c>
      <c r="M265" s="121"/>
      <c r="N265" s="141">
        <v>8501.17</v>
      </c>
      <c r="AM265" s="48"/>
      <c r="AN265" s="3" t="s">
        <v>110</v>
      </c>
    </row>
    <row r="266" spans="1:41" s="4" customFormat="1" ht="15" x14ac:dyDescent="0.25">
      <c r="A266" s="119"/>
      <c r="B266" s="50"/>
      <c r="C266" s="853" t="s">
        <v>111</v>
      </c>
      <c r="D266" s="853"/>
      <c r="E266" s="853"/>
      <c r="F266" s="853"/>
      <c r="G266" s="853"/>
      <c r="H266" s="853"/>
      <c r="I266" s="853"/>
      <c r="J266" s="853"/>
      <c r="K266" s="853"/>
      <c r="L266" s="124">
        <v>243.64</v>
      </c>
      <c r="M266" s="121"/>
      <c r="N266" s="141">
        <v>8629.77</v>
      </c>
      <c r="AM266" s="48"/>
      <c r="AN266" s="3" t="s">
        <v>111</v>
      </c>
    </row>
    <row r="267" spans="1:41" s="4" customFormat="1" ht="15" x14ac:dyDescent="0.25">
      <c r="A267" s="119"/>
      <c r="B267" s="50"/>
      <c r="C267" s="853" t="s">
        <v>112</v>
      </c>
      <c r="D267" s="853"/>
      <c r="E267" s="853"/>
      <c r="F267" s="853"/>
      <c r="G267" s="853"/>
      <c r="H267" s="853"/>
      <c r="I267" s="853"/>
      <c r="J267" s="853"/>
      <c r="K267" s="853"/>
      <c r="L267" s="124">
        <v>122.37</v>
      </c>
      <c r="M267" s="121"/>
      <c r="N267" s="141">
        <v>4334.83</v>
      </c>
      <c r="AM267" s="48"/>
      <c r="AN267" s="3" t="s">
        <v>112</v>
      </c>
    </row>
    <row r="268" spans="1:41" s="4" customFormat="1" ht="15" x14ac:dyDescent="0.25">
      <c r="A268" s="119"/>
      <c r="B268" s="125"/>
      <c r="C268" s="861" t="s">
        <v>364</v>
      </c>
      <c r="D268" s="861"/>
      <c r="E268" s="861"/>
      <c r="F268" s="861"/>
      <c r="G268" s="861"/>
      <c r="H268" s="861"/>
      <c r="I268" s="861"/>
      <c r="J268" s="861"/>
      <c r="K268" s="861"/>
      <c r="L268" s="126">
        <v>158169.35999999999</v>
      </c>
      <c r="M268" s="127"/>
      <c r="N268" s="143">
        <v>976953.34</v>
      </c>
      <c r="AM268" s="48"/>
      <c r="AO268" s="48" t="s">
        <v>364</v>
      </c>
    </row>
    <row r="269" spans="1:41" s="4" customFormat="1" ht="15" x14ac:dyDescent="0.25">
      <c r="A269" s="119"/>
      <c r="B269" s="50"/>
      <c r="C269" s="853" t="s">
        <v>100</v>
      </c>
      <c r="D269" s="853"/>
      <c r="E269" s="853"/>
      <c r="F269" s="853"/>
      <c r="G269" s="853"/>
      <c r="H269" s="853"/>
      <c r="I269" s="853"/>
      <c r="J269" s="853"/>
      <c r="K269" s="853"/>
      <c r="L269" s="123"/>
      <c r="M269" s="121"/>
      <c r="N269" s="122"/>
      <c r="AM269" s="48"/>
      <c r="AN269" s="3" t="s">
        <v>100</v>
      </c>
      <c r="AO269" s="48"/>
    </row>
    <row r="270" spans="1:41" s="4" customFormat="1" ht="15" x14ac:dyDescent="0.25">
      <c r="A270" s="119"/>
      <c r="B270" s="50"/>
      <c r="C270" s="853" t="s">
        <v>514</v>
      </c>
      <c r="D270" s="853"/>
      <c r="E270" s="853"/>
      <c r="F270" s="853"/>
      <c r="G270" s="853"/>
      <c r="H270" s="853"/>
      <c r="I270" s="853"/>
      <c r="J270" s="853"/>
      <c r="K270" s="853"/>
      <c r="L270" s="120">
        <v>156735.84</v>
      </c>
      <c r="M270" s="121"/>
      <c r="N270" s="141">
        <v>948251.79</v>
      </c>
      <c r="AM270" s="48"/>
      <c r="AN270" s="3" t="s">
        <v>514</v>
      </c>
      <c r="AO270" s="48"/>
    </row>
    <row r="271" spans="1:41" s="4" customFormat="1" ht="13.5" hidden="1" customHeight="1" x14ac:dyDescent="0.25">
      <c r="B271" s="113"/>
      <c r="C271" s="111"/>
      <c r="D271" s="111"/>
      <c r="E271" s="111"/>
      <c r="F271" s="111"/>
      <c r="G271" s="111"/>
      <c r="H271" s="111"/>
      <c r="I271" s="111"/>
      <c r="J271" s="111"/>
      <c r="K271" s="111"/>
      <c r="L271" s="126"/>
      <c r="M271" s="144"/>
      <c r="N271" s="145"/>
    </row>
    <row r="272" spans="1:41" s="4" customFormat="1" ht="26.25" customHeight="1" x14ac:dyDescent="0.25">
      <c r="A272" s="146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  <c r="M272" s="147"/>
      <c r="N272" s="147"/>
    </row>
    <row r="273" spans="1:45" s="8" customFormat="1" ht="15" x14ac:dyDescent="0.25">
      <c r="A273" s="6"/>
      <c r="B273" s="148" t="s">
        <v>365</v>
      </c>
      <c r="C273" s="859"/>
      <c r="D273" s="859"/>
      <c r="E273" s="859"/>
      <c r="F273" s="859"/>
      <c r="G273" s="859"/>
      <c r="H273" s="860" t="s">
        <v>761</v>
      </c>
      <c r="I273" s="860"/>
      <c r="J273" s="860"/>
      <c r="K273" s="860"/>
      <c r="L273" s="860"/>
      <c r="M273" s="4"/>
      <c r="N273" s="4"/>
      <c r="O273" s="4"/>
      <c r="P273" s="4"/>
      <c r="Q273" s="4"/>
      <c r="R273" s="4"/>
      <c r="S273" s="4"/>
      <c r="T273" s="4"/>
      <c r="U273" s="4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 t="s">
        <v>10</v>
      </c>
      <c r="AQ273" s="12" t="s">
        <v>761</v>
      </c>
      <c r="AR273" s="12"/>
      <c r="AS273" s="12"/>
    </row>
    <row r="274" spans="1:45" s="149" customFormat="1" ht="16.5" customHeight="1" x14ac:dyDescent="0.25">
      <c r="A274" s="10"/>
      <c r="B274" s="148"/>
      <c r="C274" s="858" t="s">
        <v>367</v>
      </c>
      <c r="D274" s="858"/>
      <c r="E274" s="858"/>
      <c r="F274" s="858"/>
      <c r="G274" s="858"/>
      <c r="H274" s="858"/>
      <c r="I274" s="858"/>
      <c r="J274" s="858"/>
      <c r="K274" s="858"/>
      <c r="L274" s="858"/>
      <c r="V274" s="150"/>
      <c r="W274" s="150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</row>
    <row r="275" spans="1:45" s="8" customFormat="1" ht="15" x14ac:dyDescent="0.25">
      <c r="A275" s="6"/>
      <c r="B275" s="148" t="s">
        <v>368</v>
      </c>
      <c r="C275" s="859"/>
      <c r="D275" s="859"/>
      <c r="E275" s="859"/>
      <c r="F275" s="859"/>
      <c r="G275" s="859"/>
      <c r="H275" s="860" t="s">
        <v>762</v>
      </c>
      <c r="I275" s="860"/>
      <c r="J275" s="860"/>
      <c r="K275" s="860"/>
      <c r="L275" s="860"/>
      <c r="M275" s="4"/>
      <c r="N275" s="4"/>
      <c r="O275" s="4"/>
      <c r="P275" s="4"/>
      <c r="Q275" s="4"/>
      <c r="R275" s="4"/>
      <c r="S275" s="4"/>
      <c r="T275" s="4"/>
      <c r="U275" s="4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 t="s">
        <v>10</v>
      </c>
      <c r="AS275" s="12" t="s">
        <v>762</v>
      </c>
    </row>
    <row r="276" spans="1:45" s="149" customFormat="1" ht="16.5" customHeight="1" x14ac:dyDescent="0.25">
      <c r="A276" s="10"/>
      <c r="C276" s="858" t="s">
        <v>367</v>
      </c>
      <c r="D276" s="858"/>
      <c r="E276" s="858"/>
      <c r="F276" s="858"/>
      <c r="G276" s="858"/>
      <c r="H276" s="858"/>
      <c r="I276" s="858"/>
      <c r="J276" s="858"/>
      <c r="K276" s="858"/>
      <c r="L276" s="858"/>
      <c r="V276" s="150"/>
      <c r="W276" s="150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/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</row>
    <row r="277" spans="1:45" s="8" customFormat="1" ht="19.5" customHeight="1" x14ac:dyDescent="0.2">
      <c r="A277" s="6"/>
      <c r="C277" s="151"/>
      <c r="D277" s="151"/>
      <c r="E277" s="151"/>
      <c r="F277" s="151"/>
      <c r="G277" s="151"/>
      <c r="H277" s="151"/>
      <c r="I277" s="151"/>
      <c r="J277" s="151"/>
      <c r="K277" s="151"/>
      <c r="L277" s="151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</row>
    <row r="278" spans="1:45" s="4" customFormat="1" ht="22.5" customHeight="1" x14ac:dyDescent="0.25">
      <c r="A278" s="848" t="s">
        <v>370</v>
      </c>
      <c r="B278" s="848"/>
      <c r="C278" s="848"/>
      <c r="D278" s="848"/>
      <c r="E278" s="848"/>
      <c r="F278" s="848"/>
      <c r="G278" s="848"/>
      <c r="H278" s="848"/>
      <c r="I278" s="848"/>
      <c r="J278" s="848"/>
      <c r="K278" s="848"/>
      <c r="L278" s="848"/>
      <c r="M278" s="848"/>
      <c r="N278" s="848"/>
      <c r="O278" s="138"/>
      <c r="P278" s="138"/>
    </row>
    <row r="279" spans="1:45" s="4" customFormat="1" ht="12.75" customHeight="1" x14ac:dyDescent="0.25">
      <c r="A279" s="848" t="s">
        <v>371</v>
      </c>
      <c r="B279" s="848"/>
      <c r="C279" s="848"/>
      <c r="D279" s="848"/>
      <c r="E279" s="848"/>
      <c r="F279" s="848"/>
      <c r="G279" s="848"/>
      <c r="H279" s="848"/>
      <c r="I279" s="848"/>
      <c r="J279" s="848"/>
      <c r="K279" s="848"/>
      <c r="L279" s="848"/>
      <c r="M279" s="848"/>
      <c r="N279" s="848"/>
      <c r="O279" s="138"/>
      <c r="P279" s="138"/>
    </row>
    <row r="280" spans="1:45" s="4" customFormat="1" ht="12.75" customHeight="1" x14ac:dyDescent="0.25">
      <c r="A280" s="848" t="s">
        <v>372</v>
      </c>
      <c r="B280" s="848"/>
      <c r="C280" s="848"/>
      <c r="D280" s="848"/>
      <c r="E280" s="848"/>
      <c r="F280" s="848"/>
      <c r="G280" s="848"/>
      <c r="H280" s="848"/>
      <c r="I280" s="848"/>
      <c r="J280" s="848"/>
      <c r="K280" s="848"/>
      <c r="L280" s="848"/>
      <c r="M280" s="848"/>
      <c r="N280" s="848"/>
      <c r="O280" s="138"/>
      <c r="P280" s="138"/>
    </row>
    <row r="281" spans="1:45" s="4" customFormat="1" ht="19.5" customHeight="1" x14ac:dyDescent="0.25"/>
    <row r="282" spans="1:45" s="4" customFormat="1" ht="15" x14ac:dyDescent="0.25">
      <c r="B282" s="152"/>
      <c r="D282" s="152"/>
      <c r="F282" s="152"/>
    </row>
  </sheetData>
  <mergeCells count="273">
    <mergeCell ref="A280:N280"/>
    <mergeCell ref="C275:G275"/>
    <mergeCell ref="H275:L275"/>
    <mergeCell ref="C276:L276"/>
    <mergeCell ref="A278:N278"/>
    <mergeCell ref="A279:N279"/>
    <mergeCell ref="C269:K269"/>
    <mergeCell ref="C270:K270"/>
    <mergeCell ref="C273:G273"/>
    <mergeCell ref="H273:L273"/>
    <mergeCell ref="C274:L274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A132:N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81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S28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 t="s">
        <v>894</v>
      </c>
      <c r="H8" s="832"/>
      <c r="I8" s="832"/>
      <c r="J8" s="832"/>
      <c r="K8" s="832"/>
      <c r="L8" s="832"/>
      <c r="M8" s="832"/>
      <c r="N8" s="832"/>
      <c r="P8" s="13" t="s">
        <v>9</v>
      </c>
      <c r="Q8" s="13" t="s">
        <v>894</v>
      </c>
      <c r="R8" s="14"/>
      <c r="S8" s="14"/>
      <c r="T8" s="14"/>
      <c r="U8" s="14"/>
      <c r="X8" s="12" t="s">
        <v>894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 t="s">
        <v>732</v>
      </c>
      <c r="H11" s="832"/>
      <c r="I11" s="832"/>
      <c r="J11" s="832"/>
      <c r="K11" s="832"/>
      <c r="L11" s="832"/>
      <c r="M11" s="832"/>
      <c r="N11" s="832"/>
      <c r="AA11" s="12" t="s">
        <v>732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840" t="s">
        <v>733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733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840" t="s">
        <v>991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991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992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993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993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994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859.95</v>
      </c>
      <c r="D28" s="26" t="s">
        <v>899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0</v>
      </c>
      <c r="D30" s="26" t="s">
        <v>43</v>
      </c>
      <c r="E30" s="27" t="s">
        <v>32</v>
      </c>
      <c r="G30" s="8" t="s">
        <v>36</v>
      </c>
      <c r="I30" s="8"/>
      <c r="J30" s="8"/>
      <c r="K30" s="8"/>
      <c r="L30" s="25">
        <v>8.2899999999999991</v>
      </c>
      <c r="M30" s="33" t="s">
        <v>900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28.7</v>
      </c>
      <c r="D31" s="34" t="s">
        <v>901</v>
      </c>
      <c r="E31" s="27" t="s">
        <v>32</v>
      </c>
      <c r="G31" s="8" t="s">
        <v>40</v>
      </c>
      <c r="I31" s="8"/>
      <c r="J31" s="8"/>
      <c r="K31" s="8"/>
      <c r="L31" s="850">
        <v>23.31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831.25</v>
      </c>
      <c r="D32" s="34" t="s">
        <v>902</v>
      </c>
      <c r="E32" s="27" t="s">
        <v>32</v>
      </c>
      <c r="G32" s="8" t="s">
        <v>44</v>
      </c>
      <c r="I32" s="8"/>
      <c r="J32" s="8"/>
      <c r="K32" s="8"/>
      <c r="L32" s="850">
        <v>0.48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903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903</v>
      </c>
    </row>
    <row r="40" spans="1:37" s="4" customFormat="1" ht="23.25" x14ac:dyDescent="0.25">
      <c r="A40" s="855" t="s">
        <v>904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904</v>
      </c>
    </row>
    <row r="41" spans="1:37" s="4" customFormat="1" ht="23.25" x14ac:dyDescent="0.25">
      <c r="A41" s="40" t="s">
        <v>60</v>
      </c>
      <c r="B41" s="41" t="s">
        <v>905</v>
      </c>
      <c r="C41" s="847" t="s">
        <v>906</v>
      </c>
      <c r="D41" s="847"/>
      <c r="E41" s="847"/>
      <c r="F41" s="42" t="s">
        <v>174</v>
      </c>
      <c r="G41" s="43">
        <v>1</v>
      </c>
      <c r="H41" s="44">
        <v>1</v>
      </c>
      <c r="I41" s="44">
        <v>1</v>
      </c>
      <c r="J41" s="46"/>
      <c r="K41" s="43"/>
      <c r="L41" s="46"/>
      <c r="M41" s="43"/>
      <c r="N41" s="47"/>
      <c r="AF41" s="39"/>
      <c r="AG41" s="48"/>
      <c r="AH41" s="48" t="s">
        <v>906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7">
        <v>4.54</v>
      </c>
      <c r="K42" s="54"/>
      <c r="L42" s="57">
        <v>4.54</v>
      </c>
      <c r="M42" s="56">
        <v>35.42</v>
      </c>
      <c r="N42" s="133">
        <v>160.81</v>
      </c>
      <c r="AF42" s="39"/>
      <c r="AG42" s="48"/>
      <c r="AH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7">
        <v>4.17</v>
      </c>
      <c r="K43" s="54"/>
      <c r="L43" s="57">
        <v>4.17</v>
      </c>
      <c r="M43" s="54"/>
      <c r="N43" s="59"/>
      <c r="AF43" s="39"/>
      <c r="AG43" s="48"/>
      <c r="AH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0.5</v>
      </c>
      <c r="K44" s="54"/>
      <c r="L44" s="57">
        <v>0.5</v>
      </c>
      <c r="M44" s="56">
        <v>35.42</v>
      </c>
      <c r="N44" s="133">
        <v>17.71</v>
      </c>
      <c r="AF44" s="39"/>
      <c r="AG44" s="48"/>
      <c r="AH44" s="48"/>
      <c r="AI44" s="3" t="s">
        <v>70</v>
      </c>
    </row>
    <row r="45" spans="1:37" s="4" customFormat="1" ht="15" x14ac:dyDescent="0.25">
      <c r="A45" s="51"/>
      <c r="B45" s="50" t="s">
        <v>86</v>
      </c>
      <c r="C45" s="853" t="s">
        <v>87</v>
      </c>
      <c r="D45" s="853"/>
      <c r="E45" s="853"/>
      <c r="F45" s="53"/>
      <c r="G45" s="54"/>
      <c r="H45" s="54"/>
      <c r="I45" s="54"/>
      <c r="J45" s="57">
        <v>23.2</v>
      </c>
      <c r="K45" s="54"/>
      <c r="L45" s="57">
        <v>23.2</v>
      </c>
      <c r="M45" s="54"/>
      <c r="N45" s="59"/>
      <c r="AF45" s="39"/>
      <c r="AG45" s="48"/>
      <c r="AH45" s="48"/>
      <c r="AI45" s="3" t="s">
        <v>87</v>
      </c>
    </row>
    <row r="46" spans="1:37" s="4" customFormat="1" ht="15" x14ac:dyDescent="0.25">
      <c r="A46" s="60"/>
      <c r="B46" s="50"/>
      <c r="C46" s="853" t="s">
        <v>71</v>
      </c>
      <c r="D46" s="853"/>
      <c r="E46" s="853"/>
      <c r="F46" s="53" t="s">
        <v>72</v>
      </c>
      <c r="G46" s="56">
        <v>0.52</v>
      </c>
      <c r="H46" s="54"/>
      <c r="I46" s="56">
        <v>0.52</v>
      </c>
      <c r="J46" s="63"/>
      <c r="K46" s="54"/>
      <c r="L46" s="63"/>
      <c r="M46" s="54"/>
      <c r="N46" s="59"/>
      <c r="AF46" s="39"/>
      <c r="AG46" s="48"/>
      <c r="AH46" s="48"/>
      <c r="AJ46" s="3" t="s">
        <v>71</v>
      </c>
    </row>
    <row r="47" spans="1:37" s="4" customFormat="1" ht="15" x14ac:dyDescent="0.25">
      <c r="A47" s="60"/>
      <c r="B47" s="50"/>
      <c r="C47" s="853" t="s">
        <v>73</v>
      </c>
      <c r="D47" s="853"/>
      <c r="E47" s="853"/>
      <c r="F47" s="53" t="s">
        <v>72</v>
      </c>
      <c r="G47" s="56">
        <v>0.05</v>
      </c>
      <c r="H47" s="54"/>
      <c r="I47" s="56">
        <v>0.05</v>
      </c>
      <c r="J47" s="63"/>
      <c r="K47" s="54"/>
      <c r="L47" s="63"/>
      <c r="M47" s="54"/>
      <c r="N47" s="59"/>
      <c r="AF47" s="39"/>
      <c r="AG47" s="48"/>
      <c r="AH47" s="48"/>
      <c r="AJ47" s="3" t="s">
        <v>73</v>
      </c>
    </row>
    <row r="48" spans="1:37" s="4" customFormat="1" ht="15" x14ac:dyDescent="0.25">
      <c r="A48" s="51"/>
      <c r="B48" s="50"/>
      <c r="C48" s="854" t="s">
        <v>74</v>
      </c>
      <c r="D48" s="854"/>
      <c r="E48" s="854"/>
      <c r="F48" s="65"/>
      <c r="G48" s="66"/>
      <c r="H48" s="66"/>
      <c r="I48" s="66"/>
      <c r="J48" s="68">
        <v>31.91</v>
      </c>
      <c r="K48" s="66"/>
      <c r="L48" s="68">
        <v>31.91</v>
      </c>
      <c r="M48" s="66"/>
      <c r="N48" s="69"/>
      <c r="AF48" s="39"/>
      <c r="AG48" s="48"/>
      <c r="AH48" s="48"/>
      <c r="AK48" s="3" t="s">
        <v>74</v>
      </c>
    </row>
    <row r="49" spans="1:38" s="4" customFormat="1" ht="15" x14ac:dyDescent="0.25">
      <c r="A49" s="60"/>
      <c r="B49" s="50"/>
      <c r="C49" s="853" t="s">
        <v>75</v>
      </c>
      <c r="D49" s="853"/>
      <c r="E49" s="853"/>
      <c r="F49" s="53"/>
      <c r="G49" s="54"/>
      <c r="H49" s="54"/>
      <c r="I49" s="54"/>
      <c r="J49" s="63"/>
      <c r="K49" s="54"/>
      <c r="L49" s="57">
        <v>5.04</v>
      </c>
      <c r="M49" s="54"/>
      <c r="N49" s="133">
        <v>178.52</v>
      </c>
      <c r="AF49" s="39"/>
      <c r="AG49" s="48"/>
      <c r="AH49" s="48"/>
      <c r="AJ49" s="3" t="s">
        <v>75</v>
      </c>
    </row>
    <row r="50" spans="1:38" s="4" customFormat="1" ht="23.25" x14ac:dyDescent="0.25">
      <c r="A50" s="60"/>
      <c r="B50" s="50" t="s">
        <v>907</v>
      </c>
      <c r="C50" s="853" t="s">
        <v>908</v>
      </c>
      <c r="D50" s="853"/>
      <c r="E50" s="853"/>
      <c r="F50" s="53" t="s">
        <v>78</v>
      </c>
      <c r="G50" s="70">
        <v>90</v>
      </c>
      <c r="H50" s="54"/>
      <c r="I50" s="70">
        <v>90</v>
      </c>
      <c r="J50" s="63"/>
      <c r="K50" s="54"/>
      <c r="L50" s="57">
        <v>4.54</v>
      </c>
      <c r="M50" s="54"/>
      <c r="N50" s="133">
        <v>160.66999999999999</v>
      </c>
      <c r="AF50" s="39"/>
      <c r="AG50" s="48"/>
      <c r="AH50" s="48"/>
      <c r="AJ50" s="3" t="s">
        <v>908</v>
      </c>
    </row>
    <row r="51" spans="1:38" s="4" customFormat="1" ht="23.25" x14ac:dyDescent="0.25">
      <c r="A51" s="60"/>
      <c r="B51" s="50" t="s">
        <v>909</v>
      </c>
      <c r="C51" s="853" t="s">
        <v>910</v>
      </c>
      <c r="D51" s="853"/>
      <c r="E51" s="853"/>
      <c r="F51" s="53" t="s">
        <v>78</v>
      </c>
      <c r="G51" s="70">
        <v>46</v>
      </c>
      <c r="H51" s="54"/>
      <c r="I51" s="70">
        <v>46</v>
      </c>
      <c r="J51" s="63"/>
      <c r="K51" s="54"/>
      <c r="L51" s="57">
        <v>2.3199999999999998</v>
      </c>
      <c r="M51" s="54"/>
      <c r="N51" s="133">
        <v>82.12</v>
      </c>
      <c r="AF51" s="39"/>
      <c r="AG51" s="48"/>
      <c r="AH51" s="48"/>
      <c r="AJ51" s="3" t="s">
        <v>910</v>
      </c>
    </row>
    <row r="52" spans="1:38" s="4" customFormat="1" ht="15" x14ac:dyDescent="0.25">
      <c r="A52" s="71"/>
      <c r="B52" s="72"/>
      <c r="C52" s="847" t="s">
        <v>81</v>
      </c>
      <c r="D52" s="847"/>
      <c r="E52" s="847"/>
      <c r="F52" s="42"/>
      <c r="G52" s="43"/>
      <c r="H52" s="43"/>
      <c r="I52" s="43"/>
      <c r="J52" s="46"/>
      <c r="K52" s="43"/>
      <c r="L52" s="131">
        <v>38.770000000000003</v>
      </c>
      <c r="M52" s="66"/>
      <c r="N52" s="47"/>
      <c r="AF52" s="39"/>
      <c r="AG52" s="48"/>
      <c r="AH52" s="48"/>
      <c r="AL52" s="48" t="s">
        <v>81</v>
      </c>
    </row>
    <row r="53" spans="1:38" s="4" customFormat="1" ht="34.5" x14ac:dyDescent="0.25">
      <c r="A53" s="40" t="s">
        <v>67</v>
      </c>
      <c r="B53" s="41" t="s">
        <v>911</v>
      </c>
      <c r="C53" s="847" t="s">
        <v>912</v>
      </c>
      <c r="D53" s="847"/>
      <c r="E53" s="847"/>
      <c r="F53" s="42" t="s">
        <v>174</v>
      </c>
      <c r="G53" s="43">
        <v>1</v>
      </c>
      <c r="H53" s="44">
        <v>1</v>
      </c>
      <c r="I53" s="44">
        <v>1</v>
      </c>
      <c r="J53" s="46"/>
      <c r="K53" s="43"/>
      <c r="L53" s="46"/>
      <c r="M53" s="43"/>
      <c r="N53" s="47"/>
      <c r="AF53" s="39"/>
      <c r="AG53" s="48"/>
      <c r="AH53" s="48" t="s">
        <v>912</v>
      </c>
      <c r="AL53" s="48"/>
    </row>
    <row r="54" spans="1:38" s="4" customFormat="1" ht="15" x14ac:dyDescent="0.25">
      <c r="A54" s="51"/>
      <c r="B54" s="50" t="s">
        <v>60</v>
      </c>
      <c r="C54" s="853" t="s">
        <v>66</v>
      </c>
      <c r="D54" s="853"/>
      <c r="E54" s="853"/>
      <c r="F54" s="53"/>
      <c r="G54" s="54"/>
      <c r="H54" s="54"/>
      <c r="I54" s="54"/>
      <c r="J54" s="57">
        <v>5.16</v>
      </c>
      <c r="K54" s="54"/>
      <c r="L54" s="57">
        <v>5.16</v>
      </c>
      <c r="M54" s="56">
        <v>35.42</v>
      </c>
      <c r="N54" s="133">
        <v>182.77</v>
      </c>
      <c r="AF54" s="39"/>
      <c r="AG54" s="48"/>
      <c r="AH54" s="48"/>
      <c r="AI54" s="3" t="s">
        <v>66</v>
      </c>
      <c r="AL54" s="48"/>
    </row>
    <row r="55" spans="1:38" s="4" customFormat="1" ht="15" x14ac:dyDescent="0.25">
      <c r="A55" s="51"/>
      <c r="B55" s="50" t="s">
        <v>86</v>
      </c>
      <c r="C55" s="853" t="s">
        <v>87</v>
      </c>
      <c r="D55" s="853"/>
      <c r="E55" s="853"/>
      <c r="F55" s="53"/>
      <c r="G55" s="54"/>
      <c r="H55" s="54"/>
      <c r="I55" s="54"/>
      <c r="J55" s="57">
        <v>1.0900000000000001</v>
      </c>
      <c r="K55" s="54"/>
      <c r="L55" s="57">
        <v>1.0900000000000001</v>
      </c>
      <c r="M55" s="54"/>
      <c r="N55" s="59"/>
      <c r="AF55" s="39"/>
      <c r="AG55" s="48"/>
      <c r="AH55" s="48"/>
      <c r="AI55" s="3" t="s">
        <v>87</v>
      </c>
      <c r="AL55" s="48"/>
    </row>
    <row r="56" spans="1:38" s="4" customFormat="1" ht="15" x14ac:dyDescent="0.25">
      <c r="A56" s="60"/>
      <c r="B56" s="50"/>
      <c r="C56" s="853" t="s">
        <v>71</v>
      </c>
      <c r="D56" s="853"/>
      <c r="E56" s="853"/>
      <c r="F56" s="53" t="s">
        <v>72</v>
      </c>
      <c r="G56" s="56">
        <v>0.52</v>
      </c>
      <c r="H56" s="54"/>
      <c r="I56" s="56">
        <v>0.52</v>
      </c>
      <c r="J56" s="63"/>
      <c r="K56" s="54"/>
      <c r="L56" s="63"/>
      <c r="M56" s="54"/>
      <c r="N56" s="59"/>
      <c r="AF56" s="39"/>
      <c r="AG56" s="48"/>
      <c r="AH56" s="48"/>
      <c r="AJ56" s="3" t="s">
        <v>71</v>
      </c>
      <c r="AL56" s="48"/>
    </row>
    <row r="57" spans="1:38" s="4" customFormat="1" ht="15" x14ac:dyDescent="0.25">
      <c r="A57" s="51"/>
      <c r="B57" s="50"/>
      <c r="C57" s="854" t="s">
        <v>74</v>
      </c>
      <c r="D57" s="854"/>
      <c r="E57" s="854"/>
      <c r="F57" s="65"/>
      <c r="G57" s="66"/>
      <c r="H57" s="66"/>
      <c r="I57" s="66"/>
      <c r="J57" s="68">
        <v>6.25</v>
      </c>
      <c r="K57" s="66"/>
      <c r="L57" s="68">
        <v>6.25</v>
      </c>
      <c r="M57" s="66"/>
      <c r="N57" s="69"/>
      <c r="AF57" s="39"/>
      <c r="AG57" s="48"/>
      <c r="AH57" s="48"/>
      <c r="AK57" s="3" t="s">
        <v>74</v>
      </c>
      <c r="AL57" s="48"/>
    </row>
    <row r="58" spans="1:38" s="4" customFormat="1" ht="15" x14ac:dyDescent="0.25">
      <c r="A58" s="60"/>
      <c r="B58" s="50"/>
      <c r="C58" s="853" t="s">
        <v>75</v>
      </c>
      <c r="D58" s="853"/>
      <c r="E58" s="853"/>
      <c r="F58" s="53"/>
      <c r="G58" s="54"/>
      <c r="H58" s="54"/>
      <c r="I58" s="54"/>
      <c r="J58" s="63"/>
      <c r="K58" s="54"/>
      <c r="L58" s="57">
        <v>5.16</v>
      </c>
      <c r="M58" s="54"/>
      <c r="N58" s="133">
        <v>182.77</v>
      </c>
      <c r="AF58" s="39"/>
      <c r="AG58" s="48"/>
      <c r="AH58" s="48"/>
      <c r="AJ58" s="3" t="s">
        <v>75</v>
      </c>
      <c r="AL58" s="48"/>
    </row>
    <row r="59" spans="1:38" s="4" customFormat="1" ht="23.25" x14ac:dyDescent="0.25">
      <c r="A59" s="60"/>
      <c r="B59" s="50" t="s">
        <v>907</v>
      </c>
      <c r="C59" s="853" t="s">
        <v>908</v>
      </c>
      <c r="D59" s="853"/>
      <c r="E59" s="853"/>
      <c r="F59" s="53" t="s">
        <v>78</v>
      </c>
      <c r="G59" s="70">
        <v>90</v>
      </c>
      <c r="H59" s="54"/>
      <c r="I59" s="70">
        <v>90</v>
      </c>
      <c r="J59" s="63"/>
      <c r="K59" s="54"/>
      <c r="L59" s="57">
        <v>4.6399999999999997</v>
      </c>
      <c r="M59" s="54"/>
      <c r="N59" s="133">
        <v>164.49</v>
      </c>
      <c r="AF59" s="39"/>
      <c r="AG59" s="48"/>
      <c r="AH59" s="48"/>
      <c r="AJ59" s="3" t="s">
        <v>908</v>
      </c>
      <c r="AL59" s="48"/>
    </row>
    <row r="60" spans="1:38" s="4" customFormat="1" ht="23.25" x14ac:dyDescent="0.25">
      <c r="A60" s="60"/>
      <c r="B60" s="50" t="s">
        <v>909</v>
      </c>
      <c r="C60" s="853" t="s">
        <v>910</v>
      </c>
      <c r="D60" s="853"/>
      <c r="E60" s="853"/>
      <c r="F60" s="53" t="s">
        <v>78</v>
      </c>
      <c r="G60" s="70">
        <v>46</v>
      </c>
      <c r="H60" s="54"/>
      <c r="I60" s="70">
        <v>46</v>
      </c>
      <c r="J60" s="63"/>
      <c r="K60" s="54"/>
      <c r="L60" s="57">
        <v>2.37</v>
      </c>
      <c r="M60" s="54"/>
      <c r="N60" s="133">
        <v>84.07</v>
      </c>
      <c r="AF60" s="39"/>
      <c r="AG60" s="48"/>
      <c r="AH60" s="48"/>
      <c r="AJ60" s="3" t="s">
        <v>910</v>
      </c>
      <c r="AL60" s="48"/>
    </row>
    <row r="61" spans="1:38" s="4" customFormat="1" ht="15" x14ac:dyDescent="0.25">
      <c r="A61" s="71"/>
      <c r="B61" s="72"/>
      <c r="C61" s="847" t="s">
        <v>81</v>
      </c>
      <c r="D61" s="847"/>
      <c r="E61" s="847"/>
      <c r="F61" s="42"/>
      <c r="G61" s="43"/>
      <c r="H61" s="43"/>
      <c r="I61" s="43"/>
      <c r="J61" s="46"/>
      <c r="K61" s="43"/>
      <c r="L61" s="131">
        <v>13.26</v>
      </c>
      <c r="M61" s="66"/>
      <c r="N61" s="47"/>
      <c r="AF61" s="39"/>
      <c r="AG61" s="48"/>
      <c r="AH61" s="48"/>
      <c r="AL61" s="48" t="s">
        <v>81</v>
      </c>
    </row>
    <row r="62" spans="1:38" s="4" customFormat="1" ht="22.5" x14ac:dyDescent="0.25">
      <c r="A62" s="40" t="s">
        <v>913</v>
      </c>
      <c r="B62" s="41" t="s">
        <v>914</v>
      </c>
      <c r="C62" s="847" t="s">
        <v>915</v>
      </c>
      <c r="D62" s="847"/>
      <c r="E62" s="847"/>
      <c r="F62" s="42" t="s">
        <v>916</v>
      </c>
      <c r="G62" s="43">
        <v>1</v>
      </c>
      <c r="H62" s="44">
        <v>1</v>
      </c>
      <c r="I62" s="44">
        <v>1</v>
      </c>
      <c r="J62" s="73">
        <v>27530.81</v>
      </c>
      <c r="K62" s="43"/>
      <c r="L62" s="73">
        <v>4550.55</v>
      </c>
      <c r="M62" s="109">
        <v>6.05</v>
      </c>
      <c r="N62" s="134">
        <v>27530.81</v>
      </c>
      <c r="AF62" s="39"/>
      <c r="AG62" s="48"/>
      <c r="AH62" s="48" t="s">
        <v>915</v>
      </c>
      <c r="AL62" s="48"/>
    </row>
    <row r="63" spans="1:38" s="4" customFormat="1" ht="15" x14ac:dyDescent="0.25">
      <c r="A63" s="71"/>
      <c r="B63" s="72"/>
      <c r="C63" s="847" t="s">
        <v>81</v>
      </c>
      <c r="D63" s="847"/>
      <c r="E63" s="847"/>
      <c r="F63" s="42"/>
      <c r="G63" s="43"/>
      <c r="H63" s="43"/>
      <c r="I63" s="43"/>
      <c r="J63" s="46"/>
      <c r="K63" s="43"/>
      <c r="L63" s="73">
        <v>4550.55</v>
      </c>
      <c r="M63" s="66"/>
      <c r="N63" s="134">
        <v>27530.81</v>
      </c>
      <c r="AF63" s="39"/>
      <c r="AG63" s="48"/>
      <c r="AH63" s="48"/>
      <c r="AL63" s="48" t="s">
        <v>81</v>
      </c>
    </row>
    <row r="64" spans="1:38" s="4" customFormat="1" ht="45.75" x14ac:dyDescent="0.25">
      <c r="A64" s="40" t="s">
        <v>86</v>
      </c>
      <c r="B64" s="41" t="s">
        <v>917</v>
      </c>
      <c r="C64" s="847" t="s">
        <v>918</v>
      </c>
      <c r="D64" s="847"/>
      <c r="E64" s="847"/>
      <c r="F64" s="42" t="s">
        <v>174</v>
      </c>
      <c r="G64" s="43">
        <v>1</v>
      </c>
      <c r="H64" s="44">
        <v>1</v>
      </c>
      <c r="I64" s="44">
        <v>1</v>
      </c>
      <c r="J64" s="46"/>
      <c r="K64" s="43"/>
      <c r="L64" s="46"/>
      <c r="M64" s="43"/>
      <c r="N64" s="47"/>
      <c r="AF64" s="39"/>
      <c r="AG64" s="48"/>
      <c r="AH64" s="48" t="s">
        <v>918</v>
      </c>
      <c r="AL64" s="48"/>
    </row>
    <row r="65" spans="1:38" s="4" customFormat="1" ht="15" x14ac:dyDescent="0.25">
      <c r="A65" s="51"/>
      <c r="B65" s="50" t="s">
        <v>60</v>
      </c>
      <c r="C65" s="853" t="s">
        <v>66</v>
      </c>
      <c r="D65" s="853"/>
      <c r="E65" s="853"/>
      <c r="F65" s="53"/>
      <c r="G65" s="54"/>
      <c r="H65" s="54"/>
      <c r="I65" s="54"/>
      <c r="J65" s="57">
        <v>20.440000000000001</v>
      </c>
      <c r="K65" s="54"/>
      <c r="L65" s="57">
        <v>20.440000000000001</v>
      </c>
      <c r="M65" s="56">
        <v>35.42</v>
      </c>
      <c r="N65" s="133">
        <v>723.98</v>
      </c>
      <c r="AF65" s="39"/>
      <c r="AG65" s="48"/>
      <c r="AH65" s="48"/>
      <c r="AI65" s="3" t="s">
        <v>66</v>
      </c>
      <c r="AL65" s="48"/>
    </row>
    <row r="66" spans="1:38" s="4" customFormat="1" ht="15" x14ac:dyDescent="0.25">
      <c r="A66" s="51"/>
      <c r="B66" s="50" t="s">
        <v>67</v>
      </c>
      <c r="C66" s="853" t="s">
        <v>68</v>
      </c>
      <c r="D66" s="853"/>
      <c r="E66" s="853"/>
      <c r="F66" s="53"/>
      <c r="G66" s="54"/>
      <c r="H66" s="54"/>
      <c r="I66" s="54"/>
      <c r="J66" s="57">
        <v>21.65</v>
      </c>
      <c r="K66" s="54"/>
      <c r="L66" s="57">
        <v>21.65</v>
      </c>
      <c r="M66" s="54"/>
      <c r="N66" s="59"/>
      <c r="AF66" s="39"/>
      <c r="AG66" s="48"/>
      <c r="AH66" s="48"/>
      <c r="AI66" s="3" t="s">
        <v>68</v>
      </c>
      <c r="AL66" s="48"/>
    </row>
    <row r="67" spans="1:38" s="4" customFormat="1" ht="15" x14ac:dyDescent="0.25">
      <c r="A67" s="51"/>
      <c r="B67" s="50" t="s">
        <v>69</v>
      </c>
      <c r="C67" s="853" t="s">
        <v>70</v>
      </c>
      <c r="D67" s="853"/>
      <c r="E67" s="853"/>
      <c r="F67" s="53"/>
      <c r="G67" s="54"/>
      <c r="H67" s="54"/>
      <c r="I67" s="54"/>
      <c r="J67" s="57">
        <v>2.2599999999999998</v>
      </c>
      <c r="K67" s="54"/>
      <c r="L67" s="57">
        <v>2.2599999999999998</v>
      </c>
      <c r="M67" s="56">
        <v>35.42</v>
      </c>
      <c r="N67" s="133">
        <v>80.05</v>
      </c>
      <c r="AF67" s="39"/>
      <c r="AG67" s="48"/>
      <c r="AH67" s="48"/>
      <c r="AI67" s="3" t="s">
        <v>70</v>
      </c>
      <c r="AL67" s="48"/>
    </row>
    <row r="68" spans="1:38" s="4" customFormat="1" ht="15" x14ac:dyDescent="0.25">
      <c r="A68" s="51"/>
      <c r="B68" s="50" t="s">
        <v>86</v>
      </c>
      <c r="C68" s="853" t="s">
        <v>87</v>
      </c>
      <c r="D68" s="853"/>
      <c r="E68" s="853"/>
      <c r="F68" s="53"/>
      <c r="G68" s="54"/>
      <c r="H68" s="54"/>
      <c r="I68" s="54"/>
      <c r="J68" s="57">
        <v>176.9</v>
      </c>
      <c r="K68" s="54"/>
      <c r="L68" s="57">
        <v>176.9</v>
      </c>
      <c r="M68" s="54"/>
      <c r="N68" s="59"/>
      <c r="AF68" s="39"/>
      <c r="AG68" s="48"/>
      <c r="AH68" s="48"/>
      <c r="AI68" s="3" t="s">
        <v>87</v>
      </c>
      <c r="AL68" s="48"/>
    </row>
    <row r="69" spans="1:38" s="4" customFormat="1" ht="15" x14ac:dyDescent="0.25">
      <c r="A69" s="60"/>
      <c r="B69" s="50"/>
      <c r="C69" s="853" t="s">
        <v>71</v>
      </c>
      <c r="D69" s="853"/>
      <c r="E69" s="853"/>
      <c r="F69" s="53" t="s">
        <v>72</v>
      </c>
      <c r="G69" s="56">
        <v>2.06</v>
      </c>
      <c r="H69" s="54"/>
      <c r="I69" s="56">
        <v>2.06</v>
      </c>
      <c r="J69" s="63"/>
      <c r="K69" s="54"/>
      <c r="L69" s="63"/>
      <c r="M69" s="54"/>
      <c r="N69" s="59"/>
      <c r="AF69" s="39"/>
      <c r="AG69" s="48"/>
      <c r="AH69" s="48"/>
      <c r="AJ69" s="3" t="s">
        <v>71</v>
      </c>
      <c r="AL69" s="48"/>
    </row>
    <row r="70" spans="1:38" s="4" customFormat="1" ht="15" x14ac:dyDescent="0.25">
      <c r="A70" s="60"/>
      <c r="B70" s="50"/>
      <c r="C70" s="853" t="s">
        <v>73</v>
      </c>
      <c r="D70" s="853"/>
      <c r="E70" s="853"/>
      <c r="F70" s="53" t="s">
        <v>72</v>
      </c>
      <c r="G70" s="56">
        <v>0.18</v>
      </c>
      <c r="H70" s="54"/>
      <c r="I70" s="56">
        <v>0.18</v>
      </c>
      <c r="J70" s="63"/>
      <c r="K70" s="54"/>
      <c r="L70" s="63"/>
      <c r="M70" s="54"/>
      <c r="N70" s="59"/>
      <c r="AF70" s="39"/>
      <c r="AG70" s="48"/>
      <c r="AH70" s="48"/>
      <c r="AJ70" s="3" t="s">
        <v>73</v>
      </c>
      <c r="AL70" s="48"/>
    </row>
    <row r="71" spans="1:38" s="4" customFormat="1" ht="15" x14ac:dyDescent="0.25">
      <c r="A71" s="51"/>
      <c r="B71" s="50"/>
      <c r="C71" s="854" t="s">
        <v>74</v>
      </c>
      <c r="D71" s="854"/>
      <c r="E71" s="854"/>
      <c r="F71" s="65"/>
      <c r="G71" s="66"/>
      <c r="H71" s="66"/>
      <c r="I71" s="66"/>
      <c r="J71" s="68">
        <v>218.99</v>
      </c>
      <c r="K71" s="66"/>
      <c r="L71" s="68">
        <v>218.99</v>
      </c>
      <c r="M71" s="66"/>
      <c r="N71" s="69"/>
      <c r="AF71" s="39"/>
      <c r="AG71" s="48"/>
      <c r="AH71" s="48"/>
      <c r="AK71" s="3" t="s">
        <v>74</v>
      </c>
      <c r="AL71" s="48"/>
    </row>
    <row r="72" spans="1:38" s="4" customFormat="1" ht="15" x14ac:dyDescent="0.25">
      <c r="A72" s="60"/>
      <c r="B72" s="50"/>
      <c r="C72" s="853" t="s">
        <v>75</v>
      </c>
      <c r="D72" s="853"/>
      <c r="E72" s="853"/>
      <c r="F72" s="53"/>
      <c r="G72" s="54"/>
      <c r="H72" s="54"/>
      <c r="I72" s="54"/>
      <c r="J72" s="63"/>
      <c r="K72" s="54"/>
      <c r="L72" s="57">
        <v>22.7</v>
      </c>
      <c r="M72" s="54"/>
      <c r="N72" s="133">
        <v>804.03</v>
      </c>
      <c r="AF72" s="39"/>
      <c r="AG72" s="48"/>
      <c r="AH72" s="48"/>
      <c r="AJ72" s="3" t="s">
        <v>75</v>
      </c>
      <c r="AL72" s="48"/>
    </row>
    <row r="73" spans="1:38" s="4" customFormat="1" ht="23.25" x14ac:dyDescent="0.25">
      <c r="A73" s="60"/>
      <c r="B73" s="50" t="s">
        <v>120</v>
      </c>
      <c r="C73" s="853" t="s">
        <v>121</v>
      </c>
      <c r="D73" s="853"/>
      <c r="E73" s="853"/>
      <c r="F73" s="53" t="s">
        <v>78</v>
      </c>
      <c r="G73" s="70">
        <v>97</v>
      </c>
      <c r="H73" s="54"/>
      <c r="I73" s="70">
        <v>97</v>
      </c>
      <c r="J73" s="63"/>
      <c r="K73" s="54"/>
      <c r="L73" s="57">
        <v>22.02</v>
      </c>
      <c r="M73" s="54"/>
      <c r="N73" s="133">
        <v>779.91</v>
      </c>
      <c r="AF73" s="39"/>
      <c r="AG73" s="48"/>
      <c r="AH73" s="48"/>
      <c r="AJ73" s="3" t="s">
        <v>121</v>
      </c>
      <c r="AL73" s="48"/>
    </row>
    <row r="74" spans="1:38" s="4" customFormat="1" ht="23.25" x14ac:dyDescent="0.25">
      <c r="A74" s="60"/>
      <c r="B74" s="50" t="s">
        <v>122</v>
      </c>
      <c r="C74" s="853" t="s">
        <v>123</v>
      </c>
      <c r="D74" s="853"/>
      <c r="E74" s="853"/>
      <c r="F74" s="53" t="s">
        <v>78</v>
      </c>
      <c r="G74" s="70">
        <v>51</v>
      </c>
      <c r="H74" s="54"/>
      <c r="I74" s="70">
        <v>51</v>
      </c>
      <c r="J74" s="63"/>
      <c r="K74" s="54"/>
      <c r="L74" s="57">
        <v>11.58</v>
      </c>
      <c r="M74" s="54"/>
      <c r="N74" s="133">
        <v>410.06</v>
      </c>
      <c r="AF74" s="39"/>
      <c r="AG74" s="48"/>
      <c r="AH74" s="48"/>
      <c r="AJ74" s="3" t="s">
        <v>123</v>
      </c>
      <c r="AL74" s="48"/>
    </row>
    <row r="75" spans="1:38" s="4" customFormat="1" ht="15" x14ac:dyDescent="0.25">
      <c r="A75" s="71"/>
      <c r="B75" s="72"/>
      <c r="C75" s="847" t="s">
        <v>81</v>
      </c>
      <c r="D75" s="847"/>
      <c r="E75" s="847"/>
      <c r="F75" s="42"/>
      <c r="G75" s="43"/>
      <c r="H75" s="43"/>
      <c r="I75" s="43"/>
      <c r="J75" s="46"/>
      <c r="K75" s="43"/>
      <c r="L75" s="131">
        <v>252.59</v>
      </c>
      <c r="M75" s="66"/>
      <c r="N75" s="47"/>
      <c r="AF75" s="39"/>
      <c r="AG75" s="48"/>
      <c r="AH75" s="48"/>
      <c r="AL75" s="48" t="s">
        <v>81</v>
      </c>
    </row>
    <row r="76" spans="1:38" s="4" customFormat="1" ht="22.5" x14ac:dyDescent="0.25">
      <c r="A76" s="40" t="s">
        <v>919</v>
      </c>
      <c r="B76" s="41" t="s">
        <v>920</v>
      </c>
      <c r="C76" s="847" t="s">
        <v>921</v>
      </c>
      <c r="D76" s="847"/>
      <c r="E76" s="847"/>
      <c r="F76" s="42" t="s">
        <v>916</v>
      </c>
      <c r="G76" s="43">
        <v>1</v>
      </c>
      <c r="H76" s="44">
        <v>1</v>
      </c>
      <c r="I76" s="44">
        <v>1</v>
      </c>
      <c r="J76" s="73">
        <v>528013.61</v>
      </c>
      <c r="K76" s="43"/>
      <c r="L76" s="73">
        <v>87274.98</v>
      </c>
      <c r="M76" s="109">
        <v>6.05</v>
      </c>
      <c r="N76" s="134">
        <v>528013.61</v>
      </c>
      <c r="AF76" s="39"/>
      <c r="AG76" s="48"/>
      <c r="AH76" s="48" t="s">
        <v>921</v>
      </c>
      <c r="AL76" s="48"/>
    </row>
    <row r="77" spans="1:38" s="4" customFormat="1" ht="15" x14ac:dyDescent="0.25">
      <c r="A77" s="71"/>
      <c r="B77" s="72"/>
      <c r="C77" s="847" t="s">
        <v>81</v>
      </c>
      <c r="D77" s="847"/>
      <c r="E77" s="847"/>
      <c r="F77" s="42"/>
      <c r="G77" s="43"/>
      <c r="H77" s="43"/>
      <c r="I77" s="43"/>
      <c r="J77" s="46"/>
      <c r="K77" s="43"/>
      <c r="L77" s="73">
        <v>87274.98</v>
      </c>
      <c r="M77" s="66"/>
      <c r="N77" s="134">
        <v>528013.61</v>
      </c>
      <c r="AF77" s="39"/>
      <c r="AG77" s="48"/>
      <c r="AH77" s="48"/>
      <c r="AL77" s="48" t="s">
        <v>81</v>
      </c>
    </row>
    <row r="78" spans="1:38" s="4" customFormat="1" ht="45.75" x14ac:dyDescent="0.25">
      <c r="A78" s="40" t="s">
        <v>127</v>
      </c>
      <c r="B78" s="41" t="s">
        <v>917</v>
      </c>
      <c r="C78" s="847" t="s">
        <v>922</v>
      </c>
      <c r="D78" s="847"/>
      <c r="E78" s="847"/>
      <c r="F78" s="42" t="s">
        <v>174</v>
      </c>
      <c r="G78" s="43">
        <v>1</v>
      </c>
      <c r="H78" s="44">
        <v>1</v>
      </c>
      <c r="I78" s="44">
        <v>1</v>
      </c>
      <c r="J78" s="46"/>
      <c r="K78" s="43"/>
      <c r="L78" s="46"/>
      <c r="M78" s="43"/>
      <c r="N78" s="47"/>
      <c r="AF78" s="39"/>
      <c r="AG78" s="48"/>
      <c r="AH78" s="48" t="s">
        <v>922</v>
      </c>
      <c r="AL78" s="48"/>
    </row>
    <row r="79" spans="1:38" s="4" customFormat="1" ht="15" x14ac:dyDescent="0.25">
      <c r="A79" s="51"/>
      <c r="B79" s="50" t="s">
        <v>60</v>
      </c>
      <c r="C79" s="853" t="s">
        <v>66</v>
      </c>
      <c r="D79" s="853"/>
      <c r="E79" s="853"/>
      <c r="F79" s="53"/>
      <c r="G79" s="54"/>
      <c r="H79" s="54"/>
      <c r="I79" s="54"/>
      <c r="J79" s="57">
        <v>20.440000000000001</v>
      </c>
      <c r="K79" s="54"/>
      <c r="L79" s="57">
        <v>20.440000000000001</v>
      </c>
      <c r="M79" s="56">
        <v>35.42</v>
      </c>
      <c r="N79" s="133">
        <v>723.98</v>
      </c>
      <c r="AF79" s="39"/>
      <c r="AG79" s="48"/>
      <c r="AH79" s="48"/>
      <c r="AI79" s="3" t="s">
        <v>66</v>
      </c>
      <c r="AL79" s="48"/>
    </row>
    <row r="80" spans="1:38" s="4" customFormat="1" ht="15" x14ac:dyDescent="0.25">
      <c r="A80" s="51"/>
      <c r="B80" s="50" t="s">
        <v>67</v>
      </c>
      <c r="C80" s="853" t="s">
        <v>68</v>
      </c>
      <c r="D80" s="853"/>
      <c r="E80" s="853"/>
      <c r="F80" s="53"/>
      <c r="G80" s="54"/>
      <c r="H80" s="54"/>
      <c r="I80" s="54"/>
      <c r="J80" s="57">
        <v>21.65</v>
      </c>
      <c r="K80" s="54"/>
      <c r="L80" s="57">
        <v>21.65</v>
      </c>
      <c r="M80" s="54"/>
      <c r="N80" s="59"/>
      <c r="AF80" s="39"/>
      <c r="AG80" s="48"/>
      <c r="AH80" s="48"/>
      <c r="AI80" s="3" t="s">
        <v>68</v>
      </c>
      <c r="AL80" s="48"/>
    </row>
    <row r="81" spans="1:38" s="4" customFormat="1" ht="15" x14ac:dyDescent="0.25">
      <c r="A81" s="51"/>
      <c r="B81" s="50" t="s">
        <v>69</v>
      </c>
      <c r="C81" s="853" t="s">
        <v>70</v>
      </c>
      <c r="D81" s="853"/>
      <c r="E81" s="853"/>
      <c r="F81" s="53"/>
      <c r="G81" s="54"/>
      <c r="H81" s="54"/>
      <c r="I81" s="54"/>
      <c r="J81" s="57">
        <v>2.2599999999999998</v>
      </c>
      <c r="K81" s="54"/>
      <c r="L81" s="57">
        <v>2.2599999999999998</v>
      </c>
      <c r="M81" s="56">
        <v>35.42</v>
      </c>
      <c r="N81" s="133">
        <v>80.05</v>
      </c>
      <c r="AF81" s="39"/>
      <c r="AG81" s="48"/>
      <c r="AH81" s="48"/>
      <c r="AI81" s="3" t="s">
        <v>70</v>
      </c>
      <c r="AL81" s="48"/>
    </row>
    <row r="82" spans="1:38" s="4" customFormat="1" ht="15" x14ac:dyDescent="0.25">
      <c r="A82" s="51"/>
      <c r="B82" s="50" t="s">
        <v>86</v>
      </c>
      <c r="C82" s="853" t="s">
        <v>87</v>
      </c>
      <c r="D82" s="853"/>
      <c r="E82" s="853"/>
      <c r="F82" s="53"/>
      <c r="G82" s="54"/>
      <c r="H82" s="54"/>
      <c r="I82" s="54"/>
      <c r="J82" s="57">
        <v>176.9</v>
      </c>
      <c r="K82" s="54"/>
      <c r="L82" s="57">
        <v>176.9</v>
      </c>
      <c r="M82" s="54"/>
      <c r="N82" s="59"/>
      <c r="AF82" s="39"/>
      <c r="AG82" s="48"/>
      <c r="AH82" s="48"/>
      <c r="AI82" s="3" t="s">
        <v>87</v>
      </c>
      <c r="AL82" s="48"/>
    </row>
    <row r="83" spans="1:38" s="4" customFormat="1" ht="15" x14ac:dyDescent="0.25">
      <c r="A83" s="60"/>
      <c r="B83" s="50"/>
      <c r="C83" s="853" t="s">
        <v>71</v>
      </c>
      <c r="D83" s="853"/>
      <c r="E83" s="853"/>
      <c r="F83" s="53" t="s">
        <v>72</v>
      </c>
      <c r="G83" s="56">
        <v>2.06</v>
      </c>
      <c r="H83" s="54"/>
      <c r="I83" s="56">
        <v>2.06</v>
      </c>
      <c r="J83" s="63"/>
      <c r="K83" s="54"/>
      <c r="L83" s="63"/>
      <c r="M83" s="54"/>
      <c r="N83" s="59"/>
      <c r="AF83" s="39"/>
      <c r="AG83" s="48"/>
      <c r="AH83" s="48"/>
      <c r="AJ83" s="3" t="s">
        <v>71</v>
      </c>
      <c r="AL83" s="48"/>
    </row>
    <row r="84" spans="1:38" s="4" customFormat="1" ht="15" x14ac:dyDescent="0.25">
      <c r="A84" s="60"/>
      <c r="B84" s="50"/>
      <c r="C84" s="853" t="s">
        <v>73</v>
      </c>
      <c r="D84" s="853"/>
      <c r="E84" s="853"/>
      <c r="F84" s="53" t="s">
        <v>72</v>
      </c>
      <c r="G84" s="56">
        <v>0.18</v>
      </c>
      <c r="H84" s="54"/>
      <c r="I84" s="56">
        <v>0.18</v>
      </c>
      <c r="J84" s="63"/>
      <c r="K84" s="54"/>
      <c r="L84" s="63"/>
      <c r="M84" s="54"/>
      <c r="N84" s="59"/>
      <c r="AF84" s="39"/>
      <c r="AG84" s="48"/>
      <c r="AH84" s="48"/>
      <c r="AJ84" s="3" t="s">
        <v>73</v>
      </c>
      <c r="AL84" s="48"/>
    </row>
    <row r="85" spans="1:38" s="4" customFormat="1" ht="15" x14ac:dyDescent="0.25">
      <c r="A85" s="51"/>
      <c r="B85" s="50"/>
      <c r="C85" s="854" t="s">
        <v>74</v>
      </c>
      <c r="D85" s="854"/>
      <c r="E85" s="854"/>
      <c r="F85" s="65"/>
      <c r="G85" s="66"/>
      <c r="H85" s="66"/>
      <c r="I85" s="66"/>
      <c r="J85" s="68">
        <v>218.99</v>
      </c>
      <c r="K85" s="66"/>
      <c r="L85" s="68">
        <v>218.99</v>
      </c>
      <c r="M85" s="66"/>
      <c r="N85" s="69"/>
      <c r="AF85" s="39"/>
      <c r="AG85" s="48"/>
      <c r="AH85" s="48"/>
      <c r="AK85" s="3" t="s">
        <v>74</v>
      </c>
      <c r="AL85" s="48"/>
    </row>
    <row r="86" spans="1:38" s="4" customFormat="1" ht="15" x14ac:dyDescent="0.25">
      <c r="A86" s="60"/>
      <c r="B86" s="50"/>
      <c r="C86" s="853" t="s">
        <v>75</v>
      </c>
      <c r="D86" s="853"/>
      <c r="E86" s="853"/>
      <c r="F86" s="53"/>
      <c r="G86" s="54"/>
      <c r="H86" s="54"/>
      <c r="I86" s="54"/>
      <c r="J86" s="63"/>
      <c r="K86" s="54"/>
      <c r="L86" s="57">
        <v>22.7</v>
      </c>
      <c r="M86" s="54"/>
      <c r="N86" s="133">
        <v>804.03</v>
      </c>
      <c r="AF86" s="39"/>
      <c r="AG86" s="48"/>
      <c r="AH86" s="48"/>
      <c r="AJ86" s="3" t="s">
        <v>75</v>
      </c>
      <c r="AL86" s="48"/>
    </row>
    <row r="87" spans="1:38" s="4" customFormat="1" ht="23.25" x14ac:dyDescent="0.25">
      <c r="A87" s="60"/>
      <c r="B87" s="50" t="s">
        <v>120</v>
      </c>
      <c r="C87" s="853" t="s">
        <v>121</v>
      </c>
      <c r="D87" s="853"/>
      <c r="E87" s="853"/>
      <c r="F87" s="53" t="s">
        <v>78</v>
      </c>
      <c r="G87" s="70">
        <v>97</v>
      </c>
      <c r="H87" s="54"/>
      <c r="I87" s="70">
        <v>97</v>
      </c>
      <c r="J87" s="63"/>
      <c r="K87" s="54"/>
      <c r="L87" s="57">
        <v>22.02</v>
      </c>
      <c r="M87" s="54"/>
      <c r="N87" s="133">
        <v>779.91</v>
      </c>
      <c r="AF87" s="39"/>
      <c r="AG87" s="48"/>
      <c r="AH87" s="48"/>
      <c r="AJ87" s="3" t="s">
        <v>121</v>
      </c>
      <c r="AL87" s="48"/>
    </row>
    <row r="88" spans="1:38" s="4" customFormat="1" ht="23.25" x14ac:dyDescent="0.25">
      <c r="A88" s="60"/>
      <c r="B88" s="50" t="s">
        <v>122</v>
      </c>
      <c r="C88" s="853" t="s">
        <v>123</v>
      </c>
      <c r="D88" s="853"/>
      <c r="E88" s="853"/>
      <c r="F88" s="53" t="s">
        <v>78</v>
      </c>
      <c r="G88" s="70">
        <v>51</v>
      </c>
      <c r="H88" s="54"/>
      <c r="I88" s="70">
        <v>51</v>
      </c>
      <c r="J88" s="63"/>
      <c r="K88" s="54"/>
      <c r="L88" s="57">
        <v>11.58</v>
      </c>
      <c r="M88" s="54"/>
      <c r="N88" s="133">
        <v>410.06</v>
      </c>
      <c r="AF88" s="39"/>
      <c r="AG88" s="48"/>
      <c r="AH88" s="48"/>
      <c r="AJ88" s="3" t="s">
        <v>123</v>
      </c>
      <c r="AL88" s="48"/>
    </row>
    <row r="89" spans="1:38" s="4" customFormat="1" ht="15" x14ac:dyDescent="0.25">
      <c r="A89" s="71"/>
      <c r="B89" s="72"/>
      <c r="C89" s="847" t="s">
        <v>81</v>
      </c>
      <c r="D89" s="847"/>
      <c r="E89" s="847"/>
      <c r="F89" s="42"/>
      <c r="G89" s="43"/>
      <c r="H89" s="43"/>
      <c r="I89" s="43"/>
      <c r="J89" s="46"/>
      <c r="K89" s="43"/>
      <c r="L89" s="131">
        <v>252.59</v>
      </c>
      <c r="M89" s="66"/>
      <c r="N89" s="47"/>
      <c r="AF89" s="39"/>
      <c r="AG89" s="48"/>
      <c r="AH89" s="48"/>
      <c r="AL89" s="48" t="s">
        <v>81</v>
      </c>
    </row>
    <row r="90" spans="1:38" s="4" customFormat="1" ht="23.25" x14ac:dyDescent="0.25">
      <c r="A90" s="40" t="s">
        <v>923</v>
      </c>
      <c r="B90" s="41" t="s">
        <v>924</v>
      </c>
      <c r="C90" s="847" t="s">
        <v>925</v>
      </c>
      <c r="D90" s="847"/>
      <c r="E90" s="847"/>
      <c r="F90" s="42" t="s">
        <v>916</v>
      </c>
      <c r="G90" s="43">
        <v>1</v>
      </c>
      <c r="H90" s="44">
        <v>1</v>
      </c>
      <c r="I90" s="44">
        <v>1</v>
      </c>
      <c r="J90" s="73">
        <v>257991.01</v>
      </c>
      <c r="K90" s="43"/>
      <c r="L90" s="73">
        <v>42643.14</v>
      </c>
      <c r="M90" s="109">
        <v>6.05</v>
      </c>
      <c r="N90" s="134">
        <v>257991.01</v>
      </c>
      <c r="AF90" s="39"/>
      <c r="AG90" s="48"/>
      <c r="AH90" s="48" t="s">
        <v>925</v>
      </c>
      <c r="AL90" s="48"/>
    </row>
    <row r="91" spans="1:38" s="4" customFormat="1" ht="15" x14ac:dyDescent="0.25">
      <c r="A91" s="71"/>
      <c r="B91" s="72"/>
      <c r="C91" s="847" t="s">
        <v>81</v>
      </c>
      <c r="D91" s="847"/>
      <c r="E91" s="847"/>
      <c r="F91" s="42"/>
      <c r="G91" s="43"/>
      <c r="H91" s="43"/>
      <c r="I91" s="43"/>
      <c r="J91" s="46"/>
      <c r="K91" s="43"/>
      <c r="L91" s="73">
        <v>42643.14</v>
      </c>
      <c r="M91" s="66"/>
      <c r="N91" s="134">
        <v>257991.01</v>
      </c>
      <c r="AF91" s="39"/>
      <c r="AG91" s="48"/>
      <c r="AH91" s="48"/>
      <c r="AL91" s="48" t="s">
        <v>81</v>
      </c>
    </row>
    <row r="92" spans="1:38" s="4" customFormat="1" ht="23.25" x14ac:dyDescent="0.25">
      <c r="A92" s="40" t="s">
        <v>134</v>
      </c>
      <c r="B92" s="41" t="s">
        <v>926</v>
      </c>
      <c r="C92" s="847" t="s">
        <v>927</v>
      </c>
      <c r="D92" s="847"/>
      <c r="E92" s="847"/>
      <c r="F92" s="42" t="s">
        <v>174</v>
      </c>
      <c r="G92" s="43">
        <v>1</v>
      </c>
      <c r="H92" s="44">
        <v>1</v>
      </c>
      <c r="I92" s="44">
        <v>1</v>
      </c>
      <c r="J92" s="46"/>
      <c r="K92" s="43"/>
      <c r="L92" s="46"/>
      <c r="M92" s="43"/>
      <c r="N92" s="47"/>
      <c r="AF92" s="39"/>
      <c r="AG92" s="48"/>
      <c r="AH92" s="48" t="s">
        <v>927</v>
      </c>
      <c r="AL92" s="48"/>
    </row>
    <row r="93" spans="1:38" s="4" customFormat="1" ht="15" x14ac:dyDescent="0.25">
      <c r="A93" s="51"/>
      <c r="B93" s="50" t="s">
        <v>60</v>
      </c>
      <c r="C93" s="853" t="s">
        <v>66</v>
      </c>
      <c r="D93" s="853"/>
      <c r="E93" s="853"/>
      <c r="F93" s="53"/>
      <c r="G93" s="54"/>
      <c r="H93" s="54"/>
      <c r="I93" s="54"/>
      <c r="J93" s="57">
        <v>6.93</v>
      </c>
      <c r="K93" s="54"/>
      <c r="L93" s="57">
        <v>6.93</v>
      </c>
      <c r="M93" s="56">
        <v>35.42</v>
      </c>
      <c r="N93" s="133">
        <v>245.46</v>
      </c>
      <c r="AF93" s="39"/>
      <c r="AG93" s="48"/>
      <c r="AH93" s="48"/>
      <c r="AI93" s="3" t="s">
        <v>66</v>
      </c>
      <c r="AL93" s="48"/>
    </row>
    <row r="94" spans="1:38" s="4" customFormat="1" ht="15" x14ac:dyDescent="0.25">
      <c r="A94" s="51"/>
      <c r="B94" s="50" t="s">
        <v>86</v>
      </c>
      <c r="C94" s="853" t="s">
        <v>87</v>
      </c>
      <c r="D94" s="853"/>
      <c r="E94" s="853"/>
      <c r="F94" s="53"/>
      <c r="G94" s="54"/>
      <c r="H94" s="54"/>
      <c r="I94" s="54"/>
      <c r="J94" s="57">
        <v>10.64</v>
      </c>
      <c r="K94" s="54"/>
      <c r="L94" s="57">
        <v>10.64</v>
      </c>
      <c r="M94" s="54"/>
      <c r="N94" s="59"/>
      <c r="AF94" s="39"/>
      <c r="AG94" s="48"/>
      <c r="AH94" s="48"/>
      <c r="AI94" s="3" t="s">
        <v>87</v>
      </c>
      <c r="AL94" s="48"/>
    </row>
    <row r="95" spans="1:38" s="4" customFormat="1" ht="15" x14ac:dyDescent="0.25">
      <c r="A95" s="60"/>
      <c r="B95" s="50"/>
      <c r="C95" s="853" t="s">
        <v>71</v>
      </c>
      <c r="D95" s="853"/>
      <c r="E95" s="853"/>
      <c r="F95" s="53" t="s">
        <v>72</v>
      </c>
      <c r="G95" s="56">
        <v>0.72</v>
      </c>
      <c r="H95" s="54"/>
      <c r="I95" s="56">
        <v>0.72</v>
      </c>
      <c r="J95" s="63"/>
      <c r="K95" s="54"/>
      <c r="L95" s="63"/>
      <c r="M95" s="54"/>
      <c r="N95" s="59"/>
      <c r="AF95" s="39"/>
      <c r="AG95" s="48"/>
      <c r="AH95" s="48"/>
      <c r="AJ95" s="3" t="s">
        <v>71</v>
      </c>
      <c r="AL95" s="48"/>
    </row>
    <row r="96" spans="1:38" s="4" customFormat="1" ht="15" x14ac:dyDescent="0.25">
      <c r="A96" s="51"/>
      <c r="B96" s="50"/>
      <c r="C96" s="854" t="s">
        <v>74</v>
      </c>
      <c r="D96" s="854"/>
      <c r="E96" s="854"/>
      <c r="F96" s="65"/>
      <c r="G96" s="66"/>
      <c r="H96" s="66"/>
      <c r="I96" s="66"/>
      <c r="J96" s="68">
        <v>17.57</v>
      </c>
      <c r="K96" s="66"/>
      <c r="L96" s="68">
        <v>17.57</v>
      </c>
      <c r="M96" s="66"/>
      <c r="N96" s="69"/>
      <c r="AF96" s="39"/>
      <c r="AG96" s="48"/>
      <c r="AH96" s="48"/>
      <c r="AK96" s="3" t="s">
        <v>74</v>
      </c>
      <c r="AL96" s="48"/>
    </row>
    <row r="97" spans="1:38" s="4" customFormat="1" ht="15" x14ac:dyDescent="0.25">
      <c r="A97" s="60"/>
      <c r="B97" s="50"/>
      <c r="C97" s="853" t="s">
        <v>75</v>
      </c>
      <c r="D97" s="853"/>
      <c r="E97" s="853"/>
      <c r="F97" s="53"/>
      <c r="G97" s="54"/>
      <c r="H97" s="54"/>
      <c r="I97" s="54"/>
      <c r="J97" s="63"/>
      <c r="K97" s="54"/>
      <c r="L97" s="57">
        <v>6.93</v>
      </c>
      <c r="M97" s="54"/>
      <c r="N97" s="133">
        <v>245.46</v>
      </c>
      <c r="AF97" s="39"/>
      <c r="AG97" s="48"/>
      <c r="AH97" s="48"/>
      <c r="AJ97" s="3" t="s">
        <v>75</v>
      </c>
      <c r="AL97" s="48"/>
    </row>
    <row r="98" spans="1:38" s="4" customFormat="1" ht="15" x14ac:dyDescent="0.25">
      <c r="A98" s="60"/>
      <c r="B98" s="50" t="s">
        <v>928</v>
      </c>
      <c r="C98" s="853" t="s">
        <v>929</v>
      </c>
      <c r="D98" s="853"/>
      <c r="E98" s="853"/>
      <c r="F98" s="53" t="s">
        <v>78</v>
      </c>
      <c r="G98" s="70">
        <v>90</v>
      </c>
      <c r="H98" s="54"/>
      <c r="I98" s="70">
        <v>90</v>
      </c>
      <c r="J98" s="63"/>
      <c r="K98" s="54"/>
      <c r="L98" s="57">
        <v>6.24</v>
      </c>
      <c r="M98" s="54"/>
      <c r="N98" s="133">
        <v>220.91</v>
      </c>
      <c r="AF98" s="39"/>
      <c r="AG98" s="48"/>
      <c r="AH98" s="48"/>
      <c r="AJ98" s="3" t="s">
        <v>929</v>
      </c>
      <c r="AL98" s="48"/>
    </row>
    <row r="99" spans="1:38" s="4" customFormat="1" ht="15" x14ac:dyDescent="0.25">
      <c r="A99" s="60"/>
      <c r="B99" s="50" t="s">
        <v>930</v>
      </c>
      <c r="C99" s="853" t="s">
        <v>931</v>
      </c>
      <c r="D99" s="853"/>
      <c r="E99" s="853"/>
      <c r="F99" s="53" t="s">
        <v>78</v>
      </c>
      <c r="G99" s="70">
        <v>46</v>
      </c>
      <c r="H99" s="54"/>
      <c r="I99" s="70">
        <v>46</v>
      </c>
      <c r="J99" s="63"/>
      <c r="K99" s="54"/>
      <c r="L99" s="57">
        <v>3.19</v>
      </c>
      <c r="M99" s="54"/>
      <c r="N99" s="133">
        <v>112.91</v>
      </c>
      <c r="AF99" s="39"/>
      <c r="AG99" s="48"/>
      <c r="AH99" s="48"/>
      <c r="AJ99" s="3" t="s">
        <v>931</v>
      </c>
      <c r="AL99" s="48"/>
    </row>
    <row r="100" spans="1:38" s="4" customFormat="1" ht="15" x14ac:dyDescent="0.25">
      <c r="A100" s="71"/>
      <c r="B100" s="72"/>
      <c r="C100" s="847" t="s">
        <v>81</v>
      </c>
      <c r="D100" s="847"/>
      <c r="E100" s="847"/>
      <c r="F100" s="42"/>
      <c r="G100" s="43"/>
      <c r="H100" s="43"/>
      <c r="I100" s="43"/>
      <c r="J100" s="46"/>
      <c r="K100" s="43"/>
      <c r="L100" s="131">
        <v>27</v>
      </c>
      <c r="M100" s="66"/>
      <c r="N100" s="47"/>
      <c r="AF100" s="39"/>
      <c r="AG100" s="48"/>
      <c r="AH100" s="48"/>
      <c r="AL100" s="48" t="s">
        <v>81</v>
      </c>
    </row>
    <row r="101" spans="1:38" s="4" customFormat="1" ht="22.5" x14ac:dyDescent="0.25">
      <c r="A101" s="40" t="s">
        <v>932</v>
      </c>
      <c r="B101" s="41" t="s">
        <v>933</v>
      </c>
      <c r="C101" s="847" t="s">
        <v>934</v>
      </c>
      <c r="D101" s="847"/>
      <c r="E101" s="847"/>
      <c r="F101" s="42" t="s">
        <v>916</v>
      </c>
      <c r="G101" s="43">
        <v>1</v>
      </c>
      <c r="H101" s="44">
        <v>1</v>
      </c>
      <c r="I101" s="44">
        <v>1</v>
      </c>
      <c r="J101" s="73">
        <v>16330.31</v>
      </c>
      <c r="K101" s="43"/>
      <c r="L101" s="73">
        <v>2699.22</v>
      </c>
      <c r="M101" s="109">
        <v>6.05</v>
      </c>
      <c r="N101" s="134">
        <v>16330.31</v>
      </c>
      <c r="AF101" s="39"/>
      <c r="AG101" s="48"/>
      <c r="AH101" s="48" t="s">
        <v>934</v>
      </c>
      <c r="AL101" s="48"/>
    </row>
    <row r="102" spans="1:38" s="4" customFormat="1" ht="15" x14ac:dyDescent="0.25">
      <c r="A102" s="71"/>
      <c r="B102" s="72"/>
      <c r="C102" s="847" t="s">
        <v>81</v>
      </c>
      <c r="D102" s="847"/>
      <c r="E102" s="847"/>
      <c r="F102" s="42"/>
      <c r="G102" s="43"/>
      <c r="H102" s="43"/>
      <c r="I102" s="43"/>
      <c r="J102" s="46"/>
      <c r="K102" s="43"/>
      <c r="L102" s="73">
        <v>2699.22</v>
      </c>
      <c r="M102" s="66"/>
      <c r="N102" s="134">
        <v>16330.31</v>
      </c>
      <c r="AF102" s="39"/>
      <c r="AG102" s="48"/>
      <c r="AH102" s="48"/>
      <c r="AL102" s="48" t="s">
        <v>81</v>
      </c>
    </row>
    <row r="103" spans="1:38" s="4" customFormat="1" ht="23.25" x14ac:dyDescent="0.25">
      <c r="A103" s="40" t="s">
        <v>935</v>
      </c>
      <c r="B103" s="41" t="s">
        <v>936</v>
      </c>
      <c r="C103" s="847" t="s">
        <v>937</v>
      </c>
      <c r="D103" s="847"/>
      <c r="E103" s="847"/>
      <c r="F103" s="42" t="s">
        <v>174</v>
      </c>
      <c r="G103" s="43">
        <v>1</v>
      </c>
      <c r="H103" s="44">
        <v>1</v>
      </c>
      <c r="I103" s="44">
        <v>1</v>
      </c>
      <c r="J103" s="73">
        <v>1381.13</v>
      </c>
      <c r="K103" s="43"/>
      <c r="L103" s="131">
        <v>228.29</v>
      </c>
      <c r="M103" s="109">
        <v>6.05</v>
      </c>
      <c r="N103" s="134">
        <v>1381.13</v>
      </c>
      <c r="AF103" s="39"/>
      <c r="AG103" s="48"/>
      <c r="AH103" s="48" t="s">
        <v>937</v>
      </c>
      <c r="AL103" s="48"/>
    </row>
    <row r="104" spans="1:38" s="4" customFormat="1" ht="15" x14ac:dyDescent="0.25">
      <c r="A104" s="71"/>
      <c r="B104" s="72"/>
      <c r="C104" s="847" t="s">
        <v>81</v>
      </c>
      <c r="D104" s="847"/>
      <c r="E104" s="847"/>
      <c r="F104" s="42"/>
      <c r="G104" s="43"/>
      <c r="H104" s="43"/>
      <c r="I104" s="43"/>
      <c r="J104" s="46"/>
      <c r="K104" s="43"/>
      <c r="L104" s="131">
        <v>228.29</v>
      </c>
      <c r="M104" s="66"/>
      <c r="N104" s="134">
        <v>1381.13</v>
      </c>
      <c r="AF104" s="39"/>
      <c r="AG104" s="48"/>
      <c r="AH104" s="48"/>
      <c r="AL104" s="48" t="s">
        <v>81</v>
      </c>
    </row>
    <row r="105" spans="1:38" s="4" customFormat="1" ht="23.25" x14ac:dyDescent="0.25">
      <c r="A105" s="40" t="s">
        <v>155</v>
      </c>
      <c r="B105" s="41" t="s">
        <v>938</v>
      </c>
      <c r="C105" s="847" t="s">
        <v>939</v>
      </c>
      <c r="D105" s="847"/>
      <c r="E105" s="847"/>
      <c r="F105" s="42" t="s">
        <v>824</v>
      </c>
      <c r="G105" s="43">
        <v>0.01</v>
      </c>
      <c r="H105" s="44">
        <v>1</v>
      </c>
      <c r="I105" s="109">
        <v>0.01</v>
      </c>
      <c r="J105" s="46"/>
      <c r="K105" s="43"/>
      <c r="L105" s="46"/>
      <c r="M105" s="43"/>
      <c r="N105" s="47"/>
      <c r="AF105" s="39"/>
      <c r="AG105" s="48"/>
      <c r="AH105" s="48" t="s">
        <v>939</v>
      </c>
      <c r="AL105" s="48"/>
    </row>
    <row r="106" spans="1:38" s="4" customFormat="1" ht="15" x14ac:dyDescent="0.25">
      <c r="A106" s="51"/>
      <c r="B106" s="50" t="s">
        <v>60</v>
      </c>
      <c r="C106" s="853" t="s">
        <v>66</v>
      </c>
      <c r="D106" s="853"/>
      <c r="E106" s="853"/>
      <c r="F106" s="53"/>
      <c r="G106" s="54"/>
      <c r="H106" s="54"/>
      <c r="I106" s="54"/>
      <c r="J106" s="57">
        <v>342.84</v>
      </c>
      <c r="K106" s="54"/>
      <c r="L106" s="57">
        <v>3.43</v>
      </c>
      <c r="M106" s="56">
        <v>35.42</v>
      </c>
      <c r="N106" s="133">
        <v>121.49</v>
      </c>
      <c r="AF106" s="39"/>
      <c r="AG106" s="48"/>
      <c r="AH106" s="48"/>
      <c r="AI106" s="3" t="s">
        <v>66</v>
      </c>
      <c r="AL106" s="48"/>
    </row>
    <row r="107" spans="1:38" s="4" customFormat="1" ht="15" x14ac:dyDescent="0.25">
      <c r="A107" s="51"/>
      <c r="B107" s="50" t="s">
        <v>67</v>
      </c>
      <c r="C107" s="853" t="s">
        <v>68</v>
      </c>
      <c r="D107" s="853"/>
      <c r="E107" s="853"/>
      <c r="F107" s="53"/>
      <c r="G107" s="54"/>
      <c r="H107" s="54"/>
      <c r="I107" s="54"/>
      <c r="J107" s="57">
        <v>4.7699999999999996</v>
      </c>
      <c r="K107" s="54"/>
      <c r="L107" s="57">
        <v>0.05</v>
      </c>
      <c r="M107" s="54"/>
      <c r="N107" s="59"/>
      <c r="AF107" s="39"/>
      <c r="AG107" s="48"/>
      <c r="AH107" s="48"/>
      <c r="AI107" s="3" t="s">
        <v>68</v>
      </c>
      <c r="AL107" s="48"/>
    </row>
    <row r="108" spans="1:38" s="4" customFormat="1" ht="15" x14ac:dyDescent="0.25">
      <c r="A108" s="51"/>
      <c r="B108" s="50" t="s">
        <v>69</v>
      </c>
      <c r="C108" s="853" t="s">
        <v>70</v>
      </c>
      <c r="D108" s="853"/>
      <c r="E108" s="853"/>
      <c r="F108" s="53"/>
      <c r="G108" s="54"/>
      <c r="H108" s="54"/>
      <c r="I108" s="54"/>
      <c r="J108" s="57">
        <v>0.64</v>
      </c>
      <c r="K108" s="54"/>
      <c r="L108" s="57">
        <v>0.01</v>
      </c>
      <c r="M108" s="56">
        <v>35.42</v>
      </c>
      <c r="N108" s="133">
        <v>0.35</v>
      </c>
      <c r="AF108" s="39"/>
      <c r="AG108" s="48"/>
      <c r="AH108" s="48"/>
      <c r="AI108" s="3" t="s">
        <v>70</v>
      </c>
      <c r="AL108" s="48"/>
    </row>
    <row r="109" spans="1:38" s="4" customFormat="1" ht="15" x14ac:dyDescent="0.25">
      <c r="A109" s="51"/>
      <c r="B109" s="50" t="s">
        <v>86</v>
      </c>
      <c r="C109" s="853" t="s">
        <v>87</v>
      </c>
      <c r="D109" s="853"/>
      <c r="E109" s="853"/>
      <c r="F109" s="53"/>
      <c r="G109" s="54"/>
      <c r="H109" s="54"/>
      <c r="I109" s="54"/>
      <c r="J109" s="57">
        <v>106.42</v>
      </c>
      <c r="K109" s="54"/>
      <c r="L109" s="57">
        <v>1.06</v>
      </c>
      <c r="M109" s="54"/>
      <c r="N109" s="59"/>
      <c r="AF109" s="39"/>
      <c r="AG109" s="48"/>
      <c r="AH109" s="48"/>
      <c r="AI109" s="3" t="s">
        <v>87</v>
      </c>
      <c r="AL109" s="48"/>
    </row>
    <row r="110" spans="1:38" s="4" customFormat="1" ht="15" x14ac:dyDescent="0.25">
      <c r="A110" s="60"/>
      <c r="B110" s="50"/>
      <c r="C110" s="853" t="s">
        <v>71</v>
      </c>
      <c r="D110" s="853"/>
      <c r="E110" s="853"/>
      <c r="F110" s="53" t="s">
        <v>72</v>
      </c>
      <c r="G110" s="56">
        <v>34.56</v>
      </c>
      <c r="H110" s="54"/>
      <c r="I110" s="130">
        <v>0.34560000000000002</v>
      </c>
      <c r="J110" s="63"/>
      <c r="K110" s="54"/>
      <c r="L110" s="63"/>
      <c r="M110" s="54"/>
      <c r="N110" s="59"/>
      <c r="AF110" s="39"/>
      <c r="AG110" s="48"/>
      <c r="AH110" s="48"/>
      <c r="AJ110" s="3" t="s">
        <v>71</v>
      </c>
      <c r="AL110" s="48"/>
    </row>
    <row r="111" spans="1:38" s="4" customFormat="1" ht="15" x14ac:dyDescent="0.25">
      <c r="A111" s="60"/>
      <c r="B111" s="50"/>
      <c r="C111" s="853" t="s">
        <v>73</v>
      </c>
      <c r="D111" s="853"/>
      <c r="E111" s="853"/>
      <c r="F111" s="53" t="s">
        <v>72</v>
      </c>
      <c r="G111" s="56">
        <v>0.05</v>
      </c>
      <c r="H111" s="54"/>
      <c r="I111" s="130">
        <v>5.0000000000000001E-4</v>
      </c>
      <c r="J111" s="63"/>
      <c r="K111" s="54"/>
      <c r="L111" s="63"/>
      <c r="M111" s="54"/>
      <c r="N111" s="59"/>
      <c r="AF111" s="39"/>
      <c r="AG111" s="48"/>
      <c r="AH111" s="48"/>
      <c r="AJ111" s="3" t="s">
        <v>73</v>
      </c>
      <c r="AL111" s="48"/>
    </row>
    <row r="112" spans="1:38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454.03</v>
      </c>
      <c r="K112" s="66"/>
      <c r="L112" s="68">
        <v>4.54</v>
      </c>
      <c r="M112" s="66"/>
      <c r="N112" s="69"/>
      <c r="AF112" s="39"/>
      <c r="AG112" s="48"/>
      <c r="AH112" s="48"/>
      <c r="AK112" s="3" t="s">
        <v>74</v>
      </c>
      <c r="AL112" s="48"/>
    </row>
    <row r="113" spans="1:38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7">
        <v>3.44</v>
      </c>
      <c r="M113" s="54"/>
      <c r="N113" s="133">
        <v>121.84</v>
      </c>
      <c r="AF113" s="39"/>
      <c r="AG113" s="48"/>
      <c r="AH113" s="48"/>
      <c r="AJ113" s="3" t="s">
        <v>75</v>
      </c>
      <c r="AL113" s="48"/>
    </row>
    <row r="114" spans="1:38" s="4" customFormat="1" ht="23.25" x14ac:dyDescent="0.25">
      <c r="A114" s="60"/>
      <c r="B114" s="50" t="s">
        <v>120</v>
      </c>
      <c r="C114" s="853" t="s">
        <v>121</v>
      </c>
      <c r="D114" s="853"/>
      <c r="E114" s="853"/>
      <c r="F114" s="53" t="s">
        <v>78</v>
      </c>
      <c r="G114" s="70">
        <v>97</v>
      </c>
      <c r="H114" s="54"/>
      <c r="I114" s="70">
        <v>97</v>
      </c>
      <c r="J114" s="63"/>
      <c r="K114" s="54"/>
      <c r="L114" s="57">
        <v>3.34</v>
      </c>
      <c r="M114" s="54"/>
      <c r="N114" s="133">
        <v>118.18</v>
      </c>
      <c r="AF114" s="39"/>
      <c r="AG114" s="48"/>
      <c r="AH114" s="48"/>
      <c r="AJ114" s="3" t="s">
        <v>121</v>
      </c>
      <c r="AL114" s="48"/>
    </row>
    <row r="115" spans="1:38" s="4" customFormat="1" ht="23.25" x14ac:dyDescent="0.25">
      <c r="A115" s="60"/>
      <c r="B115" s="50" t="s">
        <v>122</v>
      </c>
      <c r="C115" s="853" t="s">
        <v>123</v>
      </c>
      <c r="D115" s="853"/>
      <c r="E115" s="853"/>
      <c r="F115" s="53" t="s">
        <v>78</v>
      </c>
      <c r="G115" s="70">
        <v>51</v>
      </c>
      <c r="H115" s="54"/>
      <c r="I115" s="70">
        <v>51</v>
      </c>
      <c r="J115" s="63"/>
      <c r="K115" s="54"/>
      <c r="L115" s="57">
        <v>1.75</v>
      </c>
      <c r="M115" s="54"/>
      <c r="N115" s="133">
        <v>62.14</v>
      </c>
      <c r="AF115" s="39"/>
      <c r="AG115" s="48"/>
      <c r="AH115" s="48"/>
      <c r="AJ115" s="3" t="s">
        <v>123</v>
      </c>
      <c r="AL115" s="48"/>
    </row>
    <row r="116" spans="1:38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131">
        <v>9.6300000000000008</v>
      </c>
      <c r="M116" s="66"/>
      <c r="N116" s="47"/>
      <c r="AF116" s="39"/>
      <c r="AG116" s="48"/>
      <c r="AH116" s="48"/>
      <c r="AL116" s="48" t="s">
        <v>81</v>
      </c>
    </row>
    <row r="117" spans="1:38" s="4" customFormat="1" ht="45.75" x14ac:dyDescent="0.25">
      <c r="A117" s="40" t="s">
        <v>158</v>
      </c>
      <c r="B117" s="41" t="s">
        <v>940</v>
      </c>
      <c r="C117" s="847" t="s">
        <v>941</v>
      </c>
      <c r="D117" s="847"/>
      <c r="E117" s="847"/>
      <c r="F117" s="42" t="s">
        <v>824</v>
      </c>
      <c r="G117" s="43">
        <v>0.01</v>
      </c>
      <c r="H117" s="44">
        <v>1</v>
      </c>
      <c r="I117" s="109">
        <v>0.01</v>
      </c>
      <c r="J117" s="131">
        <v>769</v>
      </c>
      <c r="K117" s="43"/>
      <c r="L117" s="131">
        <v>7.69</v>
      </c>
      <c r="M117" s="43"/>
      <c r="N117" s="47"/>
      <c r="AF117" s="39"/>
      <c r="AG117" s="48"/>
      <c r="AH117" s="48" t="s">
        <v>941</v>
      </c>
      <c r="AL117" s="48"/>
    </row>
    <row r="118" spans="1:38" s="4" customFormat="1" ht="15" x14ac:dyDescent="0.25">
      <c r="A118" s="71"/>
      <c r="B118" s="72"/>
      <c r="C118" s="847" t="s">
        <v>81</v>
      </c>
      <c r="D118" s="847"/>
      <c r="E118" s="847"/>
      <c r="F118" s="42"/>
      <c r="G118" s="43"/>
      <c r="H118" s="43"/>
      <c r="I118" s="43"/>
      <c r="J118" s="46"/>
      <c r="K118" s="43"/>
      <c r="L118" s="131">
        <v>7.69</v>
      </c>
      <c r="M118" s="66"/>
      <c r="N118" s="47"/>
      <c r="AF118" s="39"/>
      <c r="AG118" s="48"/>
      <c r="AH118" s="48"/>
      <c r="AL118" s="48" t="s">
        <v>81</v>
      </c>
    </row>
    <row r="119" spans="1:38" s="4" customFormat="1" ht="23.25" x14ac:dyDescent="0.25">
      <c r="A119" s="40" t="s">
        <v>161</v>
      </c>
      <c r="B119" s="41" t="s">
        <v>942</v>
      </c>
      <c r="C119" s="847" t="s">
        <v>943</v>
      </c>
      <c r="D119" s="847"/>
      <c r="E119" s="847"/>
      <c r="F119" s="42" t="s">
        <v>824</v>
      </c>
      <c r="G119" s="43">
        <v>0.01</v>
      </c>
      <c r="H119" s="44">
        <v>1</v>
      </c>
      <c r="I119" s="109">
        <v>0.01</v>
      </c>
      <c r="J119" s="46"/>
      <c r="K119" s="43"/>
      <c r="L119" s="46"/>
      <c r="M119" s="43"/>
      <c r="N119" s="47"/>
      <c r="AF119" s="39"/>
      <c r="AG119" s="48"/>
      <c r="AH119" s="48" t="s">
        <v>943</v>
      </c>
      <c r="AL119" s="48"/>
    </row>
    <row r="120" spans="1:38" s="4" customFormat="1" ht="15" x14ac:dyDescent="0.25">
      <c r="A120" s="51"/>
      <c r="B120" s="50" t="s">
        <v>60</v>
      </c>
      <c r="C120" s="853" t="s">
        <v>66</v>
      </c>
      <c r="D120" s="853"/>
      <c r="E120" s="853"/>
      <c r="F120" s="53"/>
      <c r="G120" s="54"/>
      <c r="H120" s="54"/>
      <c r="I120" s="54"/>
      <c r="J120" s="57">
        <v>54.42</v>
      </c>
      <c r="K120" s="54"/>
      <c r="L120" s="57">
        <v>0.54</v>
      </c>
      <c r="M120" s="56">
        <v>35.42</v>
      </c>
      <c r="N120" s="133">
        <v>19.13</v>
      </c>
      <c r="AF120" s="39"/>
      <c r="AG120" s="48"/>
      <c r="AH120" s="48"/>
      <c r="AI120" s="3" t="s">
        <v>66</v>
      </c>
      <c r="AL120" s="48"/>
    </row>
    <row r="121" spans="1:38" s="4" customFormat="1" ht="15" x14ac:dyDescent="0.25">
      <c r="A121" s="51"/>
      <c r="B121" s="50" t="s">
        <v>86</v>
      </c>
      <c r="C121" s="853" t="s">
        <v>87</v>
      </c>
      <c r="D121" s="853"/>
      <c r="E121" s="853"/>
      <c r="F121" s="53"/>
      <c r="G121" s="54"/>
      <c r="H121" s="54"/>
      <c r="I121" s="54"/>
      <c r="J121" s="57">
        <v>3.58</v>
      </c>
      <c r="K121" s="54"/>
      <c r="L121" s="57">
        <v>0.04</v>
      </c>
      <c r="M121" s="54"/>
      <c r="N121" s="59"/>
      <c r="AF121" s="39"/>
      <c r="AG121" s="48"/>
      <c r="AH121" s="48"/>
      <c r="AI121" s="3" t="s">
        <v>87</v>
      </c>
      <c r="AL121" s="48"/>
    </row>
    <row r="122" spans="1:38" s="4" customFormat="1" ht="15" x14ac:dyDescent="0.25">
      <c r="A122" s="60"/>
      <c r="B122" s="50"/>
      <c r="C122" s="853" t="s">
        <v>71</v>
      </c>
      <c r="D122" s="853"/>
      <c r="E122" s="853"/>
      <c r="F122" s="53" t="s">
        <v>72</v>
      </c>
      <c r="G122" s="70">
        <v>6</v>
      </c>
      <c r="H122" s="54"/>
      <c r="I122" s="56">
        <v>0.06</v>
      </c>
      <c r="J122" s="63"/>
      <c r="K122" s="54"/>
      <c r="L122" s="63"/>
      <c r="M122" s="54"/>
      <c r="N122" s="59"/>
      <c r="AF122" s="39"/>
      <c r="AG122" s="48"/>
      <c r="AH122" s="48"/>
      <c r="AJ122" s="3" t="s">
        <v>71</v>
      </c>
      <c r="AL122" s="48"/>
    </row>
    <row r="123" spans="1:38" s="4" customFormat="1" ht="15" x14ac:dyDescent="0.25">
      <c r="A123" s="51"/>
      <c r="B123" s="50"/>
      <c r="C123" s="854" t="s">
        <v>74</v>
      </c>
      <c r="D123" s="854"/>
      <c r="E123" s="854"/>
      <c r="F123" s="65"/>
      <c r="G123" s="66"/>
      <c r="H123" s="66"/>
      <c r="I123" s="66"/>
      <c r="J123" s="68">
        <v>58</v>
      </c>
      <c r="K123" s="66"/>
      <c r="L123" s="68">
        <v>0.57999999999999996</v>
      </c>
      <c r="M123" s="66"/>
      <c r="N123" s="69"/>
      <c r="AF123" s="39"/>
      <c r="AG123" s="48"/>
      <c r="AH123" s="48"/>
      <c r="AK123" s="3" t="s">
        <v>74</v>
      </c>
      <c r="AL123" s="48"/>
    </row>
    <row r="124" spans="1:38" s="4" customFormat="1" ht="15" x14ac:dyDescent="0.25">
      <c r="A124" s="60"/>
      <c r="B124" s="50"/>
      <c r="C124" s="853" t="s">
        <v>75</v>
      </c>
      <c r="D124" s="853"/>
      <c r="E124" s="853"/>
      <c r="F124" s="53"/>
      <c r="G124" s="54"/>
      <c r="H124" s="54"/>
      <c r="I124" s="54"/>
      <c r="J124" s="63"/>
      <c r="K124" s="54"/>
      <c r="L124" s="57">
        <v>0.54</v>
      </c>
      <c r="M124" s="54"/>
      <c r="N124" s="133">
        <v>19.13</v>
      </c>
      <c r="AF124" s="39"/>
      <c r="AG124" s="48"/>
      <c r="AH124" s="48"/>
      <c r="AJ124" s="3" t="s">
        <v>75</v>
      </c>
      <c r="AL124" s="48"/>
    </row>
    <row r="125" spans="1:38" s="4" customFormat="1" ht="15" x14ac:dyDescent="0.25">
      <c r="A125" s="60"/>
      <c r="B125" s="50" t="s">
        <v>928</v>
      </c>
      <c r="C125" s="853" t="s">
        <v>929</v>
      </c>
      <c r="D125" s="853"/>
      <c r="E125" s="853"/>
      <c r="F125" s="53" t="s">
        <v>78</v>
      </c>
      <c r="G125" s="70">
        <v>90</v>
      </c>
      <c r="H125" s="54"/>
      <c r="I125" s="70">
        <v>90</v>
      </c>
      <c r="J125" s="63"/>
      <c r="K125" s="54"/>
      <c r="L125" s="57">
        <v>0.49</v>
      </c>
      <c r="M125" s="54"/>
      <c r="N125" s="133">
        <v>17.22</v>
      </c>
      <c r="AF125" s="39"/>
      <c r="AG125" s="48"/>
      <c r="AH125" s="48"/>
      <c r="AJ125" s="3" t="s">
        <v>929</v>
      </c>
      <c r="AL125" s="48"/>
    </row>
    <row r="126" spans="1:38" s="4" customFormat="1" ht="15" x14ac:dyDescent="0.25">
      <c r="A126" s="60"/>
      <c r="B126" s="50" t="s">
        <v>930</v>
      </c>
      <c r="C126" s="853" t="s">
        <v>931</v>
      </c>
      <c r="D126" s="853"/>
      <c r="E126" s="853"/>
      <c r="F126" s="53" t="s">
        <v>78</v>
      </c>
      <c r="G126" s="70">
        <v>46</v>
      </c>
      <c r="H126" s="54"/>
      <c r="I126" s="70">
        <v>46</v>
      </c>
      <c r="J126" s="63"/>
      <c r="K126" s="54"/>
      <c r="L126" s="57">
        <v>0.25</v>
      </c>
      <c r="M126" s="54"/>
      <c r="N126" s="133">
        <v>8.8000000000000007</v>
      </c>
      <c r="AF126" s="39"/>
      <c r="AG126" s="48"/>
      <c r="AH126" s="48"/>
      <c r="AJ126" s="3" t="s">
        <v>931</v>
      </c>
      <c r="AL126" s="48"/>
    </row>
    <row r="127" spans="1:38" s="4" customFormat="1" ht="15" x14ac:dyDescent="0.25">
      <c r="A127" s="71"/>
      <c r="B127" s="72"/>
      <c r="C127" s="847" t="s">
        <v>81</v>
      </c>
      <c r="D127" s="847"/>
      <c r="E127" s="847"/>
      <c r="F127" s="42"/>
      <c r="G127" s="43"/>
      <c r="H127" s="43"/>
      <c r="I127" s="43"/>
      <c r="J127" s="46"/>
      <c r="K127" s="43"/>
      <c r="L127" s="131">
        <v>1.32</v>
      </c>
      <c r="M127" s="66"/>
      <c r="N127" s="47"/>
      <c r="AF127" s="39"/>
      <c r="AG127" s="48"/>
      <c r="AH127" s="48"/>
      <c r="AL127" s="48" t="s">
        <v>81</v>
      </c>
    </row>
    <row r="128" spans="1:38" s="4" customFormat="1" ht="15" x14ac:dyDescent="0.25">
      <c r="A128" s="40" t="s">
        <v>165</v>
      </c>
      <c r="B128" s="41" t="s">
        <v>944</v>
      </c>
      <c r="C128" s="847" t="s">
        <v>945</v>
      </c>
      <c r="D128" s="847"/>
      <c r="E128" s="847"/>
      <c r="F128" s="42" t="s">
        <v>824</v>
      </c>
      <c r="G128" s="43">
        <v>0.01</v>
      </c>
      <c r="H128" s="44">
        <v>1</v>
      </c>
      <c r="I128" s="109">
        <v>0.01</v>
      </c>
      <c r="J128" s="131">
        <v>547.19000000000005</v>
      </c>
      <c r="K128" s="43"/>
      <c r="L128" s="131">
        <v>5.47</v>
      </c>
      <c r="M128" s="43"/>
      <c r="N128" s="47"/>
      <c r="AF128" s="39"/>
      <c r="AG128" s="48"/>
      <c r="AH128" s="48" t="s">
        <v>945</v>
      </c>
      <c r="AL128" s="48"/>
    </row>
    <row r="129" spans="1:38" s="4" customFormat="1" ht="15" x14ac:dyDescent="0.25">
      <c r="A129" s="71"/>
      <c r="B129" s="72"/>
      <c r="C129" s="847" t="s">
        <v>81</v>
      </c>
      <c r="D129" s="847"/>
      <c r="E129" s="847"/>
      <c r="F129" s="42"/>
      <c r="G129" s="43"/>
      <c r="H129" s="43"/>
      <c r="I129" s="43"/>
      <c r="J129" s="46"/>
      <c r="K129" s="43"/>
      <c r="L129" s="131">
        <v>5.47</v>
      </c>
      <c r="M129" s="66"/>
      <c r="N129" s="47"/>
      <c r="AF129" s="39"/>
      <c r="AG129" s="48"/>
      <c r="AH129" s="48"/>
      <c r="AL129" s="48" t="s">
        <v>81</v>
      </c>
    </row>
    <row r="130" spans="1:38" s="4" customFormat="1" ht="15" x14ac:dyDescent="0.25">
      <c r="A130" s="855" t="s">
        <v>946</v>
      </c>
      <c r="B130" s="856"/>
      <c r="C130" s="856"/>
      <c r="D130" s="856"/>
      <c r="E130" s="856"/>
      <c r="F130" s="856"/>
      <c r="G130" s="856"/>
      <c r="H130" s="856"/>
      <c r="I130" s="856"/>
      <c r="J130" s="856"/>
      <c r="K130" s="856"/>
      <c r="L130" s="856"/>
      <c r="M130" s="856"/>
      <c r="N130" s="857"/>
      <c r="AF130" s="39"/>
      <c r="AG130" s="48" t="s">
        <v>946</v>
      </c>
      <c r="AH130" s="48"/>
      <c r="AL130" s="48"/>
    </row>
    <row r="131" spans="1:38" s="4" customFormat="1" ht="15" x14ac:dyDescent="0.25">
      <c r="A131" s="40" t="s">
        <v>168</v>
      </c>
      <c r="B131" s="41" t="s">
        <v>947</v>
      </c>
      <c r="C131" s="847" t="s">
        <v>948</v>
      </c>
      <c r="D131" s="847"/>
      <c r="E131" s="847"/>
      <c r="F131" s="42" t="s">
        <v>119</v>
      </c>
      <c r="G131" s="43">
        <v>0.02</v>
      </c>
      <c r="H131" s="44">
        <v>1</v>
      </c>
      <c r="I131" s="109">
        <v>0.02</v>
      </c>
      <c r="J131" s="46"/>
      <c r="K131" s="43"/>
      <c r="L131" s="46"/>
      <c r="M131" s="43"/>
      <c r="N131" s="47"/>
      <c r="AF131" s="39"/>
      <c r="AG131" s="48"/>
      <c r="AH131" s="48" t="s">
        <v>948</v>
      </c>
      <c r="AL131" s="48"/>
    </row>
    <row r="132" spans="1:38" s="4" customFormat="1" ht="15" x14ac:dyDescent="0.25">
      <c r="A132" s="51"/>
      <c r="B132" s="50" t="s">
        <v>60</v>
      </c>
      <c r="C132" s="853" t="s">
        <v>66</v>
      </c>
      <c r="D132" s="853"/>
      <c r="E132" s="853"/>
      <c r="F132" s="53"/>
      <c r="G132" s="54"/>
      <c r="H132" s="54"/>
      <c r="I132" s="54"/>
      <c r="J132" s="57">
        <v>193.34</v>
      </c>
      <c r="K132" s="54"/>
      <c r="L132" s="57">
        <v>3.87</v>
      </c>
      <c r="M132" s="56">
        <v>35.42</v>
      </c>
      <c r="N132" s="133">
        <v>137.08000000000001</v>
      </c>
      <c r="AF132" s="39"/>
      <c r="AG132" s="48"/>
      <c r="AH132" s="48"/>
      <c r="AI132" s="3" t="s">
        <v>66</v>
      </c>
      <c r="AL132" s="48"/>
    </row>
    <row r="133" spans="1:38" s="4" customFormat="1" ht="15" x14ac:dyDescent="0.25">
      <c r="A133" s="51"/>
      <c r="B133" s="50" t="s">
        <v>67</v>
      </c>
      <c r="C133" s="853" t="s">
        <v>68</v>
      </c>
      <c r="D133" s="853"/>
      <c r="E133" s="853"/>
      <c r="F133" s="53"/>
      <c r="G133" s="54"/>
      <c r="H133" s="54"/>
      <c r="I133" s="54"/>
      <c r="J133" s="57">
        <v>0.31</v>
      </c>
      <c r="K133" s="54"/>
      <c r="L133" s="57">
        <v>0.01</v>
      </c>
      <c r="M133" s="54"/>
      <c r="N133" s="59"/>
      <c r="AF133" s="39"/>
      <c r="AG133" s="48"/>
      <c r="AH133" s="48"/>
      <c r="AI133" s="3" t="s">
        <v>68</v>
      </c>
      <c r="AL133" s="48"/>
    </row>
    <row r="134" spans="1:38" s="4" customFormat="1" ht="15" x14ac:dyDescent="0.25">
      <c r="A134" s="51"/>
      <c r="B134" s="50" t="s">
        <v>69</v>
      </c>
      <c r="C134" s="853" t="s">
        <v>70</v>
      </c>
      <c r="D134" s="853"/>
      <c r="E134" s="853"/>
      <c r="F134" s="53"/>
      <c r="G134" s="54"/>
      <c r="H134" s="54"/>
      <c r="I134" s="54"/>
      <c r="J134" s="57">
        <v>0.14000000000000001</v>
      </c>
      <c r="K134" s="54"/>
      <c r="L134" s="57">
        <v>0</v>
      </c>
      <c r="M134" s="56">
        <v>35.42</v>
      </c>
      <c r="N134" s="59"/>
      <c r="AF134" s="39"/>
      <c r="AG134" s="48"/>
      <c r="AH134" s="48"/>
      <c r="AI134" s="3" t="s">
        <v>70</v>
      </c>
      <c r="AL134" s="48"/>
    </row>
    <row r="135" spans="1:38" s="4" customFormat="1" ht="15" x14ac:dyDescent="0.25">
      <c r="A135" s="51"/>
      <c r="B135" s="50" t="s">
        <v>86</v>
      </c>
      <c r="C135" s="853" t="s">
        <v>87</v>
      </c>
      <c r="D135" s="853"/>
      <c r="E135" s="853"/>
      <c r="F135" s="53"/>
      <c r="G135" s="54"/>
      <c r="H135" s="54"/>
      <c r="I135" s="54"/>
      <c r="J135" s="57">
        <v>93.27</v>
      </c>
      <c r="K135" s="54"/>
      <c r="L135" s="57">
        <v>1.87</v>
      </c>
      <c r="M135" s="54"/>
      <c r="N135" s="59"/>
      <c r="AF135" s="39"/>
      <c r="AG135" s="48"/>
      <c r="AH135" s="48"/>
      <c r="AI135" s="3" t="s">
        <v>87</v>
      </c>
      <c r="AL135" s="48"/>
    </row>
    <row r="136" spans="1:38" s="4" customFormat="1" ht="15" x14ac:dyDescent="0.25">
      <c r="A136" s="60"/>
      <c r="B136" s="50"/>
      <c r="C136" s="853" t="s">
        <v>71</v>
      </c>
      <c r="D136" s="853"/>
      <c r="E136" s="853"/>
      <c r="F136" s="53" t="s">
        <v>72</v>
      </c>
      <c r="G136" s="56">
        <v>20.329999999999998</v>
      </c>
      <c r="H136" s="54"/>
      <c r="I136" s="130">
        <v>0.40660000000000002</v>
      </c>
      <c r="J136" s="63"/>
      <c r="K136" s="54"/>
      <c r="L136" s="63"/>
      <c r="M136" s="54"/>
      <c r="N136" s="59"/>
      <c r="AF136" s="39"/>
      <c r="AG136" s="48"/>
      <c r="AH136" s="48"/>
      <c r="AJ136" s="3" t="s">
        <v>71</v>
      </c>
      <c r="AL136" s="48"/>
    </row>
    <row r="137" spans="1:38" s="4" customFormat="1" ht="15" x14ac:dyDescent="0.25">
      <c r="A137" s="60"/>
      <c r="B137" s="50"/>
      <c r="C137" s="853" t="s">
        <v>73</v>
      </c>
      <c r="D137" s="853"/>
      <c r="E137" s="853"/>
      <c r="F137" s="53" t="s">
        <v>72</v>
      </c>
      <c r="G137" s="56">
        <v>0.01</v>
      </c>
      <c r="H137" s="54"/>
      <c r="I137" s="130">
        <v>2.0000000000000001E-4</v>
      </c>
      <c r="J137" s="63"/>
      <c r="K137" s="54"/>
      <c r="L137" s="63"/>
      <c r="M137" s="54"/>
      <c r="N137" s="59"/>
      <c r="AF137" s="39"/>
      <c r="AG137" s="48"/>
      <c r="AH137" s="48"/>
      <c r="AJ137" s="3" t="s">
        <v>73</v>
      </c>
      <c r="AL137" s="48"/>
    </row>
    <row r="138" spans="1:38" s="4" customFormat="1" ht="15" x14ac:dyDescent="0.25">
      <c r="A138" s="51"/>
      <c r="B138" s="50"/>
      <c r="C138" s="854" t="s">
        <v>74</v>
      </c>
      <c r="D138" s="854"/>
      <c r="E138" s="854"/>
      <c r="F138" s="65"/>
      <c r="G138" s="66"/>
      <c r="H138" s="66"/>
      <c r="I138" s="66"/>
      <c r="J138" s="68">
        <v>286.92</v>
      </c>
      <c r="K138" s="66"/>
      <c r="L138" s="68">
        <v>5.75</v>
      </c>
      <c r="M138" s="66"/>
      <c r="N138" s="69"/>
      <c r="AF138" s="39"/>
      <c r="AG138" s="48"/>
      <c r="AH138" s="48"/>
      <c r="AK138" s="3" t="s">
        <v>74</v>
      </c>
      <c r="AL138" s="48"/>
    </row>
    <row r="139" spans="1:38" s="4" customFormat="1" ht="15" x14ac:dyDescent="0.25">
      <c r="A139" s="60"/>
      <c r="B139" s="50"/>
      <c r="C139" s="853" t="s">
        <v>75</v>
      </c>
      <c r="D139" s="853"/>
      <c r="E139" s="853"/>
      <c r="F139" s="53"/>
      <c r="G139" s="54"/>
      <c r="H139" s="54"/>
      <c r="I139" s="54"/>
      <c r="J139" s="63"/>
      <c r="K139" s="54"/>
      <c r="L139" s="57">
        <v>3.87</v>
      </c>
      <c r="M139" s="54"/>
      <c r="N139" s="133">
        <v>137.08000000000001</v>
      </c>
      <c r="AF139" s="39"/>
      <c r="AG139" s="48"/>
      <c r="AH139" s="48"/>
      <c r="AJ139" s="3" t="s">
        <v>75</v>
      </c>
      <c r="AL139" s="48"/>
    </row>
    <row r="140" spans="1:38" s="4" customFormat="1" ht="23.25" x14ac:dyDescent="0.25">
      <c r="A140" s="60"/>
      <c r="B140" s="50" t="s">
        <v>120</v>
      </c>
      <c r="C140" s="853" t="s">
        <v>121</v>
      </c>
      <c r="D140" s="853"/>
      <c r="E140" s="853"/>
      <c r="F140" s="53" t="s">
        <v>78</v>
      </c>
      <c r="G140" s="70">
        <v>97</v>
      </c>
      <c r="H140" s="54"/>
      <c r="I140" s="70">
        <v>97</v>
      </c>
      <c r="J140" s="63"/>
      <c r="K140" s="54"/>
      <c r="L140" s="57">
        <v>3.75</v>
      </c>
      <c r="M140" s="54"/>
      <c r="N140" s="133">
        <v>132.97</v>
      </c>
      <c r="AF140" s="39"/>
      <c r="AG140" s="48"/>
      <c r="AH140" s="48"/>
      <c r="AJ140" s="3" t="s">
        <v>121</v>
      </c>
      <c r="AL140" s="48"/>
    </row>
    <row r="141" spans="1:38" s="4" customFormat="1" ht="23.25" x14ac:dyDescent="0.25">
      <c r="A141" s="60"/>
      <c r="B141" s="50" t="s">
        <v>122</v>
      </c>
      <c r="C141" s="853" t="s">
        <v>123</v>
      </c>
      <c r="D141" s="853"/>
      <c r="E141" s="853"/>
      <c r="F141" s="53" t="s">
        <v>78</v>
      </c>
      <c r="G141" s="70">
        <v>51</v>
      </c>
      <c r="H141" s="54"/>
      <c r="I141" s="70">
        <v>51</v>
      </c>
      <c r="J141" s="63"/>
      <c r="K141" s="54"/>
      <c r="L141" s="57">
        <v>1.97</v>
      </c>
      <c r="M141" s="54"/>
      <c r="N141" s="133">
        <v>69.91</v>
      </c>
      <c r="AF141" s="39"/>
      <c r="AG141" s="48"/>
      <c r="AH141" s="48"/>
      <c r="AJ141" s="3" t="s">
        <v>123</v>
      </c>
      <c r="AL141" s="48"/>
    </row>
    <row r="142" spans="1:38" s="4" customFormat="1" ht="15" x14ac:dyDescent="0.25">
      <c r="A142" s="71"/>
      <c r="B142" s="72"/>
      <c r="C142" s="847" t="s">
        <v>81</v>
      </c>
      <c r="D142" s="847"/>
      <c r="E142" s="847"/>
      <c r="F142" s="42"/>
      <c r="G142" s="43"/>
      <c r="H142" s="43"/>
      <c r="I142" s="43"/>
      <c r="J142" s="46"/>
      <c r="K142" s="43"/>
      <c r="L142" s="131">
        <v>11.47</v>
      </c>
      <c r="M142" s="66"/>
      <c r="N142" s="47"/>
      <c r="AF142" s="39"/>
      <c r="AG142" s="48"/>
      <c r="AH142" s="48"/>
      <c r="AL142" s="48" t="s">
        <v>81</v>
      </c>
    </row>
    <row r="143" spans="1:38" s="4" customFormat="1" ht="15" x14ac:dyDescent="0.25">
      <c r="A143" s="40" t="s">
        <v>171</v>
      </c>
      <c r="B143" s="41" t="s">
        <v>949</v>
      </c>
      <c r="C143" s="847" t="s">
        <v>950</v>
      </c>
      <c r="D143" s="847"/>
      <c r="E143" s="847"/>
      <c r="F143" s="42" t="s">
        <v>824</v>
      </c>
      <c r="G143" s="43">
        <v>0.01</v>
      </c>
      <c r="H143" s="44">
        <v>1</v>
      </c>
      <c r="I143" s="109">
        <v>0.01</v>
      </c>
      <c r="J143" s="73">
        <v>7840</v>
      </c>
      <c r="K143" s="43"/>
      <c r="L143" s="131">
        <v>78.400000000000006</v>
      </c>
      <c r="M143" s="43"/>
      <c r="N143" s="47"/>
      <c r="AF143" s="39"/>
      <c r="AG143" s="48"/>
      <c r="AH143" s="48" t="s">
        <v>950</v>
      </c>
      <c r="AL143" s="48"/>
    </row>
    <row r="144" spans="1:38" s="4" customFormat="1" ht="15" x14ac:dyDescent="0.25">
      <c r="A144" s="71"/>
      <c r="B144" s="72"/>
      <c r="C144" s="847" t="s">
        <v>81</v>
      </c>
      <c r="D144" s="847"/>
      <c r="E144" s="847"/>
      <c r="F144" s="42"/>
      <c r="G144" s="43"/>
      <c r="H144" s="43"/>
      <c r="I144" s="43"/>
      <c r="J144" s="46"/>
      <c r="K144" s="43"/>
      <c r="L144" s="131">
        <v>78.400000000000006</v>
      </c>
      <c r="M144" s="66"/>
      <c r="N144" s="47"/>
      <c r="AF144" s="39"/>
      <c r="AG144" s="48"/>
      <c r="AH144" s="48"/>
      <c r="AL144" s="48" t="s">
        <v>81</v>
      </c>
    </row>
    <row r="145" spans="1:38" s="4" customFormat="1" ht="23.25" x14ac:dyDescent="0.25">
      <c r="A145" s="40" t="s">
        <v>180</v>
      </c>
      <c r="B145" s="41" t="s">
        <v>951</v>
      </c>
      <c r="C145" s="847" t="s">
        <v>952</v>
      </c>
      <c r="D145" s="847"/>
      <c r="E145" s="847"/>
      <c r="F145" s="42" t="s">
        <v>119</v>
      </c>
      <c r="G145" s="43">
        <v>0.02</v>
      </c>
      <c r="H145" s="44">
        <v>1</v>
      </c>
      <c r="I145" s="109">
        <v>0.02</v>
      </c>
      <c r="J145" s="131">
        <v>926</v>
      </c>
      <c r="K145" s="43"/>
      <c r="L145" s="131">
        <v>18.52</v>
      </c>
      <c r="M145" s="43"/>
      <c r="N145" s="47"/>
      <c r="AF145" s="39"/>
      <c r="AG145" s="48"/>
      <c r="AH145" s="48" t="s">
        <v>952</v>
      </c>
      <c r="AL145" s="48"/>
    </row>
    <row r="146" spans="1:38" s="4" customFormat="1" ht="15" x14ac:dyDescent="0.25">
      <c r="A146" s="71"/>
      <c r="B146" s="72"/>
      <c r="C146" s="847" t="s">
        <v>81</v>
      </c>
      <c r="D146" s="847"/>
      <c r="E146" s="847"/>
      <c r="F146" s="42"/>
      <c r="G146" s="43"/>
      <c r="H146" s="43"/>
      <c r="I146" s="43"/>
      <c r="J146" s="46"/>
      <c r="K146" s="43"/>
      <c r="L146" s="131">
        <v>18.52</v>
      </c>
      <c r="M146" s="66"/>
      <c r="N146" s="47"/>
      <c r="AF146" s="39"/>
      <c r="AG146" s="48"/>
      <c r="AH146" s="48"/>
      <c r="AL146" s="48" t="s">
        <v>81</v>
      </c>
    </row>
    <row r="147" spans="1:38" s="4" customFormat="1" ht="23.25" x14ac:dyDescent="0.25">
      <c r="A147" s="40" t="s">
        <v>183</v>
      </c>
      <c r="B147" s="41" t="s">
        <v>953</v>
      </c>
      <c r="C147" s="847" t="s">
        <v>954</v>
      </c>
      <c r="D147" s="847"/>
      <c r="E147" s="847"/>
      <c r="F147" s="42" t="s">
        <v>824</v>
      </c>
      <c r="G147" s="43">
        <v>0.01</v>
      </c>
      <c r="H147" s="44">
        <v>1</v>
      </c>
      <c r="I147" s="109">
        <v>0.01</v>
      </c>
      <c r="J147" s="73">
        <v>1155</v>
      </c>
      <c r="K147" s="43"/>
      <c r="L147" s="131">
        <v>11.55</v>
      </c>
      <c r="M147" s="43"/>
      <c r="N147" s="47"/>
      <c r="AF147" s="39"/>
      <c r="AG147" s="48"/>
      <c r="AH147" s="48" t="s">
        <v>954</v>
      </c>
      <c r="AL147" s="48"/>
    </row>
    <row r="148" spans="1:38" s="4" customFormat="1" ht="15" x14ac:dyDescent="0.25">
      <c r="A148" s="71"/>
      <c r="B148" s="72"/>
      <c r="C148" s="847" t="s">
        <v>81</v>
      </c>
      <c r="D148" s="847"/>
      <c r="E148" s="847"/>
      <c r="F148" s="42"/>
      <c r="G148" s="43"/>
      <c r="H148" s="43"/>
      <c r="I148" s="43"/>
      <c r="J148" s="46"/>
      <c r="K148" s="43"/>
      <c r="L148" s="131">
        <v>11.55</v>
      </c>
      <c r="M148" s="66"/>
      <c r="N148" s="47"/>
      <c r="AF148" s="39"/>
      <c r="AG148" s="48"/>
      <c r="AH148" s="48"/>
      <c r="AL148" s="48" t="s">
        <v>81</v>
      </c>
    </row>
    <row r="149" spans="1:38" s="4" customFormat="1" ht="23.25" x14ac:dyDescent="0.25">
      <c r="A149" s="40" t="s">
        <v>186</v>
      </c>
      <c r="B149" s="41" t="s">
        <v>955</v>
      </c>
      <c r="C149" s="847" t="s">
        <v>956</v>
      </c>
      <c r="D149" s="847"/>
      <c r="E149" s="847"/>
      <c r="F149" s="42" t="s">
        <v>824</v>
      </c>
      <c r="G149" s="43">
        <v>0.01</v>
      </c>
      <c r="H149" s="44">
        <v>1</v>
      </c>
      <c r="I149" s="109">
        <v>0.01</v>
      </c>
      <c r="J149" s="73">
        <v>1278</v>
      </c>
      <c r="K149" s="43"/>
      <c r="L149" s="131">
        <v>12.78</v>
      </c>
      <c r="M149" s="43"/>
      <c r="N149" s="47"/>
      <c r="AF149" s="39"/>
      <c r="AG149" s="48"/>
      <c r="AH149" s="48" t="s">
        <v>956</v>
      </c>
      <c r="AL149" s="48"/>
    </row>
    <row r="150" spans="1:38" s="4" customFormat="1" ht="15" x14ac:dyDescent="0.25">
      <c r="A150" s="71"/>
      <c r="B150" s="72"/>
      <c r="C150" s="847" t="s">
        <v>81</v>
      </c>
      <c r="D150" s="847"/>
      <c r="E150" s="847"/>
      <c r="F150" s="42"/>
      <c r="G150" s="43"/>
      <c r="H150" s="43"/>
      <c r="I150" s="43"/>
      <c r="J150" s="46"/>
      <c r="K150" s="43"/>
      <c r="L150" s="131">
        <v>12.78</v>
      </c>
      <c r="M150" s="66"/>
      <c r="N150" s="47"/>
      <c r="AF150" s="39"/>
      <c r="AG150" s="48"/>
      <c r="AH150" s="48"/>
      <c r="AL150" s="48" t="s">
        <v>81</v>
      </c>
    </row>
    <row r="151" spans="1:38" s="4" customFormat="1" ht="15" x14ac:dyDescent="0.25">
      <c r="A151" s="40" t="s">
        <v>187</v>
      </c>
      <c r="B151" s="41" t="s">
        <v>957</v>
      </c>
      <c r="C151" s="847" t="s">
        <v>958</v>
      </c>
      <c r="D151" s="847"/>
      <c r="E151" s="847"/>
      <c r="F151" s="42" t="s">
        <v>174</v>
      </c>
      <c r="G151" s="43">
        <v>2</v>
      </c>
      <c r="H151" s="44">
        <v>1</v>
      </c>
      <c r="I151" s="44">
        <v>2</v>
      </c>
      <c r="J151" s="131">
        <v>17.62</v>
      </c>
      <c r="K151" s="43"/>
      <c r="L151" s="131">
        <v>35.24</v>
      </c>
      <c r="M151" s="43"/>
      <c r="N151" s="47"/>
      <c r="AF151" s="39"/>
      <c r="AG151" s="48"/>
      <c r="AH151" s="48" t="s">
        <v>958</v>
      </c>
      <c r="AL151" s="48"/>
    </row>
    <row r="152" spans="1:38" s="4" customFormat="1" ht="15" x14ac:dyDescent="0.25">
      <c r="A152" s="71"/>
      <c r="B152" s="72"/>
      <c r="C152" s="847" t="s">
        <v>81</v>
      </c>
      <c r="D152" s="847"/>
      <c r="E152" s="847"/>
      <c r="F152" s="42"/>
      <c r="G152" s="43"/>
      <c r="H152" s="43"/>
      <c r="I152" s="43"/>
      <c r="J152" s="46"/>
      <c r="K152" s="43"/>
      <c r="L152" s="131">
        <v>35.24</v>
      </c>
      <c r="M152" s="66"/>
      <c r="N152" s="47"/>
      <c r="AF152" s="39"/>
      <c r="AG152" s="48"/>
      <c r="AH152" s="48"/>
      <c r="AL152" s="48" t="s">
        <v>81</v>
      </c>
    </row>
    <row r="153" spans="1:38" s="4" customFormat="1" ht="15" x14ac:dyDescent="0.25">
      <c r="A153" s="40" t="s">
        <v>189</v>
      </c>
      <c r="B153" s="41" t="s">
        <v>959</v>
      </c>
      <c r="C153" s="847" t="s">
        <v>960</v>
      </c>
      <c r="D153" s="847"/>
      <c r="E153" s="847"/>
      <c r="F153" s="42" t="s">
        <v>119</v>
      </c>
      <c r="G153" s="43">
        <v>0.34300000000000003</v>
      </c>
      <c r="H153" s="44">
        <v>1</v>
      </c>
      <c r="I153" s="129">
        <v>0.34300000000000003</v>
      </c>
      <c r="J153" s="46"/>
      <c r="K153" s="43"/>
      <c r="L153" s="46"/>
      <c r="M153" s="43"/>
      <c r="N153" s="47"/>
      <c r="AF153" s="39"/>
      <c r="AG153" s="48"/>
      <c r="AH153" s="48" t="s">
        <v>960</v>
      </c>
      <c r="AL153" s="48"/>
    </row>
    <row r="154" spans="1:38" s="4" customFormat="1" ht="15" x14ac:dyDescent="0.25">
      <c r="A154" s="51"/>
      <c r="B154" s="50" t="s">
        <v>60</v>
      </c>
      <c r="C154" s="853" t="s">
        <v>66</v>
      </c>
      <c r="D154" s="853"/>
      <c r="E154" s="853"/>
      <c r="F154" s="53"/>
      <c r="G154" s="54"/>
      <c r="H154" s="54"/>
      <c r="I154" s="54"/>
      <c r="J154" s="57">
        <v>26.51</v>
      </c>
      <c r="K154" s="54"/>
      <c r="L154" s="57">
        <v>9.09</v>
      </c>
      <c r="M154" s="56">
        <v>35.42</v>
      </c>
      <c r="N154" s="133">
        <v>321.97000000000003</v>
      </c>
      <c r="AF154" s="39"/>
      <c r="AG154" s="48"/>
      <c r="AH154" s="48"/>
      <c r="AI154" s="3" t="s">
        <v>66</v>
      </c>
      <c r="AL154" s="48"/>
    </row>
    <row r="155" spans="1:38" s="4" customFormat="1" ht="15" x14ac:dyDescent="0.25">
      <c r="A155" s="51"/>
      <c r="B155" s="50" t="s">
        <v>67</v>
      </c>
      <c r="C155" s="853" t="s">
        <v>68</v>
      </c>
      <c r="D155" s="853"/>
      <c r="E155" s="853"/>
      <c r="F155" s="53"/>
      <c r="G155" s="54"/>
      <c r="H155" s="54"/>
      <c r="I155" s="54"/>
      <c r="J155" s="57">
        <v>1.81</v>
      </c>
      <c r="K155" s="54"/>
      <c r="L155" s="57">
        <v>0.62</v>
      </c>
      <c r="M155" s="54"/>
      <c r="N155" s="59"/>
      <c r="AF155" s="39"/>
      <c r="AG155" s="48"/>
      <c r="AH155" s="48"/>
      <c r="AI155" s="3" t="s">
        <v>68</v>
      </c>
      <c r="AL155" s="48"/>
    </row>
    <row r="156" spans="1:38" s="4" customFormat="1" ht="15" x14ac:dyDescent="0.25">
      <c r="A156" s="51"/>
      <c r="B156" s="50" t="s">
        <v>69</v>
      </c>
      <c r="C156" s="853" t="s">
        <v>70</v>
      </c>
      <c r="D156" s="853"/>
      <c r="E156" s="853"/>
      <c r="F156" s="53"/>
      <c r="G156" s="54"/>
      <c r="H156" s="54"/>
      <c r="I156" s="54"/>
      <c r="J156" s="57">
        <v>0.26</v>
      </c>
      <c r="K156" s="54"/>
      <c r="L156" s="57">
        <v>0.09</v>
      </c>
      <c r="M156" s="56">
        <v>35.42</v>
      </c>
      <c r="N156" s="133">
        <v>3.19</v>
      </c>
      <c r="AF156" s="39"/>
      <c r="AG156" s="48"/>
      <c r="AH156" s="48"/>
      <c r="AI156" s="3" t="s">
        <v>70</v>
      </c>
      <c r="AL156" s="48"/>
    </row>
    <row r="157" spans="1:38" s="4" customFormat="1" ht="15" x14ac:dyDescent="0.25">
      <c r="A157" s="51"/>
      <c r="B157" s="50" t="s">
        <v>86</v>
      </c>
      <c r="C157" s="853" t="s">
        <v>87</v>
      </c>
      <c r="D157" s="853"/>
      <c r="E157" s="853"/>
      <c r="F157" s="53"/>
      <c r="G157" s="54"/>
      <c r="H157" s="54"/>
      <c r="I157" s="54"/>
      <c r="J157" s="57">
        <v>10.27</v>
      </c>
      <c r="K157" s="54"/>
      <c r="L157" s="57">
        <v>3.52</v>
      </c>
      <c r="M157" s="54"/>
      <c r="N157" s="59"/>
      <c r="AF157" s="39"/>
      <c r="AG157" s="48"/>
      <c r="AH157" s="48"/>
      <c r="AI157" s="3" t="s">
        <v>87</v>
      </c>
      <c r="AL157" s="48"/>
    </row>
    <row r="158" spans="1:38" s="4" customFormat="1" ht="15" x14ac:dyDescent="0.25">
      <c r="A158" s="60"/>
      <c r="B158" s="50"/>
      <c r="C158" s="853" t="s">
        <v>71</v>
      </c>
      <c r="D158" s="853"/>
      <c r="E158" s="853"/>
      <c r="F158" s="53" t="s">
        <v>72</v>
      </c>
      <c r="G158" s="56">
        <v>2.82</v>
      </c>
      <c r="H158" s="54"/>
      <c r="I158" s="64">
        <v>0.96726000000000001</v>
      </c>
      <c r="J158" s="63"/>
      <c r="K158" s="54"/>
      <c r="L158" s="63"/>
      <c r="M158" s="54"/>
      <c r="N158" s="59"/>
      <c r="AF158" s="39"/>
      <c r="AG158" s="48"/>
      <c r="AH158" s="48"/>
      <c r="AJ158" s="3" t="s">
        <v>71</v>
      </c>
      <c r="AL158" s="48"/>
    </row>
    <row r="159" spans="1:38" s="4" customFormat="1" ht="15" x14ac:dyDescent="0.25">
      <c r="A159" s="60"/>
      <c r="B159" s="50"/>
      <c r="C159" s="853" t="s">
        <v>73</v>
      </c>
      <c r="D159" s="853"/>
      <c r="E159" s="853"/>
      <c r="F159" s="53" t="s">
        <v>72</v>
      </c>
      <c r="G159" s="56">
        <v>0.02</v>
      </c>
      <c r="H159" s="54"/>
      <c r="I159" s="64">
        <v>6.8599999999999998E-3</v>
      </c>
      <c r="J159" s="63"/>
      <c r="K159" s="54"/>
      <c r="L159" s="63"/>
      <c r="M159" s="54"/>
      <c r="N159" s="59"/>
      <c r="AF159" s="39"/>
      <c r="AG159" s="48"/>
      <c r="AH159" s="48"/>
      <c r="AJ159" s="3" t="s">
        <v>73</v>
      </c>
      <c r="AL159" s="48"/>
    </row>
    <row r="160" spans="1:38" s="4" customFormat="1" ht="15" x14ac:dyDescent="0.25">
      <c r="A160" s="51"/>
      <c r="B160" s="50"/>
      <c r="C160" s="854" t="s">
        <v>74</v>
      </c>
      <c r="D160" s="854"/>
      <c r="E160" s="854"/>
      <c r="F160" s="65"/>
      <c r="G160" s="66"/>
      <c r="H160" s="66"/>
      <c r="I160" s="66"/>
      <c r="J160" s="68">
        <v>38.590000000000003</v>
      </c>
      <c r="K160" s="66"/>
      <c r="L160" s="68">
        <v>13.23</v>
      </c>
      <c r="M160" s="66"/>
      <c r="N160" s="69"/>
      <c r="AF160" s="39"/>
      <c r="AG160" s="48"/>
      <c r="AH160" s="48"/>
      <c r="AK160" s="3" t="s">
        <v>74</v>
      </c>
      <c r="AL160" s="48"/>
    </row>
    <row r="161" spans="1:38" s="4" customFormat="1" ht="15" x14ac:dyDescent="0.25">
      <c r="A161" s="60"/>
      <c r="B161" s="50"/>
      <c r="C161" s="853" t="s">
        <v>75</v>
      </c>
      <c r="D161" s="853"/>
      <c r="E161" s="853"/>
      <c r="F161" s="53"/>
      <c r="G161" s="54"/>
      <c r="H161" s="54"/>
      <c r="I161" s="54"/>
      <c r="J161" s="63"/>
      <c r="K161" s="54"/>
      <c r="L161" s="57">
        <v>9.18</v>
      </c>
      <c r="M161" s="54"/>
      <c r="N161" s="133">
        <v>325.16000000000003</v>
      </c>
      <c r="AF161" s="39"/>
      <c r="AG161" s="48"/>
      <c r="AH161" s="48"/>
      <c r="AJ161" s="3" t="s">
        <v>75</v>
      </c>
      <c r="AL161" s="48"/>
    </row>
    <row r="162" spans="1:38" s="4" customFormat="1" ht="23.25" x14ac:dyDescent="0.25">
      <c r="A162" s="60"/>
      <c r="B162" s="50" t="s">
        <v>120</v>
      </c>
      <c r="C162" s="853" t="s">
        <v>121</v>
      </c>
      <c r="D162" s="853"/>
      <c r="E162" s="853"/>
      <c r="F162" s="53" t="s">
        <v>78</v>
      </c>
      <c r="G162" s="70">
        <v>97</v>
      </c>
      <c r="H162" s="54"/>
      <c r="I162" s="70">
        <v>97</v>
      </c>
      <c r="J162" s="63"/>
      <c r="K162" s="54"/>
      <c r="L162" s="57">
        <v>8.9</v>
      </c>
      <c r="M162" s="54"/>
      <c r="N162" s="133">
        <v>315.41000000000003</v>
      </c>
      <c r="AF162" s="39"/>
      <c r="AG162" s="48"/>
      <c r="AH162" s="48"/>
      <c r="AJ162" s="3" t="s">
        <v>121</v>
      </c>
      <c r="AL162" s="48"/>
    </row>
    <row r="163" spans="1:38" s="4" customFormat="1" ht="23.25" x14ac:dyDescent="0.25">
      <c r="A163" s="60"/>
      <c r="B163" s="50" t="s">
        <v>122</v>
      </c>
      <c r="C163" s="853" t="s">
        <v>123</v>
      </c>
      <c r="D163" s="853"/>
      <c r="E163" s="853"/>
      <c r="F163" s="53" t="s">
        <v>78</v>
      </c>
      <c r="G163" s="70">
        <v>51</v>
      </c>
      <c r="H163" s="54"/>
      <c r="I163" s="70">
        <v>51</v>
      </c>
      <c r="J163" s="63"/>
      <c r="K163" s="54"/>
      <c r="L163" s="57">
        <v>4.68</v>
      </c>
      <c r="M163" s="54"/>
      <c r="N163" s="133">
        <v>165.83</v>
      </c>
      <c r="AF163" s="39"/>
      <c r="AG163" s="48"/>
      <c r="AH163" s="48"/>
      <c r="AJ163" s="3" t="s">
        <v>123</v>
      </c>
      <c r="AL163" s="48"/>
    </row>
    <row r="164" spans="1:38" s="4" customFormat="1" ht="15" x14ac:dyDescent="0.25">
      <c r="A164" s="71"/>
      <c r="B164" s="72"/>
      <c r="C164" s="847" t="s">
        <v>81</v>
      </c>
      <c r="D164" s="847"/>
      <c r="E164" s="847"/>
      <c r="F164" s="42"/>
      <c r="G164" s="43"/>
      <c r="H164" s="43"/>
      <c r="I164" s="43"/>
      <c r="J164" s="46"/>
      <c r="K164" s="43"/>
      <c r="L164" s="131">
        <v>26.81</v>
      </c>
      <c r="M164" s="66"/>
      <c r="N164" s="47"/>
      <c r="AF164" s="39"/>
      <c r="AG164" s="48"/>
      <c r="AH164" s="48"/>
      <c r="AL164" s="48" t="s">
        <v>81</v>
      </c>
    </row>
    <row r="165" spans="1:38" s="4" customFormat="1" ht="23.25" x14ac:dyDescent="0.25">
      <c r="A165" s="40" t="s">
        <v>191</v>
      </c>
      <c r="B165" s="41" t="s">
        <v>961</v>
      </c>
      <c r="C165" s="847" t="s">
        <v>962</v>
      </c>
      <c r="D165" s="847"/>
      <c r="E165" s="847"/>
      <c r="F165" s="42" t="s">
        <v>119</v>
      </c>
      <c r="G165" s="43">
        <v>0.14699999999999999</v>
      </c>
      <c r="H165" s="44">
        <v>1</v>
      </c>
      <c r="I165" s="129">
        <v>0.14699999999999999</v>
      </c>
      <c r="J165" s="46"/>
      <c r="K165" s="43"/>
      <c r="L165" s="46"/>
      <c r="M165" s="43"/>
      <c r="N165" s="47"/>
      <c r="AF165" s="39"/>
      <c r="AG165" s="48"/>
      <c r="AH165" s="48" t="s">
        <v>962</v>
      </c>
      <c r="AL165" s="48"/>
    </row>
    <row r="166" spans="1:38" s="4" customFormat="1" ht="15" x14ac:dyDescent="0.25">
      <c r="A166" s="51"/>
      <c r="B166" s="50" t="s">
        <v>60</v>
      </c>
      <c r="C166" s="853" t="s">
        <v>66</v>
      </c>
      <c r="D166" s="853"/>
      <c r="E166" s="853"/>
      <c r="F166" s="53"/>
      <c r="G166" s="54"/>
      <c r="H166" s="54"/>
      <c r="I166" s="54"/>
      <c r="J166" s="57">
        <v>288.02</v>
      </c>
      <c r="K166" s="54"/>
      <c r="L166" s="57">
        <v>42.34</v>
      </c>
      <c r="M166" s="56">
        <v>35.42</v>
      </c>
      <c r="N166" s="58">
        <v>1499.68</v>
      </c>
      <c r="AF166" s="39"/>
      <c r="AG166" s="48"/>
      <c r="AH166" s="48"/>
      <c r="AI166" s="3" t="s">
        <v>66</v>
      </c>
      <c r="AL166" s="48"/>
    </row>
    <row r="167" spans="1:38" s="4" customFormat="1" ht="15" x14ac:dyDescent="0.25">
      <c r="A167" s="51"/>
      <c r="B167" s="50" t="s">
        <v>67</v>
      </c>
      <c r="C167" s="853" t="s">
        <v>68</v>
      </c>
      <c r="D167" s="853"/>
      <c r="E167" s="853"/>
      <c r="F167" s="53"/>
      <c r="G167" s="54"/>
      <c r="H167" s="54"/>
      <c r="I167" s="54"/>
      <c r="J167" s="57">
        <v>68.98</v>
      </c>
      <c r="K167" s="54"/>
      <c r="L167" s="57">
        <v>10.14</v>
      </c>
      <c r="M167" s="54"/>
      <c r="N167" s="59"/>
      <c r="AF167" s="39"/>
      <c r="AG167" s="48"/>
      <c r="AH167" s="48"/>
      <c r="AI167" s="3" t="s">
        <v>68</v>
      </c>
      <c r="AL167" s="48"/>
    </row>
    <row r="168" spans="1:38" s="4" customFormat="1" ht="15" x14ac:dyDescent="0.25">
      <c r="A168" s="51"/>
      <c r="B168" s="50" t="s">
        <v>69</v>
      </c>
      <c r="C168" s="853" t="s">
        <v>70</v>
      </c>
      <c r="D168" s="853"/>
      <c r="E168" s="853"/>
      <c r="F168" s="53"/>
      <c r="G168" s="54"/>
      <c r="H168" s="54"/>
      <c r="I168" s="54"/>
      <c r="J168" s="57">
        <v>4.0199999999999996</v>
      </c>
      <c r="K168" s="54"/>
      <c r="L168" s="57">
        <v>0.59</v>
      </c>
      <c r="M168" s="56">
        <v>35.42</v>
      </c>
      <c r="N168" s="133">
        <v>20.9</v>
      </c>
      <c r="AF168" s="39"/>
      <c r="AG168" s="48"/>
      <c r="AH168" s="48"/>
      <c r="AI168" s="3" t="s">
        <v>70</v>
      </c>
      <c r="AL168" s="48"/>
    </row>
    <row r="169" spans="1:38" s="4" customFormat="1" ht="15" x14ac:dyDescent="0.25">
      <c r="A169" s="51"/>
      <c r="B169" s="50" t="s">
        <v>86</v>
      </c>
      <c r="C169" s="853" t="s">
        <v>87</v>
      </c>
      <c r="D169" s="853"/>
      <c r="E169" s="853"/>
      <c r="F169" s="53"/>
      <c r="G169" s="54"/>
      <c r="H169" s="54"/>
      <c r="I169" s="54"/>
      <c r="J169" s="57">
        <v>73.7</v>
      </c>
      <c r="K169" s="54"/>
      <c r="L169" s="57">
        <v>10.83</v>
      </c>
      <c r="M169" s="54"/>
      <c r="N169" s="59"/>
      <c r="AF169" s="39"/>
      <c r="AG169" s="48"/>
      <c r="AH169" s="48"/>
      <c r="AI169" s="3" t="s">
        <v>87</v>
      </c>
      <c r="AL169" s="48"/>
    </row>
    <row r="170" spans="1:38" s="4" customFormat="1" ht="15" x14ac:dyDescent="0.25">
      <c r="A170" s="60"/>
      <c r="B170" s="50"/>
      <c r="C170" s="853" t="s">
        <v>71</v>
      </c>
      <c r="D170" s="853"/>
      <c r="E170" s="853"/>
      <c r="F170" s="53" t="s">
        <v>72</v>
      </c>
      <c r="G170" s="56">
        <v>30.64</v>
      </c>
      <c r="H170" s="54"/>
      <c r="I170" s="64">
        <v>4.5040800000000001</v>
      </c>
      <c r="J170" s="63"/>
      <c r="K170" s="54"/>
      <c r="L170" s="63"/>
      <c r="M170" s="54"/>
      <c r="N170" s="59"/>
      <c r="AF170" s="39"/>
      <c r="AG170" s="48"/>
      <c r="AH170" s="48"/>
      <c r="AJ170" s="3" t="s">
        <v>71</v>
      </c>
      <c r="AL170" s="48"/>
    </row>
    <row r="171" spans="1:38" s="4" customFormat="1" ht="15" x14ac:dyDescent="0.25">
      <c r="A171" s="60"/>
      <c r="B171" s="50"/>
      <c r="C171" s="853" t="s">
        <v>73</v>
      </c>
      <c r="D171" s="853"/>
      <c r="E171" s="853"/>
      <c r="F171" s="53" t="s">
        <v>72</v>
      </c>
      <c r="G171" s="56">
        <v>0.32</v>
      </c>
      <c r="H171" s="54"/>
      <c r="I171" s="64">
        <v>4.7039999999999998E-2</v>
      </c>
      <c r="J171" s="63"/>
      <c r="K171" s="54"/>
      <c r="L171" s="63"/>
      <c r="M171" s="54"/>
      <c r="N171" s="59"/>
      <c r="AF171" s="39"/>
      <c r="AG171" s="48"/>
      <c r="AH171" s="48"/>
      <c r="AJ171" s="3" t="s">
        <v>73</v>
      </c>
      <c r="AL171" s="48"/>
    </row>
    <row r="172" spans="1:38" s="4" customFormat="1" ht="15" x14ac:dyDescent="0.25">
      <c r="A172" s="51"/>
      <c r="B172" s="50"/>
      <c r="C172" s="854" t="s">
        <v>74</v>
      </c>
      <c r="D172" s="854"/>
      <c r="E172" s="854"/>
      <c r="F172" s="65"/>
      <c r="G172" s="66"/>
      <c r="H172" s="66"/>
      <c r="I172" s="66"/>
      <c r="J172" s="68">
        <v>430.7</v>
      </c>
      <c r="K172" s="66"/>
      <c r="L172" s="68">
        <v>63.31</v>
      </c>
      <c r="M172" s="66"/>
      <c r="N172" s="69"/>
      <c r="AF172" s="39"/>
      <c r="AG172" s="48"/>
      <c r="AH172" s="48"/>
      <c r="AK172" s="3" t="s">
        <v>74</v>
      </c>
      <c r="AL172" s="48"/>
    </row>
    <row r="173" spans="1:38" s="4" customFormat="1" ht="15" x14ac:dyDescent="0.25">
      <c r="A173" s="60"/>
      <c r="B173" s="50"/>
      <c r="C173" s="853" t="s">
        <v>75</v>
      </c>
      <c r="D173" s="853"/>
      <c r="E173" s="853"/>
      <c r="F173" s="53"/>
      <c r="G173" s="54"/>
      <c r="H173" s="54"/>
      <c r="I173" s="54"/>
      <c r="J173" s="63"/>
      <c r="K173" s="54"/>
      <c r="L173" s="57">
        <v>42.93</v>
      </c>
      <c r="M173" s="54"/>
      <c r="N173" s="58">
        <v>1520.58</v>
      </c>
      <c r="AF173" s="39"/>
      <c r="AG173" s="48"/>
      <c r="AH173" s="48"/>
      <c r="AJ173" s="3" t="s">
        <v>75</v>
      </c>
      <c r="AL173" s="48"/>
    </row>
    <row r="174" spans="1:38" s="4" customFormat="1" ht="23.25" x14ac:dyDescent="0.25">
      <c r="A174" s="60"/>
      <c r="B174" s="50" t="s">
        <v>120</v>
      </c>
      <c r="C174" s="853" t="s">
        <v>121</v>
      </c>
      <c r="D174" s="853"/>
      <c r="E174" s="853"/>
      <c r="F174" s="53" t="s">
        <v>78</v>
      </c>
      <c r="G174" s="70">
        <v>97</v>
      </c>
      <c r="H174" s="54"/>
      <c r="I174" s="70">
        <v>97</v>
      </c>
      <c r="J174" s="63"/>
      <c r="K174" s="54"/>
      <c r="L174" s="57">
        <v>41.64</v>
      </c>
      <c r="M174" s="54"/>
      <c r="N174" s="58">
        <v>1474.96</v>
      </c>
      <c r="AF174" s="39"/>
      <c r="AG174" s="48"/>
      <c r="AH174" s="48"/>
      <c r="AJ174" s="3" t="s">
        <v>121</v>
      </c>
      <c r="AL174" s="48"/>
    </row>
    <row r="175" spans="1:38" s="4" customFormat="1" ht="23.25" x14ac:dyDescent="0.25">
      <c r="A175" s="60"/>
      <c r="B175" s="50" t="s">
        <v>122</v>
      </c>
      <c r="C175" s="853" t="s">
        <v>123</v>
      </c>
      <c r="D175" s="853"/>
      <c r="E175" s="853"/>
      <c r="F175" s="53" t="s">
        <v>78</v>
      </c>
      <c r="G175" s="70">
        <v>51</v>
      </c>
      <c r="H175" s="54"/>
      <c r="I175" s="70">
        <v>51</v>
      </c>
      <c r="J175" s="63"/>
      <c r="K175" s="54"/>
      <c r="L175" s="57">
        <v>21.89</v>
      </c>
      <c r="M175" s="54"/>
      <c r="N175" s="133">
        <v>775.5</v>
      </c>
      <c r="AF175" s="39"/>
      <c r="AG175" s="48"/>
      <c r="AH175" s="48"/>
      <c r="AJ175" s="3" t="s">
        <v>123</v>
      </c>
      <c r="AL175" s="48"/>
    </row>
    <row r="176" spans="1:38" s="4" customFormat="1" ht="15" x14ac:dyDescent="0.25">
      <c r="A176" s="71"/>
      <c r="B176" s="72"/>
      <c r="C176" s="847" t="s">
        <v>81</v>
      </c>
      <c r="D176" s="847"/>
      <c r="E176" s="847"/>
      <c r="F176" s="42"/>
      <c r="G176" s="43"/>
      <c r="H176" s="43"/>
      <c r="I176" s="43"/>
      <c r="J176" s="46"/>
      <c r="K176" s="43"/>
      <c r="L176" s="131">
        <v>126.84</v>
      </c>
      <c r="M176" s="66"/>
      <c r="N176" s="47"/>
      <c r="AF176" s="39"/>
      <c r="AG176" s="48"/>
      <c r="AH176" s="48"/>
      <c r="AL176" s="48" t="s">
        <v>81</v>
      </c>
    </row>
    <row r="177" spans="1:38" s="4" customFormat="1" ht="45.75" x14ac:dyDescent="0.25">
      <c r="A177" s="40" t="s">
        <v>198</v>
      </c>
      <c r="B177" s="41" t="s">
        <v>963</v>
      </c>
      <c r="C177" s="847" t="s">
        <v>964</v>
      </c>
      <c r="D177" s="847"/>
      <c r="E177" s="847"/>
      <c r="F177" s="42" t="s">
        <v>965</v>
      </c>
      <c r="G177" s="43">
        <v>0.03</v>
      </c>
      <c r="H177" s="44">
        <v>1</v>
      </c>
      <c r="I177" s="109">
        <v>0.03</v>
      </c>
      <c r="J177" s="73">
        <v>1480.94</v>
      </c>
      <c r="K177" s="43"/>
      <c r="L177" s="131">
        <v>44.43</v>
      </c>
      <c r="M177" s="43"/>
      <c r="N177" s="47"/>
      <c r="AF177" s="39"/>
      <c r="AG177" s="48"/>
      <c r="AH177" s="48" t="s">
        <v>964</v>
      </c>
      <c r="AL177" s="48"/>
    </row>
    <row r="178" spans="1:38" s="4" customFormat="1" ht="15" x14ac:dyDescent="0.25">
      <c r="A178" s="71"/>
      <c r="B178" s="72"/>
      <c r="C178" s="847" t="s">
        <v>81</v>
      </c>
      <c r="D178" s="847"/>
      <c r="E178" s="847"/>
      <c r="F178" s="42"/>
      <c r="G178" s="43"/>
      <c r="H178" s="43"/>
      <c r="I178" s="43"/>
      <c r="J178" s="46"/>
      <c r="K178" s="43"/>
      <c r="L178" s="131">
        <v>44.43</v>
      </c>
      <c r="M178" s="66"/>
      <c r="N178" s="47"/>
      <c r="AF178" s="39"/>
      <c r="AG178" s="48"/>
      <c r="AH178" s="48"/>
      <c r="AL178" s="48" t="s">
        <v>81</v>
      </c>
    </row>
    <row r="179" spans="1:38" s="4" customFormat="1" ht="15" x14ac:dyDescent="0.25">
      <c r="A179" s="40" t="s">
        <v>201</v>
      </c>
      <c r="B179" s="41" t="s">
        <v>966</v>
      </c>
      <c r="C179" s="847" t="s">
        <v>967</v>
      </c>
      <c r="D179" s="847"/>
      <c r="E179" s="847"/>
      <c r="F179" s="42" t="s">
        <v>965</v>
      </c>
      <c r="G179" s="43">
        <v>0.02</v>
      </c>
      <c r="H179" s="44">
        <v>1</v>
      </c>
      <c r="I179" s="109">
        <v>0.02</v>
      </c>
      <c r="J179" s="73">
        <v>4878.5600000000004</v>
      </c>
      <c r="K179" s="43"/>
      <c r="L179" s="131">
        <v>97.57</v>
      </c>
      <c r="M179" s="43"/>
      <c r="N179" s="47"/>
      <c r="AF179" s="39"/>
      <c r="AG179" s="48"/>
      <c r="AH179" s="48" t="s">
        <v>967</v>
      </c>
      <c r="AL179" s="48"/>
    </row>
    <row r="180" spans="1:38" s="4" customFormat="1" ht="15" x14ac:dyDescent="0.25">
      <c r="A180" s="71"/>
      <c r="B180" s="72"/>
      <c r="C180" s="847" t="s">
        <v>81</v>
      </c>
      <c r="D180" s="847"/>
      <c r="E180" s="847"/>
      <c r="F180" s="42"/>
      <c r="G180" s="43"/>
      <c r="H180" s="43"/>
      <c r="I180" s="43"/>
      <c r="J180" s="46"/>
      <c r="K180" s="43"/>
      <c r="L180" s="131">
        <v>97.57</v>
      </c>
      <c r="M180" s="66"/>
      <c r="N180" s="47"/>
      <c r="AF180" s="39"/>
      <c r="AG180" s="48"/>
      <c r="AH180" s="48"/>
      <c r="AL180" s="48" t="s">
        <v>81</v>
      </c>
    </row>
    <row r="181" spans="1:38" s="4" customFormat="1" ht="23.25" x14ac:dyDescent="0.25">
      <c r="A181" s="40" t="s">
        <v>204</v>
      </c>
      <c r="B181" s="41" t="s">
        <v>968</v>
      </c>
      <c r="C181" s="847" t="s">
        <v>969</v>
      </c>
      <c r="D181" s="847"/>
      <c r="E181" s="847"/>
      <c r="F181" s="42" t="s">
        <v>824</v>
      </c>
      <c r="G181" s="43">
        <v>0.34</v>
      </c>
      <c r="H181" s="44">
        <v>1</v>
      </c>
      <c r="I181" s="109">
        <v>0.34</v>
      </c>
      <c r="J181" s="46"/>
      <c r="K181" s="43"/>
      <c r="L181" s="46"/>
      <c r="M181" s="43"/>
      <c r="N181" s="47"/>
      <c r="AF181" s="39"/>
      <c r="AG181" s="48"/>
      <c r="AH181" s="48" t="s">
        <v>969</v>
      </c>
      <c r="AL181" s="48"/>
    </row>
    <row r="182" spans="1:38" s="4" customFormat="1" ht="15" x14ac:dyDescent="0.25">
      <c r="A182" s="51"/>
      <c r="B182" s="50" t="s">
        <v>60</v>
      </c>
      <c r="C182" s="853" t="s">
        <v>66</v>
      </c>
      <c r="D182" s="853"/>
      <c r="E182" s="853"/>
      <c r="F182" s="53"/>
      <c r="G182" s="54"/>
      <c r="H182" s="54"/>
      <c r="I182" s="54"/>
      <c r="J182" s="57">
        <v>153.26</v>
      </c>
      <c r="K182" s="54"/>
      <c r="L182" s="57">
        <v>52.11</v>
      </c>
      <c r="M182" s="56">
        <v>35.42</v>
      </c>
      <c r="N182" s="58">
        <v>1845.74</v>
      </c>
      <c r="AF182" s="39"/>
      <c r="AG182" s="48"/>
      <c r="AH182" s="48"/>
      <c r="AI182" s="3" t="s">
        <v>66</v>
      </c>
      <c r="AL182" s="48"/>
    </row>
    <row r="183" spans="1:38" s="4" customFormat="1" ht="15" x14ac:dyDescent="0.25">
      <c r="A183" s="51"/>
      <c r="B183" s="50" t="s">
        <v>67</v>
      </c>
      <c r="C183" s="853" t="s">
        <v>68</v>
      </c>
      <c r="D183" s="853"/>
      <c r="E183" s="853"/>
      <c r="F183" s="53"/>
      <c r="G183" s="54"/>
      <c r="H183" s="54"/>
      <c r="I183" s="54"/>
      <c r="J183" s="57">
        <v>1.81</v>
      </c>
      <c r="K183" s="54"/>
      <c r="L183" s="57">
        <v>0.62</v>
      </c>
      <c r="M183" s="54"/>
      <c r="N183" s="59"/>
      <c r="AF183" s="39"/>
      <c r="AG183" s="48"/>
      <c r="AH183" s="48"/>
      <c r="AI183" s="3" t="s">
        <v>68</v>
      </c>
      <c r="AL183" s="48"/>
    </row>
    <row r="184" spans="1:38" s="4" customFormat="1" ht="15" x14ac:dyDescent="0.25">
      <c r="A184" s="51"/>
      <c r="B184" s="50" t="s">
        <v>69</v>
      </c>
      <c r="C184" s="853" t="s">
        <v>70</v>
      </c>
      <c r="D184" s="853"/>
      <c r="E184" s="853"/>
      <c r="F184" s="53"/>
      <c r="G184" s="54"/>
      <c r="H184" s="54"/>
      <c r="I184" s="54"/>
      <c r="J184" s="57">
        <v>0.26</v>
      </c>
      <c r="K184" s="54"/>
      <c r="L184" s="57">
        <v>0.09</v>
      </c>
      <c r="M184" s="56">
        <v>35.42</v>
      </c>
      <c r="N184" s="133">
        <v>3.19</v>
      </c>
      <c r="AF184" s="39"/>
      <c r="AG184" s="48"/>
      <c r="AH184" s="48"/>
      <c r="AI184" s="3" t="s">
        <v>70</v>
      </c>
      <c r="AL184" s="48"/>
    </row>
    <row r="185" spans="1:38" s="4" customFormat="1" ht="15" x14ac:dyDescent="0.25">
      <c r="A185" s="51"/>
      <c r="B185" s="50" t="s">
        <v>86</v>
      </c>
      <c r="C185" s="853" t="s">
        <v>87</v>
      </c>
      <c r="D185" s="853"/>
      <c r="E185" s="853"/>
      <c r="F185" s="53"/>
      <c r="G185" s="54"/>
      <c r="H185" s="54"/>
      <c r="I185" s="54"/>
      <c r="J185" s="57">
        <v>98.83</v>
      </c>
      <c r="K185" s="54"/>
      <c r="L185" s="57">
        <v>33.6</v>
      </c>
      <c r="M185" s="54"/>
      <c r="N185" s="59"/>
      <c r="AF185" s="39"/>
      <c r="AG185" s="48"/>
      <c r="AH185" s="48"/>
      <c r="AI185" s="3" t="s">
        <v>87</v>
      </c>
      <c r="AL185" s="48"/>
    </row>
    <row r="186" spans="1:38" s="4" customFormat="1" ht="15" x14ac:dyDescent="0.25">
      <c r="A186" s="60"/>
      <c r="B186" s="50"/>
      <c r="C186" s="853" t="s">
        <v>71</v>
      </c>
      <c r="D186" s="853"/>
      <c r="E186" s="853"/>
      <c r="F186" s="53" t="s">
        <v>72</v>
      </c>
      <c r="G186" s="56">
        <v>15.45</v>
      </c>
      <c r="H186" s="54"/>
      <c r="I186" s="62">
        <v>5.2530000000000001</v>
      </c>
      <c r="J186" s="63"/>
      <c r="K186" s="54"/>
      <c r="L186" s="63"/>
      <c r="M186" s="54"/>
      <c r="N186" s="59"/>
      <c r="AF186" s="39"/>
      <c r="AG186" s="48"/>
      <c r="AH186" s="48"/>
      <c r="AJ186" s="3" t="s">
        <v>71</v>
      </c>
      <c r="AL186" s="48"/>
    </row>
    <row r="187" spans="1:38" s="4" customFormat="1" ht="15" x14ac:dyDescent="0.25">
      <c r="A187" s="60"/>
      <c r="B187" s="50"/>
      <c r="C187" s="853" t="s">
        <v>73</v>
      </c>
      <c r="D187" s="853"/>
      <c r="E187" s="853"/>
      <c r="F187" s="53" t="s">
        <v>72</v>
      </c>
      <c r="G187" s="56">
        <v>0.02</v>
      </c>
      <c r="H187" s="54"/>
      <c r="I187" s="130">
        <v>6.7999999999999996E-3</v>
      </c>
      <c r="J187" s="63"/>
      <c r="K187" s="54"/>
      <c r="L187" s="63"/>
      <c r="M187" s="54"/>
      <c r="N187" s="59"/>
      <c r="AF187" s="39"/>
      <c r="AG187" s="48"/>
      <c r="AH187" s="48"/>
      <c r="AJ187" s="3" t="s">
        <v>73</v>
      </c>
      <c r="AL187" s="48"/>
    </row>
    <row r="188" spans="1:38" s="4" customFormat="1" ht="15" x14ac:dyDescent="0.25">
      <c r="A188" s="51"/>
      <c r="B188" s="50"/>
      <c r="C188" s="854" t="s">
        <v>74</v>
      </c>
      <c r="D188" s="854"/>
      <c r="E188" s="854"/>
      <c r="F188" s="65"/>
      <c r="G188" s="66"/>
      <c r="H188" s="66"/>
      <c r="I188" s="66"/>
      <c r="J188" s="68">
        <v>253.9</v>
      </c>
      <c r="K188" s="66"/>
      <c r="L188" s="68">
        <v>86.33</v>
      </c>
      <c r="M188" s="66"/>
      <c r="N188" s="69"/>
      <c r="AF188" s="39"/>
      <c r="AG188" s="48"/>
      <c r="AH188" s="48"/>
      <c r="AK188" s="3" t="s">
        <v>74</v>
      </c>
      <c r="AL188" s="48"/>
    </row>
    <row r="189" spans="1:38" s="4" customFormat="1" ht="15" x14ac:dyDescent="0.25">
      <c r="A189" s="60"/>
      <c r="B189" s="50"/>
      <c r="C189" s="853" t="s">
        <v>75</v>
      </c>
      <c r="D189" s="853"/>
      <c r="E189" s="853"/>
      <c r="F189" s="53"/>
      <c r="G189" s="54"/>
      <c r="H189" s="54"/>
      <c r="I189" s="54"/>
      <c r="J189" s="63"/>
      <c r="K189" s="54"/>
      <c r="L189" s="57">
        <v>52.2</v>
      </c>
      <c r="M189" s="54"/>
      <c r="N189" s="58">
        <v>1848.93</v>
      </c>
      <c r="AF189" s="39"/>
      <c r="AG189" s="48"/>
      <c r="AH189" s="48"/>
      <c r="AJ189" s="3" t="s">
        <v>75</v>
      </c>
      <c r="AL189" s="48"/>
    </row>
    <row r="190" spans="1:38" s="4" customFormat="1" ht="23.25" x14ac:dyDescent="0.25">
      <c r="A190" s="60"/>
      <c r="B190" s="50" t="s">
        <v>120</v>
      </c>
      <c r="C190" s="853" t="s">
        <v>121</v>
      </c>
      <c r="D190" s="853"/>
      <c r="E190" s="853"/>
      <c r="F190" s="53" t="s">
        <v>78</v>
      </c>
      <c r="G190" s="70">
        <v>111</v>
      </c>
      <c r="H190" s="54"/>
      <c r="I190" s="70">
        <v>111</v>
      </c>
      <c r="J190" s="63"/>
      <c r="K190" s="54"/>
      <c r="L190" s="57">
        <v>57.94</v>
      </c>
      <c r="M190" s="54"/>
      <c r="N190" s="58">
        <v>2052.31</v>
      </c>
      <c r="AF190" s="39"/>
      <c r="AG190" s="48"/>
      <c r="AH190" s="48"/>
      <c r="AJ190" s="3" t="s">
        <v>121</v>
      </c>
      <c r="AL190" s="48"/>
    </row>
    <row r="191" spans="1:38" s="4" customFormat="1" ht="23.25" x14ac:dyDescent="0.25">
      <c r="A191" s="60"/>
      <c r="B191" s="50" t="s">
        <v>122</v>
      </c>
      <c r="C191" s="853" t="s">
        <v>123</v>
      </c>
      <c r="D191" s="853"/>
      <c r="E191" s="853"/>
      <c r="F191" s="53" t="s">
        <v>78</v>
      </c>
      <c r="G191" s="70">
        <v>52</v>
      </c>
      <c r="H191" s="54"/>
      <c r="I191" s="70">
        <v>52</v>
      </c>
      <c r="J191" s="63"/>
      <c r="K191" s="54"/>
      <c r="L191" s="57">
        <v>27.14</v>
      </c>
      <c r="M191" s="54"/>
      <c r="N191" s="133">
        <v>961.44</v>
      </c>
      <c r="AF191" s="39"/>
      <c r="AG191" s="48"/>
      <c r="AH191" s="48"/>
      <c r="AJ191" s="3" t="s">
        <v>123</v>
      </c>
      <c r="AL191" s="48"/>
    </row>
    <row r="192" spans="1:38" s="4" customFormat="1" ht="15" x14ac:dyDescent="0.25">
      <c r="A192" s="71"/>
      <c r="B192" s="72"/>
      <c r="C192" s="847" t="s">
        <v>81</v>
      </c>
      <c r="D192" s="847"/>
      <c r="E192" s="847"/>
      <c r="F192" s="42"/>
      <c r="G192" s="43"/>
      <c r="H192" s="43"/>
      <c r="I192" s="43"/>
      <c r="J192" s="46"/>
      <c r="K192" s="43"/>
      <c r="L192" s="131">
        <v>171.41</v>
      </c>
      <c r="M192" s="66"/>
      <c r="N192" s="47"/>
      <c r="AF192" s="39"/>
      <c r="AG192" s="48"/>
      <c r="AH192" s="48"/>
      <c r="AL192" s="48" t="s">
        <v>81</v>
      </c>
    </row>
    <row r="193" spans="1:38" s="4" customFormat="1" ht="23.25" x14ac:dyDescent="0.25">
      <c r="A193" s="40" t="s">
        <v>208</v>
      </c>
      <c r="B193" s="41" t="s">
        <v>970</v>
      </c>
      <c r="C193" s="847" t="s">
        <v>971</v>
      </c>
      <c r="D193" s="847"/>
      <c r="E193" s="847"/>
      <c r="F193" s="42" t="s">
        <v>972</v>
      </c>
      <c r="G193" s="43">
        <v>2</v>
      </c>
      <c r="H193" s="44">
        <v>1</v>
      </c>
      <c r="I193" s="44">
        <v>2</v>
      </c>
      <c r="J193" s="46"/>
      <c r="K193" s="43"/>
      <c r="L193" s="46"/>
      <c r="M193" s="43"/>
      <c r="N193" s="47"/>
      <c r="AF193" s="39"/>
      <c r="AG193" s="48"/>
      <c r="AH193" s="48" t="s">
        <v>971</v>
      </c>
      <c r="AL193" s="48"/>
    </row>
    <row r="194" spans="1:38" s="4" customFormat="1" ht="15" x14ac:dyDescent="0.25">
      <c r="A194" s="51"/>
      <c r="B194" s="50" t="s">
        <v>60</v>
      </c>
      <c r="C194" s="853" t="s">
        <v>66</v>
      </c>
      <c r="D194" s="853"/>
      <c r="E194" s="853"/>
      <c r="F194" s="53"/>
      <c r="G194" s="54"/>
      <c r="H194" s="54"/>
      <c r="I194" s="54"/>
      <c r="J194" s="57">
        <v>8.86</v>
      </c>
      <c r="K194" s="54"/>
      <c r="L194" s="57">
        <v>17.72</v>
      </c>
      <c r="M194" s="56">
        <v>35.42</v>
      </c>
      <c r="N194" s="133">
        <v>627.64</v>
      </c>
      <c r="AF194" s="39"/>
      <c r="AG194" s="48"/>
      <c r="AH194" s="48"/>
      <c r="AI194" s="3" t="s">
        <v>66</v>
      </c>
      <c r="AL194" s="48"/>
    </row>
    <row r="195" spans="1:38" s="4" customFormat="1" ht="15" x14ac:dyDescent="0.25">
      <c r="A195" s="51"/>
      <c r="B195" s="50" t="s">
        <v>86</v>
      </c>
      <c r="C195" s="853" t="s">
        <v>87</v>
      </c>
      <c r="D195" s="853"/>
      <c r="E195" s="853"/>
      <c r="F195" s="53"/>
      <c r="G195" s="54"/>
      <c r="H195" s="54"/>
      <c r="I195" s="54"/>
      <c r="J195" s="57">
        <v>0.8</v>
      </c>
      <c r="K195" s="54"/>
      <c r="L195" s="57">
        <v>1.6</v>
      </c>
      <c r="M195" s="54"/>
      <c r="N195" s="59"/>
      <c r="AF195" s="39"/>
      <c r="AG195" s="48"/>
      <c r="AH195" s="48"/>
      <c r="AI195" s="3" t="s">
        <v>87</v>
      </c>
      <c r="AL195" s="48"/>
    </row>
    <row r="196" spans="1:38" s="4" customFormat="1" ht="15" x14ac:dyDescent="0.25">
      <c r="A196" s="60"/>
      <c r="B196" s="50"/>
      <c r="C196" s="853" t="s">
        <v>71</v>
      </c>
      <c r="D196" s="853"/>
      <c r="E196" s="853"/>
      <c r="F196" s="53" t="s">
        <v>72</v>
      </c>
      <c r="G196" s="56">
        <v>0.63</v>
      </c>
      <c r="H196" s="54"/>
      <c r="I196" s="56">
        <v>1.26</v>
      </c>
      <c r="J196" s="63"/>
      <c r="K196" s="54"/>
      <c r="L196" s="63"/>
      <c r="M196" s="54"/>
      <c r="N196" s="59"/>
      <c r="AF196" s="39"/>
      <c r="AG196" s="48"/>
      <c r="AH196" s="48"/>
      <c r="AJ196" s="3" t="s">
        <v>71</v>
      </c>
      <c r="AL196" s="48"/>
    </row>
    <row r="197" spans="1:38" s="4" customFormat="1" ht="15" x14ac:dyDescent="0.25">
      <c r="A197" s="51"/>
      <c r="B197" s="50"/>
      <c r="C197" s="854" t="s">
        <v>74</v>
      </c>
      <c r="D197" s="854"/>
      <c r="E197" s="854"/>
      <c r="F197" s="65"/>
      <c r="G197" s="66"/>
      <c r="H197" s="66"/>
      <c r="I197" s="66"/>
      <c r="J197" s="68">
        <v>9.66</v>
      </c>
      <c r="K197" s="66"/>
      <c r="L197" s="68">
        <v>19.32</v>
      </c>
      <c r="M197" s="66"/>
      <c r="N197" s="69"/>
      <c r="AF197" s="39"/>
      <c r="AG197" s="48"/>
      <c r="AH197" s="48"/>
      <c r="AK197" s="3" t="s">
        <v>74</v>
      </c>
      <c r="AL197" s="48"/>
    </row>
    <row r="198" spans="1:38" s="4" customFormat="1" ht="15" x14ac:dyDescent="0.25">
      <c r="A198" s="60"/>
      <c r="B198" s="50"/>
      <c r="C198" s="853" t="s">
        <v>75</v>
      </c>
      <c r="D198" s="853"/>
      <c r="E198" s="853"/>
      <c r="F198" s="53"/>
      <c r="G198" s="54"/>
      <c r="H198" s="54"/>
      <c r="I198" s="54"/>
      <c r="J198" s="63"/>
      <c r="K198" s="54"/>
      <c r="L198" s="57">
        <v>17.72</v>
      </c>
      <c r="M198" s="54"/>
      <c r="N198" s="133">
        <v>627.64</v>
      </c>
      <c r="AF198" s="39"/>
      <c r="AG198" s="48"/>
      <c r="AH198" s="48"/>
      <c r="AJ198" s="3" t="s">
        <v>75</v>
      </c>
      <c r="AL198" s="48"/>
    </row>
    <row r="199" spans="1:38" s="4" customFormat="1" ht="23.25" x14ac:dyDescent="0.25">
      <c r="A199" s="60"/>
      <c r="B199" s="50" t="s">
        <v>973</v>
      </c>
      <c r="C199" s="853" t="s">
        <v>974</v>
      </c>
      <c r="D199" s="853"/>
      <c r="E199" s="853"/>
      <c r="F199" s="53" t="s">
        <v>78</v>
      </c>
      <c r="G199" s="70">
        <v>111</v>
      </c>
      <c r="H199" s="54"/>
      <c r="I199" s="70">
        <v>111</v>
      </c>
      <c r="J199" s="63"/>
      <c r="K199" s="54"/>
      <c r="L199" s="57">
        <v>19.670000000000002</v>
      </c>
      <c r="M199" s="54"/>
      <c r="N199" s="133">
        <v>696.68</v>
      </c>
      <c r="AF199" s="39"/>
      <c r="AG199" s="48"/>
      <c r="AH199" s="48"/>
      <c r="AJ199" s="3" t="s">
        <v>974</v>
      </c>
      <c r="AL199" s="48"/>
    </row>
    <row r="200" spans="1:38" s="4" customFormat="1" ht="23.25" x14ac:dyDescent="0.25">
      <c r="A200" s="60"/>
      <c r="B200" s="50" t="s">
        <v>975</v>
      </c>
      <c r="C200" s="853" t="s">
        <v>976</v>
      </c>
      <c r="D200" s="853"/>
      <c r="E200" s="853"/>
      <c r="F200" s="53" t="s">
        <v>78</v>
      </c>
      <c r="G200" s="70">
        <v>52</v>
      </c>
      <c r="H200" s="54"/>
      <c r="I200" s="70">
        <v>52</v>
      </c>
      <c r="J200" s="63"/>
      <c r="K200" s="54"/>
      <c r="L200" s="57">
        <v>9.2100000000000009</v>
      </c>
      <c r="M200" s="54"/>
      <c r="N200" s="133">
        <v>326.37</v>
      </c>
      <c r="AF200" s="39"/>
      <c r="AG200" s="48"/>
      <c r="AH200" s="48"/>
      <c r="AJ200" s="3" t="s">
        <v>976</v>
      </c>
      <c r="AL200" s="48"/>
    </row>
    <row r="201" spans="1:38" s="4" customFormat="1" ht="15" x14ac:dyDescent="0.25">
      <c r="A201" s="71"/>
      <c r="B201" s="72"/>
      <c r="C201" s="847" t="s">
        <v>81</v>
      </c>
      <c r="D201" s="847"/>
      <c r="E201" s="847"/>
      <c r="F201" s="42"/>
      <c r="G201" s="43"/>
      <c r="H201" s="43"/>
      <c r="I201" s="43"/>
      <c r="J201" s="46"/>
      <c r="K201" s="43"/>
      <c r="L201" s="131">
        <v>48.2</v>
      </c>
      <c r="M201" s="66"/>
      <c r="N201" s="47"/>
      <c r="AF201" s="39"/>
      <c r="AG201" s="48"/>
      <c r="AH201" s="48"/>
      <c r="AL201" s="48" t="s">
        <v>81</v>
      </c>
    </row>
    <row r="202" spans="1:38" s="4" customFormat="1" ht="34.5" x14ac:dyDescent="0.25">
      <c r="A202" s="40" t="s">
        <v>211</v>
      </c>
      <c r="B202" s="41" t="s">
        <v>977</v>
      </c>
      <c r="C202" s="847" t="s">
        <v>978</v>
      </c>
      <c r="D202" s="847"/>
      <c r="E202" s="847"/>
      <c r="F202" s="42" t="s">
        <v>979</v>
      </c>
      <c r="G202" s="43">
        <v>2</v>
      </c>
      <c r="H202" s="44">
        <v>1</v>
      </c>
      <c r="I202" s="44">
        <v>2</v>
      </c>
      <c r="J202" s="46"/>
      <c r="K202" s="43"/>
      <c r="L202" s="46"/>
      <c r="M202" s="43"/>
      <c r="N202" s="47"/>
      <c r="AF202" s="39"/>
      <c r="AG202" s="48"/>
      <c r="AH202" s="48" t="s">
        <v>978</v>
      </c>
      <c r="AL202" s="48"/>
    </row>
    <row r="203" spans="1:38" s="4" customFormat="1" ht="15" x14ac:dyDescent="0.25">
      <c r="A203" s="51"/>
      <c r="B203" s="50" t="s">
        <v>60</v>
      </c>
      <c r="C203" s="853" t="s">
        <v>66</v>
      </c>
      <c r="D203" s="853"/>
      <c r="E203" s="853"/>
      <c r="F203" s="53"/>
      <c r="G203" s="54"/>
      <c r="H203" s="54"/>
      <c r="I203" s="54"/>
      <c r="J203" s="57">
        <v>8.14</v>
      </c>
      <c r="K203" s="54"/>
      <c r="L203" s="57">
        <v>16.28</v>
      </c>
      <c r="M203" s="56">
        <v>35.42</v>
      </c>
      <c r="N203" s="133">
        <v>576.64</v>
      </c>
      <c r="AF203" s="39"/>
      <c r="AG203" s="48"/>
      <c r="AH203" s="48"/>
      <c r="AI203" s="3" t="s">
        <v>66</v>
      </c>
      <c r="AL203" s="48"/>
    </row>
    <row r="204" spans="1:38" s="4" customFormat="1" ht="15" x14ac:dyDescent="0.25">
      <c r="A204" s="51"/>
      <c r="B204" s="50" t="s">
        <v>67</v>
      </c>
      <c r="C204" s="853" t="s">
        <v>68</v>
      </c>
      <c r="D204" s="853"/>
      <c r="E204" s="853"/>
      <c r="F204" s="53"/>
      <c r="G204" s="54"/>
      <c r="H204" s="54"/>
      <c r="I204" s="54"/>
      <c r="J204" s="57">
        <v>7.48</v>
      </c>
      <c r="K204" s="54"/>
      <c r="L204" s="57">
        <v>14.96</v>
      </c>
      <c r="M204" s="54"/>
      <c r="N204" s="59"/>
      <c r="AF204" s="39"/>
      <c r="AG204" s="48"/>
      <c r="AH204" s="48"/>
      <c r="AI204" s="3" t="s">
        <v>68</v>
      </c>
      <c r="AL204" s="48"/>
    </row>
    <row r="205" spans="1:38" s="4" customFormat="1" ht="15" x14ac:dyDescent="0.25">
      <c r="A205" s="51"/>
      <c r="B205" s="50" t="s">
        <v>86</v>
      </c>
      <c r="C205" s="853" t="s">
        <v>87</v>
      </c>
      <c r="D205" s="853"/>
      <c r="E205" s="853"/>
      <c r="F205" s="53"/>
      <c r="G205" s="54"/>
      <c r="H205" s="54"/>
      <c r="I205" s="54"/>
      <c r="J205" s="57">
        <v>0.16</v>
      </c>
      <c r="K205" s="54"/>
      <c r="L205" s="57">
        <v>0.32</v>
      </c>
      <c r="M205" s="54"/>
      <c r="N205" s="59"/>
      <c r="AF205" s="39"/>
      <c r="AG205" s="48"/>
      <c r="AH205" s="48"/>
      <c r="AI205" s="3" t="s">
        <v>87</v>
      </c>
      <c r="AL205" s="48"/>
    </row>
    <row r="206" spans="1:38" s="4" customFormat="1" ht="15" x14ac:dyDescent="0.25">
      <c r="A206" s="60"/>
      <c r="B206" s="50"/>
      <c r="C206" s="853" t="s">
        <v>71</v>
      </c>
      <c r="D206" s="853"/>
      <c r="E206" s="853"/>
      <c r="F206" s="53" t="s">
        <v>72</v>
      </c>
      <c r="G206" s="56">
        <v>0.63</v>
      </c>
      <c r="H206" s="54"/>
      <c r="I206" s="56">
        <v>1.26</v>
      </c>
      <c r="J206" s="63"/>
      <c r="K206" s="54"/>
      <c r="L206" s="63"/>
      <c r="M206" s="54"/>
      <c r="N206" s="59"/>
      <c r="AF206" s="39"/>
      <c r="AG206" s="48"/>
      <c r="AH206" s="48"/>
      <c r="AJ206" s="3" t="s">
        <v>71</v>
      </c>
      <c r="AL206" s="48"/>
    </row>
    <row r="207" spans="1:38" s="4" customFormat="1" ht="15" x14ac:dyDescent="0.25">
      <c r="A207" s="51"/>
      <c r="B207" s="50"/>
      <c r="C207" s="854" t="s">
        <v>74</v>
      </c>
      <c r="D207" s="854"/>
      <c r="E207" s="854"/>
      <c r="F207" s="65"/>
      <c r="G207" s="66"/>
      <c r="H207" s="66"/>
      <c r="I207" s="66"/>
      <c r="J207" s="68">
        <v>15.78</v>
      </c>
      <c r="K207" s="66"/>
      <c r="L207" s="68">
        <v>31.56</v>
      </c>
      <c r="M207" s="66"/>
      <c r="N207" s="69"/>
      <c r="AF207" s="39"/>
      <c r="AG207" s="48"/>
      <c r="AH207" s="48"/>
      <c r="AK207" s="3" t="s">
        <v>74</v>
      </c>
      <c r="AL207" s="48"/>
    </row>
    <row r="208" spans="1:38" s="4" customFormat="1" ht="15" x14ac:dyDescent="0.25">
      <c r="A208" s="60"/>
      <c r="B208" s="50"/>
      <c r="C208" s="853" t="s">
        <v>75</v>
      </c>
      <c r="D208" s="853"/>
      <c r="E208" s="853"/>
      <c r="F208" s="53"/>
      <c r="G208" s="54"/>
      <c r="H208" s="54"/>
      <c r="I208" s="54"/>
      <c r="J208" s="63"/>
      <c r="K208" s="54"/>
      <c r="L208" s="57">
        <v>16.28</v>
      </c>
      <c r="M208" s="54"/>
      <c r="N208" s="133">
        <v>576.64</v>
      </c>
      <c r="AF208" s="39"/>
      <c r="AG208" s="48"/>
      <c r="AH208" s="48"/>
      <c r="AJ208" s="3" t="s">
        <v>75</v>
      </c>
      <c r="AL208" s="48"/>
    </row>
    <row r="209" spans="1:38" s="4" customFormat="1" ht="23.25" x14ac:dyDescent="0.25">
      <c r="A209" s="60"/>
      <c r="B209" s="50" t="s">
        <v>973</v>
      </c>
      <c r="C209" s="853" t="s">
        <v>974</v>
      </c>
      <c r="D209" s="853"/>
      <c r="E209" s="853"/>
      <c r="F209" s="53" t="s">
        <v>78</v>
      </c>
      <c r="G209" s="70">
        <v>111</v>
      </c>
      <c r="H209" s="54"/>
      <c r="I209" s="70">
        <v>111</v>
      </c>
      <c r="J209" s="63"/>
      <c r="K209" s="54"/>
      <c r="L209" s="57">
        <v>18.07</v>
      </c>
      <c r="M209" s="54"/>
      <c r="N209" s="133">
        <v>640.07000000000005</v>
      </c>
      <c r="AF209" s="39"/>
      <c r="AG209" s="48"/>
      <c r="AH209" s="48"/>
      <c r="AJ209" s="3" t="s">
        <v>974</v>
      </c>
      <c r="AL209" s="48"/>
    </row>
    <row r="210" spans="1:38" s="4" customFormat="1" ht="23.25" x14ac:dyDescent="0.25">
      <c r="A210" s="60"/>
      <c r="B210" s="50" t="s">
        <v>975</v>
      </c>
      <c r="C210" s="853" t="s">
        <v>976</v>
      </c>
      <c r="D210" s="853"/>
      <c r="E210" s="853"/>
      <c r="F210" s="53" t="s">
        <v>78</v>
      </c>
      <c r="G210" s="70">
        <v>52</v>
      </c>
      <c r="H210" s="54"/>
      <c r="I210" s="70">
        <v>52</v>
      </c>
      <c r="J210" s="63"/>
      <c r="K210" s="54"/>
      <c r="L210" s="57">
        <v>8.4700000000000006</v>
      </c>
      <c r="M210" s="54"/>
      <c r="N210" s="133">
        <v>299.85000000000002</v>
      </c>
      <c r="AF210" s="39"/>
      <c r="AG210" s="48"/>
      <c r="AH210" s="48"/>
      <c r="AJ210" s="3" t="s">
        <v>976</v>
      </c>
      <c r="AL210" s="48"/>
    </row>
    <row r="211" spans="1:38" s="4" customFormat="1" ht="15" x14ac:dyDescent="0.25">
      <c r="A211" s="71"/>
      <c r="B211" s="72"/>
      <c r="C211" s="847" t="s">
        <v>81</v>
      </c>
      <c r="D211" s="847"/>
      <c r="E211" s="847"/>
      <c r="F211" s="42"/>
      <c r="G211" s="43"/>
      <c r="H211" s="43"/>
      <c r="I211" s="43"/>
      <c r="J211" s="46"/>
      <c r="K211" s="43"/>
      <c r="L211" s="131">
        <v>58.1</v>
      </c>
      <c r="M211" s="66"/>
      <c r="N211" s="47"/>
      <c r="AF211" s="39"/>
      <c r="AG211" s="48"/>
      <c r="AH211" s="48"/>
      <c r="AL211" s="48" t="s">
        <v>81</v>
      </c>
    </row>
    <row r="212" spans="1:38" s="4" customFormat="1" ht="15" x14ac:dyDescent="0.25">
      <c r="A212" s="40" t="s">
        <v>219</v>
      </c>
      <c r="B212" s="41" t="s">
        <v>959</v>
      </c>
      <c r="C212" s="847" t="s">
        <v>980</v>
      </c>
      <c r="D212" s="847"/>
      <c r="E212" s="847"/>
      <c r="F212" s="42" t="s">
        <v>119</v>
      </c>
      <c r="G212" s="43">
        <v>0.15</v>
      </c>
      <c r="H212" s="44">
        <v>1</v>
      </c>
      <c r="I212" s="109">
        <v>0.15</v>
      </c>
      <c r="J212" s="46"/>
      <c r="K212" s="43"/>
      <c r="L212" s="46"/>
      <c r="M212" s="43"/>
      <c r="N212" s="47"/>
      <c r="AF212" s="39"/>
      <c r="AG212" s="48"/>
      <c r="AH212" s="48" t="s">
        <v>980</v>
      </c>
      <c r="AL212" s="48"/>
    </row>
    <row r="213" spans="1:38" s="4" customFormat="1" ht="15" x14ac:dyDescent="0.25">
      <c r="A213" s="51"/>
      <c r="B213" s="50" t="s">
        <v>60</v>
      </c>
      <c r="C213" s="853" t="s">
        <v>66</v>
      </c>
      <c r="D213" s="853"/>
      <c r="E213" s="853"/>
      <c r="F213" s="53"/>
      <c r="G213" s="54"/>
      <c r="H213" s="54"/>
      <c r="I213" s="54"/>
      <c r="J213" s="57">
        <v>26.51</v>
      </c>
      <c r="K213" s="54"/>
      <c r="L213" s="57">
        <v>3.98</v>
      </c>
      <c r="M213" s="56">
        <v>35.42</v>
      </c>
      <c r="N213" s="133">
        <v>140.97</v>
      </c>
      <c r="AF213" s="39"/>
      <c r="AG213" s="48"/>
      <c r="AH213" s="48"/>
      <c r="AI213" s="3" t="s">
        <v>66</v>
      </c>
      <c r="AL213" s="48"/>
    </row>
    <row r="214" spans="1:38" s="4" customFormat="1" ht="15" x14ac:dyDescent="0.25">
      <c r="A214" s="51"/>
      <c r="B214" s="50" t="s">
        <v>67</v>
      </c>
      <c r="C214" s="853" t="s">
        <v>68</v>
      </c>
      <c r="D214" s="853"/>
      <c r="E214" s="853"/>
      <c r="F214" s="53"/>
      <c r="G214" s="54"/>
      <c r="H214" s="54"/>
      <c r="I214" s="54"/>
      <c r="J214" s="57">
        <v>1.81</v>
      </c>
      <c r="K214" s="54"/>
      <c r="L214" s="57">
        <v>0.27</v>
      </c>
      <c r="M214" s="54"/>
      <c r="N214" s="59"/>
      <c r="AF214" s="39"/>
      <c r="AG214" s="48"/>
      <c r="AH214" s="48"/>
      <c r="AI214" s="3" t="s">
        <v>68</v>
      </c>
      <c r="AL214" s="48"/>
    </row>
    <row r="215" spans="1:38" s="4" customFormat="1" ht="15" x14ac:dyDescent="0.25">
      <c r="A215" s="51"/>
      <c r="B215" s="50" t="s">
        <v>69</v>
      </c>
      <c r="C215" s="853" t="s">
        <v>70</v>
      </c>
      <c r="D215" s="853"/>
      <c r="E215" s="853"/>
      <c r="F215" s="53"/>
      <c r="G215" s="54"/>
      <c r="H215" s="54"/>
      <c r="I215" s="54"/>
      <c r="J215" s="57">
        <v>0.26</v>
      </c>
      <c r="K215" s="54"/>
      <c r="L215" s="57">
        <v>0.04</v>
      </c>
      <c r="M215" s="56">
        <v>35.42</v>
      </c>
      <c r="N215" s="133">
        <v>1.42</v>
      </c>
      <c r="AF215" s="39"/>
      <c r="AG215" s="48"/>
      <c r="AH215" s="48"/>
      <c r="AI215" s="3" t="s">
        <v>70</v>
      </c>
      <c r="AL215" s="48"/>
    </row>
    <row r="216" spans="1:38" s="4" customFormat="1" ht="15" x14ac:dyDescent="0.25">
      <c r="A216" s="51"/>
      <c r="B216" s="50" t="s">
        <v>86</v>
      </c>
      <c r="C216" s="853" t="s">
        <v>87</v>
      </c>
      <c r="D216" s="853"/>
      <c r="E216" s="853"/>
      <c r="F216" s="53"/>
      <c r="G216" s="54"/>
      <c r="H216" s="54"/>
      <c r="I216" s="54"/>
      <c r="J216" s="57">
        <v>10.27</v>
      </c>
      <c r="K216" s="54"/>
      <c r="L216" s="57">
        <v>1.54</v>
      </c>
      <c r="M216" s="54"/>
      <c r="N216" s="59"/>
      <c r="AF216" s="39"/>
      <c r="AG216" s="48"/>
      <c r="AH216" s="48"/>
      <c r="AI216" s="3" t="s">
        <v>87</v>
      </c>
      <c r="AL216" s="48"/>
    </row>
    <row r="217" spans="1:38" s="4" customFormat="1" ht="15" x14ac:dyDescent="0.25">
      <c r="A217" s="60"/>
      <c r="B217" s="50"/>
      <c r="C217" s="853" t="s">
        <v>71</v>
      </c>
      <c r="D217" s="853"/>
      <c r="E217" s="853"/>
      <c r="F217" s="53" t="s">
        <v>72</v>
      </c>
      <c r="G217" s="56">
        <v>2.82</v>
      </c>
      <c r="H217" s="54"/>
      <c r="I217" s="62">
        <v>0.42299999999999999</v>
      </c>
      <c r="J217" s="63"/>
      <c r="K217" s="54"/>
      <c r="L217" s="63"/>
      <c r="M217" s="54"/>
      <c r="N217" s="59"/>
      <c r="AF217" s="39"/>
      <c r="AG217" s="48"/>
      <c r="AH217" s="48"/>
      <c r="AJ217" s="3" t="s">
        <v>71</v>
      </c>
      <c r="AL217" s="48"/>
    </row>
    <row r="218" spans="1:38" s="4" customFormat="1" ht="15" x14ac:dyDescent="0.25">
      <c r="A218" s="60"/>
      <c r="B218" s="50"/>
      <c r="C218" s="853" t="s">
        <v>73</v>
      </c>
      <c r="D218" s="853"/>
      <c r="E218" s="853"/>
      <c r="F218" s="53" t="s">
        <v>72</v>
      </c>
      <c r="G218" s="56">
        <v>0.02</v>
      </c>
      <c r="H218" s="54"/>
      <c r="I218" s="62">
        <v>3.0000000000000001E-3</v>
      </c>
      <c r="J218" s="63"/>
      <c r="K218" s="54"/>
      <c r="L218" s="63"/>
      <c r="M218" s="54"/>
      <c r="N218" s="59"/>
      <c r="AF218" s="39"/>
      <c r="AG218" s="48"/>
      <c r="AH218" s="48"/>
      <c r="AJ218" s="3" t="s">
        <v>73</v>
      </c>
      <c r="AL218" s="48"/>
    </row>
    <row r="219" spans="1:38" s="4" customFormat="1" ht="15" x14ac:dyDescent="0.25">
      <c r="A219" s="51"/>
      <c r="B219" s="50"/>
      <c r="C219" s="854" t="s">
        <v>74</v>
      </c>
      <c r="D219" s="854"/>
      <c r="E219" s="854"/>
      <c r="F219" s="65"/>
      <c r="G219" s="66"/>
      <c r="H219" s="66"/>
      <c r="I219" s="66"/>
      <c r="J219" s="68">
        <v>38.590000000000003</v>
      </c>
      <c r="K219" s="66"/>
      <c r="L219" s="68">
        <v>5.79</v>
      </c>
      <c r="M219" s="66"/>
      <c r="N219" s="69"/>
      <c r="AF219" s="39"/>
      <c r="AG219" s="48"/>
      <c r="AH219" s="48"/>
      <c r="AK219" s="3" t="s">
        <v>74</v>
      </c>
      <c r="AL219" s="48"/>
    </row>
    <row r="220" spans="1:38" s="4" customFormat="1" ht="15" x14ac:dyDescent="0.25">
      <c r="A220" s="60"/>
      <c r="B220" s="50"/>
      <c r="C220" s="853" t="s">
        <v>75</v>
      </c>
      <c r="D220" s="853"/>
      <c r="E220" s="853"/>
      <c r="F220" s="53"/>
      <c r="G220" s="54"/>
      <c r="H220" s="54"/>
      <c r="I220" s="54"/>
      <c r="J220" s="63"/>
      <c r="K220" s="54"/>
      <c r="L220" s="57">
        <v>4.0199999999999996</v>
      </c>
      <c r="M220" s="54"/>
      <c r="N220" s="133">
        <v>142.38999999999999</v>
      </c>
      <c r="AF220" s="39"/>
      <c r="AG220" s="48"/>
      <c r="AH220" s="48"/>
      <c r="AJ220" s="3" t="s">
        <v>75</v>
      </c>
      <c r="AL220" s="48"/>
    </row>
    <row r="221" spans="1:38" s="4" customFormat="1" ht="23.25" x14ac:dyDescent="0.25">
      <c r="A221" s="60"/>
      <c r="B221" s="50" t="s">
        <v>120</v>
      </c>
      <c r="C221" s="853" t="s">
        <v>121</v>
      </c>
      <c r="D221" s="853"/>
      <c r="E221" s="853"/>
      <c r="F221" s="53" t="s">
        <v>78</v>
      </c>
      <c r="G221" s="70">
        <v>97</v>
      </c>
      <c r="H221" s="54"/>
      <c r="I221" s="70">
        <v>97</v>
      </c>
      <c r="J221" s="63"/>
      <c r="K221" s="54"/>
      <c r="L221" s="57">
        <v>3.9</v>
      </c>
      <c r="M221" s="54"/>
      <c r="N221" s="133">
        <v>138.12</v>
      </c>
      <c r="AF221" s="39"/>
      <c r="AG221" s="48"/>
      <c r="AH221" s="48"/>
      <c r="AJ221" s="3" t="s">
        <v>121</v>
      </c>
      <c r="AL221" s="48"/>
    </row>
    <row r="222" spans="1:38" s="4" customFormat="1" ht="23.25" x14ac:dyDescent="0.25">
      <c r="A222" s="60"/>
      <c r="B222" s="50" t="s">
        <v>122</v>
      </c>
      <c r="C222" s="853" t="s">
        <v>123</v>
      </c>
      <c r="D222" s="853"/>
      <c r="E222" s="853"/>
      <c r="F222" s="53" t="s">
        <v>78</v>
      </c>
      <c r="G222" s="70">
        <v>51</v>
      </c>
      <c r="H222" s="54"/>
      <c r="I222" s="70">
        <v>51</v>
      </c>
      <c r="J222" s="63"/>
      <c r="K222" s="54"/>
      <c r="L222" s="57">
        <v>2.0499999999999998</v>
      </c>
      <c r="M222" s="54"/>
      <c r="N222" s="133">
        <v>72.62</v>
      </c>
      <c r="AF222" s="39"/>
      <c r="AG222" s="48"/>
      <c r="AH222" s="48"/>
      <c r="AJ222" s="3" t="s">
        <v>123</v>
      </c>
      <c r="AL222" s="48"/>
    </row>
    <row r="223" spans="1:38" s="4" customFormat="1" ht="15" x14ac:dyDescent="0.25">
      <c r="A223" s="71"/>
      <c r="B223" s="72"/>
      <c r="C223" s="847" t="s">
        <v>81</v>
      </c>
      <c r="D223" s="847"/>
      <c r="E223" s="847"/>
      <c r="F223" s="42"/>
      <c r="G223" s="43"/>
      <c r="H223" s="43"/>
      <c r="I223" s="43"/>
      <c r="J223" s="46"/>
      <c r="K223" s="43"/>
      <c r="L223" s="131">
        <v>11.74</v>
      </c>
      <c r="M223" s="66"/>
      <c r="N223" s="47"/>
      <c r="AF223" s="39"/>
      <c r="AG223" s="48"/>
      <c r="AH223" s="48"/>
      <c r="AL223" s="48" t="s">
        <v>81</v>
      </c>
    </row>
    <row r="224" spans="1:38" s="4" customFormat="1" ht="45.75" x14ac:dyDescent="0.25">
      <c r="A224" s="40" t="s">
        <v>223</v>
      </c>
      <c r="B224" s="41" t="s">
        <v>981</v>
      </c>
      <c r="C224" s="847" t="s">
        <v>982</v>
      </c>
      <c r="D224" s="847"/>
      <c r="E224" s="847"/>
      <c r="F224" s="42" t="s">
        <v>119</v>
      </c>
      <c r="G224" s="43">
        <v>0.15</v>
      </c>
      <c r="H224" s="44">
        <v>1</v>
      </c>
      <c r="I224" s="109">
        <v>0.15</v>
      </c>
      <c r="J224" s="46"/>
      <c r="K224" s="43"/>
      <c r="L224" s="46"/>
      <c r="M224" s="43"/>
      <c r="N224" s="47"/>
      <c r="AF224" s="39"/>
      <c r="AG224" s="48"/>
      <c r="AH224" s="48" t="s">
        <v>982</v>
      </c>
      <c r="AL224" s="48"/>
    </row>
    <row r="225" spans="1:38" s="4" customFormat="1" ht="15" x14ac:dyDescent="0.25">
      <c r="A225" s="51"/>
      <c r="B225" s="50" t="s">
        <v>60</v>
      </c>
      <c r="C225" s="853" t="s">
        <v>66</v>
      </c>
      <c r="D225" s="853"/>
      <c r="E225" s="853"/>
      <c r="F225" s="53"/>
      <c r="G225" s="54"/>
      <c r="H225" s="54"/>
      <c r="I225" s="54"/>
      <c r="J225" s="57">
        <v>139.54</v>
      </c>
      <c r="K225" s="54"/>
      <c r="L225" s="57">
        <v>20.93</v>
      </c>
      <c r="M225" s="56">
        <v>35.42</v>
      </c>
      <c r="N225" s="133">
        <v>741.34</v>
      </c>
      <c r="AF225" s="39"/>
      <c r="AG225" s="48"/>
      <c r="AH225" s="48"/>
      <c r="AI225" s="3" t="s">
        <v>66</v>
      </c>
      <c r="AL225" s="48"/>
    </row>
    <row r="226" spans="1:38" s="4" customFormat="1" ht="15" x14ac:dyDescent="0.25">
      <c r="A226" s="51"/>
      <c r="B226" s="50" t="s">
        <v>86</v>
      </c>
      <c r="C226" s="853" t="s">
        <v>87</v>
      </c>
      <c r="D226" s="853"/>
      <c r="E226" s="853"/>
      <c r="F226" s="53"/>
      <c r="G226" s="54"/>
      <c r="H226" s="54"/>
      <c r="I226" s="54"/>
      <c r="J226" s="57">
        <v>16.79</v>
      </c>
      <c r="K226" s="54"/>
      <c r="L226" s="57">
        <v>2.52</v>
      </c>
      <c r="M226" s="54"/>
      <c r="N226" s="59"/>
      <c r="AF226" s="39"/>
      <c r="AG226" s="48"/>
      <c r="AH226" s="48"/>
      <c r="AI226" s="3" t="s">
        <v>87</v>
      </c>
      <c r="AL226" s="48"/>
    </row>
    <row r="227" spans="1:38" s="4" customFormat="1" ht="15" x14ac:dyDescent="0.25">
      <c r="A227" s="60"/>
      <c r="B227" s="50"/>
      <c r="C227" s="853" t="s">
        <v>71</v>
      </c>
      <c r="D227" s="853"/>
      <c r="E227" s="853"/>
      <c r="F227" s="53" t="s">
        <v>72</v>
      </c>
      <c r="G227" s="61">
        <v>15.2</v>
      </c>
      <c r="H227" s="54"/>
      <c r="I227" s="56">
        <v>2.2799999999999998</v>
      </c>
      <c r="J227" s="63"/>
      <c r="K227" s="54"/>
      <c r="L227" s="63"/>
      <c r="M227" s="54"/>
      <c r="N227" s="59"/>
      <c r="AF227" s="39"/>
      <c r="AG227" s="48"/>
      <c r="AH227" s="48"/>
      <c r="AJ227" s="3" t="s">
        <v>71</v>
      </c>
      <c r="AL227" s="48"/>
    </row>
    <row r="228" spans="1:38" s="4" customFormat="1" ht="15" x14ac:dyDescent="0.25">
      <c r="A228" s="51"/>
      <c r="B228" s="50"/>
      <c r="C228" s="854" t="s">
        <v>74</v>
      </c>
      <c r="D228" s="854"/>
      <c r="E228" s="854"/>
      <c r="F228" s="65"/>
      <c r="G228" s="66"/>
      <c r="H228" s="66"/>
      <c r="I228" s="66"/>
      <c r="J228" s="68">
        <v>156.33000000000001</v>
      </c>
      <c r="K228" s="66"/>
      <c r="L228" s="68">
        <v>23.45</v>
      </c>
      <c r="M228" s="66"/>
      <c r="N228" s="69"/>
      <c r="AF228" s="39"/>
      <c r="AG228" s="48"/>
      <c r="AH228" s="48"/>
      <c r="AK228" s="3" t="s">
        <v>74</v>
      </c>
      <c r="AL228" s="48"/>
    </row>
    <row r="229" spans="1:38" s="4" customFormat="1" ht="15" x14ac:dyDescent="0.25">
      <c r="A229" s="60"/>
      <c r="B229" s="50"/>
      <c r="C229" s="853" t="s">
        <v>75</v>
      </c>
      <c r="D229" s="853"/>
      <c r="E229" s="853"/>
      <c r="F229" s="53"/>
      <c r="G229" s="54"/>
      <c r="H229" s="54"/>
      <c r="I229" s="54"/>
      <c r="J229" s="63"/>
      <c r="K229" s="54"/>
      <c r="L229" s="57">
        <v>20.93</v>
      </c>
      <c r="M229" s="54"/>
      <c r="N229" s="133">
        <v>741.34</v>
      </c>
      <c r="AF229" s="39"/>
      <c r="AG229" s="48"/>
      <c r="AH229" s="48"/>
      <c r="AJ229" s="3" t="s">
        <v>75</v>
      </c>
      <c r="AL229" s="48"/>
    </row>
    <row r="230" spans="1:38" s="4" customFormat="1" ht="23.25" x14ac:dyDescent="0.25">
      <c r="A230" s="60"/>
      <c r="B230" s="50" t="s">
        <v>120</v>
      </c>
      <c r="C230" s="853" t="s">
        <v>121</v>
      </c>
      <c r="D230" s="853"/>
      <c r="E230" s="853"/>
      <c r="F230" s="53" t="s">
        <v>78</v>
      </c>
      <c r="G230" s="70">
        <v>97</v>
      </c>
      <c r="H230" s="54"/>
      <c r="I230" s="70">
        <v>97</v>
      </c>
      <c r="J230" s="63"/>
      <c r="K230" s="54"/>
      <c r="L230" s="57">
        <v>20.3</v>
      </c>
      <c r="M230" s="54"/>
      <c r="N230" s="133">
        <v>719.1</v>
      </c>
      <c r="AF230" s="39"/>
      <c r="AG230" s="48"/>
      <c r="AH230" s="48"/>
      <c r="AJ230" s="3" t="s">
        <v>121</v>
      </c>
      <c r="AL230" s="48"/>
    </row>
    <row r="231" spans="1:38" s="4" customFormat="1" ht="23.25" x14ac:dyDescent="0.25">
      <c r="A231" s="60"/>
      <c r="B231" s="50" t="s">
        <v>122</v>
      </c>
      <c r="C231" s="853" t="s">
        <v>123</v>
      </c>
      <c r="D231" s="853"/>
      <c r="E231" s="853"/>
      <c r="F231" s="53" t="s">
        <v>78</v>
      </c>
      <c r="G231" s="70">
        <v>51</v>
      </c>
      <c r="H231" s="54"/>
      <c r="I231" s="70">
        <v>51</v>
      </c>
      <c r="J231" s="63"/>
      <c r="K231" s="54"/>
      <c r="L231" s="57">
        <v>10.67</v>
      </c>
      <c r="M231" s="54"/>
      <c r="N231" s="133">
        <v>378.08</v>
      </c>
      <c r="AF231" s="39"/>
      <c r="AG231" s="48"/>
      <c r="AH231" s="48"/>
      <c r="AJ231" s="3" t="s">
        <v>123</v>
      </c>
      <c r="AL231" s="48"/>
    </row>
    <row r="232" spans="1:38" s="4" customFormat="1" ht="15" x14ac:dyDescent="0.25">
      <c r="A232" s="71"/>
      <c r="B232" s="72"/>
      <c r="C232" s="847" t="s">
        <v>81</v>
      </c>
      <c r="D232" s="847"/>
      <c r="E232" s="847"/>
      <c r="F232" s="42"/>
      <c r="G232" s="43"/>
      <c r="H232" s="43"/>
      <c r="I232" s="43"/>
      <c r="J232" s="46"/>
      <c r="K232" s="43"/>
      <c r="L232" s="131">
        <v>54.42</v>
      </c>
      <c r="M232" s="66"/>
      <c r="N232" s="47"/>
      <c r="AF232" s="39"/>
      <c r="AG232" s="48"/>
      <c r="AH232" s="48"/>
      <c r="AL232" s="48" t="s">
        <v>81</v>
      </c>
    </row>
    <row r="233" spans="1:38" s="4" customFormat="1" ht="45.75" x14ac:dyDescent="0.25">
      <c r="A233" s="40" t="s">
        <v>226</v>
      </c>
      <c r="B233" s="41" t="s">
        <v>983</v>
      </c>
      <c r="C233" s="847" t="s">
        <v>984</v>
      </c>
      <c r="D233" s="847"/>
      <c r="E233" s="847"/>
      <c r="F233" s="42" t="s">
        <v>119</v>
      </c>
      <c r="G233" s="43">
        <v>0.15</v>
      </c>
      <c r="H233" s="44">
        <v>1</v>
      </c>
      <c r="I233" s="109">
        <v>0.15</v>
      </c>
      <c r="J233" s="46"/>
      <c r="K233" s="43"/>
      <c r="L233" s="46"/>
      <c r="M233" s="43"/>
      <c r="N233" s="47"/>
      <c r="AF233" s="39"/>
      <c r="AG233" s="48"/>
      <c r="AH233" s="48" t="s">
        <v>984</v>
      </c>
      <c r="AL233" s="48"/>
    </row>
    <row r="234" spans="1:38" s="4" customFormat="1" ht="15" x14ac:dyDescent="0.25">
      <c r="A234" s="51"/>
      <c r="B234" s="50" t="s">
        <v>60</v>
      </c>
      <c r="C234" s="853" t="s">
        <v>66</v>
      </c>
      <c r="D234" s="853"/>
      <c r="E234" s="853"/>
      <c r="F234" s="53"/>
      <c r="G234" s="54"/>
      <c r="H234" s="54"/>
      <c r="I234" s="54"/>
      <c r="J234" s="57">
        <v>42.21</v>
      </c>
      <c r="K234" s="54"/>
      <c r="L234" s="57">
        <v>6.33</v>
      </c>
      <c r="M234" s="56">
        <v>35.42</v>
      </c>
      <c r="N234" s="133">
        <v>224.21</v>
      </c>
      <c r="AF234" s="39"/>
      <c r="AG234" s="48"/>
      <c r="AH234" s="48"/>
      <c r="AI234" s="3" t="s">
        <v>66</v>
      </c>
      <c r="AL234" s="48"/>
    </row>
    <row r="235" spans="1:38" s="4" customFormat="1" ht="15" x14ac:dyDescent="0.25">
      <c r="A235" s="51"/>
      <c r="B235" s="50" t="s">
        <v>67</v>
      </c>
      <c r="C235" s="853" t="s">
        <v>68</v>
      </c>
      <c r="D235" s="853"/>
      <c r="E235" s="853"/>
      <c r="F235" s="53"/>
      <c r="G235" s="54"/>
      <c r="H235" s="54"/>
      <c r="I235" s="54"/>
      <c r="J235" s="57">
        <v>1.81</v>
      </c>
      <c r="K235" s="54"/>
      <c r="L235" s="57">
        <v>0.27</v>
      </c>
      <c r="M235" s="54"/>
      <c r="N235" s="59"/>
      <c r="AF235" s="39"/>
      <c r="AG235" s="48"/>
      <c r="AH235" s="48"/>
      <c r="AI235" s="3" t="s">
        <v>68</v>
      </c>
      <c r="AL235" s="48"/>
    </row>
    <row r="236" spans="1:38" s="4" customFormat="1" ht="15" x14ac:dyDescent="0.25">
      <c r="A236" s="51"/>
      <c r="B236" s="50" t="s">
        <v>69</v>
      </c>
      <c r="C236" s="853" t="s">
        <v>70</v>
      </c>
      <c r="D236" s="853"/>
      <c r="E236" s="853"/>
      <c r="F236" s="53"/>
      <c r="G236" s="54"/>
      <c r="H236" s="54"/>
      <c r="I236" s="54"/>
      <c r="J236" s="57">
        <v>0.26</v>
      </c>
      <c r="K236" s="54"/>
      <c r="L236" s="57">
        <v>0.04</v>
      </c>
      <c r="M236" s="56">
        <v>35.42</v>
      </c>
      <c r="N236" s="133">
        <v>1.42</v>
      </c>
      <c r="AF236" s="39"/>
      <c r="AG236" s="48"/>
      <c r="AH236" s="48"/>
      <c r="AI236" s="3" t="s">
        <v>70</v>
      </c>
      <c r="AL236" s="48"/>
    </row>
    <row r="237" spans="1:38" s="4" customFormat="1" ht="15" x14ac:dyDescent="0.25">
      <c r="A237" s="51"/>
      <c r="B237" s="50" t="s">
        <v>86</v>
      </c>
      <c r="C237" s="853" t="s">
        <v>87</v>
      </c>
      <c r="D237" s="853"/>
      <c r="E237" s="853"/>
      <c r="F237" s="53"/>
      <c r="G237" s="54"/>
      <c r="H237" s="54"/>
      <c r="I237" s="54"/>
      <c r="J237" s="57">
        <v>11.27</v>
      </c>
      <c r="K237" s="54"/>
      <c r="L237" s="57">
        <v>1.69</v>
      </c>
      <c r="M237" s="54"/>
      <c r="N237" s="59"/>
      <c r="AF237" s="39"/>
      <c r="AG237" s="48"/>
      <c r="AH237" s="48"/>
      <c r="AI237" s="3" t="s">
        <v>87</v>
      </c>
      <c r="AL237" s="48"/>
    </row>
    <row r="238" spans="1:38" s="4" customFormat="1" ht="15" x14ac:dyDescent="0.25">
      <c r="A238" s="60"/>
      <c r="B238" s="50"/>
      <c r="C238" s="853" t="s">
        <v>71</v>
      </c>
      <c r="D238" s="853"/>
      <c r="E238" s="853"/>
      <c r="F238" s="53" t="s">
        <v>72</v>
      </c>
      <c r="G238" s="56">
        <v>4.49</v>
      </c>
      <c r="H238" s="54"/>
      <c r="I238" s="130">
        <v>0.67349999999999999</v>
      </c>
      <c r="J238" s="63"/>
      <c r="K238" s="54"/>
      <c r="L238" s="63"/>
      <c r="M238" s="54"/>
      <c r="N238" s="59"/>
      <c r="AF238" s="39"/>
      <c r="AG238" s="48"/>
      <c r="AH238" s="48"/>
      <c r="AJ238" s="3" t="s">
        <v>71</v>
      </c>
      <c r="AL238" s="48"/>
    </row>
    <row r="239" spans="1:38" s="4" customFormat="1" ht="15" x14ac:dyDescent="0.25">
      <c r="A239" s="60"/>
      <c r="B239" s="50"/>
      <c r="C239" s="853" t="s">
        <v>73</v>
      </c>
      <c r="D239" s="853"/>
      <c r="E239" s="853"/>
      <c r="F239" s="53" t="s">
        <v>72</v>
      </c>
      <c r="G239" s="56">
        <v>0.02</v>
      </c>
      <c r="H239" s="54"/>
      <c r="I239" s="62">
        <v>3.0000000000000001E-3</v>
      </c>
      <c r="J239" s="63"/>
      <c r="K239" s="54"/>
      <c r="L239" s="63"/>
      <c r="M239" s="54"/>
      <c r="N239" s="59"/>
      <c r="AF239" s="39"/>
      <c r="AG239" s="48"/>
      <c r="AH239" s="48"/>
      <c r="AJ239" s="3" t="s">
        <v>73</v>
      </c>
      <c r="AL239" s="48"/>
    </row>
    <row r="240" spans="1:38" s="4" customFormat="1" ht="15" x14ac:dyDescent="0.25">
      <c r="A240" s="51"/>
      <c r="B240" s="50"/>
      <c r="C240" s="854" t="s">
        <v>74</v>
      </c>
      <c r="D240" s="854"/>
      <c r="E240" s="854"/>
      <c r="F240" s="65"/>
      <c r="G240" s="66"/>
      <c r="H240" s="66"/>
      <c r="I240" s="66"/>
      <c r="J240" s="68">
        <v>55.29</v>
      </c>
      <c r="K240" s="66"/>
      <c r="L240" s="68">
        <v>8.2899999999999991</v>
      </c>
      <c r="M240" s="66"/>
      <c r="N240" s="69"/>
      <c r="AF240" s="39"/>
      <c r="AG240" s="48"/>
      <c r="AH240" s="48"/>
      <c r="AK240" s="3" t="s">
        <v>74</v>
      </c>
      <c r="AL240" s="48"/>
    </row>
    <row r="241" spans="1:40" s="4" customFormat="1" ht="15" x14ac:dyDescent="0.25">
      <c r="A241" s="60"/>
      <c r="B241" s="50"/>
      <c r="C241" s="853" t="s">
        <v>75</v>
      </c>
      <c r="D241" s="853"/>
      <c r="E241" s="853"/>
      <c r="F241" s="53"/>
      <c r="G241" s="54"/>
      <c r="H241" s="54"/>
      <c r="I241" s="54"/>
      <c r="J241" s="63"/>
      <c r="K241" s="54"/>
      <c r="L241" s="57">
        <v>6.37</v>
      </c>
      <c r="M241" s="54"/>
      <c r="N241" s="133">
        <v>225.63</v>
      </c>
      <c r="AF241" s="39"/>
      <c r="AG241" s="48"/>
      <c r="AH241" s="48"/>
      <c r="AJ241" s="3" t="s">
        <v>75</v>
      </c>
      <c r="AL241" s="48"/>
    </row>
    <row r="242" spans="1:40" s="4" customFormat="1" ht="23.25" x14ac:dyDescent="0.25">
      <c r="A242" s="60"/>
      <c r="B242" s="50" t="s">
        <v>120</v>
      </c>
      <c r="C242" s="853" t="s">
        <v>121</v>
      </c>
      <c r="D242" s="853"/>
      <c r="E242" s="853"/>
      <c r="F242" s="53" t="s">
        <v>78</v>
      </c>
      <c r="G242" s="70">
        <v>97</v>
      </c>
      <c r="H242" s="54"/>
      <c r="I242" s="70">
        <v>97</v>
      </c>
      <c r="J242" s="63"/>
      <c r="K242" s="54"/>
      <c r="L242" s="57">
        <v>6.18</v>
      </c>
      <c r="M242" s="54"/>
      <c r="N242" s="133">
        <v>218.86</v>
      </c>
      <c r="AF242" s="39"/>
      <c r="AG242" s="48"/>
      <c r="AH242" s="48"/>
      <c r="AJ242" s="3" t="s">
        <v>121</v>
      </c>
      <c r="AL242" s="48"/>
    </row>
    <row r="243" spans="1:40" s="4" customFormat="1" ht="23.25" x14ac:dyDescent="0.25">
      <c r="A243" s="60"/>
      <c r="B243" s="50" t="s">
        <v>122</v>
      </c>
      <c r="C243" s="853" t="s">
        <v>123</v>
      </c>
      <c r="D243" s="853"/>
      <c r="E243" s="853"/>
      <c r="F243" s="53" t="s">
        <v>78</v>
      </c>
      <c r="G243" s="70">
        <v>51</v>
      </c>
      <c r="H243" s="54"/>
      <c r="I243" s="70">
        <v>51</v>
      </c>
      <c r="J243" s="63"/>
      <c r="K243" s="54"/>
      <c r="L243" s="57">
        <v>3.25</v>
      </c>
      <c r="M243" s="54"/>
      <c r="N243" s="133">
        <v>115.07</v>
      </c>
      <c r="AF243" s="39"/>
      <c r="AG243" s="48"/>
      <c r="AH243" s="48"/>
      <c r="AJ243" s="3" t="s">
        <v>123</v>
      </c>
      <c r="AL243" s="48"/>
    </row>
    <row r="244" spans="1:40" s="4" customFormat="1" ht="15" x14ac:dyDescent="0.25">
      <c r="A244" s="71"/>
      <c r="B244" s="72"/>
      <c r="C244" s="847" t="s">
        <v>81</v>
      </c>
      <c r="D244" s="847"/>
      <c r="E244" s="847"/>
      <c r="F244" s="42"/>
      <c r="G244" s="43"/>
      <c r="H244" s="43"/>
      <c r="I244" s="43"/>
      <c r="J244" s="46"/>
      <c r="K244" s="43"/>
      <c r="L244" s="131">
        <v>17.72</v>
      </c>
      <c r="M244" s="66"/>
      <c r="N244" s="47"/>
      <c r="AF244" s="39"/>
      <c r="AG244" s="48"/>
      <c r="AH244" s="48"/>
      <c r="AL244" s="48" t="s">
        <v>81</v>
      </c>
    </row>
    <row r="245" spans="1:40" s="4" customFormat="1" ht="0" hidden="1" customHeight="1" x14ac:dyDescent="0.25">
      <c r="A245" s="110"/>
      <c r="B245" s="111"/>
      <c r="C245" s="111"/>
      <c r="D245" s="111"/>
      <c r="E245" s="111"/>
      <c r="F245" s="112"/>
      <c r="G245" s="112"/>
      <c r="H245" s="112"/>
      <c r="I245" s="112"/>
      <c r="J245" s="113"/>
      <c r="K245" s="112"/>
      <c r="L245" s="113"/>
      <c r="M245" s="54"/>
      <c r="N245" s="113"/>
      <c r="AF245" s="39"/>
      <c r="AG245" s="48"/>
      <c r="AH245" s="48"/>
      <c r="AL245" s="48"/>
    </row>
    <row r="246" spans="1:40" s="4" customFormat="1" ht="11.25" hidden="1" customHeight="1" x14ac:dyDescent="0.25">
      <c r="B246" s="138"/>
      <c r="C246" s="138"/>
      <c r="D246" s="138"/>
      <c r="E246" s="138"/>
      <c r="F246" s="138"/>
      <c r="G246" s="138"/>
      <c r="H246" s="138"/>
      <c r="I246" s="138"/>
      <c r="J246" s="138"/>
      <c r="K246" s="138"/>
      <c r="L246" s="139"/>
      <c r="M246" s="139"/>
      <c r="N246" s="139"/>
      <c r="R246" s="140"/>
    </row>
    <row r="247" spans="1:40" s="4" customFormat="1" ht="15" x14ac:dyDescent="0.25">
      <c r="A247" s="114"/>
      <c r="B247" s="115"/>
      <c r="C247" s="847" t="s">
        <v>362</v>
      </c>
      <c r="D247" s="847"/>
      <c r="E247" s="847"/>
      <c r="F247" s="847"/>
      <c r="G247" s="847"/>
      <c r="H247" s="847"/>
      <c r="I247" s="847"/>
      <c r="J247" s="847"/>
      <c r="K247" s="847"/>
      <c r="L247" s="116"/>
      <c r="M247" s="117"/>
      <c r="N247" s="118"/>
      <c r="AM247" s="48" t="s">
        <v>362</v>
      </c>
    </row>
    <row r="248" spans="1:40" s="4" customFormat="1" ht="15" x14ac:dyDescent="0.25">
      <c r="A248" s="119"/>
      <c r="B248" s="50"/>
      <c r="C248" s="853" t="s">
        <v>99</v>
      </c>
      <c r="D248" s="853"/>
      <c r="E248" s="853"/>
      <c r="F248" s="853"/>
      <c r="G248" s="853"/>
      <c r="H248" s="853"/>
      <c r="I248" s="853"/>
      <c r="J248" s="853"/>
      <c r="K248" s="853"/>
      <c r="L248" s="120">
        <v>1067.51</v>
      </c>
      <c r="M248" s="121"/>
      <c r="N248" s="141">
        <v>15736.91</v>
      </c>
      <c r="AM248" s="48"/>
      <c r="AN248" s="3" t="s">
        <v>99</v>
      </c>
    </row>
    <row r="249" spans="1:40" s="4" customFormat="1" ht="15" x14ac:dyDescent="0.25">
      <c r="A249" s="119"/>
      <c r="B249" s="50"/>
      <c r="C249" s="853" t="s">
        <v>100</v>
      </c>
      <c r="D249" s="853"/>
      <c r="E249" s="853"/>
      <c r="F249" s="853"/>
      <c r="G249" s="853"/>
      <c r="H249" s="853"/>
      <c r="I249" s="853"/>
      <c r="J249" s="853"/>
      <c r="K249" s="853"/>
      <c r="L249" s="123"/>
      <c r="M249" s="121"/>
      <c r="N249" s="122"/>
      <c r="AM249" s="48"/>
      <c r="AN249" s="3" t="s">
        <v>100</v>
      </c>
    </row>
    <row r="250" spans="1:40" s="4" customFormat="1" ht="15" x14ac:dyDescent="0.25">
      <c r="A250" s="119"/>
      <c r="B250" s="50"/>
      <c r="C250" s="853" t="s">
        <v>101</v>
      </c>
      <c r="D250" s="853"/>
      <c r="E250" s="853"/>
      <c r="F250" s="853"/>
      <c r="G250" s="853"/>
      <c r="H250" s="853"/>
      <c r="I250" s="853"/>
      <c r="J250" s="853"/>
      <c r="K250" s="853"/>
      <c r="L250" s="124">
        <v>234.13</v>
      </c>
      <c r="M250" s="121"/>
      <c r="N250" s="141">
        <v>8292.89</v>
      </c>
      <c r="AM250" s="48"/>
      <c r="AN250" s="3" t="s">
        <v>101</v>
      </c>
    </row>
    <row r="251" spans="1:40" s="4" customFormat="1" ht="15" x14ac:dyDescent="0.25">
      <c r="A251" s="119"/>
      <c r="B251" s="50"/>
      <c r="C251" s="853" t="s">
        <v>102</v>
      </c>
      <c r="D251" s="853"/>
      <c r="E251" s="853"/>
      <c r="F251" s="853"/>
      <c r="G251" s="853"/>
      <c r="H251" s="853"/>
      <c r="I251" s="853"/>
      <c r="J251" s="853"/>
      <c r="K251" s="853"/>
      <c r="L251" s="124">
        <v>74.41</v>
      </c>
      <c r="M251" s="121"/>
      <c r="N251" s="167">
        <v>909.29</v>
      </c>
      <c r="AM251" s="48"/>
      <c r="AN251" s="3" t="s">
        <v>102</v>
      </c>
    </row>
    <row r="252" spans="1:40" s="4" customFormat="1" ht="15" x14ac:dyDescent="0.25">
      <c r="A252" s="119"/>
      <c r="B252" s="50"/>
      <c r="C252" s="853" t="s">
        <v>103</v>
      </c>
      <c r="D252" s="853"/>
      <c r="E252" s="853"/>
      <c r="F252" s="853"/>
      <c r="G252" s="853"/>
      <c r="H252" s="853"/>
      <c r="I252" s="853"/>
      <c r="J252" s="853"/>
      <c r="K252" s="853"/>
      <c r="L252" s="124">
        <v>5.88</v>
      </c>
      <c r="M252" s="121"/>
      <c r="N252" s="167">
        <v>208.28</v>
      </c>
      <c r="AM252" s="48"/>
      <c r="AN252" s="3" t="s">
        <v>103</v>
      </c>
    </row>
    <row r="253" spans="1:40" s="4" customFormat="1" ht="15" x14ac:dyDescent="0.25">
      <c r="A253" s="119"/>
      <c r="B253" s="50"/>
      <c r="C253" s="853" t="s">
        <v>138</v>
      </c>
      <c r="D253" s="853"/>
      <c r="E253" s="853"/>
      <c r="F253" s="853"/>
      <c r="G253" s="853"/>
      <c r="H253" s="853"/>
      <c r="I253" s="853"/>
      <c r="J253" s="853"/>
      <c r="K253" s="853"/>
      <c r="L253" s="124">
        <v>758.97</v>
      </c>
      <c r="M253" s="121"/>
      <c r="N253" s="141">
        <v>6534.73</v>
      </c>
      <c r="AM253" s="48"/>
      <c r="AN253" s="3" t="s">
        <v>138</v>
      </c>
    </row>
    <row r="254" spans="1:40" s="4" customFormat="1" ht="15" x14ac:dyDescent="0.25">
      <c r="A254" s="119"/>
      <c r="B254" s="50"/>
      <c r="C254" s="853" t="s">
        <v>140</v>
      </c>
      <c r="D254" s="853"/>
      <c r="E254" s="853"/>
      <c r="F254" s="853"/>
      <c r="G254" s="853"/>
      <c r="H254" s="853"/>
      <c r="I254" s="853"/>
      <c r="J254" s="853"/>
      <c r="K254" s="853"/>
      <c r="L254" s="120">
        <v>1433.52</v>
      </c>
      <c r="M254" s="121"/>
      <c r="N254" s="141">
        <v>28701.51</v>
      </c>
      <c r="AM254" s="48"/>
      <c r="AN254" s="3" t="s">
        <v>140</v>
      </c>
    </row>
    <row r="255" spans="1:40" s="4" customFormat="1" ht="15" x14ac:dyDescent="0.25">
      <c r="A255" s="119"/>
      <c r="B255" s="50"/>
      <c r="C255" s="853" t="s">
        <v>100</v>
      </c>
      <c r="D255" s="853"/>
      <c r="E255" s="853"/>
      <c r="F255" s="853"/>
      <c r="G255" s="853"/>
      <c r="H255" s="853"/>
      <c r="I255" s="853"/>
      <c r="J255" s="853"/>
      <c r="K255" s="853"/>
      <c r="L255" s="123"/>
      <c r="M255" s="121"/>
      <c r="N255" s="122"/>
      <c r="AM255" s="48"/>
      <c r="AN255" s="3" t="s">
        <v>100</v>
      </c>
    </row>
    <row r="256" spans="1:40" s="4" customFormat="1" ht="15" x14ac:dyDescent="0.25">
      <c r="A256" s="119"/>
      <c r="B256" s="50"/>
      <c r="C256" s="853" t="s">
        <v>105</v>
      </c>
      <c r="D256" s="853"/>
      <c r="E256" s="853"/>
      <c r="F256" s="853"/>
      <c r="G256" s="853"/>
      <c r="H256" s="853"/>
      <c r="I256" s="853"/>
      <c r="J256" s="853"/>
      <c r="K256" s="853"/>
      <c r="L256" s="124">
        <v>234.13</v>
      </c>
      <c r="M256" s="121"/>
      <c r="N256" s="141">
        <v>8292.89</v>
      </c>
      <c r="AM256" s="48"/>
      <c r="AN256" s="3" t="s">
        <v>105</v>
      </c>
    </row>
    <row r="257" spans="1:45" s="4" customFormat="1" ht="15" x14ac:dyDescent="0.25">
      <c r="A257" s="119"/>
      <c r="B257" s="50" t="s">
        <v>985</v>
      </c>
      <c r="C257" s="853" t="s">
        <v>106</v>
      </c>
      <c r="D257" s="853"/>
      <c r="E257" s="853"/>
      <c r="F257" s="853"/>
      <c r="G257" s="853"/>
      <c r="H257" s="853"/>
      <c r="I257" s="853"/>
      <c r="J257" s="853"/>
      <c r="K257" s="853"/>
      <c r="L257" s="124">
        <v>74.41</v>
      </c>
      <c r="M257" s="142">
        <v>12.22</v>
      </c>
      <c r="N257" s="167">
        <v>909.29</v>
      </c>
      <c r="AM257" s="48"/>
      <c r="AN257" s="3" t="s">
        <v>106</v>
      </c>
    </row>
    <row r="258" spans="1:45" s="4" customFormat="1" ht="15" x14ac:dyDescent="0.25">
      <c r="A258" s="119"/>
      <c r="B258" s="50"/>
      <c r="C258" s="853" t="s">
        <v>107</v>
      </c>
      <c r="D258" s="853"/>
      <c r="E258" s="853"/>
      <c r="F258" s="853"/>
      <c r="G258" s="853"/>
      <c r="H258" s="853"/>
      <c r="I258" s="853"/>
      <c r="J258" s="853"/>
      <c r="K258" s="853"/>
      <c r="L258" s="124">
        <v>5.88</v>
      </c>
      <c r="M258" s="121"/>
      <c r="N258" s="167">
        <v>208.28</v>
      </c>
      <c r="AM258" s="48"/>
      <c r="AN258" s="3" t="s">
        <v>107</v>
      </c>
    </row>
    <row r="259" spans="1:45" s="4" customFormat="1" ht="15" x14ac:dyDescent="0.25">
      <c r="A259" s="119"/>
      <c r="B259" s="50" t="s">
        <v>985</v>
      </c>
      <c r="C259" s="853" t="s">
        <v>139</v>
      </c>
      <c r="D259" s="853"/>
      <c r="E259" s="853"/>
      <c r="F259" s="853"/>
      <c r="G259" s="853"/>
      <c r="H259" s="853"/>
      <c r="I259" s="853"/>
      <c r="J259" s="853"/>
      <c r="K259" s="853"/>
      <c r="L259" s="124">
        <v>758.97</v>
      </c>
      <c r="M259" s="142">
        <v>8.61</v>
      </c>
      <c r="N259" s="141">
        <v>6534.73</v>
      </c>
      <c r="AM259" s="48"/>
      <c r="AN259" s="3" t="s">
        <v>139</v>
      </c>
    </row>
    <row r="260" spans="1:45" s="4" customFormat="1" ht="15" x14ac:dyDescent="0.25">
      <c r="A260" s="119"/>
      <c r="B260" s="50"/>
      <c r="C260" s="853" t="s">
        <v>108</v>
      </c>
      <c r="D260" s="853"/>
      <c r="E260" s="853"/>
      <c r="F260" s="853"/>
      <c r="G260" s="853"/>
      <c r="H260" s="853"/>
      <c r="I260" s="853"/>
      <c r="J260" s="853"/>
      <c r="K260" s="853"/>
      <c r="L260" s="124">
        <v>243.64</v>
      </c>
      <c r="M260" s="121"/>
      <c r="N260" s="141">
        <v>8629.77</v>
      </c>
      <c r="AM260" s="48"/>
      <c r="AN260" s="3" t="s">
        <v>108</v>
      </c>
    </row>
    <row r="261" spans="1:45" s="4" customFormat="1" ht="15" x14ac:dyDescent="0.25">
      <c r="A261" s="119"/>
      <c r="B261" s="50"/>
      <c r="C261" s="853" t="s">
        <v>109</v>
      </c>
      <c r="D261" s="853"/>
      <c r="E261" s="853"/>
      <c r="F261" s="853"/>
      <c r="G261" s="853"/>
      <c r="H261" s="853"/>
      <c r="I261" s="853"/>
      <c r="J261" s="853"/>
      <c r="K261" s="853"/>
      <c r="L261" s="124">
        <v>122.37</v>
      </c>
      <c r="M261" s="121"/>
      <c r="N261" s="141">
        <v>4334.83</v>
      </c>
      <c r="AM261" s="48"/>
      <c r="AN261" s="3" t="s">
        <v>109</v>
      </c>
    </row>
    <row r="262" spans="1:45" s="4" customFormat="1" ht="15" x14ac:dyDescent="0.25">
      <c r="A262" s="119"/>
      <c r="B262" s="50" t="s">
        <v>986</v>
      </c>
      <c r="C262" s="853" t="s">
        <v>512</v>
      </c>
      <c r="D262" s="853"/>
      <c r="E262" s="853"/>
      <c r="F262" s="853"/>
      <c r="G262" s="853"/>
      <c r="H262" s="853"/>
      <c r="I262" s="853"/>
      <c r="J262" s="853"/>
      <c r="K262" s="853"/>
      <c r="L262" s="120">
        <v>137396.18</v>
      </c>
      <c r="M262" s="142">
        <v>6.05</v>
      </c>
      <c r="N262" s="141">
        <v>831246.89</v>
      </c>
      <c r="AM262" s="48"/>
      <c r="AN262" s="3" t="s">
        <v>512</v>
      </c>
    </row>
    <row r="263" spans="1:45" s="4" customFormat="1" ht="15" x14ac:dyDescent="0.25">
      <c r="A263" s="119"/>
      <c r="B263" s="50"/>
      <c r="C263" s="853" t="s">
        <v>110</v>
      </c>
      <c r="D263" s="853"/>
      <c r="E263" s="853"/>
      <c r="F263" s="853"/>
      <c r="G263" s="853"/>
      <c r="H263" s="853"/>
      <c r="I263" s="853"/>
      <c r="J263" s="853"/>
      <c r="K263" s="853"/>
      <c r="L263" s="124">
        <v>240.01</v>
      </c>
      <c r="M263" s="121"/>
      <c r="N263" s="141">
        <v>8501.17</v>
      </c>
      <c r="AM263" s="48"/>
      <c r="AN263" s="3" t="s">
        <v>110</v>
      </c>
    </row>
    <row r="264" spans="1:45" s="4" customFormat="1" ht="15" x14ac:dyDescent="0.25">
      <c r="A264" s="119"/>
      <c r="B264" s="50"/>
      <c r="C264" s="853" t="s">
        <v>111</v>
      </c>
      <c r="D264" s="853"/>
      <c r="E264" s="853"/>
      <c r="F264" s="853"/>
      <c r="G264" s="853"/>
      <c r="H264" s="853"/>
      <c r="I264" s="853"/>
      <c r="J264" s="853"/>
      <c r="K264" s="853"/>
      <c r="L264" s="124">
        <v>243.64</v>
      </c>
      <c r="M264" s="121"/>
      <c r="N264" s="141">
        <v>8629.77</v>
      </c>
      <c r="AM264" s="48"/>
      <c r="AN264" s="3" t="s">
        <v>111</v>
      </c>
    </row>
    <row r="265" spans="1:45" s="4" customFormat="1" ht="15" x14ac:dyDescent="0.25">
      <c r="A265" s="119"/>
      <c r="B265" s="50"/>
      <c r="C265" s="853" t="s">
        <v>112</v>
      </c>
      <c r="D265" s="853"/>
      <c r="E265" s="853"/>
      <c r="F265" s="853"/>
      <c r="G265" s="853"/>
      <c r="H265" s="853"/>
      <c r="I265" s="853"/>
      <c r="J265" s="853"/>
      <c r="K265" s="853"/>
      <c r="L265" s="124">
        <v>122.37</v>
      </c>
      <c r="M265" s="121"/>
      <c r="N265" s="141">
        <v>4334.83</v>
      </c>
      <c r="AM265" s="48"/>
      <c r="AN265" s="3" t="s">
        <v>112</v>
      </c>
    </row>
    <row r="266" spans="1:45" s="4" customFormat="1" ht="15" x14ac:dyDescent="0.25">
      <c r="A266" s="119"/>
      <c r="B266" s="125"/>
      <c r="C266" s="861" t="s">
        <v>364</v>
      </c>
      <c r="D266" s="861"/>
      <c r="E266" s="861"/>
      <c r="F266" s="861"/>
      <c r="G266" s="861"/>
      <c r="H266" s="861"/>
      <c r="I266" s="861"/>
      <c r="J266" s="861"/>
      <c r="K266" s="861"/>
      <c r="L266" s="126">
        <v>138829.70000000001</v>
      </c>
      <c r="M266" s="127"/>
      <c r="N266" s="143">
        <v>859948.4</v>
      </c>
      <c r="AM266" s="48"/>
      <c r="AO266" s="48" t="s">
        <v>364</v>
      </c>
    </row>
    <row r="267" spans="1:45" s="4" customFormat="1" ht="15" x14ac:dyDescent="0.25">
      <c r="A267" s="119"/>
      <c r="B267" s="50"/>
      <c r="C267" s="853" t="s">
        <v>100</v>
      </c>
      <c r="D267" s="853"/>
      <c r="E267" s="853"/>
      <c r="F267" s="853"/>
      <c r="G267" s="853"/>
      <c r="H267" s="853"/>
      <c r="I267" s="853"/>
      <c r="J267" s="853"/>
      <c r="K267" s="853"/>
      <c r="L267" s="123"/>
      <c r="M267" s="121"/>
      <c r="N267" s="122"/>
      <c r="AM267" s="48"/>
      <c r="AN267" s="3" t="s">
        <v>100</v>
      </c>
      <c r="AO267" s="48"/>
    </row>
    <row r="268" spans="1:45" s="4" customFormat="1" ht="15" x14ac:dyDescent="0.25">
      <c r="A268" s="119"/>
      <c r="B268" s="50"/>
      <c r="C268" s="853" t="s">
        <v>514</v>
      </c>
      <c r="D268" s="853"/>
      <c r="E268" s="853"/>
      <c r="F268" s="853"/>
      <c r="G268" s="853"/>
      <c r="H268" s="853"/>
      <c r="I268" s="853"/>
      <c r="J268" s="853"/>
      <c r="K268" s="853"/>
      <c r="L268" s="120">
        <v>137396.18</v>
      </c>
      <c r="M268" s="121"/>
      <c r="N268" s="141">
        <v>831246.87</v>
      </c>
      <c r="AM268" s="48"/>
      <c r="AN268" s="3" t="s">
        <v>514</v>
      </c>
      <c r="AO268" s="48"/>
    </row>
    <row r="269" spans="1:45" s="4" customFormat="1" ht="13.5" hidden="1" customHeight="1" x14ac:dyDescent="0.25">
      <c r="B269" s="113"/>
      <c r="C269" s="111"/>
      <c r="D269" s="111"/>
      <c r="E269" s="111"/>
      <c r="F269" s="111"/>
      <c r="G269" s="111"/>
      <c r="H269" s="111"/>
      <c r="I269" s="111"/>
      <c r="J269" s="111"/>
      <c r="K269" s="111"/>
      <c r="L269" s="126"/>
      <c r="M269" s="144"/>
      <c r="N269" s="145"/>
    </row>
    <row r="270" spans="1:45" s="4" customFormat="1" ht="26.25" customHeight="1" x14ac:dyDescent="0.25">
      <c r="A270" s="146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</row>
    <row r="271" spans="1:45" s="8" customFormat="1" ht="15" x14ac:dyDescent="0.25">
      <c r="A271" s="6"/>
      <c r="B271" s="148" t="s">
        <v>365</v>
      </c>
      <c r="C271" s="859"/>
      <c r="D271" s="859"/>
      <c r="E271" s="859"/>
      <c r="F271" s="859"/>
      <c r="G271" s="859"/>
      <c r="H271" s="860" t="s">
        <v>761</v>
      </c>
      <c r="I271" s="860"/>
      <c r="J271" s="860"/>
      <c r="K271" s="860"/>
      <c r="L271" s="860"/>
      <c r="M271" s="4"/>
      <c r="N271" s="4"/>
      <c r="O271" s="4"/>
      <c r="P271" s="4"/>
      <c r="Q271" s="4"/>
      <c r="R271" s="4"/>
      <c r="S271" s="4"/>
      <c r="T271" s="4"/>
      <c r="U271" s="4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 t="s">
        <v>10</v>
      </c>
      <c r="AQ271" s="12" t="s">
        <v>761</v>
      </c>
      <c r="AR271" s="12"/>
      <c r="AS271" s="12"/>
    </row>
    <row r="272" spans="1:45" s="149" customFormat="1" ht="16.5" customHeight="1" x14ac:dyDescent="0.25">
      <c r="A272" s="10"/>
      <c r="B272" s="148"/>
      <c r="C272" s="858" t="s">
        <v>367</v>
      </c>
      <c r="D272" s="858"/>
      <c r="E272" s="858"/>
      <c r="F272" s="858"/>
      <c r="G272" s="858"/>
      <c r="H272" s="858"/>
      <c r="I272" s="858"/>
      <c r="J272" s="858"/>
      <c r="K272" s="858"/>
      <c r="L272" s="858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</row>
    <row r="273" spans="1:45" s="8" customFormat="1" ht="15" x14ac:dyDescent="0.25">
      <c r="A273" s="6"/>
      <c r="B273" s="148" t="s">
        <v>368</v>
      </c>
      <c r="C273" s="859"/>
      <c r="D273" s="859"/>
      <c r="E273" s="859"/>
      <c r="F273" s="859"/>
      <c r="G273" s="859"/>
      <c r="H273" s="860" t="s">
        <v>762</v>
      </c>
      <c r="I273" s="860"/>
      <c r="J273" s="860"/>
      <c r="K273" s="860"/>
      <c r="L273" s="860"/>
      <c r="M273" s="4"/>
      <c r="N273" s="4"/>
      <c r="O273" s="4"/>
      <c r="P273" s="4"/>
      <c r="Q273" s="4"/>
      <c r="R273" s="4"/>
      <c r="S273" s="4"/>
      <c r="T273" s="4"/>
      <c r="U273" s="4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 t="s">
        <v>10</v>
      </c>
      <c r="AS273" s="12" t="s">
        <v>762</v>
      </c>
    </row>
    <row r="274" spans="1:45" s="149" customFormat="1" ht="16.5" customHeight="1" x14ac:dyDescent="0.25">
      <c r="A274" s="10"/>
      <c r="C274" s="858" t="s">
        <v>367</v>
      </c>
      <c r="D274" s="858"/>
      <c r="E274" s="858"/>
      <c r="F274" s="858"/>
      <c r="G274" s="858"/>
      <c r="H274" s="858"/>
      <c r="I274" s="858"/>
      <c r="J274" s="858"/>
      <c r="K274" s="858"/>
      <c r="L274" s="858"/>
      <c r="V274" s="150"/>
      <c r="W274" s="150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</row>
    <row r="275" spans="1:45" s="8" customFormat="1" ht="19.5" customHeight="1" x14ac:dyDescent="0.2">
      <c r="A275" s="6"/>
      <c r="C275" s="151"/>
      <c r="D275" s="151"/>
      <c r="E275" s="151"/>
      <c r="F275" s="151"/>
      <c r="G275" s="151"/>
      <c r="H275" s="151"/>
      <c r="I275" s="151"/>
      <c r="J275" s="151"/>
      <c r="K275" s="151"/>
      <c r="L275" s="151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</row>
    <row r="276" spans="1:45" s="4" customFormat="1" ht="22.5" customHeight="1" x14ac:dyDescent="0.25">
      <c r="A276" s="848" t="s">
        <v>370</v>
      </c>
      <c r="B276" s="848"/>
      <c r="C276" s="848"/>
      <c r="D276" s="848"/>
      <c r="E276" s="848"/>
      <c r="F276" s="848"/>
      <c r="G276" s="848"/>
      <c r="H276" s="848"/>
      <c r="I276" s="848"/>
      <c r="J276" s="848"/>
      <c r="K276" s="848"/>
      <c r="L276" s="848"/>
      <c r="M276" s="848"/>
      <c r="N276" s="848"/>
      <c r="O276" s="138"/>
      <c r="P276" s="138"/>
    </row>
    <row r="277" spans="1:45" s="4" customFormat="1" ht="12.75" customHeight="1" x14ac:dyDescent="0.25">
      <c r="A277" s="848" t="s">
        <v>371</v>
      </c>
      <c r="B277" s="848"/>
      <c r="C277" s="848"/>
      <c r="D277" s="848"/>
      <c r="E277" s="848"/>
      <c r="F277" s="848"/>
      <c r="G277" s="848"/>
      <c r="H277" s="848"/>
      <c r="I277" s="848"/>
      <c r="J277" s="848"/>
      <c r="K277" s="848"/>
      <c r="L277" s="848"/>
      <c r="M277" s="848"/>
      <c r="N277" s="848"/>
      <c r="O277" s="138"/>
      <c r="P277" s="138"/>
    </row>
    <row r="278" spans="1:45" s="4" customFormat="1" ht="12.75" customHeight="1" x14ac:dyDescent="0.25">
      <c r="A278" s="848" t="s">
        <v>372</v>
      </c>
      <c r="B278" s="848"/>
      <c r="C278" s="848"/>
      <c r="D278" s="848"/>
      <c r="E278" s="848"/>
      <c r="F278" s="848"/>
      <c r="G278" s="848"/>
      <c r="H278" s="848"/>
      <c r="I278" s="848"/>
      <c r="J278" s="848"/>
      <c r="K278" s="848"/>
      <c r="L278" s="848"/>
      <c r="M278" s="848"/>
      <c r="N278" s="848"/>
      <c r="O278" s="138"/>
      <c r="P278" s="138"/>
    </row>
    <row r="279" spans="1:45" s="4" customFormat="1" ht="19.5" customHeight="1" x14ac:dyDescent="0.25"/>
    <row r="280" spans="1:45" s="4" customFormat="1" ht="15" x14ac:dyDescent="0.25">
      <c r="B280" s="152"/>
      <c r="D280" s="152"/>
      <c r="F280" s="152"/>
    </row>
  </sheetData>
  <mergeCells count="271">
    <mergeCell ref="C274:L274"/>
    <mergeCell ref="A276:N276"/>
    <mergeCell ref="A277:N277"/>
    <mergeCell ref="A278:N278"/>
    <mergeCell ref="C271:G271"/>
    <mergeCell ref="H271:L271"/>
    <mergeCell ref="C272:L272"/>
    <mergeCell ref="C273:G273"/>
    <mergeCell ref="H273:L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2:E242"/>
    <mergeCell ref="C243:E243"/>
    <mergeCell ref="C244:E244"/>
    <mergeCell ref="C247:K247"/>
    <mergeCell ref="C248:K248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A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7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S280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 t="s">
        <v>894</v>
      </c>
      <c r="H8" s="832"/>
      <c r="I8" s="832"/>
      <c r="J8" s="832"/>
      <c r="K8" s="832"/>
      <c r="L8" s="832"/>
      <c r="M8" s="832"/>
      <c r="N8" s="832"/>
      <c r="P8" s="13" t="s">
        <v>9</v>
      </c>
      <c r="Q8" s="13" t="s">
        <v>894</v>
      </c>
      <c r="R8" s="14"/>
      <c r="S8" s="14"/>
      <c r="T8" s="14"/>
      <c r="U8" s="14"/>
      <c r="X8" s="12" t="s">
        <v>894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 t="s">
        <v>732</v>
      </c>
      <c r="H11" s="832"/>
      <c r="I11" s="832"/>
      <c r="J11" s="832"/>
      <c r="K11" s="832"/>
      <c r="L11" s="832"/>
      <c r="M11" s="832"/>
      <c r="N11" s="832"/>
      <c r="AA11" s="12" t="s">
        <v>732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840" t="s">
        <v>733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733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840" t="s">
        <v>987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987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988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989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989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990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859.95</v>
      </c>
      <c r="D28" s="26" t="s">
        <v>899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0</v>
      </c>
      <c r="D30" s="26" t="s">
        <v>43</v>
      </c>
      <c r="E30" s="27" t="s">
        <v>32</v>
      </c>
      <c r="G30" s="8" t="s">
        <v>36</v>
      </c>
      <c r="I30" s="8"/>
      <c r="J30" s="8"/>
      <c r="K30" s="8"/>
      <c r="L30" s="25">
        <v>8.2899999999999991</v>
      </c>
      <c r="M30" s="33" t="s">
        <v>900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28.7</v>
      </c>
      <c r="D31" s="34" t="s">
        <v>901</v>
      </c>
      <c r="E31" s="27" t="s">
        <v>32</v>
      </c>
      <c r="G31" s="8" t="s">
        <v>40</v>
      </c>
      <c r="I31" s="8"/>
      <c r="J31" s="8"/>
      <c r="K31" s="8"/>
      <c r="L31" s="850">
        <v>23.31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831.25</v>
      </c>
      <c r="D32" s="34" t="s">
        <v>902</v>
      </c>
      <c r="E32" s="27" t="s">
        <v>32</v>
      </c>
      <c r="G32" s="8" t="s">
        <v>44</v>
      </c>
      <c r="I32" s="8"/>
      <c r="J32" s="8"/>
      <c r="K32" s="8"/>
      <c r="L32" s="850">
        <v>0.48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903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903</v>
      </c>
    </row>
    <row r="40" spans="1:37" s="4" customFormat="1" ht="23.25" x14ac:dyDescent="0.25">
      <c r="A40" s="855" t="s">
        <v>904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904</v>
      </c>
    </row>
    <row r="41" spans="1:37" s="4" customFormat="1" ht="23.25" x14ac:dyDescent="0.25">
      <c r="A41" s="40" t="s">
        <v>60</v>
      </c>
      <c r="B41" s="41" t="s">
        <v>905</v>
      </c>
      <c r="C41" s="847" t="s">
        <v>906</v>
      </c>
      <c r="D41" s="847"/>
      <c r="E41" s="847"/>
      <c r="F41" s="42" t="s">
        <v>174</v>
      </c>
      <c r="G41" s="43">
        <v>1</v>
      </c>
      <c r="H41" s="44">
        <v>1</v>
      </c>
      <c r="I41" s="44">
        <v>1</v>
      </c>
      <c r="J41" s="46"/>
      <c r="K41" s="43"/>
      <c r="L41" s="46"/>
      <c r="M41" s="43"/>
      <c r="N41" s="47"/>
      <c r="AF41" s="39"/>
      <c r="AG41" s="48"/>
      <c r="AH41" s="48" t="s">
        <v>906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7">
        <v>4.54</v>
      </c>
      <c r="K42" s="54"/>
      <c r="L42" s="57">
        <v>4.54</v>
      </c>
      <c r="M42" s="56">
        <v>35.42</v>
      </c>
      <c r="N42" s="133">
        <v>160.81</v>
      </c>
      <c r="AF42" s="39"/>
      <c r="AG42" s="48"/>
      <c r="AH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7">
        <v>4.17</v>
      </c>
      <c r="K43" s="54"/>
      <c r="L43" s="57">
        <v>4.17</v>
      </c>
      <c r="M43" s="54"/>
      <c r="N43" s="59"/>
      <c r="AF43" s="39"/>
      <c r="AG43" s="48"/>
      <c r="AH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0.5</v>
      </c>
      <c r="K44" s="54"/>
      <c r="L44" s="57">
        <v>0.5</v>
      </c>
      <c r="M44" s="56">
        <v>35.42</v>
      </c>
      <c r="N44" s="133">
        <v>17.71</v>
      </c>
      <c r="AF44" s="39"/>
      <c r="AG44" s="48"/>
      <c r="AH44" s="48"/>
      <c r="AI44" s="3" t="s">
        <v>70</v>
      </c>
    </row>
    <row r="45" spans="1:37" s="4" customFormat="1" ht="15" x14ac:dyDescent="0.25">
      <c r="A45" s="51"/>
      <c r="B45" s="50" t="s">
        <v>86</v>
      </c>
      <c r="C45" s="853" t="s">
        <v>87</v>
      </c>
      <c r="D45" s="853"/>
      <c r="E45" s="853"/>
      <c r="F45" s="53"/>
      <c r="G45" s="54"/>
      <c r="H45" s="54"/>
      <c r="I45" s="54"/>
      <c r="J45" s="57">
        <v>23.2</v>
      </c>
      <c r="K45" s="54"/>
      <c r="L45" s="57">
        <v>23.2</v>
      </c>
      <c r="M45" s="54"/>
      <c r="N45" s="59"/>
      <c r="AF45" s="39"/>
      <c r="AG45" s="48"/>
      <c r="AH45" s="48"/>
      <c r="AI45" s="3" t="s">
        <v>87</v>
      </c>
    </row>
    <row r="46" spans="1:37" s="4" customFormat="1" ht="15" x14ac:dyDescent="0.25">
      <c r="A46" s="60"/>
      <c r="B46" s="50"/>
      <c r="C46" s="853" t="s">
        <v>71</v>
      </c>
      <c r="D46" s="853"/>
      <c r="E46" s="853"/>
      <c r="F46" s="53" t="s">
        <v>72</v>
      </c>
      <c r="G46" s="56">
        <v>0.52</v>
      </c>
      <c r="H46" s="54"/>
      <c r="I46" s="56">
        <v>0.52</v>
      </c>
      <c r="J46" s="63"/>
      <c r="K46" s="54"/>
      <c r="L46" s="63"/>
      <c r="M46" s="54"/>
      <c r="N46" s="59"/>
      <c r="AF46" s="39"/>
      <c r="AG46" s="48"/>
      <c r="AH46" s="48"/>
      <c r="AJ46" s="3" t="s">
        <v>71</v>
      </c>
    </row>
    <row r="47" spans="1:37" s="4" customFormat="1" ht="15" x14ac:dyDescent="0.25">
      <c r="A47" s="60"/>
      <c r="B47" s="50"/>
      <c r="C47" s="853" t="s">
        <v>73</v>
      </c>
      <c r="D47" s="853"/>
      <c r="E47" s="853"/>
      <c r="F47" s="53" t="s">
        <v>72</v>
      </c>
      <c r="G47" s="56">
        <v>0.05</v>
      </c>
      <c r="H47" s="54"/>
      <c r="I47" s="56">
        <v>0.05</v>
      </c>
      <c r="J47" s="63"/>
      <c r="K47" s="54"/>
      <c r="L47" s="63"/>
      <c r="M47" s="54"/>
      <c r="N47" s="59"/>
      <c r="AF47" s="39"/>
      <c r="AG47" s="48"/>
      <c r="AH47" s="48"/>
      <c r="AJ47" s="3" t="s">
        <v>73</v>
      </c>
    </row>
    <row r="48" spans="1:37" s="4" customFormat="1" ht="15" x14ac:dyDescent="0.25">
      <c r="A48" s="51"/>
      <c r="B48" s="50"/>
      <c r="C48" s="854" t="s">
        <v>74</v>
      </c>
      <c r="D48" s="854"/>
      <c r="E48" s="854"/>
      <c r="F48" s="65"/>
      <c r="G48" s="66"/>
      <c r="H48" s="66"/>
      <c r="I48" s="66"/>
      <c r="J48" s="68">
        <v>31.91</v>
      </c>
      <c r="K48" s="66"/>
      <c r="L48" s="68">
        <v>31.91</v>
      </c>
      <c r="M48" s="66"/>
      <c r="N48" s="69"/>
      <c r="AF48" s="39"/>
      <c r="AG48" s="48"/>
      <c r="AH48" s="48"/>
      <c r="AK48" s="3" t="s">
        <v>74</v>
      </c>
    </row>
    <row r="49" spans="1:38" s="4" customFormat="1" ht="15" x14ac:dyDescent="0.25">
      <c r="A49" s="60"/>
      <c r="B49" s="50"/>
      <c r="C49" s="853" t="s">
        <v>75</v>
      </c>
      <c r="D49" s="853"/>
      <c r="E49" s="853"/>
      <c r="F49" s="53"/>
      <c r="G49" s="54"/>
      <c r="H49" s="54"/>
      <c r="I49" s="54"/>
      <c r="J49" s="63"/>
      <c r="K49" s="54"/>
      <c r="L49" s="57">
        <v>5.04</v>
      </c>
      <c r="M49" s="54"/>
      <c r="N49" s="133">
        <v>178.52</v>
      </c>
      <c r="AF49" s="39"/>
      <c r="AG49" s="48"/>
      <c r="AH49" s="48"/>
      <c r="AJ49" s="3" t="s">
        <v>75</v>
      </c>
    </row>
    <row r="50" spans="1:38" s="4" customFormat="1" ht="23.25" x14ac:dyDescent="0.25">
      <c r="A50" s="60"/>
      <c r="B50" s="50" t="s">
        <v>907</v>
      </c>
      <c r="C50" s="853" t="s">
        <v>908</v>
      </c>
      <c r="D50" s="853"/>
      <c r="E50" s="853"/>
      <c r="F50" s="53" t="s">
        <v>78</v>
      </c>
      <c r="G50" s="70">
        <v>90</v>
      </c>
      <c r="H50" s="54"/>
      <c r="I50" s="70">
        <v>90</v>
      </c>
      <c r="J50" s="63"/>
      <c r="K50" s="54"/>
      <c r="L50" s="57">
        <v>4.54</v>
      </c>
      <c r="M50" s="54"/>
      <c r="N50" s="133">
        <v>160.66999999999999</v>
      </c>
      <c r="AF50" s="39"/>
      <c r="AG50" s="48"/>
      <c r="AH50" s="48"/>
      <c r="AJ50" s="3" t="s">
        <v>908</v>
      </c>
    </row>
    <row r="51" spans="1:38" s="4" customFormat="1" ht="23.25" x14ac:dyDescent="0.25">
      <c r="A51" s="60"/>
      <c r="B51" s="50" t="s">
        <v>909</v>
      </c>
      <c r="C51" s="853" t="s">
        <v>910</v>
      </c>
      <c r="D51" s="853"/>
      <c r="E51" s="853"/>
      <c r="F51" s="53" t="s">
        <v>78</v>
      </c>
      <c r="G51" s="70">
        <v>46</v>
      </c>
      <c r="H51" s="54"/>
      <c r="I51" s="70">
        <v>46</v>
      </c>
      <c r="J51" s="63"/>
      <c r="K51" s="54"/>
      <c r="L51" s="57">
        <v>2.3199999999999998</v>
      </c>
      <c r="M51" s="54"/>
      <c r="N51" s="133">
        <v>82.12</v>
      </c>
      <c r="AF51" s="39"/>
      <c r="AG51" s="48"/>
      <c r="AH51" s="48"/>
      <c r="AJ51" s="3" t="s">
        <v>910</v>
      </c>
    </row>
    <row r="52" spans="1:38" s="4" customFormat="1" ht="15" x14ac:dyDescent="0.25">
      <c r="A52" s="71"/>
      <c r="B52" s="72"/>
      <c r="C52" s="847" t="s">
        <v>81</v>
      </c>
      <c r="D52" s="847"/>
      <c r="E52" s="847"/>
      <c r="F52" s="42"/>
      <c r="G52" s="43"/>
      <c r="H52" s="43"/>
      <c r="I52" s="43"/>
      <c r="J52" s="46"/>
      <c r="K52" s="43"/>
      <c r="L52" s="131">
        <v>38.770000000000003</v>
      </c>
      <c r="M52" s="66"/>
      <c r="N52" s="47"/>
      <c r="AF52" s="39"/>
      <c r="AG52" s="48"/>
      <c r="AH52" s="48"/>
      <c r="AL52" s="48" t="s">
        <v>81</v>
      </c>
    </row>
    <row r="53" spans="1:38" s="4" customFormat="1" ht="34.5" x14ac:dyDescent="0.25">
      <c r="A53" s="40" t="s">
        <v>67</v>
      </c>
      <c r="B53" s="41" t="s">
        <v>911</v>
      </c>
      <c r="C53" s="847" t="s">
        <v>912</v>
      </c>
      <c r="D53" s="847"/>
      <c r="E53" s="847"/>
      <c r="F53" s="42" t="s">
        <v>174</v>
      </c>
      <c r="G53" s="43">
        <v>1</v>
      </c>
      <c r="H53" s="44">
        <v>1</v>
      </c>
      <c r="I53" s="44">
        <v>1</v>
      </c>
      <c r="J53" s="46"/>
      <c r="K53" s="43"/>
      <c r="L53" s="46"/>
      <c r="M53" s="43"/>
      <c r="N53" s="47"/>
      <c r="AF53" s="39"/>
      <c r="AG53" s="48"/>
      <c r="AH53" s="48" t="s">
        <v>912</v>
      </c>
      <c r="AL53" s="48"/>
    </row>
    <row r="54" spans="1:38" s="4" customFormat="1" ht="15" x14ac:dyDescent="0.25">
      <c r="A54" s="51"/>
      <c r="B54" s="50" t="s">
        <v>60</v>
      </c>
      <c r="C54" s="853" t="s">
        <v>66</v>
      </c>
      <c r="D54" s="853"/>
      <c r="E54" s="853"/>
      <c r="F54" s="53"/>
      <c r="G54" s="54"/>
      <c r="H54" s="54"/>
      <c r="I54" s="54"/>
      <c r="J54" s="57">
        <v>5.16</v>
      </c>
      <c r="K54" s="54"/>
      <c r="L54" s="57">
        <v>5.16</v>
      </c>
      <c r="M54" s="56">
        <v>35.42</v>
      </c>
      <c r="N54" s="133">
        <v>182.77</v>
      </c>
      <c r="AF54" s="39"/>
      <c r="AG54" s="48"/>
      <c r="AH54" s="48"/>
      <c r="AI54" s="3" t="s">
        <v>66</v>
      </c>
      <c r="AL54" s="48"/>
    </row>
    <row r="55" spans="1:38" s="4" customFormat="1" ht="15" x14ac:dyDescent="0.25">
      <c r="A55" s="51"/>
      <c r="B55" s="50" t="s">
        <v>86</v>
      </c>
      <c r="C55" s="853" t="s">
        <v>87</v>
      </c>
      <c r="D55" s="853"/>
      <c r="E55" s="853"/>
      <c r="F55" s="53"/>
      <c r="G55" s="54"/>
      <c r="H55" s="54"/>
      <c r="I55" s="54"/>
      <c r="J55" s="57">
        <v>1.0900000000000001</v>
      </c>
      <c r="K55" s="54"/>
      <c r="L55" s="57">
        <v>1.0900000000000001</v>
      </c>
      <c r="M55" s="54"/>
      <c r="N55" s="59"/>
      <c r="AF55" s="39"/>
      <c r="AG55" s="48"/>
      <c r="AH55" s="48"/>
      <c r="AI55" s="3" t="s">
        <v>87</v>
      </c>
      <c r="AL55" s="48"/>
    </row>
    <row r="56" spans="1:38" s="4" customFormat="1" ht="15" x14ac:dyDescent="0.25">
      <c r="A56" s="60"/>
      <c r="B56" s="50"/>
      <c r="C56" s="853" t="s">
        <v>71</v>
      </c>
      <c r="D56" s="853"/>
      <c r="E56" s="853"/>
      <c r="F56" s="53" t="s">
        <v>72</v>
      </c>
      <c r="G56" s="56">
        <v>0.52</v>
      </c>
      <c r="H56" s="54"/>
      <c r="I56" s="56">
        <v>0.52</v>
      </c>
      <c r="J56" s="63"/>
      <c r="K56" s="54"/>
      <c r="L56" s="63"/>
      <c r="M56" s="54"/>
      <c r="N56" s="59"/>
      <c r="AF56" s="39"/>
      <c r="AG56" s="48"/>
      <c r="AH56" s="48"/>
      <c r="AJ56" s="3" t="s">
        <v>71</v>
      </c>
      <c r="AL56" s="48"/>
    </row>
    <row r="57" spans="1:38" s="4" customFormat="1" ht="15" x14ac:dyDescent="0.25">
      <c r="A57" s="51"/>
      <c r="B57" s="50"/>
      <c r="C57" s="854" t="s">
        <v>74</v>
      </c>
      <c r="D57" s="854"/>
      <c r="E57" s="854"/>
      <c r="F57" s="65"/>
      <c r="G57" s="66"/>
      <c r="H57" s="66"/>
      <c r="I57" s="66"/>
      <c r="J57" s="68">
        <v>6.25</v>
      </c>
      <c r="K57" s="66"/>
      <c r="L57" s="68">
        <v>6.25</v>
      </c>
      <c r="M57" s="66"/>
      <c r="N57" s="69"/>
      <c r="AF57" s="39"/>
      <c r="AG57" s="48"/>
      <c r="AH57" s="48"/>
      <c r="AK57" s="3" t="s">
        <v>74</v>
      </c>
      <c r="AL57" s="48"/>
    </row>
    <row r="58" spans="1:38" s="4" customFormat="1" ht="15" x14ac:dyDescent="0.25">
      <c r="A58" s="60"/>
      <c r="B58" s="50"/>
      <c r="C58" s="853" t="s">
        <v>75</v>
      </c>
      <c r="D58" s="853"/>
      <c r="E58" s="853"/>
      <c r="F58" s="53"/>
      <c r="G58" s="54"/>
      <c r="H58" s="54"/>
      <c r="I58" s="54"/>
      <c r="J58" s="63"/>
      <c r="K58" s="54"/>
      <c r="L58" s="57">
        <v>5.16</v>
      </c>
      <c r="M58" s="54"/>
      <c r="N58" s="133">
        <v>182.77</v>
      </c>
      <c r="AF58" s="39"/>
      <c r="AG58" s="48"/>
      <c r="AH58" s="48"/>
      <c r="AJ58" s="3" t="s">
        <v>75</v>
      </c>
      <c r="AL58" s="48"/>
    </row>
    <row r="59" spans="1:38" s="4" customFormat="1" ht="23.25" x14ac:dyDescent="0.25">
      <c r="A59" s="60"/>
      <c r="B59" s="50" t="s">
        <v>907</v>
      </c>
      <c r="C59" s="853" t="s">
        <v>908</v>
      </c>
      <c r="D59" s="853"/>
      <c r="E59" s="853"/>
      <c r="F59" s="53" t="s">
        <v>78</v>
      </c>
      <c r="G59" s="70">
        <v>90</v>
      </c>
      <c r="H59" s="54"/>
      <c r="I59" s="70">
        <v>90</v>
      </c>
      <c r="J59" s="63"/>
      <c r="K59" s="54"/>
      <c r="L59" s="57">
        <v>4.6399999999999997</v>
      </c>
      <c r="M59" s="54"/>
      <c r="N59" s="133">
        <v>164.49</v>
      </c>
      <c r="AF59" s="39"/>
      <c r="AG59" s="48"/>
      <c r="AH59" s="48"/>
      <c r="AJ59" s="3" t="s">
        <v>908</v>
      </c>
      <c r="AL59" s="48"/>
    </row>
    <row r="60" spans="1:38" s="4" customFormat="1" ht="23.25" x14ac:dyDescent="0.25">
      <c r="A60" s="60"/>
      <c r="B60" s="50" t="s">
        <v>909</v>
      </c>
      <c r="C60" s="853" t="s">
        <v>910</v>
      </c>
      <c r="D60" s="853"/>
      <c r="E60" s="853"/>
      <c r="F60" s="53" t="s">
        <v>78</v>
      </c>
      <c r="G60" s="70">
        <v>46</v>
      </c>
      <c r="H60" s="54"/>
      <c r="I60" s="70">
        <v>46</v>
      </c>
      <c r="J60" s="63"/>
      <c r="K60" s="54"/>
      <c r="L60" s="57">
        <v>2.37</v>
      </c>
      <c r="M60" s="54"/>
      <c r="N60" s="133">
        <v>84.07</v>
      </c>
      <c r="AF60" s="39"/>
      <c r="AG60" s="48"/>
      <c r="AH60" s="48"/>
      <c r="AJ60" s="3" t="s">
        <v>910</v>
      </c>
      <c r="AL60" s="48"/>
    </row>
    <row r="61" spans="1:38" s="4" customFormat="1" ht="15" x14ac:dyDescent="0.25">
      <c r="A61" s="71"/>
      <c r="B61" s="72"/>
      <c r="C61" s="847" t="s">
        <v>81</v>
      </c>
      <c r="D61" s="847"/>
      <c r="E61" s="847"/>
      <c r="F61" s="42"/>
      <c r="G61" s="43"/>
      <c r="H61" s="43"/>
      <c r="I61" s="43"/>
      <c r="J61" s="46"/>
      <c r="K61" s="43"/>
      <c r="L61" s="131">
        <v>13.26</v>
      </c>
      <c r="M61" s="66"/>
      <c r="N61" s="47"/>
      <c r="AF61" s="39"/>
      <c r="AG61" s="48"/>
      <c r="AH61" s="48"/>
      <c r="AL61" s="48" t="s">
        <v>81</v>
      </c>
    </row>
    <row r="62" spans="1:38" s="4" customFormat="1" ht="22.5" x14ac:dyDescent="0.25">
      <c r="A62" s="40" t="s">
        <v>913</v>
      </c>
      <c r="B62" s="41" t="s">
        <v>914</v>
      </c>
      <c r="C62" s="847" t="s">
        <v>915</v>
      </c>
      <c r="D62" s="847"/>
      <c r="E62" s="847"/>
      <c r="F62" s="42" t="s">
        <v>916</v>
      </c>
      <c r="G62" s="43">
        <v>1</v>
      </c>
      <c r="H62" s="44">
        <v>1</v>
      </c>
      <c r="I62" s="44">
        <v>1</v>
      </c>
      <c r="J62" s="73">
        <v>27530.81</v>
      </c>
      <c r="K62" s="43"/>
      <c r="L62" s="73">
        <v>4550.55</v>
      </c>
      <c r="M62" s="109">
        <v>6.05</v>
      </c>
      <c r="N62" s="134">
        <v>27530.81</v>
      </c>
      <c r="AF62" s="39"/>
      <c r="AG62" s="48"/>
      <c r="AH62" s="48" t="s">
        <v>915</v>
      </c>
      <c r="AL62" s="48"/>
    </row>
    <row r="63" spans="1:38" s="4" customFormat="1" ht="15" x14ac:dyDescent="0.25">
      <c r="A63" s="71"/>
      <c r="B63" s="72"/>
      <c r="C63" s="847" t="s">
        <v>81</v>
      </c>
      <c r="D63" s="847"/>
      <c r="E63" s="847"/>
      <c r="F63" s="42"/>
      <c r="G63" s="43"/>
      <c r="H63" s="43"/>
      <c r="I63" s="43"/>
      <c r="J63" s="46"/>
      <c r="K63" s="43"/>
      <c r="L63" s="73">
        <v>4550.55</v>
      </c>
      <c r="M63" s="66"/>
      <c r="N63" s="134">
        <v>27530.81</v>
      </c>
      <c r="AF63" s="39"/>
      <c r="AG63" s="48"/>
      <c r="AH63" s="48"/>
      <c r="AL63" s="48" t="s">
        <v>81</v>
      </c>
    </row>
    <row r="64" spans="1:38" s="4" customFormat="1" ht="45.75" x14ac:dyDescent="0.25">
      <c r="A64" s="40" t="s">
        <v>86</v>
      </c>
      <c r="B64" s="41" t="s">
        <v>917</v>
      </c>
      <c r="C64" s="847" t="s">
        <v>918</v>
      </c>
      <c r="D64" s="847"/>
      <c r="E64" s="847"/>
      <c r="F64" s="42" t="s">
        <v>174</v>
      </c>
      <c r="G64" s="43">
        <v>1</v>
      </c>
      <c r="H64" s="44">
        <v>1</v>
      </c>
      <c r="I64" s="44">
        <v>1</v>
      </c>
      <c r="J64" s="46"/>
      <c r="K64" s="43"/>
      <c r="L64" s="46"/>
      <c r="M64" s="43"/>
      <c r="N64" s="47"/>
      <c r="AF64" s="39"/>
      <c r="AG64" s="48"/>
      <c r="AH64" s="48" t="s">
        <v>918</v>
      </c>
      <c r="AL64" s="48"/>
    </row>
    <row r="65" spans="1:38" s="4" customFormat="1" ht="15" x14ac:dyDescent="0.25">
      <c r="A65" s="51"/>
      <c r="B65" s="50" t="s">
        <v>60</v>
      </c>
      <c r="C65" s="853" t="s">
        <v>66</v>
      </c>
      <c r="D65" s="853"/>
      <c r="E65" s="853"/>
      <c r="F65" s="53"/>
      <c r="G65" s="54"/>
      <c r="H65" s="54"/>
      <c r="I65" s="54"/>
      <c r="J65" s="57">
        <v>20.440000000000001</v>
      </c>
      <c r="K65" s="54"/>
      <c r="L65" s="57">
        <v>20.440000000000001</v>
      </c>
      <c r="M65" s="56">
        <v>35.42</v>
      </c>
      <c r="N65" s="133">
        <v>723.98</v>
      </c>
      <c r="AF65" s="39"/>
      <c r="AG65" s="48"/>
      <c r="AH65" s="48"/>
      <c r="AI65" s="3" t="s">
        <v>66</v>
      </c>
      <c r="AL65" s="48"/>
    </row>
    <row r="66" spans="1:38" s="4" customFormat="1" ht="15" x14ac:dyDescent="0.25">
      <c r="A66" s="51"/>
      <c r="B66" s="50" t="s">
        <v>67</v>
      </c>
      <c r="C66" s="853" t="s">
        <v>68</v>
      </c>
      <c r="D66" s="853"/>
      <c r="E66" s="853"/>
      <c r="F66" s="53"/>
      <c r="G66" s="54"/>
      <c r="H66" s="54"/>
      <c r="I66" s="54"/>
      <c r="J66" s="57">
        <v>21.65</v>
      </c>
      <c r="K66" s="54"/>
      <c r="L66" s="57">
        <v>21.65</v>
      </c>
      <c r="M66" s="54"/>
      <c r="N66" s="59"/>
      <c r="AF66" s="39"/>
      <c r="AG66" s="48"/>
      <c r="AH66" s="48"/>
      <c r="AI66" s="3" t="s">
        <v>68</v>
      </c>
      <c r="AL66" s="48"/>
    </row>
    <row r="67" spans="1:38" s="4" customFormat="1" ht="15" x14ac:dyDescent="0.25">
      <c r="A67" s="51"/>
      <c r="B67" s="50" t="s">
        <v>69</v>
      </c>
      <c r="C67" s="853" t="s">
        <v>70</v>
      </c>
      <c r="D67" s="853"/>
      <c r="E67" s="853"/>
      <c r="F67" s="53"/>
      <c r="G67" s="54"/>
      <c r="H67" s="54"/>
      <c r="I67" s="54"/>
      <c r="J67" s="57">
        <v>2.2599999999999998</v>
      </c>
      <c r="K67" s="54"/>
      <c r="L67" s="57">
        <v>2.2599999999999998</v>
      </c>
      <c r="M67" s="56">
        <v>35.42</v>
      </c>
      <c r="N67" s="133">
        <v>80.05</v>
      </c>
      <c r="AF67" s="39"/>
      <c r="AG67" s="48"/>
      <c r="AH67" s="48"/>
      <c r="AI67" s="3" t="s">
        <v>70</v>
      </c>
      <c r="AL67" s="48"/>
    </row>
    <row r="68" spans="1:38" s="4" customFormat="1" ht="15" x14ac:dyDescent="0.25">
      <c r="A68" s="51"/>
      <c r="B68" s="50" t="s">
        <v>86</v>
      </c>
      <c r="C68" s="853" t="s">
        <v>87</v>
      </c>
      <c r="D68" s="853"/>
      <c r="E68" s="853"/>
      <c r="F68" s="53"/>
      <c r="G68" s="54"/>
      <c r="H68" s="54"/>
      <c r="I68" s="54"/>
      <c r="J68" s="57">
        <v>176.9</v>
      </c>
      <c r="K68" s="54"/>
      <c r="L68" s="57">
        <v>176.9</v>
      </c>
      <c r="M68" s="54"/>
      <c r="N68" s="59"/>
      <c r="AF68" s="39"/>
      <c r="AG68" s="48"/>
      <c r="AH68" s="48"/>
      <c r="AI68" s="3" t="s">
        <v>87</v>
      </c>
      <c r="AL68" s="48"/>
    </row>
    <row r="69" spans="1:38" s="4" customFormat="1" ht="15" x14ac:dyDescent="0.25">
      <c r="A69" s="60"/>
      <c r="B69" s="50"/>
      <c r="C69" s="853" t="s">
        <v>71</v>
      </c>
      <c r="D69" s="853"/>
      <c r="E69" s="853"/>
      <c r="F69" s="53" t="s">
        <v>72</v>
      </c>
      <c r="G69" s="56">
        <v>2.06</v>
      </c>
      <c r="H69" s="54"/>
      <c r="I69" s="56">
        <v>2.06</v>
      </c>
      <c r="J69" s="63"/>
      <c r="K69" s="54"/>
      <c r="L69" s="63"/>
      <c r="M69" s="54"/>
      <c r="N69" s="59"/>
      <c r="AF69" s="39"/>
      <c r="AG69" s="48"/>
      <c r="AH69" s="48"/>
      <c r="AJ69" s="3" t="s">
        <v>71</v>
      </c>
      <c r="AL69" s="48"/>
    </row>
    <row r="70" spans="1:38" s="4" customFormat="1" ht="15" x14ac:dyDescent="0.25">
      <c r="A70" s="60"/>
      <c r="B70" s="50"/>
      <c r="C70" s="853" t="s">
        <v>73</v>
      </c>
      <c r="D70" s="853"/>
      <c r="E70" s="853"/>
      <c r="F70" s="53" t="s">
        <v>72</v>
      </c>
      <c r="G70" s="56">
        <v>0.18</v>
      </c>
      <c r="H70" s="54"/>
      <c r="I70" s="56">
        <v>0.18</v>
      </c>
      <c r="J70" s="63"/>
      <c r="K70" s="54"/>
      <c r="L70" s="63"/>
      <c r="M70" s="54"/>
      <c r="N70" s="59"/>
      <c r="AF70" s="39"/>
      <c r="AG70" s="48"/>
      <c r="AH70" s="48"/>
      <c r="AJ70" s="3" t="s">
        <v>73</v>
      </c>
      <c r="AL70" s="48"/>
    </row>
    <row r="71" spans="1:38" s="4" customFormat="1" ht="15" x14ac:dyDescent="0.25">
      <c r="A71" s="51"/>
      <c r="B71" s="50"/>
      <c r="C71" s="854" t="s">
        <v>74</v>
      </c>
      <c r="D71" s="854"/>
      <c r="E71" s="854"/>
      <c r="F71" s="65"/>
      <c r="G71" s="66"/>
      <c r="H71" s="66"/>
      <c r="I71" s="66"/>
      <c r="J71" s="68">
        <v>218.99</v>
      </c>
      <c r="K71" s="66"/>
      <c r="L71" s="68">
        <v>218.99</v>
      </c>
      <c r="M71" s="66"/>
      <c r="N71" s="69"/>
      <c r="AF71" s="39"/>
      <c r="AG71" s="48"/>
      <c r="AH71" s="48"/>
      <c r="AK71" s="3" t="s">
        <v>74</v>
      </c>
      <c r="AL71" s="48"/>
    </row>
    <row r="72" spans="1:38" s="4" customFormat="1" ht="15" x14ac:dyDescent="0.25">
      <c r="A72" s="60"/>
      <c r="B72" s="50"/>
      <c r="C72" s="853" t="s">
        <v>75</v>
      </c>
      <c r="D72" s="853"/>
      <c r="E72" s="853"/>
      <c r="F72" s="53"/>
      <c r="G72" s="54"/>
      <c r="H72" s="54"/>
      <c r="I72" s="54"/>
      <c r="J72" s="63"/>
      <c r="K72" s="54"/>
      <c r="L72" s="57">
        <v>22.7</v>
      </c>
      <c r="M72" s="54"/>
      <c r="N72" s="133">
        <v>804.03</v>
      </c>
      <c r="AF72" s="39"/>
      <c r="AG72" s="48"/>
      <c r="AH72" s="48"/>
      <c r="AJ72" s="3" t="s">
        <v>75</v>
      </c>
      <c r="AL72" s="48"/>
    </row>
    <row r="73" spans="1:38" s="4" customFormat="1" ht="23.25" x14ac:dyDescent="0.25">
      <c r="A73" s="60"/>
      <c r="B73" s="50" t="s">
        <v>120</v>
      </c>
      <c r="C73" s="853" t="s">
        <v>121</v>
      </c>
      <c r="D73" s="853"/>
      <c r="E73" s="853"/>
      <c r="F73" s="53" t="s">
        <v>78</v>
      </c>
      <c r="G73" s="70">
        <v>97</v>
      </c>
      <c r="H73" s="54"/>
      <c r="I73" s="70">
        <v>97</v>
      </c>
      <c r="J73" s="63"/>
      <c r="K73" s="54"/>
      <c r="L73" s="57">
        <v>22.02</v>
      </c>
      <c r="M73" s="54"/>
      <c r="N73" s="133">
        <v>779.91</v>
      </c>
      <c r="AF73" s="39"/>
      <c r="AG73" s="48"/>
      <c r="AH73" s="48"/>
      <c r="AJ73" s="3" t="s">
        <v>121</v>
      </c>
      <c r="AL73" s="48"/>
    </row>
    <row r="74" spans="1:38" s="4" customFormat="1" ht="23.25" x14ac:dyDescent="0.25">
      <c r="A74" s="60"/>
      <c r="B74" s="50" t="s">
        <v>122</v>
      </c>
      <c r="C74" s="853" t="s">
        <v>123</v>
      </c>
      <c r="D74" s="853"/>
      <c r="E74" s="853"/>
      <c r="F74" s="53" t="s">
        <v>78</v>
      </c>
      <c r="G74" s="70">
        <v>51</v>
      </c>
      <c r="H74" s="54"/>
      <c r="I74" s="70">
        <v>51</v>
      </c>
      <c r="J74" s="63"/>
      <c r="K74" s="54"/>
      <c r="L74" s="57">
        <v>11.58</v>
      </c>
      <c r="M74" s="54"/>
      <c r="N74" s="133">
        <v>410.06</v>
      </c>
      <c r="AF74" s="39"/>
      <c r="AG74" s="48"/>
      <c r="AH74" s="48"/>
      <c r="AJ74" s="3" t="s">
        <v>123</v>
      </c>
      <c r="AL74" s="48"/>
    </row>
    <row r="75" spans="1:38" s="4" customFormat="1" ht="15" x14ac:dyDescent="0.25">
      <c r="A75" s="71"/>
      <c r="B75" s="72"/>
      <c r="C75" s="847" t="s">
        <v>81</v>
      </c>
      <c r="D75" s="847"/>
      <c r="E75" s="847"/>
      <c r="F75" s="42"/>
      <c r="G75" s="43"/>
      <c r="H75" s="43"/>
      <c r="I75" s="43"/>
      <c r="J75" s="46"/>
      <c r="K75" s="43"/>
      <c r="L75" s="131">
        <v>252.59</v>
      </c>
      <c r="M75" s="66"/>
      <c r="N75" s="47"/>
      <c r="AF75" s="39"/>
      <c r="AG75" s="48"/>
      <c r="AH75" s="48"/>
      <c r="AL75" s="48" t="s">
        <v>81</v>
      </c>
    </row>
    <row r="76" spans="1:38" s="4" customFormat="1" ht="22.5" x14ac:dyDescent="0.25">
      <c r="A76" s="40" t="s">
        <v>919</v>
      </c>
      <c r="B76" s="41" t="s">
        <v>920</v>
      </c>
      <c r="C76" s="847" t="s">
        <v>921</v>
      </c>
      <c r="D76" s="847"/>
      <c r="E76" s="847"/>
      <c r="F76" s="42" t="s">
        <v>916</v>
      </c>
      <c r="G76" s="43">
        <v>1</v>
      </c>
      <c r="H76" s="44">
        <v>1</v>
      </c>
      <c r="I76" s="44">
        <v>1</v>
      </c>
      <c r="J76" s="73">
        <v>528013.61</v>
      </c>
      <c r="K76" s="43"/>
      <c r="L76" s="73">
        <v>87274.98</v>
      </c>
      <c r="M76" s="109">
        <v>6.05</v>
      </c>
      <c r="N76" s="134">
        <v>528013.61</v>
      </c>
      <c r="AF76" s="39"/>
      <c r="AG76" s="48"/>
      <c r="AH76" s="48" t="s">
        <v>921</v>
      </c>
      <c r="AL76" s="48"/>
    </row>
    <row r="77" spans="1:38" s="4" customFormat="1" ht="15" x14ac:dyDescent="0.25">
      <c r="A77" s="71"/>
      <c r="B77" s="72"/>
      <c r="C77" s="847" t="s">
        <v>81</v>
      </c>
      <c r="D77" s="847"/>
      <c r="E77" s="847"/>
      <c r="F77" s="42"/>
      <c r="G77" s="43"/>
      <c r="H77" s="43"/>
      <c r="I77" s="43"/>
      <c r="J77" s="46"/>
      <c r="K77" s="43"/>
      <c r="L77" s="73">
        <v>87274.98</v>
      </c>
      <c r="M77" s="66"/>
      <c r="N77" s="134">
        <v>528013.61</v>
      </c>
      <c r="AF77" s="39"/>
      <c r="AG77" s="48"/>
      <c r="AH77" s="48"/>
      <c r="AL77" s="48" t="s">
        <v>81</v>
      </c>
    </row>
    <row r="78" spans="1:38" s="4" customFormat="1" ht="45.75" x14ac:dyDescent="0.25">
      <c r="A78" s="40" t="s">
        <v>127</v>
      </c>
      <c r="B78" s="41" t="s">
        <v>917</v>
      </c>
      <c r="C78" s="847" t="s">
        <v>922</v>
      </c>
      <c r="D78" s="847"/>
      <c r="E78" s="847"/>
      <c r="F78" s="42" t="s">
        <v>174</v>
      </c>
      <c r="G78" s="43">
        <v>1</v>
      </c>
      <c r="H78" s="44">
        <v>1</v>
      </c>
      <c r="I78" s="44">
        <v>1</v>
      </c>
      <c r="J78" s="46"/>
      <c r="K78" s="43"/>
      <c r="L78" s="46"/>
      <c r="M78" s="43"/>
      <c r="N78" s="47"/>
      <c r="AF78" s="39"/>
      <c r="AG78" s="48"/>
      <c r="AH78" s="48" t="s">
        <v>922</v>
      </c>
      <c r="AL78" s="48"/>
    </row>
    <row r="79" spans="1:38" s="4" customFormat="1" ht="15" x14ac:dyDescent="0.25">
      <c r="A79" s="51"/>
      <c r="B79" s="50" t="s">
        <v>60</v>
      </c>
      <c r="C79" s="853" t="s">
        <v>66</v>
      </c>
      <c r="D79" s="853"/>
      <c r="E79" s="853"/>
      <c r="F79" s="53"/>
      <c r="G79" s="54"/>
      <c r="H79" s="54"/>
      <c r="I79" s="54"/>
      <c r="J79" s="57">
        <v>20.440000000000001</v>
      </c>
      <c r="K79" s="54"/>
      <c r="L79" s="57">
        <v>20.440000000000001</v>
      </c>
      <c r="M79" s="56">
        <v>35.42</v>
      </c>
      <c r="N79" s="133">
        <v>723.98</v>
      </c>
      <c r="AF79" s="39"/>
      <c r="AG79" s="48"/>
      <c r="AH79" s="48"/>
      <c r="AI79" s="3" t="s">
        <v>66</v>
      </c>
      <c r="AL79" s="48"/>
    </row>
    <row r="80" spans="1:38" s="4" customFormat="1" ht="15" x14ac:dyDescent="0.25">
      <c r="A80" s="51"/>
      <c r="B80" s="50" t="s">
        <v>67</v>
      </c>
      <c r="C80" s="853" t="s">
        <v>68</v>
      </c>
      <c r="D80" s="853"/>
      <c r="E80" s="853"/>
      <c r="F80" s="53"/>
      <c r="G80" s="54"/>
      <c r="H80" s="54"/>
      <c r="I80" s="54"/>
      <c r="J80" s="57">
        <v>21.65</v>
      </c>
      <c r="K80" s="54"/>
      <c r="L80" s="57">
        <v>21.65</v>
      </c>
      <c r="M80" s="54"/>
      <c r="N80" s="59"/>
      <c r="AF80" s="39"/>
      <c r="AG80" s="48"/>
      <c r="AH80" s="48"/>
      <c r="AI80" s="3" t="s">
        <v>68</v>
      </c>
      <c r="AL80" s="48"/>
    </row>
    <row r="81" spans="1:38" s="4" customFormat="1" ht="15" x14ac:dyDescent="0.25">
      <c r="A81" s="51"/>
      <c r="B81" s="50" t="s">
        <v>69</v>
      </c>
      <c r="C81" s="853" t="s">
        <v>70</v>
      </c>
      <c r="D81" s="853"/>
      <c r="E81" s="853"/>
      <c r="F81" s="53"/>
      <c r="G81" s="54"/>
      <c r="H81" s="54"/>
      <c r="I81" s="54"/>
      <c r="J81" s="57">
        <v>2.2599999999999998</v>
      </c>
      <c r="K81" s="54"/>
      <c r="L81" s="57">
        <v>2.2599999999999998</v>
      </c>
      <c r="M81" s="56">
        <v>35.42</v>
      </c>
      <c r="N81" s="133">
        <v>80.05</v>
      </c>
      <c r="AF81" s="39"/>
      <c r="AG81" s="48"/>
      <c r="AH81" s="48"/>
      <c r="AI81" s="3" t="s">
        <v>70</v>
      </c>
      <c r="AL81" s="48"/>
    </row>
    <row r="82" spans="1:38" s="4" customFormat="1" ht="15" x14ac:dyDescent="0.25">
      <c r="A82" s="51"/>
      <c r="B82" s="50" t="s">
        <v>86</v>
      </c>
      <c r="C82" s="853" t="s">
        <v>87</v>
      </c>
      <c r="D82" s="853"/>
      <c r="E82" s="853"/>
      <c r="F82" s="53"/>
      <c r="G82" s="54"/>
      <c r="H82" s="54"/>
      <c r="I82" s="54"/>
      <c r="J82" s="57">
        <v>176.9</v>
      </c>
      <c r="K82" s="54"/>
      <c r="L82" s="57">
        <v>176.9</v>
      </c>
      <c r="M82" s="54"/>
      <c r="N82" s="59"/>
      <c r="AF82" s="39"/>
      <c r="AG82" s="48"/>
      <c r="AH82" s="48"/>
      <c r="AI82" s="3" t="s">
        <v>87</v>
      </c>
      <c r="AL82" s="48"/>
    </row>
    <row r="83" spans="1:38" s="4" customFormat="1" ht="15" x14ac:dyDescent="0.25">
      <c r="A83" s="60"/>
      <c r="B83" s="50"/>
      <c r="C83" s="853" t="s">
        <v>71</v>
      </c>
      <c r="D83" s="853"/>
      <c r="E83" s="853"/>
      <c r="F83" s="53" t="s">
        <v>72</v>
      </c>
      <c r="G83" s="56">
        <v>2.06</v>
      </c>
      <c r="H83" s="54"/>
      <c r="I83" s="56">
        <v>2.06</v>
      </c>
      <c r="J83" s="63"/>
      <c r="K83" s="54"/>
      <c r="L83" s="63"/>
      <c r="M83" s="54"/>
      <c r="N83" s="59"/>
      <c r="AF83" s="39"/>
      <c r="AG83" s="48"/>
      <c r="AH83" s="48"/>
      <c r="AJ83" s="3" t="s">
        <v>71</v>
      </c>
      <c r="AL83" s="48"/>
    </row>
    <row r="84" spans="1:38" s="4" customFormat="1" ht="15" x14ac:dyDescent="0.25">
      <c r="A84" s="60"/>
      <c r="B84" s="50"/>
      <c r="C84" s="853" t="s">
        <v>73</v>
      </c>
      <c r="D84" s="853"/>
      <c r="E84" s="853"/>
      <c r="F84" s="53" t="s">
        <v>72</v>
      </c>
      <c r="G84" s="56">
        <v>0.18</v>
      </c>
      <c r="H84" s="54"/>
      <c r="I84" s="56">
        <v>0.18</v>
      </c>
      <c r="J84" s="63"/>
      <c r="K84" s="54"/>
      <c r="L84" s="63"/>
      <c r="M84" s="54"/>
      <c r="N84" s="59"/>
      <c r="AF84" s="39"/>
      <c r="AG84" s="48"/>
      <c r="AH84" s="48"/>
      <c r="AJ84" s="3" t="s">
        <v>73</v>
      </c>
      <c r="AL84" s="48"/>
    </row>
    <row r="85" spans="1:38" s="4" customFormat="1" ht="15" x14ac:dyDescent="0.25">
      <c r="A85" s="51"/>
      <c r="B85" s="50"/>
      <c r="C85" s="854" t="s">
        <v>74</v>
      </c>
      <c r="D85" s="854"/>
      <c r="E85" s="854"/>
      <c r="F85" s="65"/>
      <c r="G85" s="66"/>
      <c r="H85" s="66"/>
      <c r="I85" s="66"/>
      <c r="J85" s="68">
        <v>218.99</v>
      </c>
      <c r="K85" s="66"/>
      <c r="L85" s="68">
        <v>218.99</v>
      </c>
      <c r="M85" s="66"/>
      <c r="N85" s="69"/>
      <c r="AF85" s="39"/>
      <c r="AG85" s="48"/>
      <c r="AH85" s="48"/>
      <c r="AK85" s="3" t="s">
        <v>74</v>
      </c>
      <c r="AL85" s="48"/>
    </row>
    <row r="86" spans="1:38" s="4" customFormat="1" ht="15" x14ac:dyDescent="0.25">
      <c r="A86" s="60"/>
      <c r="B86" s="50"/>
      <c r="C86" s="853" t="s">
        <v>75</v>
      </c>
      <c r="D86" s="853"/>
      <c r="E86" s="853"/>
      <c r="F86" s="53"/>
      <c r="G86" s="54"/>
      <c r="H86" s="54"/>
      <c r="I86" s="54"/>
      <c r="J86" s="63"/>
      <c r="K86" s="54"/>
      <c r="L86" s="57">
        <v>22.7</v>
      </c>
      <c r="M86" s="54"/>
      <c r="N86" s="133">
        <v>804.03</v>
      </c>
      <c r="AF86" s="39"/>
      <c r="AG86" s="48"/>
      <c r="AH86" s="48"/>
      <c r="AJ86" s="3" t="s">
        <v>75</v>
      </c>
      <c r="AL86" s="48"/>
    </row>
    <row r="87" spans="1:38" s="4" customFormat="1" ht="23.25" x14ac:dyDescent="0.25">
      <c r="A87" s="60"/>
      <c r="B87" s="50" t="s">
        <v>120</v>
      </c>
      <c r="C87" s="853" t="s">
        <v>121</v>
      </c>
      <c r="D87" s="853"/>
      <c r="E87" s="853"/>
      <c r="F87" s="53" t="s">
        <v>78</v>
      </c>
      <c r="G87" s="70">
        <v>97</v>
      </c>
      <c r="H87" s="54"/>
      <c r="I87" s="70">
        <v>97</v>
      </c>
      <c r="J87" s="63"/>
      <c r="K87" s="54"/>
      <c r="L87" s="57">
        <v>22.02</v>
      </c>
      <c r="M87" s="54"/>
      <c r="N87" s="133">
        <v>779.91</v>
      </c>
      <c r="AF87" s="39"/>
      <c r="AG87" s="48"/>
      <c r="AH87" s="48"/>
      <c r="AJ87" s="3" t="s">
        <v>121</v>
      </c>
      <c r="AL87" s="48"/>
    </row>
    <row r="88" spans="1:38" s="4" customFormat="1" ht="23.25" x14ac:dyDescent="0.25">
      <c r="A88" s="60"/>
      <c r="B88" s="50" t="s">
        <v>122</v>
      </c>
      <c r="C88" s="853" t="s">
        <v>123</v>
      </c>
      <c r="D88" s="853"/>
      <c r="E88" s="853"/>
      <c r="F88" s="53" t="s">
        <v>78</v>
      </c>
      <c r="G88" s="70">
        <v>51</v>
      </c>
      <c r="H88" s="54"/>
      <c r="I88" s="70">
        <v>51</v>
      </c>
      <c r="J88" s="63"/>
      <c r="K88" s="54"/>
      <c r="L88" s="57">
        <v>11.58</v>
      </c>
      <c r="M88" s="54"/>
      <c r="N88" s="133">
        <v>410.06</v>
      </c>
      <c r="AF88" s="39"/>
      <c r="AG88" s="48"/>
      <c r="AH88" s="48"/>
      <c r="AJ88" s="3" t="s">
        <v>123</v>
      </c>
      <c r="AL88" s="48"/>
    </row>
    <row r="89" spans="1:38" s="4" customFormat="1" ht="15" x14ac:dyDescent="0.25">
      <c r="A89" s="71"/>
      <c r="B89" s="72"/>
      <c r="C89" s="847" t="s">
        <v>81</v>
      </c>
      <c r="D89" s="847"/>
      <c r="E89" s="847"/>
      <c r="F89" s="42"/>
      <c r="G89" s="43"/>
      <c r="H89" s="43"/>
      <c r="I89" s="43"/>
      <c r="J89" s="46"/>
      <c r="K89" s="43"/>
      <c r="L89" s="131">
        <v>252.59</v>
      </c>
      <c r="M89" s="66"/>
      <c r="N89" s="47"/>
      <c r="AF89" s="39"/>
      <c r="AG89" s="48"/>
      <c r="AH89" s="48"/>
      <c r="AL89" s="48" t="s">
        <v>81</v>
      </c>
    </row>
    <row r="90" spans="1:38" s="4" customFormat="1" ht="23.25" x14ac:dyDescent="0.25">
      <c r="A90" s="40" t="s">
        <v>923</v>
      </c>
      <c r="B90" s="41" t="s">
        <v>924</v>
      </c>
      <c r="C90" s="847" t="s">
        <v>925</v>
      </c>
      <c r="D90" s="847"/>
      <c r="E90" s="847"/>
      <c r="F90" s="42" t="s">
        <v>916</v>
      </c>
      <c r="G90" s="43">
        <v>1</v>
      </c>
      <c r="H90" s="44">
        <v>1</v>
      </c>
      <c r="I90" s="44">
        <v>1</v>
      </c>
      <c r="J90" s="73">
        <v>257991.01</v>
      </c>
      <c r="K90" s="43"/>
      <c r="L90" s="73">
        <v>42643.14</v>
      </c>
      <c r="M90" s="109">
        <v>6.05</v>
      </c>
      <c r="N90" s="134">
        <v>257991.01</v>
      </c>
      <c r="AF90" s="39"/>
      <c r="AG90" s="48"/>
      <c r="AH90" s="48" t="s">
        <v>925</v>
      </c>
      <c r="AL90" s="48"/>
    </row>
    <row r="91" spans="1:38" s="4" customFormat="1" ht="15" x14ac:dyDescent="0.25">
      <c r="A91" s="71"/>
      <c r="B91" s="72"/>
      <c r="C91" s="847" t="s">
        <v>81</v>
      </c>
      <c r="D91" s="847"/>
      <c r="E91" s="847"/>
      <c r="F91" s="42"/>
      <c r="G91" s="43"/>
      <c r="H91" s="43"/>
      <c r="I91" s="43"/>
      <c r="J91" s="46"/>
      <c r="K91" s="43"/>
      <c r="L91" s="73">
        <v>42643.14</v>
      </c>
      <c r="M91" s="66"/>
      <c r="N91" s="134">
        <v>257991.01</v>
      </c>
      <c r="AF91" s="39"/>
      <c r="AG91" s="48"/>
      <c r="AH91" s="48"/>
      <c r="AL91" s="48" t="s">
        <v>81</v>
      </c>
    </row>
    <row r="92" spans="1:38" s="4" customFormat="1" ht="23.25" x14ac:dyDescent="0.25">
      <c r="A92" s="40" t="s">
        <v>134</v>
      </c>
      <c r="B92" s="41" t="s">
        <v>926</v>
      </c>
      <c r="C92" s="847" t="s">
        <v>927</v>
      </c>
      <c r="D92" s="847"/>
      <c r="E92" s="847"/>
      <c r="F92" s="42" t="s">
        <v>174</v>
      </c>
      <c r="G92" s="43">
        <v>1</v>
      </c>
      <c r="H92" s="44">
        <v>1</v>
      </c>
      <c r="I92" s="44">
        <v>1</v>
      </c>
      <c r="J92" s="46"/>
      <c r="K92" s="43"/>
      <c r="L92" s="46"/>
      <c r="M92" s="43"/>
      <c r="N92" s="47"/>
      <c r="AF92" s="39"/>
      <c r="AG92" s="48"/>
      <c r="AH92" s="48" t="s">
        <v>927</v>
      </c>
      <c r="AL92" s="48"/>
    </row>
    <row r="93" spans="1:38" s="4" customFormat="1" ht="15" x14ac:dyDescent="0.25">
      <c r="A93" s="51"/>
      <c r="B93" s="50" t="s">
        <v>60</v>
      </c>
      <c r="C93" s="853" t="s">
        <v>66</v>
      </c>
      <c r="D93" s="853"/>
      <c r="E93" s="853"/>
      <c r="F93" s="53"/>
      <c r="G93" s="54"/>
      <c r="H93" s="54"/>
      <c r="I93" s="54"/>
      <c r="J93" s="57">
        <v>6.93</v>
      </c>
      <c r="K93" s="54"/>
      <c r="L93" s="57">
        <v>6.93</v>
      </c>
      <c r="M93" s="56">
        <v>35.42</v>
      </c>
      <c r="N93" s="133">
        <v>245.46</v>
      </c>
      <c r="AF93" s="39"/>
      <c r="AG93" s="48"/>
      <c r="AH93" s="48"/>
      <c r="AI93" s="3" t="s">
        <v>66</v>
      </c>
      <c r="AL93" s="48"/>
    </row>
    <row r="94" spans="1:38" s="4" customFormat="1" ht="15" x14ac:dyDescent="0.25">
      <c r="A94" s="51"/>
      <c r="B94" s="50" t="s">
        <v>86</v>
      </c>
      <c r="C94" s="853" t="s">
        <v>87</v>
      </c>
      <c r="D94" s="853"/>
      <c r="E94" s="853"/>
      <c r="F94" s="53"/>
      <c r="G94" s="54"/>
      <c r="H94" s="54"/>
      <c r="I94" s="54"/>
      <c r="J94" s="57">
        <v>10.64</v>
      </c>
      <c r="K94" s="54"/>
      <c r="L94" s="57">
        <v>10.64</v>
      </c>
      <c r="M94" s="54"/>
      <c r="N94" s="59"/>
      <c r="AF94" s="39"/>
      <c r="AG94" s="48"/>
      <c r="AH94" s="48"/>
      <c r="AI94" s="3" t="s">
        <v>87</v>
      </c>
      <c r="AL94" s="48"/>
    </row>
    <row r="95" spans="1:38" s="4" customFormat="1" ht="15" x14ac:dyDescent="0.25">
      <c r="A95" s="60"/>
      <c r="B95" s="50"/>
      <c r="C95" s="853" t="s">
        <v>71</v>
      </c>
      <c r="D95" s="853"/>
      <c r="E95" s="853"/>
      <c r="F95" s="53" t="s">
        <v>72</v>
      </c>
      <c r="G95" s="56">
        <v>0.72</v>
      </c>
      <c r="H95" s="54"/>
      <c r="I95" s="56">
        <v>0.72</v>
      </c>
      <c r="J95" s="63"/>
      <c r="K95" s="54"/>
      <c r="L95" s="63"/>
      <c r="M95" s="54"/>
      <c r="N95" s="59"/>
      <c r="AF95" s="39"/>
      <c r="AG95" s="48"/>
      <c r="AH95" s="48"/>
      <c r="AJ95" s="3" t="s">
        <v>71</v>
      </c>
      <c r="AL95" s="48"/>
    </row>
    <row r="96" spans="1:38" s="4" customFormat="1" ht="15" x14ac:dyDescent="0.25">
      <c r="A96" s="51"/>
      <c r="B96" s="50"/>
      <c r="C96" s="854" t="s">
        <v>74</v>
      </c>
      <c r="D96" s="854"/>
      <c r="E96" s="854"/>
      <c r="F96" s="65"/>
      <c r="G96" s="66"/>
      <c r="H96" s="66"/>
      <c r="I96" s="66"/>
      <c r="J96" s="68">
        <v>17.57</v>
      </c>
      <c r="K96" s="66"/>
      <c r="L96" s="68">
        <v>17.57</v>
      </c>
      <c r="M96" s="66"/>
      <c r="N96" s="69"/>
      <c r="AF96" s="39"/>
      <c r="AG96" s="48"/>
      <c r="AH96" s="48"/>
      <c r="AK96" s="3" t="s">
        <v>74</v>
      </c>
      <c r="AL96" s="48"/>
    </row>
    <row r="97" spans="1:38" s="4" customFormat="1" ht="15" x14ac:dyDescent="0.25">
      <c r="A97" s="60"/>
      <c r="B97" s="50"/>
      <c r="C97" s="853" t="s">
        <v>75</v>
      </c>
      <c r="D97" s="853"/>
      <c r="E97" s="853"/>
      <c r="F97" s="53"/>
      <c r="G97" s="54"/>
      <c r="H97" s="54"/>
      <c r="I97" s="54"/>
      <c r="J97" s="63"/>
      <c r="K97" s="54"/>
      <c r="L97" s="57">
        <v>6.93</v>
      </c>
      <c r="M97" s="54"/>
      <c r="N97" s="133">
        <v>245.46</v>
      </c>
      <c r="AF97" s="39"/>
      <c r="AG97" s="48"/>
      <c r="AH97" s="48"/>
      <c r="AJ97" s="3" t="s">
        <v>75</v>
      </c>
      <c r="AL97" s="48"/>
    </row>
    <row r="98" spans="1:38" s="4" customFormat="1" ht="15" x14ac:dyDescent="0.25">
      <c r="A98" s="60"/>
      <c r="B98" s="50" t="s">
        <v>928</v>
      </c>
      <c r="C98" s="853" t="s">
        <v>929</v>
      </c>
      <c r="D98" s="853"/>
      <c r="E98" s="853"/>
      <c r="F98" s="53" t="s">
        <v>78</v>
      </c>
      <c r="G98" s="70">
        <v>90</v>
      </c>
      <c r="H98" s="54"/>
      <c r="I98" s="70">
        <v>90</v>
      </c>
      <c r="J98" s="63"/>
      <c r="K98" s="54"/>
      <c r="L98" s="57">
        <v>6.24</v>
      </c>
      <c r="M98" s="54"/>
      <c r="N98" s="133">
        <v>220.91</v>
      </c>
      <c r="AF98" s="39"/>
      <c r="AG98" s="48"/>
      <c r="AH98" s="48"/>
      <c r="AJ98" s="3" t="s">
        <v>929</v>
      </c>
      <c r="AL98" s="48"/>
    </row>
    <row r="99" spans="1:38" s="4" customFormat="1" ht="15" x14ac:dyDescent="0.25">
      <c r="A99" s="60"/>
      <c r="B99" s="50" t="s">
        <v>930</v>
      </c>
      <c r="C99" s="853" t="s">
        <v>931</v>
      </c>
      <c r="D99" s="853"/>
      <c r="E99" s="853"/>
      <c r="F99" s="53" t="s">
        <v>78</v>
      </c>
      <c r="G99" s="70">
        <v>46</v>
      </c>
      <c r="H99" s="54"/>
      <c r="I99" s="70">
        <v>46</v>
      </c>
      <c r="J99" s="63"/>
      <c r="K99" s="54"/>
      <c r="L99" s="57">
        <v>3.19</v>
      </c>
      <c r="M99" s="54"/>
      <c r="N99" s="133">
        <v>112.91</v>
      </c>
      <c r="AF99" s="39"/>
      <c r="AG99" s="48"/>
      <c r="AH99" s="48"/>
      <c r="AJ99" s="3" t="s">
        <v>931</v>
      </c>
      <c r="AL99" s="48"/>
    </row>
    <row r="100" spans="1:38" s="4" customFormat="1" ht="15" x14ac:dyDescent="0.25">
      <c r="A100" s="71"/>
      <c r="B100" s="72"/>
      <c r="C100" s="847" t="s">
        <v>81</v>
      </c>
      <c r="D100" s="847"/>
      <c r="E100" s="847"/>
      <c r="F100" s="42"/>
      <c r="G100" s="43"/>
      <c r="H100" s="43"/>
      <c r="I100" s="43"/>
      <c r="J100" s="46"/>
      <c r="K100" s="43"/>
      <c r="L100" s="131">
        <v>27</v>
      </c>
      <c r="M100" s="66"/>
      <c r="N100" s="47"/>
      <c r="AF100" s="39"/>
      <c r="AG100" s="48"/>
      <c r="AH100" s="48"/>
      <c r="AL100" s="48" t="s">
        <v>81</v>
      </c>
    </row>
    <row r="101" spans="1:38" s="4" customFormat="1" ht="22.5" x14ac:dyDescent="0.25">
      <c r="A101" s="40" t="s">
        <v>932</v>
      </c>
      <c r="B101" s="41" t="s">
        <v>933</v>
      </c>
      <c r="C101" s="847" t="s">
        <v>934</v>
      </c>
      <c r="D101" s="847"/>
      <c r="E101" s="847"/>
      <c r="F101" s="42" t="s">
        <v>916</v>
      </c>
      <c r="G101" s="43">
        <v>1</v>
      </c>
      <c r="H101" s="44">
        <v>1</v>
      </c>
      <c r="I101" s="44">
        <v>1</v>
      </c>
      <c r="J101" s="73">
        <v>16330.31</v>
      </c>
      <c r="K101" s="43"/>
      <c r="L101" s="73">
        <v>2699.22</v>
      </c>
      <c r="M101" s="109">
        <v>6.05</v>
      </c>
      <c r="N101" s="134">
        <v>16330.31</v>
      </c>
      <c r="AF101" s="39"/>
      <c r="AG101" s="48"/>
      <c r="AH101" s="48" t="s">
        <v>934</v>
      </c>
      <c r="AL101" s="48"/>
    </row>
    <row r="102" spans="1:38" s="4" customFormat="1" ht="15" x14ac:dyDescent="0.25">
      <c r="A102" s="71"/>
      <c r="B102" s="72"/>
      <c r="C102" s="847" t="s">
        <v>81</v>
      </c>
      <c r="D102" s="847"/>
      <c r="E102" s="847"/>
      <c r="F102" s="42"/>
      <c r="G102" s="43"/>
      <c r="H102" s="43"/>
      <c r="I102" s="43"/>
      <c r="J102" s="46"/>
      <c r="K102" s="43"/>
      <c r="L102" s="73">
        <v>2699.22</v>
      </c>
      <c r="M102" s="66"/>
      <c r="N102" s="134">
        <v>16330.31</v>
      </c>
      <c r="AF102" s="39"/>
      <c r="AG102" s="48"/>
      <c r="AH102" s="48"/>
      <c r="AL102" s="48" t="s">
        <v>81</v>
      </c>
    </row>
    <row r="103" spans="1:38" s="4" customFormat="1" ht="23.25" x14ac:dyDescent="0.25">
      <c r="A103" s="40" t="s">
        <v>935</v>
      </c>
      <c r="B103" s="41" t="s">
        <v>936</v>
      </c>
      <c r="C103" s="847" t="s">
        <v>937</v>
      </c>
      <c r="D103" s="847"/>
      <c r="E103" s="847"/>
      <c r="F103" s="42" t="s">
        <v>174</v>
      </c>
      <c r="G103" s="43">
        <v>1</v>
      </c>
      <c r="H103" s="44">
        <v>1</v>
      </c>
      <c r="I103" s="44">
        <v>1</v>
      </c>
      <c r="J103" s="73">
        <v>1381.13</v>
      </c>
      <c r="K103" s="43"/>
      <c r="L103" s="131">
        <v>228.29</v>
      </c>
      <c r="M103" s="109">
        <v>6.05</v>
      </c>
      <c r="N103" s="134">
        <v>1381.13</v>
      </c>
      <c r="AF103" s="39"/>
      <c r="AG103" s="48"/>
      <c r="AH103" s="48" t="s">
        <v>937</v>
      </c>
      <c r="AL103" s="48"/>
    </row>
    <row r="104" spans="1:38" s="4" customFormat="1" ht="15" x14ac:dyDescent="0.25">
      <c r="A104" s="71"/>
      <c r="B104" s="72"/>
      <c r="C104" s="847" t="s">
        <v>81</v>
      </c>
      <c r="D104" s="847"/>
      <c r="E104" s="847"/>
      <c r="F104" s="42"/>
      <c r="G104" s="43"/>
      <c r="H104" s="43"/>
      <c r="I104" s="43"/>
      <c r="J104" s="46"/>
      <c r="K104" s="43"/>
      <c r="L104" s="131">
        <v>228.29</v>
      </c>
      <c r="M104" s="66"/>
      <c r="N104" s="134">
        <v>1381.13</v>
      </c>
      <c r="AF104" s="39"/>
      <c r="AG104" s="48"/>
      <c r="AH104" s="48"/>
      <c r="AL104" s="48" t="s">
        <v>81</v>
      </c>
    </row>
    <row r="105" spans="1:38" s="4" customFormat="1" ht="23.25" x14ac:dyDescent="0.25">
      <c r="A105" s="40" t="s">
        <v>155</v>
      </c>
      <c r="B105" s="41" t="s">
        <v>938</v>
      </c>
      <c r="C105" s="847" t="s">
        <v>939</v>
      </c>
      <c r="D105" s="847"/>
      <c r="E105" s="847"/>
      <c r="F105" s="42" t="s">
        <v>824</v>
      </c>
      <c r="G105" s="43">
        <v>0.01</v>
      </c>
      <c r="H105" s="44">
        <v>1</v>
      </c>
      <c r="I105" s="109">
        <v>0.01</v>
      </c>
      <c r="J105" s="46"/>
      <c r="K105" s="43"/>
      <c r="L105" s="46"/>
      <c r="M105" s="43"/>
      <c r="N105" s="47"/>
      <c r="AF105" s="39"/>
      <c r="AG105" s="48"/>
      <c r="AH105" s="48" t="s">
        <v>939</v>
      </c>
      <c r="AL105" s="48"/>
    </row>
    <row r="106" spans="1:38" s="4" customFormat="1" ht="15" x14ac:dyDescent="0.25">
      <c r="A106" s="51"/>
      <c r="B106" s="50" t="s">
        <v>60</v>
      </c>
      <c r="C106" s="853" t="s">
        <v>66</v>
      </c>
      <c r="D106" s="853"/>
      <c r="E106" s="853"/>
      <c r="F106" s="53"/>
      <c r="G106" s="54"/>
      <c r="H106" s="54"/>
      <c r="I106" s="54"/>
      <c r="J106" s="57">
        <v>342.84</v>
      </c>
      <c r="K106" s="54"/>
      <c r="L106" s="57">
        <v>3.43</v>
      </c>
      <c r="M106" s="56">
        <v>35.42</v>
      </c>
      <c r="N106" s="133">
        <v>121.49</v>
      </c>
      <c r="AF106" s="39"/>
      <c r="AG106" s="48"/>
      <c r="AH106" s="48"/>
      <c r="AI106" s="3" t="s">
        <v>66</v>
      </c>
      <c r="AL106" s="48"/>
    </row>
    <row r="107" spans="1:38" s="4" customFormat="1" ht="15" x14ac:dyDescent="0.25">
      <c r="A107" s="51"/>
      <c r="B107" s="50" t="s">
        <v>67</v>
      </c>
      <c r="C107" s="853" t="s">
        <v>68</v>
      </c>
      <c r="D107" s="853"/>
      <c r="E107" s="853"/>
      <c r="F107" s="53"/>
      <c r="G107" s="54"/>
      <c r="H107" s="54"/>
      <c r="I107" s="54"/>
      <c r="J107" s="57">
        <v>4.7699999999999996</v>
      </c>
      <c r="K107" s="54"/>
      <c r="L107" s="57">
        <v>0.05</v>
      </c>
      <c r="M107" s="54"/>
      <c r="N107" s="59"/>
      <c r="AF107" s="39"/>
      <c r="AG107" s="48"/>
      <c r="AH107" s="48"/>
      <c r="AI107" s="3" t="s">
        <v>68</v>
      </c>
      <c r="AL107" s="48"/>
    </row>
    <row r="108" spans="1:38" s="4" customFormat="1" ht="15" x14ac:dyDescent="0.25">
      <c r="A108" s="51"/>
      <c r="B108" s="50" t="s">
        <v>69</v>
      </c>
      <c r="C108" s="853" t="s">
        <v>70</v>
      </c>
      <c r="D108" s="853"/>
      <c r="E108" s="853"/>
      <c r="F108" s="53"/>
      <c r="G108" s="54"/>
      <c r="H108" s="54"/>
      <c r="I108" s="54"/>
      <c r="J108" s="57">
        <v>0.64</v>
      </c>
      <c r="K108" s="54"/>
      <c r="L108" s="57">
        <v>0.01</v>
      </c>
      <c r="M108" s="56">
        <v>35.42</v>
      </c>
      <c r="N108" s="133">
        <v>0.35</v>
      </c>
      <c r="AF108" s="39"/>
      <c r="AG108" s="48"/>
      <c r="AH108" s="48"/>
      <c r="AI108" s="3" t="s">
        <v>70</v>
      </c>
      <c r="AL108" s="48"/>
    </row>
    <row r="109" spans="1:38" s="4" customFormat="1" ht="15" x14ac:dyDescent="0.25">
      <c r="A109" s="51"/>
      <c r="B109" s="50" t="s">
        <v>86</v>
      </c>
      <c r="C109" s="853" t="s">
        <v>87</v>
      </c>
      <c r="D109" s="853"/>
      <c r="E109" s="853"/>
      <c r="F109" s="53"/>
      <c r="G109" s="54"/>
      <c r="H109" s="54"/>
      <c r="I109" s="54"/>
      <c r="J109" s="57">
        <v>106.42</v>
      </c>
      <c r="K109" s="54"/>
      <c r="L109" s="57">
        <v>1.06</v>
      </c>
      <c r="M109" s="54"/>
      <c r="N109" s="59"/>
      <c r="AF109" s="39"/>
      <c r="AG109" s="48"/>
      <c r="AH109" s="48"/>
      <c r="AI109" s="3" t="s">
        <v>87</v>
      </c>
      <c r="AL109" s="48"/>
    </row>
    <row r="110" spans="1:38" s="4" customFormat="1" ht="15" x14ac:dyDescent="0.25">
      <c r="A110" s="60"/>
      <c r="B110" s="50"/>
      <c r="C110" s="853" t="s">
        <v>71</v>
      </c>
      <c r="D110" s="853"/>
      <c r="E110" s="853"/>
      <c r="F110" s="53" t="s">
        <v>72</v>
      </c>
      <c r="G110" s="56">
        <v>34.56</v>
      </c>
      <c r="H110" s="54"/>
      <c r="I110" s="130">
        <v>0.34560000000000002</v>
      </c>
      <c r="J110" s="63"/>
      <c r="K110" s="54"/>
      <c r="L110" s="63"/>
      <c r="M110" s="54"/>
      <c r="N110" s="59"/>
      <c r="AF110" s="39"/>
      <c r="AG110" s="48"/>
      <c r="AH110" s="48"/>
      <c r="AJ110" s="3" t="s">
        <v>71</v>
      </c>
      <c r="AL110" s="48"/>
    </row>
    <row r="111" spans="1:38" s="4" customFormat="1" ht="15" x14ac:dyDescent="0.25">
      <c r="A111" s="60"/>
      <c r="B111" s="50"/>
      <c r="C111" s="853" t="s">
        <v>73</v>
      </c>
      <c r="D111" s="853"/>
      <c r="E111" s="853"/>
      <c r="F111" s="53" t="s">
        <v>72</v>
      </c>
      <c r="G111" s="56">
        <v>0.05</v>
      </c>
      <c r="H111" s="54"/>
      <c r="I111" s="130">
        <v>5.0000000000000001E-4</v>
      </c>
      <c r="J111" s="63"/>
      <c r="K111" s="54"/>
      <c r="L111" s="63"/>
      <c r="M111" s="54"/>
      <c r="N111" s="59"/>
      <c r="AF111" s="39"/>
      <c r="AG111" s="48"/>
      <c r="AH111" s="48"/>
      <c r="AJ111" s="3" t="s">
        <v>73</v>
      </c>
      <c r="AL111" s="48"/>
    </row>
    <row r="112" spans="1:38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454.03</v>
      </c>
      <c r="K112" s="66"/>
      <c r="L112" s="68">
        <v>4.54</v>
      </c>
      <c r="M112" s="66"/>
      <c r="N112" s="69"/>
      <c r="AF112" s="39"/>
      <c r="AG112" s="48"/>
      <c r="AH112" s="48"/>
      <c r="AK112" s="3" t="s">
        <v>74</v>
      </c>
      <c r="AL112" s="48"/>
    </row>
    <row r="113" spans="1:38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7">
        <v>3.44</v>
      </c>
      <c r="M113" s="54"/>
      <c r="N113" s="133">
        <v>121.84</v>
      </c>
      <c r="AF113" s="39"/>
      <c r="AG113" s="48"/>
      <c r="AH113" s="48"/>
      <c r="AJ113" s="3" t="s">
        <v>75</v>
      </c>
      <c r="AL113" s="48"/>
    </row>
    <row r="114" spans="1:38" s="4" customFormat="1" ht="23.25" x14ac:dyDescent="0.25">
      <c r="A114" s="60"/>
      <c r="B114" s="50" t="s">
        <v>120</v>
      </c>
      <c r="C114" s="853" t="s">
        <v>121</v>
      </c>
      <c r="D114" s="853"/>
      <c r="E114" s="853"/>
      <c r="F114" s="53" t="s">
        <v>78</v>
      </c>
      <c r="G114" s="70">
        <v>97</v>
      </c>
      <c r="H114" s="54"/>
      <c r="I114" s="70">
        <v>97</v>
      </c>
      <c r="J114" s="63"/>
      <c r="K114" s="54"/>
      <c r="L114" s="57">
        <v>3.34</v>
      </c>
      <c r="M114" s="54"/>
      <c r="N114" s="133">
        <v>118.18</v>
      </c>
      <c r="AF114" s="39"/>
      <c r="AG114" s="48"/>
      <c r="AH114" s="48"/>
      <c r="AJ114" s="3" t="s">
        <v>121</v>
      </c>
      <c r="AL114" s="48"/>
    </row>
    <row r="115" spans="1:38" s="4" customFormat="1" ht="23.25" x14ac:dyDescent="0.25">
      <c r="A115" s="60"/>
      <c r="B115" s="50" t="s">
        <v>122</v>
      </c>
      <c r="C115" s="853" t="s">
        <v>123</v>
      </c>
      <c r="D115" s="853"/>
      <c r="E115" s="853"/>
      <c r="F115" s="53" t="s">
        <v>78</v>
      </c>
      <c r="G115" s="70">
        <v>51</v>
      </c>
      <c r="H115" s="54"/>
      <c r="I115" s="70">
        <v>51</v>
      </c>
      <c r="J115" s="63"/>
      <c r="K115" s="54"/>
      <c r="L115" s="57">
        <v>1.75</v>
      </c>
      <c r="M115" s="54"/>
      <c r="N115" s="133">
        <v>62.14</v>
      </c>
      <c r="AF115" s="39"/>
      <c r="AG115" s="48"/>
      <c r="AH115" s="48"/>
      <c r="AJ115" s="3" t="s">
        <v>123</v>
      </c>
      <c r="AL115" s="48"/>
    </row>
    <row r="116" spans="1:38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131">
        <v>9.6300000000000008</v>
      </c>
      <c r="M116" s="66"/>
      <c r="N116" s="47"/>
      <c r="AF116" s="39"/>
      <c r="AG116" s="48"/>
      <c r="AH116" s="48"/>
      <c r="AL116" s="48" t="s">
        <v>81</v>
      </c>
    </row>
    <row r="117" spans="1:38" s="4" customFormat="1" ht="45.75" x14ac:dyDescent="0.25">
      <c r="A117" s="40" t="s">
        <v>158</v>
      </c>
      <c r="B117" s="41" t="s">
        <v>940</v>
      </c>
      <c r="C117" s="847" t="s">
        <v>941</v>
      </c>
      <c r="D117" s="847"/>
      <c r="E117" s="847"/>
      <c r="F117" s="42" t="s">
        <v>824</v>
      </c>
      <c r="G117" s="43">
        <v>0.01</v>
      </c>
      <c r="H117" s="44">
        <v>1</v>
      </c>
      <c r="I117" s="109">
        <v>0.01</v>
      </c>
      <c r="J117" s="131">
        <v>769</v>
      </c>
      <c r="K117" s="43"/>
      <c r="L117" s="131">
        <v>7.69</v>
      </c>
      <c r="M117" s="43"/>
      <c r="N117" s="47"/>
      <c r="AF117" s="39"/>
      <c r="AG117" s="48"/>
      <c r="AH117" s="48" t="s">
        <v>941</v>
      </c>
      <c r="AL117" s="48"/>
    </row>
    <row r="118" spans="1:38" s="4" customFormat="1" ht="15" x14ac:dyDescent="0.25">
      <c r="A118" s="71"/>
      <c r="B118" s="72"/>
      <c r="C118" s="847" t="s">
        <v>81</v>
      </c>
      <c r="D118" s="847"/>
      <c r="E118" s="847"/>
      <c r="F118" s="42"/>
      <c r="G118" s="43"/>
      <c r="H118" s="43"/>
      <c r="I118" s="43"/>
      <c r="J118" s="46"/>
      <c r="K118" s="43"/>
      <c r="L118" s="131">
        <v>7.69</v>
      </c>
      <c r="M118" s="66"/>
      <c r="N118" s="47"/>
      <c r="AF118" s="39"/>
      <c r="AG118" s="48"/>
      <c r="AH118" s="48"/>
      <c r="AL118" s="48" t="s">
        <v>81</v>
      </c>
    </row>
    <row r="119" spans="1:38" s="4" customFormat="1" ht="23.25" x14ac:dyDescent="0.25">
      <c r="A119" s="40" t="s">
        <v>161</v>
      </c>
      <c r="B119" s="41" t="s">
        <v>942</v>
      </c>
      <c r="C119" s="847" t="s">
        <v>943</v>
      </c>
      <c r="D119" s="847"/>
      <c r="E119" s="847"/>
      <c r="F119" s="42" t="s">
        <v>824</v>
      </c>
      <c r="G119" s="43">
        <v>0.01</v>
      </c>
      <c r="H119" s="44">
        <v>1</v>
      </c>
      <c r="I119" s="109">
        <v>0.01</v>
      </c>
      <c r="J119" s="46"/>
      <c r="K119" s="43"/>
      <c r="L119" s="46"/>
      <c r="M119" s="43"/>
      <c r="N119" s="47"/>
      <c r="AF119" s="39"/>
      <c r="AG119" s="48"/>
      <c r="AH119" s="48" t="s">
        <v>943</v>
      </c>
      <c r="AL119" s="48"/>
    </row>
    <row r="120" spans="1:38" s="4" customFormat="1" ht="15" x14ac:dyDescent="0.25">
      <c r="A120" s="51"/>
      <c r="B120" s="50" t="s">
        <v>60</v>
      </c>
      <c r="C120" s="853" t="s">
        <v>66</v>
      </c>
      <c r="D120" s="853"/>
      <c r="E120" s="853"/>
      <c r="F120" s="53"/>
      <c r="G120" s="54"/>
      <c r="H120" s="54"/>
      <c r="I120" s="54"/>
      <c r="J120" s="57">
        <v>54.42</v>
      </c>
      <c r="K120" s="54"/>
      <c r="L120" s="57">
        <v>0.54</v>
      </c>
      <c r="M120" s="56">
        <v>35.42</v>
      </c>
      <c r="N120" s="133">
        <v>19.13</v>
      </c>
      <c r="AF120" s="39"/>
      <c r="AG120" s="48"/>
      <c r="AH120" s="48"/>
      <c r="AI120" s="3" t="s">
        <v>66</v>
      </c>
      <c r="AL120" s="48"/>
    </row>
    <row r="121" spans="1:38" s="4" customFormat="1" ht="15" x14ac:dyDescent="0.25">
      <c r="A121" s="51"/>
      <c r="B121" s="50" t="s">
        <v>86</v>
      </c>
      <c r="C121" s="853" t="s">
        <v>87</v>
      </c>
      <c r="D121" s="853"/>
      <c r="E121" s="853"/>
      <c r="F121" s="53"/>
      <c r="G121" s="54"/>
      <c r="H121" s="54"/>
      <c r="I121" s="54"/>
      <c r="J121" s="57">
        <v>3.58</v>
      </c>
      <c r="K121" s="54"/>
      <c r="L121" s="57">
        <v>0.04</v>
      </c>
      <c r="M121" s="54"/>
      <c r="N121" s="59"/>
      <c r="AF121" s="39"/>
      <c r="AG121" s="48"/>
      <c r="AH121" s="48"/>
      <c r="AI121" s="3" t="s">
        <v>87</v>
      </c>
      <c r="AL121" s="48"/>
    </row>
    <row r="122" spans="1:38" s="4" customFormat="1" ht="15" x14ac:dyDescent="0.25">
      <c r="A122" s="60"/>
      <c r="B122" s="50"/>
      <c r="C122" s="853" t="s">
        <v>71</v>
      </c>
      <c r="D122" s="853"/>
      <c r="E122" s="853"/>
      <c r="F122" s="53" t="s">
        <v>72</v>
      </c>
      <c r="G122" s="70">
        <v>6</v>
      </c>
      <c r="H122" s="54"/>
      <c r="I122" s="56">
        <v>0.06</v>
      </c>
      <c r="J122" s="63"/>
      <c r="K122" s="54"/>
      <c r="L122" s="63"/>
      <c r="M122" s="54"/>
      <c r="N122" s="59"/>
      <c r="AF122" s="39"/>
      <c r="AG122" s="48"/>
      <c r="AH122" s="48"/>
      <c r="AJ122" s="3" t="s">
        <v>71</v>
      </c>
      <c r="AL122" s="48"/>
    </row>
    <row r="123" spans="1:38" s="4" customFormat="1" ht="15" x14ac:dyDescent="0.25">
      <c r="A123" s="51"/>
      <c r="B123" s="50"/>
      <c r="C123" s="854" t="s">
        <v>74</v>
      </c>
      <c r="D123" s="854"/>
      <c r="E123" s="854"/>
      <c r="F123" s="65"/>
      <c r="G123" s="66"/>
      <c r="H123" s="66"/>
      <c r="I123" s="66"/>
      <c r="J123" s="68">
        <v>58</v>
      </c>
      <c r="K123" s="66"/>
      <c r="L123" s="68">
        <v>0.57999999999999996</v>
      </c>
      <c r="M123" s="66"/>
      <c r="N123" s="69"/>
      <c r="AF123" s="39"/>
      <c r="AG123" s="48"/>
      <c r="AH123" s="48"/>
      <c r="AK123" s="3" t="s">
        <v>74</v>
      </c>
      <c r="AL123" s="48"/>
    </row>
    <row r="124" spans="1:38" s="4" customFormat="1" ht="15" x14ac:dyDescent="0.25">
      <c r="A124" s="60"/>
      <c r="B124" s="50"/>
      <c r="C124" s="853" t="s">
        <v>75</v>
      </c>
      <c r="D124" s="853"/>
      <c r="E124" s="853"/>
      <c r="F124" s="53"/>
      <c r="G124" s="54"/>
      <c r="H124" s="54"/>
      <c r="I124" s="54"/>
      <c r="J124" s="63"/>
      <c r="K124" s="54"/>
      <c r="L124" s="57">
        <v>0.54</v>
      </c>
      <c r="M124" s="54"/>
      <c r="N124" s="133">
        <v>19.13</v>
      </c>
      <c r="AF124" s="39"/>
      <c r="AG124" s="48"/>
      <c r="AH124" s="48"/>
      <c r="AJ124" s="3" t="s">
        <v>75</v>
      </c>
      <c r="AL124" s="48"/>
    </row>
    <row r="125" spans="1:38" s="4" customFormat="1" ht="15" x14ac:dyDescent="0.25">
      <c r="A125" s="60"/>
      <c r="B125" s="50" t="s">
        <v>928</v>
      </c>
      <c r="C125" s="853" t="s">
        <v>929</v>
      </c>
      <c r="D125" s="853"/>
      <c r="E125" s="853"/>
      <c r="F125" s="53" t="s">
        <v>78</v>
      </c>
      <c r="G125" s="70">
        <v>90</v>
      </c>
      <c r="H125" s="54"/>
      <c r="I125" s="70">
        <v>90</v>
      </c>
      <c r="J125" s="63"/>
      <c r="K125" s="54"/>
      <c r="L125" s="57">
        <v>0.49</v>
      </c>
      <c r="M125" s="54"/>
      <c r="N125" s="133">
        <v>17.22</v>
      </c>
      <c r="AF125" s="39"/>
      <c r="AG125" s="48"/>
      <c r="AH125" s="48"/>
      <c r="AJ125" s="3" t="s">
        <v>929</v>
      </c>
      <c r="AL125" s="48"/>
    </row>
    <row r="126" spans="1:38" s="4" customFormat="1" ht="15" x14ac:dyDescent="0.25">
      <c r="A126" s="60"/>
      <c r="B126" s="50" t="s">
        <v>930</v>
      </c>
      <c r="C126" s="853" t="s">
        <v>931</v>
      </c>
      <c r="D126" s="853"/>
      <c r="E126" s="853"/>
      <c r="F126" s="53" t="s">
        <v>78</v>
      </c>
      <c r="G126" s="70">
        <v>46</v>
      </c>
      <c r="H126" s="54"/>
      <c r="I126" s="70">
        <v>46</v>
      </c>
      <c r="J126" s="63"/>
      <c r="K126" s="54"/>
      <c r="L126" s="57">
        <v>0.25</v>
      </c>
      <c r="M126" s="54"/>
      <c r="N126" s="133">
        <v>8.8000000000000007</v>
      </c>
      <c r="AF126" s="39"/>
      <c r="AG126" s="48"/>
      <c r="AH126" s="48"/>
      <c r="AJ126" s="3" t="s">
        <v>931</v>
      </c>
      <c r="AL126" s="48"/>
    </row>
    <row r="127" spans="1:38" s="4" customFormat="1" ht="15" x14ac:dyDescent="0.25">
      <c r="A127" s="71"/>
      <c r="B127" s="72"/>
      <c r="C127" s="847" t="s">
        <v>81</v>
      </c>
      <c r="D127" s="847"/>
      <c r="E127" s="847"/>
      <c r="F127" s="42"/>
      <c r="G127" s="43"/>
      <c r="H127" s="43"/>
      <c r="I127" s="43"/>
      <c r="J127" s="46"/>
      <c r="K127" s="43"/>
      <c r="L127" s="131">
        <v>1.32</v>
      </c>
      <c r="M127" s="66"/>
      <c r="N127" s="47"/>
      <c r="AF127" s="39"/>
      <c r="AG127" s="48"/>
      <c r="AH127" s="48"/>
      <c r="AL127" s="48" t="s">
        <v>81</v>
      </c>
    </row>
    <row r="128" spans="1:38" s="4" customFormat="1" ht="15" x14ac:dyDescent="0.25">
      <c r="A128" s="40" t="s">
        <v>165</v>
      </c>
      <c r="B128" s="41" t="s">
        <v>944</v>
      </c>
      <c r="C128" s="847" t="s">
        <v>945</v>
      </c>
      <c r="D128" s="847"/>
      <c r="E128" s="847"/>
      <c r="F128" s="42" t="s">
        <v>824</v>
      </c>
      <c r="G128" s="43">
        <v>0.01</v>
      </c>
      <c r="H128" s="44">
        <v>1</v>
      </c>
      <c r="I128" s="109">
        <v>0.01</v>
      </c>
      <c r="J128" s="131">
        <v>547.19000000000005</v>
      </c>
      <c r="K128" s="43"/>
      <c r="L128" s="131">
        <v>5.47</v>
      </c>
      <c r="M128" s="43"/>
      <c r="N128" s="47"/>
      <c r="AF128" s="39"/>
      <c r="AG128" s="48"/>
      <c r="AH128" s="48" t="s">
        <v>945</v>
      </c>
      <c r="AL128" s="48"/>
    </row>
    <row r="129" spans="1:38" s="4" customFormat="1" ht="15" x14ac:dyDescent="0.25">
      <c r="A129" s="71"/>
      <c r="B129" s="72"/>
      <c r="C129" s="847" t="s">
        <v>81</v>
      </c>
      <c r="D129" s="847"/>
      <c r="E129" s="847"/>
      <c r="F129" s="42"/>
      <c r="G129" s="43"/>
      <c r="H129" s="43"/>
      <c r="I129" s="43"/>
      <c r="J129" s="46"/>
      <c r="K129" s="43"/>
      <c r="L129" s="131">
        <v>5.47</v>
      </c>
      <c r="M129" s="66"/>
      <c r="N129" s="47"/>
      <c r="AF129" s="39"/>
      <c r="AG129" s="48"/>
      <c r="AH129" s="48"/>
      <c r="AL129" s="48" t="s">
        <v>81</v>
      </c>
    </row>
    <row r="130" spans="1:38" s="4" customFormat="1" ht="15" x14ac:dyDescent="0.25">
      <c r="A130" s="855" t="s">
        <v>946</v>
      </c>
      <c r="B130" s="856"/>
      <c r="C130" s="856"/>
      <c r="D130" s="856"/>
      <c r="E130" s="856"/>
      <c r="F130" s="856"/>
      <c r="G130" s="856"/>
      <c r="H130" s="856"/>
      <c r="I130" s="856"/>
      <c r="J130" s="856"/>
      <c r="K130" s="856"/>
      <c r="L130" s="856"/>
      <c r="M130" s="856"/>
      <c r="N130" s="857"/>
      <c r="AF130" s="39"/>
      <c r="AG130" s="48" t="s">
        <v>946</v>
      </c>
      <c r="AH130" s="48"/>
      <c r="AL130" s="48"/>
    </row>
    <row r="131" spans="1:38" s="4" customFormat="1" ht="15" x14ac:dyDescent="0.25">
      <c r="A131" s="40" t="s">
        <v>168</v>
      </c>
      <c r="B131" s="41" t="s">
        <v>947</v>
      </c>
      <c r="C131" s="847" t="s">
        <v>948</v>
      </c>
      <c r="D131" s="847"/>
      <c r="E131" s="847"/>
      <c r="F131" s="42" t="s">
        <v>119</v>
      </c>
      <c r="G131" s="43">
        <v>0.02</v>
      </c>
      <c r="H131" s="44">
        <v>1</v>
      </c>
      <c r="I131" s="109">
        <v>0.02</v>
      </c>
      <c r="J131" s="46"/>
      <c r="K131" s="43"/>
      <c r="L131" s="46"/>
      <c r="M131" s="43"/>
      <c r="N131" s="47"/>
      <c r="AF131" s="39"/>
      <c r="AG131" s="48"/>
      <c r="AH131" s="48" t="s">
        <v>948</v>
      </c>
      <c r="AL131" s="48"/>
    </row>
    <row r="132" spans="1:38" s="4" customFormat="1" ht="15" x14ac:dyDescent="0.25">
      <c r="A132" s="51"/>
      <c r="B132" s="50" t="s">
        <v>60</v>
      </c>
      <c r="C132" s="853" t="s">
        <v>66</v>
      </c>
      <c r="D132" s="853"/>
      <c r="E132" s="853"/>
      <c r="F132" s="53"/>
      <c r="G132" s="54"/>
      <c r="H132" s="54"/>
      <c r="I132" s="54"/>
      <c r="J132" s="57">
        <v>193.34</v>
      </c>
      <c r="K132" s="54"/>
      <c r="L132" s="57">
        <v>3.87</v>
      </c>
      <c r="M132" s="56">
        <v>35.42</v>
      </c>
      <c r="N132" s="133">
        <v>137.08000000000001</v>
      </c>
      <c r="AF132" s="39"/>
      <c r="AG132" s="48"/>
      <c r="AH132" s="48"/>
      <c r="AI132" s="3" t="s">
        <v>66</v>
      </c>
      <c r="AL132" s="48"/>
    </row>
    <row r="133" spans="1:38" s="4" customFormat="1" ht="15" x14ac:dyDescent="0.25">
      <c r="A133" s="51"/>
      <c r="B133" s="50" t="s">
        <v>67</v>
      </c>
      <c r="C133" s="853" t="s">
        <v>68</v>
      </c>
      <c r="D133" s="853"/>
      <c r="E133" s="853"/>
      <c r="F133" s="53"/>
      <c r="G133" s="54"/>
      <c r="H133" s="54"/>
      <c r="I133" s="54"/>
      <c r="J133" s="57">
        <v>0.31</v>
      </c>
      <c r="K133" s="54"/>
      <c r="L133" s="57">
        <v>0.01</v>
      </c>
      <c r="M133" s="54"/>
      <c r="N133" s="59"/>
      <c r="AF133" s="39"/>
      <c r="AG133" s="48"/>
      <c r="AH133" s="48"/>
      <c r="AI133" s="3" t="s">
        <v>68</v>
      </c>
      <c r="AL133" s="48"/>
    </row>
    <row r="134" spans="1:38" s="4" customFormat="1" ht="15" x14ac:dyDescent="0.25">
      <c r="A134" s="51"/>
      <c r="B134" s="50" t="s">
        <v>69</v>
      </c>
      <c r="C134" s="853" t="s">
        <v>70</v>
      </c>
      <c r="D134" s="853"/>
      <c r="E134" s="853"/>
      <c r="F134" s="53"/>
      <c r="G134" s="54"/>
      <c r="H134" s="54"/>
      <c r="I134" s="54"/>
      <c r="J134" s="57">
        <v>0.14000000000000001</v>
      </c>
      <c r="K134" s="54"/>
      <c r="L134" s="57">
        <v>0</v>
      </c>
      <c r="M134" s="56">
        <v>35.42</v>
      </c>
      <c r="N134" s="59"/>
      <c r="AF134" s="39"/>
      <c r="AG134" s="48"/>
      <c r="AH134" s="48"/>
      <c r="AI134" s="3" t="s">
        <v>70</v>
      </c>
      <c r="AL134" s="48"/>
    </row>
    <row r="135" spans="1:38" s="4" customFormat="1" ht="15" x14ac:dyDescent="0.25">
      <c r="A135" s="51"/>
      <c r="B135" s="50" t="s">
        <v>86</v>
      </c>
      <c r="C135" s="853" t="s">
        <v>87</v>
      </c>
      <c r="D135" s="853"/>
      <c r="E135" s="853"/>
      <c r="F135" s="53"/>
      <c r="G135" s="54"/>
      <c r="H135" s="54"/>
      <c r="I135" s="54"/>
      <c r="J135" s="57">
        <v>93.27</v>
      </c>
      <c r="K135" s="54"/>
      <c r="L135" s="57">
        <v>1.87</v>
      </c>
      <c r="M135" s="54"/>
      <c r="N135" s="59"/>
      <c r="AF135" s="39"/>
      <c r="AG135" s="48"/>
      <c r="AH135" s="48"/>
      <c r="AI135" s="3" t="s">
        <v>87</v>
      </c>
      <c r="AL135" s="48"/>
    </row>
    <row r="136" spans="1:38" s="4" customFormat="1" ht="15" x14ac:dyDescent="0.25">
      <c r="A136" s="60"/>
      <c r="B136" s="50"/>
      <c r="C136" s="853" t="s">
        <v>71</v>
      </c>
      <c r="D136" s="853"/>
      <c r="E136" s="853"/>
      <c r="F136" s="53" t="s">
        <v>72</v>
      </c>
      <c r="G136" s="56">
        <v>20.329999999999998</v>
      </c>
      <c r="H136" s="54"/>
      <c r="I136" s="130">
        <v>0.40660000000000002</v>
      </c>
      <c r="J136" s="63"/>
      <c r="K136" s="54"/>
      <c r="L136" s="63"/>
      <c r="M136" s="54"/>
      <c r="N136" s="59"/>
      <c r="AF136" s="39"/>
      <c r="AG136" s="48"/>
      <c r="AH136" s="48"/>
      <c r="AJ136" s="3" t="s">
        <v>71</v>
      </c>
      <c r="AL136" s="48"/>
    </row>
    <row r="137" spans="1:38" s="4" customFormat="1" ht="15" x14ac:dyDescent="0.25">
      <c r="A137" s="60"/>
      <c r="B137" s="50"/>
      <c r="C137" s="853" t="s">
        <v>73</v>
      </c>
      <c r="D137" s="853"/>
      <c r="E137" s="853"/>
      <c r="F137" s="53" t="s">
        <v>72</v>
      </c>
      <c r="G137" s="56">
        <v>0.01</v>
      </c>
      <c r="H137" s="54"/>
      <c r="I137" s="130">
        <v>2.0000000000000001E-4</v>
      </c>
      <c r="J137" s="63"/>
      <c r="K137" s="54"/>
      <c r="L137" s="63"/>
      <c r="M137" s="54"/>
      <c r="N137" s="59"/>
      <c r="AF137" s="39"/>
      <c r="AG137" s="48"/>
      <c r="AH137" s="48"/>
      <c r="AJ137" s="3" t="s">
        <v>73</v>
      </c>
      <c r="AL137" s="48"/>
    </row>
    <row r="138" spans="1:38" s="4" customFormat="1" ht="15" x14ac:dyDescent="0.25">
      <c r="A138" s="51"/>
      <c r="B138" s="50"/>
      <c r="C138" s="854" t="s">
        <v>74</v>
      </c>
      <c r="D138" s="854"/>
      <c r="E138" s="854"/>
      <c r="F138" s="65"/>
      <c r="G138" s="66"/>
      <c r="H138" s="66"/>
      <c r="I138" s="66"/>
      <c r="J138" s="68">
        <v>286.92</v>
      </c>
      <c r="K138" s="66"/>
      <c r="L138" s="68">
        <v>5.75</v>
      </c>
      <c r="M138" s="66"/>
      <c r="N138" s="69"/>
      <c r="AF138" s="39"/>
      <c r="AG138" s="48"/>
      <c r="AH138" s="48"/>
      <c r="AK138" s="3" t="s">
        <v>74</v>
      </c>
      <c r="AL138" s="48"/>
    </row>
    <row r="139" spans="1:38" s="4" customFormat="1" ht="15" x14ac:dyDescent="0.25">
      <c r="A139" s="60"/>
      <c r="B139" s="50"/>
      <c r="C139" s="853" t="s">
        <v>75</v>
      </c>
      <c r="D139" s="853"/>
      <c r="E139" s="853"/>
      <c r="F139" s="53"/>
      <c r="G139" s="54"/>
      <c r="H139" s="54"/>
      <c r="I139" s="54"/>
      <c r="J139" s="63"/>
      <c r="K139" s="54"/>
      <c r="L139" s="57">
        <v>3.87</v>
      </c>
      <c r="M139" s="54"/>
      <c r="N139" s="133">
        <v>137.08000000000001</v>
      </c>
      <c r="AF139" s="39"/>
      <c r="AG139" s="48"/>
      <c r="AH139" s="48"/>
      <c r="AJ139" s="3" t="s">
        <v>75</v>
      </c>
      <c r="AL139" s="48"/>
    </row>
    <row r="140" spans="1:38" s="4" customFormat="1" ht="23.25" x14ac:dyDescent="0.25">
      <c r="A140" s="60"/>
      <c r="B140" s="50" t="s">
        <v>120</v>
      </c>
      <c r="C140" s="853" t="s">
        <v>121</v>
      </c>
      <c r="D140" s="853"/>
      <c r="E140" s="853"/>
      <c r="F140" s="53" t="s">
        <v>78</v>
      </c>
      <c r="G140" s="70">
        <v>97</v>
      </c>
      <c r="H140" s="54"/>
      <c r="I140" s="70">
        <v>97</v>
      </c>
      <c r="J140" s="63"/>
      <c r="K140" s="54"/>
      <c r="L140" s="57">
        <v>3.75</v>
      </c>
      <c r="M140" s="54"/>
      <c r="N140" s="133">
        <v>132.97</v>
      </c>
      <c r="AF140" s="39"/>
      <c r="AG140" s="48"/>
      <c r="AH140" s="48"/>
      <c r="AJ140" s="3" t="s">
        <v>121</v>
      </c>
      <c r="AL140" s="48"/>
    </row>
    <row r="141" spans="1:38" s="4" customFormat="1" ht="23.25" x14ac:dyDescent="0.25">
      <c r="A141" s="60"/>
      <c r="B141" s="50" t="s">
        <v>122</v>
      </c>
      <c r="C141" s="853" t="s">
        <v>123</v>
      </c>
      <c r="D141" s="853"/>
      <c r="E141" s="853"/>
      <c r="F141" s="53" t="s">
        <v>78</v>
      </c>
      <c r="G141" s="70">
        <v>51</v>
      </c>
      <c r="H141" s="54"/>
      <c r="I141" s="70">
        <v>51</v>
      </c>
      <c r="J141" s="63"/>
      <c r="K141" s="54"/>
      <c r="L141" s="57">
        <v>1.97</v>
      </c>
      <c r="M141" s="54"/>
      <c r="N141" s="133">
        <v>69.91</v>
      </c>
      <c r="AF141" s="39"/>
      <c r="AG141" s="48"/>
      <c r="AH141" s="48"/>
      <c r="AJ141" s="3" t="s">
        <v>123</v>
      </c>
      <c r="AL141" s="48"/>
    </row>
    <row r="142" spans="1:38" s="4" customFormat="1" ht="15" x14ac:dyDescent="0.25">
      <c r="A142" s="71"/>
      <c r="B142" s="72"/>
      <c r="C142" s="847" t="s">
        <v>81</v>
      </c>
      <c r="D142" s="847"/>
      <c r="E142" s="847"/>
      <c r="F142" s="42"/>
      <c r="G142" s="43"/>
      <c r="H142" s="43"/>
      <c r="I142" s="43"/>
      <c r="J142" s="46"/>
      <c r="K142" s="43"/>
      <c r="L142" s="131">
        <v>11.47</v>
      </c>
      <c r="M142" s="66"/>
      <c r="N142" s="47"/>
      <c r="AF142" s="39"/>
      <c r="AG142" s="48"/>
      <c r="AH142" s="48"/>
      <c r="AL142" s="48" t="s">
        <v>81</v>
      </c>
    </row>
    <row r="143" spans="1:38" s="4" customFormat="1" ht="15" x14ac:dyDescent="0.25">
      <c r="A143" s="40" t="s">
        <v>171</v>
      </c>
      <c r="B143" s="41" t="s">
        <v>949</v>
      </c>
      <c r="C143" s="847" t="s">
        <v>950</v>
      </c>
      <c r="D143" s="847"/>
      <c r="E143" s="847"/>
      <c r="F143" s="42" t="s">
        <v>824</v>
      </c>
      <c r="G143" s="43">
        <v>0.01</v>
      </c>
      <c r="H143" s="44">
        <v>1</v>
      </c>
      <c r="I143" s="109">
        <v>0.01</v>
      </c>
      <c r="J143" s="73">
        <v>7840</v>
      </c>
      <c r="K143" s="43"/>
      <c r="L143" s="131">
        <v>78.400000000000006</v>
      </c>
      <c r="M143" s="43"/>
      <c r="N143" s="47"/>
      <c r="AF143" s="39"/>
      <c r="AG143" s="48"/>
      <c r="AH143" s="48" t="s">
        <v>950</v>
      </c>
      <c r="AL143" s="48"/>
    </row>
    <row r="144" spans="1:38" s="4" customFormat="1" ht="15" x14ac:dyDescent="0.25">
      <c r="A144" s="71"/>
      <c r="B144" s="72"/>
      <c r="C144" s="847" t="s">
        <v>81</v>
      </c>
      <c r="D144" s="847"/>
      <c r="E144" s="847"/>
      <c r="F144" s="42"/>
      <c r="G144" s="43"/>
      <c r="H144" s="43"/>
      <c r="I144" s="43"/>
      <c r="J144" s="46"/>
      <c r="K144" s="43"/>
      <c r="L144" s="131">
        <v>78.400000000000006</v>
      </c>
      <c r="M144" s="66"/>
      <c r="N144" s="47"/>
      <c r="AF144" s="39"/>
      <c r="AG144" s="48"/>
      <c r="AH144" s="48"/>
      <c r="AL144" s="48" t="s">
        <v>81</v>
      </c>
    </row>
    <row r="145" spans="1:38" s="4" customFormat="1" ht="23.25" x14ac:dyDescent="0.25">
      <c r="A145" s="40" t="s">
        <v>180</v>
      </c>
      <c r="B145" s="41" t="s">
        <v>951</v>
      </c>
      <c r="C145" s="847" t="s">
        <v>952</v>
      </c>
      <c r="D145" s="847"/>
      <c r="E145" s="847"/>
      <c r="F145" s="42" t="s">
        <v>119</v>
      </c>
      <c r="G145" s="43">
        <v>0.02</v>
      </c>
      <c r="H145" s="44">
        <v>1</v>
      </c>
      <c r="I145" s="109">
        <v>0.02</v>
      </c>
      <c r="J145" s="131">
        <v>926</v>
      </c>
      <c r="K145" s="43"/>
      <c r="L145" s="131">
        <v>18.52</v>
      </c>
      <c r="M145" s="43"/>
      <c r="N145" s="47"/>
      <c r="AF145" s="39"/>
      <c r="AG145" s="48"/>
      <c r="AH145" s="48" t="s">
        <v>952</v>
      </c>
      <c r="AL145" s="48"/>
    </row>
    <row r="146" spans="1:38" s="4" customFormat="1" ht="15" x14ac:dyDescent="0.25">
      <c r="A146" s="71"/>
      <c r="B146" s="72"/>
      <c r="C146" s="847" t="s">
        <v>81</v>
      </c>
      <c r="D146" s="847"/>
      <c r="E146" s="847"/>
      <c r="F146" s="42"/>
      <c r="G146" s="43"/>
      <c r="H146" s="43"/>
      <c r="I146" s="43"/>
      <c r="J146" s="46"/>
      <c r="K146" s="43"/>
      <c r="L146" s="131">
        <v>18.52</v>
      </c>
      <c r="M146" s="66"/>
      <c r="N146" s="47"/>
      <c r="AF146" s="39"/>
      <c r="AG146" s="48"/>
      <c r="AH146" s="48"/>
      <c r="AL146" s="48" t="s">
        <v>81</v>
      </c>
    </row>
    <row r="147" spans="1:38" s="4" customFormat="1" ht="23.25" x14ac:dyDescent="0.25">
      <c r="A147" s="40" t="s">
        <v>183</v>
      </c>
      <c r="B147" s="41" t="s">
        <v>953</v>
      </c>
      <c r="C147" s="847" t="s">
        <v>954</v>
      </c>
      <c r="D147" s="847"/>
      <c r="E147" s="847"/>
      <c r="F147" s="42" t="s">
        <v>824</v>
      </c>
      <c r="G147" s="43">
        <v>0.01</v>
      </c>
      <c r="H147" s="44">
        <v>1</v>
      </c>
      <c r="I147" s="109">
        <v>0.01</v>
      </c>
      <c r="J147" s="73">
        <v>1155</v>
      </c>
      <c r="K147" s="43"/>
      <c r="L147" s="131">
        <v>11.55</v>
      </c>
      <c r="M147" s="43"/>
      <c r="N147" s="47"/>
      <c r="AF147" s="39"/>
      <c r="AG147" s="48"/>
      <c r="AH147" s="48" t="s">
        <v>954</v>
      </c>
      <c r="AL147" s="48"/>
    </row>
    <row r="148" spans="1:38" s="4" customFormat="1" ht="15" x14ac:dyDescent="0.25">
      <c r="A148" s="71"/>
      <c r="B148" s="72"/>
      <c r="C148" s="847" t="s">
        <v>81</v>
      </c>
      <c r="D148" s="847"/>
      <c r="E148" s="847"/>
      <c r="F148" s="42"/>
      <c r="G148" s="43"/>
      <c r="H148" s="43"/>
      <c r="I148" s="43"/>
      <c r="J148" s="46"/>
      <c r="K148" s="43"/>
      <c r="L148" s="131">
        <v>11.55</v>
      </c>
      <c r="M148" s="66"/>
      <c r="N148" s="47"/>
      <c r="AF148" s="39"/>
      <c r="AG148" s="48"/>
      <c r="AH148" s="48"/>
      <c r="AL148" s="48" t="s">
        <v>81</v>
      </c>
    </row>
    <row r="149" spans="1:38" s="4" customFormat="1" ht="23.25" x14ac:dyDescent="0.25">
      <c r="A149" s="40" t="s">
        <v>186</v>
      </c>
      <c r="B149" s="41" t="s">
        <v>955</v>
      </c>
      <c r="C149" s="847" t="s">
        <v>956</v>
      </c>
      <c r="D149" s="847"/>
      <c r="E149" s="847"/>
      <c r="F149" s="42" t="s">
        <v>824</v>
      </c>
      <c r="G149" s="43">
        <v>0.01</v>
      </c>
      <c r="H149" s="44">
        <v>1</v>
      </c>
      <c r="I149" s="109">
        <v>0.01</v>
      </c>
      <c r="J149" s="73">
        <v>1278</v>
      </c>
      <c r="K149" s="43"/>
      <c r="L149" s="131">
        <v>12.78</v>
      </c>
      <c r="M149" s="43"/>
      <c r="N149" s="47"/>
      <c r="AF149" s="39"/>
      <c r="AG149" s="48"/>
      <c r="AH149" s="48" t="s">
        <v>956</v>
      </c>
      <c r="AL149" s="48"/>
    </row>
    <row r="150" spans="1:38" s="4" customFormat="1" ht="15" x14ac:dyDescent="0.25">
      <c r="A150" s="71"/>
      <c r="B150" s="72"/>
      <c r="C150" s="847" t="s">
        <v>81</v>
      </c>
      <c r="D150" s="847"/>
      <c r="E150" s="847"/>
      <c r="F150" s="42"/>
      <c r="G150" s="43"/>
      <c r="H150" s="43"/>
      <c r="I150" s="43"/>
      <c r="J150" s="46"/>
      <c r="K150" s="43"/>
      <c r="L150" s="131">
        <v>12.78</v>
      </c>
      <c r="M150" s="66"/>
      <c r="N150" s="47"/>
      <c r="AF150" s="39"/>
      <c r="AG150" s="48"/>
      <c r="AH150" s="48"/>
      <c r="AL150" s="48" t="s">
        <v>81</v>
      </c>
    </row>
    <row r="151" spans="1:38" s="4" customFormat="1" ht="15" x14ac:dyDescent="0.25">
      <c r="A151" s="40" t="s">
        <v>187</v>
      </c>
      <c r="B151" s="41" t="s">
        <v>957</v>
      </c>
      <c r="C151" s="847" t="s">
        <v>958</v>
      </c>
      <c r="D151" s="847"/>
      <c r="E151" s="847"/>
      <c r="F151" s="42" t="s">
        <v>174</v>
      </c>
      <c r="G151" s="43">
        <v>2</v>
      </c>
      <c r="H151" s="44">
        <v>1</v>
      </c>
      <c r="I151" s="44">
        <v>2</v>
      </c>
      <c r="J151" s="131">
        <v>17.62</v>
      </c>
      <c r="K151" s="43"/>
      <c r="L151" s="131">
        <v>35.24</v>
      </c>
      <c r="M151" s="43"/>
      <c r="N151" s="47"/>
      <c r="AF151" s="39"/>
      <c r="AG151" s="48"/>
      <c r="AH151" s="48" t="s">
        <v>958</v>
      </c>
      <c r="AL151" s="48"/>
    </row>
    <row r="152" spans="1:38" s="4" customFormat="1" ht="15" x14ac:dyDescent="0.25">
      <c r="A152" s="71"/>
      <c r="B152" s="72"/>
      <c r="C152" s="847" t="s">
        <v>81</v>
      </c>
      <c r="D152" s="847"/>
      <c r="E152" s="847"/>
      <c r="F152" s="42"/>
      <c r="G152" s="43"/>
      <c r="H152" s="43"/>
      <c r="I152" s="43"/>
      <c r="J152" s="46"/>
      <c r="K152" s="43"/>
      <c r="L152" s="131">
        <v>35.24</v>
      </c>
      <c r="M152" s="66"/>
      <c r="N152" s="47"/>
      <c r="AF152" s="39"/>
      <c r="AG152" s="48"/>
      <c r="AH152" s="48"/>
      <c r="AL152" s="48" t="s">
        <v>81</v>
      </c>
    </row>
    <row r="153" spans="1:38" s="4" customFormat="1" ht="15" x14ac:dyDescent="0.25">
      <c r="A153" s="40" t="s">
        <v>189</v>
      </c>
      <c r="B153" s="41" t="s">
        <v>959</v>
      </c>
      <c r="C153" s="847" t="s">
        <v>960</v>
      </c>
      <c r="D153" s="847"/>
      <c r="E153" s="847"/>
      <c r="F153" s="42" t="s">
        <v>119</v>
      </c>
      <c r="G153" s="43">
        <v>0.34300000000000003</v>
      </c>
      <c r="H153" s="44">
        <v>1</v>
      </c>
      <c r="I153" s="129">
        <v>0.34300000000000003</v>
      </c>
      <c r="J153" s="46"/>
      <c r="K153" s="43"/>
      <c r="L153" s="46"/>
      <c r="M153" s="43"/>
      <c r="N153" s="47"/>
      <c r="AF153" s="39"/>
      <c r="AG153" s="48"/>
      <c r="AH153" s="48" t="s">
        <v>960</v>
      </c>
      <c r="AL153" s="48"/>
    </row>
    <row r="154" spans="1:38" s="4" customFormat="1" ht="15" x14ac:dyDescent="0.25">
      <c r="A154" s="51"/>
      <c r="B154" s="50" t="s">
        <v>60</v>
      </c>
      <c r="C154" s="853" t="s">
        <v>66</v>
      </c>
      <c r="D154" s="853"/>
      <c r="E154" s="853"/>
      <c r="F154" s="53"/>
      <c r="G154" s="54"/>
      <c r="H154" s="54"/>
      <c r="I154" s="54"/>
      <c r="J154" s="57">
        <v>26.51</v>
      </c>
      <c r="K154" s="54"/>
      <c r="L154" s="57">
        <v>9.09</v>
      </c>
      <c r="M154" s="56">
        <v>35.42</v>
      </c>
      <c r="N154" s="133">
        <v>321.97000000000003</v>
      </c>
      <c r="AF154" s="39"/>
      <c r="AG154" s="48"/>
      <c r="AH154" s="48"/>
      <c r="AI154" s="3" t="s">
        <v>66</v>
      </c>
      <c r="AL154" s="48"/>
    </row>
    <row r="155" spans="1:38" s="4" customFormat="1" ht="15" x14ac:dyDescent="0.25">
      <c r="A155" s="51"/>
      <c r="B155" s="50" t="s">
        <v>67</v>
      </c>
      <c r="C155" s="853" t="s">
        <v>68</v>
      </c>
      <c r="D155" s="853"/>
      <c r="E155" s="853"/>
      <c r="F155" s="53"/>
      <c r="G155" s="54"/>
      <c r="H155" s="54"/>
      <c r="I155" s="54"/>
      <c r="J155" s="57">
        <v>1.81</v>
      </c>
      <c r="K155" s="54"/>
      <c r="L155" s="57">
        <v>0.62</v>
      </c>
      <c r="M155" s="54"/>
      <c r="N155" s="59"/>
      <c r="AF155" s="39"/>
      <c r="AG155" s="48"/>
      <c r="AH155" s="48"/>
      <c r="AI155" s="3" t="s">
        <v>68</v>
      </c>
      <c r="AL155" s="48"/>
    </row>
    <row r="156" spans="1:38" s="4" customFormat="1" ht="15" x14ac:dyDescent="0.25">
      <c r="A156" s="51"/>
      <c r="B156" s="50" t="s">
        <v>69</v>
      </c>
      <c r="C156" s="853" t="s">
        <v>70</v>
      </c>
      <c r="D156" s="853"/>
      <c r="E156" s="853"/>
      <c r="F156" s="53"/>
      <c r="G156" s="54"/>
      <c r="H156" s="54"/>
      <c r="I156" s="54"/>
      <c r="J156" s="57">
        <v>0.26</v>
      </c>
      <c r="K156" s="54"/>
      <c r="L156" s="57">
        <v>0.09</v>
      </c>
      <c r="M156" s="56">
        <v>35.42</v>
      </c>
      <c r="N156" s="133">
        <v>3.19</v>
      </c>
      <c r="AF156" s="39"/>
      <c r="AG156" s="48"/>
      <c r="AH156" s="48"/>
      <c r="AI156" s="3" t="s">
        <v>70</v>
      </c>
      <c r="AL156" s="48"/>
    </row>
    <row r="157" spans="1:38" s="4" customFormat="1" ht="15" x14ac:dyDescent="0.25">
      <c r="A157" s="51"/>
      <c r="B157" s="50" t="s">
        <v>86</v>
      </c>
      <c r="C157" s="853" t="s">
        <v>87</v>
      </c>
      <c r="D157" s="853"/>
      <c r="E157" s="853"/>
      <c r="F157" s="53"/>
      <c r="G157" s="54"/>
      <c r="H157" s="54"/>
      <c r="I157" s="54"/>
      <c r="J157" s="57">
        <v>10.27</v>
      </c>
      <c r="K157" s="54"/>
      <c r="L157" s="57">
        <v>3.52</v>
      </c>
      <c r="M157" s="54"/>
      <c r="N157" s="59"/>
      <c r="AF157" s="39"/>
      <c r="AG157" s="48"/>
      <c r="AH157" s="48"/>
      <c r="AI157" s="3" t="s">
        <v>87</v>
      </c>
      <c r="AL157" s="48"/>
    </row>
    <row r="158" spans="1:38" s="4" customFormat="1" ht="15" x14ac:dyDescent="0.25">
      <c r="A158" s="60"/>
      <c r="B158" s="50"/>
      <c r="C158" s="853" t="s">
        <v>71</v>
      </c>
      <c r="D158" s="853"/>
      <c r="E158" s="853"/>
      <c r="F158" s="53" t="s">
        <v>72</v>
      </c>
      <c r="G158" s="56">
        <v>2.82</v>
      </c>
      <c r="H158" s="54"/>
      <c r="I158" s="64">
        <v>0.96726000000000001</v>
      </c>
      <c r="J158" s="63"/>
      <c r="K158" s="54"/>
      <c r="L158" s="63"/>
      <c r="M158" s="54"/>
      <c r="N158" s="59"/>
      <c r="AF158" s="39"/>
      <c r="AG158" s="48"/>
      <c r="AH158" s="48"/>
      <c r="AJ158" s="3" t="s">
        <v>71</v>
      </c>
      <c r="AL158" s="48"/>
    </row>
    <row r="159" spans="1:38" s="4" customFormat="1" ht="15" x14ac:dyDescent="0.25">
      <c r="A159" s="60"/>
      <c r="B159" s="50"/>
      <c r="C159" s="853" t="s">
        <v>73</v>
      </c>
      <c r="D159" s="853"/>
      <c r="E159" s="853"/>
      <c r="F159" s="53" t="s">
        <v>72</v>
      </c>
      <c r="G159" s="56">
        <v>0.02</v>
      </c>
      <c r="H159" s="54"/>
      <c r="I159" s="64">
        <v>6.8599999999999998E-3</v>
      </c>
      <c r="J159" s="63"/>
      <c r="K159" s="54"/>
      <c r="L159" s="63"/>
      <c r="M159" s="54"/>
      <c r="N159" s="59"/>
      <c r="AF159" s="39"/>
      <c r="AG159" s="48"/>
      <c r="AH159" s="48"/>
      <c r="AJ159" s="3" t="s">
        <v>73</v>
      </c>
      <c r="AL159" s="48"/>
    </row>
    <row r="160" spans="1:38" s="4" customFormat="1" ht="15" x14ac:dyDescent="0.25">
      <c r="A160" s="51"/>
      <c r="B160" s="50"/>
      <c r="C160" s="854" t="s">
        <v>74</v>
      </c>
      <c r="D160" s="854"/>
      <c r="E160" s="854"/>
      <c r="F160" s="65"/>
      <c r="G160" s="66"/>
      <c r="H160" s="66"/>
      <c r="I160" s="66"/>
      <c r="J160" s="68">
        <v>38.590000000000003</v>
      </c>
      <c r="K160" s="66"/>
      <c r="L160" s="68">
        <v>13.23</v>
      </c>
      <c r="M160" s="66"/>
      <c r="N160" s="69"/>
      <c r="AF160" s="39"/>
      <c r="AG160" s="48"/>
      <c r="AH160" s="48"/>
      <c r="AK160" s="3" t="s">
        <v>74</v>
      </c>
      <c r="AL160" s="48"/>
    </row>
    <row r="161" spans="1:38" s="4" customFormat="1" ht="15" x14ac:dyDescent="0.25">
      <c r="A161" s="60"/>
      <c r="B161" s="50"/>
      <c r="C161" s="853" t="s">
        <v>75</v>
      </c>
      <c r="D161" s="853"/>
      <c r="E161" s="853"/>
      <c r="F161" s="53"/>
      <c r="G161" s="54"/>
      <c r="H161" s="54"/>
      <c r="I161" s="54"/>
      <c r="J161" s="63"/>
      <c r="K161" s="54"/>
      <c r="L161" s="57">
        <v>9.18</v>
      </c>
      <c r="M161" s="54"/>
      <c r="N161" s="133">
        <v>325.16000000000003</v>
      </c>
      <c r="AF161" s="39"/>
      <c r="AG161" s="48"/>
      <c r="AH161" s="48"/>
      <c r="AJ161" s="3" t="s">
        <v>75</v>
      </c>
      <c r="AL161" s="48"/>
    </row>
    <row r="162" spans="1:38" s="4" customFormat="1" ht="23.25" x14ac:dyDescent="0.25">
      <c r="A162" s="60"/>
      <c r="B162" s="50" t="s">
        <v>120</v>
      </c>
      <c r="C162" s="853" t="s">
        <v>121</v>
      </c>
      <c r="D162" s="853"/>
      <c r="E162" s="853"/>
      <c r="F162" s="53" t="s">
        <v>78</v>
      </c>
      <c r="G162" s="70">
        <v>97</v>
      </c>
      <c r="H162" s="54"/>
      <c r="I162" s="70">
        <v>97</v>
      </c>
      <c r="J162" s="63"/>
      <c r="K162" s="54"/>
      <c r="L162" s="57">
        <v>8.9</v>
      </c>
      <c r="M162" s="54"/>
      <c r="N162" s="133">
        <v>315.41000000000003</v>
      </c>
      <c r="AF162" s="39"/>
      <c r="AG162" s="48"/>
      <c r="AH162" s="48"/>
      <c r="AJ162" s="3" t="s">
        <v>121</v>
      </c>
      <c r="AL162" s="48"/>
    </row>
    <row r="163" spans="1:38" s="4" customFormat="1" ht="23.25" x14ac:dyDescent="0.25">
      <c r="A163" s="60"/>
      <c r="B163" s="50" t="s">
        <v>122</v>
      </c>
      <c r="C163" s="853" t="s">
        <v>123</v>
      </c>
      <c r="D163" s="853"/>
      <c r="E163" s="853"/>
      <c r="F163" s="53" t="s">
        <v>78</v>
      </c>
      <c r="G163" s="70">
        <v>51</v>
      </c>
      <c r="H163" s="54"/>
      <c r="I163" s="70">
        <v>51</v>
      </c>
      <c r="J163" s="63"/>
      <c r="K163" s="54"/>
      <c r="L163" s="57">
        <v>4.68</v>
      </c>
      <c r="M163" s="54"/>
      <c r="N163" s="133">
        <v>165.83</v>
      </c>
      <c r="AF163" s="39"/>
      <c r="AG163" s="48"/>
      <c r="AH163" s="48"/>
      <c r="AJ163" s="3" t="s">
        <v>123</v>
      </c>
      <c r="AL163" s="48"/>
    </row>
    <row r="164" spans="1:38" s="4" customFormat="1" ht="15" x14ac:dyDescent="0.25">
      <c r="A164" s="71"/>
      <c r="B164" s="72"/>
      <c r="C164" s="847" t="s">
        <v>81</v>
      </c>
      <c r="D164" s="847"/>
      <c r="E164" s="847"/>
      <c r="F164" s="42"/>
      <c r="G164" s="43"/>
      <c r="H164" s="43"/>
      <c r="I164" s="43"/>
      <c r="J164" s="46"/>
      <c r="K164" s="43"/>
      <c r="L164" s="131">
        <v>26.81</v>
      </c>
      <c r="M164" s="66"/>
      <c r="N164" s="47"/>
      <c r="AF164" s="39"/>
      <c r="AG164" s="48"/>
      <c r="AH164" s="48"/>
      <c r="AL164" s="48" t="s">
        <v>81</v>
      </c>
    </row>
    <row r="165" spans="1:38" s="4" customFormat="1" ht="23.25" x14ac:dyDescent="0.25">
      <c r="A165" s="40" t="s">
        <v>191</v>
      </c>
      <c r="B165" s="41" t="s">
        <v>961</v>
      </c>
      <c r="C165" s="847" t="s">
        <v>962</v>
      </c>
      <c r="D165" s="847"/>
      <c r="E165" s="847"/>
      <c r="F165" s="42" t="s">
        <v>119</v>
      </c>
      <c r="G165" s="43">
        <v>0.14699999999999999</v>
      </c>
      <c r="H165" s="44">
        <v>1</v>
      </c>
      <c r="I165" s="129">
        <v>0.14699999999999999</v>
      </c>
      <c r="J165" s="46"/>
      <c r="K165" s="43"/>
      <c r="L165" s="46"/>
      <c r="M165" s="43"/>
      <c r="N165" s="47"/>
      <c r="AF165" s="39"/>
      <c r="AG165" s="48"/>
      <c r="AH165" s="48" t="s">
        <v>962</v>
      </c>
      <c r="AL165" s="48"/>
    </row>
    <row r="166" spans="1:38" s="4" customFormat="1" ht="15" x14ac:dyDescent="0.25">
      <c r="A166" s="51"/>
      <c r="B166" s="50" t="s">
        <v>60</v>
      </c>
      <c r="C166" s="853" t="s">
        <v>66</v>
      </c>
      <c r="D166" s="853"/>
      <c r="E166" s="853"/>
      <c r="F166" s="53"/>
      <c r="G166" s="54"/>
      <c r="H166" s="54"/>
      <c r="I166" s="54"/>
      <c r="J166" s="57">
        <v>288.02</v>
      </c>
      <c r="K166" s="54"/>
      <c r="L166" s="57">
        <v>42.34</v>
      </c>
      <c r="M166" s="56">
        <v>35.42</v>
      </c>
      <c r="N166" s="58">
        <v>1499.68</v>
      </c>
      <c r="AF166" s="39"/>
      <c r="AG166" s="48"/>
      <c r="AH166" s="48"/>
      <c r="AI166" s="3" t="s">
        <v>66</v>
      </c>
      <c r="AL166" s="48"/>
    </row>
    <row r="167" spans="1:38" s="4" customFormat="1" ht="15" x14ac:dyDescent="0.25">
      <c r="A167" s="51"/>
      <c r="B167" s="50" t="s">
        <v>67</v>
      </c>
      <c r="C167" s="853" t="s">
        <v>68</v>
      </c>
      <c r="D167" s="853"/>
      <c r="E167" s="853"/>
      <c r="F167" s="53"/>
      <c r="G167" s="54"/>
      <c r="H167" s="54"/>
      <c r="I167" s="54"/>
      <c r="J167" s="57">
        <v>68.98</v>
      </c>
      <c r="K167" s="54"/>
      <c r="L167" s="57">
        <v>10.14</v>
      </c>
      <c r="M167" s="54"/>
      <c r="N167" s="59"/>
      <c r="AF167" s="39"/>
      <c r="AG167" s="48"/>
      <c r="AH167" s="48"/>
      <c r="AI167" s="3" t="s">
        <v>68</v>
      </c>
      <c r="AL167" s="48"/>
    </row>
    <row r="168" spans="1:38" s="4" customFormat="1" ht="15" x14ac:dyDescent="0.25">
      <c r="A168" s="51"/>
      <c r="B168" s="50" t="s">
        <v>69</v>
      </c>
      <c r="C168" s="853" t="s">
        <v>70</v>
      </c>
      <c r="D168" s="853"/>
      <c r="E168" s="853"/>
      <c r="F168" s="53"/>
      <c r="G168" s="54"/>
      <c r="H168" s="54"/>
      <c r="I168" s="54"/>
      <c r="J168" s="57">
        <v>4.0199999999999996</v>
      </c>
      <c r="K168" s="54"/>
      <c r="L168" s="57">
        <v>0.59</v>
      </c>
      <c r="M168" s="56">
        <v>35.42</v>
      </c>
      <c r="N168" s="133">
        <v>20.9</v>
      </c>
      <c r="AF168" s="39"/>
      <c r="AG168" s="48"/>
      <c r="AH168" s="48"/>
      <c r="AI168" s="3" t="s">
        <v>70</v>
      </c>
      <c r="AL168" s="48"/>
    </row>
    <row r="169" spans="1:38" s="4" customFormat="1" ht="15" x14ac:dyDescent="0.25">
      <c r="A169" s="51"/>
      <c r="B169" s="50" t="s">
        <v>86</v>
      </c>
      <c r="C169" s="853" t="s">
        <v>87</v>
      </c>
      <c r="D169" s="853"/>
      <c r="E169" s="853"/>
      <c r="F169" s="53"/>
      <c r="G169" s="54"/>
      <c r="H169" s="54"/>
      <c r="I169" s="54"/>
      <c r="J169" s="57">
        <v>73.7</v>
      </c>
      <c r="K169" s="54"/>
      <c r="L169" s="57">
        <v>10.83</v>
      </c>
      <c r="M169" s="54"/>
      <c r="N169" s="59"/>
      <c r="AF169" s="39"/>
      <c r="AG169" s="48"/>
      <c r="AH169" s="48"/>
      <c r="AI169" s="3" t="s">
        <v>87</v>
      </c>
      <c r="AL169" s="48"/>
    </row>
    <row r="170" spans="1:38" s="4" customFormat="1" ht="15" x14ac:dyDescent="0.25">
      <c r="A170" s="60"/>
      <c r="B170" s="50"/>
      <c r="C170" s="853" t="s">
        <v>71</v>
      </c>
      <c r="D170" s="853"/>
      <c r="E170" s="853"/>
      <c r="F170" s="53" t="s">
        <v>72</v>
      </c>
      <c r="G170" s="56">
        <v>30.64</v>
      </c>
      <c r="H170" s="54"/>
      <c r="I170" s="64">
        <v>4.5040800000000001</v>
      </c>
      <c r="J170" s="63"/>
      <c r="K170" s="54"/>
      <c r="L170" s="63"/>
      <c r="M170" s="54"/>
      <c r="N170" s="59"/>
      <c r="AF170" s="39"/>
      <c r="AG170" s="48"/>
      <c r="AH170" s="48"/>
      <c r="AJ170" s="3" t="s">
        <v>71</v>
      </c>
      <c r="AL170" s="48"/>
    </row>
    <row r="171" spans="1:38" s="4" customFormat="1" ht="15" x14ac:dyDescent="0.25">
      <c r="A171" s="60"/>
      <c r="B171" s="50"/>
      <c r="C171" s="853" t="s">
        <v>73</v>
      </c>
      <c r="D171" s="853"/>
      <c r="E171" s="853"/>
      <c r="F171" s="53" t="s">
        <v>72</v>
      </c>
      <c r="G171" s="56">
        <v>0.32</v>
      </c>
      <c r="H171" s="54"/>
      <c r="I171" s="64">
        <v>4.7039999999999998E-2</v>
      </c>
      <c r="J171" s="63"/>
      <c r="K171" s="54"/>
      <c r="L171" s="63"/>
      <c r="M171" s="54"/>
      <c r="N171" s="59"/>
      <c r="AF171" s="39"/>
      <c r="AG171" s="48"/>
      <c r="AH171" s="48"/>
      <c r="AJ171" s="3" t="s">
        <v>73</v>
      </c>
      <c r="AL171" s="48"/>
    </row>
    <row r="172" spans="1:38" s="4" customFormat="1" ht="15" x14ac:dyDescent="0.25">
      <c r="A172" s="51"/>
      <c r="B172" s="50"/>
      <c r="C172" s="854" t="s">
        <v>74</v>
      </c>
      <c r="D172" s="854"/>
      <c r="E172" s="854"/>
      <c r="F172" s="65"/>
      <c r="G172" s="66"/>
      <c r="H172" s="66"/>
      <c r="I172" s="66"/>
      <c r="J172" s="68">
        <v>430.7</v>
      </c>
      <c r="K172" s="66"/>
      <c r="L172" s="68">
        <v>63.31</v>
      </c>
      <c r="M172" s="66"/>
      <c r="N172" s="69"/>
      <c r="AF172" s="39"/>
      <c r="AG172" s="48"/>
      <c r="AH172" s="48"/>
      <c r="AK172" s="3" t="s">
        <v>74</v>
      </c>
      <c r="AL172" s="48"/>
    </row>
    <row r="173" spans="1:38" s="4" customFormat="1" ht="15" x14ac:dyDescent="0.25">
      <c r="A173" s="60"/>
      <c r="B173" s="50"/>
      <c r="C173" s="853" t="s">
        <v>75</v>
      </c>
      <c r="D173" s="853"/>
      <c r="E173" s="853"/>
      <c r="F173" s="53"/>
      <c r="G173" s="54"/>
      <c r="H173" s="54"/>
      <c r="I173" s="54"/>
      <c r="J173" s="63"/>
      <c r="K173" s="54"/>
      <c r="L173" s="57">
        <v>42.93</v>
      </c>
      <c r="M173" s="54"/>
      <c r="N173" s="58">
        <v>1520.58</v>
      </c>
      <c r="AF173" s="39"/>
      <c r="AG173" s="48"/>
      <c r="AH173" s="48"/>
      <c r="AJ173" s="3" t="s">
        <v>75</v>
      </c>
      <c r="AL173" s="48"/>
    </row>
    <row r="174" spans="1:38" s="4" customFormat="1" ht="23.25" x14ac:dyDescent="0.25">
      <c r="A174" s="60"/>
      <c r="B174" s="50" t="s">
        <v>120</v>
      </c>
      <c r="C174" s="853" t="s">
        <v>121</v>
      </c>
      <c r="D174" s="853"/>
      <c r="E174" s="853"/>
      <c r="F174" s="53" t="s">
        <v>78</v>
      </c>
      <c r="G174" s="70">
        <v>97</v>
      </c>
      <c r="H174" s="54"/>
      <c r="I174" s="70">
        <v>97</v>
      </c>
      <c r="J174" s="63"/>
      <c r="K174" s="54"/>
      <c r="L174" s="57">
        <v>41.64</v>
      </c>
      <c r="M174" s="54"/>
      <c r="N174" s="58">
        <v>1474.96</v>
      </c>
      <c r="AF174" s="39"/>
      <c r="AG174" s="48"/>
      <c r="AH174" s="48"/>
      <c r="AJ174" s="3" t="s">
        <v>121</v>
      </c>
      <c r="AL174" s="48"/>
    </row>
    <row r="175" spans="1:38" s="4" customFormat="1" ht="23.25" x14ac:dyDescent="0.25">
      <c r="A175" s="60"/>
      <c r="B175" s="50" t="s">
        <v>122</v>
      </c>
      <c r="C175" s="853" t="s">
        <v>123</v>
      </c>
      <c r="D175" s="853"/>
      <c r="E175" s="853"/>
      <c r="F175" s="53" t="s">
        <v>78</v>
      </c>
      <c r="G175" s="70">
        <v>51</v>
      </c>
      <c r="H175" s="54"/>
      <c r="I175" s="70">
        <v>51</v>
      </c>
      <c r="J175" s="63"/>
      <c r="K175" s="54"/>
      <c r="L175" s="57">
        <v>21.89</v>
      </c>
      <c r="M175" s="54"/>
      <c r="N175" s="133">
        <v>775.5</v>
      </c>
      <c r="AF175" s="39"/>
      <c r="AG175" s="48"/>
      <c r="AH175" s="48"/>
      <c r="AJ175" s="3" t="s">
        <v>123</v>
      </c>
      <c r="AL175" s="48"/>
    </row>
    <row r="176" spans="1:38" s="4" customFormat="1" ht="15" x14ac:dyDescent="0.25">
      <c r="A176" s="71"/>
      <c r="B176" s="72"/>
      <c r="C176" s="847" t="s">
        <v>81</v>
      </c>
      <c r="D176" s="847"/>
      <c r="E176" s="847"/>
      <c r="F176" s="42"/>
      <c r="G176" s="43"/>
      <c r="H176" s="43"/>
      <c r="I176" s="43"/>
      <c r="J176" s="46"/>
      <c r="K176" s="43"/>
      <c r="L176" s="131">
        <v>126.84</v>
      </c>
      <c r="M176" s="66"/>
      <c r="N176" s="47"/>
      <c r="AF176" s="39"/>
      <c r="AG176" s="48"/>
      <c r="AH176" s="48"/>
      <c r="AL176" s="48" t="s">
        <v>81</v>
      </c>
    </row>
    <row r="177" spans="1:38" s="4" customFormat="1" ht="45.75" x14ac:dyDescent="0.25">
      <c r="A177" s="40" t="s">
        <v>198</v>
      </c>
      <c r="B177" s="41" t="s">
        <v>963</v>
      </c>
      <c r="C177" s="847" t="s">
        <v>964</v>
      </c>
      <c r="D177" s="847"/>
      <c r="E177" s="847"/>
      <c r="F177" s="42" t="s">
        <v>965</v>
      </c>
      <c r="G177" s="43">
        <v>0.03</v>
      </c>
      <c r="H177" s="44">
        <v>1</v>
      </c>
      <c r="I177" s="109">
        <v>0.03</v>
      </c>
      <c r="J177" s="73">
        <v>1480.94</v>
      </c>
      <c r="K177" s="43"/>
      <c r="L177" s="131">
        <v>44.43</v>
      </c>
      <c r="M177" s="43"/>
      <c r="N177" s="47"/>
      <c r="AF177" s="39"/>
      <c r="AG177" s="48"/>
      <c r="AH177" s="48" t="s">
        <v>964</v>
      </c>
      <c r="AL177" s="48"/>
    </row>
    <row r="178" spans="1:38" s="4" customFormat="1" ht="15" x14ac:dyDescent="0.25">
      <c r="A178" s="71"/>
      <c r="B178" s="72"/>
      <c r="C178" s="847" t="s">
        <v>81</v>
      </c>
      <c r="D178" s="847"/>
      <c r="E178" s="847"/>
      <c r="F178" s="42"/>
      <c r="G178" s="43"/>
      <c r="H178" s="43"/>
      <c r="I178" s="43"/>
      <c r="J178" s="46"/>
      <c r="K178" s="43"/>
      <c r="L178" s="131">
        <v>44.43</v>
      </c>
      <c r="M178" s="66"/>
      <c r="N178" s="47"/>
      <c r="AF178" s="39"/>
      <c r="AG178" s="48"/>
      <c r="AH178" s="48"/>
      <c r="AL178" s="48" t="s">
        <v>81</v>
      </c>
    </row>
    <row r="179" spans="1:38" s="4" customFormat="1" ht="15" x14ac:dyDescent="0.25">
      <c r="A179" s="40" t="s">
        <v>201</v>
      </c>
      <c r="B179" s="41" t="s">
        <v>966</v>
      </c>
      <c r="C179" s="847" t="s">
        <v>967</v>
      </c>
      <c r="D179" s="847"/>
      <c r="E179" s="847"/>
      <c r="F179" s="42" t="s">
        <v>965</v>
      </c>
      <c r="G179" s="43">
        <v>0.02</v>
      </c>
      <c r="H179" s="44">
        <v>1</v>
      </c>
      <c r="I179" s="109">
        <v>0.02</v>
      </c>
      <c r="J179" s="73">
        <v>4878.5600000000004</v>
      </c>
      <c r="K179" s="43"/>
      <c r="L179" s="131">
        <v>97.57</v>
      </c>
      <c r="M179" s="43"/>
      <c r="N179" s="47"/>
      <c r="AF179" s="39"/>
      <c r="AG179" s="48"/>
      <c r="AH179" s="48" t="s">
        <v>967</v>
      </c>
      <c r="AL179" s="48"/>
    </row>
    <row r="180" spans="1:38" s="4" customFormat="1" ht="15" x14ac:dyDescent="0.25">
      <c r="A180" s="71"/>
      <c r="B180" s="72"/>
      <c r="C180" s="847" t="s">
        <v>81</v>
      </c>
      <c r="D180" s="847"/>
      <c r="E180" s="847"/>
      <c r="F180" s="42"/>
      <c r="G180" s="43"/>
      <c r="H180" s="43"/>
      <c r="I180" s="43"/>
      <c r="J180" s="46"/>
      <c r="K180" s="43"/>
      <c r="L180" s="131">
        <v>97.57</v>
      </c>
      <c r="M180" s="66"/>
      <c r="N180" s="47"/>
      <c r="AF180" s="39"/>
      <c r="AG180" s="48"/>
      <c r="AH180" s="48"/>
      <c r="AL180" s="48" t="s">
        <v>81</v>
      </c>
    </row>
    <row r="181" spans="1:38" s="4" customFormat="1" ht="23.25" x14ac:dyDescent="0.25">
      <c r="A181" s="40" t="s">
        <v>204</v>
      </c>
      <c r="B181" s="41" t="s">
        <v>968</v>
      </c>
      <c r="C181" s="847" t="s">
        <v>969</v>
      </c>
      <c r="D181" s="847"/>
      <c r="E181" s="847"/>
      <c r="F181" s="42" t="s">
        <v>824</v>
      </c>
      <c r="G181" s="43">
        <v>0.34</v>
      </c>
      <c r="H181" s="44">
        <v>1</v>
      </c>
      <c r="I181" s="109">
        <v>0.34</v>
      </c>
      <c r="J181" s="46"/>
      <c r="K181" s="43"/>
      <c r="L181" s="46"/>
      <c r="M181" s="43"/>
      <c r="N181" s="47"/>
      <c r="AF181" s="39"/>
      <c r="AG181" s="48"/>
      <c r="AH181" s="48" t="s">
        <v>969</v>
      </c>
      <c r="AL181" s="48"/>
    </row>
    <row r="182" spans="1:38" s="4" customFormat="1" ht="15" x14ac:dyDescent="0.25">
      <c r="A182" s="51"/>
      <c r="B182" s="50" t="s">
        <v>60</v>
      </c>
      <c r="C182" s="853" t="s">
        <v>66</v>
      </c>
      <c r="D182" s="853"/>
      <c r="E182" s="853"/>
      <c r="F182" s="53"/>
      <c r="G182" s="54"/>
      <c r="H182" s="54"/>
      <c r="I182" s="54"/>
      <c r="J182" s="57">
        <v>153.26</v>
      </c>
      <c r="K182" s="54"/>
      <c r="L182" s="57">
        <v>52.11</v>
      </c>
      <c r="M182" s="56">
        <v>35.42</v>
      </c>
      <c r="N182" s="58">
        <v>1845.74</v>
      </c>
      <c r="AF182" s="39"/>
      <c r="AG182" s="48"/>
      <c r="AH182" s="48"/>
      <c r="AI182" s="3" t="s">
        <v>66</v>
      </c>
      <c r="AL182" s="48"/>
    </row>
    <row r="183" spans="1:38" s="4" customFormat="1" ht="15" x14ac:dyDescent="0.25">
      <c r="A183" s="51"/>
      <c r="B183" s="50" t="s">
        <v>67</v>
      </c>
      <c r="C183" s="853" t="s">
        <v>68</v>
      </c>
      <c r="D183" s="853"/>
      <c r="E183" s="853"/>
      <c r="F183" s="53"/>
      <c r="G183" s="54"/>
      <c r="H183" s="54"/>
      <c r="I183" s="54"/>
      <c r="J183" s="57">
        <v>1.81</v>
      </c>
      <c r="K183" s="54"/>
      <c r="L183" s="57">
        <v>0.62</v>
      </c>
      <c r="M183" s="54"/>
      <c r="N183" s="59"/>
      <c r="AF183" s="39"/>
      <c r="AG183" s="48"/>
      <c r="AH183" s="48"/>
      <c r="AI183" s="3" t="s">
        <v>68</v>
      </c>
      <c r="AL183" s="48"/>
    </row>
    <row r="184" spans="1:38" s="4" customFormat="1" ht="15" x14ac:dyDescent="0.25">
      <c r="A184" s="51"/>
      <c r="B184" s="50" t="s">
        <v>69</v>
      </c>
      <c r="C184" s="853" t="s">
        <v>70</v>
      </c>
      <c r="D184" s="853"/>
      <c r="E184" s="853"/>
      <c r="F184" s="53"/>
      <c r="G184" s="54"/>
      <c r="H184" s="54"/>
      <c r="I184" s="54"/>
      <c r="J184" s="57">
        <v>0.26</v>
      </c>
      <c r="K184" s="54"/>
      <c r="L184" s="57">
        <v>0.09</v>
      </c>
      <c r="M184" s="56">
        <v>35.42</v>
      </c>
      <c r="N184" s="133">
        <v>3.19</v>
      </c>
      <c r="AF184" s="39"/>
      <c r="AG184" s="48"/>
      <c r="AH184" s="48"/>
      <c r="AI184" s="3" t="s">
        <v>70</v>
      </c>
      <c r="AL184" s="48"/>
    </row>
    <row r="185" spans="1:38" s="4" customFormat="1" ht="15" x14ac:dyDescent="0.25">
      <c r="A185" s="51"/>
      <c r="B185" s="50" t="s">
        <v>86</v>
      </c>
      <c r="C185" s="853" t="s">
        <v>87</v>
      </c>
      <c r="D185" s="853"/>
      <c r="E185" s="853"/>
      <c r="F185" s="53"/>
      <c r="G185" s="54"/>
      <c r="H185" s="54"/>
      <c r="I185" s="54"/>
      <c r="J185" s="57">
        <v>98.83</v>
      </c>
      <c r="K185" s="54"/>
      <c r="L185" s="57">
        <v>33.6</v>
      </c>
      <c r="M185" s="54"/>
      <c r="N185" s="59"/>
      <c r="AF185" s="39"/>
      <c r="AG185" s="48"/>
      <c r="AH185" s="48"/>
      <c r="AI185" s="3" t="s">
        <v>87</v>
      </c>
      <c r="AL185" s="48"/>
    </row>
    <row r="186" spans="1:38" s="4" customFormat="1" ht="15" x14ac:dyDescent="0.25">
      <c r="A186" s="60"/>
      <c r="B186" s="50"/>
      <c r="C186" s="853" t="s">
        <v>71</v>
      </c>
      <c r="D186" s="853"/>
      <c r="E186" s="853"/>
      <c r="F186" s="53" t="s">
        <v>72</v>
      </c>
      <c r="G186" s="56">
        <v>15.45</v>
      </c>
      <c r="H186" s="54"/>
      <c r="I186" s="62">
        <v>5.2530000000000001</v>
      </c>
      <c r="J186" s="63"/>
      <c r="K186" s="54"/>
      <c r="L186" s="63"/>
      <c r="M186" s="54"/>
      <c r="N186" s="59"/>
      <c r="AF186" s="39"/>
      <c r="AG186" s="48"/>
      <c r="AH186" s="48"/>
      <c r="AJ186" s="3" t="s">
        <v>71</v>
      </c>
      <c r="AL186" s="48"/>
    </row>
    <row r="187" spans="1:38" s="4" customFormat="1" ht="15" x14ac:dyDescent="0.25">
      <c r="A187" s="60"/>
      <c r="B187" s="50"/>
      <c r="C187" s="853" t="s">
        <v>73</v>
      </c>
      <c r="D187" s="853"/>
      <c r="E187" s="853"/>
      <c r="F187" s="53" t="s">
        <v>72</v>
      </c>
      <c r="G187" s="56">
        <v>0.02</v>
      </c>
      <c r="H187" s="54"/>
      <c r="I187" s="130">
        <v>6.7999999999999996E-3</v>
      </c>
      <c r="J187" s="63"/>
      <c r="K187" s="54"/>
      <c r="L187" s="63"/>
      <c r="M187" s="54"/>
      <c r="N187" s="59"/>
      <c r="AF187" s="39"/>
      <c r="AG187" s="48"/>
      <c r="AH187" s="48"/>
      <c r="AJ187" s="3" t="s">
        <v>73</v>
      </c>
      <c r="AL187" s="48"/>
    </row>
    <row r="188" spans="1:38" s="4" customFormat="1" ht="15" x14ac:dyDescent="0.25">
      <c r="A188" s="51"/>
      <c r="B188" s="50"/>
      <c r="C188" s="854" t="s">
        <v>74</v>
      </c>
      <c r="D188" s="854"/>
      <c r="E188" s="854"/>
      <c r="F188" s="65"/>
      <c r="G188" s="66"/>
      <c r="H188" s="66"/>
      <c r="I188" s="66"/>
      <c r="J188" s="68">
        <v>253.9</v>
      </c>
      <c r="K188" s="66"/>
      <c r="L188" s="68">
        <v>86.33</v>
      </c>
      <c r="M188" s="66"/>
      <c r="N188" s="69"/>
      <c r="AF188" s="39"/>
      <c r="AG188" s="48"/>
      <c r="AH188" s="48"/>
      <c r="AK188" s="3" t="s">
        <v>74</v>
      </c>
      <c r="AL188" s="48"/>
    </row>
    <row r="189" spans="1:38" s="4" customFormat="1" ht="15" x14ac:dyDescent="0.25">
      <c r="A189" s="60"/>
      <c r="B189" s="50"/>
      <c r="C189" s="853" t="s">
        <v>75</v>
      </c>
      <c r="D189" s="853"/>
      <c r="E189" s="853"/>
      <c r="F189" s="53"/>
      <c r="G189" s="54"/>
      <c r="H189" s="54"/>
      <c r="I189" s="54"/>
      <c r="J189" s="63"/>
      <c r="K189" s="54"/>
      <c r="L189" s="57">
        <v>52.2</v>
      </c>
      <c r="M189" s="54"/>
      <c r="N189" s="58">
        <v>1848.93</v>
      </c>
      <c r="AF189" s="39"/>
      <c r="AG189" s="48"/>
      <c r="AH189" s="48"/>
      <c r="AJ189" s="3" t="s">
        <v>75</v>
      </c>
      <c r="AL189" s="48"/>
    </row>
    <row r="190" spans="1:38" s="4" customFormat="1" ht="23.25" x14ac:dyDescent="0.25">
      <c r="A190" s="60"/>
      <c r="B190" s="50" t="s">
        <v>120</v>
      </c>
      <c r="C190" s="853" t="s">
        <v>121</v>
      </c>
      <c r="D190" s="853"/>
      <c r="E190" s="853"/>
      <c r="F190" s="53" t="s">
        <v>78</v>
      </c>
      <c r="G190" s="70">
        <v>111</v>
      </c>
      <c r="H190" s="54"/>
      <c r="I190" s="70">
        <v>111</v>
      </c>
      <c r="J190" s="63"/>
      <c r="K190" s="54"/>
      <c r="L190" s="57">
        <v>57.94</v>
      </c>
      <c r="M190" s="54"/>
      <c r="N190" s="58">
        <v>2052.31</v>
      </c>
      <c r="AF190" s="39"/>
      <c r="AG190" s="48"/>
      <c r="AH190" s="48"/>
      <c r="AJ190" s="3" t="s">
        <v>121</v>
      </c>
      <c r="AL190" s="48"/>
    </row>
    <row r="191" spans="1:38" s="4" customFormat="1" ht="23.25" x14ac:dyDescent="0.25">
      <c r="A191" s="60"/>
      <c r="B191" s="50" t="s">
        <v>122</v>
      </c>
      <c r="C191" s="853" t="s">
        <v>123</v>
      </c>
      <c r="D191" s="853"/>
      <c r="E191" s="853"/>
      <c r="F191" s="53" t="s">
        <v>78</v>
      </c>
      <c r="G191" s="70">
        <v>52</v>
      </c>
      <c r="H191" s="54"/>
      <c r="I191" s="70">
        <v>52</v>
      </c>
      <c r="J191" s="63"/>
      <c r="K191" s="54"/>
      <c r="L191" s="57">
        <v>27.14</v>
      </c>
      <c r="M191" s="54"/>
      <c r="N191" s="133">
        <v>961.44</v>
      </c>
      <c r="AF191" s="39"/>
      <c r="AG191" s="48"/>
      <c r="AH191" s="48"/>
      <c r="AJ191" s="3" t="s">
        <v>123</v>
      </c>
      <c r="AL191" s="48"/>
    </row>
    <row r="192" spans="1:38" s="4" customFormat="1" ht="15" x14ac:dyDescent="0.25">
      <c r="A192" s="71"/>
      <c r="B192" s="72"/>
      <c r="C192" s="847" t="s">
        <v>81</v>
      </c>
      <c r="D192" s="847"/>
      <c r="E192" s="847"/>
      <c r="F192" s="42"/>
      <c r="G192" s="43"/>
      <c r="H192" s="43"/>
      <c r="I192" s="43"/>
      <c r="J192" s="46"/>
      <c r="K192" s="43"/>
      <c r="L192" s="131">
        <v>171.41</v>
      </c>
      <c r="M192" s="66"/>
      <c r="N192" s="47"/>
      <c r="AF192" s="39"/>
      <c r="AG192" s="48"/>
      <c r="AH192" s="48"/>
      <c r="AL192" s="48" t="s">
        <v>81</v>
      </c>
    </row>
    <row r="193" spans="1:38" s="4" customFormat="1" ht="23.25" x14ac:dyDescent="0.25">
      <c r="A193" s="40" t="s">
        <v>208</v>
      </c>
      <c r="B193" s="41" t="s">
        <v>970</v>
      </c>
      <c r="C193" s="847" t="s">
        <v>971</v>
      </c>
      <c r="D193" s="847"/>
      <c r="E193" s="847"/>
      <c r="F193" s="42" t="s">
        <v>972</v>
      </c>
      <c r="G193" s="43">
        <v>2</v>
      </c>
      <c r="H193" s="44">
        <v>1</v>
      </c>
      <c r="I193" s="44">
        <v>2</v>
      </c>
      <c r="J193" s="46"/>
      <c r="K193" s="43"/>
      <c r="L193" s="46"/>
      <c r="M193" s="43"/>
      <c r="N193" s="47"/>
      <c r="AF193" s="39"/>
      <c r="AG193" s="48"/>
      <c r="AH193" s="48" t="s">
        <v>971</v>
      </c>
      <c r="AL193" s="48"/>
    </row>
    <row r="194" spans="1:38" s="4" customFormat="1" ht="15" x14ac:dyDescent="0.25">
      <c r="A194" s="51"/>
      <c r="B194" s="50" t="s">
        <v>60</v>
      </c>
      <c r="C194" s="853" t="s">
        <v>66</v>
      </c>
      <c r="D194" s="853"/>
      <c r="E194" s="853"/>
      <c r="F194" s="53"/>
      <c r="G194" s="54"/>
      <c r="H194" s="54"/>
      <c r="I194" s="54"/>
      <c r="J194" s="57">
        <v>8.86</v>
      </c>
      <c r="K194" s="54"/>
      <c r="L194" s="57">
        <v>17.72</v>
      </c>
      <c r="M194" s="56">
        <v>35.42</v>
      </c>
      <c r="N194" s="133">
        <v>627.64</v>
      </c>
      <c r="AF194" s="39"/>
      <c r="AG194" s="48"/>
      <c r="AH194" s="48"/>
      <c r="AI194" s="3" t="s">
        <v>66</v>
      </c>
      <c r="AL194" s="48"/>
    </row>
    <row r="195" spans="1:38" s="4" customFormat="1" ht="15" x14ac:dyDescent="0.25">
      <c r="A195" s="51"/>
      <c r="B195" s="50" t="s">
        <v>86</v>
      </c>
      <c r="C195" s="853" t="s">
        <v>87</v>
      </c>
      <c r="D195" s="853"/>
      <c r="E195" s="853"/>
      <c r="F195" s="53"/>
      <c r="G195" s="54"/>
      <c r="H195" s="54"/>
      <c r="I195" s="54"/>
      <c r="J195" s="57">
        <v>0.8</v>
      </c>
      <c r="K195" s="54"/>
      <c r="L195" s="57">
        <v>1.6</v>
      </c>
      <c r="M195" s="54"/>
      <c r="N195" s="59"/>
      <c r="AF195" s="39"/>
      <c r="AG195" s="48"/>
      <c r="AH195" s="48"/>
      <c r="AI195" s="3" t="s">
        <v>87</v>
      </c>
      <c r="AL195" s="48"/>
    </row>
    <row r="196" spans="1:38" s="4" customFormat="1" ht="15" x14ac:dyDescent="0.25">
      <c r="A196" s="60"/>
      <c r="B196" s="50"/>
      <c r="C196" s="853" t="s">
        <v>71</v>
      </c>
      <c r="D196" s="853"/>
      <c r="E196" s="853"/>
      <c r="F196" s="53" t="s">
        <v>72</v>
      </c>
      <c r="G196" s="56">
        <v>0.63</v>
      </c>
      <c r="H196" s="54"/>
      <c r="I196" s="56">
        <v>1.26</v>
      </c>
      <c r="J196" s="63"/>
      <c r="K196" s="54"/>
      <c r="L196" s="63"/>
      <c r="M196" s="54"/>
      <c r="N196" s="59"/>
      <c r="AF196" s="39"/>
      <c r="AG196" s="48"/>
      <c r="AH196" s="48"/>
      <c r="AJ196" s="3" t="s">
        <v>71</v>
      </c>
      <c r="AL196" s="48"/>
    </row>
    <row r="197" spans="1:38" s="4" customFormat="1" ht="15" x14ac:dyDescent="0.25">
      <c r="A197" s="51"/>
      <c r="B197" s="50"/>
      <c r="C197" s="854" t="s">
        <v>74</v>
      </c>
      <c r="D197" s="854"/>
      <c r="E197" s="854"/>
      <c r="F197" s="65"/>
      <c r="G197" s="66"/>
      <c r="H197" s="66"/>
      <c r="I197" s="66"/>
      <c r="J197" s="68">
        <v>9.66</v>
      </c>
      <c r="K197" s="66"/>
      <c r="L197" s="68">
        <v>19.32</v>
      </c>
      <c r="M197" s="66"/>
      <c r="N197" s="69"/>
      <c r="AF197" s="39"/>
      <c r="AG197" s="48"/>
      <c r="AH197" s="48"/>
      <c r="AK197" s="3" t="s">
        <v>74</v>
      </c>
      <c r="AL197" s="48"/>
    </row>
    <row r="198" spans="1:38" s="4" customFormat="1" ht="15" x14ac:dyDescent="0.25">
      <c r="A198" s="60"/>
      <c r="B198" s="50"/>
      <c r="C198" s="853" t="s">
        <v>75</v>
      </c>
      <c r="D198" s="853"/>
      <c r="E198" s="853"/>
      <c r="F198" s="53"/>
      <c r="G198" s="54"/>
      <c r="H198" s="54"/>
      <c r="I198" s="54"/>
      <c r="J198" s="63"/>
      <c r="K198" s="54"/>
      <c r="L198" s="57">
        <v>17.72</v>
      </c>
      <c r="M198" s="54"/>
      <c r="N198" s="133">
        <v>627.64</v>
      </c>
      <c r="AF198" s="39"/>
      <c r="AG198" s="48"/>
      <c r="AH198" s="48"/>
      <c r="AJ198" s="3" t="s">
        <v>75</v>
      </c>
      <c r="AL198" s="48"/>
    </row>
    <row r="199" spans="1:38" s="4" customFormat="1" ht="23.25" x14ac:dyDescent="0.25">
      <c r="A199" s="60"/>
      <c r="B199" s="50" t="s">
        <v>973</v>
      </c>
      <c r="C199" s="853" t="s">
        <v>974</v>
      </c>
      <c r="D199" s="853"/>
      <c r="E199" s="853"/>
      <c r="F199" s="53" t="s">
        <v>78</v>
      </c>
      <c r="G199" s="70">
        <v>111</v>
      </c>
      <c r="H199" s="54"/>
      <c r="I199" s="70">
        <v>111</v>
      </c>
      <c r="J199" s="63"/>
      <c r="K199" s="54"/>
      <c r="L199" s="57">
        <v>19.670000000000002</v>
      </c>
      <c r="M199" s="54"/>
      <c r="N199" s="133">
        <v>696.68</v>
      </c>
      <c r="AF199" s="39"/>
      <c r="AG199" s="48"/>
      <c r="AH199" s="48"/>
      <c r="AJ199" s="3" t="s">
        <v>974</v>
      </c>
      <c r="AL199" s="48"/>
    </row>
    <row r="200" spans="1:38" s="4" customFormat="1" ht="23.25" x14ac:dyDescent="0.25">
      <c r="A200" s="60"/>
      <c r="B200" s="50" t="s">
        <v>975</v>
      </c>
      <c r="C200" s="853" t="s">
        <v>976</v>
      </c>
      <c r="D200" s="853"/>
      <c r="E200" s="853"/>
      <c r="F200" s="53" t="s">
        <v>78</v>
      </c>
      <c r="G200" s="70">
        <v>52</v>
      </c>
      <c r="H200" s="54"/>
      <c r="I200" s="70">
        <v>52</v>
      </c>
      <c r="J200" s="63"/>
      <c r="K200" s="54"/>
      <c r="L200" s="57">
        <v>9.2100000000000009</v>
      </c>
      <c r="M200" s="54"/>
      <c r="N200" s="133">
        <v>326.37</v>
      </c>
      <c r="AF200" s="39"/>
      <c r="AG200" s="48"/>
      <c r="AH200" s="48"/>
      <c r="AJ200" s="3" t="s">
        <v>976</v>
      </c>
      <c r="AL200" s="48"/>
    </row>
    <row r="201" spans="1:38" s="4" customFormat="1" ht="15" x14ac:dyDescent="0.25">
      <c r="A201" s="71"/>
      <c r="B201" s="72"/>
      <c r="C201" s="847" t="s">
        <v>81</v>
      </c>
      <c r="D201" s="847"/>
      <c r="E201" s="847"/>
      <c r="F201" s="42"/>
      <c r="G201" s="43"/>
      <c r="H201" s="43"/>
      <c r="I201" s="43"/>
      <c r="J201" s="46"/>
      <c r="K201" s="43"/>
      <c r="L201" s="131">
        <v>48.2</v>
      </c>
      <c r="M201" s="66"/>
      <c r="N201" s="47"/>
      <c r="AF201" s="39"/>
      <c r="AG201" s="48"/>
      <c r="AH201" s="48"/>
      <c r="AL201" s="48" t="s">
        <v>81</v>
      </c>
    </row>
    <row r="202" spans="1:38" s="4" customFormat="1" ht="34.5" x14ac:dyDescent="0.25">
      <c r="A202" s="40" t="s">
        <v>211</v>
      </c>
      <c r="B202" s="41" t="s">
        <v>977</v>
      </c>
      <c r="C202" s="847" t="s">
        <v>978</v>
      </c>
      <c r="D202" s="847"/>
      <c r="E202" s="847"/>
      <c r="F202" s="42" t="s">
        <v>979</v>
      </c>
      <c r="G202" s="43">
        <v>2</v>
      </c>
      <c r="H202" s="44">
        <v>1</v>
      </c>
      <c r="I202" s="44">
        <v>2</v>
      </c>
      <c r="J202" s="46"/>
      <c r="K202" s="43"/>
      <c r="L202" s="46"/>
      <c r="M202" s="43"/>
      <c r="N202" s="47"/>
      <c r="AF202" s="39"/>
      <c r="AG202" s="48"/>
      <c r="AH202" s="48" t="s">
        <v>978</v>
      </c>
      <c r="AL202" s="48"/>
    </row>
    <row r="203" spans="1:38" s="4" customFormat="1" ht="15" x14ac:dyDescent="0.25">
      <c r="A203" s="51"/>
      <c r="B203" s="50" t="s">
        <v>60</v>
      </c>
      <c r="C203" s="853" t="s">
        <v>66</v>
      </c>
      <c r="D203" s="853"/>
      <c r="E203" s="853"/>
      <c r="F203" s="53"/>
      <c r="G203" s="54"/>
      <c r="H203" s="54"/>
      <c r="I203" s="54"/>
      <c r="J203" s="57">
        <v>8.14</v>
      </c>
      <c r="K203" s="54"/>
      <c r="L203" s="57">
        <v>16.28</v>
      </c>
      <c r="M203" s="56">
        <v>35.42</v>
      </c>
      <c r="N203" s="133">
        <v>576.64</v>
      </c>
      <c r="AF203" s="39"/>
      <c r="AG203" s="48"/>
      <c r="AH203" s="48"/>
      <c r="AI203" s="3" t="s">
        <v>66</v>
      </c>
      <c r="AL203" s="48"/>
    </row>
    <row r="204" spans="1:38" s="4" customFormat="1" ht="15" x14ac:dyDescent="0.25">
      <c r="A204" s="51"/>
      <c r="B204" s="50" t="s">
        <v>67</v>
      </c>
      <c r="C204" s="853" t="s">
        <v>68</v>
      </c>
      <c r="D204" s="853"/>
      <c r="E204" s="853"/>
      <c r="F204" s="53"/>
      <c r="G204" s="54"/>
      <c r="H204" s="54"/>
      <c r="I204" s="54"/>
      <c r="J204" s="57">
        <v>7.48</v>
      </c>
      <c r="K204" s="54"/>
      <c r="L204" s="57">
        <v>14.96</v>
      </c>
      <c r="M204" s="54"/>
      <c r="N204" s="59"/>
      <c r="AF204" s="39"/>
      <c r="AG204" s="48"/>
      <c r="AH204" s="48"/>
      <c r="AI204" s="3" t="s">
        <v>68</v>
      </c>
      <c r="AL204" s="48"/>
    </row>
    <row r="205" spans="1:38" s="4" customFormat="1" ht="15" x14ac:dyDescent="0.25">
      <c r="A205" s="51"/>
      <c r="B205" s="50" t="s">
        <v>86</v>
      </c>
      <c r="C205" s="853" t="s">
        <v>87</v>
      </c>
      <c r="D205" s="853"/>
      <c r="E205" s="853"/>
      <c r="F205" s="53"/>
      <c r="G205" s="54"/>
      <c r="H205" s="54"/>
      <c r="I205" s="54"/>
      <c r="J205" s="57">
        <v>0.16</v>
      </c>
      <c r="K205" s="54"/>
      <c r="L205" s="57">
        <v>0.32</v>
      </c>
      <c r="M205" s="54"/>
      <c r="N205" s="59"/>
      <c r="AF205" s="39"/>
      <c r="AG205" s="48"/>
      <c r="AH205" s="48"/>
      <c r="AI205" s="3" t="s">
        <v>87</v>
      </c>
      <c r="AL205" s="48"/>
    </row>
    <row r="206" spans="1:38" s="4" customFormat="1" ht="15" x14ac:dyDescent="0.25">
      <c r="A206" s="60"/>
      <c r="B206" s="50"/>
      <c r="C206" s="853" t="s">
        <v>71</v>
      </c>
      <c r="D206" s="853"/>
      <c r="E206" s="853"/>
      <c r="F206" s="53" t="s">
        <v>72</v>
      </c>
      <c r="G206" s="56">
        <v>0.63</v>
      </c>
      <c r="H206" s="54"/>
      <c r="I206" s="56">
        <v>1.26</v>
      </c>
      <c r="J206" s="63"/>
      <c r="K206" s="54"/>
      <c r="L206" s="63"/>
      <c r="M206" s="54"/>
      <c r="N206" s="59"/>
      <c r="AF206" s="39"/>
      <c r="AG206" s="48"/>
      <c r="AH206" s="48"/>
      <c r="AJ206" s="3" t="s">
        <v>71</v>
      </c>
      <c r="AL206" s="48"/>
    </row>
    <row r="207" spans="1:38" s="4" customFormat="1" ht="15" x14ac:dyDescent="0.25">
      <c r="A207" s="51"/>
      <c r="B207" s="50"/>
      <c r="C207" s="854" t="s">
        <v>74</v>
      </c>
      <c r="D207" s="854"/>
      <c r="E207" s="854"/>
      <c r="F207" s="65"/>
      <c r="G207" s="66"/>
      <c r="H207" s="66"/>
      <c r="I207" s="66"/>
      <c r="J207" s="68">
        <v>15.78</v>
      </c>
      <c r="K207" s="66"/>
      <c r="L207" s="68">
        <v>31.56</v>
      </c>
      <c r="M207" s="66"/>
      <c r="N207" s="69"/>
      <c r="AF207" s="39"/>
      <c r="AG207" s="48"/>
      <c r="AH207" s="48"/>
      <c r="AK207" s="3" t="s">
        <v>74</v>
      </c>
      <c r="AL207" s="48"/>
    </row>
    <row r="208" spans="1:38" s="4" customFormat="1" ht="15" x14ac:dyDescent="0.25">
      <c r="A208" s="60"/>
      <c r="B208" s="50"/>
      <c r="C208" s="853" t="s">
        <v>75</v>
      </c>
      <c r="D208" s="853"/>
      <c r="E208" s="853"/>
      <c r="F208" s="53"/>
      <c r="G208" s="54"/>
      <c r="H208" s="54"/>
      <c r="I208" s="54"/>
      <c r="J208" s="63"/>
      <c r="K208" s="54"/>
      <c r="L208" s="57">
        <v>16.28</v>
      </c>
      <c r="M208" s="54"/>
      <c r="N208" s="133">
        <v>576.64</v>
      </c>
      <c r="AF208" s="39"/>
      <c r="AG208" s="48"/>
      <c r="AH208" s="48"/>
      <c r="AJ208" s="3" t="s">
        <v>75</v>
      </c>
      <c r="AL208" s="48"/>
    </row>
    <row r="209" spans="1:38" s="4" customFormat="1" ht="23.25" x14ac:dyDescent="0.25">
      <c r="A209" s="60"/>
      <c r="B209" s="50" t="s">
        <v>973</v>
      </c>
      <c r="C209" s="853" t="s">
        <v>974</v>
      </c>
      <c r="D209" s="853"/>
      <c r="E209" s="853"/>
      <c r="F209" s="53" t="s">
        <v>78</v>
      </c>
      <c r="G209" s="70">
        <v>111</v>
      </c>
      <c r="H209" s="54"/>
      <c r="I209" s="70">
        <v>111</v>
      </c>
      <c r="J209" s="63"/>
      <c r="K209" s="54"/>
      <c r="L209" s="57">
        <v>18.07</v>
      </c>
      <c r="M209" s="54"/>
      <c r="N209" s="133">
        <v>640.07000000000005</v>
      </c>
      <c r="AF209" s="39"/>
      <c r="AG209" s="48"/>
      <c r="AH209" s="48"/>
      <c r="AJ209" s="3" t="s">
        <v>974</v>
      </c>
      <c r="AL209" s="48"/>
    </row>
    <row r="210" spans="1:38" s="4" customFormat="1" ht="23.25" x14ac:dyDescent="0.25">
      <c r="A210" s="60"/>
      <c r="B210" s="50" t="s">
        <v>975</v>
      </c>
      <c r="C210" s="853" t="s">
        <v>976</v>
      </c>
      <c r="D210" s="853"/>
      <c r="E210" s="853"/>
      <c r="F210" s="53" t="s">
        <v>78</v>
      </c>
      <c r="G210" s="70">
        <v>52</v>
      </c>
      <c r="H210" s="54"/>
      <c r="I210" s="70">
        <v>52</v>
      </c>
      <c r="J210" s="63"/>
      <c r="K210" s="54"/>
      <c r="L210" s="57">
        <v>8.4700000000000006</v>
      </c>
      <c r="M210" s="54"/>
      <c r="N210" s="133">
        <v>299.85000000000002</v>
      </c>
      <c r="AF210" s="39"/>
      <c r="AG210" s="48"/>
      <c r="AH210" s="48"/>
      <c r="AJ210" s="3" t="s">
        <v>976</v>
      </c>
      <c r="AL210" s="48"/>
    </row>
    <row r="211" spans="1:38" s="4" customFormat="1" ht="15" x14ac:dyDescent="0.25">
      <c r="A211" s="71"/>
      <c r="B211" s="72"/>
      <c r="C211" s="847" t="s">
        <v>81</v>
      </c>
      <c r="D211" s="847"/>
      <c r="E211" s="847"/>
      <c r="F211" s="42"/>
      <c r="G211" s="43"/>
      <c r="H211" s="43"/>
      <c r="I211" s="43"/>
      <c r="J211" s="46"/>
      <c r="K211" s="43"/>
      <c r="L211" s="131">
        <v>58.1</v>
      </c>
      <c r="M211" s="66"/>
      <c r="N211" s="47"/>
      <c r="AF211" s="39"/>
      <c r="AG211" s="48"/>
      <c r="AH211" s="48"/>
      <c r="AL211" s="48" t="s">
        <v>81</v>
      </c>
    </row>
    <row r="212" spans="1:38" s="4" customFormat="1" ht="15" x14ac:dyDescent="0.25">
      <c r="A212" s="40" t="s">
        <v>219</v>
      </c>
      <c r="B212" s="41" t="s">
        <v>959</v>
      </c>
      <c r="C212" s="847" t="s">
        <v>980</v>
      </c>
      <c r="D212" s="847"/>
      <c r="E212" s="847"/>
      <c r="F212" s="42" t="s">
        <v>119</v>
      </c>
      <c r="G212" s="43">
        <v>0.15</v>
      </c>
      <c r="H212" s="44">
        <v>1</v>
      </c>
      <c r="I212" s="109">
        <v>0.15</v>
      </c>
      <c r="J212" s="46"/>
      <c r="K212" s="43"/>
      <c r="L212" s="46"/>
      <c r="M212" s="43"/>
      <c r="N212" s="47"/>
      <c r="AF212" s="39"/>
      <c r="AG212" s="48"/>
      <c r="AH212" s="48" t="s">
        <v>980</v>
      </c>
      <c r="AL212" s="48"/>
    </row>
    <row r="213" spans="1:38" s="4" customFormat="1" ht="15" x14ac:dyDescent="0.25">
      <c r="A213" s="51"/>
      <c r="B213" s="50" t="s">
        <v>60</v>
      </c>
      <c r="C213" s="853" t="s">
        <v>66</v>
      </c>
      <c r="D213" s="853"/>
      <c r="E213" s="853"/>
      <c r="F213" s="53"/>
      <c r="G213" s="54"/>
      <c r="H213" s="54"/>
      <c r="I213" s="54"/>
      <c r="J213" s="57">
        <v>26.51</v>
      </c>
      <c r="K213" s="54"/>
      <c r="L213" s="57">
        <v>3.98</v>
      </c>
      <c r="M213" s="56">
        <v>35.42</v>
      </c>
      <c r="N213" s="133">
        <v>140.97</v>
      </c>
      <c r="AF213" s="39"/>
      <c r="AG213" s="48"/>
      <c r="AH213" s="48"/>
      <c r="AI213" s="3" t="s">
        <v>66</v>
      </c>
      <c r="AL213" s="48"/>
    </row>
    <row r="214" spans="1:38" s="4" customFormat="1" ht="15" x14ac:dyDescent="0.25">
      <c r="A214" s="51"/>
      <c r="B214" s="50" t="s">
        <v>67</v>
      </c>
      <c r="C214" s="853" t="s">
        <v>68</v>
      </c>
      <c r="D214" s="853"/>
      <c r="E214" s="853"/>
      <c r="F214" s="53"/>
      <c r="G214" s="54"/>
      <c r="H214" s="54"/>
      <c r="I214" s="54"/>
      <c r="J214" s="57">
        <v>1.81</v>
      </c>
      <c r="K214" s="54"/>
      <c r="L214" s="57">
        <v>0.27</v>
      </c>
      <c r="M214" s="54"/>
      <c r="N214" s="59"/>
      <c r="AF214" s="39"/>
      <c r="AG214" s="48"/>
      <c r="AH214" s="48"/>
      <c r="AI214" s="3" t="s">
        <v>68</v>
      </c>
      <c r="AL214" s="48"/>
    </row>
    <row r="215" spans="1:38" s="4" customFormat="1" ht="15" x14ac:dyDescent="0.25">
      <c r="A215" s="51"/>
      <c r="B215" s="50" t="s">
        <v>69</v>
      </c>
      <c r="C215" s="853" t="s">
        <v>70</v>
      </c>
      <c r="D215" s="853"/>
      <c r="E215" s="853"/>
      <c r="F215" s="53"/>
      <c r="G215" s="54"/>
      <c r="H215" s="54"/>
      <c r="I215" s="54"/>
      <c r="J215" s="57">
        <v>0.26</v>
      </c>
      <c r="K215" s="54"/>
      <c r="L215" s="57">
        <v>0.04</v>
      </c>
      <c r="M215" s="56">
        <v>35.42</v>
      </c>
      <c r="N215" s="133">
        <v>1.42</v>
      </c>
      <c r="AF215" s="39"/>
      <c r="AG215" s="48"/>
      <c r="AH215" s="48"/>
      <c r="AI215" s="3" t="s">
        <v>70</v>
      </c>
      <c r="AL215" s="48"/>
    </row>
    <row r="216" spans="1:38" s="4" customFormat="1" ht="15" x14ac:dyDescent="0.25">
      <c r="A216" s="51"/>
      <c r="B216" s="50" t="s">
        <v>86</v>
      </c>
      <c r="C216" s="853" t="s">
        <v>87</v>
      </c>
      <c r="D216" s="853"/>
      <c r="E216" s="853"/>
      <c r="F216" s="53"/>
      <c r="G216" s="54"/>
      <c r="H216" s="54"/>
      <c r="I216" s="54"/>
      <c r="J216" s="57">
        <v>10.27</v>
      </c>
      <c r="K216" s="54"/>
      <c r="L216" s="57">
        <v>1.54</v>
      </c>
      <c r="M216" s="54"/>
      <c r="N216" s="59"/>
      <c r="AF216" s="39"/>
      <c r="AG216" s="48"/>
      <c r="AH216" s="48"/>
      <c r="AI216" s="3" t="s">
        <v>87</v>
      </c>
      <c r="AL216" s="48"/>
    </row>
    <row r="217" spans="1:38" s="4" customFormat="1" ht="15" x14ac:dyDescent="0.25">
      <c r="A217" s="60"/>
      <c r="B217" s="50"/>
      <c r="C217" s="853" t="s">
        <v>71</v>
      </c>
      <c r="D217" s="853"/>
      <c r="E217" s="853"/>
      <c r="F217" s="53" t="s">
        <v>72</v>
      </c>
      <c r="G217" s="56">
        <v>2.82</v>
      </c>
      <c r="H217" s="54"/>
      <c r="I217" s="62">
        <v>0.42299999999999999</v>
      </c>
      <c r="J217" s="63"/>
      <c r="K217" s="54"/>
      <c r="L217" s="63"/>
      <c r="M217" s="54"/>
      <c r="N217" s="59"/>
      <c r="AF217" s="39"/>
      <c r="AG217" s="48"/>
      <c r="AH217" s="48"/>
      <c r="AJ217" s="3" t="s">
        <v>71</v>
      </c>
      <c r="AL217" s="48"/>
    </row>
    <row r="218" spans="1:38" s="4" customFormat="1" ht="15" x14ac:dyDescent="0.25">
      <c r="A218" s="60"/>
      <c r="B218" s="50"/>
      <c r="C218" s="853" t="s">
        <v>73</v>
      </c>
      <c r="D218" s="853"/>
      <c r="E218" s="853"/>
      <c r="F218" s="53" t="s">
        <v>72</v>
      </c>
      <c r="G218" s="56">
        <v>0.02</v>
      </c>
      <c r="H218" s="54"/>
      <c r="I218" s="62">
        <v>3.0000000000000001E-3</v>
      </c>
      <c r="J218" s="63"/>
      <c r="K218" s="54"/>
      <c r="L218" s="63"/>
      <c r="M218" s="54"/>
      <c r="N218" s="59"/>
      <c r="AF218" s="39"/>
      <c r="AG218" s="48"/>
      <c r="AH218" s="48"/>
      <c r="AJ218" s="3" t="s">
        <v>73</v>
      </c>
      <c r="AL218" s="48"/>
    </row>
    <row r="219" spans="1:38" s="4" customFormat="1" ht="15" x14ac:dyDescent="0.25">
      <c r="A219" s="51"/>
      <c r="B219" s="50"/>
      <c r="C219" s="854" t="s">
        <v>74</v>
      </c>
      <c r="D219" s="854"/>
      <c r="E219" s="854"/>
      <c r="F219" s="65"/>
      <c r="G219" s="66"/>
      <c r="H219" s="66"/>
      <c r="I219" s="66"/>
      <c r="J219" s="68">
        <v>38.590000000000003</v>
      </c>
      <c r="K219" s="66"/>
      <c r="L219" s="68">
        <v>5.79</v>
      </c>
      <c r="M219" s="66"/>
      <c r="N219" s="69"/>
      <c r="AF219" s="39"/>
      <c r="AG219" s="48"/>
      <c r="AH219" s="48"/>
      <c r="AK219" s="3" t="s">
        <v>74</v>
      </c>
      <c r="AL219" s="48"/>
    </row>
    <row r="220" spans="1:38" s="4" customFormat="1" ht="15" x14ac:dyDescent="0.25">
      <c r="A220" s="60"/>
      <c r="B220" s="50"/>
      <c r="C220" s="853" t="s">
        <v>75</v>
      </c>
      <c r="D220" s="853"/>
      <c r="E220" s="853"/>
      <c r="F220" s="53"/>
      <c r="G220" s="54"/>
      <c r="H220" s="54"/>
      <c r="I220" s="54"/>
      <c r="J220" s="63"/>
      <c r="K220" s="54"/>
      <c r="L220" s="57">
        <v>4.0199999999999996</v>
      </c>
      <c r="M220" s="54"/>
      <c r="N220" s="133">
        <v>142.38999999999999</v>
      </c>
      <c r="AF220" s="39"/>
      <c r="AG220" s="48"/>
      <c r="AH220" s="48"/>
      <c r="AJ220" s="3" t="s">
        <v>75</v>
      </c>
      <c r="AL220" s="48"/>
    </row>
    <row r="221" spans="1:38" s="4" customFormat="1" ht="23.25" x14ac:dyDescent="0.25">
      <c r="A221" s="60"/>
      <c r="B221" s="50" t="s">
        <v>120</v>
      </c>
      <c r="C221" s="853" t="s">
        <v>121</v>
      </c>
      <c r="D221" s="853"/>
      <c r="E221" s="853"/>
      <c r="F221" s="53" t="s">
        <v>78</v>
      </c>
      <c r="G221" s="70">
        <v>97</v>
      </c>
      <c r="H221" s="54"/>
      <c r="I221" s="70">
        <v>97</v>
      </c>
      <c r="J221" s="63"/>
      <c r="K221" s="54"/>
      <c r="L221" s="57">
        <v>3.9</v>
      </c>
      <c r="M221" s="54"/>
      <c r="N221" s="133">
        <v>138.12</v>
      </c>
      <c r="AF221" s="39"/>
      <c r="AG221" s="48"/>
      <c r="AH221" s="48"/>
      <c r="AJ221" s="3" t="s">
        <v>121</v>
      </c>
      <c r="AL221" s="48"/>
    </row>
    <row r="222" spans="1:38" s="4" customFormat="1" ht="23.25" x14ac:dyDescent="0.25">
      <c r="A222" s="60"/>
      <c r="B222" s="50" t="s">
        <v>122</v>
      </c>
      <c r="C222" s="853" t="s">
        <v>123</v>
      </c>
      <c r="D222" s="853"/>
      <c r="E222" s="853"/>
      <c r="F222" s="53" t="s">
        <v>78</v>
      </c>
      <c r="G222" s="70">
        <v>51</v>
      </c>
      <c r="H222" s="54"/>
      <c r="I222" s="70">
        <v>51</v>
      </c>
      <c r="J222" s="63"/>
      <c r="K222" s="54"/>
      <c r="L222" s="57">
        <v>2.0499999999999998</v>
      </c>
      <c r="M222" s="54"/>
      <c r="N222" s="133">
        <v>72.62</v>
      </c>
      <c r="AF222" s="39"/>
      <c r="AG222" s="48"/>
      <c r="AH222" s="48"/>
      <c r="AJ222" s="3" t="s">
        <v>123</v>
      </c>
      <c r="AL222" s="48"/>
    </row>
    <row r="223" spans="1:38" s="4" customFormat="1" ht="15" x14ac:dyDescent="0.25">
      <c r="A223" s="71"/>
      <c r="B223" s="72"/>
      <c r="C223" s="847" t="s">
        <v>81</v>
      </c>
      <c r="D223" s="847"/>
      <c r="E223" s="847"/>
      <c r="F223" s="42"/>
      <c r="G223" s="43"/>
      <c r="H223" s="43"/>
      <c r="I223" s="43"/>
      <c r="J223" s="46"/>
      <c r="K223" s="43"/>
      <c r="L223" s="131">
        <v>11.74</v>
      </c>
      <c r="M223" s="66"/>
      <c r="N223" s="47"/>
      <c r="AF223" s="39"/>
      <c r="AG223" s="48"/>
      <c r="AH223" s="48"/>
      <c r="AL223" s="48" t="s">
        <v>81</v>
      </c>
    </row>
    <row r="224" spans="1:38" s="4" customFormat="1" ht="45.75" x14ac:dyDescent="0.25">
      <c r="A224" s="40" t="s">
        <v>223</v>
      </c>
      <c r="B224" s="41" t="s">
        <v>981</v>
      </c>
      <c r="C224" s="847" t="s">
        <v>982</v>
      </c>
      <c r="D224" s="847"/>
      <c r="E224" s="847"/>
      <c r="F224" s="42" t="s">
        <v>119</v>
      </c>
      <c r="G224" s="43">
        <v>0.15</v>
      </c>
      <c r="H224" s="44">
        <v>1</v>
      </c>
      <c r="I224" s="109">
        <v>0.15</v>
      </c>
      <c r="J224" s="46"/>
      <c r="K224" s="43"/>
      <c r="L224" s="46"/>
      <c r="M224" s="43"/>
      <c r="N224" s="47"/>
      <c r="AF224" s="39"/>
      <c r="AG224" s="48"/>
      <c r="AH224" s="48" t="s">
        <v>982</v>
      </c>
      <c r="AL224" s="48"/>
    </row>
    <row r="225" spans="1:38" s="4" customFormat="1" ht="15" x14ac:dyDescent="0.25">
      <c r="A225" s="51"/>
      <c r="B225" s="50" t="s">
        <v>60</v>
      </c>
      <c r="C225" s="853" t="s">
        <v>66</v>
      </c>
      <c r="D225" s="853"/>
      <c r="E225" s="853"/>
      <c r="F225" s="53"/>
      <c r="G225" s="54"/>
      <c r="H225" s="54"/>
      <c r="I225" s="54"/>
      <c r="J225" s="57">
        <v>139.54</v>
      </c>
      <c r="K225" s="54"/>
      <c r="L225" s="57">
        <v>20.93</v>
      </c>
      <c r="M225" s="56">
        <v>35.42</v>
      </c>
      <c r="N225" s="133">
        <v>741.34</v>
      </c>
      <c r="AF225" s="39"/>
      <c r="AG225" s="48"/>
      <c r="AH225" s="48"/>
      <c r="AI225" s="3" t="s">
        <v>66</v>
      </c>
      <c r="AL225" s="48"/>
    </row>
    <row r="226" spans="1:38" s="4" customFormat="1" ht="15" x14ac:dyDescent="0.25">
      <c r="A226" s="51"/>
      <c r="B226" s="50" t="s">
        <v>86</v>
      </c>
      <c r="C226" s="853" t="s">
        <v>87</v>
      </c>
      <c r="D226" s="853"/>
      <c r="E226" s="853"/>
      <c r="F226" s="53"/>
      <c r="G226" s="54"/>
      <c r="H226" s="54"/>
      <c r="I226" s="54"/>
      <c r="J226" s="57">
        <v>16.79</v>
      </c>
      <c r="K226" s="54"/>
      <c r="L226" s="57">
        <v>2.52</v>
      </c>
      <c r="M226" s="54"/>
      <c r="N226" s="59"/>
      <c r="AF226" s="39"/>
      <c r="AG226" s="48"/>
      <c r="AH226" s="48"/>
      <c r="AI226" s="3" t="s">
        <v>87</v>
      </c>
      <c r="AL226" s="48"/>
    </row>
    <row r="227" spans="1:38" s="4" customFormat="1" ht="15" x14ac:dyDescent="0.25">
      <c r="A227" s="60"/>
      <c r="B227" s="50"/>
      <c r="C227" s="853" t="s">
        <v>71</v>
      </c>
      <c r="D227" s="853"/>
      <c r="E227" s="853"/>
      <c r="F227" s="53" t="s">
        <v>72</v>
      </c>
      <c r="G227" s="61">
        <v>15.2</v>
      </c>
      <c r="H227" s="54"/>
      <c r="I227" s="56">
        <v>2.2799999999999998</v>
      </c>
      <c r="J227" s="63"/>
      <c r="K227" s="54"/>
      <c r="L227" s="63"/>
      <c r="M227" s="54"/>
      <c r="N227" s="59"/>
      <c r="AF227" s="39"/>
      <c r="AG227" s="48"/>
      <c r="AH227" s="48"/>
      <c r="AJ227" s="3" t="s">
        <v>71</v>
      </c>
      <c r="AL227" s="48"/>
    </row>
    <row r="228" spans="1:38" s="4" customFormat="1" ht="15" x14ac:dyDescent="0.25">
      <c r="A228" s="51"/>
      <c r="B228" s="50"/>
      <c r="C228" s="854" t="s">
        <v>74</v>
      </c>
      <c r="D228" s="854"/>
      <c r="E228" s="854"/>
      <c r="F228" s="65"/>
      <c r="G228" s="66"/>
      <c r="H228" s="66"/>
      <c r="I228" s="66"/>
      <c r="J228" s="68">
        <v>156.33000000000001</v>
      </c>
      <c r="K228" s="66"/>
      <c r="L228" s="68">
        <v>23.45</v>
      </c>
      <c r="M228" s="66"/>
      <c r="N228" s="69"/>
      <c r="AF228" s="39"/>
      <c r="AG228" s="48"/>
      <c r="AH228" s="48"/>
      <c r="AK228" s="3" t="s">
        <v>74</v>
      </c>
      <c r="AL228" s="48"/>
    </row>
    <row r="229" spans="1:38" s="4" customFormat="1" ht="15" x14ac:dyDescent="0.25">
      <c r="A229" s="60"/>
      <c r="B229" s="50"/>
      <c r="C229" s="853" t="s">
        <v>75</v>
      </c>
      <c r="D229" s="853"/>
      <c r="E229" s="853"/>
      <c r="F229" s="53"/>
      <c r="G229" s="54"/>
      <c r="H229" s="54"/>
      <c r="I229" s="54"/>
      <c r="J229" s="63"/>
      <c r="K229" s="54"/>
      <c r="L229" s="57">
        <v>20.93</v>
      </c>
      <c r="M229" s="54"/>
      <c r="N229" s="133">
        <v>741.34</v>
      </c>
      <c r="AF229" s="39"/>
      <c r="AG229" s="48"/>
      <c r="AH229" s="48"/>
      <c r="AJ229" s="3" t="s">
        <v>75</v>
      </c>
      <c r="AL229" s="48"/>
    </row>
    <row r="230" spans="1:38" s="4" customFormat="1" ht="23.25" x14ac:dyDescent="0.25">
      <c r="A230" s="60"/>
      <c r="B230" s="50" t="s">
        <v>120</v>
      </c>
      <c r="C230" s="853" t="s">
        <v>121</v>
      </c>
      <c r="D230" s="853"/>
      <c r="E230" s="853"/>
      <c r="F230" s="53" t="s">
        <v>78</v>
      </c>
      <c r="G230" s="70">
        <v>97</v>
      </c>
      <c r="H230" s="54"/>
      <c r="I230" s="70">
        <v>97</v>
      </c>
      <c r="J230" s="63"/>
      <c r="K230" s="54"/>
      <c r="L230" s="57">
        <v>20.3</v>
      </c>
      <c r="M230" s="54"/>
      <c r="N230" s="133">
        <v>719.1</v>
      </c>
      <c r="AF230" s="39"/>
      <c r="AG230" s="48"/>
      <c r="AH230" s="48"/>
      <c r="AJ230" s="3" t="s">
        <v>121</v>
      </c>
      <c r="AL230" s="48"/>
    </row>
    <row r="231" spans="1:38" s="4" customFormat="1" ht="23.25" x14ac:dyDescent="0.25">
      <c r="A231" s="60"/>
      <c r="B231" s="50" t="s">
        <v>122</v>
      </c>
      <c r="C231" s="853" t="s">
        <v>123</v>
      </c>
      <c r="D231" s="853"/>
      <c r="E231" s="853"/>
      <c r="F231" s="53" t="s">
        <v>78</v>
      </c>
      <c r="G231" s="70">
        <v>51</v>
      </c>
      <c r="H231" s="54"/>
      <c r="I231" s="70">
        <v>51</v>
      </c>
      <c r="J231" s="63"/>
      <c r="K231" s="54"/>
      <c r="L231" s="57">
        <v>10.67</v>
      </c>
      <c r="M231" s="54"/>
      <c r="N231" s="133">
        <v>378.08</v>
      </c>
      <c r="AF231" s="39"/>
      <c r="AG231" s="48"/>
      <c r="AH231" s="48"/>
      <c r="AJ231" s="3" t="s">
        <v>123</v>
      </c>
      <c r="AL231" s="48"/>
    </row>
    <row r="232" spans="1:38" s="4" customFormat="1" ht="15" x14ac:dyDescent="0.25">
      <c r="A232" s="71"/>
      <c r="B232" s="72"/>
      <c r="C232" s="847" t="s">
        <v>81</v>
      </c>
      <c r="D232" s="847"/>
      <c r="E232" s="847"/>
      <c r="F232" s="42"/>
      <c r="G232" s="43"/>
      <c r="H232" s="43"/>
      <c r="I232" s="43"/>
      <c r="J232" s="46"/>
      <c r="K232" s="43"/>
      <c r="L232" s="131">
        <v>54.42</v>
      </c>
      <c r="M232" s="66"/>
      <c r="N232" s="47"/>
      <c r="AF232" s="39"/>
      <c r="AG232" s="48"/>
      <c r="AH232" s="48"/>
      <c r="AL232" s="48" t="s">
        <v>81</v>
      </c>
    </row>
    <row r="233" spans="1:38" s="4" customFormat="1" ht="45.75" x14ac:dyDescent="0.25">
      <c r="A233" s="40" t="s">
        <v>226</v>
      </c>
      <c r="B233" s="41" t="s">
        <v>983</v>
      </c>
      <c r="C233" s="847" t="s">
        <v>984</v>
      </c>
      <c r="D233" s="847"/>
      <c r="E233" s="847"/>
      <c r="F233" s="42" t="s">
        <v>119</v>
      </c>
      <c r="G233" s="43">
        <v>0.15</v>
      </c>
      <c r="H233" s="44">
        <v>1</v>
      </c>
      <c r="I233" s="109">
        <v>0.15</v>
      </c>
      <c r="J233" s="46"/>
      <c r="K233" s="43"/>
      <c r="L233" s="46"/>
      <c r="M233" s="43"/>
      <c r="N233" s="47"/>
      <c r="AF233" s="39"/>
      <c r="AG233" s="48"/>
      <c r="AH233" s="48" t="s">
        <v>984</v>
      </c>
      <c r="AL233" s="48"/>
    </row>
    <row r="234" spans="1:38" s="4" customFormat="1" ht="15" x14ac:dyDescent="0.25">
      <c r="A234" s="51"/>
      <c r="B234" s="50" t="s">
        <v>60</v>
      </c>
      <c r="C234" s="853" t="s">
        <v>66</v>
      </c>
      <c r="D234" s="853"/>
      <c r="E234" s="853"/>
      <c r="F234" s="53"/>
      <c r="G234" s="54"/>
      <c r="H234" s="54"/>
      <c r="I234" s="54"/>
      <c r="J234" s="57">
        <v>42.21</v>
      </c>
      <c r="K234" s="54"/>
      <c r="L234" s="57">
        <v>6.33</v>
      </c>
      <c r="M234" s="56">
        <v>35.42</v>
      </c>
      <c r="N234" s="133">
        <v>224.21</v>
      </c>
      <c r="AF234" s="39"/>
      <c r="AG234" s="48"/>
      <c r="AH234" s="48"/>
      <c r="AI234" s="3" t="s">
        <v>66</v>
      </c>
      <c r="AL234" s="48"/>
    </row>
    <row r="235" spans="1:38" s="4" customFormat="1" ht="15" x14ac:dyDescent="0.25">
      <c r="A235" s="51"/>
      <c r="B235" s="50" t="s">
        <v>67</v>
      </c>
      <c r="C235" s="853" t="s">
        <v>68</v>
      </c>
      <c r="D235" s="853"/>
      <c r="E235" s="853"/>
      <c r="F235" s="53"/>
      <c r="G235" s="54"/>
      <c r="H235" s="54"/>
      <c r="I235" s="54"/>
      <c r="J235" s="57">
        <v>1.81</v>
      </c>
      <c r="K235" s="54"/>
      <c r="L235" s="57">
        <v>0.27</v>
      </c>
      <c r="M235" s="54"/>
      <c r="N235" s="59"/>
      <c r="AF235" s="39"/>
      <c r="AG235" s="48"/>
      <c r="AH235" s="48"/>
      <c r="AI235" s="3" t="s">
        <v>68</v>
      </c>
      <c r="AL235" s="48"/>
    </row>
    <row r="236" spans="1:38" s="4" customFormat="1" ht="15" x14ac:dyDescent="0.25">
      <c r="A236" s="51"/>
      <c r="B236" s="50" t="s">
        <v>69</v>
      </c>
      <c r="C236" s="853" t="s">
        <v>70</v>
      </c>
      <c r="D236" s="853"/>
      <c r="E236" s="853"/>
      <c r="F236" s="53"/>
      <c r="G236" s="54"/>
      <c r="H236" s="54"/>
      <c r="I236" s="54"/>
      <c r="J236" s="57">
        <v>0.26</v>
      </c>
      <c r="K236" s="54"/>
      <c r="L236" s="57">
        <v>0.04</v>
      </c>
      <c r="M236" s="56">
        <v>35.42</v>
      </c>
      <c r="N236" s="133">
        <v>1.42</v>
      </c>
      <c r="AF236" s="39"/>
      <c r="AG236" s="48"/>
      <c r="AH236" s="48"/>
      <c r="AI236" s="3" t="s">
        <v>70</v>
      </c>
      <c r="AL236" s="48"/>
    </row>
    <row r="237" spans="1:38" s="4" customFormat="1" ht="15" x14ac:dyDescent="0.25">
      <c r="A237" s="51"/>
      <c r="B237" s="50" t="s">
        <v>86</v>
      </c>
      <c r="C237" s="853" t="s">
        <v>87</v>
      </c>
      <c r="D237" s="853"/>
      <c r="E237" s="853"/>
      <c r="F237" s="53"/>
      <c r="G237" s="54"/>
      <c r="H237" s="54"/>
      <c r="I237" s="54"/>
      <c r="J237" s="57">
        <v>11.27</v>
      </c>
      <c r="K237" s="54"/>
      <c r="L237" s="57">
        <v>1.69</v>
      </c>
      <c r="M237" s="54"/>
      <c r="N237" s="59"/>
      <c r="AF237" s="39"/>
      <c r="AG237" s="48"/>
      <c r="AH237" s="48"/>
      <c r="AI237" s="3" t="s">
        <v>87</v>
      </c>
      <c r="AL237" s="48"/>
    </row>
    <row r="238" spans="1:38" s="4" customFormat="1" ht="15" x14ac:dyDescent="0.25">
      <c r="A238" s="60"/>
      <c r="B238" s="50"/>
      <c r="C238" s="853" t="s">
        <v>71</v>
      </c>
      <c r="D238" s="853"/>
      <c r="E238" s="853"/>
      <c r="F238" s="53" t="s">
        <v>72</v>
      </c>
      <c r="G238" s="56">
        <v>4.49</v>
      </c>
      <c r="H238" s="54"/>
      <c r="I238" s="130">
        <v>0.67349999999999999</v>
      </c>
      <c r="J238" s="63"/>
      <c r="K238" s="54"/>
      <c r="L238" s="63"/>
      <c r="M238" s="54"/>
      <c r="N238" s="59"/>
      <c r="AF238" s="39"/>
      <c r="AG238" s="48"/>
      <c r="AH238" s="48"/>
      <c r="AJ238" s="3" t="s">
        <v>71</v>
      </c>
      <c r="AL238" s="48"/>
    </row>
    <row r="239" spans="1:38" s="4" customFormat="1" ht="15" x14ac:dyDescent="0.25">
      <c r="A239" s="60"/>
      <c r="B239" s="50"/>
      <c r="C239" s="853" t="s">
        <v>73</v>
      </c>
      <c r="D239" s="853"/>
      <c r="E239" s="853"/>
      <c r="F239" s="53" t="s">
        <v>72</v>
      </c>
      <c r="G239" s="56">
        <v>0.02</v>
      </c>
      <c r="H239" s="54"/>
      <c r="I239" s="62">
        <v>3.0000000000000001E-3</v>
      </c>
      <c r="J239" s="63"/>
      <c r="K239" s="54"/>
      <c r="L239" s="63"/>
      <c r="M239" s="54"/>
      <c r="N239" s="59"/>
      <c r="AF239" s="39"/>
      <c r="AG239" s="48"/>
      <c r="AH239" s="48"/>
      <c r="AJ239" s="3" t="s">
        <v>73</v>
      </c>
      <c r="AL239" s="48"/>
    </row>
    <row r="240" spans="1:38" s="4" customFormat="1" ht="15" x14ac:dyDescent="0.25">
      <c r="A240" s="51"/>
      <c r="B240" s="50"/>
      <c r="C240" s="854" t="s">
        <v>74</v>
      </c>
      <c r="D240" s="854"/>
      <c r="E240" s="854"/>
      <c r="F240" s="65"/>
      <c r="G240" s="66"/>
      <c r="H240" s="66"/>
      <c r="I240" s="66"/>
      <c r="J240" s="68">
        <v>55.29</v>
      </c>
      <c r="K240" s="66"/>
      <c r="L240" s="68">
        <v>8.2899999999999991</v>
      </c>
      <c r="M240" s="66"/>
      <c r="N240" s="69"/>
      <c r="AF240" s="39"/>
      <c r="AG240" s="48"/>
      <c r="AH240" s="48"/>
      <c r="AK240" s="3" t="s">
        <v>74</v>
      </c>
      <c r="AL240" s="48"/>
    </row>
    <row r="241" spans="1:40" s="4" customFormat="1" ht="15" x14ac:dyDescent="0.25">
      <c r="A241" s="60"/>
      <c r="B241" s="50"/>
      <c r="C241" s="853" t="s">
        <v>75</v>
      </c>
      <c r="D241" s="853"/>
      <c r="E241" s="853"/>
      <c r="F241" s="53"/>
      <c r="G241" s="54"/>
      <c r="H241" s="54"/>
      <c r="I241" s="54"/>
      <c r="J241" s="63"/>
      <c r="K241" s="54"/>
      <c r="L241" s="57">
        <v>6.37</v>
      </c>
      <c r="M241" s="54"/>
      <c r="N241" s="133">
        <v>225.63</v>
      </c>
      <c r="AF241" s="39"/>
      <c r="AG241" s="48"/>
      <c r="AH241" s="48"/>
      <c r="AJ241" s="3" t="s">
        <v>75</v>
      </c>
      <c r="AL241" s="48"/>
    </row>
    <row r="242" spans="1:40" s="4" customFormat="1" ht="23.25" x14ac:dyDescent="0.25">
      <c r="A242" s="60"/>
      <c r="B242" s="50" t="s">
        <v>120</v>
      </c>
      <c r="C242" s="853" t="s">
        <v>121</v>
      </c>
      <c r="D242" s="853"/>
      <c r="E242" s="853"/>
      <c r="F242" s="53" t="s">
        <v>78</v>
      </c>
      <c r="G242" s="70">
        <v>97</v>
      </c>
      <c r="H242" s="54"/>
      <c r="I242" s="70">
        <v>97</v>
      </c>
      <c r="J242" s="63"/>
      <c r="K242" s="54"/>
      <c r="L242" s="57">
        <v>6.18</v>
      </c>
      <c r="M242" s="54"/>
      <c r="N242" s="133">
        <v>218.86</v>
      </c>
      <c r="AF242" s="39"/>
      <c r="AG242" s="48"/>
      <c r="AH242" s="48"/>
      <c r="AJ242" s="3" t="s">
        <v>121</v>
      </c>
      <c r="AL242" s="48"/>
    </row>
    <row r="243" spans="1:40" s="4" customFormat="1" ht="23.25" x14ac:dyDescent="0.25">
      <c r="A243" s="60"/>
      <c r="B243" s="50" t="s">
        <v>122</v>
      </c>
      <c r="C243" s="853" t="s">
        <v>123</v>
      </c>
      <c r="D243" s="853"/>
      <c r="E243" s="853"/>
      <c r="F243" s="53" t="s">
        <v>78</v>
      </c>
      <c r="G243" s="70">
        <v>51</v>
      </c>
      <c r="H243" s="54"/>
      <c r="I243" s="70">
        <v>51</v>
      </c>
      <c r="J243" s="63"/>
      <c r="K243" s="54"/>
      <c r="L243" s="57">
        <v>3.25</v>
      </c>
      <c r="M243" s="54"/>
      <c r="N243" s="133">
        <v>115.07</v>
      </c>
      <c r="AF243" s="39"/>
      <c r="AG243" s="48"/>
      <c r="AH243" s="48"/>
      <c r="AJ243" s="3" t="s">
        <v>123</v>
      </c>
      <c r="AL243" s="48"/>
    </row>
    <row r="244" spans="1:40" s="4" customFormat="1" ht="15" x14ac:dyDescent="0.25">
      <c r="A244" s="71"/>
      <c r="B244" s="72"/>
      <c r="C244" s="847" t="s">
        <v>81</v>
      </c>
      <c r="D244" s="847"/>
      <c r="E244" s="847"/>
      <c r="F244" s="42"/>
      <c r="G244" s="43"/>
      <c r="H244" s="43"/>
      <c r="I244" s="43"/>
      <c r="J244" s="46"/>
      <c r="K244" s="43"/>
      <c r="L244" s="131">
        <v>17.72</v>
      </c>
      <c r="M244" s="66"/>
      <c r="N244" s="47"/>
      <c r="AF244" s="39"/>
      <c r="AG244" s="48"/>
      <c r="AH244" s="48"/>
      <c r="AL244" s="48" t="s">
        <v>81</v>
      </c>
    </row>
    <row r="245" spans="1:40" s="4" customFormat="1" ht="0" hidden="1" customHeight="1" x14ac:dyDescent="0.25">
      <c r="A245" s="110"/>
      <c r="B245" s="111"/>
      <c r="C245" s="111"/>
      <c r="D245" s="111"/>
      <c r="E245" s="111"/>
      <c r="F245" s="112"/>
      <c r="G245" s="112"/>
      <c r="H245" s="112"/>
      <c r="I245" s="112"/>
      <c r="J245" s="113"/>
      <c r="K245" s="112"/>
      <c r="L245" s="113"/>
      <c r="M245" s="54"/>
      <c r="N245" s="113"/>
      <c r="AF245" s="39"/>
      <c r="AG245" s="48"/>
      <c r="AH245" s="48"/>
      <c r="AL245" s="48"/>
    </row>
    <row r="246" spans="1:40" s="4" customFormat="1" ht="11.25" hidden="1" customHeight="1" x14ac:dyDescent="0.25">
      <c r="B246" s="138"/>
      <c r="C246" s="138"/>
      <c r="D246" s="138"/>
      <c r="E246" s="138"/>
      <c r="F246" s="138"/>
      <c r="G246" s="138"/>
      <c r="H246" s="138"/>
      <c r="I246" s="138"/>
      <c r="J246" s="138"/>
      <c r="K246" s="138"/>
      <c r="L246" s="139"/>
      <c r="M246" s="139"/>
      <c r="N246" s="139"/>
      <c r="R246" s="140"/>
    </row>
    <row r="247" spans="1:40" s="4" customFormat="1" ht="15" x14ac:dyDescent="0.25">
      <c r="A247" s="114"/>
      <c r="B247" s="115"/>
      <c r="C247" s="847" t="s">
        <v>362</v>
      </c>
      <c r="D247" s="847"/>
      <c r="E247" s="847"/>
      <c r="F247" s="847"/>
      <c r="G247" s="847"/>
      <c r="H247" s="847"/>
      <c r="I247" s="847"/>
      <c r="J247" s="847"/>
      <c r="K247" s="847"/>
      <c r="L247" s="116"/>
      <c r="M247" s="117"/>
      <c r="N247" s="118"/>
      <c r="AM247" s="48" t="s">
        <v>362</v>
      </c>
    </row>
    <row r="248" spans="1:40" s="4" customFormat="1" ht="15" x14ac:dyDescent="0.25">
      <c r="A248" s="119"/>
      <c r="B248" s="50"/>
      <c r="C248" s="853" t="s">
        <v>99</v>
      </c>
      <c r="D248" s="853"/>
      <c r="E248" s="853"/>
      <c r="F248" s="853"/>
      <c r="G248" s="853"/>
      <c r="H248" s="853"/>
      <c r="I248" s="853"/>
      <c r="J248" s="853"/>
      <c r="K248" s="853"/>
      <c r="L248" s="120">
        <v>1067.51</v>
      </c>
      <c r="M248" s="121"/>
      <c r="N248" s="141">
        <v>15736.91</v>
      </c>
      <c r="AM248" s="48"/>
      <c r="AN248" s="3" t="s">
        <v>99</v>
      </c>
    </row>
    <row r="249" spans="1:40" s="4" customFormat="1" ht="15" x14ac:dyDescent="0.25">
      <c r="A249" s="119"/>
      <c r="B249" s="50"/>
      <c r="C249" s="853" t="s">
        <v>100</v>
      </c>
      <c r="D249" s="853"/>
      <c r="E249" s="853"/>
      <c r="F249" s="853"/>
      <c r="G249" s="853"/>
      <c r="H249" s="853"/>
      <c r="I249" s="853"/>
      <c r="J249" s="853"/>
      <c r="K249" s="853"/>
      <c r="L249" s="123"/>
      <c r="M249" s="121"/>
      <c r="N249" s="122"/>
      <c r="AM249" s="48"/>
      <c r="AN249" s="3" t="s">
        <v>100</v>
      </c>
    </row>
    <row r="250" spans="1:40" s="4" customFormat="1" ht="15" x14ac:dyDescent="0.25">
      <c r="A250" s="119"/>
      <c r="B250" s="50"/>
      <c r="C250" s="853" t="s">
        <v>101</v>
      </c>
      <c r="D250" s="853"/>
      <c r="E250" s="853"/>
      <c r="F250" s="853"/>
      <c r="G250" s="853"/>
      <c r="H250" s="853"/>
      <c r="I250" s="853"/>
      <c r="J250" s="853"/>
      <c r="K250" s="853"/>
      <c r="L250" s="124">
        <v>234.13</v>
      </c>
      <c r="M250" s="121"/>
      <c r="N250" s="141">
        <v>8292.89</v>
      </c>
      <c r="AM250" s="48"/>
      <c r="AN250" s="3" t="s">
        <v>101</v>
      </c>
    </row>
    <row r="251" spans="1:40" s="4" customFormat="1" ht="15" x14ac:dyDescent="0.25">
      <c r="A251" s="119"/>
      <c r="B251" s="50"/>
      <c r="C251" s="853" t="s">
        <v>102</v>
      </c>
      <c r="D251" s="853"/>
      <c r="E251" s="853"/>
      <c r="F251" s="853"/>
      <c r="G251" s="853"/>
      <c r="H251" s="853"/>
      <c r="I251" s="853"/>
      <c r="J251" s="853"/>
      <c r="K251" s="853"/>
      <c r="L251" s="124">
        <v>74.41</v>
      </c>
      <c r="M251" s="121"/>
      <c r="N251" s="167">
        <v>909.29</v>
      </c>
      <c r="AM251" s="48"/>
      <c r="AN251" s="3" t="s">
        <v>102</v>
      </c>
    </row>
    <row r="252" spans="1:40" s="4" customFormat="1" ht="15" x14ac:dyDescent="0.25">
      <c r="A252" s="119"/>
      <c r="B252" s="50"/>
      <c r="C252" s="853" t="s">
        <v>103</v>
      </c>
      <c r="D252" s="853"/>
      <c r="E252" s="853"/>
      <c r="F252" s="853"/>
      <c r="G252" s="853"/>
      <c r="H252" s="853"/>
      <c r="I252" s="853"/>
      <c r="J252" s="853"/>
      <c r="K252" s="853"/>
      <c r="L252" s="124">
        <v>5.88</v>
      </c>
      <c r="M252" s="121"/>
      <c r="N252" s="167">
        <v>208.28</v>
      </c>
      <c r="AM252" s="48"/>
      <c r="AN252" s="3" t="s">
        <v>103</v>
      </c>
    </row>
    <row r="253" spans="1:40" s="4" customFormat="1" ht="15" x14ac:dyDescent="0.25">
      <c r="A253" s="119"/>
      <c r="B253" s="50"/>
      <c r="C253" s="853" t="s">
        <v>138</v>
      </c>
      <c r="D253" s="853"/>
      <c r="E253" s="853"/>
      <c r="F253" s="853"/>
      <c r="G253" s="853"/>
      <c r="H253" s="853"/>
      <c r="I253" s="853"/>
      <c r="J253" s="853"/>
      <c r="K253" s="853"/>
      <c r="L253" s="124">
        <v>758.97</v>
      </c>
      <c r="M253" s="121"/>
      <c r="N253" s="141">
        <v>6534.73</v>
      </c>
      <c r="AM253" s="48"/>
      <c r="AN253" s="3" t="s">
        <v>138</v>
      </c>
    </row>
    <row r="254" spans="1:40" s="4" customFormat="1" ht="15" x14ac:dyDescent="0.25">
      <c r="A254" s="119"/>
      <c r="B254" s="50"/>
      <c r="C254" s="853" t="s">
        <v>140</v>
      </c>
      <c r="D254" s="853"/>
      <c r="E254" s="853"/>
      <c r="F254" s="853"/>
      <c r="G254" s="853"/>
      <c r="H254" s="853"/>
      <c r="I254" s="853"/>
      <c r="J254" s="853"/>
      <c r="K254" s="853"/>
      <c r="L254" s="120">
        <v>1433.52</v>
      </c>
      <c r="M254" s="121"/>
      <c r="N254" s="141">
        <v>28701.51</v>
      </c>
      <c r="AM254" s="48"/>
      <c r="AN254" s="3" t="s">
        <v>140</v>
      </c>
    </row>
    <row r="255" spans="1:40" s="4" customFormat="1" ht="15" x14ac:dyDescent="0.25">
      <c r="A255" s="119"/>
      <c r="B255" s="50"/>
      <c r="C255" s="853" t="s">
        <v>100</v>
      </c>
      <c r="D255" s="853"/>
      <c r="E255" s="853"/>
      <c r="F255" s="853"/>
      <c r="G255" s="853"/>
      <c r="H255" s="853"/>
      <c r="I255" s="853"/>
      <c r="J255" s="853"/>
      <c r="K255" s="853"/>
      <c r="L255" s="123"/>
      <c r="M255" s="121"/>
      <c r="N255" s="122"/>
      <c r="AM255" s="48"/>
      <c r="AN255" s="3" t="s">
        <v>100</v>
      </c>
    </row>
    <row r="256" spans="1:40" s="4" customFormat="1" ht="15" x14ac:dyDescent="0.25">
      <c r="A256" s="119"/>
      <c r="B256" s="50"/>
      <c r="C256" s="853" t="s">
        <v>105</v>
      </c>
      <c r="D256" s="853"/>
      <c r="E256" s="853"/>
      <c r="F256" s="853"/>
      <c r="G256" s="853"/>
      <c r="H256" s="853"/>
      <c r="I256" s="853"/>
      <c r="J256" s="853"/>
      <c r="K256" s="853"/>
      <c r="L256" s="124">
        <v>234.13</v>
      </c>
      <c r="M256" s="121"/>
      <c r="N256" s="141">
        <v>8292.89</v>
      </c>
      <c r="AM256" s="48"/>
      <c r="AN256" s="3" t="s">
        <v>105</v>
      </c>
    </row>
    <row r="257" spans="1:45" s="4" customFormat="1" ht="15" x14ac:dyDescent="0.25">
      <c r="A257" s="119"/>
      <c r="B257" s="50" t="s">
        <v>985</v>
      </c>
      <c r="C257" s="853" t="s">
        <v>106</v>
      </c>
      <c r="D257" s="853"/>
      <c r="E257" s="853"/>
      <c r="F257" s="853"/>
      <c r="G257" s="853"/>
      <c r="H257" s="853"/>
      <c r="I257" s="853"/>
      <c r="J257" s="853"/>
      <c r="K257" s="853"/>
      <c r="L257" s="124">
        <v>74.41</v>
      </c>
      <c r="M257" s="142">
        <v>12.22</v>
      </c>
      <c r="N257" s="167">
        <v>909.29</v>
      </c>
      <c r="AM257" s="48"/>
      <c r="AN257" s="3" t="s">
        <v>106</v>
      </c>
    </row>
    <row r="258" spans="1:45" s="4" customFormat="1" ht="15" x14ac:dyDescent="0.25">
      <c r="A258" s="119"/>
      <c r="B258" s="50"/>
      <c r="C258" s="853" t="s">
        <v>107</v>
      </c>
      <c r="D258" s="853"/>
      <c r="E258" s="853"/>
      <c r="F258" s="853"/>
      <c r="G258" s="853"/>
      <c r="H258" s="853"/>
      <c r="I258" s="853"/>
      <c r="J258" s="853"/>
      <c r="K258" s="853"/>
      <c r="L258" s="124">
        <v>5.88</v>
      </c>
      <c r="M258" s="121"/>
      <c r="N258" s="167">
        <v>208.28</v>
      </c>
      <c r="AM258" s="48"/>
      <c r="AN258" s="3" t="s">
        <v>107</v>
      </c>
    </row>
    <row r="259" spans="1:45" s="4" customFormat="1" ht="15" x14ac:dyDescent="0.25">
      <c r="A259" s="119"/>
      <c r="B259" s="50" t="s">
        <v>985</v>
      </c>
      <c r="C259" s="853" t="s">
        <v>139</v>
      </c>
      <c r="D259" s="853"/>
      <c r="E259" s="853"/>
      <c r="F259" s="853"/>
      <c r="G259" s="853"/>
      <c r="H259" s="853"/>
      <c r="I259" s="853"/>
      <c r="J259" s="853"/>
      <c r="K259" s="853"/>
      <c r="L259" s="124">
        <v>758.97</v>
      </c>
      <c r="M259" s="142">
        <v>8.61</v>
      </c>
      <c r="N259" s="141">
        <v>6534.73</v>
      </c>
      <c r="AM259" s="48"/>
      <c r="AN259" s="3" t="s">
        <v>139</v>
      </c>
    </row>
    <row r="260" spans="1:45" s="4" customFormat="1" ht="15" x14ac:dyDescent="0.25">
      <c r="A260" s="119"/>
      <c r="B260" s="50"/>
      <c r="C260" s="853" t="s">
        <v>108</v>
      </c>
      <c r="D260" s="853"/>
      <c r="E260" s="853"/>
      <c r="F260" s="853"/>
      <c r="G260" s="853"/>
      <c r="H260" s="853"/>
      <c r="I260" s="853"/>
      <c r="J260" s="853"/>
      <c r="K260" s="853"/>
      <c r="L260" s="124">
        <v>243.64</v>
      </c>
      <c r="M260" s="121"/>
      <c r="N260" s="141">
        <v>8629.77</v>
      </c>
      <c r="AM260" s="48"/>
      <c r="AN260" s="3" t="s">
        <v>108</v>
      </c>
    </row>
    <row r="261" spans="1:45" s="4" customFormat="1" ht="15" x14ac:dyDescent="0.25">
      <c r="A261" s="119"/>
      <c r="B261" s="50"/>
      <c r="C261" s="853" t="s">
        <v>109</v>
      </c>
      <c r="D261" s="853"/>
      <c r="E261" s="853"/>
      <c r="F261" s="853"/>
      <c r="G261" s="853"/>
      <c r="H261" s="853"/>
      <c r="I261" s="853"/>
      <c r="J261" s="853"/>
      <c r="K261" s="853"/>
      <c r="L261" s="124">
        <v>122.37</v>
      </c>
      <c r="M261" s="121"/>
      <c r="N261" s="141">
        <v>4334.83</v>
      </c>
      <c r="AM261" s="48"/>
      <c r="AN261" s="3" t="s">
        <v>109</v>
      </c>
    </row>
    <row r="262" spans="1:45" s="4" customFormat="1" ht="15" x14ac:dyDescent="0.25">
      <c r="A262" s="119"/>
      <c r="B262" s="50" t="s">
        <v>986</v>
      </c>
      <c r="C262" s="853" t="s">
        <v>512</v>
      </c>
      <c r="D262" s="853"/>
      <c r="E262" s="853"/>
      <c r="F262" s="853"/>
      <c r="G262" s="853"/>
      <c r="H262" s="853"/>
      <c r="I262" s="853"/>
      <c r="J262" s="853"/>
      <c r="K262" s="853"/>
      <c r="L262" s="120">
        <v>137396.18</v>
      </c>
      <c r="M262" s="142">
        <v>6.05</v>
      </c>
      <c r="N262" s="141">
        <v>831246.89</v>
      </c>
      <c r="AM262" s="48"/>
      <c r="AN262" s="3" t="s">
        <v>512</v>
      </c>
    </row>
    <row r="263" spans="1:45" s="4" customFormat="1" ht="15" x14ac:dyDescent="0.25">
      <c r="A263" s="119"/>
      <c r="B263" s="50"/>
      <c r="C263" s="853" t="s">
        <v>110</v>
      </c>
      <c r="D263" s="853"/>
      <c r="E263" s="853"/>
      <c r="F263" s="853"/>
      <c r="G263" s="853"/>
      <c r="H263" s="853"/>
      <c r="I263" s="853"/>
      <c r="J263" s="853"/>
      <c r="K263" s="853"/>
      <c r="L263" s="124">
        <v>240.01</v>
      </c>
      <c r="M263" s="121"/>
      <c r="N263" s="141">
        <v>8501.17</v>
      </c>
      <c r="AM263" s="48"/>
      <c r="AN263" s="3" t="s">
        <v>110</v>
      </c>
    </row>
    <row r="264" spans="1:45" s="4" customFormat="1" ht="15" x14ac:dyDescent="0.25">
      <c r="A264" s="119"/>
      <c r="B264" s="50"/>
      <c r="C264" s="853" t="s">
        <v>111</v>
      </c>
      <c r="D264" s="853"/>
      <c r="E264" s="853"/>
      <c r="F264" s="853"/>
      <c r="G264" s="853"/>
      <c r="H264" s="853"/>
      <c r="I264" s="853"/>
      <c r="J264" s="853"/>
      <c r="K264" s="853"/>
      <c r="L264" s="124">
        <v>243.64</v>
      </c>
      <c r="M264" s="121"/>
      <c r="N264" s="141">
        <v>8629.77</v>
      </c>
      <c r="AM264" s="48"/>
      <c r="AN264" s="3" t="s">
        <v>111</v>
      </c>
    </row>
    <row r="265" spans="1:45" s="4" customFormat="1" ht="15" x14ac:dyDescent="0.25">
      <c r="A265" s="119"/>
      <c r="B265" s="50"/>
      <c r="C265" s="853" t="s">
        <v>112</v>
      </c>
      <c r="D265" s="853"/>
      <c r="E265" s="853"/>
      <c r="F265" s="853"/>
      <c r="G265" s="853"/>
      <c r="H265" s="853"/>
      <c r="I265" s="853"/>
      <c r="J265" s="853"/>
      <c r="K265" s="853"/>
      <c r="L265" s="124">
        <v>122.37</v>
      </c>
      <c r="M265" s="121"/>
      <c r="N265" s="141">
        <v>4334.83</v>
      </c>
      <c r="AM265" s="48"/>
      <c r="AN265" s="3" t="s">
        <v>112</v>
      </c>
    </row>
    <row r="266" spans="1:45" s="4" customFormat="1" ht="15" x14ac:dyDescent="0.25">
      <c r="A266" s="119"/>
      <c r="B266" s="125"/>
      <c r="C266" s="861" t="s">
        <v>364</v>
      </c>
      <c r="D266" s="861"/>
      <c r="E266" s="861"/>
      <c r="F266" s="861"/>
      <c r="G266" s="861"/>
      <c r="H266" s="861"/>
      <c r="I266" s="861"/>
      <c r="J266" s="861"/>
      <c r="K266" s="861"/>
      <c r="L266" s="126">
        <v>138829.70000000001</v>
      </c>
      <c r="M266" s="127"/>
      <c r="N266" s="143">
        <v>859948.4</v>
      </c>
      <c r="AM266" s="48"/>
      <c r="AO266" s="48" t="s">
        <v>364</v>
      </c>
    </row>
    <row r="267" spans="1:45" s="4" customFormat="1" ht="15" x14ac:dyDescent="0.25">
      <c r="A267" s="119"/>
      <c r="B267" s="50"/>
      <c r="C267" s="853" t="s">
        <v>100</v>
      </c>
      <c r="D267" s="853"/>
      <c r="E267" s="853"/>
      <c r="F267" s="853"/>
      <c r="G267" s="853"/>
      <c r="H267" s="853"/>
      <c r="I267" s="853"/>
      <c r="J267" s="853"/>
      <c r="K267" s="853"/>
      <c r="L267" s="123"/>
      <c r="M267" s="121"/>
      <c r="N267" s="122"/>
      <c r="AM267" s="48"/>
      <c r="AN267" s="3" t="s">
        <v>100</v>
      </c>
      <c r="AO267" s="48"/>
    </row>
    <row r="268" spans="1:45" s="4" customFormat="1" ht="15" x14ac:dyDescent="0.25">
      <c r="A268" s="119"/>
      <c r="B268" s="50"/>
      <c r="C268" s="853" t="s">
        <v>514</v>
      </c>
      <c r="D268" s="853"/>
      <c r="E268" s="853"/>
      <c r="F268" s="853"/>
      <c r="G268" s="853"/>
      <c r="H268" s="853"/>
      <c r="I268" s="853"/>
      <c r="J268" s="853"/>
      <c r="K268" s="853"/>
      <c r="L268" s="120">
        <v>137396.18</v>
      </c>
      <c r="M268" s="121"/>
      <c r="N268" s="141">
        <v>831246.87</v>
      </c>
      <c r="AM268" s="48"/>
      <c r="AN268" s="3" t="s">
        <v>514</v>
      </c>
      <c r="AO268" s="48"/>
    </row>
    <row r="269" spans="1:45" s="4" customFormat="1" ht="13.5" hidden="1" customHeight="1" x14ac:dyDescent="0.25">
      <c r="B269" s="113"/>
      <c r="C269" s="111"/>
      <c r="D269" s="111"/>
      <c r="E269" s="111"/>
      <c r="F269" s="111"/>
      <c r="G269" s="111"/>
      <c r="H269" s="111"/>
      <c r="I269" s="111"/>
      <c r="J269" s="111"/>
      <c r="K269" s="111"/>
      <c r="L269" s="126"/>
      <c r="M269" s="144"/>
      <c r="N269" s="145"/>
    </row>
    <row r="270" spans="1:45" s="4" customFormat="1" ht="26.25" customHeight="1" x14ac:dyDescent="0.25">
      <c r="A270" s="146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</row>
    <row r="271" spans="1:45" s="8" customFormat="1" ht="15" x14ac:dyDescent="0.25">
      <c r="A271" s="6"/>
      <c r="B271" s="148" t="s">
        <v>365</v>
      </c>
      <c r="C271" s="859"/>
      <c r="D271" s="859"/>
      <c r="E271" s="859"/>
      <c r="F271" s="859"/>
      <c r="G271" s="859"/>
      <c r="H271" s="860" t="s">
        <v>761</v>
      </c>
      <c r="I271" s="860"/>
      <c r="J271" s="860"/>
      <c r="K271" s="860"/>
      <c r="L271" s="860"/>
      <c r="M271" s="4"/>
      <c r="N271" s="4"/>
      <c r="O271" s="4"/>
      <c r="P271" s="4"/>
      <c r="Q271" s="4"/>
      <c r="R271" s="4"/>
      <c r="S271" s="4"/>
      <c r="T271" s="4"/>
      <c r="U271" s="4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 t="s">
        <v>10</v>
      </c>
      <c r="AQ271" s="12" t="s">
        <v>761</v>
      </c>
      <c r="AR271" s="12"/>
      <c r="AS271" s="12"/>
    </row>
    <row r="272" spans="1:45" s="149" customFormat="1" ht="16.5" customHeight="1" x14ac:dyDescent="0.25">
      <c r="A272" s="10"/>
      <c r="B272" s="148"/>
      <c r="C272" s="858" t="s">
        <v>367</v>
      </c>
      <c r="D272" s="858"/>
      <c r="E272" s="858"/>
      <c r="F272" s="858"/>
      <c r="G272" s="858"/>
      <c r="H272" s="858"/>
      <c r="I272" s="858"/>
      <c r="J272" s="858"/>
      <c r="K272" s="858"/>
      <c r="L272" s="858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</row>
    <row r="273" spans="1:45" s="8" customFormat="1" ht="15" x14ac:dyDescent="0.25">
      <c r="A273" s="6"/>
      <c r="B273" s="148" t="s">
        <v>368</v>
      </c>
      <c r="C273" s="859"/>
      <c r="D273" s="859"/>
      <c r="E273" s="859"/>
      <c r="F273" s="859"/>
      <c r="G273" s="859"/>
      <c r="H273" s="860" t="s">
        <v>762</v>
      </c>
      <c r="I273" s="860"/>
      <c r="J273" s="860"/>
      <c r="K273" s="860"/>
      <c r="L273" s="860"/>
      <c r="M273" s="4"/>
      <c r="N273" s="4"/>
      <c r="O273" s="4"/>
      <c r="P273" s="4"/>
      <c r="Q273" s="4"/>
      <c r="R273" s="4"/>
      <c r="S273" s="4"/>
      <c r="T273" s="4"/>
      <c r="U273" s="4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 t="s">
        <v>10</v>
      </c>
      <c r="AS273" s="12" t="s">
        <v>762</v>
      </c>
    </row>
    <row r="274" spans="1:45" s="149" customFormat="1" ht="16.5" customHeight="1" x14ac:dyDescent="0.25">
      <c r="A274" s="10"/>
      <c r="C274" s="858" t="s">
        <v>367</v>
      </c>
      <c r="D274" s="858"/>
      <c r="E274" s="858"/>
      <c r="F274" s="858"/>
      <c r="G274" s="858"/>
      <c r="H274" s="858"/>
      <c r="I274" s="858"/>
      <c r="J274" s="858"/>
      <c r="K274" s="858"/>
      <c r="L274" s="858"/>
      <c r="V274" s="150"/>
      <c r="W274" s="150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</row>
    <row r="275" spans="1:45" s="8" customFormat="1" ht="19.5" customHeight="1" x14ac:dyDescent="0.2">
      <c r="A275" s="6"/>
      <c r="C275" s="151"/>
      <c r="D275" s="151"/>
      <c r="E275" s="151"/>
      <c r="F275" s="151"/>
      <c r="G275" s="151"/>
      <c r="H275" s="151"/>
      <c r="I275" s="151"/>
      <c r="J275" s="151"/>
      <c r="K275" s="151"/>
      <c r="L275" s="151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</row>
    <row r="276" spans="1:45" s="4" customFormat="1" ht="22.5" customHeight="1" x14ac:dyDescent="0.25">
      <c r="A276" s="848" t="s">
        <v>370</v>
      </c>
      <c r="B276" s="848"/>
      <c r="C276" s="848"/>
      <c r="D276" s="848"/>
      <c r="E276" s="848"/>
      <c r="F276" s="848"/>
      <c r="G276" s="848"/>
      <c r="H276" s="848"/>
      <c r="I276" s="848"/>
      <c r="J276" s="848"/>
      <c r="K276" s="848"/>
      <c r="L276" s="848"/>
      <c r="M276" s="848"/>
      <c r="N276" s="848"/>
      <c r="O276" s="138"/>
      <c r="P276" s="138"/>
    </row>
    <row r="277" spans="1:45" s="4" customFormat="1" ht="12.75" customHeight="1" x14ac:dyDescent="0.25">
      <c r="A277" s="848" t="s">
        <v>371</v>
      </c>
      <c r="B277" s="848"/>
      <c r="C277" s="848"/>
      <c r="D277" s="848"/>
      <c r="E277" s="848"/>
      <c r="F277" s="848"/>
      <c r="G277" s="848"/>
      <c r="H277" s="848"/>
      <c r="I277" s="848"/>
      <c r="J277" s="848"/>
      <c r="K277" s="848"/>
      <c r="L277" s="848"/>
      <c r="M277" s="848"/>
      <c r="N277" s="848"/>
      <c r="O277" s="138"/>
      <c r="P277" s="138"/>
    </row>
    <row r="278" spans="1:45" s="4" customFormat="1" ht="12.75" customHeight="1" x14ac:dyDescent="0.25">
      <c r="A278" s="848" t="s">
        <v>372</v>
      </c>
      <c r="B278" s="848"/>
      <c r="C278" s="848"/>
      <c r="D278" s="848"/>
      <c r="E278" s="848"/>
      <c r="F278" s="848"/>
      <c r="G278" s="848"/>
      <c r="H278" s="848"/>
      <c r="I278" s="848"/>
      <c r="J278" s="848"/>
      <c r="K278" s="848"/>
      <c r="L278" s="848"/>
      <c r="M278" s="848"/>
      <c r="N278" s="848"/>
      <c r="O278" s="138"/>
      <c r="P278" s="138"/>
    </row>
    <row r="279" spans="1:45" s="4" customFormat="1" ht="19.5" customHeight="1" x14ac:dyDescent="0.25"/>
    <row r="280" spans="1:45" s="4" customFormat="1" ht="15" x14ac:dyDescent="0.25">
      <c r="B280" s="152"/>
      <c r="D280" s="152"/>
      <c r="F280" s="152"/>
    </row>
  </sheetData>
  <mergeCells count="271">
    <mergeCell ref="C274:L274"/>
    <mergeCell ref="A276:N276"/>
    <mergeCell ref="A277:N277"/>
    <mergeCell ref="A278:N278"/>
    <mergeCell ref="C271:G271"/>
    <mergeCell ref="H271:L271"/>
    <mergeCell ref="C272:L272"/>
    <mergeCell ref="C273:G273"/>
    <mergeCell ref="H273:L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2:E242"/>
    <mergeCell ref="C243:E243"/>
    <mergeCell ref="C244:E244"/>
    <mergeCell ref="C247:K247"/>
    <mergeCell ref="C248:K248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A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7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FBA0A-9540-4396-B58B-4AFFB3BCF39E}">
  <sheetPr>
    <pageSetUpPr fitToPage="1"/>
  </sheetPr>
  <dimension ref="A1:Q41"/>
  <sheetViews>
    <sheetView topLeftCell="A17" zoomScale="115" zoomScaleNormal="115" workbookViewId="0">
      <selection activeCell="B14" sqref="B14"/>
    </sheetView>
  </sheetViews>
  <sheetFormatPr defaultColWidth="8.85546875" defaultRowHeight="14.25" customHeight="1" x14ac:dyDescent="0.2"/>
  <cols>
    <col min="1" max="1" width="6" style="281" customWidth="1"/>
    <col min="2" max="2" width="19.140625" style="281" customWidth="1"/>
    <col min="3" max="3" width="50" style="287" customWidth="1"/>
    <col min="4" max="4" width="14" style="287" customWidth="1"/>
    <col min="5" max="8" width="13.7109375" style="287" customWidth="1"/>
    <col min="9" max="10" width="14" style="287" customWidth="1"/>
    <col min="11" max="12" width="8.85546875" style="287"/>
    <col min="13" max="13" width="152" style="288" hidden="1" customWidth="1"/>
    <col min="14" max="14" width="132.85546875" style="288" hidden="1" customWidth="1"/>
    <col min="15" max="15" width="172" style="288" hidden="1" customWidth="1"/>
    <col min="16" max="17" width="69.140625" style="288" hidden="1" customWidth="1"/>
    <col min="18" max="16384" width="8.85546875" style="287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1700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x14ac:dyDescent="0.25">
      <c r="A3" s="17"/>
      <c r="B3" s="821" t="s">
        <v>691</v>
      </c>
      <c r="C3" s="821"/>
      <c r="D3" s="821"/>
      <c r="E3" s="821"/>
      <c r="F3" s="821"/>
      <c r="G3" s="821"/>
      <c r="H3" s="821"/>
      <c r="I3" s="821"/>
      <c r="M3" s="12" t="s">
        <v>691</v>
      </c>
    </row>
    <row r="4" spans="1:14" s="4" customFormat="1" ht="18" x14ac:dyDescent="0.25">
      <c r="A4" s="17"/>
      <c r="B4" s="822" t="s">
        <v>16</v>
      </c>
      <c r="C4" s="822"/>
      <c r="D4" s="822"/>
      <c r="E4" s="822"/>
      <c r="F4" s="822"/>
      <c r="G4" s="822"/>
      <c r="H4" s="822"/>
      <c r="I4" s="822"/>
    </row>
    <row r="5" spans="1:14" s="4" customFormat="1" ht="15" x14ac:dyDescent="0.25">
      <c r="A5" s="11"/>
      <c r="B5" s="823" t="s">
        <v>1701</v>
      </c>
      <c r="C5" s="823"/>
      <c r="D5" s="823"/>
      <c r="E5" s="823"/>
      <c r="F5" s="823"/>
      <c r="G5" s="823"/>
      <c r="H5" s="823"/>
      <c r="I5" s="823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x14ac:dyDescent="0.25">
      <c r="A8" s="17"/>
      <c r="B8" s="7" t="s">
        <v>1702</v>
      </c>
      <c r="C8" s="824" t="s">
        <v>691</v>
      </c>
      <c r="D8" s="824"/>
      <c r="E8" s="824"/>
      <c r="F8" s="824"/>
      <c r="G8" s="824"/>
      <c r="H8" s="824"/>
      <c r="I8" s="824"/>
      <c r="N8" s="12" t="s">
        <v>691</v>
      </c>
    </row>
    <row r="9" spans="1:14" s="4" customFormat="1" ht="18" x14ac:dyDescent="0.25">
      <c r="A9" s="17"/>
      <c r="B9" s="822" t="s">
        <v>18</v>
      </c>
      <c r="C9" s="822"/>
      <c r="D9" s="822"/>
      <c r="E9" s="822"/>
      <c r="F9" s="822"/>
      <c r="G9" s="822"/>
      <c r="H9" s="822"/>
      <c r="I9" s="822"/>
    </row>
    <row r="10" spans="1:14" s="4" customFormat="1" ht="15" x14ac:dyDescent="0.25">
      <c r="A10" s="261"/>
      <c r="B10" s="16"/>
      <c r="C10" s="262"/>
      <c r="D10" s="262"/>
      <c r="E10" s="262"/>
      <c r="F10" s="262"/>
      <c r="G10" s="262"/>
      <c r="H10" s="263"/>
    </row>
    <row r="11" spans="1:14" s="4" customFormat="1" ht="15" x14ac:dyDescent="0.25">
      <c r="A11" s="261"/>
      <c r="B11" s="264" t="s">
        <v>1727</v>
      </c>
      <c r="C11" s="262"/>
      <c r="D11" s="262"/>
      <c r="E11" s="262"/>
      <c r="F11" s="265"/>
      <c r="G11" s="262"/>
      <c r="H11" s="263"/>
    </row>
    <row r="12" spans="1:14" s="4" customFormat="1" ht="15" x14ac:dyDescent="0.25">
      <c r="A12" s="261"/>
      <c r="B12" s="266" t="s">
        <v>1728</v>
      </c>
      <c r="C12" s="262"/>
      <c r="D12" s="262"/>
      <c r="E12" s="262"/>
      <c r="F12" s="5"/>
      <c r="G12" s="262"/>
      <c r="H12" s="263"/>
    </row>
    <row r="13" spans="1:14" s="4" customFormat="1" ht="15" x14ac:dyDescent="0.25">
      <c r="A13" s="261"/>
      <c r="B13" s="266" t="s">
        <v>1705</v>
      </c>
      <c r="G13" s="262"/>
      <c r="H13" s="263"/>
    </row>
    <row r="14" spans="1:14" s="4" customFormat="1" ht="15" x14ac:dyDescent="0.25">
      <c r="A14" s="22"/>
      <c r="B14" s="267" t="s">
        <v>1754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829" t="s">
        <v>47</v>
      </c>
      <c r="B16" s="829" t="s">
        <v>48</v>
      </c>
      <c r="C16" s="826" t="s">
        <v>1706</v>
      </c>
      <c r="D16" s="826" t="s">
        <v>1707</v>
      </c>
      <c r="E16" s="826"/>
      <c r="F16" s="826"/>
      <c r="G16" s="826"/>
      <c r="H16" s="826"/>
      <c r="I16" s="820" t="s">
        <v>1708</v>
      </c>
      <c r="J16" s="820" t="s">
        <v>1709</v>
      </c>
    </row>
    <row r="17" spans="1:17" s="4" customFormat="1" ht="15" x14ac:dyDescent="0.25">
      <c r="A17" s="829"/>
      <c r="B17" s="829"/>
      <c r="C17" s="826"/>
      <c r="D17" s="826" t="s">
        <v>1710</v>
      </c>
      <c r="E17" s="826" t="s">
        <v>38</v>
      </c>
      <c r="F17" s="826" t="s">
        <v>42</v>
      </c>
      <c r="G17" s="826" t="s">
        <v>45</v>
      </c>
      <c r="H17" s="826" t="s">
        <v>58</v>
      </c>
      <c r="I17" s="820"/>
      <c r="J17" s="820"/>
    </row>
    <row r="18" spans="1:17" s="4" customFormat="1" ht="54.75" customHeight="1" x14ac:dyDescent="0.25">
      <c r="A18" s="829"/>
      <c r="B18" s="829"/>
      <c r="C18" s="826"/>
      <c r="D18" s="826"/>
      <c r="E18" s="826"/>
      <c r="F18" s="826"/>
      <c r="G18" s="826"/>
      <c r="H18" s="826"/>
      <c r="I18" s="820"/>
      <c r="J18" s="820"/>
    </row>
    <row r="19" spans="1:17" s="4" customFormat="1" ht="15" x14ac:dyDescent="0.25">
      <c r="A19" s="268">
        <v>1</v>
      </c>
      <c r="B19" s="268">
        <v>2</v>
      </c>
      <c r="C19" s="269">
        <v>3</v>
      </c>
      <c r="D19" s="269">
        <v>4</v>
      </c>
      <c r="E19" s="269">
        <v>5</v>
      </c>
      <c r="F19" s="269">
        <v>6</v>
      </c>
      <c r="G19" s="269">
        <v>7</v>
      </c>
      <c r="H19" s="269">
        <v>8</v>
      </c>
      <c r="I19" s="269">
        <v>9</v>
      </c>
      <c r="J19" s="269">
        <v>10</v>
      </c>
    </row>
    <row r="20" spans="1:17" s="2" customFormat="1" ht="15" x14ac:dyDescent="0.25">
      <c r="A20" s="827" t="s">
        <v>1711</v>
      </c>
      <c r="B20" s="827"/>
      <c r="C20" s="827"/>
      <c r="D20" s="827"/>
      <c r="E20" s="827"/>
      <c r="F20" s="827"/>
      <c r="G20" s="827"/>
      <c r="H20" s="827"/>
      <c r="I20" s="827"/>
      <c r="J20" s="827"/>
      <c r="K20" s="4"/>
      <c r="L20" s="4"/>
      <c r="M20" s="3"/>
      <c r="N20" s="3"/>
      <c r="O20" s="39" t="s">
        <v>1711</v>
      </c>
      <c r="P20" s="3"/>
      <c r="Q20" s="3"/>
    </row>
    <row r="21" spans="1:17" s="2" customFormat="1" ht="15" x14ac:dyDescent="0.25">
      <c r="A21" s="268" t="s">
        <v>60</v>
      </c>
      <c r="B21" s="270" t="s">
        <v>1712</v>
      </c>
      <c r="C21" s="271" t="s">
        <v>727</v>
      </c>
      <c r="D21" s="272">
        <v>663.77</v>
      </c>
      <c r="E21" s="273"/>
      <c r="F21" s="273"/>
      <c r="G21" s="273"/>
      <c r="H21" s="272">
        <v>663.77</v>
      </c>
      <c r="I21" s="272">
        <v>28.56</v>
      </c>
      <c r="J21" s="273"/>
      <c r="K21" s="4"/>
      <c r="L21" s="4"/>
      <c r="M21" s="3"/>
      <c r="N21" s="3"/>
      <c r="O21" s="39"/>
      <c r="P21" s="3"/>
      <c r="Q21" s="3"/>
    </row>
    <row r="22" spans="1:17" s="2" customFormat="1" ht="15" x14ac:dyDescent="0.25">
      <c r="A22" s="268" t="s">
        <v>67</v>
      </c>
      <c r="B22" s="270" t="s">
        <v>1713</v>
      </c>
      <c r="C22" s="271" t="s">
        <v>693</v>
      </c>
      <c r="D22" s="272">
        <v>871.59</v>
      </c>
      <c r="E22" s="273"/>
      <c r="F22" s="273"/>
      <c r="G22" s="273"/>
      <c r="H22" s="272">
        <v>871.59</v>
      </c>
      <c r="I22" s="272">
        <v>32.96</v>
      </c>
      <c r="J22" s="273"/>
      <c r="K22" s="4"/>
      <c r="L22" s="4"/>
      <c r="M22" s="3"/>
      <c r="N22" s="3"/>
      <c r="O22" s="39"/>
      <c r="P22" s="3"/>
      <c r="Q22" s="3"/>
    </row>
    <row r="23" spans="1:17" s="2" customFormat="1" ht="15" x14ac:dyDescent="0.25">
      <c r="A23" s="274"/>
      <c r="B23" s="828" t="s">
        <v>1714</v>
      </c>
      <c r="C23" s="828"/>
      <c r="D23" s="289">
        <v>1535.36</v>
      </c>
      <c r="E23" s="276"/>
      <c r="F23" s="277"/>
      <c r="G23" s="277"/>
      <c r="H23" s="290">
        <v>1535.36</v>
      </c>
      <c r="I23" s="279">
        <v>61.52</v>
      </c>
      <c r="J23" s="277"/>
      <c r="K23" s="4"/>
      <c r="L23" s="4"/>
      <c r="M23" s="3"/>
      <c r="N23" s="3"/>
      <c r="O23" s="39"/>
      <c r="P23" s="48" t="s">
        <v>1714</v>
      </c>
      <c r="Q23" s="3"/>
    </row>
    <row r="24" spans="1:17" s="2" customFormat="1" ht="15" x14ac:dyDescent="0.25">
      <c r="A24" s="827" t="s">
        <v>1715</v>
      </c>
      <c r="B24" s="827"/>
      <c r="C24" s="827"/>
      <c r="D24" s="827"/>
      <c r="E24" s="827"/>
      <c r="F24" s="827"/>
      <c r="G24" s="827"/>
      <c r="H24" s="827"/>
      <c r="I24" s="827"/>
      <c r="J24" s="827"/>
      <c r="K24" s="4"/>
      <c r="L24" s="4"/>
      <c r="M24" s="3"/>
      <c r="N24" s="3"/>
      <c r="O24" s="39" t="s">
        <v>1715</v>
      </c>
      <c r="P24" s="48"/>
      <c r="Q24" s="3"/>
    </row>
    <row r="25" spans="1:17" s="2" customFormat="1" ht="15" x14ac:dyDescent="0.25">
      <c r="A25" s="274"/>
      <c r="B25" s="825" t="s">
        <v>1716</v>
      </c>
      <c r="C25" s="825"/>
      <c r="D25" s="289">
        <v>1535.36</v>
      </c>
      <c r="E25" s="276"/>
      <c r="F25" s="277"/>
      <c r="G25" s="277"/>
      <c r="H25" s="290">
        <v>1535.36</v>
      </c>
      <c r="I25" s="279">
        <v>61.52</v>
      </c>
      <c r="J25" s="277"/>
      <c r="K25" s="4"/>
      <c r="L25" s="4"/>
      <c r="M25" s="3"/>
      <c r="N25" s="3"/>
      <c r="O25" s="39"/>
      <c r="P25" s="48"/>
      <c r="Q25" s="280" t="s">
        <v>1716</v>
      </c>
    </row>
    <row r="26" spans="1:17" s="2" customFormat="1" ht="15" x14ac:dyDescent="0.25">
      <c r="A26" s="827" t="s">
        <v>1717</v>
      </c>
      <c r="B26" s="827"/>
      <c r="C26" s="827"/>
      <c r="D26" s="827"/>
      <c r="E26" s="827"/>
      <c r="F26" s="827"/>
      <c r="G26" s="827"/>
      <c r="H26" s="827"/>
      <c r="I26" s="827"/>
      <c r="J26" s="827"/>
      <c r="K26" s="4"/>
      <c r="L26" s="4"/>
      <c r="M26" s="3"/>
      <c r="N26" s="3"/>
      <c r="O26" s="39" t="s">
        <v>1717</v>
      </c>
      <c r="P26" s="48"/>
      <c r="Q26" s="280"/>
    </row>
    <row r="27" spans="1:17" s="2" customFormat="1" ht="15" x14ac:dyDescent="0.25">
      <c r="A27" s="274"/>
      <c r="B27" s="825" t="s">
        <v>1718</v>
      </c>
      <c r="C27" s="825"/>
      <c r="D27" s="289">
        <v>1535.36</v>
      </c>
      <c r="E27" s="276"/>
      <c r="F27" s="277"/>
      <c r="G27" s="277"/>
      <c r="H27" s="290">
        <v>1535.36</v>
      </c>
      <c r="I27" s="279">
        <v>61.52</v>
      </c>
      <c r="J27" s="277"/>
      <c r="K27" s="4"/>
      <c r="L27" s="4"/>
      <c r="M27" s="3"/>
      <c r="N27" s="3"/>
      <c r="O27" s="39"/>
      <c r="P27" s="48"/>
      <c r="Q27" s="280" t="s">
        <v>1718</v>
      </c>
    </row>
    <row r="28" spans="1:17" s="2" customFormat="1" ht="36.75" x14ac:dyDescent="0.25">
      <c r="A28" s="827" t="s">
        <v>1719</v>
      </c>
      <c r="B28" s="827"/>
      <c r="C28" s="827"/>
      <c r="D28" s="827"/>
      <c r="E28" s="827"/>
      <c r="F28" s="827"/>
      <c r="G28" s="827"/>
      <c r="H28" s="827"/>
      <c r="I28" s="827"/>
      <c r="J28" s="827"/>
      <c r="K28" s="4"/>
      <c r="L28" s="4"/>
      <c r="M28" s="3"/>
      <c r="N28" s="3"/>
      <c r="O28" s="39" t="s">
        <v>1719</v>
      </c>
      <c r="P28" s="48"/>
      <c r="Q28" s="280"/>
    </row>
    <row r="29" spans="1:17" s="2" customFormat="1" ht="90.75" x14ac:dyDescent="0.25">
      <c r="A29" s="274"/>
      <c r="B29" s="825" t="s">
        <v>1720</v>
      </c>
      <c r="C29" s="825"/>
      <c r="D29" s="289">
        <v>1535.36</v>
      </c>
      <c r="E29" s="276"/>
      <c r="F29" s="277"/>
      <c r="G29" s="277"/>
      <c r="H29" s="290">
        <v>1535.36</v>
      </c>
      <c r="I29" s="279">
        <v>61.52</v>
      </c>
      <c r="J29" s="277"/>
      <c r="K29" s="4"/>
      <c r="L29" s="4"/>
      <c r="M29" s="3"/>
      <c r="N29" s="3"/>
      <c r="O29" s="39"/>
      <c r="P29" s="48"/>
      <c r="Q29" s="280" t="s">
        <v>1720</v>
      </c>
    </row>
    <row r="30" spans="1:17" s="2" customFormat="1" ht="15" x14ac:dyDescent="0.25">
      <c r="A30" s="827" t="s">
        <v>1721</v>
      </c>
      <c r="B30" s="827"/>
      <c r="C30" s="827"/>
      <c r="D30" s="827"/>
      <c r="E30" s="827"/>
      <c r="F30" s="827"/>
      <c r="G30" s="827"/>
      <c r="H30" s="827"/>
      <c r="I30" s="827"/>
      <c r="J30" s="827"/>
      <c r="K30" s="4"/>
      <c r="L30" s="4"/>
      <c r="M30" s="3"/>
      <c r="N30" s="3"/>
      <c r="O30" s="39" t="s">
        <v>1721</v>
      </c>
      <c r="P30" s="48"/>
      <c r="Q30" s="280"/>
    </row>
    <row r="31" spans="1:17" s="2" customFormat="1" ht="15" x14ac:dyDescent="0.25">
      <c r="A31" s="274"/>
      <c r="B31" s="825" t="s">
        <v>1722</v>
      </c>
      <c r="C31" s="825"/>
      <c r="D31" s="289">
        <v>1535.36</v>
      </c>
      <c r="E31" s="276"/>
      <c r="F31" s="277"/>
      <c r="G31" s="277"/>
      <c r="H31" s="290">
        <v>1535.36</v>
      </c>
      <c r="I31" s="279">
        <v>61.52</v>
      </c>
      <c r="J31" s="277"/>
      <c r="K31" s="4"/>
      <c r="L31" s="4"/>
      <c r="M31" s="3"/>
      <c r="N31" s="3"/>
      <c r="O31" s="39"/>
      <c r="P31" s="48"/>
      <c r="Q31" s="280" t="s">
        <v>1722</v>
      </c>
    </row>
    <row r="32" spans="1:17" s="4" customFormat="1" ht="15" x14ac:dyDescent="0.25">
      <c r="A32" s="1"/>
      <c r="B32" s="1"/>
      <c r="C32" s="2"/>
      <c r="D32" s="2"/>
      <c r="E32" s="2"/>
      <c r="F32" s="2"/>
      <c r="G32" s="2"/>
      <c r="H32" s="2"/>
    </row>
    <row r="33" spans="1:12" s="4" customFormat="1" ht="15" x14ac:dyDescent="0.25">
      <c r="A33" s="1"/>
      <c r="B33" s="1"/>
      <c r="C33" s="2"/>
      <c r="D33" s="2"/>
      <c r="E33" s="2"/>
      <c r="F33" s="2"/>
      <c r="G33" s="2"/>
      <c r="H33" s="2"/>
    </row>
    <row r="34" spans="1:12" s="4" customFormat="1" ht="15" x14ac:dyDescent="0.25">
      <c r="A34" s="9" t="s">
        <v>1723</v>
      </c>
      <c r="B34" s="6"/>
      <c r="C34" s="281"/>
      <c r="D34" s="281"/>
      <c r="E34" s="282"/>
      <c r="G34" s="282"/>
      <c r="H34" s="283" t="s">
        <v>1724</v>
      </c>
      <c r="I34" s="281"/>
      <c r="J34" s="281"/>
      <c r="K34" s="281"/>
      <c r="L34" s="281"/>
    </row>
    <row r="35" spans="1:12" s="4" customFormat="1" ht="15" x14ac:dyDescent="0.25">
      <c r="A35" s="6"/>
      <c r="B35" s="6"/>
      <c r="C35" s="830" t="s">
        <v>1725</v>
      </c>
      <c r="D35" s="830" t="s">
        <v>1725</v>
      </c>
      <c r="E35" s="830"/>
      <c r="F35" s="830"/>
      <c r="G35" s="830"/>
      <c r="H35" s="830"/>
      <c r="I35" s="281"/>
      <c r="J35" s="281"/>
      <c r="K35" s="281"/>
      <c r="L35" s="281"/>
    </row>
    <row r="36" spans="1:12" s="4" customFormat="1" ht="15" x14ac:dyDescent="0.25">
      <c r="A36" s="9" t="s">
        <v>1726</v>
      </c>
      <c r="B36" s="6"/>
      <c r="C36" s="9"/>
      <c r="D36" s="9"/>
      <c r="E36" s="9"/>
      <c r="G36" s="9"/>
      <c r="H36" s="284" t="s">
        <v>1724</v>
      </c>
      <c r="I36" s="281"/>
      <c r="J36" s="281"/>
      <c r="K36" s="281"/>
      <c r="L36" s="281"/>
    </row>
    <row r="37" spans="1:12" s="4" customFormat="1" ht="15" x14ac:dyDescent="0.25">
      <c r="A37" s="6"/>
      <c r="B37" s="6"/>
      <c r="C37" s="830" t="s">
        <v>1725</v>
      </c>
      <c r="D37" s="830" t="s">
        <v>1725</v>
      </c>
      <c r="E37" s="830"/>
      <c r="F37" s="830"/>
      <c r="G37" s="830"/>
      <c r="H37" s="830"/>
      <c r="I37" s="281"/>
      <c r="J37" s="281"/>
      <c r="K37" s="281"/>
      <c r="L37" s="281"/>
    </row>
    <row r="38" spans="1:12" s="4" customFormat="1" ht="15" x14ac:dyDescent="0.25">
      <c r="A38" s="9" t="s">
        <v>365</v>
      </c>
      <c r="C38" s="285"/>
      <c r="D38" s="285"/>
      <c r="E38" s="285"/>
      <c r="G38" s="285"/>
      <c r="H38" s="283" t="s">
        <v>689</v>
      </c>
      <c r="I38" s="10"/>
      <c r="J38" s="10"/>
      <c r="K38" s="281"/>
      <c r="L38" s="281"/>
    </row>
    <row r="39" spans="1:12" s="4" customFormat="1" ht="15" x14ac:dyDescent="0.25">
      <c r="A39" s="7"/>
      <c r="C39" s="830" t="s">
        <v>367</v>
      </c>
      <c r="D39" s="830"/>
      <c r="E39" s="830"/>
      <c r="F39" s="830"/>
      <c r="G39" s="830"/>
      <c r="H39" s="830"/>
      <c r="I39" s="286"/>
      <c r="J39" s="286"/>
      <c r="K39" s="281"/>
      <c r="L39" s="281"/>
    </row>
    <row r="40" spans="1:12" s="4" customFormat="1" ht="15" x14ac:dyDescent="0.25">
      <c r="A40" s="9" t="s">
        <v>368</v>
      </c>
      <c r="C40" s="285"/>
      <c r="D40" s="285"/>
      <c r="E40" s="285"/>
      <c r="G40" s="285"/>
      <c r="H40" s="283" t="s">
        <v>725</v>
      </c>
      <c r="I40" s="10"/>
      <c r="J40" s="10"/>
      <c r="K40" s="281"/>
      <c r="L40" s="281"/>
    </row>
    <row r="41" spans="1:12" s="4" customFormat="1" ht="15" x14ac:dyDescent="0.25">
      <c r="A41" s="6"/>
      <c r="C41" s="830" t="s">
        <v>367</v>
      </c>
      <c r="D41" s="830"/>
      <c r="E41" s="830"/>
      <c r="F41" s="830"/>
      <c r="G41" s="830"/>
      <c r="H41" s="830"/>
      <c r="I41" s="286"/>
      <c r="J41" s="286"/>
      <c r="K41" s="281"/>
      <c r="L41" s="281"/>
    </row>
  </sheetData>
  <mergeCells count="30">
    <mergeCell ref="C39:H39"/>
    <mergeCell ref="C41:H41"/>
    <mergeCell ref="A28:J28"/>
    <mergeCell ref="B29:C29"/>
    <mergeCell ref="A30:J30"/>
    <mergeCell ref="B31:C31"/>
    <mergeCell ref="C35:H35"/>
    <mergeCell ref="C37:H37"/>
    <mergeCell ref="B27:C27"/>
    <mergeCell ref="J16:J18"/>
    <mergeCell ref="D17:D18"/>
    <mergeCell ref="E17:E18"/>
    <mergeCell ref="F17:F18"/>
    <mergeCell ref="G17:G18"/>
    <mergeCell ref="H17:H18"/>
    <mergeCell ref="A20:J20"/>
    <mergeCell ref="B23:C23"/>
    <mergeCell ref="A24:J24"/>
    <mergeCell ref="B25:C25"/>
    <mergeCell ref="A26:J26"/>
    <mergeCell ref="A16:A18"/>
    <mergeCell ref="B16:B18"/>
    <mergeCell ref="C16:C18"/>
    <mergeCell ref="D16:H16"/>
    <mergeCell ref="I16:I18"/>
    <mergeCell ref="B3:I3"/>
    <mergeCell ref="B4:I4"/>
    <mergeCell ref="B5:I5"/>
    <mergeCell ref="C8:I8"/>
    <mergeCell ref="B9:I9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S280"/>
  <sheetViews>
    <sheetView workbookViewId="0">
      <selection activeCell="A20" sqref="A20:N2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8" width="39.5703125" style="3" hidden="1" customWidth="1"/>
    <col min="39" max="41" width="101.140625" style="3" hidden="1" customWidth="1"/>
    <col min="42" max="42" width="58.7109375" style="3" hidden="1" customWidth="1"/>
    <col min="43" max="43" width="55.28515625" style="3" hidden="1" customWidth="1"/>
    <col min="44" max="44" width="58.7109375" style="3" hidden="1" customWidth="1"/>
    <col min="45" max="45" width="55.28515625" style="3" hidden="1" customWidth="1"/>
    <col min="46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 t="s">
        <v>894</v>
      </c>
      <c r="H8" s="832"/>
      <c r="I8" s="832"/>
      <c r="J8" s="832"/>
      <c r="K8" s="832"/>
      <c r="L8" s="832"/>
      <c r="M8" s="832"/>
      <c r="N8" s="832"/>
      <c r="P8" s="13" t="s">
        <v>9</v>
      </c>
      <c r="Q8" s="13" t="s">
        <v>894</v>
      </c>
      <c r="R8" s="14"/>
      <c r="S8" s="14"/>
      <c r="T8" s="14"/>
      <c r="U8" s="14"/>
      <c r="X8" s="12" t="s">
        <v>894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 t="s">
        <v>732</v>
      </c>
      <c r="H11" s="832"/>
      <c r="I11" s="832"/>
      <c r="J11" s="832"/>
      <c r="K11" s="832"/>
      <c r="L11" s="832"/>
      <c r="M11" s="832"/>
      <c r="N11" s="832"/>
      <c r="AA11" s="12" t="s">
        <v>732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840" t="s">
        <v>733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733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840" t="s">
        <v>895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895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896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897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897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898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859.95</v>
      </c>
      <c r="D28" s="26" t="s">
        <v>899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0</v>
      </c>
      <c r="D30" s="26" t="s">
        <v>43</v>
      </c>
      <c r="E30" s="27" t="s">
        <v>32</v>
      </c>
      <c r="G30" s="8" t="s">
        <v>36</v>
      </c>
      <c r="I30" s="8"/>
      <c r="J30" s="8"/>
      <c r="K30" s="8"/>
      <c r="L30" s="25">
        <v>8.2899999999999991</v>
      </c>
      <c r="M30" s="33" t="s">
        <v>900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28.7</v>
      </c>
      <c r="D31" s="34" t="s">
        <v>901</v>
      </c>
      <c r="E31" s="27" t="s">
        <v>32</v>
      </c>
      <c r="G31" s="8" t="s">
        <v>40</v>
      </c>
      <c r="I31" s="8"/>
      <c r="J31" s="8"/>
      <c r="K31" s="8"/>
      <c r="L31" s="850">
        <v>23.31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831.25</v>
      </c>
      <c r="D32" s="34" t="s">
        <v>902</v>
      </c>
      <c r="E32" s="27" t="s">
        <v>32</v>
      </c>
      <c r="G32" s="8" t="s">
        <v>44</v>
      </c>
      <c r="I32" s="8"/>
      <c r="J32" s="8"/>
      <c r="K32" s="8"/>
      <c r="L32" s="850">
        <v>0.48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903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903</v>
      </c>
    </row>
    <row r="40" spans="1:37" s="4" customFormat="1" ht="23.25" x14ac:dyDescent="0.25">
      <c r="A40" s="855" t="s">
        <v>904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904</v>
      </c>
    </row>
    <row r="41" spans="1:37" s="4" customFormat="1" ht="23.25" x14ac:dyDescent="0.25">
      <c r="A41" s="40" t="s">
        <v>60</v>
      </c>
      <c r="B41" s="41" t="s">
        <v>905</v>
      </c>
      <c r="C41" s="847" t="s">
        <v>906</v>
      </c>
      <c r="D41" s="847"/>
      <c r="E41" s="847"/>
      <c r="F41" s="42" t="s">
        <v>174</v>
      </c>
      <c r="G41" s="43">
        <v>1</v>
      </c>
      <c r="H41" s="44">
        <v>1</v>
      </c>
      <c r="I41" s="44">
        <v>1</v>
      </c>
      <c r="J41" s="46"/>
      <c r="K41" s="43"/>
      <c r="L41" s="46"/>
      <c r="M41" s="43"/>
      <c r="N41" s="47"/>
      <c r="AF41" s="39"/>
      <c r="AG41" s="48"/>
      <c r="AH41" s="48" t="s">
        <v>906</v>
      </c>
    </row>
    <row r="42" spans="1:37" s="4" customFormat="1" ht="15" x14ac:dyDescent="0.25">
      <c r="A42" s="51"/>
      <c r="B42" s="50" t="s">
        <v>60</v>
      </c>
      <c r="C42" s="853" t="s">
        <v>66</v>
      </c>
      <c r="D42" s="853"/>
      <c r="E42" s="853"/>
      <c r="F42" s="53"/>
      <c r="G42" s="54"/>
      <c r="H42" s="54"/>
      <c r="I42" s="54"/>
      <c r="J42" s="57">
        <v>4.54</v>
      </c>
      <c r="K42" s="54"/>
      <c r="L42" s="57">
        <v>4.54</v>
      </c>
      <c r="M42" s="56">
        <v>35.42</v>
      </c>
      <c r="N42" s="133">
        <v>160.81</v>
      </c>
      <c r="AF42" s="39"/>
      <c r="AG42" s="48"/>
      <c r="AH42" s="48"/>
      <c r="AI42" s="3" t="s">
        <v>66</v>
      </c>
    </row>
    <row r="43" spans="1:37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7">
        <v>4.17</v>
      </c>
      <c r="K43" s="54"/>
      <c r="L43" s="57">
        <v>4.17</v>
      </c>
      <c r="M43" s="54"/>
      <c r="N43" s="59"/>
      <c r="AF43" s="39"/>
      <c r="AG43" s="48"/>
      <c r="AH43" s="48"/>
      <c r="AI43" s="3" t="s">
        <v>68</v>
      </c>
    </row>
    <row r="44" spans="1:37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0.5</v>
      </c>
      <c r="K44" s="54"/>
      <c r="L44" s="57">
        <v>0.5</v>
      </c>
      <c r="M44" s="56">
        <v>35.42</v>
      </c>
      <c r="N44" s="133">
        <v>17.71</v>
      </c>
      <c r="AF44" s="39"/>
      <c r="AG44" s="48"/>
      <c r="AH44" s="48"/>
      <c r="AI44" s="3" t="s">
        <v>70</v>
      </c>
    </row>
    <row r="45" spans="1:37" s="4" customFormat="1" ht="15" x14ac:dyDescent="0.25">
      <c r="A45" s="51"/>
      <c r="B45" s="50" t="s">
        <v>86</v>
      </c>
      <c r="C45" s="853" t="s">
        <v>87</v>
      </c>
      <c r="D45" s="853"/>
      <c r="E45" s="853"/>
      <c r="F45" s="53"/>
      <c r="G45" s="54"/>
      <c r="H45" s="54"/>
      <c r="I45" s="54"/>
      <c r="J45" s="57">
        <v>23.2</v>
      </c>
      <c r="K45" s="54"/>
      <c r="L45" s="57">
        <v>23.2</v>
      </c>
      <c r="M45" s="54"/>
      <c r="N45" s="59"/>
      <c r="AF45" s="39"/>
      <c r="AG45" s="48"/>
      <c r="AH45" s="48"/>
      <c r="AI45" s="3" t="s">
        <v>87</v>
      </c>
    </row>
    <row r="46" spans="1:37" s="4" customFormat="1" ht="15" x14ac:dyDescent="0.25">
      <c r="A46" s="60"/>
      <c r="B46" s="50"/>
      <c r="C46" s="853" t="s">
        <v>71</v>
      </c>
      <c r="D46" s="853"/>
      <c r="E46" s="853"/>
      <c r="F46" s="53" t="s">
        <v>72</v>
      </c>
      <c r="G46" s="56">
        <v>0.52</v>
      </c>
      <c r="H46" s="54"/>
      <c r="I46" s="56">
        <v>0.52</v>
      </c>
      <c r="J46" s="63"/>
      <c r="K46" s="54"/>
      <c r="L46" s="63"/>
      <c r="M46" s="54"/>
      <c r="N46" s="59"/>
      <c r="AF46" s="39"/>
      <c r="AG46" s="48"/>
      <c r="AH46" s="48"/>
      <c r="AJ46" s="3" t="s">
        <v>71</v>
      </c>
    </row>
    <row r="47" spans="1:37" s="4" customFormat="1" ht="15" x14ac:dyDescent="0.25">
      <c r="A47" s="60"/>
      <c r="B47" s="50"/>
      <c r="C47" s="853" t="s">
        <v>73</v>
      </c>
      <c r="D47" s="853"/>
      <c r="E47" s="853"/>
      <c r="F47" s="53" t="s">
        <v>72</v>
      </c>
      <c r="G47" s="56">
        <v>0.05</v>
      </c>
      <c r="H47" s="54"/>
      <c r="I47" s="56">
        <v>0.05</v>
      </c>
      <c r="J47" s="63"/>
      <c r="K47" s="54"/>
      <c r="L47" s="63"/>
      <c r="M47" s="54"/>
      <c r="N47" s="59"/>
      <c r="AF47" s="39"/>
      <c r="AG47" s="48"/>
      <c r="AH47" s="48"/>
      <c r="AJ47" s="3" t="s">
        <v>73</v>
      </c>
    </row>
    <row r="48" spans="1:37" s="4" customFormat="1" ht="15" x14ac:dyDescent="0.25">
      <c r="A48" s="51"/>
      <c r="B48" s="50"/>
      <c r="C48" s="854" t="s">
        <v>74</v>
      </c>
      <c r="D48" s="854"/>
      <c r="E48" s="854"/>
      <c r="F48" s="65"/>
      <c r="G48" s="66"/>
      <c r="H48" s="66"/>
      <c r="I48" s="66"/>
      <c r="J48" s="68">
        <v>31.91</v>
      </c>
      <c r="K48" s="66"/>
      <c r="L48" s="68">
        <v>31.91</v>
      </c>
      <c r="M48" s="66"/>
      <c r="N48" s="69"/>
      <c r="AF48" s="39"/>
      <c r="AG48" s="48"/>
      <c r="AH48" s="48"/>
      <c r="AK48" s="3" t="s">
        <v>74</v>
      </c>
    </row>
    <row r="49" spans="1:38" s="4" customFormat="1" ht="15" x14ac:dyDescent="0.25">
      <c r="A49" s="60"/>
      <c r="B49" s="50"/>
      <c r="C49" s="853" t="s">
        <v>75</v>
      </c>
      <c r="D49" s="853"/>
      <c r="E49" s="853"/>
      <c r="F49" s="53"/>
      <c r="G49" s="54"/>
      <c r="H49" s="54"/>
      <c r="I49" s="54"/>
      <c r="J49" s="63"/>
      <c r="K49" s="54"/>
      <c r="L49" s="57">
        <v>5.04</v>
      </c>
      <c r="M49" s="54"/>
      <c r="N49" s="133">
        <v>178.52</v>
      </c>
      <c r="AF49" s="39"/>
      <c r="AG49" s="48"/>
      <c r="AH49" s="48"/>
      <c r="AJ49" s="3" t="s">
        <v>75</v>
      </c>
    </row>
    <row r="50" spans="1:38" s="4" customFormat="1" ht="23.25" x14ac:dyDescent="0.25">
      <c r="A50" s="60"/>
      <c r="B50" s="50" t="s">
        <v>907</v>
      </c>
      <c r="C50" s="853" t="s">
        <v>908</v>
      </c>
      <c r="D50" s="853"/>
      <c r="E50" s="853"/>
      <c r="F50" s="53" t="s">
        <v>78</v>
      </c>
      <c r="G50" s="70">
        <v>90</v>
      </c>
      <c r="H50" s="54"/>
      <c r="I50" s="70">
        <v>90</v>
      </c>
      <c r="J50" s="63"/>
      <c r="K50" s="54"/>
      <c r="L50" s="57">
        <v>4.54</v>
      </c>
      <c r="M50" s="54"/>
      <c r="N50" s="133">
        <v>160.66999999999999</v>
      </c>
      <c r="AF50" s="39"/>
      <c r="AG50" s="48"/>
      <c r="AH50" s="48"/>
      <c r="AJ50" s="3" t="s">
        <v>908</v>
      </c>
    </row>
    <row r="51" spans="1:38" s="4" customFormat="1" ht="23.25" x14ac:dyDescent="0.25">
      <c r="A51" s="60"/>
      <c r="B51" s="50" t="s">
        <v>909</v>
      </c>
      <c r="C51" s="853" t="s">
        <v>910</v>
      </c>
      <c r="D51" s="853"/>
      <c r="E51" s="853"/>
      <c r="F51" s="53" t="s">
        <v>78</v>
      </c>
      <c r="G51" s="70">
        <v>46</v>
      </c>
      <c r="H51" s="54"/>
      <c r="I51" s="70">
        <v>46</v>
      </c>
      <c r="J51" s="63"/>
      <c r="K51" s="54"/>
      <c r="L51" s="57">
        <v>2.3199999999999998</v>
      </c>
      <c r="M51" s="54"/>
      <c r="N51" s="133">
        <v>82.12</v>
      </c>
      <c r="AF51" s="39"/>
      <c r="AG51" s="48"/>
      <c r="AH51" s="48"/>
      <c r="AJ51" s="3" t="s">
        <v>910</v>
      </c>
    </row>
    <row r="52" spans="1:38" s="4" customFormat="1" ht="15" x14ac:dyDescent="0.25">
      <c r="A52" s="71"/>
      <c r="B52" s="72"/>
      <c r="C52" s="847" t="s">
        <v>81</v>
      </c>
      <c r="D52" s="847"/>
      <c r="E52" s="847"/>
      <c r="F52" s="42"/>
      <c r="G52" s="43"/>
      <c r="H52" s="43"/>
      <c r="I52" s="43"/>
      <c r="J52" s="46"/>
      <c r="K52" s="43"/>
      <c r="L52" s="131">
        <v>38.770000000000003</v>
      </c>
      <c r="M52" s="66"/>
      <c r="N52" s="47"/>
      <c r="AF52" s="39"/>
      <c r="AG52" s="48"/>
      <c r="AH52" s="48"/>
      <c r="AL52" s="48" t="s">
        <v>81</v>
      </c>
    </row>
    <row r="53" spans="1:38" s="4" customFormat="1" ht="34.5" x14ac:dyDescent="0.25">
      <c r="A53" s="40" t="s">
        <v>67</v>
      </c>
      <c r="B53" s="41" t="s">
        <v>911</v>
      </c>
      <c r="C53" s="847" t="s">
        <v>912</v>
      </c>
      <c r="D53" s="847"/>
      <c r="E53" s="847"/>
      <c r="F53" s="42" t="s">
        <v>174</v>
      </c>
      <c r="G53" s="43">
        <v>1</v>
      </c>
      <c r="H53" s="44">
        <v>1</v>
      </c>
      <c r="I53" s="44">
        <v>1</v>
      </c>
      <c r="J53" s="46"/>
      <c r="K53" s="43"/>
      <c r="L53" s="46"/>
      <c r="M53" s="43"/>
      <c r="N53" s="47"/>
      <c r="AF53" s="39"/>
      <c r="AG53" s="48"/>
      <c r="AH53" s="48" t="s">
        <v>912</v>
      </c>
      <c r="AL53" s="48"/>
    </row>
    <row r="54" spans="1:38" s="4" customFormat="1" ht="15" x14ac:dyDescent="0.25">
      <c r="A54" s="51"/>
      <c r="B54" s="50" t="s">
        <v>60</v>
      </c>
      <c r="C54" s="853" t="s">
        <v>66</v>
      </c>
      <c r="D54" s="853"/>
      <c r="E54" s="853"/>
      <c r="F54" s="53"/>
      <c r="G54" s="54"/>
      <c r="H54" s="54"/>
      <c r="I54" s="54"/>
      <c r="J54" s="57">
        <v>5.16</v>
      </c>
      <c r="K54" s="54"/>
      <c r="L54" s="57">
        <v>5.16</v>
      </c>
      <c r="M54" s="56">
        <v>35.42</v>
      </c>
      <c r="N54" s="133">
        <v>182.77</v>
      </c>
      <c r="AF54" s="39"/>
      <c r="AG54" s="48"/>
      <c r="AH54" s="48"/>
      <c r="AI54" s="3" t="s">
        <v>66</v>
      </c>
      <c r="AL54" s="48"/>
    </row>
    <row r="55" spans="1:38" s="4" customFormat="1" ht="15" x14ac:dyDescent="0.25">
      <c r="A55" s="51"/>
      <c r="B55" s="50" t="s">
        <v>86</v>
      </c>
      <c r="C55" s="853" t="s">
        <v>87</v>
      </c>
      <c r="D55" s="853"/>
      <c r="E55" s="853"/>
      <c r="F55" s="53"/>
      <c r="G55" s="54"/>
      <c r="H55" s="54"/>
      <c r="I55" s="54"/>
      <c r="J55" s="57">
        <v>1.0900000000000001</v>
      </c>
      <c r="K55" s="54"/>
      <c r="L55" s="57">
        <v>1.0900000000000001</v>
      </c>
      <c r="M55" s="54"/>
      <c r="N55" s="59"/>
      <c r="AF55" s="39"/>
      <c r="AG55" s="48"/>
      <c r="AH55" s="48"/>
      <c r="AI55" s="3" t="s">
        <v>87</v>
      </c>
      <c r="AL55" s="48"/>
    </row>
    <row r="56" spans="1:38" s="4" customFormat="1" ht="15" x14ac:dyDescent="0.25">
      <c r="A56" s="60"/>
      <c r="B56" s="50"/>
      <c r="C56" s="853" t="s">
        <v>71</v>
      </c>
      <c r="D56" s="853"/>
      <c r="E56" s="853"/>
      <c r="F56" s="53" t="s">
        <v>72</v>
      </c>
      <c r="G56" s="56">
        <v>0.52</v>
      </c>
      <c r="H56" s="54"/>
      <c r="I56" s="56">
        <v>0.52</v>
      </c>
      <c r="J56" s="63"/>
      <c r="K56" s="54"/>
      <c r="L56" s="63"/>
      <c r="M56" s="54"/>
      <c r="N56" s="59"/>
      <c r="AF56" s="39"/>
      <c r="AG56" s="48"/>
      <c r="AH56" s="48"/>
      <c r="AJ56" s="3" t="s">
        <v>71</v>
      </c>
      <c r="AL56" s="48"/>
    </row>
    <row r="57" spans="1:38" s="4" customFormat="1" ht="15" x14ac:dyDescent="0.25">
      <c r="A57" s="51"/>
      <c r="B57" s="50"/>
      <c r="C57" s="854" t="s">
        <v>74</v>
      </c>
      <c r="D57" s="854"/>
      <c r="E57" s="854"/>
      <c r="F57" s="65"/>
      <c r="G57" s="66"/>
      <c r="H57" s="66"/>
      <c r="I57" s="66"/>
      <c r="J57" s="68">
        <v>6.25</v>
      </c>
      <c r="K57" s="66"/>
      <c r="L57" s="68">
        <v>6.25</v>
      </c>
      <c r="M57" s="66"/>
      <c r="N57" s="69"/>
      <c r="AF57" s="39"/>
      <c r="AG57" s="48"/>
      <c r="AH57" s="48"/>
      <c r="AK57" s="3" t="s">
        <v>74</v>
      </c>
      <c r="AL57" s="48"/>
    </row>
    <row r="58" spans="1:38" s="4" customFormat="1" ht="15" x14ac:dyDescent="0.25">
      <c r="A58" s="60"/>
      <c r="B58" s="50"/>
      <c r="C58" s="853" t="s">
        <v>75</v>
      </c>
      <c r="D58" s="853"/>
      <c r="E58" s="853"/>
      <c r="F58" s="53"/>
      <c r="G58" s="54"/>
      <c r="H58" s="54"/>
      <c r="I58" s="54"/>
      <c r="J58" s="63"/>
      <c r="K58" s="54"/>
      <c r="L58" s="57">
        <v>5.16</v>
      </c>
      <c r="M58" s="54"/>
      <c r="N58" s="133">
        <v>182.77</v>
      </c>
      <c r="AF58" s="39"/>
      <c r="AG58" s="48"/>
      <c r="AH58" s="48"/>
      <c r="AJ58" s="3" t="s">
        <v>75</v>
      </c>
      <c r="AL58" s="48"/>
    </row>
    <row r="59" spans="1:38" s="4" customFormat="1" ht="23.25" x14ac:dyDescent="0.25">
      <c r="A59" s="60"/>
      <c r="B59" s="50" t="s">
        <v>907</v>
      </c>
      <c r="C59" s="853" t="s">
        <v>908</v>
      </c>
      <c r="D59" s="853"/>
      <c r="E59" s="853"/>
      <c r="F59" s="53" t="s">
        <v>78</v>
      </c>
      <c r="G59" s="70">
        <v>90</v>
      </c>
      <c r="H59" s="54"/>
      <c r="I59" s="70">
        <v>90</v>
      </c>
      <c r="J59" s="63"/>
      <c r="K59" s="54"/>
      <c r="L59" s="57">
        <v>4.6399999999999997</v>
      </c>
      <c r="M59" s="54"/>
      <c r="N59" s="133">
        <v>164.49</v>
      </c>
      <c r="AF59" s="39"/>
      <c r="AG59" s="48"/>
      <c r="AH59" s="48"/>
      <c r="AJ59" s="3" t="s">
        <v>908</v>
      </c>
      <c r="AL59" s="48"/>
    </row>
    <row r="60" spans="1:38" s="4" customFormat="1" ht="23.25" x14ac:dyDescent="0.25">
      <c r="A60" s="60"/>
      <c r="B60" s="50" t="s">
        <v>909</v>
      </c>
      <c r="C60" s="853" t="s">
        <v>910</v>
      </c>
      <c r="D60" s="853"/>
      <c r="E60" s="853"/>
      <c r="F60" s="53" t="s">
        <v>78</v>
      </c>
      <c r="G60" s="70">
        <v>46</v>
      </c>
      <c r="H60" s="54"/>
      <c r="I60" s="70">
        <v>46</v>
      </c>
      <c r="J60" s="63"/>
      <c r="K60" s="54"/>
      <c r="L60" s="57">
        <v>2.37</v>
      </c>
      <c r="M60" s="54"/>
      <c r="N60" s="133">
        <v>84.07</v>
      </c>
      <c r="AF60" s="39"/>
      <c r="AG60" s="48"/>
      <c r="AH60" s="48"/>
      <c r="AJ60" s="3" t="s">
        <v>910</v>
      </c>
      <c r="AL60" s="48"/>
    </row>
    <row r="61" spans="1:38" s="4" customFormat="1" ht="15" x14ac:dyDescent="0.25">
      <c r="A61" s="71"/>
      <c r="B61" s="72"/>
      <c r="C61" s="847" t="s">
        <v>81</v>
      </c>
      <c r="D61" s="847"/>
      <c r="E61" s="847"/>
      <c r="F61" s="42"/>
      <c r="G61" s="43"/>
      <c r="H61" s="43"/>
      <c r="I61" s="43"/>
      <c r="J61" s="46"/>
      <c r="K61" s="43"/>
      <c r="L61" s="131">
        <v>13.26</v>
      </c>
      <c r="M61" s="66"/>
      <c r="N61" s="47"/>
      <c r="AF61" s="39"/>
      <c r="AG61" s="48"/>
      <c r="AH61" s="48"/>
      <c r="AL61" s="48" t="s">
        <v>81</v>
      </c>
    </row>
    <row r="62" spans="1:38" s="4" customFormat="1" ht="22.5" x14ac:dyDescent="0.25">
      <c r="A62" s="40" t="s">
        <v>913</v>
      </c>
      <c r="B62" s="41" t="s">
        <v>914</v>
      </c>
      <c r="C62" s="847" t="s">
        <v>915</v>
      </c>
      <c r="D62" s="847"/>
      <c r="E62" s="847"/>
      <c r="F62" s="42" t="s">
        <v>916</v>
      </c>
      <c r="G62" s="43">
        <v>1</v>
      </c>
      <c r="H62" s="44">
        <v>1</v>
      </c>
      <c r="I62" s="44">
        <v>1</v>
      </c>
      <c r="J62" s="73">
        <v>27530.81</v>
      </c>
      <c r="K62" s="43"/>
      <c r="L62" s="73">
        <v>4550.55</v>
      </c>
      <c r="M62" s="109">
        <v>6.05</v>
      </c>
      <c r="N62" s="134">
        <v>27530.81</v>
      </c>
      <c r="AF62" s="39"/>
      <c r="AG62" s="48"/>
      <c r="AH62" s="48" t="s">
        <v>915</v>
      </c>
      <c r="AL62" s="48"/>
    </row>
    <row r="63" spans="1:38" s="4" customFormat="1" ht="15" x14ac:dyDescent="0.25">
      <c r="A63" s="71"/>
      <c r="B63" s="72"/>
      <c r="C63" s="847" t="s">
        <v>81</v>
      </c>
      <c r="D63" s="847"/>
      <c r="E63" s="847"/>
      <c r="F63" s="42"/>
      <c r="G63" s="43"/>
      <c r="H63" s="43"/>
      <c r="I63" s="43"/>
      <c r="J63" s="46"/>
      <c r="K63" s="43"/>
      <c r="L63" s="73">
        <v>4550.55</v>
      </c>
      <c r="M63" s="66"/>
      <c r="N63" s="134">
        <v>27530.81</v>
      </c>
      <c r="AF63" s="39"/>
      <c r="AG63" s="48"/>
      <c r="AH63" s="48"/>
      <c r="AL63" s="48" t="s">
        <v>81</v>
      </c>
    </row>
    <row r="64" spans="1:38" s="4" customFormat="1" ht="45.75" x14ac:dyDescent="0.25">
      <c r="A64" s="40" t="s">
        <v>86</v>
      </c>
      <c r="B64" s="41" t="s">
        <v>917</v>
      </c>
      <c r="C64" s="847" t="s">
        <v>918</v>
      </c>
      <c r="D64" s="847"/>
      <c r="E64" s="847"/>
      <c r="F64" s="42" t="s">
        <v>174</v>
      </c>
      <c r="G64" s="43">
        <v>1</v>
      </c>
      <c r="H64" s="44">
        <v>1</v>
      </c>
      <c r="I64" s="44">
        <v>1</v>
      </c>
      <c r="J64" s="46"/>
      <c r="K64" s="43"/>
      <c r="L64" s="46"/>
      <c r="M64" s="43"/>
      <c r="N64" s="47"/>
      <c r="AF64" s="39"/>
      <c r="AG64" s="48"/>
      <c r="AH64" s="48" t="s">
        <v>918</v>
      </c>
      <c r="AL64" s="48"/>
    </row>
    <row r="65" spans="1:38" s="4" customFormat="1" ht="15" x14ac:dyDescent="0.25">
      <c r="A65" s="51"/>
      <c r="B65" s="50" t="s">
        <v>60</v>
      </c>
      <c r="C65" s="853" t="s">
        <v>66</v>
      </c>
      <c r="D65" s="853"/>
      <c r="E65" s="853"/>
      <c r="F65" s="53"/>
      <c r="G65" s="54"/>
      <c r="H65" s="54"/>
      <c r="I65" s="54"/>
      <c r="J65" s="57">
        <v>20.440000000000001</v>
      </c>
      <c r="K65" s="54"/>
      <c r="L65" s="57">
        <v>20.440000000000001</v>
      </c>
      <c r="M65" s="56">
        <v>35.42</v>
      </c>
      <c r="N65" s="133">
        <v>723.98</v>
      </c>
      <c r="AF65" s="39"/>
      <c r="AG65" s="48"/>
      <c r="AH65" s="48"/>
      <c r="AI65" s="3" t="s">
        <v>66</v>
      </c>
      <c r="AL65" s="48"/>
    </row>
    <row r="66" spans="1:38" s="4" customFormat="1" ht="15" x14ac:dyDescent="0.25">
      <c r="A66" s="51"/>
      <c r="B66" s="50" t="s">
        <v>67</v>
      </c>
      <c r="C66" s="853" t="s">
        <v>68</v>
      </c>
      <c r="D66" s="853"/>
      <c r="E66" s="853"/>
      <c r="F66" s="53"/>
      <c r="G66" s="54"/>
      <c r="H66" s="54"/>
      <c r="I66" s="54"/>
      <c r="J66" s="57">
        <v>21.65</v>
      </c>
      <c r="K66" s="54"/>
      <c r="L66" s="57">
        <v>21.65</v>
      </c>
      <c r="M66" s="54"/>
      <c r="N66" s="59"/>
      <c r="AF66" s="39"/>
      <c r="AG66" s="48"/>
      <c r="AH66" s="48"/>
      <c r="AI66" s="3" t="s">
        <v>68</v>
      </c>
      <c r="AL66" s="48"/>
    </row>
    <row r="67" spans="1:38" s="4" customFormat="1" ht="15" x14ac:dyDescent="0.25">
      <c r="A67" s="51"/>
      <c r="B67" s="50" t="s">
        <v>69</v>
      </c>
      <c r="C67" s="853" t="s">
        <v>70</v>
      </c>
      <c r="D67" s="853"/>
      <c r="E67" s="853"/>
      <c r="F67" s="53"/>
      <c r="G67" s="54"/>
      <c r="H67" s="54"/>
      <c r="I67" s="54"/>
      <c r="J67" s="57">
        <v>2.2599999999999998</v>
      </c>
      <c r="K67" s="54"/>
      <c r="L67" s="57">
        <v>2.2599999999999998</v>
      </c>
      <c r="M67" s="56">
        <v>35.42</v>
      </c>
      <c r="N67" s="133">
        <v>80.05</v>
      </c>
      <c r="AF67" s="39"/>
      <c r="AG67" s="48"/>
      <c r="AH67" s="48"/>
      <c r="AI67" s="3" t="s">
        <v>70</v>
      </c>
      <c r="AL67" s="48"/>
    </row>
    <row r="68" spans="1:38" s="4" customFormat="1" ht="15" x14ac:dyDescent="0.25">
      <c r="A68" s="51"/>
      <c r="B68" s="50" t="s">
        <v>86</v>
      </c>
      <c r="C68" s="853" t="s">
        <v>87</v>
      </c>
      <c r="D68" s="853"/>
      <c r="E68" s="853"/>
      <c r="F68" s="53"/>
      <c r="G68" s="54"/>
      <c r="H68" s="54"/>
      <c r="I68" s="54"/>
      <c r="J68" s="57">
        <v>176.9</v>
      </c>
      <c r="K68" s="54"/>
      <c r="L68" s="57">
        <v>176.9</v>
      </c>
      <c r="M68" s="54"/>
      <c r="N68" s="59"/>
      <c r="AF68" s="39"/>
      <c r="AG68" s="48"/>
      <c r="AH68" s="48"/>
      <c r="AI68" s="3" t="s">
        <v>87</v>
      </c>
      <c r="AL68" s="48"/>
    </row>
    <row r="69" spans="1:38" s="4" customFormat="1" ht="15" x14ac:dyDescent="0.25">
      <c r="A69" s="60"/>
      <c r="B69" s="50"/>
      <c r="C69" s="853" t="s">
        <v>71</v>
      </c>
      <c r="D69" s="853"/>
      <c r="E69" s="853"/>
      <c r="F69" s="53" t="s">
        <v>72</v>
      </c>
      <c r="G69" s="56">
        <v>2.06</v>
      </c>
      <c r="H69" s="54"/>
      <c r="I69" s="56">
        <v>2.06</v>
      </c>
      <c r="J69" s="63"/>
      <c r="K69" s="54"/>
      <c r="L69" s="63"/>
      <c r="M69" s="54"/>
      <c r="N69" s="59"/>
      <c r="AF69" s="39"/>
      <c r="AG69" s="48"/>
      <c r="AH69" s="48"/>
      <c r="AJ69" s="3" t="s">
        <v>71</v>
      </c>
      <c r="AL69" s="48"/>
    </row>
    <row r="70" spans="1:38" s="4" customFormat="1" ht="15" x14ac:dyDescent="0.25">
      <c r="A70" s="60"/>
      <c r="B70" s="50"/>
      <c r="C70" s="853" t="s">
        <v>73</v>
      </c>
      <c r="D70" s="853"/>
      <c r="E70" s="853"/>
      <c r="F70" s="53" t="s">
        <v>72</v>
      </c>
      <c r="G70" s="56">
        <v>0.18</v>
      </c>
      <c r="H70" s="54"/>
      <c r="I70" s="56">
        <v>0.18</v>
      </c>
      <c r="J70" s="63"/>
      <c r="K70" s="54"/>
      <c r="L70" s="63"/>
      <c r="M70" s="54"/>
      <c r="N70" s="59"/>
      <c r="AF70" s="39"/>
      <c r="AG70" s="48"/>
      <c r="AH70" s="48"/>
      <c r="AJ70" s="3" t="s">
        <v>73</v>
      </c>
      <c r="AL70" s="48"/>
    </row>
    <row r="71" spans="1:38" s="4" customFormat="1" ht="15" x14ac:dyDescent="0.25">
      <c r="A71" s="51"/>
      <c r="B71" s="50"/>
      <c r="C71" s="854" t="s">
        <v>74</v>
      </c>
      <c r="D71" s="854"/>
      <c r="E71" s="854"/>
      <c r="F71" s="65"/>
      <c r="G71" s="66"/>
      <c r="H71" s="66"/>
      <c r="I71" s="66"/>
      <c r="J71" s="68">
        <v>218.99</v>
      </c>
      <c r="K71" s="66"/>
      <c r="L71" s="68">
        <v>218.99</v>
      </c>
      <c r="M71" s="66"/>
      <c r="N71" s="69"/>
      <c r="AF71" s="39"/>
      <c r="AG71" s="48"/>
      <c r="AH71" s="48"/>
      <c r="AK71" s="3" t="s">
        <v>74</v>
      </c>
      <c r="AL71" s="48"/>
    </row>
    <row r="72" spans="1:38" s="4" customFormat="1" ht="15" x14ac:dyDescent="0.25">
      <c r="A72" s="60"/>
      <c r="B72" s="50"/>
      <c r="C72" s="853" t="s">
        <v>75</v>
      </c>
      <c r="D72" s="853"/>
      <c r="E72" s="853"/>
      <c r="F72" s="53"/>
      <c r="G72" s="54"/>
      <c r="H72" s="54"/>
      <c r="I72" s="54"/>
      <c r="J72" s="63"/>
      <c r="K72" s="54"/>
      <c r="L72" s="57">
        <v>22.7</v>
      </c>
      <c r="M72" s="54"/>
      <c r="N72" s="133">
        <v>804.03</v>
      </c>
      <c r="AF72" s="39"/>
      <c r="AG72" s="48"/>
      <c r="AH72" s="48"/>
      <c r="AJ72" s="3" t="s">
        <v>75</v>
      </c>
      <c r="AL72" s="48"/>
    </row>
    <row r="73" spans="1:38" s="4" customFormat="1" ht="23.25" x14ac:dyDescent="0.25">
      <c r="A73" s="60"/>
      <c r="B73" s="50" t="s">
        <v>120</v>
      </c>
      <c r="C73" s="853" t="s">
        <v>121</v>
      </c>
      <c r="D73" s="853"/>
      <c r="E73" s="853"/>
      <c r="F73" s="53" t="s">
        <v>78</v>
      </c>
      <c r="G73" s="70">
        <v>97</v>
      </c>
      <c r="H73" s="54"/>
      <c r="I73" s="70">
        <v>97</v>
      </c>
      <c r="J73" s="63"/>
      <c r="K73" s="54"/>
      <c r="L73" s="57">
        <v>22.02</v>
      </c>
      <c r="M73" s="54"/>
      <c r="N73" s="133">
        <v>779.91</v>
      </c>
      <c r="AF73" s="39"/>
      <c r="AG73" s="48"/>
      <c r="AH73" s="48"/>
      <c r="AJ73" s="3" t="s">
        <v>121</v>
      </c>
      <c r="AL73" s="48"/>
    </row>
    <row r="74" spans="1:38" s="4" customFormat="1" ht="23.25" x14ac:dyDescent="0.25">
      <c r="A74" s="60"/>
      <c r="B74" s="50" t="s">
        <v>122</v>
      </c>
      <c r="C74" s="853" t="s">
        <v>123</v>
      </c>
      <c r="D74" s="853"/>
      <c r="E74" s="853"/>
      <c r="F74" s="53" t="s">
        <v>78</v>
      </c>
      <c r="G74" s="70">
        <v>51</v>
      </c>
      <c r="H74" s="54"/>
      <c r="I74" s="70">
        <v>51</v>
      </c>
      <c r="J74" s="63"/>
      <c r="K74" s="54"/>
      <c r="L74" s="57">
        <v>11.58</v>
      </c>
      <c r="M74" s="54"/>
      <c r="N74" s="133">
        <v>410.06</v>
      </c>
      <c r="AF74" s="39"/>
      <c r="AG74" s="48"/>
      <c r="AH74" s="48"/>
      <c r="AJ74" s="3" t="s">
        <v>123</v>
      </c>
      <c r="AL74" s="48"/>
    </row>
    <row r="75" spans="1:38" s="4" customFormat="1" ht="15" x14ac:dyDescent="0.25">
      <c r="A75" s="71"/>
      <c r="B75" s="72"/>
      <c r="C75" s="847" t="s">
        <v>81</v>
      </c>
      <c r="D75" s="847"/>
      <c r="E75" s="847"/>
      <c r="F75" s="42"/>
      <c r="G75" s="43"/>
      <c r="H75" s="43"/>
      <c r="I75" s="43"/>
      <c r="J75" s="46"/>
      <c r="K75" s="43"/>
      <c r="L75" s="131">
        <v>252.59</v>
      </c>
      <c r="M75" s="66"/>
      <c r="N75" s="47"/>
      <c r="AF75" s="39"/>
      <c r="AG75" s="48"/>
      <c r="AH75" s="48"/>
      <c r="AL75" s="48" t="s">
        <v>81</v>
      </c>
    </row>
    <row r="76" spans="1:38" s="4" customFormat="1" ht="22.5" x14ac:dyDescent="0.25">
      <c r="A76" s="40" t="s">
        <v>919</v>
      </c>
      <c r="B76" s="41" t="s">
        <v>920</v>
      </c>
      <c r="C76" s="847" t="s">
        <v>921</v>
      </c>
      <c r="D76" s="847"/>
      <c r="E76" s="847"/>
      <c r="F76" s="42" t="s">
        <v>916</v>
      </c>
      <c r="G76" s="43">
        <v>1</v>
      </c>
      <c r="H76" s="44">
        <v>1</v>
      </c>
      <c r="I76" s="44">
        <v>1</v>
      </c>
      <c r="J76" s="73">
        <v>528013.61</v>
      </c>
      <c r="K76" s="43"/>
      <c r="L76" s="73">
        <v>87274.98</v>
      </c>
      <c r="M76" s="109">
        <v>6.05</v>
      </c>
      <c r="N76" s="134">
        <v>528013.61</v>
      </c>
      <c r="AF76" s="39"/>
      <c r="AG76" s="48"/>
      <c r="AH76" s="48" t="s">
        <v>921</v>
      </c>
      <c r="AL76" s="48"/>
    </row>
    <row r="77" spans="1:38" s="4" customFormat="1" ht="15" x14ac:dyDescent="0.25">
      <c r="A77" s="71"/>
      <c r="B77" s="72"/>
      <c r="C77" s="847" t="s">
        <v>81</v>
      </c>
      <c r="D77" s="847"/>
      <c r="E77" s="847"/>
      <c r="F77" s="42"/>
      <c r="G77" s="43"/>
      <c r="H77" s="43"/>
      <c r="I77" s="43"/>
      <c r="J77" s="46"/>
      <c r="K77" s="43"/>
      <c r="L77" s="73">
        <v>87274.98</v>
      </c>
      <c r="M77" s="66"/>
      <c r="N77" s="134">
        <v>528013.61</v>
      </c>
      <c r="AF77" s="39"/>
      <c r="AG77" s="48"/>
      <c r="AH77" s="48"/>
      <c r="AL77" s="48" t="s">
        <v>81</v>
      </c>
    </row>
    <row r="78" spans="1:38" s="4" customFormat="1" ht="45.75" x14ac:dyDescent="0.25">
      <c r="A78" s="40" t="s">
        <v>127</v>
      </c>
      <c r="B78" s="41" t="s">
        <v>917</v>
      </c>
      <c r="C78" s="847" t="s">
        <v>922</v>
      </c>
      <c r="D78" s="847"/>
      <c r="E78" s="847"/>
      <c r="F78" s="42" t="s">
        <v>174</v>
      </c>
      <c r="G78" s="43">
        <v>1</v>
      </c>
      <c r="H78" s="44">
        <v>1</v>
      </c>
      <c r="I78" s="44">
        <v>1</v>
      </c>
      <c r="J78" s="46"/>
      <c r="K78" s="43"/>
      <c r="L78" s="46"/>
      <c r="M78" s="43"/>
      <c r="N78" s="47"/>
      <c r="AF78" s="39"/>
      <c r="AG78" s="48"/>
      <c r="AH78" s="48" t="s">
        <v>922</v>
      </c>
      <c r="AL78" s="48"/>
    </row>
    <row r="79" spans="1:38" s="4" customFormat="1" ht="15" x14ac:dyDescent="0.25">
      <c r="A79" s="51"/>
      <c r="B79" s="50" t="s">
        <v>60</v>
      </c>
      <c r="C79" s="853" t="s">
        <v>66</v>
      </c>
      <c r="D79" s="853"/>
      <c r="E79" s="853"/>
      <c r="F79" s="53"/>
      <c r="G79" s="54"/>
      <c r="H79" s="54"/>
      <c r="I79" s="54"/>
      <c r="J79" s="57">
        <v>20.440000000000001</v>
      </c>
      <c r="K79" s="54"/>
      <c r="L79" s="57">
        <v>20.440000000000001</v>
      </c>
      <c r="M79" s="56">
        <v>35.42</v>
      </c>
      <c r="N79" s="133">
        <v>723.98</v>
      </c>
      <c r="AF79" s="39"/>
      <c r="AG79" s="48"/>
      <c r="AH79" s="48"/>
      <c r="AI79" s="3" t="s">
        <v>66</v>
      </c>
      <c r="AL79" s="48"/>
    </row>
    <row r="80" spans="1:38" s="4" customFormat="1" ht="15" x14ac:dyDescent="0.25">
      <c r="A80" s="51"/>
      <c r="B80" s="50" t="s">
        <v>67</v>
      </c>
      <c r="C80" s="853" t="s">
        <v>68</v>
      </c>
      <c r="D80" s="853"/>
      <c r="E80" s="853"/>
      <c r="F80" s="53"/>
      <c r="G80" s="54"/>
      <c r="H80" s="54"/>
      <c r="I80" s="54"/>
      <c r="J80" s="57">
        <v>21.65</v>
      </c>
      <c r="K80" s="54"/>
      <c r="L80" s="57">
        <v>21.65</v>
      </c>
      <c r="M80" s="54"/>
      <c r="N80" s="59"/>
      <c r="AF80" s="39"/>
      <c r="AG80" s="48"/>
      <c r="AH80" s="48"/>
      <c r="AI80" s="3" t="s">
        <v>68</v>
      </c>
      <c r="AL80" s="48"/>
    </row>
    <row r="81" spans="1:38" s="4" customFormat="1" ht="15" x14ac:dyDescent="0.25">
      <c r="A81" s="51"/>
      <c r="B81" s="50" t="s">
        <v>69</v>
      </c>
      <c r="C81" s="853" t="s">
        <v>70</v>
      </c>
      <c r="D81" s="853"/>
      <c r="E81" s="853"/>
      <c r="F81" s="53"/>
      <c r="G81" s="54"/>
      <c r="H81" s="54"/>
      <c r="I81" s="54"/>
      <c r="J81" s="57">
        <v>2.2599999999999998</v>
      </c>
      <c r="K81" s="54"/>
      <c r="L81" s="57">
        <v>2.2599999999999998</v>
      </c>
      <c r="M81" s="56">
        <v>35.42</v>
      </c>
      <c r="N81" s="133">
        <v>80.05</v>
      </c>
      <c r="AF81" s="39"/>
      <c r="AG81" s="48"/>
      <c r="AH81" s="48"/>
      <c r="AI81" s="3" t="s">
        <v>70</v>
      </c>
      <c r="AL81" s="48"/>
    </row>
    <row r="82" spans="1:38" s="4" customFormat="1" ht="15" x14ac:dyDescent="0.25">
      <c r="A82" s="51"/>
      <c r="B82" s="50" t="s">
        <v>86</v>
      </c>
      <c r="C82" s="853" t="s">
        <v>87</v>
      </c>
      <c r="D82" s="853"/>
      <c r="E82" s="853"/>
      <c r="F82" s="53"/>
      <c r="G82" s="54"/>
      <c r="H82" s="54"/>
      <c r="I82" s="54"/>
      <c r="J82" s="57">
        <v>176.9</v>
      </c>
      <c r="K82" s="54"/>
      <c r="L82" s="57">
        <v>176.9</v>
      </c>
      <c r="M82" s="54"/>
      <c r="N82" s="59"/>
      <c r="AF82" s="39"/>
      <c r="AG82" s="48"/>
      <c r="AH82" s="48"/>
      <c r="AI82" s="3" t="s">
        <v>87</v>
      </c>
      <c r="AL82" s="48"/>
    </row>
    <row r="83" spans="1:38" s="4" customFormat="1" ht="15" x14ac:dyDescent="0.25">
      <c r="A83" s="60"/>
      <c r="B83" s="50"/>
      <c r="C83" s="853" t="s">
        <v>71</v>
      </c>
      <c r="D83" s="853"/>
      <c r="E83" s="853"/>
      <c r="F83" s="53" t="s">
        <v>72</v>
      </c>
      <c r="G83" s="56">
        <v>2.06</v>
      </c>
      <c r="H83" s="54"/>
      <c r="I83" s="56">
        <v>2.06</v>
      </c>
      <c r="J83" s="63"/>
      <c r="K83" s="54"/>
      <c r="L83" s="63"/>
      <c r="M83" s="54"/>
      <c r="N83" s="59"/>
      <c r="AF83" s="39"/>
      <c r="AG83" s="48"/>
      <c r="AH83" s="48"/>
      <c r="AJ83" s="3" t="s">
        <v>71</v>
      </c>
      <c r="AL83" s="48"/>
    </row>
    <row r="84" spans="1:38" s="4" customFormat="1" ht="15" x14ac:dyDescent="0.25">
      <c r="A84" s="60"/>
      <c r="B84" s="50"/>
      <c r="C84" s="853" t="s">
        <v>73</v>
      </c>
      <c r="D84" s="853"/>
      <c r="E84" s="853"/>
      <c r="F84" s="53" t="s">
        <v>72</v>
      </c>
      <c r="G84" s="56">
        <v>0.18</v>
      </c>
      <c r="H84" s="54"/>
      <c r="I84" s="56">
        <v>0.18</v>
      </c>
      <c r="J84" s="63"/>
      <c r="K84" s="54"/>
      <c r="L84" s="63"/>
      <c r="M84" s="54"/>
      <c r="N84" s="59"/>
      <c r="AF84" s="39"/>
      <c r="AG84" s="48"/>
      <c r="AH84" s="48"/>
      <c r="AJ84" s="3" t="s">
        <v>73</v>
      </c>
      <c r="AL84" s="48"/>
    </row>
    <row r="85" spans="1:38" s="4" customFormat="1" ht="15" x14ac:dyDescent="0.25">
      <c r="A85" s="51"/>
      <c r="B85" s="50"/>
      <c r="C85" s="854" t="s">
        <v>74</v>
      </c>
      <c r="D85" s="854"/>
      <c r="E85" s="854"/>
      <c r="F85" s="65"/>
      <c r="G85" s="66"/>
      <c r="H85" s="66"/>
      <c r="I85" s="66"/>
      <c r="J85" s="68">
        <v>218.99</v>
      </c>
      <c r="K85" s="66"/>
      <c r="L85" s="68">
        <v>218.99</v>
      </c>
      <c r="M85" s="66"/>
      <c r="N85" s="69"/>
      <c r="AF85" s="39"/>
      <c r="AG85" s="48"/>
      <c r="AH85" s="48"/>
      <c r="AK85" s="3" t="s">
        <v>74</v>
      </c>
      <c r="AL85" s="48"/>
    </row>
    <row r="86" spans="1:38" s="4" customFormat="1" ht="15" x14ac:dyDescent="0.25">
      <c r="A86" s="60"/>
      <c r="B86" s="50"/>
      <c r="C86" s="853" t="s">
        <v>75</v>
      </c>
      <c r="D86" s="853"/>
      <c r="E86" s="853"/>
      <c r="F86" s="53"/>
      <c r="G86" s="54"/>
      <c r="H86" s="54"/>
      <c r="I86" s="54"/>
      <c r="J86" s="63"/>
      <c r="K86" s="54"/>
      <c r="L86" s="57">
        <v>22.7</v>
      </c>
      <c r="M86" s="54"/>
      <c r="N86" s="133">
        <v>804.03</v>
      </c>
      <c r="AF86" s="39"/>
      <c r="AG86" s="48"/>
      <c r="AH86" s="48"/>
      <c r="AJ86" s="3" t="s">
        <v>75</v>
      </c>
      <c r="AL86" s="48"/>
    </row>
    <row r="87" spans="1:38" s="4" customFormat="1" ht="23.25" x14ac:dyDescent="0.25">
      <c r="A87" s="60"/>
      <c r="B87" s="50" t="s">
        <v>120</v>
      </c>
      <c r="C87" s="853" t="s">
        <v>121</v>
      </c>
      <c r="D87" s="853"/>
      <c r="E87" s="853"/>
      <c r="F87" s="53" t="s">
        <v>78</v>
      </c>
      <c r="G87" s="70">
        <v>97</v>
      </c>
      <c r="H87" s="54"/>
      <c r="I87" s="70">
        <v>97</v>
      </c>
      <c r="J87" s="63"/>
      <c r="K87" s="54"/>
      <c r="L87" s="57">
        <v>22.02</v>
      </c>
      <c r="M87" s="54"/>
      <c r="N87" s="133">
        <v>779.91</v>
      </c>
      <c r="AF87" s="39"/>
      <c r="AG87" s="48"/>
      <c r="AH87" s="48"/>
      <c r="AJ87" s="3" t="s">
        <v>121</v>
      </c>
      <c r="AL87" s="48"/>
    </row>
    <row r="88" spans="1:38" s="4" customFormat="1" ht="23.25" x14ac:dyDescent="0.25">
      <c r="A88" s="60"/>
      <c r="B88" s="50" t="s">
        <v>122</v>
      </c>
      <c r="C88" s="853" t="s">
        <v>123</v>
      </c>
      <c r="D88" s="853"/>
      <c r="E88" s="853"/>
      <c r="F88" s="53" t="s">
        <v>78</v>
      </c>
      <c r="G88" s="70">
        <v>51</v>
      </c>
      <c r="H88" s="54"/>
      <c r="I88" s="70">
        <v>51</v>
      </c>
      <c r="J88" s="63"/>
      <c r="K88" s="54"/>
      <c r="L88" s="57">
        <v>11.58</v>
      </c>
      <c r="M88" s="54"/>
      <c r="N88" s="133">
        <v>410.06</v>
      </c>
      <c r="AF88" s="39"/>
      <c r="AG88" s="48"/>
      <c r="AH88" s="48"/>
      <c r="AJ88" s="3" t="s">
        <v>123</v>
      </c>
      <c r="AL88" s="48"/>
    </row>
    <row r="89" spans="1:38" s="4" customFormat="1" ht="15" x14ac:dyDescent="0.25">
      <c r="A89" s="71"/>
      <c r="B89" s="72"/>
      <c r="C89" s="847" t="s">
        <v>81</v>
      </c>
      <c r="D89" s="847"/>
      <c r="E89" s="847"/>
      <c r="F89" s="42"/>
      <c r="G89" s="43"/>
      <c r="H89" s="43"/>
      <c r="I89" s="43"/>
      <c r="J89" s="46"/>
      <c r="K89" s="43"/>
      <c r="L89" s="131">
        <v>252.59</v>
      </c>
      <c r="M89" s="66"/>
      <c r="N89" s="47"/>
      <c r="AF89" s="39"/>
      <c r="AG89" s="48"/>
      <c r="AH89" s="48"/>
      <c r="AL89" s="48" t="s">
        <v>81</v>
      </c>
    </row>
    <row r="90" spans="1:38" s="4" customFormat="1" ht="23.25" x14ac:dyDescent="0.25">
      <c r="A90" s="40" t="s">
        <v>923</v>
      </c>
      <c r="B90" s="41" t="s">
        <v>924</v>
      </c>
      <c r="C90" s="847" t="s">
        <v>925</v>
      </c>
      <c r="D90" s="847"/>
      <c r="E90" s="847"/>
      <c r="F90" s="42" t="s">
        <v>916</v>
      </c>
      <c r="G90" s="43">
        <v>1</v>
      </c>
      <c r="H90" s="44">
        <v>1</v>
      </c>
      <c r="I90" s="44">
        <v>1</v>
      </c>
      <c r="J90" s="73">
        <v>257991.01</v>
      </c>
      <c r="K90" s="43"/>
      <c r="L90" s="73">
        <v>42643.14</v>
      </c>
      <c r="M90" s="109">
        <v>6.05</v>
      </c>
      <c r="N90" s="134">
        <v>257991.01</v>
      </c>
      <c r="AF90" s="39"/>
      <c r="AG90" s="48"/>
      <c r="AH90" s="48" t="s">
        <v>925</v>
      </c>
      <c r="AL90" s="48"/>
    </row>
    <row r="91" spans="1:38" s="4" customFormat="1" ht="15" x14ac:dyDescent="0.25">
      <c r="A91" s="71"/>
      <c r="B91" s="72"/>
      <c r="C91" s="847" t="s">
        <v>81</v>
      </c>
      <c r="D91" s="847"/>
      <c r="E91" s="847"/>
      <c r="F91" s="42"/>
      <c r="G91" s="43"/>
      <c r="H91" s="43"/>
      <c r="I91" s="43"/>
      <c r="J91" s="46"/>
      <c r="K91" s="43"/>
      <c r="L91" s="73">
        <v>42643.14</v>
      </c>
      <c r="M91" s="66"/>
      <c r="N91" s="134">
        <v>257991.01</v>
      </c>
      <c r="AF91" s="39"/>
      <c r="AG91" s="48"/>
      <c r="AH91" s="48"/>
      <c r="AL91" s="48" t="s">
        <v>81</v>
      </c>
    </row>
    <row r="92" spans="1:38" s="4" customFormat="1" ht="23.25" x14ac:dyDescent="0.25">
      <c r="A92" s="40" t="s">
        <v>134</v>
      </c>
      <c r="B92" s="41" t="s">
        <v>926</v>
      </c>
      <c r="C92" s="847" t="s">
        <v>927</v>
      </c>
      <c r="D92" s="847"/>
      <c r="E92" s="847"/>
      <c r="F92" s="42" t="s">
        <v>174</v>
      </c>
      <c r="G92" s="43">
        <v>1</v>
      </c>
      <c r="H92" s="44">
        <v>1</v>
      </c>
      <c r="I92" s="44">
        <v>1</v>
      </c>
      <c r="J92" s="46"/>
      <c r="K92" s="43"/>
      <c r="L92" s="46"/>
      <c r="M92" s="43"/>
      <c r="N92" s="47"/>
      <c r="AF92" s="39"/>
      <c r="AG92" s="48"/>
      <c r="AH92" s="48" t="s">
        <v>927</v>
      </c>
      <c r="AL92" s="48"/>
    </row>
    <row r="93" spans="1:38" s="4" customFormat="1" ht="15" x14ac:dyDescent="0.25">
      <c r="A93" s="51"/>
      <c r="B93" s="50" t="s">
        <v>60</v>
      </c>
      <c r="C93" s="853" t="s">
        <v>66</v>
      </c>
      <c r="D93" s="853"/>
      <c r="E93" s="853"/>
      <c r="F93" s="53"/>
      <c r="G93" s="54"/>
      <c r="H93" s="54"/>
      <c r="I93" s="54"/>
      <c r="J93" s="57">
        <v>6.93</v>
      </c>
      <c r="K93" s="54"/>
      <c r="L93" s="57">
        <v>6.93</v>
      </c>
      <c r="M93" s="56">
        <v>35.42</v>
      </c>
      <c r="N93" s="133">
        <v>245.46</v>
      </c>
      <c r="AF93" s="39"/>
      <c r="AG93" s="48"/>
      <c r="AH93" s="48"/>
      <c r="AI93" s="3" t="s">
        <v>66</v>
      </c>
      <c r="AL93" s="48"/>
    </row>
    <row r="94" spans="1:38" s="4" customFormat="1" ht="15" x14ac:dyDescent="0.25">
      <c r="A94" s="51"/>
      <c r="B94" s="50" t="s">
        <v>86</v>
      </c>
      <c r="C94" s="853" t="s">
        <v>87</v>
      </c>
      <c r="D94" s="853"/>
      <c r="E94" s="853"/>
      <c r="F94" s="53"/>
      <c r="G94" s="54"/>
      <c r="H94" s="54"/>
      <c r="I94" s="54"/>
      <c r="J94" s="57">
        <v>10.64</v>
      </c>
      <c r="K94" s="54"/>
      <c r="L94" s="57">
        <v>10.64</v>
      </c>
      <c r="M94" s="54"/>
      <c r="N94" s="59"/>
      <c r="AF94" s="39"/>
      <c r="AG94" s="48"/>
      <c r="AH94" s="48"/>
      <c r="AI94" s="3" t="s">
        <v>87</v>
      </c>
      <c r="AL94" s="48"/>
    </row>
    <row r="95" spans="1:38" s="4" customFormat="1" ht="15" x14ac:dyDescent="0.25">
      <c r="A95" s="60"/>
      <c r="B95" s="50"/>
      <c r="C95" s="853" t="s">
        <v>71</v>
      </c>
      <c r="D95" s="853"/>
      <c r="E95" s="853"/>
      <c r="F95" s="53" t="s">
        <v>72</v>
      </c>
      <c r="G95" s="56">
        <v>0.72</v>
      </c>
      <c r="H95" s="54"/>
      <c r="I95" s="56">
        <v>0.72</v>
      </c>
      <c r="J95" s="63"/>
      <c r="K95" s="54"/>
      <c r="L95" s="63"/>
      <c r="M95" s="54"/>
      <c r="N95" s="59"/>
      <c r="AF95" s="39"/>
      <c r="AG95" s="48"/>
      <c r="AH95" s="48"/>
      <c r="AJ95" s="3" t="s">
        <v>71</v>
      </c>
      <c r="AL95" s="48"/>
    </row>
    <row r="96" spans="1:38" s="4" customFormat="1" ht="15" x14ac:dyDescent="0.25">
      <c r="A96" s="51"/>
      <c r="B96" s="50"/>
      <c r="C96" s="854" t="s">
        <v>74</v>
      </c>
      <c r="D96" s="854"/>
      <c r="E96" s="854"/>
      <c r="F96" s="65"/>
      <c r="G96" s="66"/>
      <c r="H96" s="66"/>
      <c r="I96" s="66"/>
      <c r="J96" s="68">
        <v>17.57</v>
      </c>
      <c r="K96" s="66"/>
      <c r="L96" s="68">
        <v>17.57</v>
      </c>
      <c r="M96" s="66"/>
      <c r="N96" s="69"/>
      <c r="AF96" s="39"/>
      <c r="AG96" s="48"/>
      <c r="AH96" s="48"/>
      <c r="AK96" s="3" t="s">
        <v>74</v>
      </c>
      <c r="AL96" s="48"/>
    </row>
    <row r="97" spans="1:38" s="4" customFormat="1" ht="15" x14ac:dyDescent="0.25">
      <c r="A97" s="60"/>
      <c r="B97" s="50"/>
      <c r="C97" s="853" t="s">
        <v>75</v>
      </c>
      <c r="D97" s="853"/>
      <c r="E97" s="853"/>
      <c r="F97" s="53"/>
      <c r="G97" s="54"/>
      <c r="H97" s="54"/>
      <c r="I97" s="54"/>
      <c r="J97" s="63"/>
      <c r="K97" s="54"/>
      <c r="L97" s="57">
        <v>6.93</v>
      </c>
      <c r="M97" s="54"/>
      <c r="N97" s="133">
        <v>245.46</v>
      </c>
      <c r="AF97" s="39"/>
      <c r="AG97" s="48"/>
      <c r="AH97" s="48"/>
      <c r="AJ97" s="3" t="s">
        <v>75</v>
      </c>
      <c r="AL97" s="48"/>
    </row>
    <row r="98" spans="1:38" s="4" customFormat="1" ht="15" x14ac:dyDescent="0.25">
      <c r="A98" s="60"/>
      <c r="B98" s="50" t="s">
        <v>928</v>
      </c>
      <c r="C98" s="853" t="s">
        <v>929</v>
      </c>
      <c r="D98" s="853"/>
      <c r="E98" s="853"/>
      <c r="F98" s="53" t="s">
        <v>78</v>
      </c>
      <c r="G98" s="70">
        <v>90</v>
      </c>
      <c r="H98" s="54"/>
      <c r="I98" s="70">
        <v>90</v>
      </c>
      <c r="J98" s="63"/>
      <c r="K98" s="54"/>
      <c r="L98" s="57">
        <v>6.24</v>
      </c>
      <c r="M98" s="54"/>
      <c r="N98" s="133">
        <v>220.91</v>
      </c>
      <c r="AF98" s="39"/>
      <c r="AG98" s="48"/>
      <c r="AH98" s="48"/>
      <c r="AJ98" s="3" t="s">
        <v>929</v>
      </c>
      <c r="AL98" s="48"/>
    </row>
    <row r="99" spans="1:38" s="4" customFormat="1" ht="15" x14ac:dyDescent="0.25">
      <c r="A99" s="60"/>
      <c r="B99" s="50" t="s">
        <v>930</v>
      </c>
      <c r="C99" s="853" t="s">
        <v>931</v>
      </c>
      <c r="D99" s="853"/>
      <c r="E99" s="853"/>
      <c r="F99" s="53" t="s">
        <v>78</v>
      </c>
      <c r="G99" s="70">
        <v>46</v>
      </c>
      <c r="H99" s="54"/>
      <c r="I99" s="70">
        <v>46</v>
      </c>
      <c r="J99" s="63"/>
      <c r="K99" s="54"/>
      <c r="L99" s="57">
        <v>3.19</v>
      </c>
      <c r="M99" s="54"/>
      <c r="N99" s="133">
        <v>112.91</v>
      </c>
      <c r="AF99" s="39"/>
      <c r="AG99" s="48"/>
      <c r="AH99" s="48"/>
      <c r="AJ99" s="3" t="s">
        <v>931</v>
      </c>
      <c r="AL99" s="48"/>
    </row>
    <row r="100" spans="1:38" s="4" customFormat="1" ht="15" x14ac:dyDescent="0.25">
      <c r="A100" s="71"/>
      <c r="B100" s="72"/>
      <c r="C100" s="847" t="s">
        <v>81</v>
      </c>
      <c r="D100" s="847"/>
      <c r="E100" s="847"/>
      <c r="F100" s="42"/>
      <c r="G100" s="43"/>
      <c r="H100" s="43"/>
      <c r="I100" s="43"/>
      <c r="J100" s="46"/>
      <c r="K100" s="43"/>
      <c r="L100" s="131">
        <v>27</v>
      </c>
      <c r="M100" s="66"/>
      <c r="N100" s="47"/>
      <c r="AF100" s="39"/>
      <c r="AG100" s="48"/>
      <c r="AH100" s="48"/>
      <c r="AL100" s="48" t="s">
        <v>81</v>
      </c>
    </row>
    <row r="101" spans="1:38" s="4" customFormat="1" ht="22.5" x14ac:dyDescent="0.25">
      <c r="A101" s="40" t="s">
        <v>932</v>
      </c>
      <c r="B101" s="41" t="s">
        <v>933</v>
      </c>
      <c r="C101" s="847" t="s">
        <v>934</v>
      </c>
      <c r="D101" s="847"/>
      <c r="E101" s="847"/>
      <c r="F101" s="42" t="s">
        <v>916</v>
      </c>
      <c r="G101" s="43">
        <v>1</v>
      </c>
      <c r="H101" s="44">
        <v>1</v>
      </c>
      <c r="I101" s="44">
        <v>1</v>
      </c>
      <c r="J101" s="73">
        <v>16330.31</v>
      </c>
      <c r="K101" s="43"/>
      <c r="L101" s="73">
        <v>2699.22</v>
      </c>
      <c r="M101" s="109">
        <v>6.05</v>
      </c>
      <c r="N101" s="134">
        <v>16330.31</v>
      </c>
      <c r="AF101" s="39"/>
      <c r="AG101" s="48"/>
      <c r="AH101" s="48" t="s">
        <v>934</v>
      </c>
      <c r="AL101" s="48"/>
    </row>
    <row r="102" spans="1:38" s="4" customFormat="1" ht="15" x14ac:dyDescent="0.25">
      <c r="A102" s="71"/>
      <c r="B102" s="72"/>
      <c r="C102" s="847" t="s">
        <v>81</v>
      </c>
      <c r="D102" s="847"/>
      <c r="E102" s="847"/>
      <c r="F102" s="42"/>
      <c r="G102" s="43"/>
      <c r="H102" s="43"/>
      <c r="I102" s="43"/>
      <c r="J102" s="46"/>
      <c r="K102" s="43"/>
      <c r="L102" s="73">
        <v>2699.22</v>
      </c>
      <c r="M102" s="66"/>
      <c r="N102" s="134">
        <v>16330.31</v>
      </c>
      <c r="AF102" s="39"/>
      <c r="AG102" s="48"/>
      <c r="AH102" s="48"/>
      <c r="AL102" s="48" t="s">
        <v>81</v>
      </c>
    </row>
    <row r="103" spans="1:38" s="4" customFormat="1" ht="23.25" x14ac:dyDescent="0.25">
      <c r="A103" s="40" t="s">
        <v>935</v>
      </c>
      <c r="B103" s="41" t="s">
        <v>936</v>
      </c>
      <c r="C103" s="847" t="s">
        <v>937</v>
      </c>
      <c r="D103" s="847"/>
      <c r="E103" s="847"/>
      <c r="F103" s="42" t="s">
        <v>174</v>
      </c>
      <c r="G103" s="43">
        <v>1</v>
      </c>
      <c r="H103" s="44">
        <v>1</v>
      </c>
      <c r="I103" s="44">
        <v>1</v>
      </c>
      <c r="J103" s="73">
        <v>1381.13</v>
      </c>
      <c r="K103" s="43"/>
      <c r="L103" s="131">
        <v>228.29</v>
      </c>
      <c r="M103" s="109">
        <v>6.05</v>
      </c>
      <c r="N103" s="134">
        <v>1381.13</v>
      </c>
      <c r="AF103" s="39"/>
      <c r="AG103" s="48"/>
      <c r="AH103" s="48" t="s">
        <v>937</v>
      </c>
      <c r="AL103" s="48"/>
    </row>
    <row r="104" spans="1:38" s="4" customFormat="1" ht="15" x14ac:dyDescent="0.25">
      <c r="A104" s="71"/>
      <c r="B104" s="72"/>
      <c r="C104" s="847" t="s">
        <v>81</v>
      </c>
      <c r="D104" s="847"/>
      <c r="E104" s="847"/>
      <c r="F104" s="42"/>
      <c r="G104" s="43"/>
      <c r="H104" s="43"/>
      <c r="I104" s="43"/>
      <c r="J104" s="46"/>
      <c r="K104" s="43"/>
      <c r="L104" s="131">
        <v>228.29</v>
      </c>
      <c r="M104" s="66"/>
      <c r="N104" s="134">
        <v>1381.13</v>
      </c>
      <c r="AF104" s="39"/>
      <c r="AG104" s="48"/>
      <c r="AH104" s="48"/>
      <c r="AL104" s="48" t="s">
        <v>81</v>
      </c>
    </row>
    <row r="105" spans="1:38" s="4" customFormat="1" ht="23.25" x14ac:dyDescent="0.25">
      <c r="A105" s="40" t="s">
        <v>155</v>
      </c>
      <c r="B105" s="41" t="s">
        <v>938</v>
      </c>
      <c r="C105" s="847" t="s">
        <v>939</v>
      </c>
      <c r="D105" s="847"/>
      <c r="E105" s="847"/>
      <c r="F105" s="42" t="s">
        <v>824</v>
      </c>
      <c r="G105" s="43">
        <v>0.01</v>
      </c>
      <c r="H105" s="44">
        <v>1</v>
      </c>
      <c r="I105" s="109">
        <v>0.01</v>
      </c>
      <c r="J105" s="46"/>
      <c r="K105" s="43"/>
      <c r="L105" s="46"/>
      <c r="M105" s="43"/>
      <c r="N105" s="47"/>
      <c r="AF105" s="39"/>
      <c r="AG105" s="48"/>
      <c r="AH105" s="48" t="s">
        <v>939</v>
      </c>
      <c r="AL105" s="48"/>
    </row>
    <row r="106" spans="1:38" s="4" customFormat="1" ht="15" x14ac:dyDescent="0.25">
      <c r="A106" s="51"/>
      <c r="B106" s="50" t="s">
        <v>60</v>
      </c>
      <c r="C106" s="853" t="s">
        <v>66</v>
      </c>
      <c r="D106" s="853"/>
      <c r="E106" s="853"/>
      <c r="F106" s="53"/>
      <c r="G106" s="54"/>
      <c r="H106" s="54"/>
      <c r="I106" s="54"/>
      <c r="J106" s="57">
        <v>342.84</v>
      </c>
      <c r="K106" s="54"/>
      <c r="L106" s="57">
        <v>3.43</v>
      </c>
      <c r="M106" s="56">
        <v>35.42</v>
      </c>
      <c r="N106" s="133">
        <v>121.49</v>
      </c>
      <c r="AF106" s="39"/>
      <c r="AG106" s="48"/>
      <c r="AH106" s="48"/>
      <c r="AI106" s="3" t="s">
        <v>66</v>
      </c>
      <c r="AL106" s="48"/>
    </row>
    <row r="107" spans="1:38" s="4" customFormat="1" ht="15" x14ac:dyDescent="0.25">
      <c r="A107" s="51"/>
      <c r="B107" s="50" t="s">
        <v>67</v>
      </c>
      <c r="C107" s="853" t="s">
        <v>68</v>
      </c>
      <c r="D107" s="853"/>
      <c r="E107" s="853"/>
      <c r="F107" s="53"/>
      <c r="G107" s="54"/>
      <c r="H107" s="54"/>
      <c r="I107" s="54"/>
      <c r="J107" s="57">
        <v>4.7699999999999996</v>
      </c>
      <c r="K107" s="54"/>
      <c r="L107" s="57">
        <v>0.05</v>
      </c>
      <c r="M107" s="54"/>
      <c r="N107" s="59"/>
      <c r="AF107" s="39"/>
      <c r="AG107" s="48"/>
      <c r="AH107" s="48"/>
      <c r="AI107" s="3" t="s">
        <v>68</v>
      </c>
      <c r="AL107" s="48"/>
    </row>
    <row r="108" spans="1:38" s="4" customFormat="1" ht="15" x14ac:dyDescent="0.25">
      <c r="A108" s="51"/>
      <c r="B108" s="50" t="s">
        <v>69</v>
      </c>
      <c r="C108" s="853" t="s">
        <v>70</v>
      </c>
      <c r="D108" s="853"/>
      <c r="E108" s="853"/>
      <c r="F108" s="53"/>
      <c r="G108" s="54"/>
      <c r="H108" s="54"/>
      <c r="I108" s="54"/>
      <c r="J108" s="57">
        <v>0.64</v>
      </c>
      <c r="K108" s="54"/>
      <c r="L108" s="57">
        <v>0.01</v>
      </c>
      <c r="M108" s="56">
        <v>35.42</v>
      </c>
      <c r="N108" s="133">
        <v>0.35</v>
      </c>
      <c r="AF108" s="39"/>
      <c r="AG108" s="48"/>
      <c r="AH108" s="48"/>
      <c r="AI108" s="3" t="s">
        <v>70</v>
      </c>
      <c r="AL108" s="48"/>
    </row>
    <row r="109" spans="1:38" s="4" customFormat="1" ht="15" x14ac:dyDescent="0.25">
      <c r="A109" s="51"/>
      <c r="B109" s="50" t="s">
        <v>86</v>
      </c>
      <c r="C109" s="853" t="s">
        <v>87</v>
      </c>
      <c r="D109" s="853"/>
      <c r="E109" s="853"/>
      <c r="F109" s="53"/>
      <c r="G109" s="54"/>
      <c r="H109" s="54"/>
      <c r="I109" s="54"/>
      <c r="J109" s="57">
        <v>106.42</v>
      </c>
      <c r="K109" s="54"/>
      <c r="L109" s="57">
        <v>1.06</v>
      </c>
      <c r="M109" s="54"/>
      <c r="N109" s="59"/>
      <c r="AF109" s="39"/>
      <c r="AG109" s="48"/>
      <c r="AH109" s="48"/>
      <c r="AI109" s="3" t="s">
        <v>87</v>
      </c>
      <c r="AL109" s="48"/>
    </row>
    <row r="110" spans="1:38" s="4" customFormat="1" ht="15" x14ac:dyDescent="0.25">
      <c r="A110" s="60"/>
      <c r="B110" s="50"/>
      <c r="C110" s="853" t="s">
        <v>71</v>
      </c>
      <c r="D110" s="853"/>
      <c r="E110" s="853"/>
      <c r="F110" s="53" t="s">
        <v>72</v>
      </c>
      <c r="G110" s="56">
        <v>34.56</v>
      </c>
      <c r="H110" s="54"/>
      <c r="I110" s="130">
        <v>0.34560000000000002</v>
      </c>
      <c r="J110" s="63"/>
      <c r="K110" s="54"/>
      <c r="L110" s="63"/>
      <c r="M110" s="54"/>
      <c r="N110" s="59"/>
      <c r="AF110" s="39"/>
      <c r="AG110" s="48"/>
      <c r="AH110" s="48"/>
      <c r="AJ110" s="3" t="s">
        <v>71</v>
      </c>
      <c r="AL110" s="48"/>
    </row>
    <row r="111" spans="1:38" s="4" customFormat="1" ht="15" x14ac:dyDescent="0.25">
      <c r="A111" s="60"/>
      <c r="B111" s="50"/>
      <c r="C111" s="853" t="s">
        <v>73</v>
      </c>
      <c r="D111" s="853"/>
      <c r="E111" s="853"/>
      <c r="F111" s="53" t="s">
        <v>72</v>
      </c>
      <c r="G111" s="56">
        <v>0.05</v>
      </c>
      <c r="H111" s="54"/>
      <c r="I111" s="130">
        <v>5.0000000000000001E-4</v>
      </c>
      <c r="J111" s="63"/>
      <c r="K111" s="54"/>
      <c r="L111" s="63"/>
      <c r="M111" s="54"/>
      <c r="N111" s="59"/>
      <c r="AF111" s="39"/>
      <c r="AG111" s="48"/>
      <c r="AH111" s="48"/>
      <c r="AJ111" s="3" t="s">
        <v>73</v>
      </c>
      <c r="AL111" s="48"/>
    </row>
    <row r="112" spans="1:38" s="4" customFormat="1" ht="15" x14ac:dyDescent="0.25">
      <c r="A112" s="51"/>
      <c r="B112" s="50"/>
      <c r="C112" s="854" t="s">
        <v>74</v>
      </c>
      <c r="D112" s="854"/>
      <c r="E112" s="854"/>
      <c r="F112" s="65"/>
      <c r="G112" s="66"/>
      <c r="H112" s="66"/>
      <c r="I112" s="66"/>
      <c r="J112" s="68">
        <v>454.03</v>
      </c>
      <c r="K112" s="66"/>
      <c r="L112" s="68">
        <v>4.54</v>
      </c>
      <c r="M112" s="66"/>
      <c r="N112" s="69"/>
      <c r="AF112" s="39"/>
      <c r="AG112" s="48"/>
      <c r="AH112" s="48"/>
      <c r="AK112" s="3" t="s">
        <v>74</v>
      </c>
      <c r="AL112" s="48"/>
    </row>
    <row r="113" spans="1:38" s="4" customFormat="1" ht="15" x14ac:dyDescent="0.25">
      <c r="A113" s="60"/>
      <c r="B113" s="50"/>
      <c r="C113" s="853" t="s">
        <v>75</v>
      </c>
      <c r="D113" s="853"/>
      <c r="E113" s="853"/>
      <c r="F113" s="53"/>
      <c r="G113" s="54"/>
      <c r="H113" s="54"/>
      <c r="I113" s="54"/>
      <c r="J113" s="63"/>
      <c r="K113" s="54"/>
      <c r="L113" s="57">
        <v>3.44</v>
      </c>
      <c r="M113" s="54"/>
      <c r="N113" s="133">
        <v>121.84</v>
      </c>
      <c r="AF113" s="39"/>
      <c r="AG113" s="48"/>
      <c r="AH113" s="48"/>
      <c r="AJ113" s="3" t="s">
        <v>75</v>
      </c>
      <c r="AL113" s="48"/>
    </row>
    <row r="114" spans="1:38" s="4" customFormat="1" ht="23.25" x14ac:dyDescent="0.25">
      <c r="A114" s="60"/>
      <c r="B114" s="50" t="s">
        <v>120</v>
      </c>
      <c r="C114" s="853" t="s">
        <v>121</v>
      </c>
      <c r="D114" s="853"/>
      <c r="E114" s="853"/>
      <c r="F114" s="53" t="s">
        <v>78</v>
      </c>
      <c r="G114" s="70">
        <v>97</v>
      </c>
      <c r="H114" s="54"/>
      <c r="I114" s="70">
        <v>97</v>
      </c>
      <c r="J114" s="63"/>
      <c r="K114" s="54"/>
      <c r="L114" s="57">
        <v>3.34</v>
      </c>
      <c r="M114" s="54"/>
      <c r="N114" s="133">
        <v>118.18</v>
      </c>
      <c r="AF114" s="39"/>
      <c r="AG114" s="48"/>
      <c r="AH114" s="48"/>
      <c r="AJ114" s="3" t="s">
        <v>121</v>
      </c>
      <c r="AL114" s="48"/>
    </row>
    <row r="115" spans="1:38" s="4" customFormat="1" ht="23.25" x14ac:dyDescent="0.25">
      <c r="A115" s="60"/>
      <c r="B115" s="50" t="s">
        <v>122</v>
      </c>
      <c r="C115" s="853" t="s">
        <v>123</v>
      </c>
      <c r="D115" s="853"/>
      <c r="E115" s="853"/>
      <c r="F115" s="53" t="s">
        <v>78</v>
      </c>
      <c r="G115" s="70">
        <v>51</v>
      </c>
      <c r="H115" s="54"/>
      <c r="I115" s="70">
        <v>51</v>
      </c>
      <c r="J115" s="63"/>
      <c r="K115" s="54"/>
      <c r="L115" s="57">
        <v>1.75</v>
      </c>
      <c r="M115" s="54"/>
      <c r="N115" s="133">
        <v>62.14</v>
      </c>
      <c r="AF115" s="39"/>
      <c r="AG115" s="48"/>
      <c r="AH115" s="48"/>
      <c r="AJ115" s="3" t="s">
        <v>123</v>
      </c>
      <c r="AL115" s="48"/>
    </row>
    <row r="116" spans="1:38" s="4" customFormat="1" ht="15" x14ac:dyDescent="0.25">
      <c r="A116" s="71"/>
      <c r="B116" s="72"/>
      <c r="C116" s="847" t="s">
        <v>81</v>
      </c>
      <c r="D116" s="847"/>
      <c r="E116" s="847"/>
      <c r="F116" s="42"/>
      <c r="G116" s="43"/>
      <c r="H116" s="43"/>
      <c r="I116" s="43"/>
      <c r="J116" s="46"/>
      <c r="K116" s="43"/>
      <c r="L116" s="131">
        <v>9.6300000000000008</v>
      </c>
      <c r="M116" s="66"/>
      <c r="N116" s="47"/>
      <c r="AF116" s="39"/>
      <c r="AG116" s="48"/>
      <c r="AH116" s="48"/>
      <c r="AL116" s="48" t="s">
        <v>81</v>
      </c>
    </row>
    <row r="117" spans="1:38" s="4" customFormat="1" ht="45.75" x14ac:dyDescent="0.25">
      <c r="A117" s="40" t="s">
        <v>158</v>
      </c>
      <c r="B117" s="41" t="s">
        <v>940</v>
      </c>
      <c r="C117" s="847" t="s">
        <v>941</v>
      </c>
      <c r="D117" s="847"/>
      <c r="E117" s="847"/>
      <c r="F117" s="42" t="s">
        <v>824</v>
      </c>
      <c r="G117" s="43">
        <v>0.01</v>
      </c>
      <c r="H117" s="44">
        <v>1</v>
      </c>
      <c r="I117" s="109">
        <v>0.01</v>
      </c>
      <c r="J117" s="131">
        <v>769</v>
      </c>
      <c r="K117" s="43"/>
      <c r="L117" s="131">
        <v>7.69</v>
      </c>
      <c r="M117" s="43"/>
      <c r="N117" s="47"/>
      <c r="AF117" s="39"/>
      <c r="AG117" s="48"/>
      <c r="AH117" s="48" t="s">
        <v>941</v>
      </c>
      <c r="AL117" s="48"/>
    </row>
    <row r="118" spans="1:38" s="4" customFormat="1" ht="15" x14ac:dyDescent="0.25">
      <c r="A118" s="71"/>
      <c r="B118" s="72"/>
      <c r="C118" s="847" t="s">
        <v>81</v>
      </c>
      <c r="D118" s="847"/>
      <c r="E118" s="847"/>
      <c r="F118" s="42"/>
      <c r="G118" s="43"/>
      <c r="H118" s="43"/>
      <c r="I118" s="43"/>
      <c r="J118" s="46"/>
      <c r="K118" s="43"/>
      <c r="L118" s="131">
        <v>7.69</v>
      </c>
      <c r="M118" s="66"/>
      <c r="N118" s="47"/>
      <c r="AF118" s="39"/>
      <c r="AG118" s="48"/>
      <c r="AH118" s="48"/>
      <c r="AL118" s="48" t="s">
        <v>81</v>
      </c>
    </row>
    <row r="119" spans="1:38" s="4" customFormat="1" ht="23.25" x14ac:dyDescent="0.25">
      <c r="A119" s="40" t="s">
        <v>161</v>
      </c>
      <c r="B119" s="41" t="s">
        <v>942</v>
      </c>
      <c r="C119" s="847" t="s">
        <v>943</v>
      </c>
      <c r="D119" s="847"/>
      <c r="E119" s="847"/>
      <c r="F119" s="42" t="s">
        <v>824</v>
      </c>
      <c r="G119" s="43">
        <v>0.01</v>
      </c>
      <c r="H119" s="44">
        <v>1</v>
      </c>
      <c r="I119" s="109">
        <v>0.01</v>
      </c>
      <c r="J119" s="46"/>
      <c r="K119" s="43"/>
      <c r="L119" s="46"/>
      <c r="M119" s="43"/>
      <c r="N119" s="47"/>
      <c r="AF119" s="39"/>
      <c r="AG119" s="48"/>
      <c r="AH119" s="48" t="s">
        <v>943</v>
      </c>
      <c r="AL119" s="48"/>
    </row>
    <row r="120" spans="1:38" s="4" customFormat="1" ht="15" x14ac:dyDescent="0.25">
      <c r="A120" s="51"/>
      <c r="B120" s="50" t="s">
        <v>60</v>
      </c>
      <c r="C120" s="853" t="s">
        <v>66</v>
      </c>
      <c r="D120" s="853"/>
      <c r="E120" s="853"/>
      <c r="F120" s="53"/>
      <c r="G120" s="54"/>
      <c r="H120" s="54"/>
      <c r="I120" s="54"/>
      <c r="J120" s="57">
        <v>54.42</v>
      </c>
      <c r="K120" s="54"/>
      <c r="L120" s="57">
        <v>0.54</v>
      </c>
      <c r="M120" s="56">
        <v>35.42</v>
      </c>
      <c r="N120" s="133">
        <v>19.13</v>
      </c>
      <c r="AF120" s="39"/>
      <c r="AG120" s="48"/>
      <c r="AH120" s="48"/>
      <c r="AI120" s="3" t="s">
        <v>66</v>
      </c>
      <c r="AL120" s="48"/>
    </row>
    <row r="121" spans="1:38" s="4" customFormat="1" ht="15" x14ac:dyDescent="0.25">
      <c r="A121" s="51"/>
      <c r="B121" s="50" t="s">
        <v>86</v>
      </c>
      <c r="C121" s="853" t="s">
        <v>87</v>
      </c>
      <c r="D121" s="853"/>
      <c r="E121" s="853"/>
      <c r="F121" s="53"/>
      <c r="G121" s="54"/>
      <c r="H121" s="54"/>
      <c r="I121" s="54"/>
      <c r="J121" s="57">
        <v>3.58</v>
      </c>
      <c r="K121" s="54"/>
      <c r="L121" s="57">
        <v>0.04</v>
      </c>
      <c r="M121" s="54"/>
      <c r="N121" s="59"/>
      <c r="AF121" s="39"/>
      <c r="AG121" s="48"/>
      <c r="AH121" s="48"/>
      <c r="AI121" s="3" t="s">
        <v>87</v>
      </c>
      <c r="AL121" s="48"/>
    </row>
    <row r="122" spans="1:38" s="4" customFormat="1" ht="15" x14ac:dyDescent="0.25">
      <c r="A122" s="60"/>
      <c r="B122" s="50"/>
      <c r="C122" s="853" t="s">
        <v>71</v>
      </c>
      <c r="D122" s="853"/>
      <c r="E122" s="853"/>
      <c r="F122" s="53" t="s">
        <v>72</v>
      </c>
      <c r="G122" s="70">
        <v>6</v>
      </c>
      <c r="H122" s="54"/>
      <c r="I122" s="56">
        <v>0.06</v>
      </c>
      <c r="J122" s="63"/>
      <c r="K122" s="54"/>
      <c r="L122" s="63"/>
      <c r="M122" s="54"/>
      <c r="N122" s="59"/>
      <c r="AF122" s="39"/>
      <c r="AG122" s="48"/>
      <c r="AH122" s="48"/>
      <c r="AJ122" s="3" t="s">
        <v>71</v>
      </c>
      <c r="AL122" s="48"/>
    </row>
    <row r="123" spans="1:38" s="4" customFormat="1" ht="15" x14ac:dyDescent="0.25">
      <c r="A123" s="51"/>
      <c r="B123" s="50"/>
      <c r="C123" s="854" t="s">
        <v>74</v>
      </c>
      <c r="D123" s="854"/>
      <c r="E123" s="854"/>
      <c r="F123" s="65"/>
      <c r="G123" s="66"/>
      <c r="H123" s="66"/>
      <c r="I123" s="66"/>
      <c r="J123" s="68">
        <v>58</v>
      </c>
      <c r="K123" s="66"/>
      <c r="L123" s="68">
        <v>0.57999999999999996</v>
      </c>
      <c r="M123" s="66"/>
      <c r="N123" s="69"/>
      <c r="AF123" s="39"/>
      <c r="AG123" s="48"/>
      <c r="AH123" s="48"/>
      <c r="AK123" s="3" t="s">
        <v>74</v>
      </c>
      <c r="AL123" s="48"/>
    </row>
    <row r="124" spans="1:38" s="4" customFormat="1" ht="15" x14ac:dyDescent="0.25">
      <c r="A124" s="60"/>
      <c r="B124" s="50"/>
      <c r="C124" s="853" t="s">
        <v>75</v>
      </c>
      <c r="D124" s="853"/>
      <c r="E124" s="853"/>
      <c r="F124" s="53"/>
      <c r="G124" s="54"/>
      <c r="H124" s="54"/>
      <c r="I124" s="54"/>
      <c r="J124" s="63"/>
      <c r="K124" s="54"/>
      <c r="L124" s="57">
        <v>0.54</v>
      </c>
      <c r="M124" s="54"/>
      <c r="N124" s="133">
        <v>19.13</v>
      </c>
      <c r="AF124" s="39"/>
      <c r="AG124" s="48"/>
      <c r="AH124" s="48"/>
      <c r="AJ124" s="3" t="s">
        <v>75</v>
      </c>
      <c r="AL124" s="48"/>
    </row>
    <row r="125" spans="1:38" s="4" customFormat="1" ht="15" x14ac:dyDescent="0.25">
      <c r="A125" s="60"/>
      <c r="B125" s="50" t="s">
        <v>928</v>
      </c>
      <c r="C125" s="853" t="s">
        <v>929</v>
      </c>
      <c r="D125" s="853"/>
      <c r="E125" s="853"/>
      <c r="F125" s="53" t="s">
        <v>78</v>
      </c>
      <c r="G125" s="70">
        <v>90</v>
      </c>
      <c r="H125" s="54"/>
      <c r="I125" s="70">
        <v>90</v>
      </c>
      <c r="J125" s="63"/>
      <c r="K125" s="54"/>
      <c r="L125" s="57">
        <v>0.49</v>
      </c>
      <c r="M125" s="54"/>
      <c r="N125" s="133">
        <v>17.22</v>
      </c>
      <c r="AF125" s="39"/>
      <c r="AG125" s="48"/>
      <c r="AH125" s="48"/>
      <c r="AJ125" s="3" t="s">
        <v>929</v>
      </c>
      <c r="AL125" s="48"/>
    </row>
    <row r="126" spans="1:38" s="4" customFormat="1" ht="15" x14ac:dyDescent="0.25">
      <c r="A126" s="60"/>
      <c r="B126" s="50" t="s">
        <v>930</v>
      </c>
      <c r="C126" s="853" t="s">
        <v>931</v>
      </c>
      <c r="D126" s="853"/>
      <c r="E126" s="853"/>
      <c r="F126" s="53" t="s">
        <v>78</v>
      </c>
      <c r="G126" s="70">
        <v>46</v>
      </c>
      <c r="H126" s="54"/>
      <c r="I126" s="70">
        <v>46</v>
      </c>
      <c r="J126" s="63"/>
      <c r="K126" s="54"/>
      <c r="L126" s="57">
        <v>0.25</v>
      </c>
      <c r="M126" s="54"/>
      <c r="N126" s="133">
        <v>8.8000000000000007</v>
      </c>
      <c r="AF126" s="39"/>
      <c r="AG126" s="48"/>
      <c r="AH126" s="48"/>
      <c r="AJ126" s="3" t="s">
        <v>931</v>
      </c>
      <c r="AL126" s="48"/>
    </row>
    <row r="127" spans="1:38" s="4" customFormat="1" ht="15" x14ac:dyDescent="0.25">
      <c r="A127" s="71"/>
      <c r="B127" s="72"/>
      <c r="C127" s="847" t="s">
        <v>81</v>
      </c>
      <c r="D127" s="847"/>
      <c r="E127" s="847"/>
      <c r="F127" s="42"/>
      <c r="G127" s="43"/>
      <c r="H127" s="43"/>
      <c r="I127" s="43"/>
      <c r="J127" s="46"/>
      <c r="K127" s="43"/>
      <c r="L127" s="131">
        <v>1.32</v>
      </c>
      <c r="M127" s="66"/>
      <c r="N127" s="47"/>
      <c r="AF127" s="39"/>
      <c r="AG127" s="48"/>
      <c r="AH127" s="48"/>
      <c r="AL127" s="48" t="s">
        <v>81</v>
      </c>
    </row>
    <row r="128" spans="1:38" s="4" customFormat="1" ht="15" x14ac:dyDescent="0.25">
      <c r="A128" s="40" t="s">
        <v>165</v>
      </c>
      <c r="B128" s="41" t="s">
        <v>944</v>
      </c>
      <c r="C128" s="847" t="s">
        <v>945</v>
      </c>
      <c r="D128" s="847"/>
      <c r="E128" s="847"/>
      <c r="F128" s="42" t="s">
        <v>824</v>
      </c>
      <c r="G128" s="43">
        <v>0.01</v>
      </c>
      <c r="H128" s="44">
        <v>1</v>
      </c>
      <c r="I128" s="109">
        <v>0.01</v>
      </c>
      <c r="J128" s="131">
        <v>547.19000000000005</v>
      </c>
      <c r="K128" s="43"/>
      <c r="L128" s="131">
        <v>5.47</v>
      </c>
      <c r="M128" s="43"/>
      <c r="N128" s="47"/>
      <c r="AF128" s="39"/>
      <c r="AG128" s="48"/>
      <c r="AH128" s="48" t="s">
        <v>945</v>
      </c>
      <c r="AL128" s="48"/>
    </row>
    <row r="129" spans="1:38" s="4" customFormat="1" ht="15" x14ac:dyDescent="0.25">
      <c r="A129" s="71"/>
      <c r="B129" s="72"/>
      <c r="C129" s="847" t="s">
        <v>81</v>
      </c>
      <c r="D129" s="847"/>
      <c r="E129" s="847"/>
      <c r="F129" s="42"/>
      <c r="G129" s="43"/>
      <c r="H129" s="43"/>
      <c r="I129" s="43"/>
      <c r="J129" s="46"/>
      <c r="K129" s="43"/>
      <c r="L129" s="131">
        <v>5.47</v>
      </c>
      <c r="M129" s="66"/>
      <c r="N129" s="47"/>
      <c r="AF129" s="39"/>
      <c r="AG129" s="48"/>
      <c r="AH129" s="48"/>
      <c r="AL129" s="48" t="s">
        <v>81</v>
      </c>
    </row>
    <row r="130" spans="1:38" s="4" customFormat="1" ht="15" x14ac:dyDescent="0.25">
      <c r="A130" s="855" t="s">
        <v>946</v>
      </c>
      <c r="B130" s="856"/>
      <c r="C130" s="856"/>
      <c r="D130" s="856"/>
      <c r="E130" s="856"/>
      <c r="F130" s="856"/>
      <c r="G130" s="856"/>
      <c r="H130" s="856"/>
      <c r="I130" s="856"/>
      <c r="J130" s="856"/>
      <c r="K130" s="856"/>
      <c r="L130" s="856"/>
      <c r="M130" s="856"/>
      <c r="N130" s="857"/>
      <c r="AF130" s="39"/>
      <c r="AG130" s="48" t="s">
        <v>946</v>
      </c>
      <c r="AH130" s="48"/>
      <c r="AL130" s="48"/>
    </row>
    <row r="131" spans="1:38" s="4" customFormat="1" ht="15" x14ac:dyDescent="0.25">
      <c r="A131" s="40" t="s">
        <v>168</v>
      </c>
      <c r="B131" s="41" t="s">
        <v>947</v>
      </c>
      <c r="C131" s="847" t="s">
        <v>948</v>
      </c>
      <c r="D131" s="847"/>
      <c r="E131" s="847"/>
      <c r="F131" s="42" t="s">
        <v>119</v>
      </c>
      <c r="G131" s="43">
        <v>0.02</v>
      </c>
      <c r="H131" s="44">
        <v>1</v>
      </c>
      <c r="I131" s="109">
        <v>0.02</v>
      </c>
      <c r="J131" s="46"/>
      <c r="K131" s="43"/>
      <c r="L131" s="46"/>
      <c r="M131" s="43"/>
      <c r="N131" s="47"/>
      <c r="AF131" s="39"/>
      <c r="AG131" s="48"/>
      <c r="AH131" s="48" t="s">
        <v>948</v>
      </c>
      <c r="AL131" s="48"/>
    </row>
    <row r="132" spans="1:38" s="4" customFormat="1" ht="15" x14ac:dyDescent="0.25">
      <c r="A132" s="51"/>
      <c r="B132" s="50" t="s">
        <v>60</v>
      </c>
      <c r="C132" s="853" t="s">
        <v>66</v>
      </c>
      <c r="D132" s="853"/>
      <c r="E132" s="853"/>
      <c r="F132" s="53"/>
      <c r="G132" s="54"/>
      <c r="H132" s="54"/>
      <c r="I132" s="54"/>
      <c r="J132" s="57">
        <v>193.34</v>
      </c>
      <c r="K132" s="54"/>
      <c r="L132" s="57">
        <v>3.87</v>
      </c>
      <c r="M132" s="56">
        <v>35.42</v>
      </c>
      <c r="N132" s="133">
        <v>137.08000000000001</v>
      </c>
      <c r="AF132" s="39"/>
      <c r="AG132" s="48"/>
      <c r="AH132" s="48"/>
      <c r="AI132" s="3" t="s">
        <v>66</v>
      </c>
      <c r="AL132" s="48"/>
    </row>
    <row r="133" spans="1:38" s="4" customFormat="1" ht="15" x14ac:dyDescent="0.25">
      <c r="A133" s="51"/>
      <c r="B133" s="50" t="s">
        <v>67</v>
      </c>
      <c r="C133" s="853" t="s">
        <v>68</v>
      </c>
      <c r="D133" s="853"/>
      <c r="E133" s="853"/>
      <c r="F133" s="53"/>
      <c r="G133" s="54"/>
      <c r="H133" s="54"/>
      <c r="I133" s="54"/>
      <c r="J133" s="57">
        <v>0.31</v>
      </c>
      <c r="K133" s="54"/>
      <c r="L133" s="57">
        <v>0.01</v>
      </c>
      <c r="M133" s="54"/>
      <c r="N133" s="59"/>
      <c r="AF133" s="39"/>
      <c r="AG133" s="48"/>
      <c r="AH133" s="48"/>
      <c r="AI133" s="3" t="s">
        <v>68</v>
      </c>
      <c r="AL133" s="48"/>
    </row>
    <row r="134" spans="1:38" s="4" customFormat="1" ht="15" x14ac:dyDescent="0.25">
      <c r="A134" s="51"/>
      <c r="B134" s="50" t="s">
        <v>69</v>
      </c>
      <c r="C134" s="853" t="s">
        <v>70</v>
      </c>
      <c r="D134" s="853"/>
      <c r="E134" s="853"/>
      <c r="F134" s="53"/>
      <c r="G134" s="54"/>
      <c r="H134" s="54"/>
      <c r="I134" s="54"/>
      <c r="J134" s="57">
        <v>0.14000000000000001</v>
      </c>
      <c r="K134" s="54"/>
      <c r="L134" s="57">
        <v>0</v>
      </c>
      <c r="M134" s="56">
        <v>35.42</v>
      </c>
      <c r="N134" s="59"/>
      <c r="AF134" s="39"/>
      <c r="AG134" s="48"/>
      <c r="AH134" s="48"/>
      <c r="AI134" s="3" t="s">
        <v>70</v>
      </c>
      <c r="AL134" s="48"/>
    </row>
    <row r="135" spans="1:38" s="4" customFormat="1" ht="15" x14ac:dyDescent="0.25">
      <c r="A135" s="51"/>
      <c r="B135" s="50" t="s">
        <v>86</v>
      </c>
      <c r="C135" s="853" t="s">
        <v>87</v>
      </c>
      <c r="D135" s="853"/>
      <c r="E135" s="853"/>
      <c r="F135" s="53"/>
      <c r="G135" s="54"/>
      <c r="H135" s="54"/>
      <c r="I135" s="54"/>
      <c r="J135" s="57">
        <v>93.27</v>
      </c>
      <c r="K135" s="54"/>
      <c r="L135" s="57">
        <v>1.87</v>
      </c>
      <c r="M135" s="54"/>
      <c r="N135" s="59"/>
      <c r="AF135" s="39"/>
      <c r="AG135" s="48"/>
      <c r="AH135" s="48"/>
      <c r="AI135" s="3" t="s">
        <v>87</v>
      </c>
      <c r="AL135" s="48"/>
    </row>
    <row r="136" spans="1:38" s="4" customFormat="1" ht="15" x14ac:dyDescent="0.25">
      <c r="A136" s="60"/>
      <c r="B136" s="50"/>
      <c r="C136" s="853" t="s">
        <v>71</v>
      </c>
      <c r="D136" s="853"/>
      <c r="E136" s="853"/>
      <c r="F136" s="53" t="s">
        <v>72</v>
      </c>
      <c r="G136" s="56">
        <v>20.329999999999998</v>
      </c>
      <c r="H136" s="54"/>
      <c r="I136" s="130">
        <v>0.40660000000000002</v>
      </c>
      <c r="J136" s="63"/>
      <c r="K136" s="54"/>
      <c r="L136" s="63"/>
      <c r="M136" s="54"/>
      <c r="N136" s="59"/>
      <c r="AF136" s="39"/>
      <c r="AG136" s="48"/>
      <c r="AH136" s="48"/>
      <c r="AJ136" s="3" t="s">
        <v>71</v>
      </c>
      <c r="AL136" s="48"/>
    </row>
    <row r="137" spans="1:38" s="4" customFormat="1" ht="15" x14ac:dyDescent="0.25">
      <c r="A137" s="60"/>
      <c r="B137" s="50"/>
      <c r="C137" s="853" t="s">
        <v>73</v>
      </c>
      <c r="D137" s="853"/>
      <c r="E137" s="853"/>
      <c r="F137" s="53" t="s">
        <v>72</v>
      </c>
      <c r="G137" s="56">
        <v>0.01</v>
      </c>
      <c r="H137" s="54"/>
      <c r="I137" s="130">
        <v>2.0000000000000001E-4</v>
      </c>
      <c r="J137" s="63"/>
      <c r="K137" s="54"/>
      <c r="L137" s="63"/>
      <c r="M137" s="54"/>
      <c r="N137" s="59"/>
      <c r="AF137" s="39"/>
      <c r="AG137" s="48"/>
      <c r="AH137" s="48"/>
      <c r="AJ137" s="3" t="s">
        <v>73</v>
      </c>
      <c r="AL137" s="48"/>
    </row>
    <row r="138" spans="1:38" s="4" customFormat="1" ht="15" x14ac:dyDescent="0.25">
      <c r="A138" s="51"/>
      <c r="B138" s="50"/>
      <c r="C138" s="854" t="s">
        <v>74</v>
      </c>
      <c r="D138" s="854"/>
      <c r="E138" s="854"/>
      <c r="F138" s="65"/>
      <c r="G138" s="66"/>
      <c r="H138" s="66"/>
      <c r="I138" s="66"/>
      <c r="J138" s="68">
        <v>286.92</v>
      </c>
      <c r="K138" s="66"/>
      <c r="L138" s="68">
        <v>5.75</v>
      </c>
      <c r="M138" s="66"/>
      <c r="N138" s="69"/>
      <c r="AF138" s="39"/>
      <c r="AG138" s="48"/>
      <c r="AH138" s="48"/>
      <c r="AK138" s="3" t="s">
        <v>74</v>
      </c>
      <c r="AL138" s="48"/>
    </row>
    <row r="139" spans="1:38" s="4" customFormat="1" ht="15" x14ac:dyDescent="0.25">
      <c r="A139" s="60"/>
      <c r="B139" s="50"/>
      <c r="C139" s="853" t="s">
        <v>75</v>
      </c>
      <c r="D139" s="853"/>
      <c r="E139" s="853"/>
      <c r="F139" s="53"/>
      <c r="G139" s="54"/>
      <c r="H139" s="54"/>
      <c r="I139" s="54"/>
      <c r="J139" s="63"/>
      <c r="K139" s="54"/>
      <c r="L139" s="57">
        <v>3.87</v>
      </c>
      <c r="M139" s="54"/>
      <c r="N139" s="133">
        <v>137.08000000000001</v>
      </c>
      <c r="AF139" s="39"/>
      <c r="AG139" s="48"/>
      <c r="AH139" s="48"/>
      <c r="AJ139" s="3" t="s">
        <v>75</v>
      </c>
      <c r="AL139" s="48"/>
    </row>
    <row r="140" spans="1:38" s="4" customFormat="1" ht="23.25" x14ac:dyDescent="0.25">
      <c r="A140" s="60"/>
      <c r="B140" s="50" t="s">
        <v>120</v>
      </c>
      <c r="C140" s="853" t="s">
        <v>121</v>
      </c>
      <c r="D140" s="853"/>
      <c r="E140" s="853"/>
      <c r="F140" s="53" t="s">
        <v>78</v>
      </c>
      <c r="G140" s="70">
        <v>97</v>
      </c>
      <c r="H140" s="54"/>
      <c r="I140" s="70">
        <v>97</v>
      </c>
      <c r="J140" s="63"/>
      <c r="K140" s="54"/>
      <c r="L140" s="57">
        <v>3.75</v>
      </c>
      <c r="M140" s="54"/>
      <c r="N140" s="133">
        <v>132.97</v>
      </c>
      <c r="AF140" s="39"/>
      <c r="AG140" s="48"/>
      <c r="AH140" s="48"/>
      <c r="AJ140" s="3" t="s">
        <v>121</v>
      </c>
      <c r="AL140" s="48"/>
    </row>
    <row r="141" spans="1:38" s="4" customFormat="1" ht="23.25" x14ac:dyDescent="0.25">
      <c r="A141" s="60"/>
      <c r="B141" s="50" t="s">
        <v>122</v>
      </c>
      <c r="C141" s="853" t="s">
        <v>123</v>
      </c>
      <c r="D141" s="853"/>
      <c r="E141" s="853"/>
      <c r="F141" s="53" t="s">
        <v>78</v>
      </c>
      <c r="G141" s="70">
        <v>51</v>
      </c>
      <c r="H141" s="54"/>
      <c r="I141" s="70">
        <v>51</v>
      </c>
      <c r="J141" s="63"/>
      <c r="K141" s="54"/>
      <c r="L141" s="57">
        <v>1.97</v>
      </c>
      <c r="M141" s="54"/>
      <c r="N141" s="133">
        <v>69.91</v>
      </c>
      <c r="AF141" s="39"/>
      <c r="AG141" s="48"/>
      <c r="AH141" s="48"/>
      <c r="AJ141" s="3" t="s">
        <v>123</v>
      </c>
      <c r="AL141" s="48"/>
    </row>
    <row r="142" spans="1:38" s="4" customFormat="1" ht="15" x14ac:dyDescent="0.25">
      <c r="A142" s="71"/>
      <c r="B142" s="72"/>
      <c r="C142" s="847" t="s">
        <v>81</v>
      </c>
      <c r="D142" s="847"/>
      <c r="E142" s="847"/>
      <c r="F142" s="42"/>
      <c r="G142" s="43"/>
      <c r="H142" s="43"/>
      <c r="I142" s="43"/>
      <c r="J142" s="46"/>
      <c r="K142" s="43"/>
      <c r="L142" s="131">
        <v>11.47</v>
      </c>
      <c r="M142" s="66"/>
      <c r="N142" s="47"/>
      <c r="AF142" s="39"/>
      <c r="AG142" s="48"/>
      <c r="AH142" s="48"/>
      <c r="AL142" s="48" t="s">
        <v>81</v>
      </c>
    </row>
    <row r="143" spans="1:38" s="4" customFormat="1" ht="15" x14ac:dyDescent="0.25">
      <c r="A143" s="40" t="s">
        <v>171</v>
      </c>
      <c r="B143" s="41" t="s">
        <v>949</v>
      </c>
      <c r="C143" s="847" t="s">
        <v>950</v>
      </c>
      <c r="D143" s="847"/>
      <c r="E143" s="847"/>
      <c r="F143" s="42" t="s">
        <v>824</v>
      </c>
      <c r="G143" s="43">
        <v>0.01</v>
      </c>
      <c r="H143" s="44">
        <v>1</v>
      </c>
      <c r="I143" s="109">
        <v>0.01</v>
      </c>
      <c r="J143" s="73">
        <v>7840</v>
      </c>
      <c r="K143" s="43"/>
      <c r="L143" s="131">
        <v>78.400000000000006</v>
      </c>
      <c r="M143" s="43"/>
      <c r="N143" s="47"/>
      <c r="AF143" s="39"/>
      <c r="AG143" s="48"/>
      <c r="AH143" s="48" t="s">
        <v>950</v>
      </c>
      <c r="AL143" s="48"/>
    </row>
    <row r="144" spans="1:38" s="4" customFormat="1" ht="15" x14ac:dyDescent="0.25">
      <c r="A144" s="71"/>
      <c r="B144" s="72"/>
      <c r="C144" s="847" t="s">
        <v>81</v>
      </c>
      <c r="D144" s="847"/>
      <c r="E144" s="847"/>
      <c r="F144" s="42"/>
      <c r="G144" s="43"/>
      <c r="H144" s="43"/>
      <c r="I144" s="43"/>
      <c r="J144" s="46"/>
      <c r="K144" s="43"/>
      <c r="L144" s="131">
        <v>78.400000000000006</v>
      </c>
      <c r="M144" s="66"/>
      <c r="N144" s="47"/>
      <c r="AF144" s="39"/>
      <c r="AG144" s="48"/>
      <c r="AH144" s="48"/>
      <c r="AL144" s="48" t="s">
        <v>81</v>
      </c>
    </row>
    <row r="145" spans="1:38" s="4" customFormat="1" ht="23.25" x14ac:dyDescent="0.25">
      <c r="A145" s="40" t="s">
        <v>180</v>
      </c>
      <c r="B145" s="41" t="s">
        <v>951</v>
      </c>
      <c r="C145" s="847" t="s">
        <v>952</v>
      </c>
      <c r="D145" s="847"/>
      <c r="E145" s="847"/>
      <c r="F145" s="42" t="s">
        <v>119</v>
      </c>
      <c r="G145" s="43">
        <v>0.02</v>
      </c>
      <c r="H145" s="44">
        <v>1</v>
      </c>
      <c r="I145" s="109">
        <v>0.02</v>
      </c>
      <c r="J145" s="131">
        <v>926</v>
      </c>
      <c r="K145" s="43"/>
      <c r="L145" s="131">
        <v>18.52</v>
      </c>
      <c r="M145" s="43"/>
      <c r="N145" s="47"/>
      <c r="AF145" s="39"/>
      <c r="AG145" s="48"/>
      <c r="AH145" s="48" t="s">
        <v>952</v>
      </c>
      <c r="AL145" s="48"/>
    </row>
    <row r="146" spans="1:38" s="4" customFormat="1" ht="15" x14ac:dyDescent="0.25">
      <c r="A146" s="71"/>
      <c r="B146" s="72"/>
      <c r="C146" s="847" t="s">
        <v>81</v>
      </c>
      <c r="D146" s="847"/>
      <c r="E146" s="847"/>
      <c r="F146" s="42"/>
      <c r="G146" s="43"/>
      <c r="H146" s="43"/>
      <c r="I146" s="43"/>
      <c r="J146" s="46"/>
      <c r="K146" s="43"/>
      <c r="L146" s="131">
        <v>18.52</v>
      </c>
      <c r="M146" s="66"/>
      <c r="N146" s="47"/>
      <c r="AF146" s="39"/>
      <c r="AG146" s="48"/>
      <c r="AH146" s="48"/>
      <c r="AL146" s="48" t="s">
        <v>81</v>
      </c>
    </row>
    <row r="147" spans="1:38" s="4" customFormat="1" ht="23.25" x14ac:dyDescent="0.25">
      <c r="A147" s="40" t="s">
        <v>183</v>
      </c>
      <c r="B147" s="41" t="s">
        <v>953</v>
      </c>
      <c r="C147" s="847" t="s">
        <v>954</v>
      </c>
      <c r="D147" s="847"/>
      <c r="E147" s="847"/>
      <c r="F147" s="42" t="s">
        <v>824</v>
      </c>
      <c r="G147" s="43">
        <v>0.01</v>
      </c>
      <c r="H147" s="44">
        <v>1</v>
      </c>
      <c r="I147" s="109">
        <v>0.01</v>
      </c>
      <c r="J147" s="73">
        <v>1155</v>
      </c>
      <c r="K147" s="43"/>
      <c r="L147" s="131">
        <v>11.55</v>
      </c>
      <c r="M147" s="43"/>
      <c r="N147" s="47"/>
      <c r="AF147" s="39"/>
      <c r="AG147" s="48"/>
      <c r="AH147" s="48" t="s">
        <v>954</v>
      </c>
      <c r="AL147" s="48"/>
    </row>
    <row r="148" spans="1:38" s="4" customFormat="1" ht="15" x14ac:dyDescent="0.25">
      <c r="A148" s="71"/>
      <c r="B148" s="72"/>
      <c r="C148" s="847" t="s">
        <v>81</v>
      </c>
      <c r="D148" s="847"/>
      <c r="E148" s="847"/>
      <c r="F148" s="42"/>
      <c r="G148" s="43"/>
      <c r="H148" s="43"/>
      <c r="I148" s="43"/>
      <c r="J148" s="46"/>
      <c r="K148" s="43"/>
      <c r="L148" s="131">
        <v>11.55</v>
      </c>
      <c r="M148" s="66"/>
      <c r="N148" s="47"/>
      <c r="AF148" s="39"/>
      <c r="AG148" s="48"/>
      <c r="AH148" s="48"/>
      <c r="AL148" s="48" t="s">
        <v>81</v>
      </c>
    </row>
    <row r="149" spans="1:38" s="4" customFormat="1" ht="23.25" x14ac:dyDescent="0.25">
      <c r="A149" s="40" t="s">
        <v>186</v>
      </c>
      <c r="B149" s="41" t="s">
        <v>955</v>
      </c>
      <c r="C149" s="847" t="s">
        <v>956</v>
      </c>
      <c r="D149" s="847"/>
      <c r="E149" s="847"/>
      <c r="F149" s="42" t="s">
        <v>824</v>
      </c>
      <c r="G149" s="43">
        <v>0.01</v>
      </c>
      <c r="H149" s="44">
        <v>1</v>
      </c>
      <c r="I149" s="109">
        <v>0.01</v>
      </c>
      <c r="J149" s="73">
        <v>1278</v>
      </c>
      <c r="K149" s="43"/>
      <c r="L149" s="131">
        <v>12.78</v>
      </c>
      <c r="M149" s="43"/>
      <c r="N149" s="47"/>
      <c r="AF149" s="39"/>
      <c r="AG149" s="48"/>
      <c r="AH149" s="48" t="s">
        <v>956</v>
      </c>
      <c r="AL149" s="48"/>
    </row>
    <row r="150" spans="1:38" s="4" customFormat="1" ht="15" x14ac:dyDescent="0.25">
      <c r="A150" s="71"/>
      <c r="B150" s="72"/>
      <c r="C150" s="847" t="s">
        <v>81</v>
      </c>
      <c r="D150" s="847"/>
      <c r="E150" s="847"/>
      <c r="F150" s="42"/>
      <c r="G150" s="43"/>
      <c r="H150" s="43"/>
      <c r="I150" s="43"/>
      <c r="J150" s="46"/>
      <c r="K150" s="43"/>
      <c r="L150" s="131">
        <v>12.78</v>
      </c>
      <c r="M150" s="66"/>
      <c r="N150" s="47"/>
      <c r="AF150" s="39"/>
      <c r="AG150" s="48"/>
      <c r="AH150" s="48"/>
      <c r="AL150" s="48" t="s">
        <v>81</v>
      </c>
    </row>
    <row r="151" spans="1:38" s="4" customFormat="1" ht="15" x14ac:dyDescent="0.25">
      <c r="A151" s="40" t="s">
        <v>187</v>
      </c>
      <c r="B151" s="41" t="s">
        <v>957</v>
      </c>
      <c r="C151" s="847" t="s">
        <v>958</v>
      </c>
      <c r="D151" s="847"/>
      <c r="E151" s="847"/>
      <c r="F151" s="42" t="s">
        <v>174</v>
      </c>
      <c r="G151" s="43">
        <v>2</v>
      </c>
      <c r="H151" s="44">
        <v>1</v>
      </c>
      <c r="I151" s="44">
        <v>2</v>
      </c>
      <c r="J151" s="131">
        <v>17.62</v>
      </c>
      <c r="K151" s="43"/>
      <c r="L151" s="131">
        <v>35.24</v>
      </c>
      <c r="M151" s="43"/>
      <c r="N151" s="47"/>
      <c r="AF151" s="39"/>
      <c r="AG151" s="48"/>
      <c r="AH151" s="48" t="s">
        <v>958</v>
      </c>
      <c r="AL151" s="48"/>
    </row>
    <row r="152" spans="1:38" s="4" customFormat="1" ht="15" x14ac:dyDescent="0.25">
      <c r="A152" s="71"/>
      <c r="B152" s="72"/>
      <c r="C152" s="847" t="s">
        <v>81</v>
      </c>
      <c r="D152" s="847"/>
      <c r="E152" s="847"/>
      <c r="F152" s="42"/>
      <c r="G152" s="43"/>
      <c r="H152" s="43"/>
      <c r="I152" s="43"/>
      <c r="J152" s="46"/>
      <c r="K152" s="43"/>
      <c r="L152" s="131">
        <v>35.24</v>
      </c>
      <c r="M152" s="66"/>
      <c r="N152" s="47"/>
      <c r="AF152" s="39"/>
      <c r="AG152" s="48"/>
      <c r="AH152" s="48"/>
      <c r="AL152" s="48" t="s">
        <v>81</v>
      </c>
    </row>
    <row r="153" spans="1:38" s="4" customFormat="1" ht="15" x14ac:dyDescent="0.25">
      <c r="A153" s="40" t="s">
        <v>189</v>
      </c>
      <c r="B153" s="41" t="s">
        <v>959</v>
      </c>
      <c r="C153" s="847" t="s">
        <v>960</v>
      </c>
      <c r="D153" s="847"/>
      <c r="E153" s="847"/>
      <c r="F153" s="42" t="s">
        <v>119</v>
      </c>
      <c r="G153" s="43">
        <v>0.34300000000000003</v>
      </c>
      <c r="H153" s="44">
        <v>1</v>
      </c>
      <c r="I153" s="129">
        <v>0.34300000000000003</v>
      </c>
      <c r="J153" s="46"/>
      <c r="K153" s="43"/>
      <c r="L153" s="46"/>
      <c r="M153" s="43"/>
      <c r="N153" s="47"/>
      <c r="AF153" s="39"/>
      <c r="AG153" s="48"/>
      <c r="AH153" s="48" t="s">
        <v>960</v>
      </c>
      <c r="AL153" s="48"/>
    </row>
    <row r="154" spans="1:38" s="4" customFormat="1" ht="15" x14ac:dyDescent="0.25">
      <c r="A154" s="51"/>
      <c r="B154" s="50" t="s">
        <v>60</v>
      </c>
      <c r="C154" s="853" t="s">
        <v>66</v>
      </c>
      <c r="D154" s="853"/>
      <c r="E154" s="853"/>
      <c r="F154" s="53"/>
      <c r="G154" s="54"/>
      <c r="H154" s="54"/>
      <c r="I154" s="54"/>
      <c r="J154" s="57">
        <v>26.51</v>
      </c>
      <c r="K154" s="54"/>
      <c r="L154" s="57">
        <v>9.09</v>
      </c>
      <c r="M154" s="56">
        <v>35.42</v>
      </c>
      <c r="N154" s="133">
        <v>321.97000000000003</v>
      </c>
      <c r="AF154" s="39"/>
      <c r="AG154" s="48"/>
      <c r="AH154" s="48"/>
      <c r="AI154" s="3" t="s">
        <v>66</v>
      </c>
      <c r="AL154" s="48"/>
    </row>
    <row r="155" spans="1:38" s="4" customFormat="1" ht="15" x14ac:dyDescent="0.25">
      <c r="A155" s="51"/>
      <c r="B155" s="50" t="s">
        <v>67</v>
      </c>
      <c r="C155" s="853" t="s">
        <v>68</v>
      </c>
      <c r="D155" s="853"/>
      <c r="E155" s="853"/>
      <c r="F155" s="53"/>
      <c r="G155" s="54"/>
      <c r="H155" s="54"/>
      <c r="I155" s="54"/>
      <c r="J155" s="57">
        <v>1.81</v>
      </c>
      <c r="K155" s="54"/>
      <c r="L155" s="57">
        <v>0.62</v>
      </c>
      <c r="M155" s="54"/>
      <c r="N155" s="59"/>
      <c r="AF155" s="39"/>
      <c r="AG155" s="48"/>
      <c r="AH155" s="48"/>
      <c r="AI155" s="3" t="s">
        <v>68</v>
      </c>
      <c r="AL155" s="48"/>
    </row>
    <row r="156" spans="1:38" s="4" customFormat="1" ht="15" x14ac:dyDescent="0.25">
      <c r="A156" s="51"/>
      <c r="B156" s="50" t="s">
        <v>69</v>
      </c>
      <c r="C156" s="853" t="s">
        <v>70</v>
      </c>
      <c r="D156" s="853"/>
      <c r="E156" s="853"/>
      <c r="F156" s="53"/>
      <c r="G156" s="54"/>
      <c r="H156" s="54"/>
      <c r="I156" s="54"/>
      <c r="J156" s="57">
        <v>0.26</v>
      </c>
      <c r="K156" s="54"/>
      <c r="L156" s="57">
        <v>0.09</v>
      </c>
      <c r="M156" s="56">
        <v>35.42</v>
      </c>
      <c r="N156" s="133">
        <v>3.19</v>
      </c>
      <c r="AF156" s="39"/>
      <c r="AG156" s="48"/>
      <c r="AH156" s="48"/>
      <c r="AI156" s="3" t="s">
        <v>70</v>
      </c>
      <c r="AL156" s="48"/>
    </row>
    <row r="157" spans="1:38" s="4" customFormat="1" ht="15" x14ac:dyDescent="0.25">
      <c r="A157" s="51"/>
      <c r="B157" s="50" t="s">
        <v>86</v>
      </c>
      <c r="C157" s="853" t="s">
        <v>87</v>
      </c>
      <c r="D157" s="853"/>
      <c r="E157" s="853"/>
      <c r="F157" s="53"/>
      <c r="G157" s="54"/>
      <c r="H157" s="54"/>
      <c r="I157" s="54"/>
      <c r="J157" s="57">
        <v>10.27</v>
      </c>
      <c r="K157" s="54"/>
      <c r="L157" s="57">
        <v>3.52</v>
      </c>
      <c r="M157" s="54"/>
      <c r="N157" s="59"/>
      <c r="AF157" s="39"/>
      <c r="AG157" s="48"/>
      <c r="AH157" s="48"/>
      <c r="AI157" s="3" t="s">
        <v>87</v>
      </c>
      <c r="AL157" s="48"/>
    </row>
    <row r="158" spans="1:38" s="4" customFormat="1" ht="15" x14ac:dyDescent="0.25">
      <c r="A158" s="60"/>
      <c r="B158" s="50"/>
      <c r="C158" s="853" t="s">
        <v>71</v>
      </c>
      <c r="D158" s="853"/>
      <c r="E158" s="853"/>
      <c r="F158" s="53" t="s">
        <v>72</v>
      </c>
      <c r="G158" s="56">
        <v>2.82</v>
      </c>
      <c r="H158" s="54"/>
      <c r="I158" s="64">
        <v>0.96726000000000001</v>
      </c>
      <c r="J158" s="63"/>
      <c r="K158" s="54"/>
      <c r="L158" s="63"/>
      <c r="M158" s="54"/>
      <c r="N158" s="59"/>
      <c r="AF158" s="39"/>
      <c r="AG158" s="48"/>
      <c r="AH158" s="48"/>
      <c r="AJ158" s="3" t="s">
        <v>71</v>
      </c>
      <c r="AL158" s="48"/>
    </row>
    <row r="159" spans="1:38" s="4" customFormat="1" ht="15" x14ac:dyDescent="0.25">
      <c r="A159" s="60"/>
      <c r="B159" s="50"/>
      <c r="C159" s="853" t="s">
        <v>73</v>
      </c>
      <c r="D159" s="853"/>
      <c r="E159" s="853"/>
      <c r="F159" s="53" t="s">
        <v>72</v>
      </c>
      <c r="G159" s="56">
        <v>0.02</v>
      </c>
      <c r="H159" s="54"/>
      <c r="I159" s="64">
        <v>6.8599999999999998E-3</v>
      </c>
      <c r="J159" s="63"/>
      <c r="K159" s="54"/>
      <c r="L159" s="63"/>
      <c r="M159" s="54"/>
      <c r="N159" s="59"/>
      <c r="AF159" s="39"/>
      <c r="AG159" s="48"/>
      <c r="AH159" s="48"/>
      <c r="AJ159" s="3" t="s">
        <v>73</v>
      </c>
      <c r="AL159" s="48"/>
    </row>
    <row r="160" spans="1:38" s="4" customFormat="1" ht="15" x14ac:dyDescent="0.25">
      <c r="A160" s="51"/>
      <c r="B160" s="50"/>
      <c r="C160" s="854" t="s">
        <v>74</v>
      </c>
      <c r="D160" s="854"/>
      <c r="E160" s="854"/>
      <c r="F160" s="65"/>
      <c r="G160" s="66"/>
      <c r="H160" s="66"/>
      <c r="I160" s="66"/>
      <c r="J160" s="68">
        <v>38.590000000000003</v>
      </c>
      <c r="K160" s="66"/>
      <c r="L160" s="68">
        <v>13.23</v>
      </c>
      <c r="M160" s="66"/>
      <c r="N160" s="69"/>
      <c r="AF160" s="39"/>
      <c r="AG160" s="48"/>
      <c r="AH160" s="48"/>
      <c r="AK160" s="3" t="s">
        <v>74</v>
      </c>
      <c r="AL160" s="48"/>
    </row>
    <row r="161" spans="1:38" s="4" customFormat="1" ht="15" x14ac:dyDescent="0.25">
      <c r="A161" s="60"/>
      <c r="B161" s="50"/>
      <c r="C161" s="853" t="s">
        <v>75</v>
      </c>
      <c r="D161" s="853"/>
      <c r="E161" s="853"/>
      <c r="F161" s="53"/>
      <c r="G161" s="54"/>
      <c r="H161" s="54"/>
      <c r="I161" s="54"/>
      <c r="J161" s="63"/>
      <c r="K161" s="54"/>
      <c r="L161" s="57">
        <v>9.18</v>
      </c>
      <c r="M161" s="54"/>
      <c r="N161" s="133">
        <v>325.16000000000003</v>
      </c>
      <c r="AF161" s="39"/>
      <c r="AG161" s="48"/>
      <c r="AH161" s="48"/>
      <c r="AJ161" s="3" t="s">
        <v>75</v>
      </c>
      <c r="AL161" s="48"/>
    </row>
    <row r="162" spans="1:38" s="4" customFormat="1" ht="23.25" x14ac:dyDescent="0.25">
      <c r="A162" s="60"/>
      <c r="B162" s="50" t="s">
        <v>120</v>
      </c>
      <c r="C162" s="853" t="s">
        <v>121</v>
      </c>
      <c r="D162" s="853"/>
      <c r="E162" s="853"/>
      <c r="F162" s="53" t="s">
        <v>78</v>
      </c>
      <c r="G162" s="70">
        <v>97</v>
      </c>
      <c r="H162" s="54"/>
      <c r="I162" s="70">
        <v>97</v>
      </c>
      <c r="J162" s="63"/>
      <c r="K162" s="54"/>
      <c r="L162" s="57">
        <v>8.9</v>
      </c>
      <c r="M162" s="54"/>
      <c r="N162" s="133">
        <v>315.41000000000003</v>
      </c>
      <c r="AF162" s="39"/>
      <c r="AG162" s="48"/>
      <c r="AH162" s="48"/>
      <c r="AJ162" s="3" t="s">
        <v>121</v>
      </c>
      <c r="AL162" s="48"/>
    </row>
    <row r="163" spans="1:38" s="4" customFormat="1" ht="23.25" x14ac:dyDescent="0.25">
      <c r="A163" s="60"/>
      <c r="B163" s="50" t="s">
        <v>122</v>
      </c>
      <c r="C163" s="853" t="s">
        <v>123</v>
      </c>
      <c r="D163" s="853"/>
      <c r="E163" s="853"/>
      <c r="F163" s="53" t="s">
        <v>78</v>
      </c>
      <c r="G163" s="70">
        <v>51</v>
      </c>
      <c r="H163" s="54"/>
      <c r="I163" s="70">
        <v>51</v>
      </c>
      <c r="J163" s="63"/>
      <c r="K163" s="54"/>
      <c r="L163" s="57">
        <v>4.68</v>
      </c>
      <c r="M163" s="54"/>
      <c r="N163" s="133">
        <v>165.83</v>
      </c>
      <c r="AF163" s="39"/>
      <c r="AG163" s="48"/>
      <c r="AH163" s="48"/>
      <c r="AJ163" s="3" t="s">
        <v>123</v>
      </c>
      <c r="AL163" s="48"/>
    </row>
    <row r="164" spans="1:38" s="4" customFormat="1" ht="15" x14ac:dyDescent="0.25">
      <c r="A164" s="71"/>
      <c r="B164" s="72"/>
      <c r="C164" s="847" t="s">
        <v>81</v>
      </c>
      <c r="D164" s="847"/>
      <c r="E164" s="847"/>
      <c r="F164" s="42"/>
      <c r="G164" s="43"/>
      <c r="H164" s="43"/>
      <c r="I164" s="43"/>
      <c r="J164" s="46"/>
      <c r="K164" s="43"/>
      <c r="L164" s="131">
        <v>26.81</v>
      </c>
      <c r="M164" s="66"/>
      <c r="N164" s="47"/>
      <c r="AF164" s="39"/>
      <c r="AG164" s="48"/>
      <c r="AH164" s="48"/>
      <c r="AL164" s="48" t="s">
        <v>81</v>
      </c>
    </row>
    <row r="165" spans="1:38" s="4" customFormat="1" ht="23.25" x14ac:dyDescent="0.25">
      <c r="A165" s="40" t="s">
        <v>191</v>
      </c>
      <c r="B165" s="41" t="s">
        <v>961</v>
      </c>
      <c r="C165" s="847" t="s">
        <v>962</v>
      </c>
      <c r="D165" s="847"/>
      <c r="E165" s="847"/>
      <c r="F165" s="42" t="s">
        <v>119</v>
      </c>
      <c r="G165" s="43">
        <v>0.14699999999999999</v>
      </c>
      <c r="H165" s="44">
        <v>1</v>
      </c>
      <c r="I165" s="129">
        <v>0.14699999999999999</v>
      </c>
      <c r="J165" s="46"/>
      <c r="K165" s="43"/>
      <c r="L165" s="46"/>
      <c r="M165" s="43"/>
      <c r="N165" s="47"/>
      <c r="AF165" s="39"/>
      <c r="AG165" s="48"/>
      <c r="AH165" s="48" t="s">
        <v>962</v>
      </c>
      <c r="AL165" s="48"/>
    </row>
    <row r="166" spans="1:38" s="4" customFormat="1" ht="15" x14ac:dyDescent="0.25">
      <c r="A166" s="51"/>
      <c r="B166" s="50" t="s">
        <v>60</v>
      </c>
      <c r="C166" s="853" t="s">
        <v>66</v>
      </c>
      <c r="D166" s="853"/>
      <c r="E166" s="853"/>
      <c r="F166" s="53"/>
      <c r="G166" s="54"/>
      <c r="H166" s="54"/>
      <c r="I166" s="54"/>
      <c r="J166" s="57">
        <v>288.02</v>
      </c>
      <c r="K166" s="54"/>
      <c r="L166" s="57">
        <v>42.34</v>
      </c>
      <c r="M166" s="56">
        <v>35.42</v>
      </c>
      <c r="N166" s="58">
        <v>1499.68</v>
      </c>
      <c r="AF166" s="39"/>
      <c r="AG166" s="48"/>
      <c r="AH166" s="48"/>
      <c r="AI166" s="3" t="s">
        <v>66</v>
      </c>
      <c r="AL166" s="48"/>
    </row>
    <row r="167" spans="1:38" s="4" customFormat="1" ht="15" x14ac:dyDescent="0.25">
      <c r="A167" s="51"/>
      <c r="B167" s="50" t="s">
        <v>67</v>
      </c>
      <c r="C167" s="853" t="s">
        <v>68</v>
      </c>
      <c r="D167" s="853"/>
      <c r="E167" s="853"/>
      <c r="F167" s="53"/>
      <c r="G167" s="54"/>
      <c r="H167" s="54"/>
      <c r="I167" s="54"/>
      <c r="J167" s="57">
        <v>68.98</v>
      </c>
      <c r="K167" s="54"/>
      <c r="L167" s="57">
        <v>10.14</v>
      </c>
      <c r="M167" s="54"/>
      <c r="N167" s="59"/>
      <c r="AF167" s="39"/>
      <c r="AG167" s="48"/>
      <c r="AH167" s="48"/>
      <c r="AI167" s="3" t="s">
        <v>68</v>
      </c>
      <c r="AL167" s="48"/>
    </row>
    <row r="168" spans="1:38" s="4" customFormat="1" ht="15" x14ac:dyDescent="0.25">
      <c r="A168" s="51"/>
      <c r="B168" s="50" t="s">
        <v>69</v>
      </c>
      <c r="C168" s="853" t="s">
        <v>70</v>
      </c>
      <c r="D168" s="853"/>
      <c r="E168" s="853"/>
      <c r="F168" s="53"/>
      <c r="G168" s="54"/>
      <c r="H168" s="54"/>
      <c r="I168" s="54"/>
      <c r="J168" s="57">
        <v>4.0199999999999996</v>
      </c>
      <c r="K168" s="54"/>
      <c r="L168" s="57">
        <v>0.59</v>
      </c>
      <c r="M168" s="56">
        <v>35.42</v>
      </c>
      <c r="N168" s="133">
        <v>20.9</v>
      </c>
      <c r="AF168" s="39"/>
      <c r="AG168" s="48"/>
      <c r="AH168" s="48"/>
      <c r="AI168" s="3" t="s">
        <v>70</v>
      </c>
      <c r="AL168" s="48"/>
    </row>
    <row r="169" spans="1:38" s="4" customFormat="1" ht="15" x14ac:dyDescent="0.25">
      <c r="A169" s="51"/>
      <c r="B169" s="50" t="s">
        <v>86</v>
      </c>
      <c r="C169" s="853" t="s">
        <v>87</v>
      </c>
      <c r="D169" s="853"/>
      <c r="E169" s="853"/>
      <c r="F169" s="53"/>
      <c r="G169" s="54"/>
      <c r="H169" s="54"/>
      <c r="I169" s="54"/>
      <c r="J169" s="57">
        <v>73.7</v>
      </c>
      <c r="K169" s="54"/>
      <c r="L169" s="57">
        <v>10.83</v>
      </c>
      <c r="M169" s="54"/>
      <c r="N169" s="59"/>
      <c r="AF169" s="39"/>
      <c r="AG169" s="48"/>
      <c r="AH169" s="48"/>
      <c r="AI169" s="3" t="s">
        <v>87</v>
      </c>
      <c r="AL169" s="48"/>
    </row>
    <row r="170" spans="1:38" s="4" customFormat="1" ht="15" x14ac:dyDescent="0.25">
      <c r="A170" s="60"/>
      <c r="B170" s="50"/>
      <c r="C170" s="853" t="s">
        <v>71</v>
      </c>
      <c r="D170" s="853"/>
      <c r="E170" s="853"/>
      <c r="F170" s="53" t="s">
        <v>72</v>
      </c>
      <c r="G170" s="56">
        <v>30.64</v>
      </c>
      <c r="H170" s="54"/>
      <c r="I170" s="64">
        <v>4.5040800000000001</v>
      </c>
      <c r="J170" s="63"/>
      <c r="K170" s="54"/>
      <c r="L170" s="63"/>
      <c r="M170" s="54"/>
      <c r="N170" s="59"/>
      <c r="AF170" s="39"/>
      <c r="AG170" s="48"/>
      <c r="AH170" s="48"/>
      <c r="AJ170" s="3" t="s">
        <v>71</v>
      </c>
      <c r="AL170" s="48"/>
    </row>
    <row r="171" spans="1:38" s="4" customFormat="1" ht="15" x14ac:dyDescent="0.25">
      <c r="A171" s="60"/>
      <c r="B171" s="50"/>
      <c r="C171" s="853" t="s">
        <v>73</v>
      </c>
      <c r="D171" s="853"/>
      <c r="E171" s="853"/>
      <c r="F171" s="53" t="s">
        <v>72</v>
      </c>
      <c r="G171" s="56">
        <v>0.32</v>
      </c>
      <c r="H171" s="54"/>
      <c r="I171" s="64">
        <v>4.7039999999999998E-2</v>
      </c>
      <c r="J171" s="63"/>
      <c r="K171" s="54"/>
      <c r="L171" s="63"/>
      <c r="M171" s="54"/>
      <c r="N171" s="59"/>
      <c r="AF171" s="39"/>
      <c r="AG171" s="48"/>
      <c r="AH171" s="48"/>
      <c r="AJ171" s="3" t="s">
        <v>73</v>
      </c>
      <c r="AL171" s="48"/>
    </row>
    <row r="172" spans="1:38" s="4" customFormat="1" ht="15" x14ac:dyDescent="0.25">
      <c r="A172" s="51"/>
      <c r="B172" s="50"/>
      <c r="C172" s="854" t="s">
        <v>74</v>
      </c>
      <c r="D172" s="854"/>
      <c r="E172" s="854"/>
      <c r="F172" s="65"/>
      <c r="G172" s="66"/>
      <c r="H172" s="66"/>
      <c r="I172" s="66"/>
      <c r="J172" s="68">
        <v>430.7</v>
      </c>
      <c r="K172" s="66"/>
      <c r="L172" s="68">
        <v>63.31</v>
      </c>
      <c r="M172" s="66"/>
      <c r="N172" s="69"/>
      <c r="AF172" s="39"/>
      <c r="AG172" s="48"/>
      <c r="AH172" s="48"/>
      <c r="AK172" s="3" t="s">
        <v>74</v>
      </c>
      <c r="AL172" s="48"/>
    </row>
    <row r="173" spans="1:38" s="4" customFormat="1" ht="15" x14ac:dyDescent="0.25">
      <c r="A173" s="60"/>
      <c r="B173" s="50"/>
      <c r="C173" s="853" t="s">
        <v>75</v>
      </c>
      <c r="D173" s="853"/>
      <c r="E173" s="853"/>
      <c r="F173" s="53"/>
      <c r="G173" s="54"/>
      <c r="H173" s="54"/>
      <c r="I173" s="54"/>
      <c r="J173" s="63"/>
      <c r="K173" s="54"/>
      <c r="L173" s="57">
        <v>42.93</v>
      </c>
      <c r="M173" s="54"/>
      <c r="N173" s="58">
        <v>1520.58</v>
      </c>
      <c r="AF173" s="39"/>
      <c r="AG173" s="48"/>
      <c r="AH173" s="48"/>
      <c r="AJ173" s="3" t="s">
        <v>75</v>
      </c>
      <c r="AL173" s="48"/>
    </row>
    <row r="174" spans="1:38" s="4" customFormat="1" ht="23.25" x14ac:dyDescent="0.25">
      <c r="A174" s="60"/>
      <c r="B174" s="50" t="s">
        <v>120</v>
      </c>
      <c r="C174" s="853" t="s">
        <v>121</v>
      </c>
      <c r="D174" s="853"/>
      <c r="E174" s="853"/>
      <c r="F174" s="53" t="s">
        <v>78</v>
      </c>
      <c r="G174" s="70">
        <v>97</v>
      </c>
      <c r="H174" s="54"/>
      <c r="I174" s="70">
        <v>97</v>
      </c>
      <c r="J174" s="63"/>
      <c r="K174" s="54"/>
      <c r="L174" s="57">
        <v>41.64</v>
      </c>
      <c r="M174" s="54"/>
      <c r="N174" s="58">
        <v>1474.96</v>
      </c>
      <c r="AF174" s="39"/>
      <c r="AG174" s="48"/>
      <c r="AH174" s="48"/>
      <c r="AJ174" s="3" t="s">
        <v>121</v>
      </c>
      <c r="AL174" s="48"/>
    </row>
    <row r="175" spans="1:38" s="4" customFormat="1" ht="23.25" x14ac:dyDescent="0.25">
      <c r="A175" s="60"/>
      <c r="B175" s="50" t="s">
        <v>122</v>
      </c>
      <c r="C175" s="853" t="s">
        <v>123</v>
      </c>
      <c r="D175" s="853"/>
      <c r="E175" s="853"/>
      <c r="F175" s="53" t="s">
        <v>78</v>
      </c>
      <c r="G175" s="70">
        <v>51</v>
      </c>
      <c r="H175" s="54"/>
      <c r="I175" s="70">
        <v>51</v>
      </c>
      <c r="J175" s="63"/>
      <c r="K175" s="54"/>
      <c r="L175" s="57">
        <v>21.89</v>
      </c>
      <c r="M175" s="54"/>
      <c r="N175" s="133">
        <v>775.5</v>
      </c>
      <c r="AF175" s="39"/>
      <c r="AG175" s="48"/>
      <c r="AH175" s="48"/>
      <c r="AJ175" s="3" t="s">
        <v>123</v>
      </c>
      <c r="AL175" s="48"/>
    </row>
    <row r="176" spans="1:38" s="4" customFormat="1" ht="15" x14ac:dyDescent="0.25">
      <c r="A176" s="71"/>
      <c r="B176" s="72"/>
      <c r="C176" s="847" t="s">
        <v>81</v>
      </c>
      <c r="D176" s="847"/>
      <c r="E176" s="847"/>
      <c r="F176" s="42"/>
      <c r="G176" s="43"/>
      <c r="H176" s="43"/>
      <c r="I176" s="43"/>
      <c r="J176" s="46"/>
      <c r="K176" s="43"/>
      <c r="L176" s="131">
        <v>126.84</v>
      </c>
      <c r="M176" s="66"/>
      <c r="N176" s="47"/>
      <c r="AF176" s="39"/>
      <c r="AG176" s="48"/>
      <c r="AH176" s="48"/>
      <c r="AL176" s="48" t="s">
        <v>81</v>
      </c>
    </row>
    <row r="177" spans="1:38" s="4" customFormat="1" ht="45.75" x14ac:dyDescent="0.25">
      <c r="A177" s="40" t="s">
        <v>198</v>
      </c>
      <c r="B177" s="41" t="s">
        <v>963</v>
      </c>
      <c r="C177" s="847" t="s">
        <v>964</v>
      </c>
      <c r="D177" s="847"/>
      <c r="E177" s="847"/>
      <c r="F177" s="42" t="s">
        <v>965</v>
      </c>
      <c r="G177" s="43">
        <v>0.03</v>
      </c>
      <c r="H177" s="44">
        <v>1</v>
      </c>
      <c r="I177" s="109">
        <v>0.03</v>
      </c>
      <c r="J177" s="73">
        <v>1480.94</v>
      </c>
      <c r="K177" s="43"/>
      <c r="L177" s="131">
        <v>44.43</v>
      </c>
      <c r="M177" s="43"/>
      <c r="N177" s="47"/>
      <c r="AF177" s="39"/>
      <c r="AG177" s="48"/>
      <c r="AH177" s="48" t="s">
        <v>964</v>
      </c>
      <c r="AL177" s="48"/>
    </row>
    <row r="178" spans="1:38" s="4" customFormat="1" ht="15" x14ac:dyDescent="0.25">
      <c r="A178" s="71"/>
      <c r="B178" s="72"/>
      <c r="C178" s="847" t="s">
        <v>81</v>
      </c>
      <c r="D178" s="847"/>
      <c r="E178" s="847"/>
      <c r="F178" s="42"/>
      <c r="G178" s="43"/>
      <c r="H178" s="43"/>
      <c r="I178" s="43"/>
      <c r="J178" s="46"/>
      <c r="K178" s="43"/>
      <c r="L178" s="131">
        <v>44.43</v>
      </c>
      <c r="M178" s="66"/>
      <c r="N178" s="47"/>
      <c r="AF178" s="39"/>
      <c r="AG178" s="48"/>
      <c r="AH178" s="48"/>
      <c r="AL178" s="48" t="s">
        <v>81</v>
      </c>
    </row>
    <row r="179" spans="1:38" s="4" customFormat="1" ht="15" x14ac:dyDescent="0.25">
      <c r="A179" s="40" t="s">
        <v>201</v>
      </c>
      <c r="B179" s="41" t="s">
        <v>966</v>
      </c>
      <c r="C179" s="847" t="s">
        <v>967</v>
      </c>
      <c r="D179" s="847"/>
      <c r="E179" s="847"/>
      <c r="F179" s="42" t="s">
        <v>965</v>
      </c>
      <c r="G179" s="43">
        <v>0.02</v>
      </c>
      <c r="H179" s="44">
        <v>1</v>
      </c>
      <c r="I179" s="109">
        <v>0.02</v>
      </c>
      <c r="J179" s="73">
        <v>4878.5600000000004</v>
      </c>
      <c r="K179" s="43"/>
      <c r="L179" s="131">
        <v>97.57</v>
      </c>
      <c r="M179" s="43"/>
      <c r="N179" s="47"/>
      <c r="AF179" s="39"/>
      <c r="AG179" s="48"/>
      <c r="AH179" s="48" t="s">
        <v>967</v>
      </c>
      <c r="AL179" s="48"/>
    </row>
    <row r="180" spans="1:38" s="4" customFormat="1" ht="15" x14ac:dyDescent="0.25">
      <c r="A180" s="71"/>
      <c r="B180" s="72"/>
      <c r="C180" s="847" t="s">
        <v>81</v>
      </c>
      <c r="D180" s="847"/>
      <c r="E180" s="847"/>
      <c r="F180" s="42"/>
      <c r="G180" s="43"/>
      <c r="H180" s="43"/>
      <c r="I180" s="43"/>
      <c r="J180" s="46"/>
      <c r="K180" s="43"/>
      <c r="L180" s="131">
        <v>97.57</v>
      </c>
      <c r="M180" s="66"/>
      <c r="N180" s="47"/>
      <c r="AF180" s="39"/>
      <c r="AG180" s="48"/>
      <c r="AH180" s="48"/>
      <c r="AL180" s="48" t="s">
        <v>81</v>
      </c>
    </row>
    <row r="181" spans="1:38" s="4" customFormat="1" ht="23.25" x14ac:dyDescent="0.25">
      <c r="A181" s="40" t="s">
        <v>204</v>
      </c>
      <c r="B181" s="41" t="s">
        <v>968</v>
      </c>
      <c r="C181" s="847" t="s">
        <v>969</v>
      </c>
      <c r="D181" s="847"/>
      <c r="E181" s="847"/>
      <c r="F181" s="42" t="s">
        <v>824</v>
      </c>
      <c r="G181" s="43">
        <v>0.34</v>
      </c>
      <c r="H181" s="44">
        <v>1</v>
      </c>
      <c r="I181" s="109">
        <v>0.34</v>
      </c>
      <c r="J181" s="46"/>
      <c r="K181" s="43"/>
      <c r="L181" s="46"/>
      <c r="M181" s="43"/>
      <c r="N181" s="47"/>
      <c r="AF181" s="39"/>
      <c r="AG181" s="48"/>
      <c r="AH181" s="48" t="s">
        <v>969</v>
      </c>
      <c r="AL181" s="48"/>
    </row>
    <row r="182" spans="1:38" s="4" customFormat="1" ht="15" x14ac:dyDescent="0.25">
      <c r="A182" s="51"/>
      <c r="B182" s="50" t="s">
        <v>60</v>
      </c>
      <c r="C182" s="853" t="s">
        <v>66</v>
      </c>
      <c r="D182" s="853"/>
      <c r="E182" s="853"/>
      <c r="F182" s="53"/>
      <c r="G182" s="54"/>
      <c r="H182" s="54"/>
      <c r="I182" s="54"/>
      <c r="J182" s="57">
        <v>153.26</v>
      </c>
      <c r="K182" s="54"/>
      <c r="L182" s="57">
        <v>52.11</v>
      </c>
      <c r="M182" s="56">
        <v>35.42</v>
      </c>
      <c r="N182" s="58">
        <v>1845.74</v>
      </c>
      <c r="AF182" s="39"/>
      <c r="AG182" s="48"/>
      <c r="AH182" s="48"/>
      <c r="AI182" s="3" t="s">
        <v>66</v>
      </c>
      <c r="AL182" s="48"/>
    </row>
    <row r="183" spans="1:38" s="4" customFormat="1" ht="15" x14ac:dyDescent="0.25">
      <c r="A183" s="51"/>
      <c r="B183" s="50" t="s">
        <v>67</v>
      </c>
      <c r="C183" s="853" t="s">
        <v>68</v>
      </c>
      <c r="D183" s="853"/>
      <c r="E183" s="853"/>
      <c r="F183" s="53"/>
      <c r="G183" s="54"/>
      <c r="H183" s="54"/>
      <c r="I183" s="54"/>
      <c r="J183" s="57">
        <v>1.81</v>
      </c>
      <c r="K183" s="54"/>
      <c r="L183" s="57">
        <v>0.62</v>
      </c>
      <c r="M183" s="54"/>
      <c r="N183" s="59"/>
      <c r="AF183" s="39"/>
      <c r="AG183" s="48"/>
      <c r="AH183" s="48"/>
      <c r="AI183" s="3" t="s">
        <v>68</v>
      </c>
      <c r="AL183" s="48"/>
    </row>
    <row r="184" spans="1:38" s="4" customFormat="1" ht="15" x14ac:dyDescent="0.25">
      <c r="A184" s="51"/>
      <c r="B184" s="50" t="s">
        <v>69</v>
      </c>
      <c r="C184" s="853" t="s">
        <v>70</v>
      </c>
      <c r="D184" s="853"/>
      <c r="E184" s="853"/>
      <c r="F184" s="53"/>
      <c r="G184" s="54"/>
      <c r="H184" s="54"/>
      <c r="I184" s="54"/>
      <c r="J184" s="57">
        <v>0.26</v>
      </c>
      <c r="K184" s="54"/>
      <c r="L184" s="57">
        <v>0.09</v>
      </c>
      <c r="M184" s="56">
        <v>35.42</v>
      </c>
      <c r="N184" s="133">
        <v>3.19</v>
      </c>
      <c r="AF184" s="39"/>
      <c r="AG184" s="48"/>
      <c r="AH184" s="48"/>
      <c r="AI184" s="3" t="s">
        <v>70</v>
      </c>
      <c r="AL184" s="48"/>
    </row>
    <row r="185" spans="1:38" s="4" customFormat="1" ht="15" x14ac:dyDescent="0.25">
      <c r="A185" s="51"/>
      <c r="B185" s="50" t="s">
        <v>86</v>
      </c>
      <c r="C185" s="853" t="s">
        <v>87</v>
      </c>
      <c r="D185" s="853"/>
      <c r="E185" s="853"/>
      <c r="F185" s="53"/>
      <c r="G185" s="54"/>
      <c r="H185" s="54"/>
      <c r="I185" s="54"/>
      <c r="J185" s="57">
        <v>98.83</v>
      </c>
      <c r="K185" s="54"/>
      <c r="L185" s="57">
        <v>33.6</v>
      </c>
      <c r="M185" s="54"/>
      <c r="N185" s="59"/>
      <c r="AF185" s="39"/>
      <c r="AG185" s="48"/>
      <c r="AH185" s="48"/>
      <c r="AI185" s="3" t="s">
        <v>87</v>
      </c>
      <c r="AL185" s="48"/>
    </row>
    <row r="186" spans="1:38" s="4" customFormat="1" ht="15" x14ac:dyDescent="0.25">
      <c r="A186" s="60"/>
      <c r="B186" s="50"/>
      <c r="C186" s="853" t="s">
        <v>71</v>
      </c>
      <c r="D186" s="853"/>
      <c r="E186" s="853"/>
      <c r="F186" s="53" t="s">
        <v>72</v>
      </c>
      <c r="G186" s="56">
        <v>15.45</v>
      </c>
      <c r="H186" s="54"/>
      <c r="I186" s="62">
        <v>5.2530000000000001</v>
      </c>
      <c r="J186" s="63"/>
      <c r="K186" s="54"/>
      <c r="L186" s="63"/>
      <c r="M186" s="54"/>
      <c r="N186" s="59"/>
      <c r="AF186" s="39"/>
      <c r="AG186" s="48"/>
      <c r="AH186" s="48"/>
      <c r="AJ186" s="3" t="s">
        <v>71</v>
      </c>
      <c r="AL186" s="48"/>
    </row>
    <row r="187" spans="1:38" s="4" customFormat="1" ht="15" x14ac:dyDescent="0.25">
      <c r="A187" s="60"/>
      <c r="B187" s="50"/>
      <c r="C187" s="853" t="s">
        <v>73</v>
      </c>
      <c r="D187" s="853"/>
      <c r="E187" s="853"/>
      <c r="F187" s="53" t="s">
        <v>72</v>
      </c>
      <c r="G187" s="56">
        <v>0.02</v>
      </c>
      <c r="H187" s="54"/>
      <c r="I187" s="130">
        <v>6.7999999999999996E-3</v>
      </c>
      <c r="J187" s="63"/>
      <c r="K187" s="54"/>
      <c r="L187" s="63"/>
      <c r="M187" s="54"/>
      <c r="N187" s="59"/>
      <c r="AF187" s="39"/>
      <c r="AG187" s="48"/>
      <c r="AH187" s="48"/>
      <c r="AJ187" s="3" t="s">
        <v>73</v>
      </c>
      <c r="AL187" s="48"/>
    </row>
    <row r="188" spans="1:38" s="4" customFormat="1" ht="15" x14ac:dyDescent="0.25">
      <c r="A188" s="51"/>
      <c r="B188" s="50"/>
      <c r="C188" s="854" t="s">
        <v>74</v>
      </c>
      <c r="D188" s="854"/>
      <c r="E188" s="854"/>
      <c r="F188" s="65"/>
      <c r="G188" s="66"/>
      <c r="H188" s="66"/>
      <c r="I188" s="66"/>
      <c r="J188" s="68">
        <v>253.9</v>
      </c>
      <c r="K188" s="66"/>
      <c r="L188" s="68">
        <v>86.33</v>
      </c>
      <c r="M188" s="66"/>
      <c r="N188" s="69"/>
      <c r="AF188" s="39"/>
      <c r="AG188" s="48"/>
      <c r="AH188" s="48"/>
      <c r="AK188" s="3" t="s">
        <v>74</v>
      </c>
      <c r="AL188" s="48"/>
    </row>
    <row r="189" spans="1:38" s="4" customFormat="1" ht="15" x14ac:dyDescent="0.25">
      <c r="A189" s="60"/>
      <c r="B189" s="50"/>
      <c r="C189" s="853" t="s">
        <v>75</v>
      </c>
      <c r="D189" s="853"/>
      <c r="E189" s="853"/>
      <c r="F189" s="53"/>
      <c r="G189" s="54"/>
      <c r="H189" s="54"/>
      <c r="I189" s="54"/>
      <c r="J189" s="63"/>
      <c r="K189" s="54"/>
      <c r="L189" s="57">
        <v>52.2</v>
      </c>
      <c r="M189" s="54"/>
      <c r="N189" s="58">
        <v>1848.93</v>
      </c>
      <c r="AF189" s="39"/>
      <c r="AG189" s="48"/>
      <c r="AH189" s="48"/>
      <c r="AJ189" s="3" t="s">
        <v>75</v>
      </c>
      <c r="AL189" s="48"/>
    </row>
    <row r="190" spans="1:38" s="4" customFormat="1" ht="23.25" x14ac:dyDescent="0.25">
      <c r="A190" s="60"/>
      <c r="B190" s="50" t="s">
        <v>120</v>
      </c>
      <c r="C190" s="853" t="s">
        <v>121</v>
      </c>
      <c r="D190" s="853"/>
      <c r="E190" s="853"/>
      <c r="F190" s="53" t="s">
        <v>78</v>
      </c>
      <c r="G190" s="70">
        <v>111</v>
      </c>
      <c r="H190" s="54"/>
      <c r="I190" s="70">
        <v>111</v>
      </c>
      <c r="J190" s="63"/>
      <c r="K190" s="54"/>
      <c r="L190" s="57">
        <v>57.94</v>
      </c>
      <c r="M190" s="54"/>
      <c r="N190" s="58">
        <v>2052.31</v>
      </c>
      <c r="AF190" s="39"/>
      <c r="AG190" s="48"/>
      <c r="AH190" s="48"/>
      <c r="AJ190" s="3" t="s">
        <v>121</v>
      </c>
      <c r="AL190" s="48"/>
    </row>
    <row r="191" spans="1:38" s="4" customFormat="1" ht="23.25" x14ac:dyDescent="0.25">
      <c r="A191" s="60"/>
      <c r="B191" s="50" t="s">
        <v>122</v>
      </c>
      <c r="C191" s="853" t="s">
        <v>123</v>
      </c>
      <c r="D191" s="853"/>
      <c r="E191" s="853"/>
      <c r="F191" s="53" t="s">
        <v>78</v>
      </c>
      <c r="G191" s="70">
        <v>52</v>
      </c>
      <c r="H191" s="54"/>
      <c r="I191" s="70">
        <v>52</v>
      </c>
      <c r="J191" s="63"/>
      <c r="K191" s="54"/>
      <c r="L191" s="57">
        <v>27.14</v>
      </c>
      <c r="M191" s="54"/>
      <c r="N191" s="133">
        <v>961.44</v>
      </c>
      <c r="AF191" s="39"/>
      <c r="AG191" s="48"/>
      <c r="AH191" s="48"/>
      <c r="AJ191" s="3" t="s">
        <v>123</v>
      </c>
      <c r="AL191" s="48"/>
    </row>
    <row r="192" spans="1:38" s="4" customFormat="1" ht="15" x14ac:dyDescent="0.25">
      <c r="A192" s="71"/>
      <c r="B192" s="72"/>
      <c r="C192" s="847" t="s">
        <v>81</v>
      </c>
      <c r="D192" s="847"/>
      <c r="E192" s="847"/>
      <c r="F192" s="42"/>
      <c r="G192" s="43"/>
      <c r="H192" s="43"/>
      <c r="I192" s="43"/>
      <c r="J192" s="46"/>
      <c r="K192" s="43"/>
      <c r="L192" s="131">
        <v>171.41</v>
      </c>
      <c r="M192" s="66"/>
      <c r="N192" s="47"/>
      <c r="AF192" s="39"/>
      <c r="AG192" s="48"/>
      <c r="AH192" s="48"/>
      <c r="AL192" s="48" t="s">
        <v>81</v>
      </c>
    </row>
    <row r="193" spans="1:38" s="4" customFormat="1" ht="23.25" x14ac:dyDescent="0.25">
      <c r="A193" s="40" t="s">
        <v>208</v>
      </c>
      <c r="B193" s="41" t="s">
        <v>970</v>
      </c>
      <c r="C193" s="847" t="s">
        <v>971</v>
      </c>
      <c r="D193" s="847"/>
      <c r="E193" s="847"/>
      <c r="F193" s="42" t="s">
        <v>972</v>
      </c>
      <c r="G193" s="43">
        <v>2</v>
      </c>
      <c r="H193" s="44">
        <v>1</v>
      </c>
      <c r="I193" s="44">
        <v>2</v>
      </c>
      <c r="J193" s="46"/>
      <c r="K193" s="43"/>
      <c r="L193" s="46"/>
      <c r="M193" s="43"/>
      <c r="N193" s="47"/>
      <c r="AF193" s="39"/>
      <c r="AG193" s="48"/>
      <c r="AH193" s="48" t="s">
        <v>971</v>
      </c>
      <c r="AL193" s="48"/>
    </row>
    <row r="194" spans="1:38" s="4" customFormat="1" ht="15" x14ac:dyDescent="0.25">
      <c r="A194" s="51"/>
      <c r="B194" s="50" t="s">
        <v>60</v>
      </c>
      <c r="C194" s="853" t="s">
        <v>66</v>
      </c>
      <c r="D194" s="853"/>
      <c r="E194" s="853"/>
      <c r="F194" s="53"/>
      <c r="G194" s="54"/>
      <c r="H194" s="54"/>
      <c r="I194" s="54"/>
      <c r="J194" s="57">
        <v>8.86</v>
      </c>
      <c r="K194" s="54"/>
      <c r="L194" s="57">
        <v>17.72</v>
      </c>
      <c r="M194" s="56">
        <v>35.42</v>
      </c>
      <c r="N194" s="133">
        <v>627.64</v>
      </c>
      <c r="AF194" s="39"/>
      <c r="AG194" s="48"/>
      <c r="AH194" s="48"/>
      <c r="AI194" s="3" t="s">
        <v>66</v>
      </c>
      <c r="AL194" s="48"/>
    </row>
    <row r="195" spans="1:38" s="4" customFormat="1" ht="15" x14ac:dyDescent="0.25">
      <c r="A195" s="51"/>
      <c r="B195" s="50" t="s">
        <v>86</v>
      </c>
      <c r="C195" s="853" t="s">
        <v>87</v>
      </c>
      <c r="D195" s="853"/>
      <c r="E195" s="853"/>
      <c r="F195" s="53"/>
      <c r="G195" s="54"/>
      <c r="H195" s="54"/>
      <c r="I195" s="54"/>
      <c r="J195" s="57">
        <v>0.8</v>
      </c>
      <c r="K195" s="54"/>
      <c r="L195" s="57">
        <v>1.6</v>
      </c>
      <c r="M195" s="54"/>
      <c r="N195" s="59"/>
      <c r="AF195" s="39"/>
      <c r="AG195" s="48"/>
      <c r="AH195" s="48"/>
      <c r="AI195" s="3" t="s">
        <v>87</v>
      </c>
      <c r="AL195" s="48"/>
    </row>
    <row r="196" spans="1:38" s="4" customFormat="1" ht="15" x14ac:dyDescent="0.25">
      <c r="A196" s="60"/>
      <c r="B196" s="50"/>
      <c r="C196" s="853" t="s">
        <v>71</v>
      </c>
      <c r="D196" s="853"/>
      <c r="E196" s="853"/>
      <c r="F196" s="53" t="s">
        <v>72</v>
      </c>
      <c r="G196" s="56">
        <v>0.63</v>
      </c>
      <c r="H196" s="54"/>
      <c r="I196" s="56">
        <v>1.26</v>
      </c>
      <c r="J196" s="63"/>
      <c r="K196" s="54"/>
      <c r="L196" s="63"/>
      <c r="M196" s="54"/>
      <c r="N196" s="59"/>
      <c r="AF196" s="39"/>
      <c r="AG196" s="48"/>
      <c r="AH196" s="48"/>
      <c r="AJ196" s="3" t="s">
        <v>71</v>
      </c>
      <c r="AL196" s="48"/>
    </row>
    <row r="197" spans="1:38" s="4" customFormat="1" ht="15" x14ac:dyDescent="0.25">
      <c r="A197" s="51"/>
      <c r="B197" s="50"/>
      <c r="C197" s="854" t="s">
        <v>74</v>
      </c>
      <c r="D197" s="854"/>
      <c r="E197" s="854"/>
      <c r="F197" s="65"/>
      <c r="G197" s="66"/>
      <c r="H197" s="66"/>
      <c r="I197" s="66"/>
      <c r="J197" s="68">
        <v>9.66</v>
      </c>
      <c r="K197" s="66"/>
      <c r="L197" s="68">
        <v>19.32</v>
      </c>
      <c r="M197" s="66"/>
      <c r="N197" s="69"/>
      <c r="AF197" s="39"/>
      <c r="AG197" s="48"/>
      <c r="AH197" s="48"/>
      <c r="AK197" s="3" t="s">
        <v>74</v>
      </c>
      <c r="AL197" s="48"/>
    </row>
    <row r="198" spans="1:38" s="4" customFormat="1" ht="15" x14ac:dyDescent="0.25">
      <c r="A198" s="60"/>
      <c r="B198" s="50"/>
      <c r="C198" s="853" t="s">
        <v>75</v>
      </c>
      <c r="D198" s="853"/>
      <c r="E198" s="853"/>
      <c r="F198" s="53"/>
      <c r="G198" s="54"/>
      <c r="H198" s="54"/>
      <c r="I198" s="54"/>
      <c r="J198" s="63"/>
      <c r="K198" s="54"/>
      <c r="L198" s="57">
        <v>17.72</v>
      </c>
      <c r="M198" s="54"/>
      <c r="N198" s="133">
        <v>627.64</v>
      </c>
      <c r="AF198" s="39"/>
      <c r="AG198" s="48"/>
      <c r="AH198" s="48"/>
      <c r="AJ198" s="3" t="s">
        <v>75</v>
      </c>
      <c r="AL198" s="48"/>
    </row>
    <row r="199" spans="1:38" s="4" customFormat="1" ht="23.25" x14ac:dyDescent="0.25">
      <c r="A199" s="60"/>
      <c r="B199" s="50" t="s">
        <v>973</v>
      </c>
      <c r="C199" s="853" t="s">
        <v>974</v>
      </c>
      <c r="D199" s="853"/>
      <c r="E199" s="853"/>
      <c r="F199" s="53" t="s">
        <v>78</v>
      </c>
      <c r="G199" s="70">
        <v>111</v>
      </c>
      <c r="H199" s="54"/>
      <c r="I199" s="70">
        <v>111</v>
      </c>
      <c r="J199" s="63"/>
      <c r="K199" s="54"/>
      <c r="L199" s="57">
        <v>19.670000000000002</v>
      </c>
      <c r="M199" s="54"/>
      <c r="N199" s="133">
        <v>696.68</v>
      </c>
      <c r="AF199" s="39"/>
      <c r="AG199" s="48"/>
      <c r="AH199" s="48"/>
      <c r="AJ199" s="3" t="s">
        <v>974</v>
      </c>
      <c r="AL199" s="48"/>
    </row>
    <row r="200" spans="1:38" s="4" customFormat="1" ht="23.25" x14ac:dyDescent="0.25">
      <c r="A200" s="60"/>
      <c r="B200" s="50" t="s">
        <v>975</v>
      </c>
      <c r="C200" s="853" t="s">
        <v>976</v>
      </c>
      <c r="D200" s="853"/>
      <c r="E200" s="853"/>
      <c r="F200" s="53" t="s">
        <v>78</v>
      </c>
      <c r="G200" s="70">
        <v>52</v>
      </c>
      <c r="H200" s="54"/>
      <c r="I200" s="70">
        <v>52</v>
      </c>
      <c r="J200" s="63"/>
      <c r="K200" s="54"/>
      <c r="L200" s="57">
        <v>9.2100000000000009</v>
      </c>
      <c r="M200" s="54"/>
      <c r="N200" s="133">
        <v>326.37</v>
      </c>
      <c r="AF200" s="39"/>
      <c r="AG200" s="48"/>
      <c r="AH200" s="48"/>
      <c r="AJ200" s="3" t="s">
        <v>976</v>
      </c>
      <c r="AL200" s="48"/>
    </row>
    <row r="201" spans="1:38" s="4" customFormat="1" ht="15" x14ac:dyDescent="0.25">
      <c r="A201" s="71"/>
      <c r="B201" s="72"/>
      <c r="C201" s="847" t="s">
        <v>81</v>
      </c>
      <c r="D201" s="847"/>
      <c r="E201" s="847"/>
      <c r="F201" s="42"/>
      <c r="G201" s="43"/>
      <c r="H201" s="43"/>
      <c r="I201" s="43"/>
      <c r="J201" s="46"/>
      <c r="K201" s="43"/>
      <c r="L201" s="131">
        <v>48.2</v>
      </c>
      <c r="M201" s="66"/>
      <c r="N201" s="47"/>
      <c r="AF201" s="39"/>
      <c r="AG201" s="48"/>
      <c r="AH201" s="48"/>
      <c r="AL201" s="48" t="s">
        <v>81</v>
      </c>
    </row>
    <row r="202" spans="1:38" s="4" customFormat="1" ht="34.5" x14ac:dyDescent="0.25">
      <c r="A202" s="40" t="s">
        <v>211</v>
      </c>
      <c r="B202" s="41" t="s">
        <v>977</v>
      </c>
      <c r="C202" s="847" t="s">
        <v>978</v>
      </c>
      <c r="D202" s="847"/>
      <c r="E202" s="847"/>
      <c r="F202" s="42" t="s">
        <v>979</v>
      </c>
      <c r="G202" s="43">
        <v>2</v>
      </c>
      <c r="H202" s="44">
        <v>1</v>
      </c>
      <c r="I202" s="44">
        <v>2</v>
      </c>
      <c r="J202" s="46"/>
      <c r="K202" s="43"/>
      <c r="L202" s="46"/>
      <c r="M202" s="43"/>
      <c r="N202" s="47"/>
      <c r="AF202" s="39"/>
      <c r="AG202" s="48"/>
      <c r="AH202" s="48" t="s">
        <v>978</v>
      </c>
      <c r="AL202" s="48"/>
    </row>
    <row r="203" spans="1:38" s="4" customFormat="1" ht="15" x14ac:dyDescent="0.25">
      <c r="A203" s="51"/>
      <c r="B203" s="50" t="s">
        <v>60</v>
      </c>
      <c r="C203" s="853" t="s">
        <v>66</v>
      </c>
      <c r="D203" s="853"/>
      <c r="E203" s="853"/>
      <c r="F203" s="53"/>
      <c r="G203" s="54"/>
      <c r="H203" s="54"/>
      <c r="I203" s="54"/>
      <c r="J203" s="57">
        <v>8.14</v>
      </c>
      <c r="K203" s="54"/>
      <c r="L203" s="57">
        <v>16.28</v>
      </c>
      <c r="M203" s="56">
        <v>35.42</v>
      </c>
      <c r="N203" s="133">
        <v>576.64</v>
      </c>
      <c r="AF203" s="39"/>
      <c r="AG203" s="48"/>
      <c r="AH203" s="48"/>
      <c r="AI203" s="3" t="s">
        <v>66</v>
      </c>
      <c r="AL203" s="48"/>
    </row>
    <row r="204" spans="1:38" s="4" customFormat="1" ht="15" x14ac:dyDescent="0.25">
      <c r="A204" s="51"/>
      <c r="B204" s="50" t="s">
        <v>67</v>
      </c>
      <c r="C204" s="853" t="s">
        <v>68</v>
      </c>
      <c r="D204" s="853"/>
      <c r="E204" s="853"/>
      <c r="F204" s="53"/>
      <c r="G204" s="54"/>
      <c r="H204" s="54"/>
      <c r="I204" s="54"/>
      <c r="J204" s="57">
        <v>7.48</v>
      </c>
      <c r="K204" s="54"/>
      <c r="L204" s="57">
        <v>14.96</v>
      </c>
      <c r="M204" s="54"/>
      <c r="N204" s="59"/>
      <c r="AF204" s="39"/>
      <c r="AG204" s="48"/>
      <c r="AH204" s="48"/>
      <c r="AI204" s="3" t="s">
        <v>68</v>
      </c>
      <c r="AL204" s="48"/>
    </row>
    <row r="205" spans="1:38" s="4" customFormat="1" ht="15" x14ac:dyDescent="0.25">
      <c r="A205" s="51"/>
      <c r="B205" s="50" t="s">
        <v>86</v>
      </c>
      <c r="C205" s="853" t="s">
        <v>87</v>
      </c>
      <c r="D205" s="853"/>
      <c r="E205" s="853"/>
      <c r="F205" s="53"/>
      <c r="G205" s="54"/>
      <c r="H205" s="54"/>
      <c r="I205" s="54"/>
      <c r="J205" s="57">
        <v>0.16</v>
      </c>
      <c r="K205" s="54"/>
      <c r="L205" s="57">
        <v>0.32</v>
      </c>
      <c r="M205" s="54"/>
      <c r="N205" s="59"/>
      <c r="AF205" s="39"/>
      <c r="AG205" s="48"/>
      <c r="AH205" s="48"/>
      <c r="AI205" s="3" t="s">
        <v>87</v>
      </c>
      <c r="AL205" s="48"/>
    </row>
    <row r="206" spans="1:38" s="4" customFormat="1" ht="15" x14ac:dyDescent="0.25">
      <c r="A206" s="60"/>
      <c r="B206" s="50"/>
      <c r="C206" s="853" t="s">
        <v>71</v>
      </c>
      <c r="D206" s="853"/>
      <c r="E206" s="853"/>
      <c r="F206" s="53" t="s">
        <v>72</v>
      </c>
      <c r="G206" s="56">
        <v>0.63</v>
      </c>
      <c r="H206" s="54"/>
      <c r="I206" s="56">
        <v>1.26</v>
      </c>
      <c r="J206" s="63"/>
      <c r="K206" s="54"/>
      <c r="L206" s="63"/>
      <c r="M206" s="54"/>
      <c r="N206" s="59"/>
      <c r="AF206" s="39"/>
      <c r="AG206" s="48"/>
      <c r="AH206" s="48"/>
      <c r="AJ206" s="3" t="s">
        <v>71</v>
      </c>
      <c r="AL206" s="48"/>
    </row>
    <row r="207" spans="1:38" s="4" customFormat="1" ht="15" x14ac:dyDescent="0.25">
      <c r="A207" s="51"/>
      <c r="B207" s="50"/>
      <c r="C207" s="854" t="s">
        <v>74</v>
      </c>
      <c r="D207" s="854"/>
      <c r="E207" s="854"/>
      <c r="F207" s="65"/>
      <c r="G207" s="66"/>
      <c r="H207" s="66"/>
      <c r="I207" s="66"/>
      <c r="J207" s="68">
        <v>15.78</v>
      </c>
      <c r="K207" s="66"/>
      <c r="L207" s="68">
        <v>31.56</v>
      </c>
      <c r="M207" s="66"/>
      <c r="N207" s="69"/>
      <c r="AF207" s="39"/>
      <c r="AG207" s="48"/>
      <c r="AH207" s="48"/>
      <c r="AK207" s="3" t="s">
        <v>74</v>
      </c>
      <c r="AL207" s="48"/>
    </row>
    <row r="208" spans="1:38" s="4" customFormat="1" ht="15" x14ac:dyDescent="0.25">
      <c r="A208" s="60"/>
      <c r="B208" s="50"/>
      <c r="C208" s="853" t="s">
        <v>75</v>
      </c>
      <c r="D208" s="853"/>
      <c r="E208" s="853"/>
      <c r="F208" s="53"/>
      <c r="G208" s="54"/>
      <c r="H208" s="54"/>
      <c r="I208" s="54"/>
      <c r="J208" s="63"/>
      <c r="K208" s="54"/>
      <c r="L208" s="57">
        <v>16.28</v>
      </c>
      <c r="M208" s="54"/>
      <c r="N208" s="133">
        <v>576.64</v>
      </c>
      <c r="AF208" s="39"/>
      <c r="AG208" s="48"/>
      <c r="AH208" s="48"/>
      <c r="AJ208" s="3" t="s">
        <v>75</v>
      </c>
      <c r="AL208" s="48"/>
    </row>
    <row r="209" spans="1:38" s="4" customFormat="1" ht="23.25" x14ac:dyDescent="0.25">
      <c r="A209" s="60"/>
      <c r="B209" s="50" t="s">
        <v>973</v>
      </c>
      <c r="C209" s="853" t="s">
        <v>974</v>
      </c>
      <c r="D209" s="853"/>
      <c r="E209" s="853"/>
      <c r="F209" s="53" t="s">
        <v>78</v>
      </c>
      <c r="G209" s="70">
        <v>111</v>
      </c>
      <c r="H209" s="54"/>
      <c r="I209" s="70">
        <v>111</v>
      </c>
      <c r="J209" s="63"/>
      <c r="K209" s="54"/>
      <c r="L209" s="57">
        <v>18.07</v>
      </c>
      <c r="M209" s="54"/>
      <c r="N209" s="133">
        <v>640.07000000000005</v>
      </c>
      <c r="AF209" s="39"/>
      <c r="AG209" s="48"/>
      <c r="AH209" s="48"/>
      <c r="AJ209" s="3" t="s">
        <v>974</v>
      </c>
      <c r="AL209" s="48"/>
    </row>
    <row r="210" spans="1:38" s="4" customFormat="1" ht="23.25" x14ac:dyDescent="0.25">
      <c r="A210" s="60"/>
      <c r="B210" s="50" t="s">
        <v>975</v>
      </c>
      <c r="C210" s="853" t="s">
        <v>976</v>
      </c>
      <c r="D210" s="853"/>
      <c r="E210" s="853"/>
      <c r="F210" s="53" t="s">
        <v>78</v>
      </c>
      <c r="G210" s="70">
        <v>52</v>
      </c>
      <c r="H210" s="54"/>
      <c r="I210" s="70">
        <v>52</v>
      </c>
      <c r="J210" s="63"/>
      <c r="K210" s="54"/>
      <c r="L210" s="57">
        <v>8.4700000000000006</v>
      </c>
      <c r="M210" s="54"/>
      <c r="N210" s="133">
        <v>299.85000000000002</v>
      </c>
      <c r="AF210" s="39"/>
      <c r="AG210" s="48"/>
      <c r="AH210" s="48"/>
      <c r="AJ210" s="3" t="s">
        <v>976</v>
      </c>
      <c r="AL210" s="48"/>
    </row>
    <row r="211" spans="1:38" s="4" customFormat="1" ht="15" x14ac:dyDescent="0.25">
      <c r="A211" s="71"/>
      <c r="B211" s="72"/>
      <c r="C211" s="847" t="s">
        <v>81</v>
      </c>
      <c r="D211" s="847"/>
      <c r="E211" s="847"/>
      <c r="F211" s="42"/>
      <c r="G211" s="43"/>
      <c r="H211" s="43"/>
      <c r="I211" s="43"/>
      <c r="J211" s="46"/>
      <c r="K211" s="43"/>
      <c r="L211" s="131">
        <v>58.1</v>
      </c>
      <c r="M211" s="66"/>
      <c r="N211" s="47"/>
      <c r="AF211" s="39"/>
      <c r="AG211" s="48"/>
      <c r="AH211" s="48"/>
      <c r="AL211" s="48" t="s">
        <v>81</v>
      </c>
    </row>
    <row r="212" spans="1:38" s="4" customFormat="1" ht="15" x14ac:dyDescent="0.25">
      <c r="A212" s="40" t="s">
        <v>219</v>
      </c>
      <c r="B212" s="41" t="s">
        <v>959</v>
      </c>
      <c r="C212" s="847" t="s">
        <v>980</v>
      </c>
      <c r="D212" s="847"/>
      <c r="E212" s="847"/>
      <c r="F212" s="42" t="s">
        <v>119</v>
      </c>
      <c r="G212" s="43">
        <v>0.15</v>
      </c>
      <c r="H212" s="44">
        <v>1</v>
      </c>
      <c r="I212" s="109">
        <v>0.15</v>
      </c>
      <c r="J212" s="46"/>
      <c r="K212" s="43"/>
      <c r="L212" s="46"/>
      <c r="M212" s="43"/>
      <c r="N212" s="47"/>
      <c r="AF212" s="39"/>
      <c r="AG212" s="48"/>
      <c r="AH212" s="48" t="s">
        <v>980</v>
      </c>
      <c r="AL212" s="48"/>
    </row>
    <row r="213" spans="1:38" s="4" customFormat="1" ht="15" x14ac:dyDescent="0.25">
      <c r="A213" s="51"/>
      <c r="B213" s="50" t="s">
        <v>60</v>
      </c>
      <c r="C213" s="853" t="s">
        <v>66</v>
      </c>
      <c r="D213" s="853"/>
      <c r="E213" s="853"/>
      <c r="F213" s="53"/>
      <c r="G213" s="54"/>
      <c r="H213" s="54"/>
      <c r="I213" s="54"/>
      <c r="J213" s="57">
        <v>26.51</v>
      </c>
      <c r="K213" s="54"/>
      <c r="L213" s="57">
        <v>3.98</v>
      </c>
      <c r="M213" s="56">
        <v>35.42</v>
      </c>
      <c r="N213" s="133">
        <v>140.97</v>
      </c>
      <c r="AF213" s="39"/>
      <c r="AG213" s="48"/>
      <c r="AH213" s="48"/>
      <c r="AI213" s="3" t="s">
        <v>66</v>
      </c>
      <c r="AL213" s="48"/>
    </row>
    <row r="214" spans="1:38" s="4" customFormat="1" ht="15" x14ac:dyDescent="0.25">
      <c r="A214" s="51"/>
      <c r="B214" s="50" t="s">
        <v>67</v>
      </c>
      <c r="C214" s="853" t="s">
        <v>68</v>
      </c>
      <c r="D214" s="853"/>
      <c r="E214" s="853"/>
      <c r="F214" s="53"/>
      <c r="G214" s="54"/>
      <c r="H214" s="54"/>
      <c r="I214" s="54"/>
      <c r="J214" s="57">
        <v>1.81</v>
      </c>
      <c r="K214" s="54"/>
      <c r="L214" s="57">
        <v>0.27</v>
      </c>
      <c r="M214" s="54"/>
      <c r="N214" s="59"/>
      <c r="AF214" s="39"/>
      <c r="AG214" s="48"/>
      <c r="AH214" s="48"/>
      <c r="AI214" s="3" t="s">
        <v>68</v>
      </c>
      <c r="AL214" s="48"/>
    </row>
    <row r="215" spans="1:38" s="4" customFormat="1" ht="15" x14ac:dyDescent="0.25">
      <c r="A215" s="51"/>
      <c r="B215" s="50" t="s">
        <v>69</v>
      </c>
      <c r="C215" s="853" t="s">
        <v>70</v>
      </c>
      <c r="D215" s="853"/>
      <c r="E215" s="853"/>
      <c r="F215" s="53"/>
      <c r="G215" s="54"/>
      <c r="H215" s="54"/>
      <c r="I215" s="54"/>
      <c r="J215" s="57">
        <v>0.26</v>
      </c>
      <c r="K215" s="54"/>
      <c r="L215" s="57">
        <v>0.04</v>
      </c>
      <c r="M215" s="56">
        <v>35.42</v>
      </c>
      <c r="N215" s="133">
        <v>1.42</v>
      </c>
      <c r="AF215" s="39"/>
      <c r="AG215" s="48"/>
      <c r="AH215" s="48"/>
      <c r="AI215" s="3" t="s">
        <v>70</v>
      </c>
      <c r="AL215" s="48"/>
    </row>
    <row r="216" spans="1:38" s="4" customFormat="1" ht="15" x14ac:dyDescent="0.25">
      <c r="A216" s="51"/>
      <c r="B216" s="50" t="s">
        <v>86</v>
      </c>
      <c r="C216" s="853" t="s">
        <v>87</v>
      </c>
      <c r="D216" s="853"/>
      <c r="E216" s="853"/>
      <c r="F216" s="53"/>
      <c r="G216" s="54"/>
      <c r="H216" s="54"/>
      <c r="I216" s="54"/>
      <c r="J216" s="57">
        <v>10.27</v>
      </c>
      <c r="K216" s="54"/>
      <c r="L216" s="57">
        <v>1.54</v>
      </c>
      <c r="M216" s="54"/>
      <c r="N216" s="59"/>
      <c r="AF216" s="39"/>
      <c r="AG216" s="48"/>
      <c r="AH216" s="48"/>
      <c r="AI216" s="3" t="s">
        <v>87</v>
      </c>
      <c r="AL216" s="48"/>
    </row>
    <row r="217" spans="1:38" s="4" customFormat="1" ht="15" x14ac:dyDescent="0.25">
      <c r="A217" s="60"/>
      <c r="B217" s="50"/>
      <c r="C217" s="853" t="s">
        <v>71</v>
      </c>
      <c r="D217" s="853"/>
      <c r="E217" s="853"/>
      <c r="F217" s="53" t="s">
        <v>72</v>
      </c>
      <c r="G217" s="56">
        <v>2.82</v>
      </c>
      <c r="H217" s="54"/>
      <c r="I217" s="62">
        <v>0.42299999999999999</v>
      </c>
      <c r="J217" s="63"/>
      <c r="K217" s="54"/>
      <c r="L217" s="63"/>
      <c r="M217" s="54"/>
      <c r="N217" s="59"/>
      <c r="AF217" s="39"/>
      <c r="AG217" s="48"/>
      <c r="AH217" s="48"/>
      <c r="AJ217" s="3" t="s">
        <v>71</v>
      </c>
      <c r="AL217" s="48"/>
    </row>
    <row r="218" spans="1:38" s="4" customFormat="1" ht="15" x14ac:dyDescent="0.25">
      <c r="A218" s="60"/>
      <c r="B218" s="50"/>
      <c r="C218" s="853" t="s">
        <v>73</v>
      </c>
      <c r="D218" s="853"/>
      <c r="E218" s="853"/>
      <c r="F218" s="53" t="s">
        <v>72</v>
      </c>
      <c r="G218" s="56">
        <v>0.02</v>
      </c>
      <c r="H218" s="54"/>
      <c r="I218" s="62">
        <v>3.0000000000000001E-3</v>
      </c>
      <c r="J218" s="63"/>
      <c r="K218" s="54"/>
      <c r="L218" s="63"/>
      <c r="M218" s="54"/>
      <c r="N218" s="59"/>
      <c r="AF218" s="39"/>
      <c r="AG218" s="48"/>
      <c r="AH218" s="48"/>
      <c r="AJ218" s="3" t="s">
        <v>73</v>
      </c>
      <c r="AL218" s="48"/>
    </row>
    <row r="219" spans="1:38" s="4" customFormat="1" ht="15" x14ac:dyDescent="0.25">
      <c r="A219" s="51"/>
      <c r="B219" s="50"/>
      <c r="C219" s="854" t="s">
        <v>74</v>
      </c>
      <c r="D219" s="854"/>
      <c r="E219" s="854"/>
      <c r="F219" s="65"/>
      <c r="G219" s="66"/>
      <c r="H219" s="66"/>
      <c r="I219" s="66"/>
      <c r="J219" s="68">
        <v>38.590000000000003</v>
      </c>
      <c r="K219" s="66"/>
      <c r="L219" s="68">
        <v>5.79</v>
      </c>
      <c r="M219" s="66"/>
      <c r="N219" s="69"/>
      <c r="AF219" s="39"/>
      <c r="AG219" s="48"/>
      <c r="AH219" s="48"/>
      <c r="AK219" s="3" t="s">
        <v>74</v>
      </c>
      <c r="AL219" s="48"/>
    </row>
    <row r="220" spans="1:38" s="4" customFormat="1" ht="15" x14ac:dyDescent="0.25">
      <c r="A220" s="60"/>
      <c r="B220" s="50"/>
      <c r="C220" s="853" t="s">
        <v>75</v>
      </c>
      <c r="D220" s="853"/>
      <c r="E220" s="853"/>
      <c r="F220" s="53"/>
      <c r="G220" s="54"/>
      <c r="H220" s="54"/>
      <c r="I220" s="54"/>
      <c r="J220" s="63"/>
      <c r="K220" s="54"/>
      <c r="L220" s="57">
        <v>4.0199999999999996</v>
      </c>
      <c r="M220" s="54"/>
      <c r="N220" s="133">
        <v>142.38999999999999</v>
      </c>
      <c r="AF220" s="39"/>
      <c r="AG220" s="48"/>
      <c r="AH220" s="48"/>
      <c r="AJ220" s="3" t="s">
        <v>75</v>
      </c>
      <c r="AL220" s="48"/>
    </row>
    <row r="221" spans="1:38" s="4" customFormat="1" ht="23.25" x14ac:dyDescent="0.25">
      <c r="A221" s="60"/>
      <c r="B221" s="50" t="s">
        <v>120</v>
      </c>
      <c r="C221" s="853" t="s">
        <v>121</v>
      </c>
      <c r="D221" s="853"/>
      <c r="E221" s="853"/>
      <c r="F221" s="53" t="s">
        <v>78</v>
      </c>
      <c r="G221" s="70">
        <v>97</v>
      </c>
      <c r="H221" s="54"/>
      <c r="I221" s="70">
        <v>97</v>
      </c>
      <c r="J221" s="63"/>
      <c r="K221" s="54"/>
      <c r="L221" s="57">
        <v>3.9</v>
      </c>
      <c r="M221" s="54"/>
      <c r="N221" s="133">
        <v>138.12</v>
      </c>
      <c r="AF221" s="39"/>
      <c r="AG221" s="48"/>
      <c r="AH221" s="48"/>
      <c r="AJ221" s="3" t="s">
        <v>121</v>
      </c>
      <c r="AL221" s="48"/>
    </row>
    <row r="222" spans="1:38" s="4" customFormat="1" ht="23.25" x14ac:dyDescent="0.25">
      <c r="A222" s="60"/>
      <c r="B222" s="50" t="s">
        <v>122</v>
      </c>
      <c r="C222" s="853" t="s">
        <v>123</v>
      </c>
      <c r="D222" s="853"/>
      <c r="E222" s="853"/>
      <c r="F222" s="53" t="s">
        <v>78</v>
      </c>
      <c r="G222" s="70">
        <v>51</v>
      </c>
      <c r="H222" s="54"/>
      <c r="I222" s="70">
        <v>51</v>
      </c>
      <c r="J222" s="63"/>
      <c r="K222" s="54"/>
      <c r="L222" s="57">
        <v>2.0499999999999998</v>
      </c>
      <c r="M222" s="54"/>
      <c r="N222" s="133">
        <v>72.62</v>
      </c>
      <c r="AF222" s="39"/>
      <c r="AG222" s="48"/>
      <c r="AH222" s="48"/>
      <c r="AJ222" s="3" t="s">
        <v>123</v>
      </c>
      <c r="AL222" s="48"/>
    </row>
    <row r="223" spans="1:38" s="4" customFormat="1" ht="15" x14ac:dyDescent="0.25">
      <c r="A223" s="71"/>
      <c r="B223" s="72"/>
      <c r="C223" s="847" t="s">
        <v>81</v>
      </c>
      <c r="D223" s="847"/>
      <c r="E223" s="847"/>
      <c r="F223" s="42"/>
      <c r="G223" s="43"/>
      <c r="H223" s="43"/>
      <c r="I223" s="43"/>
      <c r="J223" s="46"/>
      <c r="K223" s="43"/>
      <c r="L223" s="131">
        <v>11.74</v>
      </c>
      <c r="M223" s="66"/>
      <c r="N223" s="47"/>
      <c r="AF223" s="39"/>
      <c r="AG223" s="48"/>
      <c r="AH223" s="48"/>
      <c r="AL223" s="48" t="s">
        <v>81</v>
      </c>
    </row>
    <row r="224" spans="1:38" s="4" customFormat="1" ht="45.75" x14ac:dyDescent="0.25">
      <c r="A224" s="40" t="s">
        <v>223</v>
      </c>
      <c r="B224" s="41" t="s">
        <v>981</v>
      </c>
      <c r="C224" s="847" t="s">
        <v>982</v>
      </c>
      <c r="D224" s="847"/>
      <c r="E224" s="847"/>
      <c r="F224" s="42" t="s">
        <v>119</v>
      </c>
      <c r="G224" s="43">
        <v>0.15</v>
      </c>
      <c r="H224" s="44">
        <v>1</v>
      </c>
      <c r="I224" s="109">
        <v>0.15</v>
      </c>
      <c r="J224" s="46"/>
      <c r="K224" s="43"/>
      <c r="L224" s="46"/>
      <c r="M224" s="43"/>
      <c r="N224" s="47"/>
      <c r="AF224" s="39"/>
      <c r="AG224" s="48"/>
      <c r="AH224" s="48" t="s">
        <v>982</v>
      </c>
      <c r="AL224" s="48"/>
    </row>
    <row r="225" spans="1:38" s="4" customFormat="1" ht="15" x14ac:dyDescent="0.25">
      <c r="A225" s="51"/>
      <c r="B225" s="50" t="s">
        <v>60</v>
      </c>
      <c r="C225" s="853" t="s">
        <v>66</v>
      </c>
      <c r="D225" s="853"/>
      <c r="E225" s="853"/>
      <c r="F225" s="53"/>
      <c r="G225" s="54"/>
      <c r="H225" s="54"/>
      <c r="I225" s="54"/>
      <c r="J225" s="57">
        <v>139.54</v>
      </c>
      <c r="K225" s="54"/>
      <c r="L225" s="57">
        <v>20.93</v>
      </c>
      <c r="M225" s="56">
        <v>35.42</v>
      </c>
      <c r="N225" s="133">
        <v>741.34</v>
      </c>
      <c r="AF225" s="39"/>
      <c r="AG225" s="48"/>
      <c r="AH225" s="48"/>
      <c r="AI225" s="3" t="s">
        <v>66</v>
      </c>
      <c r="AL225" s="48"/>
    </row>
    <row r="226" spans="1:38" s="4" customFormat="1" ht="15" x14ac:dyDescent="0.25">
      <c r="A226" s="51"/>
      <c r="B226" s="50" t="s">
        <v>86</v>
      </c>
      <c r="C226" s="853" t="s">
        <v>87</v>
      </c>
      <c r="D226" s="853"/>
      <c r="E226" s="853"/>
      <c r="F226" s="53"/>
      <c r="G226" s="54"/>
      <c r="H226" s="54"/>
      <c r="I226" s="54"/>
      <c r="J226" s="57">
        <v>16.79</v>
      </c>
      <c r="K226" s="54"/>
      <c r="L226" s="57">
        <v>2.52</v>
      </c>
      <c r="M226" s="54"/>
      <c r="N226" s="59"/>
      <c r="AF226" s="39"/>
      <c r="AG226" s="48"/>
      <c r="AH226" s="48"/>
      <c r="AI226" s="3" t="s">
        <v>87</v>
      </c>
      <c r="AL226" s="48"/>
    </row>
    <row r="227" spans="1:38" s="4" customFormat="1" ht="15" x14ac:dyDescent="0.25">
      <c r="A227" s="60"/>
      <c r="B227" s="50"/>
      <c r="C227" s="853" t="s">
        <v>71</v>
      </c>
      <c r="D227" s="853"/>
      <c r="E227" s="853"/>
      <c r="F227" s="53" t="s">
        <v>72</v>
      </c>
      <c r="G227" s="61">
        <v>15.2</v>
      </c>
      <c r="H227" s="54"/>
      <c r="I227" s="56">
        <v>2.2799999999999998</v>
      </c>
      <c r="J227" s="63"/>
      <c r="K227" s="54"/>
      <c r="L227" s="63"/>
      <c r="M227" s="54"/>
      <c r="N227" s="59"/>
      <c r="AF227" s="39"/>
      <c r="AG227" s="48"/>
      <c r="AH227" s="48"/>
      <c r="AJ227" s="3" t="s">
        <v>71</v>
      </c>
      <c r="AL227" s="48"/>
    </row>
    <row r="228" spans="1:38" s="4" customFormat="1" ht="15" x14ac:dyDescent="0.25">
      <c r="A228" s="51"/>
      <c r="B228" s="50"/>
      <c r="C228" s="854" t="s">
        <v>74</v>
      </c>
      <c r="D228" s="854"/>
      <c r="E228" s="854"/>
      <c r="F228" s="65"/>
      <c r="G228" s="66"/>
      <c r="H228" s="66"/>
      <c r="I228" s="66"/>
      <c r="J228" s="68">
        <v>156.33000000000001</v>
      </c>
      <c r="K228" s="66"/>
      <c r="L228" s="68">
        <v>23.45</v>
      </c>
      <c r="M228" s="66"/>
      <c r="N228" s="69"/>
      <c r="AF228" s="39"/>
      <c r="AG228" s="48"/>
      <c r="AH228" s="48"/>
      <c r="AK228" s="3" t="s">
        <v>74</v>
      </c>
      <c r="AL228" s="48"/>
    </row>
    <row r="229" spans="1:38" s="4" customFormat="1" ht="15" x14ac:dyDescent="0.25">
      <c r="A229" s="60"/>
      <c r="B229" s="50"/>
      <c r="C229" s="853" t="s">
        <v>75</v>
      </c>
      <c r="D229" s="853"/>
      <c r="E229" s="853"/>
      <c r="F229" s="53"/>
      <c r="G229" s="54"/>
      <c r="H229" s="54"/>
      <c r="I229" s="54"/>
      <c r="J229" s="63"/>
      <c r="K229" s="54"/>
      <c r="L229" s="57">
        <v>20.93</v>
      </c>
      <c r="M229" s="54"/>
      <c r="N229" s="133">
        <v>741.34</v>
      </c>
      <c r="AF229" s="39"/>
      <c r="AG229" s="48"/>
      <c r="AH229" s="48"/>
      <c r="AJ229" s="3" t="s">
        <v>75</v>
      </c>
      <c r="AL229" s="48"/>
    </row>
    <row r="230" spans="1:38" s="4" customFormat="1" ht="23.25" x14ac:dyDescent="0.25">
      <c r="A230" s="60"/>
      <c r="B230" s="50" t="s">
        <v>120</v>
      </c>
      <c r="C230" s="853" t="s">
        <v>121</v>
      </c>
      <c r="D230" s="853"/>
      <c r="E230" s="853"/>
      <c r="F230" s="53" t="s">
        <v>78</v>
      </c>
      <c r="G230" s="70">
        <v>97</v>
      </c>
      <c r="H230" s="54"/>
      <c r="I230" s="70">
        <v>97</v>
      </c>
      <c r="J230" s="63"/>
      <c r="K230" s="54"/>
      <c r="L230" s="57">
        <v>20.3</v>
      </c>
      <c r="M230" s="54"/>
      <c r="N230" s="133">
        <v>719.1</v>
      </c>
      <c r="AF230" s="39"/>
      <c r="AG230" s="48"/>
      <c r="AH230" s="48"/>
      <c r="AJ230" s="3" t="s">
        <v>121</v>
      </c>
      <c r="AL230" s="48"/>
    </row>
    <row r="231" spans="1:38" s="4" customFormat="1" ht="23.25" x14ac:dyDescent="0.25">
      <c r="A231" s="60"/>
      <c r="B231" s="50" t="s">
        <v>122</v>
      </c>
      <c r="C231" s="853" t="s">
        <v>123</v>
      </c>
      <c r="D231" s="853"/>
      <c r="E231" s="853"/>
      <c r="F231" s="53" t="s">
        <v>78</v>
      </c>
      <c r="G231" s="70">
        <v>51</v>
      </c>
      <c r="H231" s="54"/>
      <c r="I231" s="70">
        <v>51</v>
      </c>
      <c r="J231" s="63"/>
      <c r="K231" s="54"/>
      <c r="L231" s="57">
        <v>10.67</v>
      </c>
      <c r="M231" s="54"/>
      <c r="N231" s="133">
        <v>378.08</v>
      </c>
      <c r="AF231" s="39"/>
      <c r="AG231" s="48"/>
      <c r="AH231" s="48"/>
      <c r="AJ231" s="3" t="s">
        <v>123</v>
      </c>
      <c r="AL231" s="48"/>
    </row>
    <row r="232" spans="1:38" s="4" customFormat="1" ht="15" x14ac:dyDescent="0.25">
      <c r="A232" s="71"/>
      <c r="B232" s="72"/>
      <c r="C232" s="847" t="s">
        <v>81</v>
      </c>
      <c r="D232" s="847"/>
      <c r="E232" s="847"/>
      <c r="F232" s="42"/>
      <c r="G232" s="43"/>
      <c r="H232" s="43"/>
      <c r="I232" s="43"/>
      <c r="J232" s="46"/>
      <c r="K232" s="43"/>
      <c r="L232" s="131">
        <v>54.42</v>
      </c>
      <c r="M232" s="66"/>
      <c r="N232" s="47"/>
      <c r="AF232" s="39"/>
      <c r="AG232" s="48"/>
      <c r="AH232" s="48"/>
      <c r="AL232" s="48" t="s">
        <v>81</v>
      </c>
    </row>
    <row r="233" spans="1:38" s="4" customFormat="1" ht="45.75" x14ac:dyDescent="0.25">
      <c r="A233" s="40" t="s">
        <v>226</v>
      </c>
      <c r="B233" s="41" t="s">
        <v>983</v>
      </c>
      <c r="C233" s="847" t="s">
        <v>984</v>
      </c>
      <c r="D233" s="847"/>
      <c r="E233" s="847"/>
      <c r="F233" s="42" t="s">
        <v>119</v>
      </c>
      <c r="G233" s="43">
        <v>0.15</v>
      </c>
      <c r="H233" s="44">
        <v>1</v>
      </c>
      <c r="I233" s="109">
        <v>0.15</v>
      </c>
      <c r="J233" s="46"/>
      <c r="K233" s="43"/>
      <c r="L233" s="46"/>
      <c r="M233" s="43"/>
      <c r="N233" s="47"/>
      <c r="AF233" s="39"/>
      <c r="AG233" s="48"/>
      <c r="AH233" s="48" t="s">
        <v>984</v>
      </c>
      <c r="AL233" s="48"/>
    </row>
    <row r="234" spans="1:38" s="4" customFormat="1" ht="15" x14ac:dyDescent="0.25">
      <c r="A234" s="51"/>
      <c r="B234" s="50" t="s">
        <v>60</v>
      </c>
      <c r="C234" s="853" t="s">
        <v>66</v>
      </c>
      <c r="D234" s="853"/>
      <c r="E234" s="853"/>
      <c r="F234" s="53"/>
      <c r="G234" s="54"/>
      <c r="H234" s="54"/>
      <c r="I234" s="54"/>
      <c r="J234" s="57">
        <v>42.21</v>
      </c>
      <c r="K234" s="54"/>
      <c r="L234" s="57">
        <v>6.33</v>
      </c>
      <c r="M234" s="56">
        <v>35.42</v>
      </c>
      <c r="N234" s="133">
        <v>224.21</v>
      </c>
      <c r="AF234" s="39"/>
      <c r="AG234" s="48"/>
      <c r="AH234" s="48"/>
      <c r="AI234" s="3" t="s">
        <v>66</v>
      </c>
      <c r="AL234" s="48"/>
    </row>
    <row r="235" spans="1:38" s="4" customFormat="1" ht="15" x14ac:dyDescent="0.25">
      <c r="A235" s="51"/>
      <c r="B235" s="50" t="s">
        <v>67</v>
      </c>
      <c r="C235" s="853" t="s">
        <v>68</v>
      </c>
      <c r="D235" s="853"/>
      <c r="E235" s="853"/>
      <c r="F235" s="53"/>
      <c r="G235" s="54"/>
      <c r="H235" s="54"/>
      <c r="I235" s="54"/>
      <c r="J235" s="57">
        <v>1.81</v>
      </c>
      <c r="K235" s="54"/>
      <c r="L235" s="57">
        <v>0.27</v>
      </c>
      <c r="M235" s="54"/>
      <c r="N235" s="59"/>
      <c r="AF235" s="39"/>
      <c r="AG235" s="48"/>
      <c r="AH235" s="48"/>
      <c r="AI235" s="3" t="s">
        <v>68</v>
      </c>
      <c r="AL235" s="48"/>
    </row>
    <row r="236" spans="1:38" s="4" customFormat="1" ht="15" x14ac:dyDescent="0.25">
      <c r="A236" s="51"/>
      <c r="B236" s="50" t="s">
        <v>69</v>
      </c>
      <c r="C236" s="853" t="s">
        <v>70</v>
      </c>
      <c r="D236" s="853"/>
      <c r="E236" s="853"/>
      <c r="F236" s="53"/>
      <c r="G236" s="54"/>
      <c r="H236" s="54"/>
      <c r="I236" s="54"/>
      <c r="J236" s="57">
        <v>0.26</v>
      </c>
      <c r="K236" s="54"/>
      <c r="L236" s="57">
        <v>0.04</v>
      </c>
      <c r="M236" s="56">
        <v>35.42</v>
      </c>
      <c r="N236" s="133">
        <v>1.42</v>
      </c>
      <c r="AF236" s="39"/>
      <c r="AG236" s="48"/>
      <c r="AH236" s="48"/>
      <c r="AI236" s="3" t="s">
        <v>70</v>
      </c>
      <c r="AL236" s="48"/>
    </row>
    <row r="237" spans="1:38" s="4" customFormat="1" ht="15" x14ac:dyDescent="0.25">
      <c r="A237" s="51"/>
      <c r="B237" s="50" t="s">
        <v>86</v>
      </c>
      <c r="C237" s="853" t="s">
        <v>87</v>
      </c>
      <c r="D237" s="853"/>
      <c r="E237" s="853"/>
      <c r="F237" s="53"/>
      <c r="G237" s="54"/>
      <c r="H237" s="54"/>
      <c r="I237" s="54"/>
      <c r="J237" s="57">
        <v>11.27</v>
      </c>
      <c r="K237" s="54"/>
      <c r="L237" s="57">
        <v>1.69</v>
      </c>
      <c r="M237" s="54"/>
      <c r="N237" s="59"/>
      <c r="AF237" s="39"/>
      <c r="AG237" s="48"/>
      <c r="AH237" s="48"/>
      <c r="AI237" s="3" t="s">
        <v>87</v>
      </c>
      <c r="AL237" s="48"/>
    </row>
    <row r="238" spans="1:38" s="4" customFormat="1" ht="15" x14ac:dyDescent="0.25">
      <c r="A238" s="60"/>
      <c r="B238" s="50"/>
      <c r="C238" s="853" t="s">
        <v>71</v>
      </c>
      <c r="D238" s="853"/>
      <c r="E238" s="853"/>
      <c r="F238" s="53" t="s">
        <v>72</v>
      </c>
      <c r="G238" s="56">
        <v>4.49</v>
      </c>
      <c r="H238" s="54"/>
      <c r="I238" s="130">
        <v>0.67349999999999999</v>
      </c>
      <c r="J238" s="63"/>
      <c r="K238" s="54"/>
      <c r="L238" s="63"/>
      <c r="M238" s="54"/>
      <c r="N238" s="59"/>
      <c r="AF238" s="39"/>
      <c r="AG238" s="48"/>
      <c r="AH238" s="48"/>
      <c r="AJ238" s="3" t="s">
        <v>71</v>
      </c>
      <c r="AL238" s="48"/>
    </row>
    <row r="239" spans="1:38" s="4" customFormat="1" ht="15" x14ac:dyDescent="0.25">
      <c r="A239" s="60"/>
      <c r="B239" s="50"/>
      <c r="C239" s="853" t="s">
        <v>73</v>
      </c>
      <c r="D239" s="853"/>
      <c r="E239" s="853"/>
      <c r="F239" s="53" t="s">
        <v>72</v>
      </c>
      <c r="G239" s="56">
        <v>0.02</v>
      </c>
      <c r="H239" s="54"/>
      <c r="I239" s="62">
        <v>3.0000000000000001E-3</v>
      </c>
      <c r="J239" s="63"/>
      <c r="K239" s="54"/>
      <c r="L239" s="63"/>
      <c r="M239" s="54"/>
      <c r="N239" s="59"/>
      <c r="AF239" s="39"/>
      <c r="AG239" s="48"/>
      <c r="AH239" s="48"/>
      <c r="AJ239" s="3" t="s">
        <v>73</v>
      </c>
      <c r="AL239" s="48"/>
    </row>
    <row r="240" spans="1:38" s="4" customFormat="1" ht="15" x14ac:dyDescent="0.25">
      <c r="A240" s="51"/>
      <c r="B240" s="50"/>
      <c r="C240" s="854" t="s">
        <v>74</v>
      </c>
      <c r="D240" s="854"/>
      <c r="E240" s="854"/>
      <c r="F240" s="65"/>
      <c r="G240" s="66"/>
      <c r="H240" s="66"/>
      <c r="I240" s="66"/>
      <c r="J240" s="68">
        <v>55.29</v>
      </c>
      <c r="K240" s="66"/>
      <c r="L240" s="68">
        <v>8.2899999999999991</v>
      </c>
      <c r="M240" s="66"/>
      <c r="N240" s="69"/>
      <c r="AF240" s="39"/>
      <c r="AG240" s="48"/>
      <c r="AH240" s="48"/>
      <c r="AK240" s="3" t="s">
        <v>74</v>
      </c>
      <c r="AL240" s="48"/>
    </row>
    <row r="241" spans="1:40" s="4" customFormat="1" ht="15" x14ac:dyDescent="0.25">
      <c r="A241" s="60"/>
      <c r="B241" s="50"/>
      <c r="C241" s="853" t="s">
        <v>75</v>
      </c>
      <c r="D241" s="853"/>
      <c r="E241" s="853"/>
      <c r="F241" s="53"/>
      <c r="G241" s="54"/>
      <c r="H241" s="54"/>
      <c r="I241" s="54"/>
      <c r="J241" s="63"/>
      <c r="K241" s="54"/>
      <c r="L241" s="57">
        <v>6.37</v>
      </c>
      <c r="M241" s="54"/>
      <c r="N241" s="133">
        <v>225.63</v>
      </c>
      <c r="AF241" s="39"/>
      <c r="AG241" s="48"/>
      <c r="AH241" s="48"/>
      <c r="AJ241" s="3" t="s">
        <v>75</v>
      </c>
      <c r="AL241" s="48"/>
    </row>
    <row r="242" spans="1:40" s="4" customFormat="1" ht="23.25" x14ac:dyDescent="0.25">
      <c r="A242" s="60"/>
      <c r="B242" s="50" t="s">
        <v>120</v>
      </c>
      <c r="C242" s="853" t="s">
        <v>121</v>
      </c>
      <c r="D242" s="853"/>
      <c r="E242" s="853"/>
      <c r="F242" s="53" t="s">
        <v>78</v>
      </c>
      <c r="G242" s="70">
        <v>97</v>
      </c>
      <c r="H242" s="54"/>
      <c r="I242" s="70">
        <v>97</v>
      </c>
      <c r="J242" s="63"/>
      <c r="K242" s="54"/>
      <c r="L242" s="57">
        <v>6.18</v>
      </c>
      <c r="M242" s="54"/>
      <c r="N242" s="133">
        <v>218.86</v>
      </c>
      <c r="AF242" s="39"/>
      <c r="AG242" s="48"/>
      <c r="AH242" s="48"/>
      <c r="AJ242" s="3" t="s">
        <v>121</v>
      </c>
      <c r="AL242" s="48"/>
    </row>
    <row r="243" spans="1:40" s="4" customFormat="1" ht="23.25" x14ac:dyDescent="0.25">
      <c r="A243" s="60"/>
      <c r="B243" s="50" t="s">
        <v>122</v>
      </c>
      <c r="C243" s="853" t="s">
        <v>123</v>
      </c>
      <c r="D243" s="853"/>
      <c r="E243" s="853"/>
      <c r="F243" s="53" t="s">
        <v>78</v>
      </c>
      <c r="G243" s="70">
        <v>51</v>
      </c>
      <c r="H243" s="54"/>
      <c r="I243" s="70">
        <v>51</v>
      </c>
      <c r="J243" s="63"/>
      <c r="K243" s="54"/>
      <c r="L243" s="57">
        <v>3.25</v>
      </c>
      <c r="M243" s="54"/>
      <c r="N243" s="133">
        <v>115.07</v>
      </c>
      <c r="AF243" s="39"/>
      <c r="AG243" s="48"/>
      <c r="AH243" s="48"/>
      <c r="AJ243" s="3" t="s">
        <v>123</v>
      </c>
      <c r="AL243" s="48"/>
    </row>
    <row r="244" spans="1:40" s="4" customFormat="1" ht="15" x14ac:dyDescent="0.25">
      <c r="A244" s="71"/>
      <c r="B244" s="72"/>
      <c r="C244" s="847" t="s">
        <v>81</v>
      </c>
      <c r="D244" s="847"/>
      <c r="E244" s="847"/>
      <c r="F244" s="42"/>
      <c r="G244" s="43"/>
      <c r="H244" s="43"/>
      <c r="I244" s="43"/>
      <c r="J244" s="46"/>
      <c r="K244" s="43"/>
      <c r="L244" s="131">
        <v>17.72</v>
      </c>
      <c r="M244" s="66"/>
      <c r="N244" s="47"/>
      <c r="AF244" s="39"/>
      <c r="AG244" s="48"/>
      <c r="AH244" s="48"/>
      <c r="AL244" s="48" t="s">
        <v>81</v>
      </c>
    </row>
    <row r="245" spans="1:40" s="4" customFormat="1" ht="0" hidden="1" customHeight="1" x14ac:dyDescent="0.25">
      <c r="A245" s="110"/>
      <c r="B245" s="111"/>
      <c r="C245" s="111"/>
      <c r="D245" s="111"/>
      <c r="E245" s="111"/>
      <c r="F245" s="112"/>
      <c r="G245" s="112"/>
      <c r="H245" s="112"/>
      <c r="I245" s="112"/>
      <c r="J245" s="113"/>
      <c r="K245" s="112"/>
      <c r="L245" s="113"/>
      <c r="M245" s="54"/>
      <c r="N245" s="113"/>
      <c r="AF245" s="39"/>
      <c r="AG245" s="48"/>
      <c r="AH245" s="48"/>
      <c r="AL245" s="48"/>
    </row>
    <row r="246" spans="1:40" s="4" customFormat="1" ht="11.25" hidden="1" customHeight="1" x14ac:dyDescent="0.25">
      <c r="B246" s="138"/>
      <c r="C246" s="138"/>
      <c r="D246" s="138"/>
      <c r="E246" s="138"/>
      <c r="F246" s="138"/>
      <c r="G246" s="138"/>
      <c r="H246" s="138"/>
      <c r="I246" s="138"/>
      <c r="J246" s="138"/>
      <c r="K246" s="138"/>
      <c r="L246" s="139"/>
      <c r="M246" s="139"/>
      <c r="N246" s="139"/>
      <c r="R246" s="140"/>
    </row>
    <row r="247" spans="1:40" s="4" customFormat="1" ht="15" x14ac:dyDescent="0.25">
      <c r="A247" s="114"/>
      <c r="B247" s="115"/>
      <c r="C247" s="847" t="s">
        <v>362</v>
      </c>
      <c r="D247" s="847"/>
      <c r="E247" s="847"/>
      <c r="F247" s="847"/>
      <c r="G247" s="847"/>
      <c r="H247" s="847"/>
      <c r="I247" s="847"/>
      <c r="J247" s="847"/>
      <c r="K247" s="847"/>
      <c r="L247" s="116"/>
      <c r="M247" s="117"/>
      <c r="N247" s="118"/>
      <c r="AM247" s="48" t="s">
        <v>362</v>
      </c>
    </row>
    <row r="248" spans="1:40" s="4" customFormat="1" ht="15" x14ac:dyDescent="0.25">
      <c r="A248" s="119"/>
      <c r="B248" s="50"/>
      <c r="C248" s="853" t="s">
        <v>99</v>
      </c>
      <c r="D248" s="853"/>
      <c r="E248" s="853"/>
      <c r="F248" s="853"/>
      <c r="G248" s="853"/>
      <c r="H248" s="853"/>
      <c r="I248" s="853"/>
      <c r="J248" s="853"/>
      <c r="K248" s="853"/>
      <c r="L248" s="120">
        <v>1067.51</v>
      </c>
      <c r="M248" s="121"/>
      <c r="N248" s="141">
        <v>15736.91</v>
      </c>
      <c r="AM248" s="48"/>
      <c r="AN248" s="3" t="s">
        <v>99</v>
      </c>
    </row>
    <row r="249" spans="1:40" s="4" customFormat="1" ht="15" x14ac:dyDescent="0.25">
      <c r="A249" s="119"/>
      <c r="B249" s="50"/>
      <c r="C249" s="853" t="s">
        <v>100</v>
      </c>
      <c r="D249" s="853"/>
      <c r="E249" s="853"/>
      <c r="F249" s="853"/>
      <c r="G249" s="853"/>
      <c r="H249" s="853"/>
      <c r="I249" s="853"/>
      <c r="J249" s="853"/>
      <c r="K249" s="853"/>
      <c r="L249" s="123"/>
      <c r="M249" s="121"/>
      <c r="N249" s="122"/>
      <c r="AM249" s="48"/>
      <c r="AN249" s="3" t="s">
        <v>100</v>
      </c>
    </row>
    <row r="250" spans="1:40" s="4" customFormat="1" ht="15" x14ac:dyDescent="0.25">
      <c r="A250" s="119"/>
      <c r="B250" s="50"/>
      <c r="C250" s="853" t="s">
        <v>101</v>
      </c>
      <c r="D250" s="853"/>
      <c r="E250" s="853"/>
      <c r="F250" s="853"/>
      <c r="G250" s="853"/>
      <c r="H250" s="853"/>
      <c r="I250" s="853"/>
      <c r="J250" s="853"/>
      <c r="K250" s="853"/>
      <c r="L250" s="124">
        <v>234.13</v>
      </c>
      <c r="M250" s="121"/>
      <c r="N250" s="141">
        <v>8292.89</v>
      </c>
      <c r="AM250" s="48"/>
      <c r="AN250" s="3" t="s">
        <v>101</v>
      </c>
    </row>
    <row r="251" spans="1:40" s="4" customFormat="1" ht="15" x14ac:dyDescent="0.25">
      <c r="A251" s="119"/>
      <c r="B251" s="50"/>
      <c r="C251" s="853" t="s">
        <v>102</v>
      </c>
      <c r="D251" s="853"/>
      <c r="E251" s="853"/>
      <c r="F251" s="853"/>
      <c r="G251" s="853"/>
      <c r="H251" s="853"/>
      <c r="I251" s="853"/>
      <c r="J251" s="853"/>
      <c r="K251" s="853"/>
      <c r="L251" s="124">
        <v>74.41</v>
      </c>
      <c r="M251" s="121"/>
      <c r="N251" s="167">
        <v>909.29</v>
      </c>
      <c r="AM251" s="48"/>
      <c r="AN251" s="3" t="s">
        <v>102</v>
      </c>
    </row>
    <row r="252" spans="1:40" s="4" customFormat="1" ht="15" x14ac:dyDescent="0.25">
      <c r="A252" s="119"/>
      <c r="B252" s="50"/>
      <c r="C252" s="853" t="s">
        <v>103</v>
      </c>
      <c r="D252" s="853"/>
      <c r="E252" s="853"/>
      <c r="F252" s="853"/>
      <c r="G252" s="853"/>
      <c r="H252" s="853"/>
      <c r="I252" s="853"/>
      <c r="J252" s="853"/>
      <c r="K252" s="853"/>
      <c r="L252" s="124">
        <v>5.88</v>
      </c>
      <c r="M252" s="121"/>
      <c r="N252" s="167">
        <v>208.28</v>
      </c>
      <c r="AM252" s="48"/>
      <c r="AN252" s="3" t="s">
        <v>103</v>
      </c>
    </row>
    <row r="253" spans="1:40" s="4" customFormat="1" ht="15" x14ac:dyDescent="0.25">
      <c r="A253" s="119"/>
      <c r="B253" s="50"/>
      <c r="C253" s="853" t="s">
        <v>138</v>
      </c>
      <c r="D253" s="853"/>
      <c r="E253" s="853"/>
      <c r="F253" s="853"/>
      <c r="G253" s="853"/>
      <c r="H253" s="853"/>
      <c r="I253" s="853"/>
      <c r="J253" s="853"/>
      <c r="K253" s="853"/>
      <c r="L253" s="124">
        <v>758.97</v>
      </c>
      <c r="M253" s="121"/>
      <c r="N253" s="141">
        <v>6534.73</v>
      </c>
      <c r="AM253" s="48"/>
      <c r="AN253" s="3" t="s">
        <v>138</v>
      </c>
    </row>
    <row r="254" spans="1:40" s="4" customFormat="1" ht="15" x14ac:dyDescent="0.25">
      <c r="A254" s="119"/>
      <c r="B254" s="50"/>
      <c r="C254" s="853" t="s">
        <v>140</v>
      </c>
      <c r="D254" s="853"/>
      <c r="E254" s="853"/>
      <c r="F254" s="853"/>
      <c r="G254" s="853"/>
      <c r="H254" s="853"/>
      <c r="I254" s="853"/>
      <c r="J254" s="853"/>
      <c r="K254" s="853"/>
      <c r="L254" s="120">
        <v>1433.52</v>
      </c>
      <c r="M254" s="121"/>
      <c r="N254" s="141">
        <v>28701.51</v>
      </c>
      <c r="AM254" s="48"/>
      <c r="AN254" s="3" t="s">
        <v>140</v>
      </c>
    </row>
    <row r="255" spans="1:40" s="4" customFormat="1" ht="15" x14ac:dyDescent="0.25">
      <c r="A255" s="119"/>
      <c r="B255" s="50"/>
      <c r="C255" s="853" t="s">
        <v>100</v>
      </c>
      <c r="D255" s="853"/>
      <c r="E255" s="853"/>
      <c r="F255" s="853"/>
      <c r="G255" s="853"/>
      <c r="H255" s="853"/>
      <c r="I255" s="853"/>
      <c r="J255" s="853"/>
      <c r="K255" s="853"/>
      <c r="L255" s="123"/>
      <c r="M255" s="121"/>
      <c r="N255" s="122"/>
      <c r="AM255" s="48"/>
      <c r="AN255" s="3" t="s">
        <v>100</v>
      </c>
    </row>
    <row r="256" spans="1:40" s="4" customFormat="1" ht="15" x14ac:dyDescent="0.25">
      <c r="A256" s="119"/>
      <c r="B256" s="50"/>
      <c r="C256" s="853" t="s">
        <v>105</v>
      </c>
      <c r="D256" s="853"/>
      <c r="E256" s="853"/>
      <c r="F256" s="853"/>
      <c r="G256" s="853"/>
      <c r="H256" s="853"/>
      <c r="I256" s="853"/>
      <c r="J256" s="853"/>
      <c r="K256" s="853"/>
      <c r="L256" s="124">
        <v>234.13</v>
      </c>
      <c r="M256" s="121"/>
      <c r="N256" s="141">
        <v>8292.89</v>
      </c>
      <c r="AM256" s="48"/>
      <c r="AN256" s="3" t="s">
        <v>105</v>
      </c>
    </row>
    <row r="257" spans="1:45" s="4" customFormat="1" ht="15" x14ac:dyDescent="0.25">
      <c r="A257" s="119"/>
      <c r="B257" s="50" t="s">
        <v>985</v>
      </c>
      <c r="C257" s="853" t="s">
        <v>106</v>
      </c>
      <c r="D257" s="853"/>
      <c r="E257" s="853"/>
      <c r="F257" s="853"/>
      <c r="G257" s="853"/>
      <c r="H257" s="853"/>
      <c r="I257" s="853"/>
      <c r="J257" s="853"/>
      <c r="K257" s="853"/>
      <c r="L257" s="124">
        <v>74.41</v>
      </c>
      <c r="M257" s="142">
        <v>12.22</v>
      </c>
      <c r="N257" s="167">
        <v>909.29</v>
      </c>
      <c r="AM257" s="48"/>
      <c r="AN257" s="3" t="s">
        <v>106</v>
      </c>
    </row>
    <row r="258" spans="1:45" s="4" customFormat="1" ht="15" x14ac:dyDescent="0.25">
      <c r="A258" s="119"/>
      <c r="B258" s="50"/>
      <c r="C258" s="853" t="s">
        <v>107</v>
      </c>
      <c r="D258" s="853"/>
      <c r="E258" s="853"/>
      <c r="F258" s="853"/>
      <c r="G258" s="853"/>
      <c r="H258" s="853"/>
      <c r="I258" s="853"/>
      <c r="J258" s="853"/>
      <c r="K258" s="853"/>
      <c r="L258" s="124">
        <v>5.88</v>
      </c>
      <c r="M258" s="121"/>
      <c r="N258" s="167">
        <v>208.28</v>
      </c>
      <c r="AM258" s="48"/>
      <c r="AN258" s="3" t="s">
        <v>107</v>
      </c>
    </row>
    <row r="259" spans="1:45" s="4" customFormat="1" ht="15" x14ac:dyDescent="0.25">
      <c r="A259" s="119"/>
      <c r="B259" s="50" t="s">
        <v>985</v>
      </c>
      <c r="C259" s="853" t="s">
        <v>139</v>
      </c>
      <c r="D259" s="853"/>
      <c r="E259" s="853"/>
      <c r="F259" s="853"/>
      <c r="G259" s="853"/>
      <c r="H259" s="853"/>
      <c r="I259" s="853"/>
      <c r="J259" s="853"/>
      <c r="K259" s="853"/>
      <c r="L259" s="124">
        <v>758.97</v>
      </c>
      <c r="M259" s="142">
        <v>8.61</v>
      </c>
      <c r="N259" s="141">
        <v>6534.73</v>
      </c>
      <c r="AM259" s="48"/>
      <c r="AN259" s="3" t="s">
        <v>139</v>
      </c>
    </row>
    <row r="260" spans="1:45" s="4" customFormat="1" ht="15" x14ac:dyDescent="0.25">
      <c r="A260" s="119"/>
      <c r="B260" s="50"/>
      <c r="C260" s="853" t="s">
        <v>108</v>
      </c>
      <c r="D260" s="853"/>
      <c r="E260" s="853"/>
      <c r="F260" s="853"/>
      <c r="G260" s="853"/>
      <c r="H260" s="853"/>
      <c r="I260" s="853"/>
      <c r="J260" s="853"/>
      <c r="K260" s="853"/>
      <c r="L260" s="124">
        <v>243.64</v>
      </c>
      <c r="M260" s="121"/>
      <c r="N260" s="141">
        <v>8629.77</v>
      </c>
      <c r="AM260" s="48"/>
      <c r="AN260" s="3" t="s">
        <v>108</v>
      </c>
    </row>
    <row r="261" spans="1:45" s="4" customFormat="1" ht="15" x14ac:dyDescent="0.25">
      <c r="A261" s="119"/>
      <c r="B261" s="50"/>
      <c r="C261" s="853" t="s">
        <v>109</v>
      </c>
      <c r="D261" s="853"/>
      <c r="E261" s="853"/>
      <c r="F261" s="853"/>
      <c r="G261" s="853"/>
      <c r="H261" s="853"/>
      <c r="I261" s="853"/>
      <c r="J261" s="853"/>
      <c r="K261" s="853"/>
      <c r="L261" s="124">
        <v>122.37</v>
      </c>
      <c r="M261" s="121"/>
      <c r="N261" s="141">
        <v>4334.83</v>
      </c>
      <c r="AM261" s="48"/>
      <c r="AN261" s="3" t="s">
        <v>109</v>
      </c>
    </row>
    <row r="262" spans="1:45" s="4" customFormat="1" ht="15" x14ac:dyDescent="0.25">
      <c r="A262" s="119"/>
      <c r="B262" s="50" t="s">
        <v>986</v>
      </c>
      <c r="C262" s="853" t="s">
        <v>512</v>
      </c>
      <c r="D262" s="853"/>
      <c r="E262" s="853"/>
      <c r="F262" s="853"/>
      <c r="G262" s="853"/>
      <c r="H262" s="853"/>
      <c r="I262" s="853"/>
      <c r="J262" s="853"/>
      <c r="K262" s="853"/>
      <c r="L262" s="120">
        <v>137396.18</v>
      </c>
      <c r="M262" s="142">
        <v>6.05</v>
      </c>
      <c r="N262" s="141">
        <v>831246.89</v>
      </c>
      <c r="AM262" s="48"/>
      <c r="AN262" s="3" t="s">
        <v>512</v>
      </c>
    </row>
    <row r="263" spans="1:45" s="4" customFormat="1" ht="15" x14ac:dyDescent="0.25">
      <c r="A263" s="119"/>
      <c r="B263" s="50"/>
      <c r="C263" s="853" t="s">
        <v>110</v>
      </c>
      <c r="D263" s="853"/>
      <c r="E263" s="853"/>
      <c r="F263" s="853"/>
      <c r="G263" s="853"/>
      <c r="H263" s="853"/>
      <c r="I263" s="853"/>
      <c r="J263" s="853"/>
      <c r="K263" s="853"/>
      <c r="L263" s="124">
        <v>240.01</v>
      </c>
      <c r="M263" s="121"/>
      <c r="N263" s="141">
        <v>8501.17</v>
      </c>
      <c r="AM263" s="48"/>
      <c r="AN263" s="3" t="s">
        <v>110</v>
      </c>
    </row>
    <row r="264" spans="1:45" s="4" customFormat="1" ht="15" x14ac:dyDescent="0.25">
      <c r="A264" s="119"/>
      <c r="B264" s="50"/>
      <c r="C264" s="853" t="s">
        <v>111</v>
      </c>
      <c r="D264" s="853"/>
      <c r="E264" s="853"/>
      <c r="F264" s="853"/>
      <c r="G264" s="853"/>
      <c r="H264" s="853"/>
      <c r="I264" s="853"/>
      <c r="J264" s="853"/>
      <c r="K264" s="853"/>
      <c r="L264" s="124">
        <v>243.64</v>
      </c>
      <c r="M264" s="121"/>
      <c r="N264" s="141">
        <v>8629.77</v>
      </c>
      <c r="AM264" s="48"/>
      <c r="AN264" s="3" t="s">
        <v>111</v>
      </c>
    </row>
    <row r="265" spans="1:45" s="4" customFormat="1" ht="15" x14ac:dyDescent="0.25">
      <c r="A265" s="119"/>
      <c r="B265" s="50"/>
      <c r="C265" s="853" t="s">
        <v>112</v>
      </c>
      <c r="D265" s="853"/>
      <c r="E265" s="853"/>
      <c r="F265" s="853"/>
      <c r="G265" s="853"/>
      <c r="H265" s="853"/>
      <c r="I265" s="853"/>
      <c r="J265" s="853"/>
      <c r="K265" s="853"/>
      <c r="L265" s="124">
        <v>122.37</v>
      </c>
      <c r="M265" s="121"/>
      <c r="N265" s="141">
        <v>4334.83</v>
      </c>
      <c r="AM265" s="48"/>
      <c r="AN265" s="3" t="s">
        <v>112</v>
      </c>
    </row>
    <row r="266" spans="1:45" s="4" customFormat="1" ht="15" x14ac:dyDescent="0.25">
      <c r="A266" s="119"/>
      <c r="B266" s="125"/>
      <c r="C266" s="861" t="s">
        <v>364</v>
      </c>
      <c r="D266" s="861"/>
      <c r="E266" s="861"/>
      <c r="F266" s="861"/>
      <c r="G266" s="861"/>
      <c r="H266" s="861"/>
      <c r="I266" s="861"/>
      <c r="J266" s="861"/>
      <c r="K266" s="861"/>
      <c r="L266" s="126">
        <v>138829.70000000001</v>
      </c>
      <c r="M266" s="127"/>
      <c r="N266" s="143">
        <v>859948.4</v>
      </c>
      <c r="AM266" s="48"/>
      <c r="AO266" s="48" t="s">
        <v>364</v>
      </c>
    </row>
    <row r="267" spans="1:45" s="4" customFormat="1" ht="15" x14ac:dyDescent="0.25">
      <c r="A267" s="119"/>
      <c r="B267" s="50"/>
      <c r="C267" s="853" t="s">
        <v>100</v>
      </c>
      <c r="D267" s="853"/>
      <c r="E267" s="853"/>
      <c r="F267" s="853"/>
      <c r="G267" s="853"/>
      <c r="H267" s="853"/>
      <c r="I267" s="853"/>
      <c r="J267" s="853"/>
      <c r="K267" s="853"/>
      <c r="L267" s="123"/>
      <c r="M267" s="121"/>
      <c r="N267" s="122"/>
      <c r="AM267" s="48"/>
      <c r="AN267" s="3" t="s">
        <v>100</v>
      </c>
      <c r="AO267" s="48"/>
    </row>
    <row r="268" spans="1:45" s="4" customFormat="1" ht="15" x14ac:dyDescent="0.25">
      <c r="A268" s="119"/>
      <c r="B268" s="50"/>
      <c r="C268" s="853" t="s">
        <v>514</v>
      </c>
      <c r="D268" s="853"/>
      <c r="E268" s="853"/>
      <c r="F268" s="853"/>
      <c r="G268" s="853"/>
      <c r="H268" s="853"/>
      <c r="I268" s="853"/>
      <c r="J268" s="853"/>
      <c r="K268" s="853"/>
      <c r="L268" s="120">
        <v>137396.18</v>
      </c>
      <c r="M268" s="121"/>
      <c r="N268" s="141">
        <v>831246.87</v>
      </c>
      <c r="AM268" s="48"/>
      <c r="AN268" s="3" t="s">
        <v>514</v>
      </c>
      <c r="AO268" s="48"/>
    </row>
    <row r="269" spans="1:45" s="4" customFormat="1" ht="13.5" hidden="1" customHeight="1" x14ac:dyDescent="0.25">
      <c r="B269" s="113"/>
      <c r="C269" s="111"/>
      <c r="D269" s="111"/>
      <c r="E269" s="111"/>
      <c r="F269" s="111"/>
      <c r="G269" s="111"/>
      <c r="H269" s="111"/>
      <c r="I269" s="111"/>
      <c r="J269" s="111"/>
      <c r="K269" s="111"/>
      <c r="L269" s="126"/>
      <c r="M269" s="144"/>
      <c r="N269" s="145"/>
    </row>
    <row r="270" spans="1:45" s="4" customFormat="1" ht="26.25" customHeight="1" x14ac:dyDescent="0.25">
      <c r="A270" s="146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</row>
    <row r="271" spans="1:45" s="8" customFormat="1" ht="15" x14ac:dyDescent="0.25">
      <c r="A271" s="6"/>
      <c r="B271" s="148" t="s">
        <v>365</v>
      </c>
      <c r="C271" s="859"/>
      <c r="D271" s="859"/>
      <c r="E271" s="859"/>
      <c r="F271" s="859"/>
      <c r="G271" s="859"/>
      <c r="H271" s="860" t="s">
        <v>761</v>
      </c>
      <c r="I271" s="860"/>
      <c r="J271" s="860"/>
      <c r="K271" s="860"/>
      <c r="L271" s="860"/>
      <c r="M271" s="4"/>
      <c r="N271" s="4"/>
      <c r="O271" s="4"/>
      <c r="P271" s="4"/>
      <c r="Q271" s="4"/>
      <c r="R271" s="4"/>
      <c r="S271" s="4"/>
      <c r="T271" s="4"/>
      <c r="U271" s="4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 t="s">
        <v>10</v>
      </c>
      <c r="AQ271" s="12" t="s">
        <v>761</v>
      </c>
      <c r="AR271" s="12"/>
      <c r="AS271" s="12"/>
    </row>
    <row r="272" spans="1:45" s="149" customFormat="1" ht="16.5" customHeight="1" x14ac:dyDescent="0.25">
      <c r="A272" s="10"/>
      <c r="B272" s="148"/>
      <c r="C272" s="858" t="s">
        <v>367</v>
      </c>
      <c r="D272" s="858"/>
      <c r="E272" s="858"/>
      <c r="F272" s="858"/>
      <c r="G272" s="858"/>
      <c r="H272" s="858"/>
      <c r="I272" s="858"/>
      <c r="J272" s="858"/>
      <c r="K272" s="858"/>
      <c r="L272" s="858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150"/>
      <c r="AG272" s="150"/>
      <c r="AH272" s="150"/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</row>
    <row r="273" spans="1:45" s="8" customFormat="1" ht="15" x14ac:dyDescent="0.25">
      <c r="A273" s="6"/>
      <c r="B273" s="148" t="s">
        <v>368</v>
      </c>
      <c r="C273" s="859"/>
      <c r="D273" s="859"/>
      <c r="E273" s="859"/>
      <c r="F273" s="859"/>
      <c r="G273" s="859"/>
      <c r="H273" s="860" t="s">
        <v>762</v>
      </c>
      <c r="I273" s="860"/>
      <c r="J273" s="860"/>
      <c r="K273" s="860"/>
      <c r="L273" s="860"/>
      <c r="M273" s="4"/>
      <c r="N273" s="4"/>
      <c r="O273" s="4"/>
      <c r="P273" s="4"/>
      <c r="Q273" s="4"/>
      <c r="R273" s="4"/>
      <c r="S273" s="4"/>
      <c r="T273" s="4"/>
      <c r="U273" s="4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 t="s">
        <v>10</v>
      </c>
      <c r="AS273" s="12" t="s">
        <v>762</v>
      </c>
    </row>
    <row r="274" spans="1:45" s="149" customFormat="1" ht="16.5" customHeight="1" x14ac:dyDescent="0.25">
      <c r="A274" s="10"/>
      <c r="C274" s="858" t="s">
        <v>367</v>
      </c>
      <c r="D274" s="858"/>
      <c r="E274" s="858"/>
      <c r="F274" s="858"/>
      <c r="G274" s="858"/>
      <c r="H274" s="858"/>
      <c r="I274" s="858"/>
      <c r="J274" s="858"/>
      <c r="K274" s="858"/>
      <c r="L274" s="858"/>
      <c r="V274" s="150"/>
      <c r="W274" s="150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/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</row>
    <row r="275" spans="1:45" s="8" customFormat="1" ht="19.5" customHeight="1" x14ac:dyDescent="0.2">
      <c r="A275" s="6"/>
      <c r="C275" s="151"/>
      <c r="D275" s="151"/>
      <c r="E275" s="151"/>
      <c r="F275" s="151"/>
      <c r="G275" s="151"/>
      <c r="H275" s="151"/>
      <c r="I275" s="151"/>
      <c r="J275" s="151"/>
      <c r="K275" s="151"/>
      <c r="L275" s="151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</row>
    <row r="276" spans="1:45" s="4" customFormat="1" ht="22.5" customHeight="1" x14ac:dyDescent="0.25">
      <c r="A276" s="848" t="s">
        <v>370</v>
      </c>
      <c r="B276" s="848"/>
      <c r="C276" s="848"/>
      <c r="D276" s="848"/>
      <c r="E276" s="848"/>
      <c r="F276" s="848"/>
      <c r="G276" s="848"/>
      <c r="H276" s="848"/>
      <c r="I276" s="848"/>
      <c r="J276" s="848"/>
      <c r="K276" s="848"/>
      <c r="L276" s="848"/>
      <c r="M276" s="848"/>
      <c r="N276" s="848"/>
      <c r="O276" s="138"/>
      <c r="P276" s="138"/>
    </row>
    <row r="277" spans="1:45" s="4" customFormat="1" ht="12.75" customHeight="1" x14ac:dyDescent="0.25">
      <c r="A277" s="848" t="s">
        <v>371</v>
      </c>
      <c r="B277" s="848"/>
      <c r="C277" s="848"/>
      <c r="D277" s="848"/>
      <c r="E277" s="848"/>
      <c r="F277" s="848"/>
      <c r="G277" s="848"/>
      <c r="H277" s="848"/>
      <c r="I277" s="848"/>
      <c r="J277" s="848"/>
      <c r="K277" s="848"/>
      <c r="L277" s="848"/>
      <c r="M277" s="848"/>
      <c r="N277" s="848"/>
      <c r="O277" s="138"/>
      <c r="P277" s="138"/>
    </row>
    <row r="278" spans="1:45" s="4" customFormat="1" ht="12.75" customHeight="1" x14ac:dyDescent="0.25">
      <c r="A278" s="848" t="s">
        <v>372</v>
      </c>
      <c r="B278" s="848"/>
      <c r="C278" s="848"/>
      <c r="D278" s="848"/>
      <c r="E278" s="848"/>
      <c r="F278" s="848"/>
      <c r="G278" s="848"/>
      <c r="H278" s="848"/>
      <c r="I278" s="848"/>
      <c r="J278" s="848"/>
      <c r="K278" s="848"/>
      <c r="L278" s="848"/>
      <c r="M278" s="848"/>
      <c r="N278" s="848"/>
      <c r="O278" s="138"/>
      <c r="P278" s="138"/>
    </row>
    <row r="279" spans="1:45" s="4" customFormat="1" ht="19.5" customHeight="1" x14ac:dyDescent="0.25"/>
    <row r="280" spans="1:45" s="4" customFormat="1" ht="15" x14ac:dyDescent="0.25">
      <c r="B280" s="152"/>
      <c r="D280" s="152"/>
      <c r="F280" s="152"/>
    </row>
  </sheetData>
  <mergeCells count="271">
    <mergeCell ref="C274:L274"/>
    <mergeCell ref="A276:N276"/>
    <mergeCell ref="A277:N277"/>
    <mergeCell ref="A278:N278"/>
    <mergeCell ref="C271:G271"/>
    <mergeCell ref="H271:L271"/>
    <mergeCell ref="C272:L272"/>
    <mergeCell ref="C273:G273"/>
    <mergeCell ref="H273:L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4:K254"/>
    <mergeCell ref="C255:K255"/>
    <mergeCell ref="C256:K256"/>
    <mergeCell ref="C257:K257"/>
    <mergeCell ref="C258:K258"/>
    <mergeCell ref="C249:K249"/>
    <mergeCell ref="C250:K250"/>
    <mergeCell ref="C251:K251"/>
    <mergeCell ref="C252:K252"/>
    <mergeCell ref="C253:K253"/>
    <mergeCell ref="C242:E242"/>
    <mergeCell ref="C243:E243"/>
    <mergeCell ref="C244:E244"/>
    <mergeCell ref="C247:K247"/>
    <mergeCell ref="C248:K248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A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79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15BCD-5A8E-4D0B-A434-6BBB9F6701F2}">
  <sheetPr>
    <pageSetUpPr fitToPage="1"/>
  </sheetPr>
  <dimension ref="A1:Q42"/>
  <sheetViews>
    <sheetView zoomScale="115" zoomScaleNormal="115" workbookViewId="0">
      <selection activeCell="C16" sqref="C16:C18"/>
    </sheetView>
  </sheetViews>
  <sheetFormatPr defaultColWidth="8.85546875" defaultRowHeight="14.25" customHeight="1" x14ac:dyDescent="0.2"/>
  <cols>
    <col min="1" max="1" width="6" style="281" customWidth="1"/>
    <col min="2" max="2" width="19.140625" style="281" customWidth="1"/>
    <col min="3" max="3" width="50" style="287" customWidth="1"/>
    <col min="4" max="4" width="14" style="287" customWidth="1"/>
    <col min="5" max="8" width="13.7109375" style="287" customWidth="1"/>
    <col min="9" max="10" width="14" style="287" customWidth="1"/>
    <col min="11" max="12" width="8.85546875" style="287"/>
    <col min="13" max="13" width="152" style="288" hidden="1" customWidth="1"/>
    <col min="14" max="14" width="132.85546875" style="288" hidden="1" customWidth="1"/>
    <col min="15" max="15" width="172" style="288" hidden="1" customWidth="1"/>
    <col min="16" max="17" width="69.140625" style="288" hidden="1" customWidth="1"/>
    <col min="18" max="16384" width="8.85546875" style="287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1700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x14ac:dyDescent="0.25">
      <c r="A3" s="17"/>
      <c r="B3" s="821" t="s">
        <v>691</v>
      </c>
      <c r="C3" s="821"/>
      <c r="D3" s="821"/>
      <c r="E3" s="821"/>
      <c r="F3" s="821"/>
      <c r="G3" s="821"/>
      <c r="H3" s="821"/>
      <c r="I3" s="821"/>
      <c r="M3" s="12" t="s">
        <v>691</v>
      </c>
    </row>
    <row r="4" spans="1:14" s="4" customFormat="1" ht="18" x14ac:dyDescent="0.25">
      <c r="A4" s="17"/>
      <c r="B4" s="822" t="s">
        <v>16</v>
      </c>
      <c r="C4" s="822"/>
      <c r="D4" s="822"/>
      <c r="E4" s="822"/>
      <c r="F4" s="822"/>
      <c r="G4" s="822"/>
      <c r="H4" s="822"/>
      <c r="I4" s="822"/>
    </row>
    <row r="5" spans="1:14" s="4" customFormat="1" ht="15" x14ac:dyDescent="0.25">
      <c r="A5" s="11"/>
      <c r="B5" s="823" t="s">
        <v>1738</v>
      </c>
      <c r="C5" s="823"/>
      <c r="D5" s="823"/>
      <c r="E5" s="823"/>
      <c r="F5" s="823"/>
      <c r="G5" s="823"/>
      <c r="H5" s="823"/>
      <c r="I5" s="823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x14ac:dyDescent="0.25">
      <c r="A8" s="17"/>
      <c r="B8" s="7" t="s">
        <v>1702</v>
      </c>
      <c r="C8" s="824" t="s">
        <v>691</v>
      </c>
      <c r="D8" s="824"/>
      <c r="E8" s="824"/>
      <c r="F8" s="824"/>
      <c r="G8" s="824"/>
      <c r="H8" s="824"/>
      <c r="I8" s="824"/>
      <c r="N8" s="12" t="s">
        <v>691</v>
      </c>
    </row>
    <row r="9" spans="1:14" s="4" customFormat="1" ht="18" x14ac:dyDescent="0.25">
      <c r="A9" s="17"/>
      <c r="B9" s="822" t="s">
        <v>18</v>
      </c>
      <c r="C9" s="822"/>
      <c r="D9" s="822"/>
      <c r="E9" s="822"/>
      <c r="F9" s="822"/>
      <c r="G9" s="822"/>
      <c r="H9" s="822"/>
      <c r="I9" s="822"/>
    </row>
    <row r="10" spans="1:14" s="4" customFormat="1" ht="15" x14ac:dyDescent="0.25">
      <c r="A10" s="261"/>
      <c r="B10" s="16"/>
      <c r="C10" s="262"/>
      <c r="D10" s="262"/>
      <c r="E10" s="262"/>
      <c r="F10" s="262"/>
      <c r="G10" s="262"/>
      <c r="H10" s="263"/>
    </row>
    <row r="11" spans="1:14" s="4" customFormat="1" ht="15" x14ac:dyDescent="0.25">
      <c r="A11" s="261"/>
      <c r="B11" s="264" t="s">
        <v>1739</v>
      </c>
      <c r="C11" s="262"/>
      <c r="D11" s="262"/>
      <c r="E11" s="262"/>
      <c r="F11" s="265"/>
      <c r="G11" s="262"/>
      <c r="H11" s="263"/>
    </row>
    <row r="12" spans="1:14" s="4" customFormat="1" ht="15" x14ac:dyDescent="0.25">
      <c r="A12" s="261"/>
      <c r="B12" s="266" t="s">
        <v>1740</v>
      </c>
      <c r="C12" s="262"/>
      <c r="D12" s="262"/>
      <c r="E12" s="262"/>
      <c r="F12" s="5"/>
      <c r="G12" s="262"/>
      <c r="H12" s="263"/>
    </row>
    <row r="13" spans="1:14" s="4" customFormat="1" ht="15" x14ac:dyDescent="0.25">
      <c r="A13" s="261"/>
      <c r="B13" s="266" t="s">
        <v>1705</v>
      </c>
      <c r="G13" s="262"/>
      <c r="H13" s="263"/>
    </row>
    <row r="14" spans="1:14" s="4" customFormat="1" ht="15" x14ac:dyDescent="0.25">
      <c r="A14" s="22"/>
      <c r="B14" s="267" t="s">
        <v>1753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829" t="s">
        <v>47</v>
      </c>
      <c r="B16" s="829" t="s">
        <v>48</v>
      </c>
      <c r="C16" s="826" t="s">
        <v>1706</v>
      </c>
      <c r="D16" s="826" t="s">
        <v>1707</v>
      </c>
      <c r="E16" s="826"/>
      <c r="F16" s="826"/>
      <c r="G16" s="826"/>
      <c r="H16" s="826"/>
      <c r="I16" s="820" t="s">
        <v>1708</v>
      </c>
      <c r="J16" s="820" t="s">
        <v>1709</v>
      </c>
    </row>
    <row r="17" spans="1:17" s="4" customFormat="1" ht="15" x14ac:dyDescent="0.25">
      <c r="A17" s="829"/>
      <c r="B17" s="829"/>
      <c r="C17" s="826"/>
      <c r="D17" s="826" t="s">
        <v>1710</v>
      </c>
      <c r="E17" s="826" t="s">
        <v>38</v>
      </c>
      <c r="F17" s="826" t="s">
        <v>42</v>
      </c>
      <c r="G17" s="826" t="s">
        <v>45</v>
      </c>
      <c r="H17" s="826" t="s">
        <v>58</v>
      </c>
      <c r="I17" s="820"/>
      <c r="J17" s="820"/>
    </row>
    <row r="18" spans="1:17" s="4" customFormat="1" ht="54.75" customHeight="1" x14ac:dyDescent="0.25">
      <c r="A18" s="829"/>
      <c r="B18" s="829"/>
      <c r="C18" s="826"/>
      <c r="D18" s="826"/>
      <c r="E18" s="826"/>
      <c r="F18" s="826"/>
      <c r="G18" s="826"/>
      <c r="H18" s="826"/>
      <c r="I18" s="820"/>
      <c r="J18" s="820"/>
    </row>
    <row r="19" spans="1:17" s="4" customFormat="1" ht="15" x14ac:dyDescent="0.25">
      <c r="A19" s="268">
        <v>1</v>
      </c>
      <c r="B19" s="268">
        <v>2</v>
      </c>
      <c r="C19" s="269">
        <v>3</v>
      </c>
      <c r="D19" s="269">
        <v>4</v>
      </c>
      <c r="E19" s="269">
        <v>5</v>
      </c>
      <c r="F19" s="269">
        <v>6</v>
      </c>
      <c r="G19" s="269">
        <v>7</v>
      </c>
      <c r="H19" s="269">
        <v>8</v>
      </c>
      <c r="I19" s="269">
        <v>9</v>
      </c>
      <c r="J19" s="269">
        <v>10</v>
      </c>
    </row>
    <row r="20" spans="1:17" s="2" customFormat="1" ht="15" x14ac:dyDescent="0.25">
      <c r="A20" s="827" t="s">
        <v>1711</v>
      </c>
      <c r="B20" s="827"/>
      <c r="C20" s="827"/>
      <c r="D20" s="827"/>
      <c r="E20" s="827"/>
      <c r="F20" s="827"/>
      <c r="G20" s="827"/>
      <c r="H20" s="827"/>
      <c r="I20" s="827"/>
      <c r="J20" s="827"/>
      <c r="K20" s="4"/>
      <c r="L20" s="4"/>
      <c r="M20" s="3"/>
      <c r="N20" s="3"/>
      <c r="O20" s="39" t="s">
        <v>1711</v>
      </c>
      <c r="P20" s="3"/>
      <c r="Q20" s="3"/>
    </row>
    <row r="21" spans="1:17" s="2" customFormat="1" ht="15" x14ac:dyDescent="0.25">
      <c r="A21" s="268" t="s">
        <v>60</v>
      </c>
      <c r="B21" s="270" t="s">
        <v>1741</v>
      </c>
      <c r="C21" s="271" t="s">
        <v>888</v>
      </c>
      <c r="D21" s="272">
        <v>330.66</v>
      </c>
      <c r="E21" s="273"/>
      <c r="F21" s="273"/>
      <c r="G21" s="273"/>
      <c r="H21" s="272">
        <v>330.66</v>
      </c>
      <c r="I21" s="272">
        <v>5.01</v>
      </c>
      <c r="J21" s="273"/>
      <c r="K21" s="4"/>
      <c r="L21" s="4"/>
      <c r="M21" s="3"/>
      <c r="N21" s="3"/>
      <c r="O21" s="39"/>
      <c r="P21" s="3"/>
      <c r="Q21" s="3"/>
    </row>
    <row r="22" spans="1:17" s="2" customFormat="1" ht="15" x14ac:dyDescent="0.25">
      <c r="A22" s="268" t="s">
        <v>67</v>
      </c>
      <c r="B22" s="270" t="s">
        <v>1742</v>
      </c>
      <c r="C22" s="271" t="s">
        <v>836</v>
      </c>
      <c r="D22" s="295">
        <v>318.10000000000002</v>
      </c>
      <c r="E22" s="273"/>
      <c r="F22" s="273"/>
      <c r="G22" s="273"/>
      <c r="H22" s="295">
        <v>318.10000000000002</v>
      </c>
      <c r="I22" s="272">
        <v>3.75</v>
      </c>
      <c r="J22" s="273"/>
      <c r="K22" s="4"/>
      <c r="L22" s="4"/>
      <c r="M22" s="3"/>
      <c r="N22" s="3"/>
      <c r="O22" s="39"/>
      <c r="P22" s="3"/>
      <c r="Q22" s="3"/>
    </row>
    <row r="23" spans="1:17" s="2" customFormat="1" ht="15" x14ac:dyDescent="0.25">
      <c r="A23" s="268" t="s">
        <v>69</v>
      </c>
      <c r="B23" s="270" t="s">
        <v>1743</v>
      </c>
      <c r="C23" s="271" t="s">
        <v>785</v>
      </c>
      <c r="D23" s="272">
        <v>9.57</v>
      </c>
      <c r="E23" s="273"/>
      <c r="F23" s="273"/>
      <c r="G23" s="273"/>
      <c r="H23" s="272">
        <v>9.57</v>
      </c>
      <c r="I23" s="295">
        <v>0.4</v>
      </c>
      <c r="J23" s="273"/>
      <c r="K23" s="4"/>
      <c r="L23" s="4"/>
      <c r="M23" s="3"/>
      <c r="N23" s="3"/>
      <c r="O23" s="39"/>
      <c r="P23" s="3"/>
      <c r="Q23" s="3"/>
    </row>
    <row r="24" spans="1:17" s="2" customFormat="1" ht="15" x14ac:dyDescent="0.25">
      <c r="A24" s="274"/>
      <c r="B24" s="828" t="s">
        <v>1714</v>
      </c>
      <c r="C24" s="828"/>
      <c r="D24" s="292">
        <v>658.33</v>
      </c>
      <c r="E24" s="276"/>
      <c r="F24" s="277"/>
      <c r="G24" s="277"/>
      <c r="H24" s="279">
        <v>658.33</v>
      </c>
      <c r="I24" s="279">
        <v>9.16</v>
      </c>
      <c r="J24" s="277"/>
      <c r="K24" s="4"/>
      <c r="L24" s="4"/>
      <c r="M24" s="3"/>
      <c r="N24" s="3"/>
      <c r="O24" s="39"/>
      <c r="P24" s="48" t="s">
        <v>1714</v>
      </c>
      <c r="Q24" s="3"/>
    </row>
    <row r="25" spans="1:17" s="2" customFormat="1" ht="15" x14ac:dyDescent="0.25">
      <c r="A25" s="827" t="s">
        <v>1715</v>
      </c>
      <c r="B25" s="827"/>
      <c r="C25" s="827"/>
      <c r="D25" s="827"/>
      <c r="E25" s="827"/>
      <c r="F25" s="827"/>
      <c r="G25" s="827"/>
      <c r="H25" s="827"/>
      <c r="I25" s="827"/>
      <c r="J25" s="827"/>
      <c r="K25" s="4"/>
      <c r="L25" s="4"/>
      <c r="M25" s="3"/>
      <c r="N25" s="3"/>
      <c r="O25" s="39" t="s">
        <v>1715</v>
      </c>
      <c r="P25" s="48"/>
      <c r="Q25" s="3"/>
    </row>
    <row r="26" spans="1:17" s="2" customFormat="1" ht="15" x14ac:dyDescent="0.25">
      <c r="A26" s="274"/>
      <c r="B26" s="825" t="s">
        <v>1716</v>
      </c>
      <c r="C26" s="825"/>
      <c r="D26" s="292">
        <v>658.33</v>
      </c>
      <c r="E26" s="276"/>
      <c r="F26" s="277"/>
      <c r="G26" s="277"/>
      <c r="H26" s="279">
        <v>658.33</v>
      </c>
      <c r="I26" s="279">
        <v>9.16</v>
      </c>
      <c r="J26" s="277"/>
      <c r="K26" s="4"/>
      <c r="L26" s="4"/>
      <c r="M26" s="3"/>
      <c r="N26" s="3"/>
      <c r="O26" s="39"/>
      <c r="P26" s="48"/>
      <c r="Q26" s="280" t="s">
        <v>1716</v>
      </c>
    </row>
    <row r="27" spans="1:17" s="2" customFormat="1" ht="15" x14ac:dyDescent="0.25">
      <c r="A27" s="827" t="s">
        <v>1717</v>
      </c>
      <c r="B27" s="827"/>
      <c r="C27" s="827"/>
      <c r="D27" s="827"/>
      <c r="E27" s="827"/>
      <c r="F27" s="827"/>
      <c r="G27" s="827"/>
      <c r="H27" s="827"/>
      <c r="I27" s="827"/>
      <c r="J27" s="827"/>
      <c r="K27" s="4"/>
      <c r="L27" s="4"/>
      <c r="M27" s="3"/>
      <c r="N27" s="3"/>
      <c r="O27" s="39" t="s">
        <v>1717</v>
      </c>
      <c r="P27" s="48"/>
      <c r="Q27" s="280"/>
    </row>
    <row r="28" spans="1:17" s="2" customFormat="1" ht="15" x14ac:dyDescent="0.25">
      <c r="A28" s="274"/>
      <c r="B28" s="825" t="s">
        <v>1718</v>
      </c>
      <c r="C28" s="825"/>
      <c r="D28" s="292">
        <v>658.33</v>
      </c>
      <c r="E28" s="276"/>
      <c r="F28" s="277"/>
      <c r="G28" s="277"/>
      <c r="H28" s="279">
        <v>658.33</v>
      </c>
      <c r="I28" s="279">
        <v>9.16</v>
      </c>
      <c r="J28" s="277"/>
      <c r="K28" s="4"/>
      <c r="L28" s="4"/>
      <c r="M28" s="3"/>
      <c r="N28" s="3"/>
      <c r="O28" s="39"/>
      <c r="P28" s="48"/>
      <c r="Q28" s="280" t="s">
        <v>1718</v>
      </c>
    </row>
    <row r="29" spans="1:17" s="2" customFormat="1" ht="36.75" x14ac:dyDescent="0.25">
      <c r="A29" s="827" t="s">
        <v>1719</v>
      </c>
      <c r="B29" s="827"/>
      <c r="C29" s="827"/>
      <c r="D29" s="827"/>
      <c r="E29" s="827"/>
      <c r="F29" s="827"/>
      <c r="G29" s="827"/>
      <c r="H29" s="827"/>
      <c r="I29" s="827"/>
      <c r="J29" s="827"/>
      <c r="K29" s="4"/>
      <c r="L29" s="4"/>
      <c r="M29" s="3"/>
      <c r="N29" s="3"/>
      <c r="O29" s="39" t="s">
        <v>1719</v>
      </c>
      <c r="P29" s="48"/>
      <c r="Q29" s="280"/>
    </row>
    <row r="30" spans="1:17" s="2" customFormat="1" ht="90.75" x14ac:dyDescent="0.25">
      <c r="A30" s="274"/>
      <c r="B30" s="825" t="s">
        <v>1720</v>
      </c>
      <c r="C30" s="825"/>
      <c r="D30" s="292">
        <v>658.33</v>
      </c>
      <c r="E30" s="276"/>
      <c r="F30" s="277"/>
      <c r="G30" s="277"/>
      <c r="H30" s="279">
        <v>658.33</v>
      </c>
      <c r="I30" s="279">
        <v>9.16</v>
      </c>
      <c r="J30" s="277"/>
      <c r="K30" s="4"/>
      <c r="L30" s="4"/>
      <c r="M30" s="3"/>
      <c r="N30" s="3"/>
      <c r="O30" s="39"/>
      <c r="P30" s="48"/>
      <c r="Q30" s="280" t="s">
        <v>1720</v>
      </c>
    </row>
    <row r="31" spans="1:17" s="2" customFormat="1" ht="15" x14ac:dyDescent="0.25">
      <c r="A31" s="827" t="s">
        <v>1721</v>
      </c>
      <c r="B31" s="827"/>
      <c r="C31" s="827"/>
      <c r="D31" s="827"/>
      <c r="E31" s="827"/>
      <c r="F31" s="827"/>
      <c r="G31" s="827"/>
      <c r="H31" s="827"/>
      <c r="I31" s="827"/>
      <c r="J31" s="827"/>
      <c r="K31" s="4"/>
      <c r="L31" s="4"/>
      <c r="M31" s="3"/>
      <c r="N31" s="3"/>
      <c r="O31" s="39" t="s">
        <v>1721</v>
      </c>
      <c r="P31" s="48"/>
      <c r="Q31" s="280"/>
    </row>
    <row r="32" spans="1:17" s="2" customFormat="1" ht="15" x14ac:dyDescent="0.25">
      <c r="A32" s="274"/>
      <c r="B32" s="825" t="s">
        <v>1722</v>
      </c>
      <c r="C32" s="825"/>
      <c r="D32" s="292">
        <v>658.33</v>
      </c>
      <c r="E32" s="276"/>
      <c r="F32" s="277"/>
      <c r="G32" s="277"/>
      <c r="H32" s="279">
        <v>658.33</v>
      </c>
      <c r="I32" s="279">
        <v>9.16</v>
      </c>
      <c r="J32" s="277"/>
      <c r="K32" s="4"/>
      <c r="L32" s="4"/>
      <c r="M32" s="3"/>
      <c r="N32" s="3"/>
      <c r="O32" s="39"/>
      <c r="P32" s="48"/>
      <c r="Q32" s="280" t="s">
        <v>1722</v>
      </c>
    </row>
    <row r="33" spans="1:12" s="4" customFormat="1" ht="15" x14ac:dyDescent="0.25">
      <c r="A33" s="1"/>
      <c r="B33" s="1"/>
      <c r="C33" s="2"/>
      <c r="D33" s="2"/>
      <c r="E33" s="2"/>
      <c r="F33" s="2"/>
      <c r="G33" s="2"/>
      <c r="H33" s="2"/>
    </row>
    <row r="34" spans="1:12" s="4" customFormat="1" ht="15" x14ac:dyDescent="0.25">
      <c r="A34" s="1"/>
      <c r="B34" s="1"/>
      <c r="C34" s="2"/>
      <c r="D34" s="2"/>
      <c r="E34" s="2"/>
      <c r="F34" s="2"/>
      <c r="G34" s="2"/>
      <c r="H34" s="2"/>
    </row>
    <row r="35" spans="1:12" s="4" customFormat="1" ht="15" x14ac:dyDescent="0.25">
      <c r="A35" s="9" t="s">
        <v>1723</v>
      </c>
      <c r="B35" s="6"/>
      <c r="C35" s="281"/>
      <c r="D35" s="281"/>
      <c r="E35" s="282"/>
      <c r="G35" s="282"/>
      <c r="H35" s="283" t="s">
        <v>1724</v>
      </c>
      <c r="I35" s="281"/>
      <c r="J35" s="281"/>
      <c r="K35" s="281"/>
      <c r="L35" s="281"/>
    </row>
    <row r="36" spans="1:12" s="4" customFormat="1" ht="15" x14ac:dyDescent="0.25">
      <c r="A36" s="6"/>
      <c r="B36" s="6"/>
      <c r="C36" s="830" t="s">
        <v>1725</v>
      </c>
      <c r="D36" s="830" t="s">
        <v>1725</v>
      </c>
      <c r="E36" s="830"/>
      <c r="F36" s="830"/>
      <c r="G36" s="830"/>
      <c r="H36" s="830"/>
      <c r="I36" s="281"/>
      <c r="J36" s="281"/>
      <c r="K36" s="281"/>
      <c r="L36" s="281"/>
    </row>
    <row r="37" spans="1:12" s="4" customFormat="1" ht="15" x14ac:dyDescent="0.25">
      <c r="A37" s="9" t="s">
        <v>1726</v>
      </c>
      <c r="B37" s="6"/>
      <c r="C37" s="9"/>
      <c r="D37" s="9"/>
      <c r="E37" s="9"/>
      <c r="G37" s="9"/>
      <c r="H37" s="284" t="s">
        <v>1724</v>
      </c>
      <c r="I37" s="281"/>
      <c r="J37" s="281"/>
      <c r="K37" s="281"/>
      <c r="L37" s="281"/>
    </row>
    <row r="38" spans="1:12" s="4" customFormat="1" ht="15" x14ac:dyDescent="0.25">
      <c r="A38" s="6"/>
      <c r="B38" s="6"/>
      <c r="C38" s="830" t="s">
        <v>1725</v>
      </c>
      <c r="D38" s="830" t="s">
        <v>1725</v>
      </c>
      <c r="E38" s="830"/>
      <c r="F38" s="830"/>
      <c r="G38" s="830"/>
      <c r="H38" s="830"/>
      <c r="I38" s="281"/>
      <c r="J38" s="281"/>
      <c r="K38" s="281"/>
      <c r="L38" s="281"/>
    </row>
    <row r="39" spans="1:12" s="4" customFormat="1" ht="15" x14ac:dyDescent="0.25">
      <c r="A39" s="9" t="s">
        <v>365</v>
      </c>
      <c r="C39" s="285"/>
      <c r="D39" s="285"/>
      <c r="E39" s="285"/>
      <c r="G39" s="285"/>
      <c r="H39" s="283" t="s">
        <v>689</v>
      </c>
      <c r="I39" s="10"/>
      <c r="J39" s="10"/>
      <c r="K39" s="281"/>
      <c r="L39" s="281"/>
    </row>
    <row r="40" spans="1:12" s="4" customFormat="1" ht="15" x14ac:dyDescent="0.25">
      <c r="A40" s="7"/>
      <c r="C40" s="830" t="s">
        <v>367</v>
      </c>
      <c r="D40" s="830"/>
      <c r="E40" s="830"/>
      <c r="F40" s="830"/>
      <c r="G40" s="830"/>
      <c r="H40" s="830"/>
      <c r="I40" s="286"/>
      <c r="J40" s="286"/>
      <c r="K40" s="281"/>
      <c r="L40" s="281"/>
    </row>
    <row r="41" spans="1:12" s="4" customFormat="1" ht="15" x14ac:dyDescent="0.25">
      <c r="A41" s="9" t="s">
        <v>368</v>
      </c>
      <c r="C41" s="285"/>
      <c r="D41" s="285"/>
      <c r="E41" s="285"/>
      <c r="G41" s="285"/>
      <c r="H41" s="283" t="s">
        <v>725</v>
      </c>
      <c r="I41" s="10"/>
      <c r="J41" s="10"/>
      <c r="K41" s="281"/>
      <c r="L41" s="281"/>
    </row>
    <row r="42" spans="1:12" s="4" customFormat="1" ht="15" x14ac:dyDescent="0.25">
      <c r="A42" s="6"/>
      <c r="C42" s="830" t="s">
        <v>367</v>
      </c>
      <c r="D42" s="830"/>
      <c r="E42" s="830"/>
      <c r="F42" s="830"/>
      <c r="G42" s="830"/>
      <c r="H42" s="830"/>
      <c r="I42" s="286"/>
      <c r="J42" s="286"/>
      <c r="K42" s="281"/>
      <c r="L42" s="281"/>
    </row>
  </sheetData>
  <mergeCells count="30">
    <mergeCell ref="C40:H40"/>
    <mergeCell ref="C42:H42"/>
    <mergeCell ref="A29:J29"/>
    <mergeCell ref="B30:C30"/>
    <mergeCell ref="A31:J31"/>
    <mergeCell ref="B32:C32"/>
    <mergeCell ref="C36:H36"/>
    <mergeCell ref="C38:H38"/>
    <mergeCell ref="B28:C28"/>
    <mergeCell ref="J16:J18"/>
    <mergeCell ref="D17:D18"/>
    <mergeCell ref="E17:E18"/>
    <mergeCell ref="F17:F18"/>
    <mergeCell ref="G17:G18"/>
    <mergeCell ref="H17:H18"/>
    <mergeCell ref="A20:J20"/>
    <mergeCell ref="B24:C24"/>
    <mergeCell ref="A25:J25"/>
    <mergeCell ref="B26:C26"/>
    <mergeCell ref="A27:J27"/>
    <mergeCell ref="A16:A18"/>
    <mergeCell ref="B16:B18"/>
    <mergeCell ref="C16:C18"/>
    <mergeCell ref="D16:H16"/>
    <mergeCell ref="I16:I18"/>
    <mergeCell ref="B3:I3"/>
    <mergeCell ref="B4:I4"/>
    <mergeCell ref="B5:I5"/>
    <mergeCell ref="C8:I8"/>
    <mergeCell ref="B9:I9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08E3-370C-444B-8FFE-FD6F1B735447}">
  <sheetPr>
    <pageSetUpPr fitToPage="1"/>
  </sheetPr>
  <dimension ref="A1:Q42"/>
  <sheetViews>
    <sheetView zoomScale="115" zoomScaleNormal="115" workbookViewId="0">
      <selection activeCell="B14" sqref="B14"/>
    </sheetView>
  </sheetViews>
  <sheetFormatPr defaultColWidth="8.85546875" defaultRowHeight="14.25" customHeight="1" x14ac:dyDescent="0.2"/>
  <cols>
    <col min="1" max="1" width="6" style="281" customWidth="1"/>
    <col min="2" max="2" width="19.140625" style="281" customWidth="1"/>
    <col min="3" max="3" width="50" style="287" customWidth="1"/>
    <col min="4" max="4" width="14" style="287" customWidth="1"/>
    <col min="5" max="8" width="13.7109375" style="287" customWidth="1"/>
    <col min="9" max="10" width="14" style="287" customWidth="1"/>
    <col min="11" max="12" width="8.85546875" style="287"/>
    <col min="13" max="13" width="152" style="288" hidden="1" customWidth="1"/>
    <col min="14" max="14" width="132.85546875" style="288" hidden="1" customWidth="1"/>
    <col min="15" max="15" width="172" style="288" hidden="1" customWidth="1"/>
    <col min="16" max="17" width="69.140625" style="288" hidden="1" customWidth="1"/>
    <col min="18" max="16384" width="8.85546875" style="287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1700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x14ac:dyDescent="0.25">
      <c r="A3" s="17"/>
      <c r="B3" s="821" t="s">
        <v>691</v>
      </c>
      <c r="C3" s="821"/>
      <c r="D3" s="821"/>
      <c r="E3" s="821"/>
      <c r="F3" s="821"/>
      <c r="G3" s="821"/>
      <c r="H3" s="821"/>
      <c r="I3" s="821"/>
      <c r="M3" s="12" t="s">
        <v>691</v>
      </c>
    </row>
    <row r="4" spans="1:14" s="4" customFormat="1" ht="18" x14ac:dyDescent="0.25">
      <c r="A4" s="17"/>
      <c r="B4" s="822" t="s">
        <v>16</v>
      </c>
      <c r="C4" s="822"/>
      <c r="D4" s="822"/>
      <c r="E4" s="822"/>
      <c r="F4" s="822"/>
      <c r="G4" s="822"/>
      <c r="H4" s="822"/>
      <c r="I4" s="822"/>
    </row>
    <row r="5" spans="1:14" s="4" customFormat="1" ht="15" x14ac:dyDescent="0.25">
      <c r="A5" s="11"/>
      <c r="B5" s="823" t="s">
        <v>1738</v>
      </c>
      <c r="C5" s="823"/>
      <c r="D5" s="823"/>
      <c r="E5" s="823"/>
      <c r="F5" s="823"/>
      <c r="G5" s="823"/>
      <c r="H5" s="823"/>
      <c r="I5" s="823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x14ac:dyDescent="0.25">
      <c r="A8" s="17"/>
      <c r="B8" s="7" t="s">
        <v>1702</v>
      </c>
      <c r="C8" s="824" t="s">
        <v>691</v>
      </c>
      <c r="D8" s="824"/>
      <c r="E8" s="824"/>
      <c r="F8" s="824"/>
      <c r="G8" s="824"/>
      <c r="H8" s="824"/>
      <c r="I8" s="824"/>
      <c r="N8" s="12" t="s">
        <v>691</v>
      </c>
    </row>
    <row r="9" spans="1:14" s="4" customFormat="1" ht="18" x14ac:dyDescent="0.25">
      <c r="A9" s="17"/>
      <c r="B9" s="822" t="s">
        <v>18</v>
      </c>
      <c r="C9" s="822"/>
      <c r="D9" s="822"/>
      <c r="E9" s="822"/>
      <c r="F9" s="822"/>
      <c r="G9" s="822"/>
      <c r="H9" s="822"/>
      <c r="I9" s="822"/>
    </row>
    <row r="10" spans="1:14" s="4" customFormat="1" ht="15" x14ac:dyDescent="0.25">
      <c r="A10" s="261"/>
      <c r="B10" s="16"/>
      <c r="C10" s="262"/>
      <c r="D10" s="262"/>
      <c r="E10" s="262"/>
      <c r="F10" s="262"/>
      <c r="G10" s="262"/>
      <c r="H10" s="263"/>
    </row>
    <row r="11" spans="1:14" s="4" customFormat="1" ht="15" x14ac:dyDescent="0.25">
      <c r="A11" s="261"/>
      <c r="B11" s="264" t="s">
        <v>1744</v>
      </c>
      <c r="C11" s="262"/>
      <c r="D11" s="262"/>
      <c r="E11" s="262"/>
      <c r="F11" s="265"/>
      <c r="G11" s="262"/>
      <c r="H11" s="263"/>
    </row>
    <row r="12" spans="1:14" s="4" customFormat="1" ht="15" x14ac:dyDescent="0.25">
      <c r="A12" s="261"/>
      <c r="B12" s="266" t="s">
        <v>1745</v>
      </c>
      <c r="C12" s="262"/>
      <c r="D12" s="262"/>
      <c r="E12" s="262"/>
      <c r="F12" s="5"/>
      <c r="G12" s="262"/>
      <c r="H12" s="263"/>
    </row>
    <row r="13" spans="1:14" s="4" customFormat="1" ht="15" x14ac:dyDescent="0.25">
      <c r="A13" s="261"/>
      <c r="B13" s="266" t="s">
        <v>1705</v>
      </c>
      <c r="G13" s="262"/>
      <c r="H13" s="263"/>
    </row>
    <row r="14" spans="1:14" s="4" customFormat="1" ht="15" x14ac:dyDescent="0.25">
      <c r="A14" s="22"/>
      <c r="B14" s="267" t="s">
        <v>1756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829" t="s">
        <v>47</v>
      </c>
      <c r="B16" s="829" t="s">
        <v>48</v>
      </c>
      <c r="C16" s="826" t="s">
        <v>1706</v>
      </c>
      <c r="D16" s="826" t="s">
        <v>1707</v>
      </c>
      <c r="E16" s="826"/>
      <c r="F16" s="826"/>
      <c r="G16" s="826"/>
      <c r="H16" s="826"/>
      <c r="I16" s="820" t="s">
        <v>1708</v>
      </c>
      <c r="J16" s="820" t="s">
        <v>1709</v>
      </c>
    </row>
    <row r="17" spans="1:17" s="4" customFormat="1" ht="15" x14ac:dyDescent="0.25">
      <c r="A17" s="829"/>
      <c r="B17" s="829"/>
      <c r="C17" s="826"/>
      <c r="D17" s="826" t="s">
        <v>1710</v>
      </c>
      <c r="E17" s="826" t="s">
        <v>38</v>
      </c>
      <c r="F17" s="826" t="s">
        <v>42</v>
      </c>
      <c r="G17" s="826" t="s">
        <v>45</v>
      </c>
      <c r="H17" s="826" t="s">
        <v>58</v>
      </c>
      <c r="I17" s="820"/>
      <c r="J17" s="820"/>
    </row>
    <row r="18" spans="1:17" s="4" customFormat="1" ht="54.75" customHeight="1" x14ac:dyDescent="0.25">
      <c r="A18" s="829"/>
      <c r="B18" s="829"/>
      <c r="C18" s="826"/>
      <c r="D18" s="826"/>
      <c r="E18" s="826"/>
      <c r="F18" s="826"/>
      <c r="G18" s="826"/>
      <c r="H18" s="826"/>
      <c r="I18" s="820"/>
      <c r="J18" s="820"/>
    </row>
    <row r="19" spans="1:17" s="4" customFormat="1" ht="15" x14ac:dyDescent="0.25">
      <c r="A19" s="268">
        <v>1</v>
      </c>
      <c r="B19" s="268">
        <v>2</v>
      </c>
      <c r="C19" s="269">
        <v>3</v>
      </c>
      <c r="D19" s="269">
        <v>4</v>
      </c>
      <c r="E19" s="269">
        <v>5</v>
      </c>
      <c r="F19" s="269">
        <v>6</v>
      </c>
      <c r="G19" s="269">
        <v>7</v>
      </c>
      <c r="H19" s="269">
        <v>8</v>
      </c>
      <c r="I19" s="269">
        <v>9</v>
      </c>
      <c r="J19" s="269">
        <v>10</v>
      </c>
    </row>
    <row r="20" spans="1:17" s="2" customFormat="1" ht="15" x14ac:dyDescent="0.25">
      <c r="A20" s="827" t="s">
        <v>1711</v>
      </c>
      <c r="B20" s="827"/>
      <c r="C20" s="827"/>
      <c r="D20" s="827"/>
      <c r="E20" s="827"/>
      <c r="F20" s="827"/>
      <c r="G20" s="827"/>
      <c r="H20" s="827"/>
      <c r="I20" s="827"/>
      <c r="J20" s="827"/>
      <c r="K20" s="4"/>
      <c r="L20" s="4"/>
      <c r="M20" s="3"/>
      <c r="N20" s="3"/>
      <c r="O20" s="39" t="s">
        <v>1711</v>
      </c>
      <c r="P20" s="3"/>
      <c r="Q20" s="3"/>
    </row>
    <row r="21" spans="1:17" s="2" customFormat="1" ht="15" x14ac:dyDescent="0.25">
      <c r="A21" s="268" t="s">
        <v>60</v>
      </c>
      <c r="B21" s="270" t="s">
        <v>1741</v>
      </c>
      <c r="C21" s="271" t="s">
        <v>888</v>
      </c>
      <c r="D21" s="291">
        <v>3400.62</v>
      </c>
      <c r="E21" s="273"/>
      <c r="F21" s="273"/>
      <c r="G21" s="273"/>
      <c r="H21" s="291">
        <v>3400.62</v>
      </c>
      <c r="I21" s="272">
        <v>177.41</v>
      </c>
      <c r="J21" s="273"/>
      <c r="K21" s="4"/>
      <c r="L21" s="4"/>
      <c r="M21" s="3"/>
      <c r="N21" s="3"/>
      <c r="O21" s="39"/>
      <c r="P21" s="3"/>
      <c r="Q21" s="3"/>
    </row>
    <row r="22" spans="1:17" s="2" customFormat="1" ht="15" x14ac:dyDescent="0.25">
      <c r="A22" s="268" t="s">
        <v>67</v>
      </c>
      <c r="B22" s="270" t="s">
        <v>1742</v>
      </c>
      <c r="C22" s="271" t="s">
        <v>836</v>
      </c>
      <c r="D22" s="291">
        <v>3167.88</v>
      </c>
      <c r="E22" s="273"/>
      <c r="F22" s="273"/>
      <c r="G22" s="273"/>
      <c r="H22" s="291">
        <v>3167.88</v>
      </c>
      <c r="I22" s="272">
        <v>132.94</v>
      </c>
      <c r="J22" s="273"/>
      <c r="K22" s="4"/>
      <c r="L22" s="4"/>
      <c r="M22" s="3"/>
      <c r="N22" s="3"/>
      <c r="O22" s="39"/>
      <c r="P22" s="3"/>
      <c r="Q22" s="3"/>
    </row>
    <row r="23" spans="1:17" s="2" customFormat="1" ht="15" x14ac:dyDescent="0.25">
      <c r="A23" s="268" t="s">
        <v>69</v>
      </c>
      <c r="B23" s="270" t="s">
        <v>1743</v>
      </c>
      <c r="C23" s="271" t="s">
        <v>785</v>
      </c>
      <c r="D23" s="272">
        <v>120.38</v>
      </c>
      <c r="E23" s="273"/>
      <c r="F23" s="273"/>
      <c r="G23" s="273"/>
      <c r="H23" s="272">
        <v>120.38</v>
      </c>
      <c r="I23" s="272">
        <v>14.46</v>
      </c>
      <c r="J23" s="273"/>
      <c r="K23" s="4"/>
      <c r="L23" s="4"/>
      <c r="M23" s="3"/>
      <c r="N23" s="3"/>
      <c r="O23" s="39"/>
      <c r="P23" s="3"/>
      <c r="Q23" s="3"/>
    </row>
    <row r="24" spans="1:17" s="2" customFormat="1" ht="15" x14ac:dyDescent="0.25">
      <c r="A24" s="274"/>
      <c r="B24" s="828" t="s">
        <v>1714</v>
      </c>
      <c r="C24" s="828"/>
      <c r="D24" s="289">
        <v>6688.88</v>
      </c>
      <c r="E24" s="276"/>
      <c r="F24" s="277"/>
      <c r="G24" s="277"/>
      <c r="H24" s="290">
        <v>6688.88</v>
      </c>
      <c r="I24" s="279">
        <v>324.81</v>
      </c>
      <c r="J24" s="277"/>
      <c r="K24" s="4"/>
      <c r="L24" s="4"/>
      <c r="M24" s="3"/>
      <c r="N24" s="3"/>
      <c r="O24" s="39"/>
      <c r="P24" s="48" t="s">
        <v>1714</v>
      </c>
      <c r="Q24" s="3"/>
    </row>
    <row r="25" spans="1:17" s="2" customFormat="1" ht="15" x14ac:dyDescent="0.25">
      <c r="A25" s="827" t="s">
        <v>1715</v>
      </c>
      <c r="B25" s="827"/>
      <c r="C25" s="827"/>
      <c r="D25" s="827"/>
      <c r="E25" s="827"/>
      <c r="F25" s="827"/>
      <c r="G25" s="827"/>
      <c r="H25" s="827"/>
      <c r="I25" s="827"/>
      <c r="J25" s="827"/>
      <c r="K25" s="4"/>
      <c r="L25" s="4"/>
      <c r="M25" s="3"/>
      <c r="N25" s="3"/>
      <c r="O25" s="39" t="s">
        <v>1715</v>
      </c>
      <c r="P25" s="48"/>
      <c r="Q25" s="3"/>
    </row>
    <row r="26" spans="1:17" s="2" customFormat="1" ht="15" x14ac:dyDescent="0.25">
      <c r="A26" s="274"/>
      <c r="B26" s="825" t="s">
        <v>1716</v>
      </c>
      <c r="C26" s="825"/>
      <c r="D26" s="289">
        <v>6688.88</v>
      </c>
      <c r="E26" s="276"/>
      <c r="F26" s="277"/>
      <c r="G26" s="277"/>
      <c r="H26" s="290">
        <v>6688.88</v>
      </c>
      <c r="I26" s="279">
        <v>324.81</v>
      </c>
      <c r="J26" s="277"/>
      <c r="K26" s="4"/>
      <c r="L26" s="4"/>
      <c r="M26" s="3"/>
      <c r="N26" s="3"/>
      <c r="O26" s="39"/>
      <c r="P26" s="48"/>
      <c r="Q26" s="280" t="s">
        <v>1716</v>
      </c>
    </row>
    <row r="27" spans="1:17" s="2" customFormat="1" ht="15" x14ac:dyDescent="0.25">
      <c r="A27" s="827" t="s">
        <v>1717</v>
      </c>
      <c r="B27" s="827"/>
      <c r="C27" s="827"/>
      <c r="D27" s="827"/>
      <c r="E27" s="827"/>
      <c r="F27" s="827"/>
      <c r="G27" s="827"/>
      <c r="H27" s="827"/>
      <c r="I27" s="827"/>
      <c r="J27" s="827"/>
      <c r="K27" s="4"/>
      <c r="L27" s="4"/>
      <c r="M27" s="3"/>
      <c r="N27" s="3"/>
      <c r="O27" s="39" t="s">
        <v>1717</v>
      </c>
      <c r="P27" s="48"/>
      <c r="Q27" s="280"/>
    </row>
    <row r="28" spans="1:17" s="2" customFormat="1" ht="15" x14ac:dyDescent="0.25">
      <c r="A28" s="274"/>
      <c r="B28" s="825" t="s">
        <v>1718</v>
      </c>
      <c r="C28" s="825"/>
      <c r="D28" s="289">
        <v>6688.88</v>
      </c>
      <c r="E28" s="276"/>
      <c r="F28" s="277"/>
      <c r="G28" s="277"/>
      <c r="H28" s="290">
        <v>6688.88</v>
      </c>
      <c r="I28" s="279">
        <v>324.81</v>
      </c>
      <c r="J28" s="277"/>
      <c r="K28" s="4"/>
      <c r="L28" s="4"/>
      <c r="M28" s="3"/>
      <c r="N28" s="3"/>
      <c r="O28" s="39"/>
      <c r="P28" s="48"/>
      <c r="Q28" s="280" t="s">
        <v>1718</v>
      </c>
    </row>
    <row r="29" spans="1:17" s="2" customFormat="1" ht="36.75" x14ac:dyDescent="0.25">
      <c r="A29" s="827" t="s">
        <v>1719</v>
      </c>
      <c r="B29" s="827"/>
      <c r="C29" s="827"/>
      <c r="D29" s="827"/>
      <c r="E29" s="827"/>
      <c r="F29" s="827"/>
      <c r="G29" s="827"/>
      <c r="H29" s="827"/>
      <c r="I29" s="827"/>
      <c r="J29" s="827"/>
      <c r="K29" s="4"/>
      <c r="L29" s="4"/>
      <c r="M29" s="3"/>
      <c r="N29" s="3"/>
      <c r="O29" s="39" t="s">
        <v>1719</v>
      </c>
      <c r="P29" s="48"/>
      <c r="Q29" s="280"/>
    </row>
    <row r="30" spans="1:17" s="2" customFormat="1" ht="90.75" x14ac:dyDescent="0.25">
      <c r="A30" s="274"/>
      <c r="B30" s="825" t="s">
        <v>1720</v>
      </c>
      <c r="C30" s="825"/>
      <c r="D30" s="289">
        <v>6688.88</v>
      </c>
      <c r="E30" s="276"/>
      <c r="F30" s="277"/>
      <c r="G30" s="277"/>
      <c r="H30" s="290">
        <v>6688.88</v>
      </c>
      <c r="I30" s="279">
        <v>324.81</v>
      </c>
      <c r="J30" s="277"/>
      <c r="K30" s="4"/>
      <c r="L30" s="4"/>
      <c r="M30" s="3"/>
      <c r="N30" s="3"/>
      <c r="O30" s="39"/>
      <c r="P30" s="48"/>
      <c r="Q30" s="280" t="s">
        <v>1720</v>
      </c>
    </row>
    <row r="31" spans="1:17" s="2" customFormat="1" ht="15" x14ac:dyDescent="0.25">
      <c r="A31" s="827" t="s">
        <v>1721</v>
      </c>
      <c r="B31" s="827"/>
      <c r="C31" s="827"/>
      <c r="D31" s="827"/>
      <c r="E31" s="827"/>
      <c r="F31" s="827"/>
      <c r="G31" s="827"/>
      <c r="H31" s="827"/>
      <c r="I31" s="827"/>
      <c r="J31" s="827"/>
      <c r="K31" s="4"/>
      <c r="L31" s="4"/>
      <c r="M31" s="3"/>
      <c r="N31" s="3"/>
      <c r="O31" s="39" t="s">
        <v>1721</v>
      </c>
      <c r="P31" s="48"/>
      <c r="Q31" s="280"/>
    </row>
    <row r="32" spans="1:17" s="2" customFormat="1" ht="15" x14ac:dyDescent="0.25">
      <c r="A32" s="274"/>
      <c r="B32" s="825" t="s">
        <v>1722</v>
      </c>
      <c r="C32" s="825"/>
      <c r="D32" s="289">
        <v>6688.88</v>
      </c>
      <c r="E32" s="276"/>
      <c r="F32" s="277"/>
      <c r="G32" s="277"/>
      <c r="H32" s="290">
        <v>6688.88</v>
      </c>
      <c r="I32" s="279">
        <v>324.81</v>
      </c>
      <c r="J32" s="277"/>
      <c r="K32" s="4"/>
      <c r="L32" s="4"/>
      <c r="M32" s="3"/>
      <c r="N32" s="3"/>
      <c r="O32" s="39"/>
      <c r="P32" s="48"/>
      <c r="Q32" s="280" t="s">
        <v>1722</v>
      </c>
    </row>
    <row r="33" spans="1:12" s="4" customFormat="1" ht="15" x14ac:dyDescent="0.25">
      <c r="A33" s="1"/>
      <c r="B33" s="1"/>
      <c r="C33" s="2"/>
      <c r="D33" s="2"/>
      <c r="E33" s="2"/>
      <c r="F33" s="2"/>
      <c r="G33" s="2"/>
      <c r="H33" s="2"/>
    </row>
    <row r="34" spans="1:12" s="4" customFormat="1" ht="15" x14ac:dyDescent="0.25">
      <c r="A34" s="1"/>
      <c r="B34" s="1"/>
      <c r="C34" s="2"/>
      <c r="D34" s="2"/>
      <c r="E34" s="2"/>
      <c r="F34" s="2"/>
      <c r="G34" s="2"/>
      <c r="H34" s="2"/>
    </row>
    <row r="35" spans="1:12" s="4" customFormat="1" ht="15" x14ac:dyDescent="0.25">
      <c r="A35" s="9" t="s">
        <v>1723</v>
      </c>
      <c r="B35" s="6"/>
      <c r="C35" s="281"/>
      <c r="D35" s="281"/>
      <c r="E35" s="282"/>
      <c r="G35" s="282"/>
      <c r="H35" s="283" t="s">
        <v>1724</v>
      </c>
      <c r="I35" s="281"/>
      <c r="J35" s="281"/>
      <c r="K35" s="281"/>
      <c r="L35" s="281"/>
    </row>
    <row r="36" spans="1:12" s="4" customFormat="1" ht="15" x14ac:dyDescent="0.25">
      <c r="A36" s="6"/>
      <c r="B36" s="6"/>
      <c r="C36" s="830" t="s">
        <v>1725</v>
      </c>
      <c r="D36" s="830" t="s">
        <v>1725</v>
      </c>
      <c r="E36" s="830"/>
      <c r="F36" s="830"/>
      <c r="G36" s="830"/>
      <c r="H36" s="830"/>
      <c r="I36" s="281"/>
      <c r="J36" s="281"/>
      <c r="K36" s="281"/>
      <c r="L36" s="281"/>
    </row>
    <row r="37" spans="1:12" s="4" customFormat="1" ht="15" x14ac:dyDescent="0.25">
      <c r="A37" s="9" t="s">
        <v>1726</v>
      </c>
      <c r="B37" s="6"/>
      <c r="C37" s="9"/>
      <c r="D37" s="9"/>
      <c r="E37" s="9"/>
      <c r="G37" s="9"/>
      <c r="H37" s="284" t="s">
        <v>1724</v>
      </c>
      <c r="I37" s="281"/>
      <c r="J37" s="281"/>
      <c r="K37" s="281"/>
      <c r="L37" s="281"/>
    </row>
    <row r="38" spans="1:12" s="4" customFormat="1" ht="15" x14ac:dyDescent="0.25">
      <c r="A38" s="6"/>
      <c r="B38" s="6"/>
      <c r="C38" s="830" t="s">
        <v>1725</v>
      </c>
      <c r="D38" s="830" t="s">
        <v>1725</v>
      </c>
      <c r="E38" s="830"/>
      <c r="F38" s="830"/>
      <c r="G38" s="830"/>
      <c r="H38" s="830"/>
      <c r="I38" s="281"/>
      <c r="J38" s="281"/>
      <c r="K38" s="281"/>
      <c r="L38" s="281"/>
    </row>
    <row r="39" spans="1:12" s="4" customFormat="1" ht="15" x14ac:dyDescent="0.25">
      <c r="A39" s="9" t="s">
        <v>365</v>
      </c>
      <c r="C39" s="285"/>
      <c r="D39" s="285"/>
      <c r="E39" s="285"/>
      <c r="G39" s="285"/>
      <c r="H39" s="283" t="s">
        <v>689</v>
      </c>
      <c r="I39" s="10"/>
      <c r="J39" s="10"/>
      <c r="K39" s="281"/>
      <c r="L39" s="281"/>
    </row>
    <row r="40" spans="1:12" s="4" customFormat="1" ht="15" x14ac:dyDescent="0.25">
      <c r="A40" s="7"/>
      <c r="C40" s="830" t="s">
        <v>367</v>
      </c>
      <c r="D40" s="830"/>
      <c r="E40" s="830"/>
      <c r="F40" s="830"/>
      <c r="G40" s="830"/>
      <c r="H40" s="830"/>
      <c r="I40" s="286"/>
      <c r="J40" s="286"/>
      <c r="K40" s="281"/>
      <c r="L40" s="281"/>
    </row>
    <row r="41" spans="1:12" s="4" customFormat="1" ht="15" x14ac:dyDescent="0.25">
      <c r="A41" s="9" t="s">
        <v>368</v>
      </c>
      <c r="C41" s="285"/>
      <c r="D41" s="285"/>
      <c r="E41" s="285"/>
      <c r="G41" s="285"/>
      <c r="H41" s="283" t="s">
        <v>725</v>
      </c>
      <c r="I41" s="10"/>
      <c r="J41" s="10"/>
      <c r="K41" s="281"/>
      <c r="L41" s="281"/>
    </row>
    <row r="42" spans="1:12" s="4" customFormat="1" ht="15" x14ac:dyDescent="0.25">
      <c r="A42" s="6"/>
      <c r="C42" s="830" t="s">
        <v>367</v>
      </c>
      <c r="D42" s="830"/>
      <c r="E42" s="830"/>
      <c r="F42" s="830"/>
      <c r="G42" s="830"/>
      <c r="H42" s="830"/>
      <c r="I42" s="286"/>
      <c r="J42" s="286"/>
      <c r="K42" s="281"/>
      <c r="L42" s="281"/>
    </row>
  </sheetData>
  <mergeCells count="30">
    <mergeCell ref="C40:H40"/>
    <mergeCell ref="C42:H42"/>
    <mergeCell ref="A29:J29"/>
    <mergeCell ref="B30:C30"/>
    <mergeCell ref="A31:J31"/>
    <mergeCell ref="B32:C32"/>
    <mergeCell ref="C36:H36"/>
    <mergeCell ref="C38:H38"/>
    <mergeCell ref="B28:C28"/>
    <mergeCell ref="J16:J18"/>
    <mergeCell ref="D17:D18"/>
    <mergeCell ref="E17:E18"/>
    <mergeCell ref="F17:F18"/>
    <mergeCell ref="G17:G18"/>
    <mergeCell ref="H17:H18"/>
    <mergeCell ref="A20:J20"/>
    <mergeCell ref="B24:C24"/>
    <mergeCell ref="A25:J25"/>
    <mergeCell ref="B26:C26"/>
    <mergeCell ref="A27:J27"/>
    <mergeCell ref="A16:A18"/>
    <mergeCell ref="B16:B18"/>
    <mergeCell ref="C16:C18"/>
    <mergeCell ref="D16:H16"/>
    <mergeCell ref="I16:I18"/>
    <mergeCell ref="B3:I3"/>
    <mergeCell ref="B4:I4"/>
    <mergeCell ref="B5:I5"/>
    <mergeCell ref="C8:I8"/>
    <mergeCell ref="B9:I9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X463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34.8554687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840" t="s">
        <v>691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691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628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628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887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888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888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786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3400.62</v>
      </c>
      <c r="D28" s="26" t="s">
        <v>889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3400.62</v>
      </c>
      <c r="D30" s="26" t="s">
        <v>889</v>
      </c>
      <c r="E30" s="27" t="s">
        <v>32</v>
      </c>
      <c r="G30" s="8" t="s">
        <v>36</v>
      </c>
      <c r="I30" s="8"/>
      <c r="J30" s="8"/>
      <c r="K30" s="8"/>
      <c r="L30" s="25">
        <v>127.4</v>
      </c>
      <c r="M30" s="33" t="s">
        <v>890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43</v>
      </c>
      <c r="E31" s="27" t="s">
        <v>32</v>
      </c>
      <c r="G31" s="8" t="s">
        <v>40</v>
      </c>
      <c r="I31" s="8"/>
      <c r="J31" s="8"/>
      <c r="K31" s="8"/>
      <c r="L31" s="850">
        <v>427.31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>
        <v>115.1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789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789</v>
      </c>
    </row>
    <row r="40" spans="1:37" s="4" customFormat="1" ht="15" x14ac:dyDescent="0.25">
      <c r="A40" s="855" t="s">
        <v>839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839</v>
      </c>
    </row>
    <row r="41" spans="1:37" s="4" customFormat="1" ht="45.75" x14ac:dyDescent="0.25">
      <c r="A41" s="40" t="s">
        <v>60</v>
      </c>
      <c r="B41" s="41" t="s">
        <v>796</v>
      </c>
      <c r="C41" s="847" t="s">
        <v>797</v>
      </c>
      <c r="D41" s="847"/>
      <c r="E41" s="847"/>
      <c r="F41" s="42" t="s">
        <v>326</v>
      </c>
      <c r="G41" s="43">
        <v>0.61329999999999996</v>
      </c>
      <c r="H41" s="44">
        <v>1</v>
      </c>
      <c r="I41" s="135">
        <v>0.61329999999999996</v>
      </c>
      <c r="J41" s="46"/>
      <c r="K41" s="43"/>
      <c r="L41" s="46"/>
      <c r="M41" s="43"/>
      <c r="N41" s="47"/>
      <c r="AF41" s="39"/>
      <c r="AG41" s="48"/>
      <c r="AH41" s="48" t="s">
        <v>797</v>
      </c>
    </row>
    <row r="42" spans="1:37" s="4" customFormat="1" ht="22.5" x14ac:dyDescent="0.25">
      <c r="A42" s="49"/>
      <c r="B42" s="50" t="s">
        <v>699</v>
      </c>
      <c r="C42" s="848" t="s">
        <v>65</v>
      </c>
      <c r="D42" s="848"/>
      <c r="E42" s="848"/>
      <c r="F42" s="848"/>
      <c r="G42" s="848"/>
      <c r="H42" s="848"/>
      <c r="I42" s="848"/>
      <c r="J42" s="848"/>
      <c r="K42" s="848"/>
      <c r="L42" s="848"/>
      <c r="M42" s="848"/>
      <c r="N42" s="849"/>
      <c r="AF42" s="39"/>
      <c r="AG42" s="48"/>
      <c r="AH42" s="48"/>
      <c r="AI42" s="3" t="s">
        <v>65</v>
      </c>
    </row>
    <row r="43" spans="1:37" s="4" customFormat="1" ht="15" x14ac:dyDescent="0.25">
      <c r="A43" s="51"/>
      <c r="B43" s="50" t="s">
        <v>60</v>
      </c>
      <c r="C43" s="853" t="s">
        <v>66</v>
      </c>
      <c r="D43" s="853"/>
      <c r="E43" s="853"/>
      <c r="F43" s="53"/>
      <c r="G43" s="54"/>
      <c r="H43" s="54"/>
      <c r="I43" s="54"/>
      <c r="J43" s="57">
        <v>330.42</v>
      </c>
      <c r="K43" s="56">
        <v>1.1499999999999999</v>
      </c>
      <c r="L43" s="57">
        <v>233.04</v>
      </c>
      <c r="M43" s="56">
        <v>35.42</v>
      </c>
      <c r="N43" s="58">
        <v>8254.2800000000007</v>
      </c>
      <c r="AF43" s="39"/>
      <c r="AG43" s="48"/>
      <c r="AH43" s="48"/>
      <c r="AJ43" s="3" t="s">
        <v>66</v>
      </c>
    </row>
    <row r="44" spans="1:37" s="4" customFormat="1" ht="15" x14ac:dyDescent="0.25">
      <c r="A44" s="51"/>
      <c r="B44" s="50" t="s">
        <v>67</v>
      </c>
      <c r="C44" s="853" t="s">
        <v>68</v>
      </c>
      <c r="D44" s="853"/>
      <c r="E44" s="853"/>
      <c r="F44" s="53"/>
      <c r="G44" s="54"/>
      <c r="H44" s="54"/>
      <c r="I44" s="54"/>
      <c r="J44" s="57">
        <v>19.71</v>
      </c>
      <c r="K44" s="56">
        <v>1.1499999999999999</v>
      </c>
      <c r="L44" s="57">
        <v>13.9</v>
      </c>
      <c r="M44" s="54"/>
      <c r="N44" s="59"/>
      <c r="AF44" s="39"/>
      <c r="AG44" s="48"/>
      <c r="AH44" s="48"/>
      <c r="AJ44" s="3" t="s">
        <v>68</v>
      </c>
    </row>
    <row r="45" spans="1:37" s="4" customFormat="1" ht="15" x14ac:dyDescent="0.25">
      <c r="A45" s="51"/>
      <c r="B45" s="50" t="s">
        <v>69</v>
      </c>
      <c r="C45" s="853" t="s">
        <v>70</v>
      </c>
      <c r="D45" s="853"/>
      <c r="E45" s="853"/>
      <c r="F45" s="53"/>
      <c r="G45" s="54"/>
      <c r="H45" s="54"/>
      <c r="I45" s="54"/>
      <c r="J45" s="57">
        <v>3.48</v>
      </c>
      <c r="K45" s="56">
        <v>1.1499999999999999</v>
      </c>
      <c r="L45" s="57">
        <v>2.4500000000000002</v>
      </c>
      <c r="M45" s="56">
        <v>35.42</v>
      </c>
      <c r="N45" s="133">
        <v>86.78</v>
      </c>
      <c r="AF45" s="39"/>
      <c r="AG45" s="48"/>
      <c r="AH45" s="48"/>
      <c r="AJ45" s="3" t="s">
        <v>70</v>
      </c>
    </row>
    <row r="46" spans="1:37" s="4" customFormat="1" ht="15" x14ac:dyDescent="0.25">
      <c r="A46" s="51"/>
      <c r="B46" s="50" t="s">
        <v>86</v>
      </c>
      <c r="C46" s="853" t="s">
        <v>87</v>
      </c>
      <c r="D46" s="853"/>
      <c r="E46" s="853"/>
      <c r="F46" s="53"/>
      <c r="G46" s="54"/>
      <c r="H46" s="54"/>
      <c r="I46" s="54"/>
      <c r="J46" s="57">
        <v>0.78</v>
      </c>
      <c r="K46" s="54"/>
      <c r="L46" s="57">
        <v>0.48</v>
      </c>
      <c r="M46" s="54"/>
      <c r="N46" s="59"/>
      <c r="AF46" s="39"/>
      <c r="AG46" s="48"/>
      <c r="AH46" s="48"/>
      <c r="AJ46" s="3" t="s">
        <v>87</v>
      </c>
    </row>
    <row r="47" spans="1:37" s="4" customFormat="1" ht="15" x14ac:dyDescent="0.25">
      <c r="A47" s="60"/>
      <c r="B47" s="50"/>
      <c r="C47" s="853" t="s">
        <v>71</v>
      </c>
      <c r="D47" s="853"/>
      <c r="E47" s="853"/>
      <c r="F47" s="53" t="s">
        <v>72</v>
      </c>
      <c r="G47" s="61">
        <v>41.2</v>
      </c>
      <c r="H47" s="56">
        <v>1.1499999999999999</v>
      </c>
      <c r="I47" s="132">
        <v>29.058153999999998</v>
      </c>
      <c r="J47" s="63"/>
      <c r="K47" s="54"/>
      <c r="L47" s="63"/>
      <c r="M47" s="54"/>
      <c r="N47" s="59"/>
      <c r="AF47" s="39"/>
      <c r="AG47" s="48"/>
      <c r="AH47" s="48"/>
      <c r="AK47" s="3" t="s">
        <v>71</v>
      </c>
    </row>
    <row r="48" spans="1:37" s="4" customFormat="1" ht="15" x14ac:dyDescent="0.25">
      <c r="A48" s="60"/>
      <c r="B48" s="50"/>
      <c r="C48" s="853" t="s">
        <v>73</v>
      </c>
      <c r="D48" s="853"/>
      <c r="E48" s="853"/>
      <c r="F48" s="53" t="s">
        <v>72</v>
      </c>
      <c r="G48" s="61">
        <v>0.3</v>
      </c>
      <c r="H48" s="56">
        <v>1.1499999999999999</v>
      </c>
      <c r="I48" s="136">
        <v>0.21158850000000001</v>
      </c>
      <c r="J48" s="63"/>
      <c r="K48" s="54"/>
      <c r="L48" s="63"/>
      <c r="M48" s="54"/>
      <c r="N48" s="59"/>
      <c r="AF48" s="39"/>
      <c r="AG48" s="48"/>
      <c r="AH48" s="48"/>
      <c r="AK48" s="3" t="s">
        <v>73</v>
      </c>
    </row>
    <row r="49" spans="1:39" s="4" customFormat="1" ht="15" x14ac:dyDescent="0.25">
      <c r="A49" s="51"/>
      <c r="B49" s="50"/>
      <c r="C49" s="854" t="s">
        <v>74</v>
      </c>
      <c r="D49" s="854"/>
      <c r="E49" s="854"/>
      <c r="F49" s="65"/>
      <c r="G49" s="66"/>
      <c r="H49" s="66"/>
      <c r="I49" s="66"/>
      <c r="J49" s="68">
        <v>350.91</v>
      </c>
      <c r="K49" s="66"/>
      <c r="L49" s="68">
        <v>247.42</v>
      </c>
      <c r="M49" s="66"/>
      <c r="N49" s="69"/>
      <c r="AF49" s="39"/>
      <c r="AG49" s="48"/>
      <c r="AH49" s="48"/>
      <c r="AL49" s="3" t="s">
        <v>74</v>
      </c>
    </row>
    <row r="50" spans="1:39" s="4" customFormat="1" ht="15" x14ac:dyDescent="0.25">
      <c r="A50" s="60"/>
      <c r="B50" s="50"/>
      <c r="C50" s="853" t="s">
        <v>75</v>
      </c>
      <c r="D50" s="853"/>
      <c r="E50" s="853"/>
      <c r="F50" s="53"/>
      <c r="G50" s="54"/>
      <c r="H50" s="54"/>
      <c r="I50" s="54"/>
      <c r="J50" s="63"/>
      <c r="K50" s="54"/>
      <c r="L50" s="57">
        <v>235.49</v>
      </c>
      <c r="M50" s="54"/>
      <c r="N50" s="58">
        <v>8341.06</v>
      </c>
      <c r="AF50" s="39"/>
      <c r="AG50" s="48"/>
      <c r="AH50" s="48"/>
      <c r="AK50" s="3" t="s">
        <v>75</v>
      </c>
    </row>
    <row r="51" spans="1:39" s="4" customFormat="1" ht="15" x14ac:dyDescent="0.25">
      <c r="A51" s="60"/>
      <c r="B51" s="50" t="s">
        <v>76</v>
      </c>
      <c r="C51" s="853" t="s">
        <v>77</v>
      </c>
      <c r="D51" s="853"/>
      <c r="E51" s="853"/>
      <c r="F51" s="53" t="s">
        <v>78</v>
      </c>
      <c r="G51" s="70">
        <v>147</v>
      </c>
      <c r="H51" s="54"/>
      <c r="I51" s="70">
        <v>147</v>
      </c>
      <c r="J51" s="63"/>
      <c r="K51" s="54"/>
      <c r="L51" s="57">
        <v>346.17</v>
      </c>
      <c r="M51" s="54"/>
      <c r="N51" s="58">
        <v>12261.36</v>
      </c>
      <c r="AF51" s="39"/>
      <c r="AG51" s="48"/>
      <c r="AH51" s="48"/>
      <c r="AK51" s="3" t="s">
        <v>77</v>
      </c>
    </row>
    <row r="52" spans="1:39" s="4" customFormat="1" ht="15" x14ac:dyDescent="0.25">
      <c r="A52" s="60"/>
      <c r="B52" s="50" t="s">
        <v>79</v>
      </c>
      <c r="C52" s="853" t="s">
        <v>80</v>
      </c>
      <c r="D52" s="853"/>
      <c r="E52" s="853"/>
      <c r="F52" s="53" t="s">
        <v>78</v>
      </c>
      <c r="G52" s="70">
        <v>134</v>
      </c>
      <c r="H52" s="54"/>
      <c r="I52" s="70">
        <v>134</v>
      </c>
      <c r="J52" s="63"/>
      <c r="K52" s="54"/>
      <c r="L52" s="57">
        <v>315.56</v>
      </c>
      <c r="M52" s="54"/>
      <c r="N52" s="58">
        <v>11177.02</v>
      </c>
      <c r="AF52" s="39"/>
      <c r="AG52" s="48"/>
      <c r="AH52" s="48"/>
      <c r="AK52" s="3" t="s">
        <v>80</v>
      </c>
    </row>
    <row r="53" spans="1:39" s="4" customFormat="1" ht="15" x14ac:dyDescent="0.25">
      <c r="A53" s="71"/>
      <c r="B53" s="72"/>
      <c r="C53" s="847" t="s">
        <v>81</v>
      </c>
      <c r="D53" s="847"/>
      <c r="E53" s="847"/>
      <c r="F53" s="42"/>
      <c r="G53" s="43"/>
      <c r="H53" s="43"/>
      <c r="I53" s="43"/>
      <c r="J53" s="46"/>
      <c r="K53" s="43"/>
      <c r="L53" s="131">
        <v>909.15</v>
      </c>
      <c r="M53" s="66"/>
      <c r="N53" s="47"/>
      <c r="AF53" s="39"/>
      <c r="AG53" s="48"/>
      <c r="AH53" s="48"/>
      <c r="AM53" s="48" t="s">
        <v>81</v>
      </c>
    </row>
    <row r="54" spans="1:39" s="4" customFormat="1" ht="15" x14ac:dyDescent="0.25">
      <c r="A54" s="40" t="s">
        <v>67</v>
      </c>
      <c r="B54" s="41" t="s">
        <v>840</v>
      </c>
      <c r="C54" s="847" t="s">
        <v>841</v>
      </c>
      <c r="D54" s="847"/>
      <c r="E54" s="847"/>
      <c r="F54" s="42" t="s">
        <v>678</v>
      </c>
      <c r="G54" s="43">
        <v>705.29499999999996</v>
      </c>
      <c r="H54" s="44">
        <v>1</v>
      </c>
      <c r="I54" s="129">
        <v>705.29499999999996</v>
      </c>
      <c r="J54" s="131">
        <v>9.2799999999999994</v>
      </c>
      <c r="K54" s="43"/>
      <c r="L54" s="73">
        <v>6545.14</v>
      </c>
      <c r="M54" s="43"/>
      <c r="N54" s="47"/>
      <c r="AF54" s="39"/>
      <c r="AG54" s="48"/>
      <c r="AH54" s="48" t="s">
        <v>841</v>
      </c>
      <c r="AM54" s="48"/>
    </row>
    <row r="55" spans="1:39" s="4" customFormat="1" ht="15" x14ac:dyDescent="0.25">
      <c r="A55" s="71"/>
      <c r="B55" s="72"/>
      <c r="C55" s="847" t="s">
        <v>81</v>
      </c>
      <c r="D55" s="847"/>
      <c r="E55" s="847"/>
      <c r="F55" s="42"/>
      <c r="G55" s="43"/>
      <c r="H55" s="43"/>
      <c r="I55" s="43"/>
      <c r="J55" s="46"/>
      <c r="K55" s="43"/>
      <c r="L55" s="73">
        <v>6545.14</v>
      </c>
      <c r="M55" s="66"/>
      <c r="N55" s="47"/>
      <c r="AF55" s="39"/>
      <c r="AG55" s="48"/>
      <c r="AH55" s="48"/>
      <c r="AM55" s="48" t="s">
        <v>81</v>
      </c>
    </row>
    <row r="56" spans="1:39" s="4" customFormat="1" ht="23.25" x14ac:dyDescent="0.25">
      <c r="A56" s="40" t="s">
        <v>69</v>
      </c>
      <c r="B56" s="41" t="s">
        <v>320</v>
      </c>
      <c r="C56" s="847" t="s">
        <v>842</v>
      </c>
      <c r="D56" s="847"/>
      <c r="E56" s="847"/>
      <c r="F56" s="42" t="s">
        <v>63</v>
      </c>
      <c r="G56" s="43">
        <v>1.2270000000000001</v>
      </c>
      <c r="H56" s="44">
        <v>1</v>
      </c>
      <c r="I56" s="129">
        <v>1.2270000000000001</v>
      </c>
      <c r="J56" s="46"/>
      <c r="K56" s="43"/>
      <c r="L56" s="46"/>
      <c r="M56" s="43"/>
      <c r="N56" s="47"/>
      <c r="AF56" s="39"/>
      <c r="AG56" s="48"/>
      <c r="AH56" s="48" t="s">
        <v>842</v>
      </c>
      <c r="AM56" s="48"/>
    </row>
    <row r="57" spans="1:39" s="4" customFormat="1" ht="22.5" x14ac:dyDescent="0.25">
      <c r="A57" s="49"/>
      <c r="B57" s="50" t="s">
        <v>699</v>
      </c>
      <c r="C57" s="848" t="s">
        <v>65</v>
      </c>
      <c r="D57" s="848"/>
      <c r="E57" s="848"/>
      <c r="F57" s="848"/>
      <c r="G57" s="848"/>
      <c r="H57" s="848"/>
      <c r="I57" s="848"/>
      <c r="J57" s="848"/>
      <c r="K57" s="848"/>
      <c r="L57" s="848"/>
      <c r="M57" s="848"/>
      <c r="N57" s="849"/>
      <c r="AF57" s="39"/>
      <c r="AG57" s="48"/>
      <c r="AH57" s="48"/>
      <c r="AI57" s="3" t="s">
        <v>65</v>
      </c>
      <c r="AM57" s="48"/>
    </row>
    <row r="58" spans="1:39" s="4" customFormat="1" ht="15" x14ac:dyDescent="0.25">
      <c r="A58" s="51"/>
      <c r="B58" s="50" t="s">
        <v>60</v>
      </c>
      <c r="C58" s="853" t="s">
        <v>66</v>
      </c>
      <c r="D58" s="853"/>
      <c r="E58" s="853"/>
      <c r="F58" s="53"/>
      <c r="G58" s="54"/>
      <c r="H58" s="54"/>
      <c r="I58" s="54"/>
      <c r="J58" s="57">
        <v>115.49</v>
      </c>
      <c r="K58" s="56">
        <v>1.1499999999999999</v>
      </c>
      <c r="L58" s="57">
        <v>162.96</v>
      </c>
      <c r="M58" s="56">
        <v>35.42</v>
      </c>
      <c r="N58" s="58">
        <v>5772.04</v>
      </c>
      <c r="AF58" s="39"/>
      <c r="AG58" s="48"/>
      <c r="AH58" s="48"/>
      <c r="AJ58" s="3" t="s">
        <v>66</v>
      </c>
      <c r="AM58" s="48"/>
    </row>
    <row r="59" spans="1:39" s="4" customFormat="1" ht="15" x14ac:dyDescent="0.25">
      <c r="A59" s="51"/>
      <c r="B59" s="50" t="s">
        <v>67</v>
      </c>
      <c r="C59" s="853" t="s">
        <v>68</v>
      </c>
      <c r="D59" s="853"/>
      <c r="E59" s="853"/>
      <c r="F59" s="53"/>
      <c r="G59" s="54"/>
      <c r="H59" s="54"/>
      <c r="I59" s="54"/>
      <c r="J59" s="55">
        <v>3262.79</v>
      </c>
      <c r="K59" s="56">
        <v>1.1499999999999999</v>
      </c>
      <c r="L59" s="55">
        <v>4603.96</v>
      </c>
      <c r="M59" s="54"/>
      <c r="N59" s="59"/>
      <c r="AF59" s="39"/>
      <c r="AG59" s="48"/>
      <c r="AH59" s="48"/>
      <c r="AJ59" s="3" t="s">
        <v>68</v>
      </c>
      <c r="AM59" s="48"/>
    </row>
    <row r="60" spans="1:39" s="4" customFormat="1" ht="15" x14ac:dyDescent="0.25">
      <c r="A60" s="51"/>
      <c r="B60" s="50" t="s">
        <v>69</v>
      </c>
      <c r="C60" s="853" t="s">
        <v>70</v>
      </c>
      <c r="D60" s="853"/>
      <c r="E60" s="853"/>
      <c r="F60" s="53"/>
      <c r="G60" s="54"/>
      <c r="H60" s="54"/>
      <c r="I60" s="54"/>
      <c r="J60" s="57">
        <v>171.22</v>
      </c>
      <c r="K60" s="56">
        <v>1.1499999999999999</v>
      </c>
      <c r="L60" s="57">
        <v>241.6</v>
      </c>
      <c r="M60" s="56">
        <v>35.42</v>
      </c>
      <c r="N60" s="58">
        <v>8557.4699999999993</v>
      </c>
      <c r="AF60" s="39"/>
      <c r="AG60" s="48"/>
      <c r="AH60" s="48"/>
      <c r="AJ60" s="3" t="s">
        <v>70</v>
      </c>
      <c r="AM60" s="48"/>
    </row>
    <row r="61" spans="1:39" s="4" customFormat="1" ht="15" x14ac:dyDescent="0.25">
      <c r="A61" s="51"/>
      <c r="B61" s="50" t="s">
        <v>86</v>
      </c>
      <c r="C61" s="853" t="s">
        <v>87</v>
      </c>
      <c r="D61" s="853"/>
      <c r="E61" s="853"/>
      <c r="F61" s="53"/>
      <c r="G61" s="54"/>
      <c r="H61" s="54"/>
      <c r="I61" s="54"/>
      <c r="J61" s="57">
        <v>12.2</v>
      </c>
      <c r="K61" s="54"/>
      <c r="L61" s="57">
        <v>14.97</v>
      </c>
      <c r="M61" s="54"/>
      <c r="N61" s="59"/>
      <c r="AF61" s="39"/>
      <c r="AG61" s="48"/>
      <c r="AH61" s="48"/>
      <c r="AJ61" s="3" t="s">
        <v>87</v>
      </c>
      <c r="AM61" s="48"/>
    </row>
    <row r="62" spans="1:39" s="4" customFormat="1" ht="15" x14ac:dyDescent="0.25">
      <c r="A62" s="60"/>
      <c r="B62" s="50"/>
      <c r="C62" s="853" t="s">
        <v>71</v>
      </c>
      <c r="D62" s="853"/>
      <c r="E62" s="853"/>
      <c r="F62" s="53" t="s">
        <v>72</v>
      </c>
      <c r="G62" s="61">
        <v>14.4</v>
      </c>
      <c r="H62" s="56">
        <v>1.1499999999999999</v>
      </c>
      <c r="I62" s="64">
        <v>20.319120000000002</v>
      </c>
      <c r="J62" s="63"/>
      <c r="K62" s="54"/>
      <c r="L62" s="63"/>
      <c r="M62" s="54"/>
      <c r="N62" s="59"/>
      <c r="AF62" s="39"/>
      <c r="AG62" s="48"/>
      <c r="AH62" s="48"/>
      <c r="AK62" s="3" t="s">
        <v>71</v>
      </c>
      <c r="AM62" s="48"/>
    </row>
    <row r="63" spans="1:39" s="4" customFormat="1" ht="15" x14ac:dyDescent="0.25">
      <c r="A63" s="60"/>
      <c r="B63" s="50"/>
      <c r="C63" s="853" t="s">
        <v>73</v>
      </c>
      <c r="D63" s="853"/>
      <c r="E63" s="853"/>
      <c r="F63" s="53" t="s">
        <v>72</v>
      </c>
      <c r="G63" s="56">
        <v>13.88</v>
      </c>
      <c r="H63" s="56">
        <v>1.1499999999999999</v>
      </c>
      <c r="I63" s="132">
        <v>19.585374000000002</v>
      </c>
      <c r="J63" s="63"/>
      <c r="K63" s="54"/>
      <c r="L63" s="63"/>
      <c r="M63" s="54"/>
      <c r="N63" s="59"/>
      <c r="AF63" s="39"/>
      <c r="AG63" s="48"/>
      <c r="AH63" s="48"/>
      <c r="AK63" s="3" t="s">
        <v>73</v>
      </c>
      <c r="AM63" s="48"/>
    </row>
    <row r="64" spans="1:39" s="4" customFormat="1" ht="15" x14ac:dyDescent="0.25">
      <c r="A64" s="51"/>
      <c r="B64" s="50"/>
      <c r="C64" s="854" t="s">
        <v>74</v>
      </c>
      <c r="D64" s="854"/>
      <c r="E64" s="854"/>
      <c r="F64" s="65"/>
      <c r="G64" s="66"/>
      <c r="H64" s="66"/>
      <c r="I64" s="66"/>
      <c r="J64" s="67">
        <v>3390.48</v>
      </c>
      <c r="K64" s="66"/>
      <c r="L64" s="67">
        <v>4781.8900000000003</v>
      </c>
      <c r="M64" s="66"/>
      <c r="N64" s="69"/>
      <c r="AF64" s="39"/>
      <c r="AG64" s="48"/>
      <c r="AH64" s="48"/>
      <c r="AL64" s="3" t="s">
        <v>74</v>
      </c>
      <c r="AM64" s="48"/>
    </row>
    <row r="65" spans="1:39" s="4" customFormat="1" ht="15" x14ac:dyDescent="0.25">
      <c r="A65" s="60"/>
      <c r="B65" s="50"/>
      <c r="C65" s="853" t="s">
        <v>75</v>
      </c>
      <c r="D65" s="853"/>
      <c r="E65" s="853"/>
      <c r="F65" s="53"/>
      <c r="G65" s="54"/>
      <c r="H65" s="54"/>
      <c r="I65" s="54"/>
      <c r="J65" s="63"/>
      <c r="K65" s="54"/>
      <c r="L65" s="57">
        <v>404.56</v>
      </c>
      <c r="M65" s="54"/>
      <c r="N65" s="58">
        <v>14329.51</v>
      </c>
      <c r="AF65" s="39"/>
      <c r="AG65" s="48"/>
      <c r="AH65" s="48"/>
      <c r="AK65" s="3" t="s">
        <v>75</v>
      </c>
      <c r="AM65" s="48"/>
    </row>
    <row r="66" spans="1:39" s="4" customFormat="1" ht="15" x14ac:dyDescent="0.25">
      <c r="A66" s="60"/>
      <c r="B66" s="50" t="s">
        <v>76</v>
      </c>
      <c r="C66" s="853" t="s">
        <v>77</v>
      </c>
      <c r="D66" s="853"/>
      <c r="E66" s="853"/>
      <c r="F66" s="53" t="s">
        <v>78</v>
      </c>
      <c r="G66" s="70">
        <v>147</v>
      </c>
      <c r="H66" s="54"/>
      <c r="I66" s="70">
        <v>147</v>
      </c>
      <c r="J66" s="63"/>
      <c r="K66" s="54"/>
      <c r="L66" s="57">
        <v>594.70000000000005</v>
      </c>
      <c r="M66" s="54"/>
      <c r="N66" s="58">
        <v>21064.38</v>
      </c>
      <c r="AF66" s="39"/>
      <c r="AG66" s="48"/>
      <c r="AH66" s="48"/>
      <c r="AK66" s="3" t="s">
        <v>77</v>
      </c>
      <c r="AM66" s="48"/>
    </row>
    <row r="67" spans="1:39" s="4" customFormat="1" ht="15" x14ac:dyDescent="0.25">
      <c r="A67" s="60"/>
      <c r="B67" s="50" t="s">
        <v>79</v>
      </c>
      <c r="C67" s="853" t="s">
        <v>80</v>
      </c>
      <c r="D67" s="853"/>
      <c r="E67" s="853"/>
      <c r="F67" s="53" t="s">
        <v>78</v>
      </c>
      <c r="G67" s="70">
        <v>134</v>
      </c>
      <c r="H67" s="54"/>
      <c r="I67" s="70">
        <v>134</v>
      </c>
      <c r="J67" s="63"/>
      <c r="K67" s="54"/>
      <c r="L67" s="57">
        <v>542.11</v>
      </c>
      <c r="M67" s="54"/>
      <c r="N67" s="58">
        <v>19201.54</v>
      </c>
      <c r="AF67" s="39"/>
      <c r="AG67" s="48"/>
      <c r="AH67" s="48"/>
      <c r="AK67" s="3" t="s">
        <v>80</v>
      </c>
      <c r="AM67" s="48"/>
    </row>
    <row r="68" spans="1:39" s="4" customFormat="1" ht="15" x14ac:dyDescent="0.25">
      <c r="A68" s="71"/>
      <c r="B68" s="72"/>
      <c r="C68" s="847" t="s">
        <v>81</v>
      </c>
      <c r="D68" s="847"/>
      <c r="E68" s="847"/>
      <c r="F68" s="42"/>
      <c r="G68" s="43"/>
      <c r="H68" s="43"/>
      <c r="I68" s="43"/>
      <c r="J68" s="46"/>
      <c r="K68" s="43"/>
      <c r="L68" s="73">
        <v>5918.7</v>
      </c>
      <c r="M68" s="66"/>
      <c r="N68" s="47"/>
      <c r="AF68" s="39"/>
      <c r="AG68" s="48"/>
      <c r="AH68" s="48"/>
      <c r="AM68" s="48" t="s">
        <v>81</v>
      </c>
    </row>
    <row r="69" spans="1:39" s="4" customFormat="1" ht="23.25" x14ac:dyDescent="0.25">
      <c r="A69" s="40" t="s">
        <v>86</v>
      </c>
      <c r="B69" s="41" t="s">
        <v>843</v>
      </c>
      <c r="C69" s="847" t="s">
        <v>844</v>
      </c>
      <c r="D69" s="847"/>
      <c r="E69" s="847"/>
      <c r="F69" s="42" t="s">
        <v>130</v>
      </c>
      <c r="G69" s="43">
        <v>134.97</v>
      </c>
      <c r="H69" s="44">
        <v>1</v>
      </c>
      <c r="I69" s="109">
        <v>134.97</v>
      </c>
      <c r="J69" s="131">
        <v>59.99</v>
      </c>
      <c r="K69" s="43"/>
      <c r="L69" s="73">
        <v>8096.85</v>
      </c>
      <c r="M69" s="43"/>
      <c r="N69" s="47"/>
      <c r="AF69" s="39"/>
      <c r="AG69" s="48"/>
      <c r="AH69" s="48" t="s">
        <v>844</v>
      </c>
      <c r="AM69" s="48"/>
    </row>
    <row r="70" spans="1:39" s="4" customFormat="1" ht="15" x14ac:dyDescent="0.25">
      <c r="A70" s="71"/>
      <c r="B70" s="72"/>
      <c r="C70" s="847" t="s">
        <v>81</v>
      </c>
      <c r="D70" s="847"/>
      <c r="E70" s="847"/>
      <c r="F70" s="42"/>
      <c r="G70" s="43"/>
      <c r="H70" s="43"/>
      <c r="I70" s="43"/>
      <c r="J70" s="46"/>
      <c r="K70" s="43"/>
      <c r="L70" s="73">
        <v>8096.85</v>
      </c>
      <c r="M70" s="66"/>
      <c r="N70" s="47"/>
      <c r="AF70" s="39"/>
      <c r="AG70" s="48"/>
      <c r="AH70" s="48"/>
      <c r="AM70" s="48" t="s">
        <v>81</v>
      </c>
    </row>
    <row r="71" spans="1:39" s="4" customFormat="1" ht="45.75" x14ac:dyDescent="0.25">
      <c r="A71" s="40" t="s">
        <v>124</v>
      </c>
      <c r="B71" s="41" t="s">
        <v>796</v>
      </c>
      <c r="C71" s="847" t="s">
        <v>797</v>
      </c>
      <c r="D71" s="847"/>
      <c r="E71" s="847"/>
      <c r="F71" s="42" t="s">
        <v>326</v>
      </c>
      <c r="G71" s="43">
        <v>0.61329999999999996</v>
      </c>
      <c r="H71" s="44">
        <v>1</v>
      </c>
      <c r="I71" s="135">
        <v>0.61329999999999996</v>
      </c>
      <c r="J71" s="46"/>
      <c r="K71" s="43"/>
      <c r="L71" s="46"/>
      <c r="M71" s="43"/>
      <c r="N71" s="47"/>
      <c r="AF71" s="39"/>
      <c r="AG71" s="48"/>
      <c r="AH71" s="48" t="s">
        <v>797</v>
      </c>
      <c r="AM71" s="48"/>
    </row>
    <row r="72" spans="1:39" s="4" customFormat="1" ht="22.5" x14ac:dyDescent="0.25">
      <c r="A72" s="49"/>
      <c r="B72" s="50" t="s">
        <v>699</v>
      </c>
      <c r="C72" s="848" t="s">
        <v>65</v>
      </c>
      <c r="D72" s="848"/>
      <c r="E72" s="848"/>
      <c r="F72" s="848"/>
      <c r="G72" s="848"/>
      <c r="H72" s="848"/>
      <c r="I72" s="848"/>
      <c r="J72" s="848"/>
      <c r="K72" s="848"/>
      <c r="L72" s="848"/>
      <c r="M72" s="848"/>
      <c r="N72" s="849"/>
      <c r="AF72" s="39"/>
      <c r="AG72" s="48"/>
      <c r="AH72" s="48"/>
      <c r="AI72" s="3" t="s">
        <v>65</v>
      </c>
      <c r="AM72" s="48"/>
    </row>
    <row r="73" spans="1:39" s="4" customFormat="1" ht="15" x14ac:dyDescent="0.25">
      <c r="A73" s="51"/>
      <c r="B73" s="50" t="s">
        <v>60</v>
      </c>
      <c r="C73" s="853" t="s">
        <v>66</v>
      </c>
      <c r="D73" s="853"/>
      <c r="E73" s="853"/>
      <c r="F73" s="53"/>
      <c r="G73" s="54"/>
      <c r="H73" s="54"/>
      <c r="I73" s="54"/>
      <c r="J73" s="57">
        <v>330.42</v>
      </c>
      <c r="K73" s="56">
        <v>1.1499999999999999</v>
      </c>
      <c r="L73" s="57">
        <v>233.04</v>
      </c>
      <c r="M73" s="56">
        <v>35.42</v>
      </c>
      <c r="N73" s="58">
        <v>8254.2800000000007</v>
      </c>
      <c r="AF73" s="39"/>
      <c r="AG73" s="48"/>
      <c r="AH73" s="48"/>
      <c r="AJ73" s="3" t="s">
        <v>66</v>
      </c>
      <c r="AM73" s="48"/>
    </row>
    <row r="74" spans="1:39" s="4" customFormat="1" ht="15" x14ac:dyDescent="0.25">
      <c r="A74" s="51"/>
      <c r="B74" s="50" t="s">
        <v>67</v>
      </c>
      <c r="C74" s="853" t="s">
        <v>68</v>
      </c>
      <c r="D74" s="853"/>
      <c r="E74" s="853"/>
      <c r="F74" s="53"/>
      <c r="G74" s="54"/>
      <c r="H74" s="54"/>
      <c r="I74" s="54"/>
      <c r="J74" s="57">
        <v>19.71</v>
      </c>
      <c r="K74" s="56">
        <v>1.1499999999999999</v>
      </c>
      <c r="L74" s="57">
        <v>13.9</v>
      </c>
      <c r="M74" s="54"/>
      <c r="N74" s="59"/>
      <c r="AF74" s="39"/>
      <c r="AG74" s="48"/>
      <c r="AH74" s="48"/>
      <c r="AJ74" s="3" t="s">
        <v>68</v>
      </c>
      <c r="AM74" s="48"/>
    </row>
    <row r="75" spans="1:39" s="4" customFormat="1" ht="15" x14ac:dyDescent="0.25">
      <c r="A75" s="51"/>
      <c r="B75" s="50" t="s">
        <v>69</v>
      </c>
      <c r="C75" s="853" t="s">
        <v>70</v>
      </c>
      <c r="D75" s="853"/>
      <c r="E75" s="853"/>
      <c r="F75" s="53"/>
      <c r="G75" s="54"/>
      <c r="H75" s="54"/>
      <c r="I75" s="54"/>
      <c r="J75" s="57">
        <v>3.48</v>
      </c>
      <c r="K75" s="56">
        <v>1.1499999999999999</v>
      </c>
      <c r="L75" s="57">
        <v>2.4500000000000002</v>
      </c>
      <c r="M75" s="56">
        <v>35.42</v>
      </c>
      <c r="N75" s="133">
        <v>86.78</v>
      </c>
      <c r="AF75" s="39"/>
      <c r="AG75" s="48"/>
      <c r="AH75" s="48"/>
      <c r="AJ75" s="3" t="s">
        <v>70</v>
      </c>
      <c r="AM75" s="48"/>
    </row>
    <row r="76" spans="1:39" s="4" customFormat="1" ht="15" x14ac:dyDescent="0.25">
      <c r="A76" s="51"/>
      <c r="B76" s="50" t="s">
        <v>86</v>
      </c>
      <c r="C76" s="853" t="s">
        <v>87</v>
      </c>
      <c r="D76" s="853"/>
      <c r="E76" s="853"/>
      <c r="F76" s="53"/>
      <c r="G76" s="54"/>
      <c r="H76" s="54"/>
      <c r="I76" s="54"/>
      <c r="J76" s="57">
        <v>0.78</v>
      </c>
      <c r="K76" s="54"/>
      <c r="L76" s="57">
        <v>0.48</v>
      </c>
      <c r="M76" s="54"/>
      <c r="N76" s="59"/>
      <c r="AF76" s="39"/>
      <c r="AG76" s="48"/>
      <c r="AH76" s="48"/>
      <c r="AJ76" s="3" t="s">
        <v>87</v>
      </c>
      <c r="AM76" s="48"/>
    </row>
    <row r="77" spans="1:39" s="4" customFormat="1" ht="15" x14ac:dyDescent="0.25">
      <c r="A77" s="60"/>
      <c r="B77" s="50"/>
      <c r="C77" s="853" t="s">
        <v>71</v>
      </c>
      <c r="D77" s="853"/>
      <c r="E77" s="853"/>
      <c r="F77" s="53" t="s">
        <v>72</v>
      </c>
      <c r="G77" s="61">
        <v>41.2</v>
      </c>
      <c r="H77" s="56">
        <v>1.1499999999999999</v>
      </c>
      <c r="I77" s="132">
        <v>29.058153999999998</v>
      </c>
      <c r="J77" s="63"/>
      <c r="K77" s="54"/>
      <c r="L77" s="63"/>
      <c r="M77" s="54"/>
      <c r="N77" s="59"/>
      <c r="AF77" s="39"/>
      <c r="AG77" s="48"/>
      <c r="AH77" s="48"/>
      <c r="AK77" s="3" t="s">
        <v>71</v>
      </c>
      <c r="AM77" s="48"/>
    </row>
    <row r="78" spans="1:39" s="4" customFormat="1" ht="15" x14ac:dyDescent="0.25">
      <c r="A78" s="60"/>
      <c r="B78" s="50"/>
      <c r="C78" s="853" t="s">
        <v>73</v>
      </c>
      <c r="D78" s="853"/>
      <c r="E78" s="853"/>
      <c r="F78" s="53" t="s">
        <v>72</v>
      </c>
      <c r="G78" s="61">
        <v>0.3</v>
      </c>
      <c r="H78" s="56">
        <v>1.1499999999999999</v>
      </c>
      <c r="I78" s="136">
        <v>0.21158850000000001</v>
      </c>
      <c r="J78" s="63"/>
      <c r="K78" s="54"/>
      <c r="L78" s="63"/>
      <c r="M78" s="54"/>
      <c r="N78" s="59"/>
      <c r="AF78" s="39"/>
      <c r="AG78" s="48"/>
      <c r="AH78" s="48"/>
      <c r="AK78" s="3" t="s">
        <v>73</v>
      </c>
      <c r="AM78" s="48"/>
    </row>
    <row r="79" spans="1:39" s="4" customFormat="1" ht="15" x14ac:dyDescent="0.25">
      <c r="A79" s="51"/>
      <c r="B79" s="50"/>
      <c r="C79" s="854" t="s">
        <v>74</v>
      </c>
      <c r="D79" s="854"/>
      <c r="E79" s="854"/>
      <c r="F79" s="65"/>
      <c r="G79" s="66"/>
      <c r="H79" s="66"/>
      <c r="I79" s="66"/>
      <c r="J79" s="68">
        <v>350.91</v>
      </c>
      <c r="K79" s="66"/>
      <c r="L79" s="68">
        <v>247.42</v>
      </c>
      <c r="M79" s="66"/>
      <c r="N79" s="69"/>
      <c r="AF79" s="39"/>
      <c r="AG79" s="48"/>
      <c r="AH79" s="48"/>
      <c r="AL79" s="3" t="s">
        <v>74</v>
      </c>
      <c r="AM79" s="48"/>
    </row>
    <row r="80" spans="1:39" s="4" customFormat="1" ht="15" x14ac:dyDescent="0.25">
      <c r="A80" s="60"/>
      <c r="B80" s="50"/>
      <c r="C80" s="853" t="s">
        <v>75</v>
      </c>
      <c r="D80" s="853"/>
      <c r="E80" s="853"/>
      <c r="F80" s="53"/>
      <c r="G80" s="54"/>
      <c r="H80" s="54"/>
      <c r="I80" s="54"/>
      <c r="J80" s="63"/>
      <c r="K80" s="54"/>
      <c r="L80" s="57">
        <v>235.49</v>
      </c>
      <c r="M80" s="54"/>
      <c r="N80" s="58">
        <v>8341.06</v>
      </c>
      <c r="AF80" s="39"/>
      <c r="AG80" s="48"/>
      <c r="AH80" s="48"/>
      <c r="AK80" s="3" t="s">
        <v>75</v>
      </c>
      <c r="AM80" s="48"/>
    </row>
    <row r="81" spans="1:39" s="4" customFormat="1" ht="15" x14ac:dyDescent="0.25">
      <c r="A81" s="60"/>
      <c r="B81" s="50" t="s">
        <v>76</v>
      </c>
      <c r="C81" s="853" t="s">
        <v>77</v>
      </c>
      <c r="D81" s="853"/>
      <c r="E81" s="853"/>
      <c r="F81" s="53" t="s">
        <v>78</v>
      </c>
      <c r="G81" s="70">
        <v>147</v>
      </c>
      <c r="H81" s="54"/>
      <c r="I81" s="70">
        <v>147</v>
      </c>
      <c r="J81" s="63"/>
      <c r="K81" s="54"/>
      <c r="L81" s="57">
        <v>346.17</v>
      </c>
      <c r="M81" s="54"/>
      <c r="N81" s="58">
        <v>12261.36</v>
      </c>
      <c r="AF81" s="39"/>
      <c r="AG81" s="48"/>
      <c r="AH81" s="48"/>
      <c r="AK81" s="3" t="s">
        <v>77</v>
      </c>
      <c r="AM81" s="48"/>
    </row>
    <row r="82" spans="1:39" s="4" customFormat="1" ht="15" x14ac:dyDescent="0.25">
      <c r="A82" s="60"/>
      <c r="B82" s="50" t="s">
        <v>79</v>
      </c>
      <c r="C82" s="853" t="s">
        <v>80</v>
      </c>
      <c r="D82" s="853"/>
      <c r="E82" s="853"/>
      <c r="F82" s="53" t="s">
        <v>78</v>
      </c>
      <c r="G82" s="70">
        <v>134</v>
      </c>
      <c r="H82" s="54"/>
      <c r="I82" s="70">
        <v>134</v>
      </c>
      <c r="J82" s="63"/>
      <c r="K82" s="54"/>
      <c r="L82" s="57">
        <v>315.56</v>
      </c>
      <c r="M82" s="54"/>
      <c r="N82" s="58">
        <v>11177.02</v>
      </c>
      <c r="AF82" s="39"/>
      <c r="AG82" s="48"/>
      <c r="AH82" s="48"/>
      <c r="AK82" s="3" t="s">
        <v>80</v>
      </c>
      <c r="AM82" s="48"/>
    </row>
    <row r="83" spans="1:39" s="4" customFormat="1" ht="15" x14ac:dyDescent="0.25">
      <c r="A83" s="71"/>
      <c r="B83" s="72"/>
      <c r="C83" s="847" t="s">
        <v>81</v>
      </c>
      <c r="D83" s="847"/>
      <c r="E83" s="847"/>
      <c r="F83" s="42"/>
      <c r="G83" s="43"/>
      <c r="H83" s="43"/>
      <c r="I83" s="43"/>
      <c r="J83" s="46"/>
      <c r="K83" s="43"/>
      <c r="L83" s="131">
        <v>909.15</v>
      </c>
      <c r="M83" s="66"/>
      <c r="N83" s="47"/>
      <c r="AF83" s="39"/>
      <c r="AG83" s="48"/>
      <c r="AH83" s="48"/>
      <c r="AM83" s="48" t="s">
        <v>81</v>
      </c>
    </row>
    <row r="84" spans="1:39" s="4" customFormat="1" ht="34.5" x14ac:dyDescent="0.25">
      <c r="A84" s="40" t="s">
        <v>127</v>
      </c>
      <c r="B84" s="41" t="s">
        <v>845</v>
      </c>
      <c r="C84" s="847" t="s">
        <v>846</v>
      </c>
      <c r="D84" s="847"/>
      <c r="E84" s="847"/>
      <c r="F84" s="42" t="s">
        <v>678</v>
      </c>
      <c r="G84" s="43">
        <v>705.29499999999996</v>
      </c>
      <c r="H84" s="44">
        <v>1</v>
      </c>
      <c r="I84" s="129">
        <v>705.29499999999996</v>
      </c>
      <c r="J84" s="131">
        <v>7.55</v>
      </c>
      <c r="K84" s="43"/>
      <c r="L84" s="73">
        <v>5324.98</v>
      </c>
      <c r="M84" s="43"/>
      <c r="N84" s="47"/>
      <c r="AF84" s="39"/>
      <c r="AG84" s="48"/>
      <c r="AH84" s="48" t="s">
        <v>846</v>
      </c>
      <c r="AM84" s="48"/>
    </row>
    <row r="85" spans="1:39" s="4" customFormat="1" ht="15" x14ac:dyDescent="0.25">
      <c r="A85" s="71"/>
      <c r="B85" s="72"/>
      <c r="C85" s="847" t="s">
        <v>81</v>
      </c>
      <c r="D85" s="847"/>
      <c r="E85" s="847"/>
      <c r="F85" s="42"/>
      <c r="G85" s="43"/>
      <c r="H85" s="43"/>
      <c r="I85" s="43"/>
      <c r="J85" s="46"/>
      <c r="K85" s="43"/>
      <c r="L85" s="73">
        <v>5324.98</v>
      </c>
      <c r="M85" s="66"/>
      <c r="N85" s="47"/>
      <c r="AF85" s="39"/>
      <c r="AG85" s="48"/>
      <c r="AH85" s="48"/>
      <c r="AM85" s="48" t="s">
        <v>81</v>
      </c>
    </row>
    <row r="86" spans="1:39" s="4" customFormat="1" ht="45.75" x14ac:dyDescent="0.25">
      <c r="A86" s="40" t="s">
        <v>131</v>
      </c>
      <c r="B86" s="41" t="s">
        <v>847</v>
      </c>
      <c r="C86" s="847" t="s">
        <v>848</v>
      </c>
      <c r="D86" s="847"/>
      <c r="E86" s="847"/>
      <c r="F86" s="42" t="s">
        <v>326</v>
      </c>
      <c r="G86" s="43">
        <v>0.61329999999999996</v>
      </c>
      <c r="H86" s="44">
        <v>1</v>
      </c>
      <c r="I86" s="135">
        <v>0.61329999999999996</v>
      </c>
      <c r="J86" s="46"/>
      <c r="K86" s="43"/>
      <c r="L86" s="46"/>
      <c r="M86" s="43"/>
      <c r="N86" s="47"/>
      <c r="AF86" s="39"/>
      <c r="AG86" s="48"/>
      <c r="AH86" s="48" t="s">
        <v>848</v>
      </c>
      <c r="AM86" s="48"/>
    </row>
    <row r="87" spans="1:39" s="4" customFormat="1" ht="22.5" x14ac:dyDescent="0.25">
      <c r="A87" s="49"/>
      <c r="B87" s="50" t="s">
        <v>699</v>
      </c>
      <c r="C87" s="848" t="s">
        <v>65</v>
      </c>
      <c r="D87" s="848"/>
      <c r="E87" s="848"/>
      <c r="F87" s="848"/>
      <c r="G87" s="848"/>
      <c r="H87" s="848"/>
      <c r="I87" s="848"/>
      <c r="J87" s="848"/>
      <c r="K87" s="848"/>
      <c r="L87" s="848"/>
      <c r="M87" s="848"/>
      <c r="N87" s="849"/>
      <c r="AF87" s="39"/>
      <c r="AG87" s="48"/>
      <c r="AH87" s="48"/>
      <c r="AI87" s="3" t="s">
        <v>65</v>
      </c>
      <c r="AM87" s="48"/>
    </row>
    <row r="88" spans="1:39" s="4" customFormat="1" ht="15" x14ac:dyDescent="0.25">
      <c r="A88" s="51"/>
      <c r="B88" s="50" t="s">
        <v>60</v>
      </c>
      <c r="C88" s="853" t="s">
        <v>66</v>
      </c>
      <c r="D88" s="853"/>
      <c r="E88" s="853"/>
      <c r="F88" s="53"/>
      <c r="G88" s="54"/>
      <c r="H88" s="54"/>
      <c r="I88" s="54"/>
      <c r="J88" s="57">
        <v>126.67</v>
      </c>
      <c r="K88" s="56">
        <v>1.1499999999999999</v>
      </c>
      <c r="L88" s="57">
        <v>89.34</v>
      </c>
      <c r="M88" s="56">
        <v>35.42</v>
      </c>
      <c r="N88" s="58">
        <v>3164.42</v>
      </c>
      <c r="AF88" s="39"/>
      <c r="AG88" s="48"/>
      <c r="AH88" s="48"/>
      <c r="AJ88" s="3" t="s">
        <v>66</v>
      </c>
      <c r="AM88" s="48"/>
    </row>
    <row r="89" spans="1:39" s="4" customFormat="1" ht="15" x14ac:dyDescent="0.25">
      <c r="A89" s="51"/>
      <c r="B89" s="50" t="s">
        <v>67</v>
      </c>
      <c r="C89" s="853" t="s">
        <v>68</v>
      </c>
      <c r="D89" s="853"/>
      <c r="E89" s="853"/>
      <c r="F89" s="53"/>
      <c r="G89" s="54"/>
      <c r="H89" s="54"/>
      <c r="I89" s="54"/>
      <c r="J89" s="55">
        <v>4142.01</v>
      </c>
      <c r="K89" s="56">
        <v>1.1499999999999999</v>
      </c>
      <c r="L89" s="55">
        <v>2921.34</v>
      </c>
      <c r="M89" s="54"/>
      <c r="N89" s="59"/>
      <c r="AF89" s="39"/>
      <c r="AG89" s="48"/>
      <c r="AH89" s="48"/>
      <c r="AJ89" s="3" t="s">
        <v>68</v>
      </c>
      <c r="AM89" s="48"/>
    </row>
    <row r="90" spans="1:39" s="4" customFormat="1" ht="15" x14ac:dyDescent="0.25">
      <c r="A90" s="51"/>
      <c r="B90" s="50" t="s">
        <v>69</v>
      </c>
      <c r="C90" s="853" t="s">
        <v>70</v>
      </c>
      <c r="D90" s="853"/>
      <c r="E90" s="853"/>
      <c r="F90" s="53"/>
      <c r="G90" s="54"/>
      <c r="H90" s="54"/>
      <c r="I90" s="54"/>
      <c r="J90" s="57">
        <v>233.38</v>
      </c>
      <c r="K90" s="56">
        <v>1.1499999999999999</v>
      </c>
      <c r="L90" s="57">
        <v>164.6</v>
      </c>
      <c r="M90" s="56">
        <v>35.42</v>
      </c>
      <c r="N90" s="58">
        <v>5830.13</v>
      </c>
      <c r="AF90" s="39"/>
      <c r="AG90" s="48"/>
      <c r="AH90" s="48"/>
      <c r="AJ90" s="3" t="s">
        <v>70</v>
      </c>
      <c r="AM90" s="48"/>
    </row>
    <row r="91" spans="1:39" s="4" customFormat="1" ht="15" x14ac:dyDescent="0.25">
      <c r="A91" s="51"/>
      <c r="B91" s="50" t="s">
        <v>86</v>
      </c>
      <c r="C91" s="853" t="s">
        <v>87</v>
      </c>
      <c r="D91" s="853"/>
      <c r="E91" s="853"/>
      <c r="F91" s="53"/>
      <c r="G91" s="54"/>
      <c r="H91" s="54"/>
      <c r="I91" s="54"/>
      <c r="J91" s="57">
        <v>48.8</v>
      </c>
      <c r="K91" s="54"/>
      <c r="L91" s="57">
        <v>29.93</v>
      </c>
      <c r="M91" s="54"/>
      <c r="N91" s="59"/>
      <c r="AF91" s="39"/>
      <c r="AG91" s="48"/>
      <c r="AH91" s="48"/>
      <c r="AJ91" s="3" t="s">
        <v>87</v>
      </c>
      <c r="AM91" s="48"/>
    </row>
    <row r="92" spans="1:39" s="4" customFormat="1" ht="15" x14ac:dyDescent="0.25">
      <c r="A92" s="60"/>
      <c r="B92" s="50"/>
      <c r="C92" s="853" t="s">
        <v>71</v>
      </c>
      <c r="D92" s="853"/>
      <c r="E92" s="853"/>
      <c r="F92" s="53" t="s">
        <v>72</v>
      </c>
      <c r="G92" s="56">
        <v>14.85</v>
      </c>
      <c r="H92" s="56">
        <v>1.1499999999999999</v>
      </c>
      <c r="I92" s="136">
        <v>10.4736308</v>
      </c>
      <c r="J92" s="63"/>
      <c r="K92" s="54"/>
      <c r="L92" s="63"/>
      <c r="M92" s="54"/>
      <c r="N92" s="59"/>
      <c r="AF92" s="39"/>
      <c r="AG92" s="48"/>
      <c r="AH92" s="48"/>
      <c r="AK92" s="3" t="s">
        <v>71</v>
      </c>
      <c r="AM92" s="48"/>
    </row>
    <row r="93" spans="1:39" s="4" customFormat="1" ht="15" x14ac:dyDescent="0.25">
      <c r="A93" s="60"/>
      <c r="B93" s="50"/>
      <c r="C93" s="853" t="s">
        <v>73</v>
      </c>
      <c r="D93" s="853"/>
      <c r="E93" s="853"/>
      <c r="F93" s="53" t="s">
        <v>72</v>
      </c>
      <c r="G93" s="61">
        <v>18.5</v>
      </c>
      <c r="H93" s="56">
        <v>1.1499999999999999</v>
      </c>
      <c r="I93" s="136">
        <v>13.047957500000001</v>
      </c>
      <c r="J93" s="63"/>
      <c r="K93" s="54"/>
      <c r="L93" s="63"/>
      <c r="M93" s="54"/>
      <c r="N93" s="59"/>
      <c r="AF93" s="39"/>
      <c r="AG93" s="48"/>
      <c r="AH93" s="48"/>
      <c r="AK93" s="3" t="s">
        <v>73</v>
      </c>
      <c r="AM93" s="48"/>
    </row>
    <row r="94" spans="1:39" s="4" customFormat="1" ht="15" x14ac:dyDescent="0.25">
      <c r="A94" s="51"/>
      <c r="B94" s="50"/>
      <c r="C94" s="854" t="s">
        <v>74</v>
      </c>
      <c r="D94" s="854"/>
      <c r="E94" s="854"/>
      <c r="F94" s="65"/>
      <c r="G94" s="66"/>
      <c r="H94" s="66"/>
      <c r="I94" s="66"/>
      <c r="J94" s="67">
        <v>4317.4799999999996</v>
      </c>
      <c r="K94" s="66"/>
      <c r="L94" s="67">
        <v>3040.61</v>
      </c>
      <c r="M94" s="66"/>
      <c r="N94" s="69"/>
      <c r="AF94" s="39"/>
      <c r="AG94" s="48"/>
      <c r="AH94" s="48"/>
      <c r="AL94" s="3" t="s">
        <v>74</v>
      </c>
      <c r="AM94" s="48"/>
    </row>
    <row r="95" spans="1:39" s="4" customFormat="1" ht="15" x14ac:dyDescent="0.25">
      <c r="A95" s="60"/>
      <c r="B95" s="50"/>
      <c r="C95" s="853" t="s">
        <v>75</v>
      </c>
      <c r="D95" s="853"/>
      <c r="E95" s="853"/>
      <c r="F95" s="53"/>
      <c r="G95" s="54"/>
      <c r="H95" s="54"/>
      <c r="I95" s="54"/>
      <c r="J95" s="63"/>
      <c r="K95" s="54"/>
      <c r="L95" s="57">
        <v>253.94</v>
      </c>
      <c r="M95" s="54"/>
      <c r="N95" s="58">
        <v>8994.5499999999993</v>
      </c>
      <c r="AF95" s="39"/>
      <c r="AG95" s="48"/>
      <c r="AH95" s="48"/>
      <c r="AK95" s="3" t="s">
        <v>75</v>
      </c>
      <c r="AM95" s="48"/>
    </row>
    <row r="96" spans="1:39" s="4" customFormat="1" ht="15" x14ac:dyDescent="0.25">
      <c r="A96" s="60"/>
      <c r="B96" s="50" t="s">
        <v>76</v>
      </c>
      <c r="C96" s="853" t="s">
        <v>77</v>
      </c>
      <c r="D96" s="853"/>
      <c r="E96" s="853"/>
      <c r="F96" s="53" t="s">
        <v>78</v>
      </c>
      <c r="G96" s="70">
        <v>147</v>
      </c>
      <c r="H96" s="54"/>
      <c r="I96" s="70">
        <v>147</v>
      </c>
      <c r="J96" s="63"/>
      <c r="K96" s="54"/>
      <c r="L96" s="57">
        <v>373.29</v>
      </c>
      <c r="M96" s="54"/>
      <c r="N96" s="58">
        <v>13221.99</v>
      </c>
      <c r="AF96" s="39"/>
      <c r="AG96" s="48"/>
      <c r="AH96" s="48"/>
      <c r="AK96" s="3" t="s">
        <v>77</v>
      </c>
      <c r="AM96" s="48"/>
    </row>
    <row r="97" spans="1:39" s="4" customFormat="1" ht="15" x14ac:dyDescent="0.25">
      <c r="A97" s="60"/>
      <c r="B97" s="50" t="s">
        <v>79</v>
      </c>
      <c r="C97" s="853" t="s">
        <v>80</v>
      </c>
      <c r="D97" s="853"/>
      <c r="E97" s="853"/>
      <c r="F97" s="53" t="s">
        <v>78</v>
      </c>
      <c r="G97" s="70">
        <v>134</v>
      </c>
      <c r="H97" s="54"/>
      <c r="I97" s="70">
        <v>134</v>
      </c>
      <c r="J97" s="63"/>
      <c r="K97" s="54"/>
      <c r="L97" s="57">
        <v>340.28</v>
      </c>
      <c r="M97" s="54"/>
      <c r="N97" s="58">
        <v>12052.7</v>
      </c>
      <c r="AF97" s="39"/>
      <c r="AG97" s="48"/>
      <c r="AH97" s="48"/>
      <c r="AK97" s="3" t="s">
        <v>80</v>
      </c>
      <c r="AM97" s="48"/>
    </row>
    <row r="98" spans="1:39" s="4" customFormat="1" ht="15" x14ac:dyDescent="0.25">
      <c r="A98" s="71"/>
      <c r="B98" s="72"/>
      <c r="C98" s="847" t="s">
        <v>81</v>
      </c>
      <c r="D98" s="847"/>
      <c r="E98" s="847"/>
      <c r="F98" s="42"/>
      <c r="G98" s="43"/>
      <c r="H98" s="43"/>
      <c r="I98" s="43"/>
      <c r="J98" s="46"/>
      <c r="K98" s="43"/>
      <c r="L98" s="73">
        <v>3754.18</v>
      </c>
      <c r="M98" s="66"/>
      <c r="N98" s="47"/>
      <c r="AF98" s="39"/>
      <c r="AG98" s="48"/>
      <c r="AH98" s="48"/>
      <c r="AM98" s="48" t="s">
        <v>81</v>
      </c>
    </row>
    <row r="99" spans="1:39" s="4" customFormat="1" ht="45.75" x14ac:dyDescent="0.25">
      <c r="A99" s="40" t="s">
        <v>134</v>
      </c>
      <c r="B99" s="41" t="s">
        <v>849</v>
      </c>
      <c r="C99" s="847" t="s">
        <v>850</v>
      </c>
      <c r="D99" s="847"/>
      <c r="E99" s="847"/>
      <c r="F99" s="42" t="s">
        <v>326</v>
      </c>
      <c r="G99" s="43">
        <v>0.61329999999999996</v>
      </c>
      <c r="H99" s="44">
        <v>1</v>
      </c>
      <c r="I99" s="135">
        <v>0.61329999999999996</v>
      </c>
      <c r="J99" s="46"/>
      <c r="K99" s="43"/>
      <c r="L99" s="46"/>
      <c r="M99" s="43"/>
      <c r="N99" s="47"/>
      <c r="AF99" s="39"/>
      <c r="AG99" s="48"/>
      <c r="AH99" s="48" t="s">
        <v>850</v>
      </c>
      <c r="AM99" s="48"/>
    </row>
    <row r="100" spans="1:39" s="4" customFormat="1" ht="22.5" x14ac:dyDescent="0.25">
      <c r="A100" s="49"/>
      <c r="B100" s="50" t="s">
        <v>699</v>
      </c>
      <c r="C100" s="848" t="s">
        <v>65</v>
      </c>
      <c r="D100" s="848"/>
      <c r="E100" s="848"/>
      <c r="F100" s="848"/>
      <c r="G100" s="848"/>
      <c r="H100" s="848"/>
      <c r="I100" s="848"/>
      <c r="J100" s="848"/>
      <c r="K100" s="848"/>
      <c r="L100" s="848"/>
      <c r="M100" s="848"/>
      <c r="N100" s="849"/>
      <c r="AF100" s="39"/>
      <c r="AG100" s="48"/>
      <c r="AH100" s="48"/>
      <c r="AI100" s="3" t="s">
        <v>65</v>
      </c>
      <c r="AM100" s="48"/>
    </row>
    <row r="101" spans="1:39" s="4" customFormat="1" ht="15" x14ac:dyDescent="0.25">
      <c r="A101" s="51"/>
      <c r="B101" s="50" t="s">
        <v>60</v>
      </c>
      <c r="C101" s="853" t="s">
        <v>66</v>
      </c>
      <c r="D101" s="853"/>
      <c r="E101" s="853"/>
      <c r="F101" s="53"/>
      <c r="G101" s="54"/>
      <c r="H101" s="54"/>
      <c r="I101" s="54"/>
      <c r="J101" s="57">
        <v>246.01</v>
      </c>
      <c r="K101" s="56">
        <v>1.1499999999999999</v>
      </c>
      <c r="L101" s="57">
        <v>173.51</v>
      </c>
      <c r="M101" s="56">
        <v>35.42</v>
      </c>
      <c r="N101" s="58">
        <v>6145.72</v>
      </c>
      <c r="AF101" s="39"/>
      <c r="AG101" s="48"/>
      <c r="AH101" s="48"/>
      <c r="AJ101" s="3" t="s">
        <v>66</v>
      </c>
      <c r="AM101" s="48"/>
    </row>
    <row r="102" spans="1:39" s="4" customFormat="1" ht="15" x14ac:dyDescent="0.25">
      <c r="A102" s="51"/>
      <c r="B102" s="50" t="s">
        <v>67</v>
      </c>
      <c r="C102" s="853" t="s">
        <v>68</v>
      </c>
      <c r="D102" s="853"/>
      <c r="E102" s="853"/>
      <c r="F102" s="53"/>
      <c r="G102" s="54"/>
      <c r="H102" s="54"/>
      <c r="I102" s="54"/>
      <c r="J102" s="55">
        <v>3803.39</v>
      </c>
      <c r="K102" s="56">
        <v>1.1499999999999999</v>
      </c>
      <c r="L102" s="55">
        <v>2682.51</v>
      </c>
      <c r="M102" s="54"/>
      <c r="N102" s="59"/>
      <c r="AF102" s="39"/>
      <c r="AG102" s="48"/>
      <c r="AH102" s="48"/>
      <c r="AJ102" s="3" t="s">
        <v>68</v>
      </c>
      <c r="AM102" s="48"/>
    </row>
    <row r="103" spans="1:39" s="4" customFormat="1" ht="15" x14ac:dyDescent="0.25">
      <c r="A103" s="51"/>
      <c r="B103" s="50" t="s">
        <v>69</v>
      </c>
      <c r="C103" s="853" t="s">
        <v>70</v>
      </c>
      <c r="D103" s="853"/>
      <c r="E103" s="853"/>
      <c r="F103" s="53"/>
      <c r="G103" s="54"/>
      <c r="H103" s="54"/>
      <c r="I103" s="54"/>
      <c r="J103" s="57">
        <v>217.18</v>
      </c>
      <c r="K103" s="56">
        <v>1.1499999999999999</v>
      </c>
      <c r="L103" s="57">
        <v>153.18</v>
      </c>
      <c r="M103" s="56">
        <v>35.42</v>
      </c>
      <c r="N103" s="58">
        <v>5425.64</v>
      </c>
      <c r="AF103" s="39"/>
      <c r="AG103" s="48"/>
      <c r="AH103" s="48"/>
      <c r="AJ103" s="3" t="s">
        <v>70</v>
      </c>
      <c r="AM103" s="48"/>
    </row>
    <row r="104" spans="1:39" s="4" customFormat="1" ht="15" x14ac:dyDescent="0.25">
      <c r="A104" s="51"/>
      <c r="B104" s="50" t="s">
        <v>86</v>
      </c>
      <c r="C104" s="853" t="s">
        <v>87</v>
      </c>
      <c r="D104" s="853"/>
      <c r="E104" s="853"/>
      <c r="F104" s="53"/>
      <c r="G104" s="54"/>
      <c r="H104" s="54"/>
      <c r="I104" s="54"/>
      <c r="J104" s="57">
        <v>61</v>
      </c>
      <c r="K104" s="54"/>
      <c r="L104" s="57">
        <v>37.409999999999997</v>
      </c>
      <c r="M104" s="54"/>
      <c r="N104" s="59"/>
      <c r="AF104" s="39"/>
      <c r="AG104" s="48"/>
      <c r="AH104" s="48"/>
      <c r="AJ104" s="3" t="s">
        <v>87</v>
      </c>
      <c r="AM104" s="48"/>
    </row>
    <row r="105" spans="1:39" s="4" customFormat="1" ht="15" x14ac:dyDescent="0.25">
      <c r="A105" s="60"/>
      <c r="B105" s="50"/>
      <c r="C105" s="853" t="s">
        <v>71</v>
      </c>
      <c r="D105" s="853"/>
      <c r="E105" s="853"/>
      <c r="F105" s="53" t="s">
        <v>72</v>
      </c>
      <c r="G105" s="56">
        <v>28.84</v>
      </c>
      <c r="H105" s="56">
        <v>1.1499999999999999</v>
      </c>
      <c r="I105" s="136">
        <v>20.340707800000001</v>
      </c>
      <c r="J105" s="63"/>
      <c r="K105" s="54"/>
      <c r="L105" s="63"/>
      <c r="M105" s="54"/>
      <c r="N105" s="59"/>
      <c r="AF105" s="39"/>
      <c r="AG105" s="48"/>
      <c r="AH105" s="48"/>
      <c r="AK105" s="3" t="s">
        <v>71</v>
      </c>
      <c r="AM105" s="48"/>
    </row>
    <row r="106" spans="1:39" s="4" customFormat="1" ht="15" x14ac:dyDescent="0.25">
      <c r="A106" s="60"/>
      <c r="B106" s="50"/>
      <c r="C106" s="853" t="s">
        <v>73</v>
      </c>
      <c r="D106" s="853"/>
      <c r="E106" s="853"/>
      <c r="F106" s="53" t="s">
        <v>72</v>
      </c>
      <c r="G106" s="56">
        <v>17.23</v>
      </c>
      <c r="H106" s="56">
        <v>1.1499999999999999</v>
      </c>
      <c r="I106" s="136">
        <v>12.1522329</v>
      </c>
      <c r="J106" s="63"/>
      <c r="K106" s="54"/>
      <c r="L106" s="63"/>
      <c r="M106" s="54"/>
      <c r="N106" s="59"/>
      <c r="AF106" s="39"/>
      <c r="AG106" s="48"/>
      <c r="AH106" s="48"/>
      <c r="AK106" s="3" t="s">
        <v>73</v>
      </c>
      <c r="AM106" s="48"/>
    </row>
    <row r="107" spans="1:39" s="4" customFormat="1" ht="15" x14ac:dyDescent="0.25">
      <c r="A107" s="51"/>
      <c r="B107" s="50"/>
      <c r="C107" s="854" t="s">
        <v>74</v>
      </c>
      <c r="D107" s="854"/>
      <c r="E107" s="854"/>
      <c r="F107" s="65"/>
      <c r="G107" s="66"/>
      <c r="H107" s="66"/>
      <c r="I107" s="66"/>
      <c r="J107" s="67">
        <v>4110.3999999999996</v>
      </c>
      <c r="K107" s="66"/>
      <c r="L107" s="67">
        <v>2893.43</v>
      </c>
      <c r="M107" s="66"/>
      <c r="N107" s="69"/>
      <c r="AF107" s="39"/>
      <c r="AG107" s="48"/>
      <c r="AH107" s="48"/>
      <c r="AL107" s="3" t="s">
        <v>74</v>
      </c>
      <c r="AM107" s="48"/>
    </row>
    <row r="108" spans="1:39" s="4" customFormat="1" ht="15" x14ac:dyDescent="0.25">
      <c r="A108" s="60"/>
      <c r="B108" s="50"/>
      <c r="C108" s="853" t="s">
        <v>75</v>
      </c>
      <c r="D108" s="853"/>
      <c r="E108" s="853"/>
      <c r="F108" s="53"/>
      <c r="G108" s="54"/>
      <c r="H108" s="54"/>
      <c r="I108" s="54"/>
      <c r="J108" s="63"/>
      <c r="K108" s="54"/>
      <c r="L108" s="57">
        <v>326.69</v>
      </c>
      <c r="M108" s="54"/>
      <c r="N108" s="58">
        <v>11571.36</v>
      </c>
      <c r="AF108" s="39"/>
      <c r="AG108" s="48"/>
      <c r="AH108" s="48"/>
      <c r="AK108" s="3" t="s">
        <v>75</v>
      </c>
      <c r="AM108" s="48"/>
    </row>
    <row r="109" spans="1:39" s="4" customFormat="1" ht="15" x14ac:dyDescent="0.25">
      <c r="A109" s="60"/>
      <c r="B109" s="50" t="s">
        <v>76</v>
      </c>
      <c r="C109" s="853" t="s">
        <v>77</v>
      </c>
      <c r="D109" s="853"/>
      <c r="E109" s="853"/>
      <c r="F109" s="53" t="s">
        <v>78</v>
      </c>
      <c r="G109" s="70">
        <v>147</v>
      </c>
      <c r="H109" s="54"/>
      <c r="I109" s="70">
        <v>147</v>
      </c>
      <c r="J109" s="63"/>
      <c r="K109" s="54"/>
      <c r="L109" s="57">
        <v>480.23</v>
      </c>
      <c r="M109" s="54"/>
      <c r="N109" s="58">
        <v>17009.900000000001</v>
      </c>
      <c r="AF109" s="39"/>
      <c r="AG109" s="48"/>
      <c r="AH109" s="48"/>
      <c r="AK109" s="3" t="s">
        <v>77</v>
      </c>
      <c r="AM109" s="48"/>
    </row>
    <row r="110" spans="1:39" s="4" customFormat="1" ht="15" x14ac:dyDescent="0.25">
      <c r="A110" s="60"/>
      <c r="B110" s="50" t="s">
        <v>79</v>
      </c>
      <c r="C110" s="853" t="s">
        <v>80</v>
      </c>
      <c r="D110" s="853"/>
      <c r="E110" s="853"/>
      <c r="F110" s="53" t="s">
        <v>78</v>
      </c>
      <c r="G110" s="70">
        <v>134</v>
      </c>
      <c r="H110" s="54"/>
      <c r="I110" s="70">
        <v>134</v>
      </c>
      <c r="J110" s="63"/>
      <c r="K110" s="54"/>
      <c r="L110" s="57">
        <v>437.76</v>
      </c>
      <c r="M110" s="54"/>
      <c r="N110" s="58">
        <v>15505.62</v>
      </c>
      <c r="AF110" s="39"/>
      <c r="AG110" s="48"/>
      <c r="AH110" s="48"/>
      <c r="AK110" s="3" t="s">
        <v>80</v>
      </c>
      <c r="AM110" s="48"/>
    </row>
    <row r="111" spans="1:39" s="4" customFormat="1" ht="15" x14ac:dyDescent="0.25">
      <c r="A111" s="71"/>
      <c r="B111" s="72"/>
      <c r="C111" s="847" t="s">
        <v>81</v>
      </c>
      <c r="D111" s="847"/>
      <c r="E111" s="847"/>
      <c r="F111" s="42"/>
      <c r="G111" s="43"/>
      <c r="H111" s="43"/>
      <c r="I111" s="43"/>
      <c r="J111" s="46"/>
      <c r="K111" s="43"/>
      <c r="L111" s="73">
        <v>3811.42</v>
      </c>
      <c r="M111" s="66"/>
      <c r="N111" s="47"/>
      <c r="AF111" s="39"/>
      <c r="AG111" s="48"/>
      <c r="AH111" s="48"/>
      <c r="AM111" s="48" t="s">
        <v>81</v>
      </c>
    </row>
    <row r="112" spans="1:39" s="4" customFormat="1" ht="34.5" x14ac:dyDescent="0.25">
      <c r="A112" s="40" t="s">
        <v>143</v>
      </c>
      <c r="B112" s="41" t="s">
        <v>851</v>
      </c>
      <c r="C112" s="847" t="s">
        <v>852</v>
      </c>
      <c r="D112" s="847"/>
      <c r="E112" s="847"/>
      <c r="F112" s="42" t="s">
        <v>326</v>
      </c>
      <c r="G112" s="43">
        <v>0.61329999999999996</v>
      </c>
      <c r="H112" s="44">
        <v>1</v>
      </c>
      <c r="I112" s="135">
        <v>0.61329999999999996</v>
      </c>
      <c r="J112" s="46"/>
      <c r="K112" s="43"/>
      <c r="L112" s="46"/>
      <c r="M112" s="43"/>
      <c r="N112" s="47"/>
      <c r="AF112" s="39"/>
      <c r="AG112" s="48"/>
      <c r="AH112" s="48" t="s">
        <v>852</v>
      </c>
      <c r="AM112" s="48"/>
    </row>
    <row r="113" spans="1:39" s="4" customFormat="1" ht="22.5" x14ac:dyDescent="0.25">
      <c r="A113" s="49"/>
      <c r="B113" s="50" t="s">
        <v>699</v>
      </c>
      <c r="C113" s="848" t="s">
        <v>65</v>
      </c>
      <c r="D113" s="848"/>
      <c r="E113" s="848"/>
      <c r="F113" s="848"/>
      <c r="G113" s="848"/>
      <c r="H113" s="848"/>
      <c r="I113" s="848"/>
      <c r="J113" s="848"/>
      <c r="K113" s="848"/>
      <c r="L113" s="848"/>
      <c r="M113" s="848"/>
      <c r="N113" s="849"/>
      <c r="AF113" s="39"/>
      <c r="AG113" s="48"/>
      <c r="AH113" s="48"/>
      <c r="AI113" s="3" t="s">
        <v>65</v>
      </c>
      <c r="AM113" s="48"/>
    </row>
    <row r="114" spans="1:39" s="4" customFormat="1" ht="15" x14ac:dyDescent="0.25">
      <c r="A114" s="49"/>
      <c r="B114" s="50"/>
      <c r="C114" s="848" t="s">
        <v>853</v>
      </c>
      <c r="D114" s="848"/>
      <c r="E114" s="848"/>
      <c r="F114" s="848"/>
      <c r="G114" s="848"/>
      <c r="H114" s="848"/>
      <c r="I114" s="848"/>
      <c r="J114" s="848"/>
      <c r="K114" s="848"/>
      <c r="L114" s="848"/>
      <c r="M114" s="848"/>
      <c r="N114" s="849"/>
      <c r="AF114" s="39"/>
      <c r="AG114" s="48"/>
      <c r="AH114" s="48"/>
      <c r="AI114" s="3" t="s">
        <v>853</v>
      </c>
      <c r="AM114" s="48"/>
    </row>
    <row r="115" spans="1:39" s="4" customFormat="1" ht="15" x14ac:dyDescent="0.25">
      <c r="A115" s="51"/>
      <c r="B115" s="50" t="s">
        <v>67</v>
      </c>
      <c r="C115" s="853" t="s">
        <v>68</v>
      </c>
      <c r="D115" s="853"/>
      <c r="E115" s="853"/>
      <c r="F115" s="53"/>
      <c r="G115" s="54"/>
      <c r="H115" s="54"/>
      <c r="I115" s="54"/>
      <c r="J115" s="57">
        <v>119.54</v>
      </c>
      <c r="K115" s="61">
        <v>6.9</v>
      </c>
      <c r="L115" s="57">
        <v>505.87</v>
      </c>
      <c r="M115" s="54"/>
      <c r="N115" s="59"/>
      <c r="AF115" s="39"/>
      <c r="AG115" s="48"/>
      <c r="AH115" s="48"/>
      <c r="AJ115" s="3" t="s">
        <v>68</v>
      </c>
      <c r="AM115" s="48"/>
    </row>
    <row r="116" spans="1:39" s="4" customFormat="1" ht="15" x14ac:dyDescent="0.25">
      <c r="A116" s="51"/>
      <c r="B116" s="50" t="s">
        <v>69</v>
      </c>
      <c r="C116" s="853" t="s">
        <v>70</v>
      </c>
      <c r="D116" s="853"/>
      <c r="E116" s="853"/>
      <c r="F116" s="53"/>
      <c r="G116" s="54"/>
      <c r="H116" s="54"/>
      <c r="I116" s="54"/>
      <c r="J116" s="57">
        <v>5.78</v>
      </c>
      <c r="K116" s="61">
        <v>6.9</v>
      </c>
      <c r="L116" s="57">
        <v>24.46</v>
      </c>
      <c r="M116" s="56">
        <v>35.42</v>
      </c>
      <c r="N116" s="133">
        <v>866.37</v>
      </c>
      <c r="AF116" s="39"/>
      <c r="AG116" s="48"/>
      <c r="AH116" s="48"/>
      <c r="AJ116" s="3" t="s">
        <v>70</v>
      </c>
      <c r="AM116" s="48"/>
    </row>
    <row r="117" spans="1:39" s="4" customFormat="1" ht="15" x14ac:dyDescent="0.25">
      <c r="A117" s="60"/>
      <c r="B117" s="50"/>
      <c r="C117" s="853" t="s">
        <v>73</v>
      </c>
      <c r="D117" s="853"/>
      <c r="E117" s="853"/>
      <c r="F117" s="53" t="s">
        <v>72</v>
      </c>
      <c r="G117" s="56">
        <v>0.46</v>
      </c>
      <c r="H117" s="61">
        <v>6.9</v>
      </c>
      <c r="I117" s="136">
        <v>1.9466142</v>
      </c>
      <c r="J117" s="63"/>
      <c r="K117" s="54"/>
      <c r="L117" s="63"/>
      <c r="M117" s="54"/>
      <c r="N117" s="59"/>
      <c r="AF117" s="39"/>
      <c r="AG117" s="48"/>
      <c r="AH117" s="48"/>
      <c r="AK117" s="3" t="s">
        <v>73</v>
      </c>
      <c r="AM117" s="48"/>
    </row>
    <row r="118" spans="1:39" s="4" customFormat="1" ht="15" x14ac:dyDescent="0.25">
      <c r="A118" s="51"/>
      <c r="B118" s="50"/>
      <c r="C118" s="854" t="s">
        <v>74</v>
      </c>
      <c r="D118" s="854"/>
      <c r="E118" s="854"/>
      <c r="F118" s="65"/>
      <c r="G118" s="66"/>
      <c r="H118" s="66"/>
      <c r="I118" s="66"/>
      <c r="J118" s="68">
        <v>119.54</v>
      </c>
      <c r="K118" s="66"/>
      <c r="L118" s="68">
        <v>505.87</v>
      </c>
      <c r="M118" s="66"/>
      <c r="N118" s="69"/>
      <c r="AF118" s="39"/>
      <c r="AG118" s="48"/>
      <c r="AH118" s="48"/>
      <c r="AL118" s="3" t="s">
        <v>74</v>
      </c>
      <c r="AM118" s="48"/>
    </row>
    <row r="119" spans="1:39" s="4" customFormat="1" ht="15" x14ac:dyDescent="0.25">
      <c r="A119" s="60"/>
      <c r="B119" s="50"/>
      <c r="C119" s="853" t="s">
        <v>75</v>
      </c>
      <c r="D119" s="853"/>
      <c r="E119" s="853"/>
      <c r="F119" s="53"/>
      <c r="G119" s="54"/>
      <c r="H119" s="54"/>
      <c r="I119" s="54"/>
      <c r="J119" s="63"/>
      <c r="K119" s="54"/>
      <c r="L119" s="57">
        <v>24.46</v>
      </c>
      <c r="M119" s="54"/>
      <c r="N119" s="133">
        <v>866.37</v>
      </c>
      <c r="AF119" s="39"/>
      <c r="AG119" s="48"/>
      <c r="AH119" s="48"/>
      <c r="AK119" s="3" t="s">
        <v>75</v>
      </c>
      <c r="AM119" s="48"/>
    </row>
    <row r="120" spans="1:39" s="4" customFormat="1" ht="15" x14ac:dyDescent="0.25">
      <c r="A120" s="60"/>
      <c r="B120" s="50" t="s">
        <v>76</v>
      </c>
      <c r="C120" s="853" t="s">
        <v>77</v>
      </c>
      <c r="D120" s="853"/>
      <c r="E120" s="853"/>
      <c r="F120" s="53" t="s">
        <v>78</v>
      </c>
      <c r="G120" s="70">
        <v>147</v>
      </c>
      <c r="H120" s="54"/>
      <c r="I120" s="70">
        <v>147</v>
      </c>
      <c r="J120" s="63"/>
      <c r="K120" s="54"/>
      <c r="L120" s="57">
        <v>35.96</v>
      </c>
      <c r="M120" s="54"/>
      <c r="N120" s="58">
        <v>1273.56</v>
      </c>
      <c r="AF120" s="39"/>
      <c r="AG120" s="48"/>
      <c r="AH120" s="48"/>
      <c r="AK120" s="3" t="s">
        <v>77</v>
      </c>
      <c r="AM120" s="48"/>
    </row>
    <row r="121" spans="1:39" s="4" customFormat="1" ht="15" x14ac:dyDescent="0.25">
      <c r="A121" s="60"/>
      <c r="B121" s="50" t="s">
        <v>79</v>
      </c>
      <c r="C121" s="853" t="s">
        <v>80</v>
      </c>
      <c r="D121" s="853"/>
      <c r="E121" s="853"/>
      <c r="F121" s="53" t="s">
        <v>78</v>
      </c>
      <c r="G121" s="70">
        <v>134</v>
      </c>
      <c r="H121" s="54"/>
      <c r="I121" s="70">
        <v>134</v>
      </c>
      <c r="J121" s="63"/>
      <c r="K121" s="54"/>
      <c r="L121" s="57">
        <v>32.78</v>
      </c>
      <c r="M121" s="54"/>
      <c r="N121" s="58">
        <v>1160.94</v>
      </c>
      <c r="AF121" s="39"/>
      <c r="AG121" s="48"/>
      <c r="AH121" s="48"/>
      <c r="AK121" s="3" t="s">
        <v>80</v>
      </c>
      <c r="AM121" s="48"/>
    </row>
    <row r="122" spans="1:39" s="4" customFormat="1" ht="15" x14ac:dyDescent="0.25">
      <c r="A122" s="71"/>
      <c r="B122" s="72"/>
      <c r="C122" s="847" t="s">
        <v>81</v>
      </c>
      <c r="D122" s="847"/>
      <c r="E122" s="847"/>
      <c r="F122" s="42"/>
      <c r="G122" s="43"/>
      <c r="H122" s="43"/>
      <c r="I122" s="43"/>
      <c r="J122" s="46"/>
      <c r="K122" s="43"/>
      <c r="L122" s="131">
        <v>574.61</v>
      </c>
      <c r="M122" s="66"/>
      <c r="N122" s="47"/>
      <c r="AF122" s="39"/>
      <c r="AG122" s="48"/>
      <c r="AH122" s="48"/>
      <c r="AM122" s="48" t="s">
        <v>81</v>
      </c>
    </row>
    <row r="123" spans="1:39" s="4" customFormat="1" ht="34.5" x14ac:dyDescent="0.25">
      <c r="A123" s="40" t="s">
        <v>147</v>
      </c>
      <c r="B123" s="41" t="s">
        <v>854</v>
      </c>
      <c r="C123" s="847" t="s">
        <v>855</v>
      </c>
      <c r="D123" s="847"/>
      <c r="E123" s="847"/>
      <c r="F123" s="42" t="s">
        <v>130</v>
      </c>
      <c r="G123" s="43">
        <v>273.77699999999999</v>
      </c>
      <c r="H123" s="44">
        <v>1</v>
      </c>
      <c r="I123" s="129">
        <v>273.77699999999999</v>
      </c>
      <c r="J123" s="131">
        <v>183.26</v>
      </c>
      <c r="K123" s="43"/>
      <c r="L123" s="73">
        <v>50172.37</v>
      </c>
      <c r="M123" s="43"/>
      <c r="N123" s="47"/>
      <c r="AF123" s="39"/>
      <c r="AG123" s="48"/>
      <c r="AH123" s="48" t="s">
        <v>855</v>
      </c>
      <c r="AM123" s="48"/>
    </row>
    <row r="124" spans="1:39" s="4" customFormat="1" ht="15" x14ac:dyDescent="0.25">
      <c r="A124" s="71"/>
      <c r="B124" s="72"/>
      <c r="C124" s="847" t="s">
        <v>81</v>
      </c>
      <c r="D124" s="847"/>
      <c r="E124" s="847"/>
      <c r="F124" s="42"/>
      <c r="G124" s="43"/>
      <c r="H124" s="43"/>
      <c r="I124" s="43"/>
      <c r="J124" s="46"/>
      <c r="K124" s="43"/>
      <c r="L124" s="73">
        <v>50172.37</v>
      </c>
      <c r="M124" s="66"/>
      <c r="N124" s="47"/>
      <c r="AF124" s="39"/>
      <c r="AG124" s="48"/>
      <c r="AH124" s="48"/>
      <c r="AM124" s="48" t="s">
        <v>81</v>
      </c>
    </row>
    <row r="125" spans="1:39" s="4" customFormat="1" ht="45.75" x14ac:dyDescent="0.25">
      <c r="A125" s="40" t="s">
        <v>155</v>
      </c>
      <c r="B125" s="41" t="s">
        <v>324</v>
      </c>
      <c r="C125" s="847" t="s">
        <v>518</v>
      </c>
      <c r="D125" s="847"/>
      <c r="E125" s="847"/>
      <c r="F125" s="42" t="s">
        <v>326</v>
      </c>
      <c r="G125" s="43">
        <v>0.628</v>
      </c>
      <c r="H125" s="44">
        <v>1</v>
      </c>
      <c r="I125" s="129">
        <v>0.628</v>
      </c>
      <c r="J125" s="46"/>
      <c r="K125" s="43"/>
      <c r="L125" s="46"/>
      <c r="M125" s="43"/>
      <c r="N125" s="47"/>
      <c r="AF125" s="39"/>
      <c r="AG125" s="48"/>
      <c r="AH125" s="48" t="s">
        <v>518</v>
      </c>
      <c r="AM125" s="48"/>
    </row>
    <row r="126" spans="1:39" s="4" customFormat="1" ht="22.5" x14ac:dyDescent="0.25">
      <c r="A126" s="49"/>
      <c r="B126" s="50" t="s">
        <v>699</v>
      </c>
      <c r="C126" s="848" t="s">
        <v>65</v>
      </c>
      <c r="D126" s="848"/>
      <c r="E126" s="848"/>
      <c r="F126" s="848"/>
      <c r="G126" s="848"/>
      <c r="H126" s="848"/>
      <c r="I126" s="848"/>
      <c r="J126" s="848"/>
      <c r="K126" s="848"/>
      <c r="L126" s="848"/>
      <c r="M126" s="848"/>
      <c r="N126" s="849"/>
      <c r="AF126" s="39"/>
      <c r="AG126" s="48"/>
      <c r="AH126" s="48"/>
      <c r="AI126" s="3" t="s">
        <v>65</v>
      </c>
      <c r="AM126" s="48"/>
    </row>
    <row r="127" spans="1:39" s="4" customFormat="1" ht="15" x14ac:dyDescent="0.25">
      <c r="A127" s="51"/>
      <c r="B127" s="50" t="s">
        <v>60</v>
      </c>
      <c r="C127" s="853" t="s">
        <v>66</v>
      </c>
      <c r="D127" s="853"/>
      <c r="E127" s="853"/>
      <c r="F127" s="53"/>
      <c r="G127" s="54"/>
      <c r="H127" s="54"/>
      <c r="I127" s="54"/>
      <c r="J127" s="57">
        <v>269.61</v>
      </c>
      <c r="K127" s="56">
        <v>1.1499999999999999</v>
      </c>
      <c r="L127" s="57">
        <v>194.71</v>
      </c>
      <c r="M127" s="56">
        <v>35.42</v>
      </c>
      <c r="N127" s="58">
        <v>6896.63</v>
      </c>
      <c r="AF127" s="39"/>
      <c r="AG127" s="48"/>
      <c r="AH127" s="48"/>
      <c r="AJ127" s="3" t="s">
        <v>66</v>
      </c>
      <c r="AM127" s="48"/>
    </row>
    <row r="128" spans="1:39" s="4" customFormat="1" ht="15" x14ac:dyDescent="0.25">
      <c r="A128" s="51"/>
      <c r="B128" s="50" t="s">
        <v>67</v>
      </c>
      <c r="C128" s="853" t="s">
        <v>68</v>
      </c>
      <c r="D128" s="853"/>
      <c r="E128" s="853"/>
      <c r="F128" s="53"/>
      <c r="G128" s="54"/>
      <c r="H128" s="54"/>
      <c r="I128" s="54"/>
      <c r="J128" s="55">
        <v>6250.94</v>
      </c>
      <c r="K128" s="56">
        <v>1.1499999999999999</v>
      </c>
      <c r="L128" s="55">
        <v>4514.43</v>
      </c>
      <c r="M128" s="54"/>
      <c r="N128" s="59"/>
      <c r="AF128" s="39"/>
      <c r="AG128" s="48"/>
      <c r="AH128" s="48"/>
      <c r="AJ128" s="3" t="s">
        <v>68</v>
      </c>
      <c r="AM128" s="48"/>
    </row>
    <row r="129" spans="1:39" s="4" customFormat="1" ht="15" x14ac:dyDescent="0.25">
      <c r="A129" s="51"/>
      <c r="B129" s="50" t="s">
        <v>69</v>
      </c>
      <c r="C129" s="853" t="s">
        <v>70</v>
      </c>
      <c r="D129" s="853"/>
      <c r="E129" s="853"/>
      <c r="F129" s="53"/>
      <c r="G129" s="54"/>
      <c r="H129" s="54"/>
      <c r="I129" s="54"/>
      <c r="J129" s="57">
        <v>371.02</v>
      </c>
      <c r="K129" s="56">
        <v>1.1499999999999999</v>
      </c>
      <c r="L129" s="57">
        <v>267.95</v>
      </c>
      <c r="M129" s="56">
        <v>35.42</v>
      </c>
      <c r="N129" s="58">
        <v>9490.7900000000009</v>
      </c>
      <c r="AF129" s="39"/>
      <c r="AG129" s="48"/>
      <c r="AH129" s="48"/>
      <c r="AJ129" s="3" t="s">
        <v>70</v>
      </c>
      <c r="AM129" s="48"/>
    </row>
    <row r="130" spans="1:39" s="4" customFormat="1" ht="15" x14ac:dyDescent="0.25">
      <c r="A130" s="51"/>
      <c r="B130" s="50" t="s">
        <v>86</v>
      </c>
      <c r="C130" s="853" t="s">
        <v>87</v>
      </c>
      <c r="D130" s="853"/>
      <c r="E130" s="853"/>
      <c r="F130" s="53"/>
      <c r="G130" s="54"/>
      <c r="H130" s="54"/>
      <c r="I130" s="54"/>
      <c r="J130" s="55">
        <v>20487.599999999999</v>
      </c>
      <c r="K130" s="54"/>
      <c r="L130" s="55">
        <v>12866.21</v>
      </c>
      <c r="M130" s="54"/>
      <c r="N130" s="59"/>
      <c r="AF130" s="39"/>
      <c r="AG130" s="48"/>
      <c r="AH130" s="48"/>
      <c r="AJ130" s="3" t="s">
        <v>87</v>
      </c>
      <c r="AM130" s="48"/>
    </row>
    <row r="131" spans="1:39" s="4" customFormat="1" ht="15" x14ac:dyDescent="0.25">
      <c r="A131" s="60"/>
      <c r="B131" s="50"/>
      <c r="C131" s="853" t="s">
        <v>71</v>
      </c>
      <c r="D131" s="853"/>
      <c r="E131" s="853"/>
      <c r="F131" s="53" t="s">
        <v>72</v>
      </c>
      <c r="G131" s="70">
        <v>33</v>
      </c>
      <c r="H131" s="56">
        <v>1.1499999999999999</v>
      </c>
      <c r="I131" s="130">
        <v>23.832599999999999</v>
      </c>
      <c r="J131" s="63"/>
      <c r="K131" s="54"/>
      <c r="L131" s="63"/>
      <c r="M131" s="54"/>
      <c r="N131" s="59"/>
      <c r="AF131" s="39"/>
      <c r="AG131" s="48"/>
      <c r="AH131" s="48"/>
      <c r="AK131" s="3" t="s">
        <v>71</v>
      </c>
      <c r="AM131" s="48"/>
    </row>
    <row r="132" spans="1:39" s="4" customFormat="1" ht="15" x14ac:dyDescent="0.25">
      <c r="A132" s="60"/>
      <c r="B132" s="50"/>
      <c r="C132" s="853" t="s">
        <v>73</v>
      </c>
      <c r="D132" s="853"/>
      <c r="E132" s="853"/>
      <c r="F132" s="53" t="s">
        <v>72</v>
      </c>
      <c r="G132" s="56">
        <v>32.36</v>
      </c>
      <c r="H132" s="56">
        <v>1.1499999999999999</v>
      </c>
      <c r="I132" s="132">
        <v>23.370391999999999</v>
      </c>
      <c r="J132" s="63"/>
      <c r="K132" s="54"/>
      <c r="L132" s="63"/>
      <c r="M132" s="54"/>
      <c r="N132" s="59"/>
      <c r="AF132" s="39"/>
      <c r="AG132" s="48"/>
      <c r="AH132" s="48"/>
      <c r="AK132" s="3" t="s">
        <v>73</v>
      </c>
      <c r="AM132" s="48"/>
    </row>
    <row r="133" spans="1:39" s="4" customFormat="1" ht="15" x14ac:dyDescent="0.25">
      <c r="A133" s="51"/>
      <c r="B133" s="50"/>
      <c r="C133" s="854" t="s">
        <v>74</v>
      </c>
      <c r="D133" s="854"/>
      <c r="E133" s="854"/>
      <c r="F133" s="65"/>
      <c r="G133" s="66"/>
      <c r="H133" s="66"/>
      <c r="I133" s="66"/>
      <c r="J133" s="67">
        <v>27008.15</v>
      </c>
      <c r="K133" s="66"/>
      <c r="L133" s="67">
        <v>17575.349999999999</v>
      </c>
      <c r="M133" s="66"/>
      <c r="N133" s="69"/>
      <c r="AF133" s="39"/>
      <c r="AG133" s="48"/>
      <c r="AH133" s="48"/>
      <c r="AL133" s="3" t="s">
        <v>74</v>
      </c>
      <c r="AM133" s="48"/>
    </row>
    <row r="134" spans="1:39" s="4" customFormat="1" ht="15" x14ac:dyDescent="0.25">
      <c r="A134" s="60"/>
      <c r="B134" s="50"/>
      <c r="C134" s="853" t="s">
        <v>75</v>
      </c>
      <c r="D134" s="853"/>
      <c r="E134" s="853"/>
      <c r="F134" s="53"/>
      <c r="G134" s="54"/>
      <c r="H134" s="54"/>
      <c r="I134" s="54"/>
      <c r="J134" s="63"/>
      <c r="K134" s="54"/>
      <c r="L134" s="57">
        <v>462.66</v>
      </c>
      <c r="M134" s="54"/>
      <c r="N134" s="58">
        <v>16387.419999999998</v>
      </c>
      <c r="AF134" s="39"/>
      <c r="AG134" s="48"/>
      <c r="AH134" s="48"/>
      <c r="AK134" s="3" t="s">
        <v>75</v>
      </c>
      <c r="AM134" s="48"/>
    </row>
    <row r="135" spans="1:39" s="4" customFormat="1" ht="15" x14ac:dyDescent="0.25">
      <c r="A135" s="60"/>
      <c r="B135" s="50" t="s">
        <v>76</v>
      </c>
      <c r="C135" s="853" t="s">
        <v>77</v>
      </c>
      <c r="D135" s="853"/>
      <c r="E135" s="853"/>
      <c r="F135" s="53" t="s">
        <v>78</v>
      </c>
      <c r="G135" s="70">
        <v>147</v>
      </c>
      <c r="H135" s="54"/>
      <c r="I135" s="70">
        <v>147</v>
      </c>
      <c r="J135" s="63"/>
      <c r="K135" s="54"/>
      <c r="L135" s="57">
        <v>680.11</v>
      </c>
      <c r="M135" s="54"/>
      <c r="N135" s="58">
        <v>24089.51</v>
      </c>
      <c r="AF135" s="39"/>
      <c r="AG135" s="48"/>
      <c r="AH135" s="48"/>
      <c r="AK135" s="3" t="s">
        <v>77</v>
      </c>
      <c r="AM135" s="48"/>
    </row>
    <row r="136" spans="1:39" s="4" customFormat="1" ht="15" x14ac:dyDescent="0.25">
      <c r="A136" s="60"/>
      <c r="B136" s="50" t="s">
        <v>79</v>
      </c>
      <c r="C136" s="853" t="s">
        <v>80</v>
      </c>
      <c r="D136" s="853"/>
      <c r="E136" s="853"/>
      <c r="F136" s="53" t="s">
        <v>78</v>
      </c>
      <c r="G136" s="70">
        <v>134</v>
      </c>
      <c r="H136" s="54"/>
      <c r="I136" s="70">
        <v>134</v>
      </c>
      <c r="J136" s="63"/>
      <c r="K136" s="54"/>
      <c r="L136" s="57">
        <v>619.96</v>
      </c>
      <c r="M136" s="54"/>
      <c r="N136" s="58">
        <v>21959.14</v>
      </c>
      <c r="AF136" s="39"/>
      <c r="AG136" s="48"/>
      <c r="AH136" s="48"/>
      <c r="AK136" s="3" t="s">
        <v>80</v>
      </c>
      <c r="AM136" s="48"/>
    </row>
    <row r="137" spans="1:39" s="4" customFormat="1" ht="15" x14ac:dyDescent="0.25">
      <c r="A137" s="71"/>
      <c r="B137" s="72"/>
      <c r="C137" s="847" t="s">
        <v>81</v>
      </c>
      <c r="D137" s="847"/>
      <c r="E137" s="847"/>
      <c r="F137" s="42"/>
      <c r="G137" s="43"/>
      <c r="H137" s="43"/>
      <c r="I137" s="43"/>
      <c r="J137" s="46"/>
      <c r="K137" s="43"/>
      <c r="L137" s="73">
        <v>18875.419999999998</v>
      </c>
      <c r="M137" s="66"/>
      <c r="N137" s="47"/>
      <c r="AF137" s="39"/>
      <c r="AG137" s="48"/>
      <c r="AH137" s="48"/>
      <c r="AM137" s="48" t="s">
        <v>81</v>
      </c>
    </row>
    <row r="138" spans="1:39" s="4" customFormat="1" ht="34.5" x14ac:dyDescent="0.25">
      <c r="A138" s="40" t="s">
        <v>158</v>
      </c>
      <c r="B138" s="41" t="s">
        <v>328</v>
      </c>
      <c r="C138" s="847" t="s">
        <v>329</v>
      </c>
      <c r="D138" s="847"/>
      <c r="E138" s="847"/>
      <c r="F138" s="42" t="s">
        <v>326</v>
      </c>
      <c r="G138" s="43">
        <v>0.628</v>
      </c>
      <c r="H138" s="44">
        <v>1</v>
      </c>
      <c r="I138" s="129">
        <v>0.628</v>
      </c>
      <c r="J138" s="46"/>
      <c r="K138" s="43"/>
      <c r="L138" s="46"/>
      <c r="M138" s="43"/>
      <c r="N138" s="47"/>
      <c r="AF138" s="39"/>
      <c r="AG138" s="48"/>
      <c r="AH138" s="48" t="s">
        <v>329</v>
      </c>
      <c r="AM138" s="48"/>
    </row>
    <row r="139" spans="1:39" s="4" customFormat="1" ht="22.5" x14ac:dyDescent="0.25">
      <c r="A139" s="49"/>
      <c r="B139" s="50" t="s">
        <v>699</v>
      </c>
      <c r="C139" s="848" t="s">
        <v>65</v>
      </c>
      <c r="D139" s="848"/>
      <c r="E139" s="848"/>
      <c r="F139" s="848"/>
      <c r="G139" s="848"/>
      <c r="H139" s="848"/>
      <c r="I139" s="848"/>
      <c r="J139" s="848"/>
      <c r="K139" s="848"/>
      <c r="L139" s="848"/>
      <c r="M139" s="848"/>
      <c r="N139" s="849"/>
      <c r="AF139" s="39"/>
      <c r="AG139" s="48"/>
      <c r="AH139" s="48"/>
      <c r="AI139" s="3" t="s">
        <v>65</v>
      </c>
      <c r="AM139" s="48"/>
    </row>
    <row r="140" spans="1:39" s="4" customFormat="1" ht="15" x14ac:dyDescent="0.25">
      <c r="A140" s="49"/>
      <c r="B140" s="50" t="s">
        <v>856</v>
      </c>
      <c r="C140" s="848" t="s">
        <v>857</v>
      </c>
      <c r="D140" s="848"/>
      <c r="E140" s="848"/>
      <c r="F140" s="848"/>
      <c r="G140" s="848"/>
      <c r="H140" s="848"/>
      <c r="I140" s="848"/>
      <c r="J140" s="848"/>
      <c r="K140" s="848"/>
      <c r="L140" s="848"/>
      <c r="M140" s="848"/>
      <c r="N140" s="849"/>
      <c r="AF140" s="39"/>
      <c r="AG140" s="48"/>
      <c r="AH140" s="48"/>
      <c r="AI140" s="3" t="s">
        <v>857</v>
      </c>
      <c r="AM140" s="48"/>
    </row>
    <row r="141" spans="1:39" s="4" customFormat="1" ht="15" x14ac:dyDescent="0.25">
      <c r="A141" s="51"/>
      <c r="B141" s="50" t="s">
        <v>67</v>
      </c>
      <c r="C141" s="853" t="s">
        <v>68</v>
      </c>
      <c r="D141" s="853"/>
      <c r="E141" s="853"/>
      <c r="F141" s="53"/>
      <c r="G141" s="54"/>
      <c r="H141" s="54"/>
      <c r="I141" s="54"/>
      <c r="J141" s="57">
        <v>468.89</v>
      </c>
      <c r="K141" s="56">
        <v>3.45</v>
      </c>
      <c r="L141" s="55">
        <v>1015.9</v>
      </c>
      <c r="M141" s="54"/>
      <c r="N141" s="59"/>
      <c r="AF141" s="39"/>
      <c r="AG141" s="48"/>
      <c r="AH141" s="48"/>
      <c r="AJ141" s="3" t="s">
        <v>68</v>
      </c>
      <c r="AM141" s="48"/>
    </row>
    <row r="142" spans="1:39" s="4" customFormat="1" ht="15" x14ac:dyDescent="0.25">
      <c r="A142" s="51"/>
      <c r="B142" s="50" t="s">
        <v>69</v>
      </c>
      <c r="C142" s="853" t="s">
        <v>70</v>
      </c>
      <c r="D142" s="853"/>
      <c r="E142" s="853"/>
      <c r="F142" s="53"/>
      <c r="G142" s="54"/>
      <c r="H142" s="54"/>
      <c r="I142" s="54"/>
      <c r="J142" s="57">
        <v>27.84</v>
      </c>
      <c r="K142" s="56">
        <v>3.45</v>
      </c>
      <c r="L142" s="57">
        <v>60.32</v>
      </c>
      <c r="M142" s="56">
        <v>35.42</v>
      </c>
      <c r="N142" s="58">
        <v>2136.5300000000002</v>
      </c>
      <c r="AF142" s="39"/>
      <c r="AG142" s="48"/>
      <c r="AH142" s="48"/>
      <c r="AJ142" s="3" t="s">
        <v>70</v>
      </c>
      <c r="AM142" s="48"/>
    </row>
    <row r="143" spans="1:39" s="4" customFormat="1" ht="15" x14ac:dyDescent="0.25">
      <c r="A143" s="51"/>
      <c r="B143" s="50" t="s">
        <v>86</v>
      </c>
      <c r="C143" s="853" t="s">
        <v>87</v>
      </c>
      <c r="D143" s="853"/>
      <c r="E143" s="853"/>
      <c r="F143" s="53"/>
      <c r="G143" s="54"/>
      <c r="H143" s="54"/>
      <c r="I143" s="54"/>
      <c r="J143" s="55">
        <v>1242.3599999999999</v>
      </c>
      <c r="K143" s="70">
        <v>3</v>
      </c>
      <c r="L143" s="55">
        <v>2340.61</v>
      </c>
      <c r="M143" s="54"/>
      <c r="N143" s="59"/>
      <c r="AF143" s="39"/>
      <c r="AG143" s="48"/>
      <c r="AH143" s="48"/>
      <c r="AJ143" s="3" t="s">
        <v>87</v>
      </c>
      <c r="AM143" s="48"/>
    </row>
    <row r="144" spans="1:39" s="4" customFormat="1" ht="15" x14ac:dyDescent="0.25">
      <c r="A144" s="60"/>
      <c r="B144" s="50"/>
      <c r="C144" s="853" t="s">
        <v>73</v>
      </c>
      <c r="D144" s="853"/>
      <c r="E144" s="853"/>
      <c r="F144" s="53" t="s">
        <v>72</v>
      </c>
      <c r="G144" s="56">
        <v>2.5099999999999998</v>
      </c>
      <c r="H144" s="56">
        <v>3.45</v>
      </c>
      <c r="I144" s="132">
        <v>5.4381659999999998</v>
      </c>
      <c r="J144" s="63"/>
      <c r="K144" s="54"/>
      <c r="L144" s="63"/>
      <c r="M144" s="54"/>
      <c r="N144" s="59"/>
      <c r="AF144" s="39"/>
      <c r="AG144" s="48"/>
      <c r="AH144" s="48"/>
      <c r="AK144" s="3" t="s">
        <v>73</v>
      </c>
      <c r="AM144" s="48"/>
    </row>
    <row r="145" spans="1:39" s="4" customFormat="1" ht="15" x14ac:dyDescent="0.25">
      <c r="A145" s="51"/>
      <c r="B145" s="50"/>
      <c r="C145" s="854" t="s">
        <v>74</v>
      </c>
      <c r="D145" s="854"/>
      <c r="E145" s="854"/>
      <c r="F145" s="65"/>
      <c r="G145" s="66"/>
      <c r="H145" s="66"/>
      <c r="I145" s="66"/>
      <c r="J145" s="67">
        <v>1711.25</v>
      </c>
      <c r="K145" s="66"/>
      <c r="L145" s="67">
        <v>3356.51</v>
      </c>
      <c r="M145" s="66"/>
      <c r="N145" s="69"/>
      <c r="AF145" s="39"/>
      <c r="AG145" s="48"/>
      <c r="AH145" s="48"/>
      <c r="AL145" s="3" t="s">
        <v>74</v>
      </c>
      <c r="AM145" s="48"/>
    </row>
    <row r="146" spans="1:39" s="4" customFormat="1" ht="15" x14ac:dyDescent="0.25">
      <c r="A146" s="60"/>
      <c r="B146" s="50"/>
      <c r="C146" s="853" t="s">
        <v>75</v>
      </c>
      <c r="D146" s="853"/>
      <c r="E146" s="853"/>
      <c r="F146" s="53"/>
      <c r="G146" s="54"/>
      <c r="H146" s="54"/>
      <c r="I146" s="54"/>
      <c r="J146" s="63"/>
      <c r="K146" s="54"/>
      <c r="L146" s="57">
        <v>60.32</v>
      </c>
      <c r="M146" s="54"/>
      <c r="N146" s="58">
        <v>2136.5300000000002</v>
      </c>
      <c r="AF146" s="39"/>
      <c r="AG146" s="48"/>
      <c r="AH146" s="48"/>
      <c r="AK146" s="3" t="s">
        <v>75</v>
      </c>
      <c r="AM146" s="48"/>
    </row>
    <row r="147" spans="1:39" s="4" customFormat="1" ht="15" x14ac:dyDescent="0.25">
      <c r="A147" s="60"/>
      <c r="B147" s="50" t="s">
        <v>76</v>
      </c>
      <c r="C147" s="853" t="s">
        <v>77</v>
      </c>
      <c r="D147" s="853"/>
      <c r="E147" s="853"/>
      <c r="F147" s="53" t="s">
        <v>78</v>
      </c>
      <c r="G147" s="70">
        <v>147</v>
      </c>
      <c r="H147" s="54"/>
      <c r="I147" s="70">
        <v>147</v>
      </c>
      <c r="J147" s="63"/>
      <c r="K147" s="54"/>
      <c r="L147" s="57">
        <v>88.67</v>
      </c>
      <c r="M147" s="54"/>
      <c r="N147" s="58">
        <v>3140.7</v>
      </c>
      <c r="AF147" s="39"/>
      <c r="AG147" s="48"/>
      <c r="AH147" s="48"/>
      <c r="AK147" s="3" t="s">
        <v>77</v>
      </c>
      <c r="AM147" s="48"/>
    </row>
    <row r="148" spans="1:39" s="4" customFormat="1" ht="15" x14ac:dyDescent="0.25">
      <c r="A148" s="60"/>
      <c r="B148" s="50" t="s">
        <v>79</v>
      </c>
      <c r="C148" s="853" t="s">
        <v>80</v>
      </c>
      <c r="D148" s="853"/>
      <c r="E148" s="853"/>
      <c r="F148" s="53" t="s">
        <v>78</v>
      </c>
      <c r="G148" s="70">
        <v>134</v>
      </c>
      <c r="H148" s="54"/>
      <c r="I148" s="70">
        <v>134</v>
      </c>
      <c r="J148" s="63"/>
      <c r="K148" s="54"/>
      <c r="L148" s="57">
        <v>80.83</v>
      </c>
      <c r="M148" s="54"/>
      <c r="N148" s="58">
        <v>2862.95</v>
      </c>
      <c r="AF148" s="39"/>
      <c r="AG148" s="48"/>
      <c r="AH148" s="48"/>
      <c r="AK148" s="3" t="s">
        <v>80</v>
      </c>
      <c r="AM148" s="48"/>
    </row>
    <row r="149" spans="1:39" s="4" customFormat="1" ht="15" x14ac:dyDescent="0.25">
      <c r="A149" s="71"/>
      <c r="B149" s="72"/>
      <c r="C149" s="847" t="s">
        <v>81</v>
      </c>
      <c r="D149" s="847"/>
      <c r="E149" s="847"/>
      <c r="F149" s="42"/>
      <c r="G149" s="43"/>
      <c r="H149" s="43"/>
      <c r="I149" s="43"/>
      <c r="J149" s="46"/>
      <c r="K149" s="43"/>
      <c r="L149" s="73">
        <v>3526.01</v>
      </c>
      <c r="M149" s="66"/>
      <c r="N149" s="47"/>
      <c r="AF149" s="39"/>
      <c r="AG149" s="48"/>
      <c r="AH149" s="48"/>
      <c r="AM149" s="48" t="s">
        <v>81</v>
      </c>
    </row>
    <row r="150" spans="1:39" s="4" customFormat="1" ht="45.75" x14ac:dyDescent="0.25">
      <c r="A150" s="40" t="s">
        <v>161</v>
      </c>
      <c r="B150" s="41" t="s">
        <v>858</v>
      </c>
      <c r="C150" s="847" t="s">
        <v>859</v>
      </c>
      <c r="D150" s="847"/>
      <c r="E150" s="847"/>
      <c r="F150" s="42" t="s">
        <v>326</v>
      </c>
      <c r="G150" s="43">
        <v>0.628</v>
      </c>
      <c r="H150" s="44">
        <v>1</v>
      </c>
      <c r="I150" s="129">
        <v>0.628</v>
      </c>
      <c r="J150" s="46"/>
      <c r="K150" s="43"/>
      <c r="L150" s="46"/>
      <c r="M150" s="43"/>
      <c r="N150" s="47"/>
      <c r="AF150" s="39"/>
      <c r="AG150" s="48"/>
      <c r="AH150" s="48" t="s">
        <v>859</v>
      </c>
      <c r="AM150" s="48"/>
    </row>
    <row r="151" spans="1:39" s="4" customFormat="1" ht="22.5" x14ac:dyDescent="0.25">
      <c r="A151" s="49"/>
      <c r="B151" s="50" t="s">
        <v>699</v>
      </c>
      <c r="C151" s="848" t="s">
        <v>65</v>
      </c>
      <c r="D151" s="848"/>
      <c r="E151" s="848"/>
      <c r="F151" s="848"/>
      <c r="G151" s="848"/>
      <c r="H151" s="848"/>
      <c r="I151" s="848"/>
      <c r="J151" s="848"/>
      <c r="K151" s="848"/>
      <c r="L151" s="848"/>
      <c r="M151" s="848"/>
      <c r="N151" s="849"/>
      <c r="AF151" s="39"/>
      <c r="AG151" s="48"/>
      <c r="AH151" s="48"/>
      <c r="AI151" s="3" t="s">
        <v>65</v>
      </c>
      <c r="AM151" s="48"/>
    </row>
    <row r="152" spans="1:39" s="4" customFormat="1" ht="15" x14ac:dyDescent="0.25">
      <c r="A152" s="51"/>
      <c r="B152" s="50" t="s">
        <v>60</v>
      </c>
      <c r="C152" s="853" t="s">
        <v>66</v>
      </c>
      <c r="D152" s="853"/>
      <c r="E152" s="853"/>
      <c r="F152" s="53"/>
      <c r="G152" s="54"/>
      <c r="H152" s="54"/>
      <c r="I152" s="54"/>
      <c r="J152" s="57">
        <v>154.49</v>
      </c>
      <c r="K152" s="56">
        <v>1.1499999999999999</v>
      </c>
      <c r="L152" s="57">
        <v>111.57</v>
      </c>
      <c r="M152" s="56">
        <v>35.42</v>
      </c>
      <c r="N152" s="58">
        <v>3951.81</v>
      </c>
      <c r="AF152" s="39"/>
      <c r="AG152" s="48"/>
      <c r="AH152" s="48"/>
      <c r="AJ152" s="3" t="s">
        <v>66</v>
      </c>
      <c r="AM152" s="48"/>
    </row>
    <row r="153" spans="1:39" s="4" customFormat="1" ht="15" x14ac:dyDescent="0.25">
      <c r="A153" s="51"/>
      <c r="B153" s="50" t="s">
        <v>67</v>
      </c>
      <c r="C153" s="853" t="s">
        <v>68</v>
      </c>
      <c r="D153" s="853"/>
      <c r="E153" s="853"/>
      <c r="F153" s="53"/>
      <c r="G153" s="54"/>
      <c r="H153" s="54"/>
      <c r="I153" s="54"/>
      <c r="J153" s="55">
        <v>4510.84</v>
      </c>
      <c r="K153" s="56">
        <v>1.1499999999999999</v>
      </c>
      <c r="L153" s="55">
        <v>3257.73</v>
      </c>
      <c r="M153" s="54"/>
      <c r="N153" s="59"/>
      <c r="AF153" s="39"/>
      <c r="AG153" s="48"/>
      <c r="AH153" s="48"/>
      <c r="AJ153" s="3" t="s">
        <v>68</v>
      </c>
      <c r="AM153" s="48"/>
    </row>
    <row r="154" spans="1:39" s="4" customFormat="1" ht="15" x14ac:dyDescent="0.25">
      <c r="A154" s="51"/>
      <c r="B154" s="50" t="s">
        <v>69</v>
      </c>
      <c r="C154" s="853" t="s">
        <v>70</v>
      </c>
      <c r="D154" s="853"/>
      <c r="E154" s="853"/>
      <c r="F154" s="53"/>
      <c r="G154" s="54"/>
      <c r="H154" s="54"/>
      <c r="I154" s="54"/>
      <c r="J154" s="57">
        <v>101.52</v>
      </c>
      <c r="K154" s="56">
        <v>1.1499999999999999</v>
      </c>
      <c r="L154" s="57">
        <v>73.319999999999993</v>
      </c>
      <c r="M154" s="56">
        <v>35.42</v>
      </c>
      <c r="N154" s="58">
        <v>2596.9899999999998</v>
      </c>
      <c r="AF154" s="39"/>
      <c r="AG154" s="48"/>
      <c r="AH154" s="48"/>
      <c r="AJ154" s="3" t="s">
        <v>70</v>
      </c>
      <c r="AM154" s="48"/>
    </row>
    <row r="155" spans="1:39" s="4" customFormat="1" ht="15" x14ac:dyDescent="0.25">
      <c r="A155" s="51"/>
      <c r="B155" s="50" t="s">
        <v>86</v>
      </c>
      <c r="C155" s="853" t="s">
        <v>87</v>
      </c>
      <c r="D155" s="853"/>
      <c r="E155" s="853"/>
      <c r="F155" s="53"/>
      <c r="G155" s="54"/>
      <c r="H155" s="54"/>
      <c r="I155" s="54"/>
      <c r="J155" s="55">
        <v>1056.43</v>
      </c>
      <c r="K155" s="54"/>
      <c r="L155" s="57">
        <v>663.44</v>
      </c>
      <c r="M155" s="54"/>
      <c r="N155" s="59"/>
      <c r="AF155" s="39"/>
      <c r="AG155" s="48"/>
      <c r="AH155" s="48"/>
      <c r="AJ155" s="3" t="s">
        <v>87</v>
      </c>
      <c r="AM155" s="48"/>
    </row>
    <row r="156" spans="1:39" s="4" customFormat="1" ht="15" x14ac:dyDescent="0.25">
      <c r="A156" s="60"/>
      <c r="B156" s="50"/>
      <c r="C156" s="853" t="s">
        <v>71</v>
      </c>
      <c r="D156" s="853"/>
      <c r="E156" s="853"/>
      <c r="F156" s="53" t="s">
        <v>72</v>
      </c>
      <c r="G156" s="56">
        <v>16.63</v>
      </c>
      <c r="H156" s="56">
        <v>1.1499999999999999</v>
      </c>
      <c r="I156" s="132">
        <v>12.010185999999999</v>
      </c>
      <c r="J156" s="63"/>
      <c r="K156" s="54"/>
      <c r="L156" s="63"/>
      <c r="M156" s="54"/>
      <c r="N156" s="59"/>
      <c r="AF156" s="39"/>
      <c r="AG156" s="48"/>
      <c r="AH156" s="48"/>
      <c r="AK156" s="3" t="s">
        <v>71</v>
      </c>
      <c r="AM156" s="48"/>
    </row>
    <row r="157" spans="1:39" s="4" customFormat="1" ht="15" x14ac:dyDescent="0.25">
      <c r="A157" s="60"/>
      <c r="B157" s="50"/>
      <c r="C157" s="853" t="s">
        <v>73</v>
      </c>
      <c r="D157" s="853"/>
      <c r="E157" s="853"/>
      <c r="F157" s="53" t="s">
        <v>72</v>
      </c>
      <c r="G157" s="56">
        <v>7.86</v>
      </c>
      <c r="H157" s="56">
        <v>1.1499999999999999</v>
      </c>
      <c r="I157" s="132">
        <v>5.6764919999999996</v>
      </c>
      <c r="J157" s="63"/>
      <c r="K157" s="54"/>
      <c r="L157" s="63"/>
      <c r="M157" s="54"/>
      <c r="N157" s="59"/>
      <c r="AF157" s="39"/>
      <c r="AG157" s="48"/>
      <c r="AH157" s="48"/>
      <c r="AK157" s="3" t="s">
        <v>73</v>
      </c>
      <c r="AM157" s="48"/>
    </row>
    <row r="158" spans="1:39" s="4" customFormat="1" ht="15" x14ac:dyDescent="0.25">
      <c r="A158" s="51"/>
      <c r="B158" s="50"/>
      <c r="C158" s="854" t="s">
        <v>74</v>
      </c>
      <c r="D158" s="854"/>
      <c r="E158" s="854"/>
      <c r="F158" s="65"/>
      <c r="G158" s="66"/>
      <c r="H158" s="66"/>
      <c r="I158" s="66"/>
      <c r="J158" s="67">
        <v>5721.76</v>
      </c>
      <c r="K158" s="66"/>
      <c r="L158" s="67">
        <v>4032.74</v>
      </c>
      <c r="M158" s="66"/>
      <c r="N158" s="69"/>
      <c r="AF158" s="39"/>
      <c r="AG158" s="48"/>
      <c r="AH158" s="48"/>
      <c r="AL158" s="3" t="s">
        <v>74</v>
      </c>
      <c r="AM158" s="48"/>
    </row>
    <row r="159" spans="1:39" s="4" customFormat="1" ht="15" x14ac:dyDescent="0.25">
      <c r="A159" s="60"/>
      <c r="B159" s="50"/>
      <c r="C159" s="853" t="s">
        <v>75</v>
      </c>
      <c r="D159" s="853"/>
      <c r="E159" s="853"/>
      <c r="F159" s="53"/>
      <c r="G159" s="54"/>
      <c r="H159" s="54"/>
      <c r="I159" s="54"/>
      <c r="J159" s="63"/>
      <c r="K159" s="54"/>
      <c r="L159" s="57">
        <v>184.89</v>
      </c>
      <c r="M159" s="54"/>
      <c r="N159" s="58">
        <v>6548.8</v>
      </c>
      <c r="AF159" s="39"/>
      <c r="AG159" s="48"/>
      <c r="AH159" s="48"/>
      <c r="AK159" s="3" t="s">
        <v>75</v>
      </c>
      <c r="AM159" s="48"/>
    </row>
    <row r="160" spans="1:39" s="4" customFormat="1" ht="15" x14ac:dyDescent="0.25">
      <c r="A160" s="60"/>
      <c r="B160" s="50" t="s">
        <v>76</v>
      </c>
      <c r="C160" s="853" t="s">
        <v>77</v>
      </c>
      <c r="D160" s="853"/>
      <c r="E160" s="853"/>
      <c r="F160" s="53" t="s">
        <v>78</v>
      </c>
      <c r="G160" s="70">
        <v>147</v>
      </c>
      <c r="H160" s="54"/>
      <c r="I160" s="70">
        <v>147</v>
      </c>
      <c r="J160" s="63"/>
      <c r="K160" s="54"/>
      <c r="L160" s="57">
        <v>271.79000000000002</v>
      </c>
      <c r="M160" s="54"/>
      <c r="N160" s="58">
        <v>9626.74</v>
      </c>
      <c r="AF160" s="39"/>
      <c r="AG160" s="48"/>
      <c r="AH160" s="48"/>
      <c r="AK160" s="3" t="s">
        <v>77</v>
      </c>
      <c r="AM160" s="48"/>
    </row>
    <row r="161" spans="1:39" s="4" customFormat="1" ht="15" x14ac:dyDescent="0.25">
      <c r="A161" s="60"/>
      <c r="B161" s="50" t="s">
        <v>79</v>
      </c>
      <c r="C161" s="853" t="s">
        <v>80</v>
      </c>
      <c r="D161" s="853"/>
      <c r="E161" s="853"/>
      <c r="F161" s="53" t="s">
        <v>78</v>
      </c>
      <c r="G161" s="70">
        <v>134</v>
      </c>
      <c r="H161" s="54"/>
      <c r="I161" s="70">
        <v>134</v>
      </c>
      <c r="J161" s="63"/>
      <c r="K161" s="54"/>
      <c r="L161" s="57">
        <v>247.75</v>
      </c>
      <c r="M161" s="54"/>
      <c r="N161" s="58">
        <v>8775.39</v>
      </c>
      <c r="AF161" s="39"/>
      <c r="AG161" s="48"/>
      <c r="AH161" s="48"/>
      <c r="AK161" s="3" t="s">
        <v>80</v>
      </c>
      <c r="AM161" s="48"/>
    </row>
    <row r="162" spans="1:39" s="4" customFormat="1" ht="15" x14ac:dyDescent="0.25">
      <c r="A162" s="71"/>
      <c r="B162" s="72"/>
      <c r="C162" s="847" t="s">
        <v>81</v>
      </c>
      <c r="D162" s="847"/>
      <c r="E162" s="847"/>
      <c r="F162" s="42"/>
      <c r="G162" s="43"/>
      <c r="H162" s="43"/>
      <c r="I162" s="43"/>
      <c r="J162" s="46"/>
      <c r="K162" s="43"/>
      <c r="L162" s="73">
        <v>4552.28</v>
      </c>
      <c r="M162" s="66"/>
      <c r="N162" s="47"/>
      <c r="AF162" s="39"/>
      <c r="AG162" s="48"/>
      <c r="AH162" s="48"/>
      <c r="AM162" s="48" t="s">
        <v>81</v>
      </c>
    </row>
    <row r="163" spans="1:39" s="4" customFormat="1" ht="34.5" x14ac:dyDescent="0.25">
      <c r="A163" s="40" t="s">
        <v>165</v>
      </c>
      <c r="B163" s="41" t="s">
        <v>860</v>
      </c>
      <c r="C163" s="847" t="s">
        <v>861</v>
      </c>
      <c r="D163" s="847"/>
      <c r="E163" s="847"/>
      <c r="F163" s="42" t="s">
        <v>326</v>
      </c>
      <c r="G163" s="43">
        <v>0.628</v>
      </c>
      <c r="H163" s="44">
        <v>1</v>
      </c>
      <c r="I163" s="129">
        <v>0.628</v>
      </c>
      <c r="J163" s="46"/>
      <c r="K163" s="43"/>
      <c r="L163" s="46"/>
      <c r="M163" s="43"/>
      <c r="N163" s="47"/>
      <c r="AF163" s="39"/>
      <c r="AG163" s="48"/>
      <c r="AH163" s="48" t="s">
        <v>861</v>
      </c>
      <c r="AM163" s="48"/>
    </row>
    <row r="164" spans="1:39" s="4" customFormat="1" ht="22.5" x14ac:dyDescent="0.25">
      <c r="A164" s="49"/>
      <c r="B164" s="50" t="s">
        <v>699</v>
      </c>
      <c r="C164" s="848" t="s">
        <v>65</v>
      </c>
      <c r="D164" s="848"/>
      <c r="E164" s="848"/>
      <c r="F164" s="848"/>
      <c r="G164" s="848"/>
      <c r="H164" s="848"/>
      <c r="I164" s="848"/>
      <c r="J164" s="848"/>
      <c r="K164" s="848"/>
      <c r="L164" s="848"/>
      <c r="M164" s="848"/>
      <c r="N164" s="849"/>
      <c r="AF164" s="39"/>
      <c r="AG164" s="48"/>
      <c r="AH164" s="48"/>
      <c r="AI164" s="3" t="s">
        <v>65</v>
      </c>
      <c r="AM164" s="48"/>
    </row>
    <row r="165" spans="1:39" s="4" customFormat="1" ht="15" x14ac:dyDescent="0.25">
      <c r="A165" s="49"/>
      <c r="B165" s="50"/>
      <c r="C165" s="848" t="s">
        <v>862</v>
      </c>
      <c r="D165" s="848"/>
      <c r="E165" s="848"/>
      <c r="F165" s="848"/>
      <c r="G165" s="848"/>
      <c r="H165" s="848"/>
      <c r="I165" s="848"/>
      <c r="J165" s="848"/>
      <c r="K165" s="848"/>
      <c r="L165" s="848"/>
      <c r="M165" s="848"/>
      <c r="N165" s="849"/>
      <c r="AF165" s="39"/>
      <c r="AG165" s="48"/>
      <c r="AH165" s="48"/>
      <c r="AI165" s="3" t="s">
        <v>862</v>
      </c>
      <c r="AM165" s="48"/>
    </row>
    <row r="166" spans="1:39" s="4" customFormat="1" ht="15" x14ac:dyDescent="0.25">
      <c r="A166" s="51"/>
      <c r="B166" s="50" t="s">
        <v>60</v>
      </c>
      <c r="C166" s="853" t="s">
        <v>66</v>
      </c>
      <c r="D166" s="853"/>
      <c r="E166" s="853"/>
      <c r="F166" s="53"/>
      <c r="G166" s="54"/>
      <c r="H166" s="54"/>
      <c r="I166" s="54"/>
      <c r="J166" s="57">
        <v>4.82</v>
      </c>
      <c r="K166" s="61">
        <v>9.1999999999999993</v>
      </c>
      <c r="L166" s="57">
        <v>27.85</v>
      </c>
      <c r="M166" s="56">
        <v>35.42</v>
      </c>
      <c r="N166" s="133">
        <v>986.45</v>
      </c>
      <c r="AF166" s="39"/>
      <c r="AG166" s="48"/>
      <c r="AH166" s="48"/>
      <c r="AJ166" s="3" t="s">
        <v>66</v>
      </c>
      <c r="AM166" s="48"/>
    </row>
    <row r="167" spans="1:39" s="4" customFormat="1" ht="15" x14ac:dyDescent="0.25">
      <c r="A167" s="51"/>
      <c r="B167" s="50" t="s">
        <v>67</v>
      </c>
      <c r="C167" s="853" t="s">
        <v>68</v>
      </c>
      <c r="D167" s="853"/>
      <c r="E167" s="853"/>
      <c r="F167" s="53"/>
      <c r="G167" s="54"/>
      <c r="H167" s="54"/>
      <c r="I167" s="54"/>
      <c r="J167" s="57">
        <v>257.14999999999998</v>
      </c>
      <c r="K167" s="61">
        <v>9.1999999999999993</v>
      </c>
      <c r="L167" s="55">
        <v>1485.71</v>
      </c>
      <c r="M167" s="54"/>
      <c r="N167" s="59"/>
      <c r="AF167" s="39"/>
      <c r="AG167" s="48"/>
      <c r="AH167" s="48"/>
      <c r="AJ167" s="3" t="s">
        <v>68</v>
      </c>
      <c r="AM167" s="48"/>
    </row>
    <row r="168" spans="1:39" s="4" customFormat="1" ht="15" x14ac:dyDescent="0.25">
      <c r="A168" s="51"/>
      <c r="B168" s="50" t="s">
        <v>69</v>
      </c>
      <c r="C168" s="853" t="s">
        <v>70</v>
      </c>
      <c r="D168" s="853"/>
      <c r="E168" s="853"/>
      <c r="F168" s="53"/>
      <c r="G168" s="54"/>
      <c r="H168" s="54"/>
      <c r="I168" s="54"/>
      <c r="J168" s="57">
        <v>5.37</v>
      </c>
      <c r="K168" s="61">
        <v>9.1999999999999993</v>
      </c>
      <c r="L168" s="57">
        <v>31.03</v>
      </c>
      <c r="M168" s="56">
        <v>35.42</v>
      </c>
      <c r="N168" s="58">
        <v>1099.08</v>
      </c>
      <c r="AF168" s="39"/>
      <c r="AG168" s="48"/>
      <c r="AH168" s="48"/>
      <c r="AJ168" s="3" t="s">
        <v>70</v>
      </c>
      <c r="AM168" s="48"/>
    </row>
    <row r="169" spans="1:39" s="4" customFormat="1" ht="15" x14ac:dyDescent="0.25">
      <c r="A169" s="60"/>
      <c r="B169" s="50"/>
      <c r="C169" s="853" t="s">
        <v>71</v>
      </c>
      <c r="D169" s="853"/>
      <c r="E169" s="853"/>
      <c r="F169" s="53" t="s">
        <v>72</v>
      </c>
      <c r="G169" s="56">
        <v>0.57999999999999996</v>
      </c>
      <c r="H169" s="61">
        <v>9.1999999999999993</v>
      </c>
      <c r="I169" s="132">
        <v>3.3510080000000002</v>
      </c>
      <c r="J169" s="63"/>
      <c r="K169" s="54"/>
      <c r="L169" s="63"/>
      <c r="M169" s="54"/>
      <c r="N169" s="59"/>
      <c r="AF169" s="39"/>
      <c r="AG169" s="48"/>
      <c r="AH169" s="48"/>
      <c r="AK169" s="3" t="s">
        <v>71</v>
      </c>
      <c r="AM169" s="48"/>
    </row>
    <row r="170" spans="1:39" s="4" customFormat="1" ht="15" x14ac:dyDescent="0.25">
      <c r="A170" s="60"/>
      <c r="B170" s="50"/>
      <c r="C170" s="853" t="s">
        <v>73</v>
      </c>
      <c r="D170" s="853"/>
      <c r="E170" s="853"/>
      <c r="F170" s="53" t="s">
        <v>72</v>
      </c>
      <c r="G170" s="56">
        <v>0.41</v>
      </c>
      <c r="H170" s="61">
        <v>9.1999999999999993</v>
      </c>
      <c r="I170" s="132">
        <v>2.3688159999999998</v>
      </c>
      <c r="J170" s="63"/>
      <c r="K170" s="54"/>
      <c r="L170" s="63"/>
      <c r="M170" s="54"/>
      <c r="N170" s="59"/>
      <c r="AF170" s="39"/>
      <c r="AG170" s="48"/>
      <c r="AH170" s="48"/>
      <c r="AK170" s="3" t="s">
        <v>73</v>
      </c>
      <c r="AM170" s="48"/>
    </row>
    <row r="171" spans="1:39" s="4" customFormat="1" ht="15" x14ac:dyDescent="0.25">
      <c r="A171" s="51"/>
      <c r="B171" s="50"/>
      <c r="C171" s="854" t="s">
        <v>74</v>
      </c>
      <c r="D171" s="854"/>
      <c r="E171" s="854"/>
      <c r="F171" s="65"/>
      <c r="G171" s="66"/>
      <c r="H171" s="66"/>
      <c r="I171" s="66"/>
      <c r="J171" s="68">
        <v>261.97000000000003</v>
      </c>
      <c r="K171" s="66"/>
      <c r="L171" s="67">
        <v>1513.56</v>
      </c>
      <c r="M171" s="66"/>
      <c r="N171" s="69"/>
      <c r="AF171" s="39"/>
      <c r="AG171" s="48"/>
      <c r="AH171" s="48"/>
      <c r="AL171" s="3" t="s">
        <v>74</v>
      </c>
      <c r="AM171" s="48"/>
    </row>
    <row r="172" spans="1:39" s="4" customFormat="1" ht="15" x14ac:dyDescent="0.25">
      <c r="A172" s="60"/>
      <c r="B172" s="50"/>
      <c r="C172" s="853" t="s">
        <v>75</v>
      </c>
      <c r="D172" s="853"/>
      <c r="E172" s="853"/>
      <c r="F172" s="53"/>
      <c r="G172" s="54"/>
      <c r="H172" s="54"/>
      <c r="I172" s="54"/>
      <c r="J172" s="63"/>
      <c r="K172" s="54"/>
      <c r="L172" s="57">
        <v>58.88</v>
      </c>
      <c r="M172" s="54"/>
      <c r="N172" s="58">
        <v>2085.5300000000002</v>
      </c>
      <c r="AF172" s="39"/>
      <c r="AG172" s="48"/>
      <c r="AH172" s="48"/>
      <c r="AK172" s="3" t="s">
        <v>75</v>
      </c>
      <c r="AM172" s="48"/>
    </row>
    <row r="173" spans="1:39" s="4" customFormat="1" ht="15" x14ac:dyDescent="0.25">
      <c r="A173" s="60"/>
      <c r="B173" s="50" t="s">
        <v>76</v>
      </c>
      <c r="C173" s="853" t="s">
        <v>77</v>
      </c>
      <c r="D173" s="853"/>
      <c r="E173" s="853"/>
      <c r="F173" s="53" t="s">
        <v>78</v>
      </c>
      <c r="G173" s="70">
        <v>147</v>
      </c>
      <c r="H173" s="54"/>
      <c r="I173" s="70">
        <v>147</v>
      </c>
      <c r="J173" s="63"/>
      <c r="K173" s="54"/>
      <c r="L173" s="57">
        <v>86.55</v>
      </c>
      <c r="M173" s="54"/>
      <c r="N173" s="58">
        <v>3065.73</v>
      </c>
      <c r="AF173" s="39"/>
      <c r="AG173" s="48"/>
      <c r="AH173" s="48"/>
      <c r="AK173" s="3" t="s">
        <v>77</v>
      </c>
      <c r="AM173" s="48"/>
    </row>
    <row r="174" spans="1:39" s="4" customFormat="1" ht="15" x14ac:dyDescent="0.25">
      <c r="A174" s="60"/>
      <c r="B174" s="50" t="s">
        <v>79</v>
      </c>
      <c r="C174" s="853" t="s">
        <v>80</v>
      </c>
      <c r="D174" s="853"/>
      <c r="E174" s="853"/>
      <c r="F174" s="53" t="s">
        <v>78</v>
      </c>
      <c r="G174" s="70">
        <v>134</v>
      </c>
      <c r="H174" s="54"/>
      <c r="I174" s="70">
        <v>134</v>
      </c>
      <c r="J174" s="63"/>
      <c r="K174" s="54"/>
      <c r="L174" s="57">
        <v>78.900000000000006</v>
      </c>
      <c r="M174" s="54"/>
      <c r="N174" s="58">
        <v>2794.61</v>
      </c>
      <c r="AF174" s="39"/>
      <c r="AG174" s="48"/>
      <c r="AH174" s="48"/>
      <c r="AK174" s="3" t="s">
        <v>80</v>
      </c>
      <c r="AM174" s="48"/>
    </row>
    <row r="175" spans="1:39" s="4" customFormat="1" ht="15" x14ac:dyDescent="0.25">
      <c r="A175" s="71"/>
      <c r="B175" s="72"/>
      <c r="C175" s="847" t="s">
        <v>81</v>
      </c>
      <c r="D175" s="847"/>
      <c r="E175" s="847"/>
      <c r="F175" s="42"/>
      <c r="G175" s="43"/>
      <c r="H175" s="43"/>
      <c r="I175" s="43"/>
      <c r="J175" s="46"/>
      <c r="K175" s="43"/>
      <c r="L175" s="73">
        <v>1679.01</v>
      </c>
      <c r="M175" s="66"/>
      <c r="N175" s="47"/>
      <c r="AF175" s="39"/>
      <c r="AG175" s="48"/>
      <c r="AH175" s="48"/>
      <c r="AM175" s="48" t="s">
        <v>81</v>
      </c>
    </row>
    <row r="176" spans="1:39" s="4" customFormat="1" ht="23.25" x14ac:dyDescent="0.25">
      <c r="A176" s="40" t="s">
        <v>168</v>
      </c>
      <c r="B176" s="41" t="s">
        <v>863</v>
      </c>
      <c r="C176" s="847" t="s">
        <v>864</v>
      </c>
      <c r="D176" s="847"/>
      <c r="E176" s="847"/>
      <c r="F176" s="42" t="s">
        <v>207</v>
      </c>
      <c r="G176" s="43">
        <v>89.2</v>
      </c>
      <c r="H176" s="44">
        <v>1</v>
      </c>
      <c r="I176" s="45">
        <v>89.2</v>
      </c>
      <c r="J176" s="73">
        <v>7433.33</v>
      </c>
      <c r="K176" s="43"/>
      <c r="L176" s="73">
        <v>77009.64</v>
      </c>
      <c r="M176" s="109">
        <v>8.61</v>
      </c>
      <c r="N176" s="134">
        <v>663053.04</v>
      </c>
      <c r="AF176" s="39"/>
      <c r="AG176" s="48"/>
      <c r="AH176" s="48" t="s">
        <v>864</v>
      </c>
      <c r="AM176" s="48"/>
    </row>
    <row r="177" spans="1:39" s="4" customFormat="1" ht="15" x14ac:dyDescent="0.25">
      <c r="A177" s="71"/>
      <c r="B177" s="72"/>
      <c r="C177" s="847" t="s">
        <v>81</v>
      </c>
      <c r="D177" s="847"/>
      <c r="E177" s="847"/>
      <c r="F177" s="42"/>
      <c r="G177" s="43"/>
      <c r="H177" s="43"/>
      <c r="I177" s="43"/>
      <c r="J177" s="46"/>
      <c r="K177" s="43"/>
      <c r="L177" s="73">
        <v>77009.64</v>
      </c>
      <c r="M177" s="66"/>
      <c r="N177" s="134">
        <v>663053.04</v>
      </c>
      <c r="AF177" s="39"/>
      <c r="AG177" s="48"/>
      <c r="AH177" s="48"/>
      <c r="AM177" s="48" t="s">
        <v>81</v>
      </c>
    </row>
    <row r="178" spans="1:39" s="4" customFormat="1" ht="45.75" x14ac:dyDescent="0.25">
      <c r="A178" s="40" t="s">
        <v>171</v>
      </c>
      <c r="B178" s="41" t="s">
        <v>858</v>
      </c>
      <c r="C178" s="847" t="s">
        <v>859</v>
      </c>
      <c r="D178" s="847"/>
      <c r="E178" s="847"/>
      <c r="F178" s="42" t="s">
        <v>326</v>
      </c>
      <c r="G178" s="43">
        <v>0.628</v>
      </c>
      <c r="H178" s="44">
        <v>1</v>
      </c>
      <c r="I178" s="129">
        <v>0.628</v>
      </c>
      <c r="J178" s="46"/>
      <c r="K178" s="43"/>
      <c r="L178" s="46"/>
      <c r="M178" s="43"/>
      <c r="N178" s="47"/>
      <c r="AF178" s="39"/>
      <c r="AG178" s="48"/>
      <c r="AH178" s="48" t="s">
        <v>859</v>
      </c>
      <c r="AM178" s="48"/>
    </row>
    <row r="179" spans="1:39" s="4" customFormat="1" ht="22.5" x14ac:dyDescent="0.25">
      <c r="A179" s="49"/>
      <c r="B179" s="50" t="s">
        <v>699</v>
      </c>
      <c r="C179" s="848" t="s">
        <v>65</v>
      </c>
      <c r="D179" s="848"/>
      <c r="E179" s="848"/>
      <c r="F179" s="848"/>
      <c r="G179" s="848"/>
      <c r="H179" s="848"/>
      <c r="I179" s="848"/>
      <c r="J179" s="848"/>
      <c r="K179" s="848"/>
      <c r="L179" s="848"/>
      <c r="M179" s="848"/>
      <c r="N179" s="849"/>
      <c r="AF179" s="39"/>
      <c r="AG179" s="48"/>
      <c r="AH179" s="48"/>
      <c r="AI179" s="3" t="s">
        <v>65</v>
      </c>
      <c r="AM179" s="48"/>
    </row>
    <row r="180" spans="1:39" s="4" customFormat="1" ht="15" x14ac:dyDescent="0.25">
      <c r="A180" s="51"/>
      <c r="B180" s="50" t="s">
        <v>60</v>
      </c>
      <c r="C180" s="853" t="s">
        <v>66</v>
      </c>
      <c r="D180" s="853"/>
      <c r="E180" s="853"/>
      <c r="F180" s="53"/>
      <c r="G180" s="54"/>
      <c r="H180" s="54"/>
      <c r="I180" s="54"/>
      <c r="J180" s="57">
        <v>154.49</v>
      </c>
      <c r="K180" s="56">
        <v>1.1499999999999999</v>
      </c>
      <c r="L180" s="57">
        <v>111.57</v>
      </c>
      <c r="M180" s="56">
        <v>35.42</v>
      </c>
      <c r="N180" s="58">
        <v>3951.81</v>
      </c>
      <c r="AF180" s="39"/>
      <c r="AG180" s="48"/>
      <c r="AH180" s="48"/>
      <c r="AJ180" s="3" t="s">
        <v>66</v>
      </c>
      <c r="AM180" s="48"/>
    </row>
    <row r="181" spans="1:39" s="4" customFormat="1" ht="15" x14ac:dyDescent="0.25">
      <c r="A181" s="51"/>
      <c r="B181" s="50" t="s">
        <v>67</v>
      </c>
      <c r="C181" s="853" t="s">
        <v>68</v>
      </c>
      <c r="D181" s="853"/>
      <c r="E181" s="853"/>
      <c r="F181" s="53"/>
      <c r="G181" s="54"/>
      <c r="H181" s="54"/>
      <c r="I181" s="54"/>
      <c r="J181" s="55">
        <v>4510.84</v>
      </c>
      <c r="K181" s="56">
        <v>1.1499999999999999</v>
      </c>
      <c r="L181" s="55">
        <v>3257.73</v>
      </c>
      <c r="M181" s="54"/>
      <c r="N181" s="59"/>
      <c r="AF181" s="39"/>
      <c r="AG181" s="48"/>
      <c r="AH181" s="48"/>
      <c r="AJ181" s="3" t="s">
        <v>68</v>
      </c>
      <c r="AM181" s="48"/>
    </row>
    <row r="182" spans="1:39" s="4" customFormat="1" ht="15" x14ac:dyDescent="0.25">
      <c r="A182" s="51"/>
      <c r="B182" s="50" t="s">
        <v>69</v>
      </c>
      <c r="C182" s="853" t="s">
        <v>70</v>
      </c>
      <c r="D182" s="853"/>
      <c r="E182" s="853"/>
      <c r="F182" s="53"/>
      <c r="G182" s="54"/>
      <c r="H182" s="54"/>
      <c r="I182" s="54"/>
      <c r="J182" s="57">
        <v>101.52</v>
      </c>
      <c r="K182" s="56">
        <v>1.1499999999999999</v>
      </c>
      <c r="L182" s="57">
        <v>73.319999999999993</v>
      </c>
      <c r="M182" s="56">
        <v>35.42</v>
      </c>
      <c r="N182" s="58">
        <v>2596.9899999999998</v>
      </c>
      <c r="AF182" s="39"/>
      <c r="AG182" s="48"/>
      <c r="AH182" s="48"/>
      <c r="AJ182" s="3" t="s">
        <v>70</v>
      </c>
      <c r="AM182" s="48"/>
    </row>
    <row r="183" spans="1:39" s="4" customFormat="1" ht="15" x14ac:dyDescent="0.25">
      <c r="A183" s="51"/>
      <c r="B183" s="50" t="s">
        <v>86</v>
      </c>
      <c r="C183" s="853" t="s">
        <v>87</v>
      </c>
      <c r="D183" s="853"/>
      <c r="E183" s="853"/>
      <c r="F183" s="53"/>
      <c r="G183" s="54"/>
      <c r="H183" s="54"/>
      <c r="I183" s="54"/>
      <c r="J183" s="55">
        <v>1056.43</v>
      </c>
      <c r="K183" s="54"/>
      <c r="L183" s="57">
        <v>663.44</v>
      </c>
      <c r="M183" s="54"/>
      <c r="N183" s="59"/>
      <c r="AF183" s="39"/>
      <c r="AG183" s="48"/>
      <c r="AH183" s="48"/>
      <c r="AJ183" s="3" t="s">
        <v>87</v>
      </c>
      <c r="AM183" s="48"/>
    </row>
    <row r="184" spans="1:39" s="4" customFormat="1" ht="15" x14ac:dyDescent="0.25">
      <c r="A184" s="60"/>
      <c r="B184" s="50"/>
      <c r="C184" s="853" t="s">
        <v>71</v>
      </c>
      <c r="D184" s="853"/>
      <c r="E184" s="853"/>
      <c r="F184" s="53" t="s">
        <v>72</v>
      </c>
      <c r="G184" s="56">
        <v>16.63</v>
      </c>
      <c r="H184" s="56">
        <v>1.1499999999999999</v>
      </c>
      <c r="I184" s="132">
        <v>12.010185999999999</v>
      </c>
      <c r="J184" s="63"/>
      <c r="K184" s="54"/>
      <c r="L184" s="63"/>
      <c r="M184" s="54"/>
      <c r="N184" s="59"/>
      <c r="AF184" s="39"/>
      <c r="AG184" s="48"/>
      <c r="AH184" s="48"/>
      <c r="AK184" s="3" t="s">
        <v>71</v>
      </c>
      <c r="AM184" s="48"/>
    </row>
    <row r="185" spans="1:39" s="4" customFormat="1" ht="15" x14ac:dyDescent="0.25">
      <c r="A185" s="60"/>
      <c r="B185" s="50"/>
      <c r="C185" s="853" t="s">
        <v>73</v>
      </c>
      <c r="D185" s="853"/>
      <c r="E185" s="853"/>
      <c r="F185" s="53" t="s">
        <v>72</v>
      </c>
      <c r="G185" s="56">
        <v>7.86</v>
      </c>
      <c r="H185" s="56">
        <v>1.1499999999999999</v>
      </c>
      <c r="I185" s="132">
        <v>5.6764919999999996</v>
      </c>
      <c r="J185" s="63"/>
      <c r="K185" s="54"/>
      <c r="L185" s="63"/>
      <c r="M185" s="54"/>
      <c r="N185" s="59"/>
      <c r="AF185" s="39"/>
      <c r="AG185" s="48"/>
      <c r="AH185" s="48"/>
      <c r="AK185" s="3" t="s">
        <v>73</v>
      </c>
      <c r="AM185" s="48"/>
    </row>
    <row r="186" spans="1:39" s="4" customFormat="1" ht="15" x14ac:dyDescent="0.25">
      <c r="A186" s="51"/>
      <c r="B186" s="50"/>
      <c r="C186" s="854" t="s">
        <v>74</v>
      </c>
      <c r="D186" s="854"/>
      <c r="E186" s="854"/>
      <c r="F186" s="65"/>
      <c r="G186" s="66"/>
      <c r="H186" s="66"/>
      <c r="I186" s="66"/>
      <c r="J186" s="67">
        <v>5721.76</v>
      </c>
      <c r="K186" s="66"/>
      <c r="L186" s="67">
        <v>4032.74</v>
      </c>
      <c r="M186" s="66"/>
      <c r="N186" s="69"/>
      <c r="AF186" s="39"/>
      <c r="AG186" s="48"/>
      <c r="AH186" s="48"/>
      <c r="AL186" s="3" t="s">
        <v>74</v>
      </c>
      <c r="AM186" s="48"/>
    </row>
    <row r="187" spans="1:39" s="4" customFormat="1" ht="15" x14ac:dyDescent="0.25">
      <c r="A187" s="60"/>
      <c r="B187" s="50"/>
      <c r="C187" s="853" t="s">
        <v>75</v>
      </c>
      <c r="D187" s="853"/>
      <c r="E187" s="853"/>
      <c r="F187" s="53"/>
      <c r="G187" s="54"/>
      <c r="H187" s="54"/>
      <c r="I187" s="54"/>
      <c r="J187" s="63"/>
      <c r="K187" s="54"/>
      <c r="L187" s="57">
        <v>184.89</v>
      </c>
      <c r="M187" s="54"/>
      <c r="N187" s="58">
        <v>6548.8</v>
      </c>
      <c r="AF187" s="39"/>
      <c r="AG187" s="48"/>
      <c r="AH187" s="48"/>
      <c r="AK187" s="3" t="s">
        <v>75</v>
      </c>
      <c r="AM187" s="48"/>
    </row>
    <row r="188" spans="1:39" s="4" customFormat="1" ht="15" x14ac:dyDescent="0.25">
      <c r="A188" s="60"/>
      <c r="B188" s="50" t="s">
        <v>76</v>
      </c>
      <c r="C188" s="853" t="s">
        <v>77</v>
      </c>
      <c r="D188" s="853"/>
      <c r="E188" s="853"/>
      <c r="F188" s="53" t="s">
        <v>78</v>
      </c>
      <c r="G188" s="70">
        <v>147</v>
      </c>
      <c r="H188" s="54"/>
      <c r="I188" s="70">
        <v>147</v>
      </c>
      <c r="J188" s="63"/>
      <c r="K188" s="54"/>
      <c r="L188" s="57">
        <v>271.79000000000002</v>
      </c>
      <c r="M188" s="54"/>
      <c r="N188" s="58">
        <v>9626.74</v>
      </c>
      <c r="AF188" s="39"/>
      <c r="AG188" s="48"/>
      <c r="AH188" s="48"/>
      <c r="AK188" s="3" t="s">
        <v>77</v>
      </c>
      <c r="AM188" s="48"/>
    </row>
    <row r="189" spans="1:39" s="4" customFormat="1" ht="15" x14ac:dyDescent="0.25">
      <c r="A189" s="60"/>
      <c r="B189" s="50" t="s">
        <v>79</v>
      </c>
      <c r="C189" s="853" t="s">
        <v>80</v>
      </c>
      <c r="D189" s="853"/>
      <c r="E189" s="853"/>
      <c r="F189" s="53" t="s">
        <v>78</v>
      </c>
      <c r="G189" s="70">
        <v>134</v>
      </c>
      <c r="H189" s="54"/>
      <c r="I189" s="70">
        <v>134</v>
      </c>
      <c r="J189" s="63"/>
      <c r="K189" s="54"/>
      <c r="L189" s="57">
        <v>247.75</v>
      </c>
      <c r="M189" s="54"/>
      <c r="N189" s="58">
        <v>8775.39</v>
      </c>
      <c r="AF189" s="39"/>
      <c r="AG189" s="48"/>
      <c r="AH189" s="48"/>
      <c r="AK189" s="3" t="s">
        <v>80</v>
      </c>
      <c r="AM189" s="48"/>
    </row>
    <row r="190" spans="1:39" s="4" customFormat="1" ht="15" x14ac:dyDescent="0.25">
      <c r="A190" s="71"/>
      <c r="B190" s="72"/>
      <c r="C190" s="847" t="s">
        <v>81</v>
      </c>
      <c r="D190" s="847"/>
      <c r="E190" s="847"/>
      <c r="F190" s="42"/>
      <c r="G190" s="43"/>
      <c r="H190" s="43"/>
      <c r="I190" s="43"/>
      <c r="J190" s="46"/>
      <c r="K190" s="43"/>
      <c r="L190" s="73">
        <v>4552.28</v>
      </c>
      <c r="M190" s="66"/>
      <c r="N190" s="47"/>
      <c r="AF190" s="39"/>
      <c r="AG190" s="48"/>
      <c r="AH190" s="48"/>
      <c r="AM190" s="48" t="s">
        <v>81</v>
      </c>
    </row>
    <row r="191" spans="1:39" s="4" customFormat="1" ht="34.5" x14ac:dyDescent="0.25">
      <c r="A191" s="40" t="s">
        <v>180</v>
      </c>
      <c r="B191" s="41" t="s">
        <v>860</v>
      </c>
      <c r="C191" s="847" t="s">
        <v>861</v>
      </c>
      <c r="D191" s="847"/>
      <c r="E191" s="847"/>
      <c r="F191" s="42" t="s">
        <v>326</v>
      </c>
      <c r="G191" s="43">
        <v>0.628</v>
      </c>
      <c r="H191" s="44">
        <v>1</v>
      </c>
      <c r="I191" s="129">
        <v>0.628</v>
      </c>
      <c r="J191" s="46"/>
      <c r="K191" s="43"/>
      <c r="L191" s="46"/>
      <c r="M191" s="43"/>
      <c r="N191" s="47"/>
      <c r="AF191" s="39"/>
      <c r="AG191" s="48"/>
      <c r="AH191" s="48" t="s">
        <v>861</v>
      </c>
      <c r="AM191" s="48"/>
    </row>
    <row r="192" spans="1:39" s="4" customFormat="1" ht="22.5" x14ac:dyDescent="0.25">
      <c r="A192" s="49"/>
      <c r="B192" s="50" t="s">
        <v>699</v>
      </c>
      <c r="C192" s="848" t="s">
        <v>65</v>
      </c>
      <c r="D192" s="848"/>
      <c r="E192" s="848"/>
      <c r="F192" s="848"/>
      <c r="G192" s="848"/>
      <c r="H192" s="848"/>
      <c r="I192" s="848"/>
      <c r="J192" s="848"/>
      <c r="K192" s="848"/>
      <c r="L192" s="848"/>
      <c r="M192" s="848"/>
      <c r="N192" s="849"/>
      <c r="AF192" s="39"/>
      <c r="AG192" s="48"/>
      <c r="AH192" s="48"/>
      <c r="AI192" s="3" t="s">
        <v>65</v>
      </c>
      <c r="AM192" s="48"/>
    </row>
    <row r="193" spans="1:40" s="4" customFormat="1" ht="15" x14ac:dyDescent="0.25">
      <c r="A193" s="49"/>
      <c r="B193" s="50"/>
      <c r="C193" s="848" t="s">
        <v>865</v>
      </c>
      <c r="D193" s="848"/>
      <c r="E193" s="848"/>
      <c r="F193" s="848"/>
      <c r="G193" s="848"/>
      <c r="H193" s="848"/>
      <c r="I193" s="848"/>
      <c r="J193" s="848"/>
      <c r="K193" s="848"/>
      <c r="L193" s="848"/>
      <c r="M193" s="848"/>
      <c r="N193" s="849"/>
      <c r="AF193" s="39"/>
      <c r="AG193" s="48"/>
      <c r="AH193" s="48"/>
      <c r="AI193" s="3" t="s">
        <v>865</v>
      </c>
      <c r="AM193" s="48"/>
    </row>
    <row r="194" spans="1:40" s="4" customFormat="1" ht="15" x14ac:dyDescent="0.25">
      <c r="A194" s="51"/>
      <c r="B194" s="50" t="s">
        <v>60</v>
      </c>
      <c r="C194" s="853" t="s">
        <v>66</v>
      </c>
      <c r="D194" s="853"/>
      <c r="E194" s="853"/>
      <c r="F194" s="53"/>
      <c r="G194" s="54"/>
      <c r="H194" s="54"/>
      <c r="I194" s="54"/>
      <c r="J194" s="57">
        <v>4.82</v>
      </c>
      <c r="K194" s="61">
        <v>2.2999999999999998</v>
      </c>
      <c r="L194" s="57">
        <v>6.96</v>
      </c>
      <c r="M194" s="56">
        <v>35.42</v>
      </c>
      <c r="N194" s="133">
        <v>246.52</v>
      </c>
      <c r="AF194" s="39"/>
      <c r="AG194" s="48"/>
      <c r="AH194" s="48"/>
      <c r="AJ194" s="3" t="s">
        <v>66</v>
      </c>
      <c r="AM194" s="48"/>
    </row>
    <row r="195" spans="1:40" s="4" customFormat="1" ht="15" x14ac:dyDescent="0.25">
      <c r="A195" s="51"/>
      <c r="B195" s="50" t="s">
        <v>67</v>
      </c>
      <c r="C195" s="853" t="s">
        <v>68</v>
      </c>
      <c r="D195" s="853"/>
      <c r="E195" s="853"/>
      <c r="F195" s="53"/>
      <c r="G195" s="54"/>
      <c r="H195" s="54"/>
      <c r="I195" s="54"/>
      <c r="J195" s="57">
        <v>257.14999999999998</v>
      </c>
      <c r="K195" s="61">
        <v>2.2999999999999998</v>
      </c>
      <c r="L195" s="57">
        <v>371.43</v>
      </c>
      <c r="M195" s="54"/>
      <c r="N195" s="59"/>
      <c r="AF195" s="39"/>
      <c r="AG195" s="48"/>
      <c r="AH195" s="48"/>
      <c r="AJ195" s="3" t="s">
        <v>68</v>
      </c>
      <c r="AM195" s="48"/>
    </row>
    <row r="196" spans="1:40" s="4" customFormat="1" ht="15" x14ac:dyDescent="0.25">
      <c r="A196" s="51"/>
      <c r="B196" s="50" t="s">
        <v>69</v>
      </c>
      <c r="C196" s="853" t="s">
        <v>70</v>
      </c>
      <c r="D196" s="853"/>
      <c r="E196" s="853"/>
      <c r="F196" s="53"/>
      <c r="G196" s="54"/>
      <c r="H196" s="54"/>
      <c r="I196" s="54"/>
      <c r="J196" s="57">
        <v>5.37</v>
      </c>
      <c r="K196" s="61">
        <v>2.2999999999999998</v>
      </c>
      <c r="L196" s="57">
        <v>7.76</v>
      </c>
      <c r="M196" s="56">
        <v>35.42</v>
      </c>
      <c r="N196" s="133">
        <v>274.86</v>
      </c>
      <c r="AF196" s="39"/>
      <c r="AG196" s="48"/>
      <c r="AH196" s="48"/>
      <c r="AJ196" s="3" t="s">
        <v>70</v>
      </c>
      <c r="AM196" s="48"/>
    </row>
    <row r="197" spans="1:40" s="4" customFormat="1" ht="15" x14ac:dyDescent="0.25">
      <c r="A197" s="60"/>
      <c r="B197" s="50"/>
      <c r="C197" s="853" t="s">
        <v>71</v>
      </c>
      <c r="D197" s="853"/>
      <c r="E197" s="853"/>
      <c r="F197" s="53" t="s">
        <v>72</v>
      </c>
      <c r="G197" s="56">
        <v>0.57999999999999996</v>
      </c>
      <c r="H197" s="61">
        <v>2.2999999999999998</v>
      </c>
      <c r="I197" s="132">
        <v>0.83775200000000005</v>
      </c>
      <c r="J197" s="63"/>
      <c r="K197" s="54"/>
      <c r="L197" s="63"/>
      <c r="M197" s="54"/>
      <c r="N197" s="59"/>
      <c r="AF197" s="39"/>
      <c r="AG197" s="48"/>
      <c r="AH197" s="48"/>
      <c r="AK197" s="3" t="s">
        <v>71</v>
      </c>
      <c r="AM197" s="48"/>
    </row>
    <row r="198" spans="1:40" s="4" customFormat="1" ht="15" x14ac:dyDescent="0.25">
      <c r="A198" s="60"/>
      <c r="B198" s="50"/>
      <c r="C198" s="853" t="s">
        <v>73</v>
      </c>
      <c r="D198" s="853"/>
      <c r="E198" s="853"/>
      <c r="F198" s="53" t="s">
        <v>72</v>
      </c>
      <c r="G198" s="56">
        <v>0.41</v>
      </c>
      <c r="H198" s="61">
        <v>2.2999999999999998</v>
      </c>
      <c r="I198" s="132">
        <v>0.59220399999999995</v>
      </c>
      <c r="J198" s="63"/>
      <c r="K198" s="54"/>
      <c r="L198" s="63"/>
      <c r="M198" s="54"/>
      <c r="N198" s="59"/>
      <c r="AF198" s="39"/>
      <c r="AG198" s="48"/>
      <c r="AH198" s="48"/>
      <c r="AK198" s="3" t="s">
        <v>73</v>
      </c>
      <c r="AM198" s="48"/>
    </row>
    <row r="199" spans="1:40" s="4" customFormat="1" ht="15" x14ac:dyDescent="0.25">
      <c r="A199" s="51"/>
      <c r="B199" s="50"/>
      <c r="C199" s="854" t="s">
        <v>74</v>
      </c>
      <c r="D199" s="854"/>
      <c r="E199" s="854"/>
      <c r="F199" s="65"/>
      <c r="G199" s="66"/>
      <c r="H199" s="66"/>
      <c r="I199" s="66"/>
      <c r="J199" s="68">
        <v>261.97000000000003</v>
      </c>
      <c r="K199" s="66"/>
      <c r="L199" s="68">
        <v>378.39</v>
      </c>
      <c r="M199" s="66"/>
      <c r="N199" s="69"/>
      <c r="AF199" s="39"/>
      <c r="AG199" s="48"/>
      <c r="AH199" s="48"/>
      <c r="AL199" s="3" t="s">
        <v>74</v>
      </c>
      <c r="AM199" s="48"/>
    </row>
    <row r="200" spans="1:40" s="4" customFormat="1" ht="15" x14ac:dyDescent="0.25">
      <c r="A200" s="60"/>
      <c r="B200" s="50"/>
      <c r="C200" s="853" t="s">
        <v>75</v>
      </c>
      <c r="D200" s="853"/>
      <c r="E200" s="853"/>
      <c r="F200" s="53"/>
      <c r="G200" s="54"/>
      <c r="H200" s="54"/>
      <c r="I200" s="54"/>
      <c r="J200" s="63"/>
      <c r="K200" s="54"/>
      <c r="L200" s="57">
        <v>14.72</v>
      </c>
      <c r="M200" s="54"/>
      <c r="N200" s="133">
        <v>521.38</v>
      </c>
      <c r="AF200" s="39"/>
      <c r="AG200" s="48"/>
      <c r="AH200" s="48"/>
      <c r="AK200" s="3" t="s">
        <v>75</v>
      </c>
      <c r="AM200" s="48"/>
    </row>
    <row r="201" spans="1:40" s="4" customFormat="1" ht="15" x14ac:dyDescent="0.25">
      <c r="A201" s="60"/>
      <c r="B201" s="50" t="s">
        <v>76</v>
      </c>
      <c r="C201" s="853" t="s">
        <v>77</v>
      </c>
      <c r="D201" s="853"/>
      <c r="E201" s="853"/>
      <c r="F201" s="53" t="s">
        <v>78</v>
      </c>
      <c r="G201" s="70">
        <v>147</v>
      </c>
      <c r="H201" s="54"/>
      <c r="I201" s="70">
        <v>147</v>
      </c>
      <c r="J201" s="63"/>
      <c r="K201" s="54"/>
      <c r="L201" s="57">
        <v>21.64</v>
      </c>
      <c r="M201" s="54"/>
      <c r="N201" s="133">
        <v>766.43</v>
      </c>
      <c r="AF201" s="39"/>
      <c r="AG201" s="48"/>
      <c r="AH201" s="48"/>
      <c r="AK201" s="3" t="s">
        <v>77</v>
      </c>
      <c r="AM201" s="48"/>
    </row>
    <row r="202" spans="1:40" s="4" customFormat="1" ht="15" x14ac:dyDescent="0.25">
      <c r="A202" s="60"/>
      <c r="B202" s="50" t="s">
        <v>79</v>
      </c>
      <c r="C202" s="853" t="s">
        <v>80</v>
      </c>
      <c r="D202" s="853"/>
      <c r="E202" s="853"/>
      <c r="F202" s="53" t="s">
        <v>78</v>
      </c>
      <c r="G202" s="70">
        <v>134</v>
      </c>
      <c r="H202" s="54"/>
      <c r="I202" s="70">
        <v>134</v>
      </c>
      <c r="J202" s="63"/>
      <c r="K202" s="54"/>
      <c r="L202" s="57">
        <v>19.72</v>
      </c>
      <c r="M202" s="54"/>
      <c r="N202" s="133">
        <v>698.65</v>
      </c>
      <c r="AF202" s="39"/>
      <c r="AG202" s="48"/>
      <c r="AH202" s="48"/>
      <c r="AK202" s="3" t="s">
        <v>80</v>
      </c>
      <c r="AM202" s="48"/>
    </row>
    <row r="203" spans="1:40" s="4" customFormat="1" ht="15" x14ac:dyDescent="0.25">
      <c r="A203" s="71"/>
      <c r="B203" s="72"/>
      <c r="C203" s="847" t="s">
        <v>81</v>
      </c>
      <c r="D203" s="847"/>
      <c r="E203" s="847"/>
      <c r="F203" s="42"/>
      <c r="G203" s="43"/>
      <c r="H203" s="43"/>
      <c r="I203" s="43"/>
      <c r="J203" s="46"/>
      <c r="K203" s="43"/>
      <c r="L203" s="131">
        <v>419.75</v>
      </c>
      <c r="M203" s="66"/>
      <c r="N203" s="47"/>
      <c r="AF203" s="39"/>
      <c r="AG203" s="48"/>
      <c r="AH203" s="48"/>
      <c r="AM203" s="48" t="s">
        <v>81</v>
      </c>
    </row>
    <row r="204" spans="1:40" s="4" customFormat="1" ht="23.25" x14ac:dyDescent="0.25">
      <c r="A204" s="40" t="s">
        <v>183</v>
      </c>
      <c r="B204" s="41" t="s">
        <v>866</v>
      </c>
      <c r="C204" s="847" t="s">
        <v>867</v>
      </c>
      <c r="D204" s="847"/>
      <c r="E204" s="847"/>
      <c r="F204" s="42" t="s">
        <v>207</v>
      </c>
      <c r="G204" s="43">
        <v>80.400000000000006</v>
      </c>
      <c r="H204" s="44">
        <v>1</v>
      </c>
      <c r="I204" s="45">
        <v>80.400000000000006</v>
      </c>
      <c r="J204" s="73">
        <v>9272.59</v>
      </c>
      <c r="K204" s="43"/>
      <c r="L204" s="73">
        <v>86587.25</v>
      </c>
      <c r="M204" s="109">
        <v>8.61</v>
      </c>
      <c r="N204" s="134">
        <v>745516.24</v>
      </c>
      <c r="AF204" s="39"/>
      <c r="AG204" s="48"/>
      <c r="AH204" s="48" t="s">
        <v>867</v>
      </c>
      <c r="AM204" s="48"/>
    </row>
    <row r="205" spans="1:40" s="4" customFormat="1" ht="15" x14ac:dyDescent="0.25">
      <c r="A205" s="168"/>
      <c r="B205" s="52"/>
      <c r="C205" s="853" t="s">
        <v>868</v>
      </c>
      <c r="D205" s="853"/>
      <c r="E205" s="853"/>
      <c r="F205" s="853"/>
      <c r="G205" s="853"/>
      <c r="H205" s="853"/>
      <c r="I205" s="853"/>
      <c r="J205" s="853"/>
      <c r="K205" s="853"/>
      <c r="L205" s="853"/>
      <c r="M205" s="853"/>
      <c r="N205" s="875"/>
      <c r="AF205" s="39"/>
      <c r="AG205" s="48"/>
      <c r="AH205" s="48"/>
      <c r="AM205" s="48"/>
      <c r="AN205" s="3" t="s">
        <v>868</v>
      </c>
    </row>
    <row r="206" spans="1:40" s="4" customFormat="1" ht="15" x14ac:dyDescent="0.25">
      <c r="A206" s="71"/>
      <c r="B206" s="72"/>
      <c r="C206" s="847" t="s">
        <v>81</v>
      </c>
      <c r="D206" s="847"/>
      <c r="E206" s="847"/>
      <c r="F206" s="42"/>
      <c r="G206" s="43"/>
      <c r="H206" s="43"/>
      <c r="I206" s="43"/>
      <c r="J206" s="46"/>
      <c r="K206" s="43"/>
      <c r="L206" s="73">
        <v>86587.25</v>
      </c>
      <c r="M206" s="66"/>
      <c r="N206" s="134">
        <v>745516.24</v>
      </c>
      <c r="AF206" s="39"/>
      <c r="AG206" s="48"/>
      <c r="AH206" s="48"/>
      <c r="AM206" s="48" t="s">
        <v>81</v>
      </c>
    </row>
    <row r="207" spans="1:40" s="4" customFormat="1" ht="15" x14ac:dyDescent="0.25">
      <c r="A207" s="855" t="s">
        <v>790</v>
      </c>
      <c r="B207" s="856"/>
      <c r="C207" s="856"/>
      <c r="D207" s="856"/>
      <c r="E207" s="856"/>
      <c r="F207" s="856"/>
      <c r="G207" s="856"/>
      <c r="H207" s="856"/>
      <c r="I207" s="856"/>
      <c r="J207" s="856"/>
      <c r="K207" s="856"/>
      <c r="L207" s="856"/>
      <c r="M207" s="856"/>
      <c r="N207" s="857"/>
      <c r="AF207" s="39"/>
      <c r="AG207" s="48" t="s">
        <v>790</v>
      </c>
      <c r="AH207" s="48"/>
      <c r="AM207" s="48"/>
    </row>
    <row r="208" spans="1:40" s="4" customFormat="1" ht="23.25" x14ac:dyDescent="0.25">
      <c r="A208" s="40" t="s">
        <v>186</v>
      </c>
      <c r="B208" s="41" t="s">
        <v>791</v>
      </c>
      <c r="C208" s="847" t="s">
        <v>792</v>
      </c>
      <c r="D208" s="847"/>
      <c r="E208" s="847"/>
      <c r="F208" s="42" t="s">
        <v>119</v>
      </c>
      <c r="G208" s="43">
        <v>2.35</v>
      </c>
      <c r="H208" s="44">
        <v>1</v>
      </c>
      <c r="I208" s="109">
        <v>2.35</v>
      </c>
      <c r="J208" s="46"/>
      <c r="K208" s="43"/>
      <c r="L208" s="46"/>
      <c r="M208" s="43"/>
      <c r="N208" s="47"/>
      <c r="AF208" s="39"/>
      <c r="AG208" s="48"/>
      <c r="AH208" s="48" t="s">
        <v>792</v>
      </c>
      <c r="AM208" s="48"/>
    </row>
    <row r="209" spans="1:39" s="4" customFormat="1" ht="22.5" x14ac:dyDescent="0.25">
      <c r="A209" s="49"/>
      <c r="B209" s="50" t="s">
        <v>699</v>
      </c>
      <c r="C209" s="848" t="s">
        <v>65</v>
      </c>
      <c r="D209" s="848"/>
      <c r="E209" s="848"/>
      <c r="F209" s="848"/>
      <c r="G209" s="848"/>
      <c r="H209" s="848"/>
      <c r="I209" s="848"/>
      <c r="J209" s="848"/>
      <c r="K209" s="848"/>
      <c r="L209" s="848"/>
      <c r="M209" s="848"/>
      <c r="N209" s="849"/>
      <c r="AF209" s="39"/>
      <c r="AG209" s="48"/>
      <c r="AH209" s="48"/>
      <c r="AI209" s="3" t="s">
        <v>65</v>
      </c>
      <c r="AM209" s="48"/>
    </row>
    <row r="210" spans="1:39" s="4" customFormat="1" ht="15" x14ac:dyDescent="0.25">
      <c r="A210" s="51"/>
      <c r="B210" s="50" t="s">
        <v>60</v>
      </c>
      <c r="C210" s="853" t="s">
        <v>66</v>
      </c>
      <c r="D210" s="853"/>
      <c r="E210" s="853"/>
      <c r="F210" s="53"/>
      <c r="G210" s="54"/>
      <c r="H210" s="54"/>
      <c r="I210" s="54"/>
      <c r="J210" s="57">
        <v>590.51</v>
      </c>
      <c r="K210" s="56">
        <v>1.1499999999999999</v>
      </c>
      <c r="L210" s="55">
        <v>1595.85</v>
      </c>
      <c r="M210" s="56">
        <v>35.42</v>
      </c>
      <c r="N210" s="58">
        <v>56525.01</v>
      </c>
      <c r="AF210" s="39"/>
      <c r="AG210" s="48"/>
      <c r="AH210" s="48"/>
      <c r="AJ210" s="3" t="s">
        <v>66</v>
      </c>
      <c r="AM210" s="48"/>
    </row>
    <row r="211" spans="1:39" s="4" customFormat="1" ht="15" x14ac:dyDescent="0.25">
      <c r="A211" s="51"/>
      <c r="B211" s="50" t="s">
        <v>67</v>
      </c>
      <c r="C211" s="853" t="s">
        <v>68</v>
      </c>
      <c r="D211" s="853"/>
      <c r="E211" s="853"/>
      <c r="F211" s="53"/>
      <c r="G211" s="54"/>
      <c r="H211" s="54"/>
      <c r="I211" s="54"/>
      <c r="J211" s="57">
        <v>73.02</v>
      </c>
      <c r="K211" s="56">
        <v>1.1499999999999999</v>
      </c>
      <c r="L211" s="57">
        <v>197.34</v>
      </c>
      <c r="M211" s="54"/>
      <c r="N211" s="59"/>
      <c r="AF211" s="39"/>
      <c r="AG211" s="48"/>
      <c r="AH211" s="48"/>
      <c r="AJ211" s="3" t="s">
        <v>68</v>
      </c>
      <c r="AM211" s="48"/>
    </row>
    <row r="212" spans="1:39" s="4" customFormat="1" ht="15" x14ac:dyDescent="0.25">
      <c r="A212" s="51"/>
      <c r="B212" s="50" t="s">
        <v>69</v>
      </c>
      <c r="C212" s="853" t="s">
        <v>70</v>
      </c>
      <c r="D212" s="853"/>
      <c r="E212" s="853"/>
      <c r="F212" s="53"/>
      <c r="G212" s="54"/>
      <c r="H212" s="54"/>
      <c r="I212" s="54"/>
      <c r="J212" s="57">
        <v>8.6999999999999993</v>
      </c>
      <c r="K212" s="56">
        <v>1.1499999999999999</v>
      </c>
      <c r="L212" s="57">
        <v>23.51</v>
      </c>
      <c r="M212" s="56">
        <v>35.42</v>
      </c>
      <c r="N212" s="133">
        <v>832.72</v>
      </c>
      <c r="AF212" s="39"/>
      <c r="AG212" s="48"/>
      <c r="AH212" s="48"/>
      <c r="AJ212" s="3" t="s">
        <v>70</v>
      </c>
      <c r="AM212" s="48"/>
    </row>
    <row r="213" spans="1:39" s="4" customFormat="1" ht="15" x14ac:dyDescent="0.25">
      <c r="A213" s="51"/>
      <c r="B213" s="50" t="s">
        <v>86</v>
      </c>
      <c r="C213" s="853" t="s">
        <v>87</v>
      </c>
      <c r="D213" s="853"/>
      <c r="E213" s="853"/>
      <c r="F213" s="53"/>
      <c r="G213" s="54"/>
      <c r="H213" s="54"/>
      <c r="I213" s="54"/>
      <c r="J213" s="55">
        <v>3690.05</v>
      </c>
      <c r="K213" s="54"/>
      <c r="L213" s="55">
        <v>8671.6200000000008</v>
      </c>
      <c r="M213" s="54"/>
      <c r="N213" s="59"/>
      <c r="AF213" s="39"/>
      <c r="AG213" s="48"/>
      <c r="AH213" s="48"/>
      <c r="AJ213" s="3" t="s">
        <v>87</v>
      </c>
      <c r="AM213" s="48"/>
    </row>
    <row r="214" spans="1:39" s="4" customFormat="1" ht="15" x14ac:dyDescent="0.25">
      <c r="A214" s="60"/>
      <c r="B214" s="50"/>
      <c r="C214" s="853" t="s">
        <v>71</v>
      </c>
      <c r="D214" s="853"/>
      <c r="E214" s="853"/>
      <c r="F214" s="53" t="s">
        <v>72</v>
      </c>
      <c r="G214" s="61">
        <v>69.8</v>
      </c>
      <c r="H214" s="56">
        <v>1.1499999999999999</v>
      </c>
      <c r="I214" s="130">
        <v>188.6345</v>
      </c>
      <c r="J214" s="63"/>
      <c r="K214" s="54"/>
      <c r="L214" s="63"/>
      <c r="M214" s="54"/>
      <c r="N214" s="59"/>
      <c r="AF214" s="39"/>
      <c r="AG214" s="48"/>
      <c r="AH214" s="48"/>
      <c r="AK214" s="3" t="s">
        <v>71</v>
      </c>
      <c r="AM214" s="48"/>
    </row>
    <row r="215" spans="1:39" s="4" customFormat="1" ht="15" x14ac:dyDescent="0.25">
      <c r="A215" s="60"/>
      <c r="B215" s="50"/>
      <c r="C215" s="853" t="s">
        <v>73</v>
      </c>
      <c r="D215" s="853"/>
      <c r="E215" s="853"/>
      <c r="F215" s="53" t="s">
        <v>72</v>
      </c>
      <c r="G215" s="56">
        <v>0.65</v>
      </c>
      <c r="H215" s="56">
        <v>1.1499999999999999</v>
      </c>
      <c r="I215" s="132">
        <v>1.7566250000000001</v>
      </c>
      <c r="J215" s="63"/>
      <c r="K215" s="54"/>
      <c r="L215" s="63"/>
      <c r="M215" s="54"/>
      <c r="N215" s="59"/>
      <c r="AF215" s="39"/>
      <c r="AG215" s="48"/>
      <c r="AH215" s="48"/>
      <c r="AK215" s="3" t="s">
        <v>73</v>
      </c>
      <c r="AM215" s="48"/>
    </row>
    <row r="216" spans="1:39" s="4" customFormat="1" ht="15" x14ac:dyDescent="0.25">
      <c r="A216" s="51"/>
      <c r="B216" s="50"/>
      <c r="C216" s="854" t="s">
        <v>74</v>
      </c>
      <c r="D216" s="854"/>
      <c r="E216" s="854"/>
      <c r="F216" s="65"/>
      <c r="G216" s="66"/>
      <c r="H216" s="66"/>
      <c r="I216" s="66"/>
      <c r="J216" s="67">
        <v>4353.58</v>
      </c>
      <c r="K216" s="66"/>
      <c r="L216" s="67">
        <v>10464.81</v>
      </c>
      <c r="M216" s="66"/>
      <c r="N216" s="69"/>
      <c r="AF216" s="39"/>
      <c r="AG216" s="48"/>
      <c r="AH216" s="48"/>
      <c r="AL216" s="3" t="s">
        <v>74</v>
      </c>
      <c r="AM216" s="48"/>
    </row>
    <row r="217" spans="1:39" s="4" customFormat="1" ht="15" x14ac:dyDescent="0.25">
      <c r="A217" s="60"/>
      <c r="B217" s="50"/>
      <c r="C217" s="853" t="s">
        <v>75</v>
      </c>
      <c r="D217" s="853"/>
      <c r="E217" s="853"/>
      <c r="F217" s="53"/>
      <c r="G217" s="54"/>
      <c r="H217" s="54"/>
      <c r="I217" s="54"/>
      <c r="J217" s="63"/>
      <c r="K217" s="54"/>
      <c r="L217" s="55">
        <v>1619.36</v>
      </c>
      <c r="M217" s="54"/>
      <c r="N217" s="58">
        <v>57357.73</v>
      </c>
      <c r="AF217" s="39"/>
      <c r="AG217" s="48"/>
      <c r="AH217" s="48"/>
      <c r="AK217" s="3" t="s">
        <v>75</v>
      </c>
      <c r="AM217" s="48"/>
    </row>
    <row r="218" spans="1:39" s="4" customFormat="1" ht="15" x14ac:dyDescent="0.25">
      <c r="A218" s="60"/>
      <c r="B218" s="50" t="s">
        <v>76</v>
      </c>
      <c r="C218" s="853" t="s">
        <v>77</v>
      </c>
      <c r="D218" s="853"/>
      <c r="E218" s="853"/>
      <c r="F218" s="53" t="s">
        <v>78</v>
      </c>
      <c r="G218" s="70">
        <v>147</v>
      </c>
      <c r="H218" s="54"/>
      <c r="I218" s="70">
        <v>147</v>
      </c>
      <c r="J218" s="63"/>
      <c r="K218" s="54"/>
      <c r="L218" s="55">
        <v>2380.46</v>
      </c>
      <c r="M218" s="54"/>
      <c r="N218" s="58">
        <v>84315.86</v>
      </c>
      <c r="AF218" s="39"/>
      <c r="AG218" s="48"/>
      <c r="AH218" s="48"/>
      <c r="AK218" s="3" t="s">
        <v>77</v>
      </c>
      <c r="AM218" s="48"/>
    </row>
    <row r="219" spans="1:39" s="4" customFormat="1" ht="15" x14ac:dyDescent="0.25">
      <c r="A219" s="60"/>
      <c r="B219" s="50" t="s">
        <v>79</v>
      </c>
      <c r="C219" s="853" t="s">
        <v>80</v>
      </c>
      <c r="D219" s="853"/>
      <c r="E219" s="853"/>
      <c r="F219" s="53" t="s">
        <v>78</v>
      </c>
      <c r="G219" s="70">
        <v>134</v>
      </c>
      <c r="H219" s="54"/>
      <c r="I219" s="70">
        <v>134</v>
      </c>
      <c r="J219" s="63"/>
      <c r="K219" s="54"/>
      <c r="L219" s="55">
        <v>2169.94</v>
      </c>
      <c r="M219" s="54"/>
      <c r="N219" s="58">
        <v>76859.360000000001</v>
      </c>
      <c r="AF219" s="39"/>
      <c r="AG219" s="48"/>
      <c r="AH219" s="48"/>
      <c r="AK219" s="3" t="s">
        <v>80</v>
      </c>
      <c r="AM219" s="48"/>
    </row>
    <row r="220" spans="1:39" s="4" customFormat="1" ht="15" x14ac:dyDescent="0.25">
      <c r="A220" s="71"/>
      <c r="B220" s="72"/>
      <c r="C220" s="847" t="s">
        <v>81</v>
      </c>
      <c r="D220" s="847"/>
      <c r="E220" s="847"/>
      <c r="F220" s="42"/>
      <c r="G220" s="43"/>
      <c r="H220" s="43"/>
      <c r="I220" s="43"/>
      <c r="J220" s="46"/>
      <c r="K220" s="43"/>
      <c r="L220" s="73">
        <v>15015.21</v>
      </c>
      <c r="M220" s="66"/>
      <c r="N220" s="47"/>
      <c r="AF220" s="39"/>
      <c r="AG220" s="48"/>
      <c r="AH220" s="48"/>
      <c r="AM220" s="48" t="s">
        <v>81</v>
      </c>
    </row>
    <row r="221" spans="1:39" s="4" customFormat="1" ht="23.25" x14ac:dyDescent="0.25">
      <c r="A221" s="40" t="s">
        <v>187</v>
      </c>
      <c r="B221" s="41" t="s">
        <v>793</v>
      </c>
      <c r="C221" s="847" t="s">
        <v>794</v>
      </c>
      <c r="D221" s="847"/>
      <c r="E221" s="847"/>
      <c r="F221" s="42" t="s">
        <v>174</v>
      </c>
      <c r="G221" s="43">
        <v>235</v>
      </c>
      <c r="H221" s="44">
        <v>1</v>
      </c>
      <c r="I221" s="44">
        <v>235</v>
      </c>
      <c r="J221" s="131">
        <v>63.12</v>
      </c>
      <c r="K221" s="43"/>
      <c r="L221" s="73">
        <v>14833.2</v>
      </c>
      <c r="M221" s="43"/>
      <c r="N221" s="47"/>
      <c r="AF221" s="39"/>
      <c r="AG221" s="48"/>
      <c r="AH221" s="48" t="s">
        <v>794</v>
      </c>
      <c r="AM221" s="48"/>
    </row>
    <row r="222" spans="1:39" s="4" customFormat="1" ht="15" x14ac:dyDescent="0.25">
      <c r="A222" s="71"/>
      <c r="B222" s="72"/>
      <c r="C222" s="847" t="s">
        <v>81</v>
      </c>
      <c r="D222" s="847"/>
      <c r="E222" s="847"/>
      <c r="F222" s="42"/>
      <c r="G222" s="43"/>
      <c r="H222" s="43"/>
      <c r="I222" s="43"/>
      <c r="J222" s="46"/>
      <c r="K222" s="43"/>
      <c r="L222" s="73">
        <v>14833.2</v>
      </c>
      <c r="M222" s="66"/>
      <c r="N222" s="47"/>
      <c r="AF222" s="39"/>
      <c r="AG222" s="48"/>
      <c r="AH222" s="48"/>
      <c r="AM222" s="48" t="s">
        <v>81</v>
      </c>
    </row>
    <row r="223" spans="1:39" s="4" customFormat="1" ht="15" x14ac:dyDescent="0.25">
      <c r="A223" s="855" t="s">
        <v>795</v>
      </c>
      <c r="B223" s="856"/>
      <c r="C223" s="856"/>
      <c r="D223" s="856"/>
      <c r="E223" s="856"/>
      <c r="F223" s="856"/>
      <c r="G223" s="856"/>
      <c r="H223" s="856"/>
      <c r="I223" s="856"/>
      <c r="J223" s="856"/>
      <c r="K223" s="856"/>
      <c r="L223" s="856"/>
      <c r="M223" s="856"/>
      <c r="N223" s="857"/>
      <c r="AF223" s="39"/>
      <c r="AG223" s="48" t="s">
        <v>795</v>
      </c>
      <c r="AH223" s="48"/>
      <c r="AM223" s="48"/>
    </row>
    <row r="224" spans="1:39" s="4" customFormat="1" ht="45.75" x14ac:dyDescent="0.25">
      <c r="A224" s="40" t="s">
        <v>189</v>
      </c>
      <c r="B224" s="41" t="s">
        <v>796</v>
      </c>
      <c r="C224" s="847" t="s">
        <v>797</v>
      </c>
      <c r="D224" s="847"/>
      <c r="E224" s="847"/>
      <c r="F224" s="42" t="s">
        <v>326</v>
      </c>
      <c r="G224" s="43">
        <v>3.6999999999999998E-2</v>
      </c>
      <c r="H224" s="44">
        <v>1</v>
      </c>
      <c r="I224" s="129">
        <v>3.6999999999999998E-2</v>
      </c>
      <c r="J224" s="46"/>
      <c r="K224" s="43"/>
      <c r="L224" s="46"/>
      <c r="M224" s="43"/>
      <c r="N224" s="47"/>
      <c r="AF224" s="39"/>
      <c r="AG224" s="48"/>
      <c r="AH224" s="48" t="s">
        <v>797</v>
      </c>
      <c r="AM224" s="48"/>
    </row>
    <row r="225" spans="1:39" s="4" customFormat="1" ht="22.5" x14ac:dyDescent="0.25">
      <c r="A225" s="49"/>
      <c r="B225" s="50" t="s">
        <v>699</v>
      </c>
      <c r="C225" s="848" t="s">
        <v>65</v>
      </c>
      <c r="D225" s="848"/>
      <c r="E225" s="848"/>
      <c r="F225" s="848"/>
      <c r="G225" s="848"/>
      <c r="H225" s="848"/>
      <c r="I225" s="848"/>
      <c r="J225" s="848"/>
      <c r="K225" s="848"/>
      <c r="L225" s="848"/>
      <c r="M225" s="848"/>
      <c r="N225" s="849"/>
      <c r="AF225" s="39"/>
      <c r="AG225" s="48"/>
      <c r="AH225" s="48"/>
      <c r="AI225" s="3" t="s">
        <v>65</v>
      </c>
      <c r="AM225" s="48"/>
    </row>
    <row r="226" spans="1:39" s="4" customFormat="1" ht="15" x14ac:dyDescent="0.25">
      <c r="A226" s="51"/>
      <c r="B226" s="50" t="s">
        <v>60</v>
      </c>
      <c r="C226" s="853" t="s">
        <v>66</v>
      </c>
      <c r="D226" s="853"/>
      <c r="E226" s="853"/>
      <c r="F226" s="53"/>
      <c r="G226" s="54"/>
      <c r="H226" s="54"/>
      <c r="I226" s="54"/>
      <c r="J226" s="57">
        <v>330.42</v>
      </c>
      <c r="K226" s="56">
        <v>1.1499999999999999</v>
      </c>
      <c r="L226" s="57">
        <v>14.06</v>
      </c>
      <c r="M226" s="56">
        <v>35.42</v>
      </c>
      <c r="N226" s="133">
        <v>498.01</v>
      </c>
      <c r="AF226" s="39"/>
      <c r="AG226" s="48"/>
      <c r="AH226" s="48"/>
      <c r="AJ226" s="3" t="s">
        <v>66</v>
      </c>
      <c r="AM226" s="48"/>
    </row>
    <row r="227" spans="1:39" s="4" customFormat="1" ht="15" x14ac:dyDescent="0.25">
      <c r="A227" s="51"/>
      <c r="B227" s="50" t="s">
        <v>67</v>
      </c>
      <c r="C227" s="853" t="s">
        <v>68</v>
      </c>
      <c r="D227" s="853"/>
      <c r="E227" s="853"/>
      <c r="F227" s="53"/>
      <c r="G227" s="54"/>
      <c r="H227" s="54"/>
      <c r="I227" s="54"/>
      <c r="J227" s="57">
        <v>19.71</v>
      </c>
      <c r="K227" s="56">
        <v>1.1499999999999999</v>
      </c>
      <c r="L227" s="57">
        <v>0.84</v>
      </c>
      <c r="M227" s="54"/>
      <c r="N227" s="59"/>
      <c r="AF227" s="39"/>
      <c r="AG227" s="48"/>
      <c r="AH227" s="48"/>
      <c r="AJ227" s="3" t="s">
        <v>68</v>
      </c>
      <c r="AM227" s="48"/>
    </row>
    <row r="228" spans="1:39" s="4" customFormat="1" ht="15" x14ac:dyDescent="0.25">
      <c r="A228" s="51"/>
      <c r="B228" s="50" t="s">
        <v>69</v>
      </c>
      <c r="C228" s="853" t="s">
        <v>70</v>
      </c>
      <c r="D228" s="853"/>
      <c r="E228" s="853"/>
      <c r="F228" s="53"/>
      <c r="G228" s="54"/>
      <c r="H228" s="54"/>
      <c r="I228" s="54"/>
      <c r="J228" s="57">
        <v>3.48</v>
      </c>
      <c r="K228" s="56">
        <v>1.1499999999999999</v>
      </c>
      <c r="L228" s="57">
        <v>0.15</v>
      </c>
      <c r="M228" s="56">
        <v>35.42</v>
      </c>
      <c r="N228" s="133">
        <v>5.31</v>
      </c>
      <c r="AF228" s="39"/>
      <c r="AG228" s="48"/>
      <c r="AH228" s="48"/>
      <c r="AJ228" s="3" t="s">
        <v>70</v>
      </c>
      <c r="AM228" s="48"/>
    </row>
    <row r="229" spans="1:39" s="4" customFormat="1" ht="15" x14ac:dyDescent="0.25">
      <c r="A229" s="51"/>
      <c r="B229" s="50" t="s">
        <v>86</v>
      </c>
      <c r="C229" s="853" t="s">
        <v>87</v>
      </c>
      <c r="D229" s="853"/>
      <c r="E229" s="853"/>
      <c r="F229" s="53"/>
      <c r="G229" s="54"/>
      <c r="H229" s="54"/>
      <c r="I229" s="54"/>
      <c r="J229" s="57">
        <v>0.78</v>
      </c>
      <c r="K229" s="54"/>
      <c r="L229" s="57">
        <v>0.03</v>
      </c>
      <c r="M229" s="54"/>
      <c r="N229" s="59"/>
      <c r="AF229" s="39"/>
      <c r="AG229" s="48"/>
      <c r="AH229" s="48"/>
      <c r="AJ229" s="3" t="s">
        <v>87</v>
      </c>
      <c r="AM229" s="48"/>
    </row>
    <row r="230" spans="1:39" s="4" customFormat="1" ht="15" x14ac:dyDescent="0.25">
      <c r="A230" s="60"/>
      <c r="B230" s="50"/>
      <c r="C230" s="853" t="s">
        <v>71</v>
      </c>
      <c r="D230" s="853"/>
      <c r="E230" s="853"/>
      <c r="F230" s="53" t="s">
        <v>72</v>
      </c>
      <c r="G230" s="61">
        <v>41.2</v>
      </c>
      <c r="H230" s="56">
        <v>1.1499999999999999</v>
      </c>
      <c r="I230" s="64">
        <v>1.7530600000000001</v>
      </c>
      <c r="J230" s="63"/>
      <c r="K230" s="54"/>
      <c r="L230" s="63"/>
      <c r="M230" s="54"/>
      <c r="N230" s="59"/>
      <c r="AF230" s="39"/>
      <c r="AG230" s="48"/>
      <c r="AH230" s="48"/>
      <c r="AK230" s="3" t="s">
        <v>71</v>
      </c>
      <c r="AM230" s="48"/>
    </row>
    <row r="231" spans="1:39" s="4" customFormat="1" ht="15" x14ac:dyDescent="0.25">
      <c r="A231" s="60"/>
      <c r="B231" s="50"/>
      <c r="C231" s="853" t="s">
        <v>73</v>
      </c>
      <c r="D231" s="853"/>
      <c r="E231" s="853"/>
      <c r="F231" s="53" t="s">
        <v>72</v>
      </c>
      <c r="G231" s="61">
        <v>0.3</v>
      </c>
      <c r="H231" s="56">
        <v>1.1499999999999999</v>
      </c>
      <c r="I231" s="132">
        <v>1.2765E-2</v>
      </c>
      <c r="J231" s="63"/>
      <c r="K231" s="54"/>
      <c r="L231" s="63"/>
      <c r="M231" s="54"/>
      <c r="N231" s="59"/>
      <c r="AF231" s="39"/>
      <c r="AG231" s="48"/>
      <c r="AH231" s="48"/>
      <c r="AK231" s="3" t="s">
        <v>73</v>
      </c>
      <c r="AM231" s="48"/>
    </row>
    <row r="232" spans="1:39" s="4" customFormat="1" ht="15" x14ac:dyDescent="0.25">
      <c r="A232" s="51"/>
      <c r="B232" s="50"/>
      <c r="C232" s="854" t="s">
        <v>74</v>
      </c>
      <c r="D232" s="854"/>
      <c r="E232" s="854"/>
      <c r="F232" s="65"/>
      <c r="G232" s="66"/>
      <c r="H232" s="66"/>
      <c r="I232" s="66"/>
      <c r="J232" s="68">
        <v>350.91</v>
      </c>
      <c r="K232" s="66"/>
      <c r="L232" s="68">
        <v>14.93</v>
      </c>
      <c r="M232" s="66"/>
      <c r="N232" s="69"/>
      <c r="AF232" s="39"/>
      <c r="AG232" s="48"/>
      <c r="AH232" s="48"/>
      <c r="AL232" s="3" t="s">
        <v>74</v>
      </c>
      <c r="AM232" s="48"/>
    </row>
    <row r="233" spans="1:39" s="4" customFormat="1" ht="15" x14ac:dyDescent="0.25">
      <c r="A233" s="60"/>
      <c r="B233" s="50"/>
      <c r="C233" s="853" t="s">
        <v>75</v>
      </c>
      <c r="D233" s="853"/>
      <c r="E233" s="853"/>
      <c r="F233" s="53"/>
      <c r="G233" s="54"/>
      <c r="H233" s="54"/>
      <c r="I233" s="54"/>
      <c r="J233" s="63"/>
      <c r="K233" s="54"/>
      <c r="L233" s="57">
        <v>14.21</v>
      </c>
      <c r="M233" s="54"/>
      <c r="N233" s="133">
        <v>503.32</v>
      </c>
      <c r="AF233" s="39"/>
      <c r="AG233" s="48"/>
      <c r="AH233" s="48"/>
      <c r="AK233" s="3" t="s">
        <v>75</v>
      </c>
      <c r="AM233" s="48"/>
    </row>
    <row r="234" spans="1:39" s="4" customFormat="1" ht="15" x14ac:dyDescent="0.25">
      <c r="A234" s="60"/>
      <c r="B234" s="50" t="s">
        <v>76</v>
      </c>
      <c r="C234" s="853" t="s">
        <v>77</v>
      </c>
      <c r="D234" s="853"/>
      <c r="E234" s="853"/>
      <c r="F234" s="53" t="s">
        <v>78</v>
      </c>
      <c r="G234" s="70">
        <v>147</v>
      </c>
      <c r="H234" s="54"/>
      <c r="I234" s="70">
        <v>147</v>
      </c>
      <c r="J234" s="63"/>
      <c r="K234" s="54"/>
      <c r="L234" s="57">
        <v>20.89</v>
      </c>
      <c r="M234" s="54"/>
      <c r="N234" s="133">
        <v>739.88</v>
      </c>
      <c r="AF234" s="39"/>
      <c r="AG234" s="48"/>
      <c r="AH234" s="48"/>
      <c r="AK234" s="3" t="s">
        <v>77</v>
      </c>
      <c r="AM234" s="48"/>
    </row>
    <row r="235" spans="1:39" s="4" customFormat="1" ht="15" x14ac:dyDescent="0.25">
      <c r="A235" s="60"/>
      <c r="B235" s="50" t="s">
        <v>79</v>
      </c>
      <c r="C235" s="853" t="s">
        <v>80</v>
      </c>
      <c r="D235" s="853"/>
      <c r="E235" s="853"/>
      <c r="F235" s="53" t="s">
        <v>78</v>
      </c>
      <c r="G235" s="70">
        <v>134</v>
      </c>
      <c r="H235" s="54"/>
      <c r="I235" s="70">
        <v>134</v>
      </c>
      <c r="J235" s="63"/>
      <c r="K235" s="54"/>
      <c r="L235" s="57">
        <v>19.04</v>
      </c>
      <c r="M235" s="54"/>
      <c r="N235" s="133">
        <v>674.45</v>
      </c>
      <c r="AF235" s="39"/>
      <c r="AG235" s="48"/>
      <c r="AH235" s="48"/>
      <c r="AK235" s="3" t="s">
        <v>80</v>
      </c>
      <c r="AM235" s="48"/>
    </row>
    <row r="236" spans="1:39" s="4" customFormat="1" ht="15" x14ac:dyDescent="0.25">
      <c r="A236" s="71"/>
      <c r="B236" s="72"/>
      <c r="C236" s="847" t="s">
        <v>81</v>
      </c>
      <c r="D236" s="847"/>
      <c r="E236" s="847"/>
      <c r="F236" s="42"/>
      <c r="G236" s="43"/>
      <c r="H236" s="43"/>
      <c r="I236" s="43"/>
      <c r="J236" s="46"/>
      <c r="K236" s="43"/>
      <c r="L236" s="131">
        <v>54.86</v>
      </c>
      <c r="M236" s="66"/>
      <c r="N236" s="47"/>
      <c r="AF236" s="39"/>
      <c r="AG236" s="48"/>
      <c r="AH236" s="48"/>
      <c r="AM236" s="48" t="s">
        <v>81</v>
      </c>
    </row>
    <row r="237" spans="1:39" s="4" customFormat="1" ht="34.5" x14ac:dyDescent="0.25">
      <c r="A237" s="40" t="s">
        <v>191</v>
      </c>
      <c r="B237" s="41" t="s">
        <v>798</v>
      </c>
      <c r="C237" s="847" t="s">
        <v>799</v>
      </c>
      <c r="D237" s="847"/>
      <c r="E237" s="847"/>
      <c r="F237" s="42" t="s">
        <v>678</v>
      </c>
      <c r="G237" s="43">
        <v>42.55</v>
      </c>
      <c r="H237" s="44">
        <v>1</v>
      </c>
      <c r="I237" s="109">
        <v>42.55</v>
      </c>
      <c r="J237" s="131">
        <v>5.46</v>
      </c>
      <c r="K237" s="43"/>
      <c r="L237" s="131">
        <v>232.32</v>
      </c>
      <c r="M237" s="43"/>
      <c r="N237" s="47"/>
      <c r="AF237" s="39"/>
      <c r="AG237" s="48"/>
      <c r="AH237" s="48" t="s">
        <v>799</v>
      </c>
      <c r="AM237" s="48"/>
    </row>
    <row r="238" spans="1:39" s="4" customFormat="1" ht="15" x14ac:dyDescent="0.25">
      <c r="A238" s="71"/>
      <c r="B238" s="72"/>
      <c r="C238" s="847" t="s">
        <v>81</v>
      </c>
      <c r="D238" s="847"/>
      <c r="E238" s="847"/>
      <c r="F238" s="42"/>
      <c r="G238" s="43"/>
      <c r="H238" s="43"/>
      <c r="I238" s="43"/>
      <c r="J238" s="46"/>
      <c r="K238" s="43"/>
      <c r="L238" s="131">
        <v>232.32</v>
      </c>
      <c r="M238" s="66"/>
      <c r="N238" s="47"/>
      <c r="AF238" s="39"/>
      <c r="AG238" s="48"/>
      <c r="AH238" s="48"/>
      <c r="AM238" s="48" t="s">
        <v>81</v>
      </c>
    </row>
    <row r="239" spans="1:39" s="4" customFormat="1" ht="34.5" x14ac:dyDescent="0.25">
      <c r="A239" s="40" t="s">
        <v>198</v>
      </c>
      <c r="B239" s="41" t="s">
        <v>800</v>
      </c>
      <c r="C239" s="847" t="s">
        <v>801</v>
      </c>
      <c r="D239" s="847"/>
      <c r="E239" s="847"/>
      <c r="F239" s="42" t="s">
        <v>254</v>
      </c>
      <c r="G239" s="43">
        <v>0.37</v>
      </c>
      <c r="H239" s="44">
        <v>1</v>
      </c>
      <c r="I239" s="109">
        <v>0.37</v>
      </c>
      <c r="J239" s="46"/>
      <c r="K239" s="43"/>
      <c r="L239" s="46"/>
      <c r="M239" s="43"/>
      <c r="N239" s="47"/>
      <c r="AF239" s="39"/>
      <c r="AG239" s="48"/>
      <c r="AH239" s="48" t="s">
        <v>801</v>
      </c>
      <c r="AM239" s="48"/>
    </row>
    <row r="240" spans="1:39" s="4" customFormat="1" ht="22.5" x14ac:dyDescent="0.25">
      <c r="A240" s="49"/>
      <c r="B240" s="50" t="s">
        <v>699</v>
      </c>
      <c r="C240" s="848" t="s">
        <v>65</v>
      </c>
      <c r="D240" s="848"/>
      <c r="E240" s="848"/>
      <c r="F240" s="848"/>
      <c r="G240" s="848"/>
      <c r="H240" s="848"/>
      <c r="I240" s="848"/>
      <c r="J240" s="848"/>
      <c r="K240" s="848"/>
      <c r="L240" s="848"/>
      <c r="M240" s="848"/>
      <c r="N240" s="849"/>
      <c r="AF240" s="39"/>
      <c r="AG240" s="48"/>
      <c r="AH240" s="48"/>
      <c r="AI240" s="3" t="s">
        <v>65</v>
      </c>
      <c r="AM240" s="48"/>
    </row>
    <row r="241" spans="1:39" s="4" customFormat="1" ht="15" x14ac:dyDescent="0.25">
      <c r="A241" s="51"/>
      <c r="B241" s="50" t="s">
        <v>60</v>
      </c>
      <c r="C241" s="853" t="s">
        <v>66</v>
      </c>
      <c r="D241" s="853"/>
      <c r="E241" s="853"/>
      <c r="F241" s="53"/>
      <c r="G241" s="54"/>
      <c r="H241" s="54"/>
      <c r="I241" s="54"/>
      <c r="J241" s="57">
        <v>205.58</v>
      </c>
      <c r="K241" s="56">
        <v>1.1499999999999999</v>
      </c>
      <c r="L241" s="57">
        <v>87.47</v>
      </c>
      <c r="M241" s="56">
        <v>35.42</v>
      </c>
      <c r="N241" s="58">
        <v>3098.19</v>
      </c>
      <c r="AF241" s="39"/>
      <c r="AG241" s="48"/>
      <c r="AH241" s="48"/>
      <c r="AJ241" s="3" t="s">
        <v>66</v>
      </c>
      <c r="AM241" s="48"/>
    </row>
    <row r="242" spans="1:39" s="4" customFormat="1" ht="15" x14ac:dyDescent="0.25">
      <c r="A242" s="51"/>
      <c r="B242" s="50" t="s">
        <v>67</v>
      </c>
      <c r="C242" s="853" t="s">
        <v>68</v>
      </c>
      <c r="D242" s="853"/>
      <c r="E242" s="853"/>
      <c r="F242" s="53"/>
      <c r="G242" s="54"/>
      <c r="H242" s="54"/>
      <c r="I242" s="54"/>
      <c r="J242" s="57">
        <v>449.69</v>
      </c>
      <c r="K242" s="56">
        <v>1.1499999999999999</v>
      </c>
      <c r="L242" s="57">
        <v>191.34</v>
      </c>
      <c r="M242" s="54"/>
      <c r="N242" s="59"/>
      <c r="AF242" s="39"/>
      <c r="AG242" s="48"/>
      <c r="AH242" s="48"/>
      <c r="AJ242" s="3" t="s">
        <v>68</v>
      </c>
      <c r="AM242" s="48"/>
    </row>
    <row r="243" spans="1:39" s="4" customFormat="1" ht="15" x14ac:dyDescent="0.25">
      <c r="A243" s="51"/>
      <c r="B243" s="50" t="s">
        <v>69</v>
      </c>
      <c r="C243" s="853" t="s">
        <v>70</v>
      </c>
      <c r="D243" s="853"/>
      <c r="E243" s="853"/>
      <c r="F243" s="53"/>
      <c r="G243" s="54"/>
      <c r="H243" s="54"/>
      <c r="I243" s="54"/>
      <c r="J243" s="57">
        <v>32.1</v>
      </c>
      <c r="K243" s="56">
        <v>1.1499999999999999</v>
      </c>
      <c r="L243" s="57">
        <v>13.66</v>
      </c>
      <c r="M243" s="56">
        <v>35.42</v>
      </c>
      <c r="N243" s="133">
        <v>483.84</v>
      </c>
      <c r="AF243" s="39"/>
      <c r="AG243" s="48"/>
      <c r="AH243" s="48"/>
      <c r="AJ243" s="3" t="s">
        <v>70</v>
      </c>
      <c r="AM243" s="48"/>
    </row>
    <row r="244" spans="1:39" s="4" customFormat="1" ht="15" x14ac:dyDescent="0.25">
      <c r="A244" s="51"/>
      <c r="B244" s="50" t="s">
        <v>86</v>
      </c>
      <c r="C244" s="853" t="s">
        <v>87</v>
      </c>
      <c r="D244" s="853"/>
      <c r="E244" s="853"/>
      <c r="F244" s="53"/>
      <c r="G244" s="54"/>
      <c r="H244" s="54"/>
      <c r="I244" s="54"/>
      <c r="J244" s="57">
        <v>4.88</v>
      </c>
      <c r="K244" s="54"/>
      <c r="L244" s="57">
        <v>1.81</v>
      </c>
      <c r="M244" s="54"/>
      <c r="N244" s="59"/>
      <c r="AF244" s="39"/>
      <c r="AG244" s="48"/>
      <c r="AH244" s="48"/>
      <c r="AJ244" s="3" t="s">
        <v>87</v>
      </c>
      <c r="AM244" s="48"/>
    </row>
    <row r="245" spans="1:39" s="4" customFormat="1" ht="15" x14ac:dyDescent="0.25">
      <c r="A245" s="60"/>
      <c r="B245" s="50"/>
      <c r="C245" s="853" t="s">
        <v>71</v>
      </c>
      <c r="D245" s="853"/>
      <c r="E245" s="853"/>
      <c r="F245" s="53" t="s">
        <v>72</v>
      </c>
      <c r="G245" s="61">
        <v>24.3</v>
      </c>
      <c r="H245" s="56">
        <v>1.1499999999999999</v>
      </c>
      <c r="I245" s="64">
        <v>10.339650000000001</v>
      </c>
      <c r="J245" s="63"/>
      <c r="K245" s="54"/>
      <c r="L245" s="63"/>
      <c r="M245" s="54"/>
      <c r="N245" s="59"/>
      <c r="AF245" s="39"/>
      <c r="AG245" s="48"/>
      <c r="AH245" s="48"/>
      <c r="AK245" s="3" t="s">
        <v>71</v>
      </c>
      <c r="AM245" s="48"/>
    </row>
    <row r="246" spans="1:39" s="4" customFormat="1" ht="15" x14ac:dyDescent="0.25">
      <c r="A246" s="60"/>
      <c r="B246" s="50"/>
      <c r="C246" s="853" t="s">
        <v>73</v>
      </c>
      <c r="D246" s="853"/>
      <c r="E246" s="853"/>
      <c r="F246" s="53" t="s">
        <v>72</v>
      </c>
      <c r="G246" s="56">
        <v>2.92</v>
      </c>
      <c r="H246" s="56">
        <v>1.1499999999999999</v>
      </c>
      <c r="I246" s="64">
        <v>1.2424599999999999</v>
      </c>
      <c r="J246" s="63"/>
      <c r="K246" s="54"/>
      <c r="L246" s="63"/>
      <c r="M246" s="54"/>
      <c r="N246" s="59"/>
      <c r="AF246" s="39"/>
      <c r="AG246" s="48"/>
      <c r="AH246" s="48"/>
      <c r="AK246" s="3" t="s">
        <v>73</v>
      </c>
      <c r="AM246" s="48"/>
    </row>
    <row r="247" spans="1:39" s="4" customFormat="1" ht="15" x14ac:dyDescent="0.25">
      <c r="A247" s="51"/>
      <c r="B247" s="50"/>
      <c r="C247" s="854" t="s">
        <v>74</v>
      </c>
      <c r="D247" s="854"/>
      <c r="E247" s="854"/>
      <c r="F247" s="65"/>
      <c r="G247" s="66"/>
      <c r="H247" s="66"/>
      <c r="I247" s="66"/>
      <c r="J247" s="68">
        <v>660.15</v>
      </c>
      <c r="K247" s="66"/>
      <c r="L247" s="68">
        <v>280.62</v>
      </c>
      <c r="M247" s="66"/>
      <c r="N247" s="69"/>
      <c r="AF247" s="39"/>
      <c r="AG247" s="48"/>
      <c r="AH247" s="48"/>
      <c r="AL247" s="3" t="s">
        <v>74</v>
      </c>
      <c r="AM247" s="48"/>
    </row>
    <row r="248" spans="1:39" s="4" customFormat="1" ht="15" x14ac:dyDescent="0.25">
      <c r="A248" s="60"/>
      <c r="B248" s="50"/>
      <c r="C248" s="853" t="s">
        <v>75</v>
      </c>
      <c r="D248" s="853"/>
      <c r="E248" s="853"/>
      <c r="F248" s="53"/>
      <c r="G248" s="54"/>
      <c r="H248" s="54"/>
      <c r="I248" s="54"/>
      <c r="J248" s="63"/>
      <c r="K248" s="54"/>
      <c r="L248" s="57">
        <v>101.13</v>
      </c>
      <c r="M248" s="54"/>
      <c r="N248" s="58">
        <v>3582.03</v>
      </c>
      <c r="AF248" s="39"/>
      <c r="AG248" s="48"/>
      <c r="AH248" s="48"/>
      <c r="AK248" s="3" t="s">
        <v>75</v>
      </c>
      <c r="AM248" s="48"/>
    </row>
    <row r="249" spans="1:39" s="4" customFormat="1" ht="23.25" x14ac:dyDescent="0.25">
      <c r="A249" s="60"/>
      <c r="B249" s="50" t="s">
        <v>802</v>
      </c>
      <c r="C249" s="853" t="s">
        <v>803</v>
      </c>
      <c r="D249" s="853"/>
      <c r="E249" s="853"/>
      <c r="F249" s="53" t="s">
        <v>78</v>
      </c>
      <c r="G249" s="70">
        <v>113</v>
      </c>
      <c r="H249" s="54"/>
      <c r="I249" s="70">
        <v>113</v>
      </c>
      <c r="J249" s="63"/>
      <c r="K249" s="54"/>
      <c r="L249" s="57">
        <v>114.28</v>
      </c>
      <c r="M249" s="54"/>
      <c r="N249" s="58">
        <v>4047.69</v>
      </c>
      <c r="AF249" s="39"/>
      <c r="AG249" s="48"/>
      <c r="AH249" s="48"/>
      <c r="AK249" s="3" t="s">
        <v>803</v>
      </c>
      <c r="AM249" s="48"/>
    </row>
    <row r="250" spans="1:39" s="4" customFormat="1" ht="23.25" x14ac:dyDescent="0.25">
      <c r="A250" s="60"/>
      <c r="B250" s="50" t="s">
        <v>804</v>
      </c>
      <c r="C250" s="853" t="s">
        <v>805</v>
      </c>
      <c r="D250" s="853"/>
      <c r="E250" s="853"/>
      <c r="F250" s="53" t="s">
        <v>78</v>
      </c>
      <c r="G250" s="70">
        <v>77</v>
      </c>
      <c r="H250" s="54"/>
      <c r="I250" s="70">
        <v>77</v>
      </c>
      <c r="J250" s="63"/>
      <c r="K250" s="54"/>
      <c r="L250" s="57">
        <v>77.87</v>
      </c>
      <c r="M250" s="54"/>
      <c r="N250" s="58">
        <v>2758.16</v>
      </c>
      <c r="AF250" s="39"/>
      <c r="AG250" s="48"/>
      <c r="AH250" s="48"/>
      <c r="AK250" s="3" t="s">
        <v>805</v>
      </c>
      <c r="AM250" s="48"/>
    </row>
    <row r="251" spans="1:39" s="4" customFormat="1" ht="15" x14ac:dyDescent="0.25">
      <c r="A251" s="71"/>
      <c r="B251" s="72"/>
      <c r="C251" s="847" t="s">
        <v>81</v>
      </c>
      <c r="D251" s="847"/>
      <c r="E251" s="847"/>
      <c r="F251" s="42"/>
      <c r="G251" s="43"/>
      <c r="H251" s="43"/>
      <c r="I251" s="43"/>
      <c r="J251" s="46"/>
      <c r="K251" s="43"/>
      <c r="L251" s="131">
        <v>472.77</v>
      </c>
      <c r="M251" s="66"/>
      <c r="N251" s="47"/>
      <c r="AF251" s="39"/>
      <c r="AG251" s="48"/>
      <c r="AH251" s="48"/>
      <c r="AM251" s="48" t="s">
        <v>81</v>
      </c>
    </row>
    <row r="252" spans="1:39" s="4" customFormat="1" ht="34.5" x14ac:dyDescent="0.25">
      <c r="A252" s="40" t="s">
        <v>201</v>
      </c>
      <c r="B252" s="41" t="s">
        <v>806</v>
      </c>
      <c r="C252" s="847" t="s">
        <v>807</v>
      </c>
      <c r="D252" s="847"/>
      <c r="E252" s="847"/>
      <c r="F252" s="42" t="s">
        <v>254</v>
      </c>
      <c r="G252" s="43">
        <v>0.37</v>
      </c>
      <c r="H252" s="44">
        <v>1</v>
      </c>
      <c r="I252" s="109">
        <v>0.37</v>
      </c>
      <c r="J252" s="46"/>
      <c r="K252" s="43"/>
      <c r="L252" s="46"/>
      <c r="M252" s="43"/>
      <c r="N252" s="47"/>
      <c r="AF252" s="39"/>
      <c r="AG252" s="48"/>
      <c r="AH252" s="48" t="s">
        <v>807</v>
      </c>
      <c r="AM252" s="48"/>
    </row>
    <row r="253" spans="1:39" s="4" customFormat="1" ht="22.5" x14ac:dyDescent="0.25">
      <c r="A253" s="49"/>
      <c r="B253" s="50" t="s">
        <v>699</v>
      </c>
      <c r="C253" s="848" t="s">
        <v>65</v>
      </c>
      <c r="D253" s="848"/>
      <c r="E253" s="848"/>
      <c r="F253" s="848"/>
      <c r="G253" s="848"/>
      <c r="H253" s="848"/>
      <c r="I253" s="848"/>
      <c r="J253" s="848"/>
      <c r="K253" s="848"/>
      <c r="L253" s="848"/>
      <c r="M253" s="848"/>
      <c r="N253" s="849"/>
      <c r="AF253" s="39"/>
      <c r="AG253" s="48"/>
      <c r="AH253" s="48"/>
      <c r="AI253" s="3" t="s">
        <v>65</v>
      </c>
      <c r="AM253" s="48"/>
    </row>
    <row r="254" spans="1:39" s="4" customFormat="1" ht="15" x14ac:dyDescent="0.25">
      <c r="A254" s="49"/>
      <c r="B254" s="50"/>
      <c r="C254" s="848" t="s">
        <v>808</v>
      </c>
      <c r="D254" s="848"/>
      <c r="E254" s="848"/>
      <c r="F254" s="848"/>
      <c r="G254" s="848"/>
      <c r="H254" s="848"/>
      <c r="I254" s="848"/>
      <c r="J254" s="848"/>
      <c r="K254" s="848"/>
      <c r="L254" s="848"/>
      <c r="M254" s="848"/>
      <c r="N254" s="849"/>
      <c r="AF254" s="39"/>
      <c r="AG254" s="48"/>
      <c r="AH254" s="48"/>
      <c r="AI254" s="3" t="s">
        <v>808</v>
      </c>
      <c r="AM254" s="48"/>
    </row>
    <row r="255" spans="1:39" s="4" customFormat="1" ht="15" x14ac:dyDescent="0.25">
      <c r="A255" s="51"/>
      <c r="B255" s="50" t="s">
        <v>60</v>
      </c>
      <c r="C255" s="853" t="s">
        <v>66</v>
      </c>
      <c r="D255" s="853"/>
      <c r="E255" s="853"/>
      <c r="F255" s="53"/>
      <c r="G255" s="54"/>
      <c r="H255" s="54"/>
      <c r="I255" s="54"/>
      <c r="J255" s="57">
        <v>4.57</v>
      </c>
      <c r="K255" s="56">
        <v>3.45</v>
      </c>
      <c r="L255" s="57">
        <v>5.83</v>
      </c>
      <c r="M255" s="56">
        <v>35.42</v>
      </c>
      <c r="N255" s="133">
        <v>206.5</v>
      </c>
      <c r="AF255" s="39"/>
      <c r="AG255" s="48"/>
      <c r="AH255" s="48"/>
      <c r="AJ255" s="3" t="s">
        <v>66</v>
      </c>
      <c r="AM255" s="48"/>
    </row>
    <row r="256" spans="1:39" s="4" customFormat="1" ht="15" x14ac:dyDescent="0.25">
      <c r="A256" s="51"/>
      <c r="B256" s="50" t="s">
        <v>67</v>
      </c>
      <c r="C256" s="853" t="s">
        <v>68</v>
      </c>
      <c r="D256" s="853"/>
      <c r="E256" s="853"/>
      <c r="F256" s="53"/>
      <c r="G256" s="54"/>
      <c r="H256" s="54"/>
      <c r="I256" s="54"/>
      <c r="J256" s="57">
        <v>9</v>
      </c>
      <c r="K256" s="56">
        <v>3.45</v>
      </c>
      <c r="L256" s="57">
        <v>11.49</v>
      </c>
      <c r="M256" s="54"/>
      <c r="N256" s="59"/>
      <c r="AF256" s="39"/>
      <c r="AG256" s="48"/>
      <c r="AH256" s="48"/>
      <c r="AJ256" s="3" t="s">
        <v>68</v>
      </c>
      <c r="AM256" s="48"/>
    </row>
    <row r="257" spans="1:39" s="4" customFormat="1" ht="15" x14ac:dyDescent="0.25">
      <c r="A257" s="51"/>
      <c r="B257" s="50" t="s">
        <v>69</v>
      </c>
      <c r="C257" s="853" t="s">
        <v>70</v>
      </c>
      <c r="D257" s="853"/>
      <c r="E257" s="853"/>
      <c r="F257" s="53"/>
      <c r="G257" s="54"/>
      <c r="H257" s="54"/>
      <c r="I257" s="54"/>
      <c r="J257" s="57">
        <v>1.01</v>
      </c>
      <c r="K257" s="56">
        <v>3.45</v>
      </c>
      <c r="L257" s="57">
        <v>1.29</v>
      </c>
      <c r="M257" s="56">
        <v>35.42</v>
      </c>
      <c r="N257" s="133">
        <v>45.69</v>
      </c>
      <c r="AF257" s="39"/>
      <c r="AG257" s="48"/>
      <c r="AH257" s="48"/>
      <c r="AJ257" s="3" t="s">
        <v>70</v>
      </c>
      <c r="AM257" s="48"/>
    </row>
    <row r="258" spans="1:39" s="4" customFormat="1" ht="15" x14ac:dyDescent="0.25">
      <c r="A258" s="60"/>
      <c r="B258" s="50"/>
      <c r="C258" s="853" t="s">
        <v>71</v>
      </c>
      <c r="D258" s="853"/>
      <c r="E258" s="853"/>
      <c r="F258" s="53" t="s">
        <v>72</v>
      </c>
      <c r="G258" s="56">
        <v>0.54</v>
      </c>
      <c r="H258" s="56">
        <v>3.45</v>
      </c>
      <c r="I258" s="64">
        <v>0.68930999999999998</v>
      </c>
      <c r="J258" s="63"/>
      <c r="K258" s="54"/>
      <c r="L258" s="63"/>
      <c r="M258" s="54"/>
      <c r="N258" s="59"/>
      <c r="AF258" s="39"/>
      <c r="AG258" s="48"/>
      <c r="AH258" s="48"/>
      <c r="AK258" s="3" t="s">
        <v>71</v>
      </c>
      <c r="AM258" s="48"/>
    </row>
    <row r="259" spans="1:39" s="4" customFormat="1" ht="15" x14ac:dyDescent="0.25">
      <c r="A259" s="60"/>
      <c r="B259" s="50"/>
      <c r="C259" s="853" t="s">
        <v>73</v>
      </c>
      <c r="D259" s="853"/>
      <c r="E259" s="853"/>
      <c r="F259" s="53" t="s">
        <v>72</v>
      </c>
      <c r="G259" s="61">
        <v>0.1</v>
      </c>
      <c r="H259" s="56">
        <v>3.45</v>
      </c>
      <c r="I259" s="64">
        <v>0.12765000000000001</v>
      </c>
      <c r="J259" s="63"/>
      <c r="K259" s="54"/>
      <c r="L259" s="63"/>
      <c r="M259" s="54"/>
      <c r="N259" s="59"/>
      <c r="AF259" s="39"/>
      <c r="AG259" s="48"/>
      <c r="AH259" s="48"/>
      <c r="AK259" s="3" t="s">
        <v>73</v>
      </c>
      <c r="AM259" s="48"/>
    </row>
    <row r="260" spans="1:39" s="4" customFormat="1" ht="15" x14ac:dyDescent="0.25">
      <c r="A260" s="51"/>
      <c r="B260" s="50"/>
      <c r="C260" s="854" t="s">
        <v>74</v>
      </c>
      <c r="D260" s="854"/>
      <c r="E260" s="854"/>
      <c r="F260" s="65"/>
      <c r="G260" s="66"/>
      <c r="H260" s="66"/>
      <c r="I260" s="66"/>
      <c r="J260" s="68">
        <v>13.57</v>
      </c>
      <c r="K260" s="66"/>
      <c r="L260" s="68">
        <v>17.32</v>
      </c>
      <c r="M260" s="66"/>
      <c r="N260" s="69"/>
      <c r="AF260" s="39"/>
      <c r="AG260" s="48"/>
      <c r="AH260" s="48"/>
      <c r="AL260" s="3" t="s">
        <v>74</v>
      </c>
      <c r="AM260" s="48"/>
    </row>
    <row r="261" spans="1:39" s="4" customFormat="1" ht="15" x14ac:dyDescent="0.25">
      <c r="A261" s="60"/>
      <c r="B261" s="50"/>
      <c r="C261" s="853" t="s">
        <v>75</v>
      </c>
      <c r="D261" s="853"/>
      <c r="E261" s="853"/>
      <c r="F261" s="53"/>
      <c r="G261" s="54"/>
      <c r="H261" s="54"/>
      <c r="I261" s="54"/>
      <c r="J261" s="63"/>
      <c r="K261" s="54"/>
      <c r="L261" s="57">
        <v>7.12</v>
      </c>
      <c r="M261" s="54"/>
      <c r="N261" s="133">
        <v>252.19</v>
      </c>
      <c r="AF261" s="39"/>
      <c r="AG261" s="48"/>
      <c r="AH261" s="48"/>
      <c r="AK261" s="3" t="s">
        <v>75</v>
      </c>
      <c r="AM261" s="48"/>
    </row>
    <row r="262" spans="1:39" s="4" customFormat="1" ht="23.25" x14ac:dyDescent="0.25">
      <c r="A262" s="60"/>
      <c r="B262" s="50" t="s">
        <v>802</v>
      </c>
      <c r="C262" s="853" t="s">
        <v>803</v>
      </c>
      <c r="D262" s="853"/>
      <c r="E262" s="853"/>
      <c r="F262" s="53" t="s">
        <v>78</v>
      </c>
      <c r="G262" s="70">
        <v>113</v>
      </c>
      <c r="H262" s="54"/>
      <c r="I262" s="70">
        <v>113</v>
      </c>
      <c r="J262" s="63"/>
      <c r="K262" s="54"/>
      <c r="L262" s="57">
        <v>8.0500000000000007</v>
      </c>
      <c r="M262" s="54"/>
      <c r="N262" s="133">
        <v>284.97000000000003</v>
      </c>
      <c r="AF262" s="39"/>
      <c r="AG262" s="48"/>
      <c r="AH262" s="48"/>
      <c r="AK262" s="3" t="s">
        <v>803</v>
      </c>
      <c r="AM262" s="48"/>
    </row>
    <row r="263" spans="1:39" s="4" customFormat="1" ht="23.25" x14ac:dyDescent="0.25">
      <c r="A263" s="60"/>
      <c r="B263" s="50" t="s">
        <v>804</v>
      </c>
      <c r="C263" s="853" t="s">
        <v>805</v>
      </c>
      <c r="D263" s="853"/>
      <c r="E263" s="853"/>
      <c r="F263" s="53" t="s">
        <v>78</v>
      </c>
      <c r="G263" s="70">
        <v>77</v>
      </c>
      <c r="H263" s="54"/>
      <c r="I263" s="70">
        <v>77</v>
      </c>
      <c r="J263" s="63"/>
      <c r="K263" s="54"/>
      <c r="L263" s="57">
        <v>5.48</v>
      </c>
      <c r="M263" s="54"/>
      <c r="N263" s="133">
        <v>194.19</v>
      </c>
      <c r="AF263" s="39"/>
      <c r="AG263" s="48"/>
      <c r="AH263" s="48"/>
      <c r="AK263" s="3" t="s">
        <v>805</v>
      </c>
      <c r="AM263" s="48"/>
    </row>
    <row r="264" spans="1:39" s="4" customFormat="1" ht="15" x14ac:dyDescent="0.25">
      <c r="A264" s="71"/>
      <c r="B264" s="72"/>
      <c r="C264" s="847" t="s">
        <v>81</v>
      </c>
      <c r="D264" s="847"/>
      <c r="E264" s="847"/>
      <c r="F264" s="42"/>
      <c r="G264" s="43"/>
      <c r="H264" s="43"/>
      <c r="I264" s="43"/>
      <c r="J264" s="46"/>
      <c r="K264" s="43"/>
      <c r="L264" s="131">
        <v>30.85</v>
      </c>
      <c r="M264" s="66"/>
      <c r="N264" s="47"/>
      <c r="AF264" s="39"/>
      <c r="AG264" s="48"/>
      <c r="AH264" s="48"/>
      <c r="AM264" s="48" t="s">
        <v>81</v>
      </c>
    </row>
    <row r="265" spans="1:39" s="4" customFormat="1" ht="15" x14ac:dyDescent="0.25">
      <c r="A265" s="40" t="s">
        <v>204</v>
      </c>
      <c r="B265" s="41" t="s">
        <v>809</v>
      </c>
      <c r="C265" s="847" t="s">
        <v>810</v>
      </c>
      <c r="D265" s="847"/>
      <c r="E265" s="847"/>
      <c r="F265" s="42" t="s">
        <v>130</v>
      </c>
      <c r="G265" s="43">
        <v>8.1029999999999998</v>
      </c>
      <c r="H265" s="44">
        <v>1</v>
      </c>
      <c r="I265" s="129">
        <v>8.1029999999999998</v>
      </c>
      <c r="J265" s="131">
        <v>114.13</v>
      </c>
      <c r="K265" s="43"/>
      <c r="L265" s="131">
        <v>924.8</v>
      </c>
      <c r="M265" s="43"/>
      <c r="N265" s="47"/>
      <c r="AF265" s="39"/>
      <c r="AG265" s="48"/>
      <c r="AH265" s="48" t="s">
        <v>810</v>
      </c>
      <c r="AM265" s="48"/>
    </row>
    <row r="266" spans="1:39" s="4" customFormat="1" ht="15" x14ac:dyDescent="0.25">
      <c r="A266" s="71"/>
      <c r="B266" s="72"/>
      <c r="C266" s="847" t="s">
        <v>81</v>
      </c>
      <c r="D266" s="847"/>
      <c r="E266" s="847"/>
      <c r="F266" s="42"/>
      <c r="G266" s="43"/>
      <c r="H266" s="43"/>
      <c r="I266" s="43"/>
      <c r="J266" s="46"/>
      <c r="K266" s="43"/>
      <c r="L266" s="131">
        <v>924.8</v>
      </c>
      <c r="M266" s="66"/>
      <c r="N266" s="47"/>
      <c r="AF266" s="39"/>
      <c r="AG266" s="48"/>
      <c r="AH266" s="48"/>
      <c r="AM266" s="48" t="s">
        <v>81</v>
      </c>
    </row>
    <row r="267" spans="1:39" s="4" customFormat="1" ht="15" x14ac:dyDescent="0.25">
      <c r="A267" s="40" t="s">
        <v>208</v>
      </c>
      <c r="B267" s="41" t="s">
        <v>811</v>
      </c>
      <c r="C267" s="847" t="s">
        <v>812</v>
      </c>
      <c r="D267" s="847"/>
      <c r="E267" s="847"/>
      <c r="F267" s="42" t="s">
        <v>207</v>
      </c>
      <c r="G267" s="43">
        <v>1.11E-2</v>
      </c>
      <c r="H267" s="44">
        <v>1</v>
      </c>
      <c r="I267" s="135">
        <v>1.11E-2</v>
      </c>
      <c r="J267" s="46"/>
      <c r="K267" s="43"/>
      <c r="L267" s="46"/>
      <c r="M267" s="43"/>
      <c r="N267" s="47"/>
      <c r="AF267" s="39"/>
      <c r="AG267" s="48"/>
      <c r="AH267" s="48" t="s">
        <v>812</v>
      </c>
      <c r="AM267" s="48"/>
    </row>
    <row r="268" spans="1:39" s="4" customFormat="1" ht="22.5" x14ac:dyDescent="0.25">
      <c r="A268" s="49"/>
      <c r="B268" s="50" t="s">
        <v>699</v>
      </c>
      <c r="C268" s="848" t="s">
        <v>65</v>
      </c>
      <c r="D268" s="848"/>
      <c r="E268" s="848"/>
      <c r="F268" s="848"/>
      <c r="G268" s="848"/>
      <c r="H268" s="848"/>
      <c r="I268" s="848"/>
      <c r="J268" s="848"/>
      <c r="K268" s="848"/>
      <c r="L268" s="848"/>
      <c r="M268" s="848"/>
      <c r="N268" s="849"/>
      <c r="AF268" s="39"/>
      <c r="AG268" s="48"/>
      <c r="AH268" s="48"/>
      <c r="AI268" s="3" t="s">
        <v>65</v>
      </c>
      <c r="AM268" s="48"/>
    </row>
    <row r="269" spans="1:39" s="4" customFormat="1" ht="15" x14ac:dyDescent="0.25">
      <c r="A269" s="51"/>
      <c r="B269" s="50" t="s">
        <v>67</v>
      </c>
      <c r="C269" s="853" t="s">
        <v>68</v>
      </c>
      <c r="D269" s="853"/>
      <c r="E269" s="853"/>
      <c r="F269" s="53"/>
      <c r="G269" s="54"/>
      <c r="H269" s="54"/>
      <c r="I269" s="54"/>
      <c r="J269" s="57">
        <v>39.1</v>
      </c>
      <c r="K269" s="56">
        <v>1.1499999999999999</v>
      </c>
      <c r="L269" s="57">
        <v>0.5</v>
      </c>
      <c r="M269" s="54"/>
      <c r="N269" s="59"/>
      <c r="AF269" s="39"/>
      <c r="AG269" s="48"/>
      <c r="AH269" s="48"/>
      <c r="AJ269" s="3" t="s">
        <v>68</v>
      </c>
      <c r="AM269" s="48"/>
    </row>
    <row r="270" spans="1:39" s="4" customFormat="1" ht="15" x14ac:dyDescent="0.25">
      <c r="A270" s="51"/>
      <c r="B270" s="50" t="s">
        <v>69</v>
      </c>
      <c r="C270" s="853" t="s">
        <v>70</v>
      </c>
      <c r="D270" s="853"/>
      <c r="E270" s="853"/>
      <c r="F270" s="53"/>
      <c r="G270" s="54"/>
      <c r="H270" s="54"/>
      <c r="I270" s="54"/>
      <c r="J270" s="57">
        <v>7.15</v>
      </c>
      <c r="K270" s="56">
        <v>1.1499999999999999</v>
      </c>
      <c r="L270" s="57">
        <v>0.09</v>
      </c>
      <c r="M270" s="56">
        <v>35.42</v>
      </c>
      <c r="N270" s="133">
        <v>3.19</v>
      </c>
      <c r="AF270" s="39"/>
      <c r="AG270" s="48"/>
      <c r="AH270" s="48"/>
      <c r="AJ270" s="3" t="s">
        <v>70</v>
      </c>
      <c r="AM270" s="48"/>
    </row>
    <row r="271" spans="1:39" s="4" customFormat="1" ht="15" x14ac:dyDescent="0.25">
      <c r="A271" s="60"/>
      <c r="B271" s="50"/>
      <c r="C271" s="853" t="s">
        <v>73</v>
      </c>
      <c r="D271" s="853"/>
      <c r="E271" s="853"/>
      <c r="F271" s="53" t="s">
        <v>72</v>
      </c>
      <c r="G271" s="56">
        <v>0.66</v>
      </c>
      <c r="H271" s="56">
        <v>1.1499999999999999</v>
      </c>
      <c r="I271" s="136">
        <v>8.4249000000000008E-3</v>
      </c>
      <c r="J271" s="63"/>
      <c r="K271" s="54"/>
      <c r="L271" s="63"/>
      <c r="M271" s="54"/>
      <c r="N271" s="59"/>
      <c r="AF271" s="39"/>
      <c r="AG271" s="48"/>
      <c r="AH271" s="48"/>
      <c r="AK271" s="3" t="s">
        <v>73</v>
      </c>
      <c r="AM271" s="48"/>
    </row>
    <row r="272" spans="1:39" s="4" customFormat="1" ht="15" x14ac:dyDescent="0.25">
      <c r="A272" s="51"/>
      <c r="B272" s="50"/>
      <c r="C272" s="854" t="s">
        <v>74</v>
      </c>
      <c r="D272" s="854"/>
      <c r="E272" s="854"/>
      <c r="F272" s="65"/>
      <c r="G272" s="66"/>
      <c r="H272" s="66"/>
      <c r="I272" s="66"/>
      <c r="J272" s="68">
        <v>39.1</v>
      </c>
      <c r="K272" s="66"/>
      <c r="L272" s="68">
        <v>0.5</v>
      </c>
      <c r="M272" s="66"/>
      <c r="N272" s="69"/>
      <c r="AF272" s="39"/>
      <c r="AG272" s="48"/>
      <c r="AH272" s="48"/>
      <c r="AL272" s="3" t="s">
        <v>74</v>
      </c>
      <c r="AM272" s="48"/>
    </row>
    <row r="273" spans="1:39" s="4" customFormat="1" ht="15" x14ac:dyDescent="0.25">
      <c r="A273" s="60"/>
      <c r="B273" s="50"/>
      <c r="C273" s="853" t="s">
        <v>75</v>
      </c>
      <c r="D273" s="853"/>
      <c r="E273" s="853"/>
      <c r="F273" s="53"/>
      <c r="G273" s="54"/>
      <c r="H273" s="54"/>
      <c r="I273" s="54"/>
      <c r="J273" s="63"/>
      <c r="K273" s="54"/>
      <c r="L273" s="57">
        <v>0.09</v>
      </c>
      <c r="M273" s="54"/>
      <c r="N273" s="133">
        <v>3.19</v>
      </c>
      <c r="AF273" s="39"/>
      <c r="AG273" s="48"/>
      <c r="AH273" s="48"/>
      <c r="AK273" s="3" t="s">
        <v>75</v>
      </c>
      <c r="AM273" s="48"/>
    </row>
    <row r="274" spans="1:39" s="4" customFormat="1" ht="15" x14ac:dyDescent="0.25">
      <c r="A274" s="60"/>
      <c r="B274" s="50" t="s">
        <v>76</v>
      </c>
      <c r="C274" s="853" t="s">
        <v>77</v>
      </c>
      <c r="D274" s="853"/>
      <c r="E274" s="853"/>
      <c r="F274" s="53" t="s">
        <v>78</v>
      </c>
      <c r="G274" s="70">
        <v>147</v>
      </c>
      <c r="H274" s="54"/>
      <c r="I274" s="70">
        <v>147</v>
      </c>
      <c r="J274" s="63"/>
      <c r="K274" s="54"/>
      <c r="L274" s="57">
        <v>0.13</v>
      </c>
      <c r="M274" s="54"/>
      <c r="N274" s="133">
        <v>4.6900000000000004</v>
      </c>
      <c r="AF274" s="39"/>
      <c r="AG274" s="48"/>
      <c r="AH274" s="48"/>
      <c r="AK274" s="3" t="s">
        <v>77</v>
      </c>
      <c r="AM274" s="48"/>
    </row>
    <row r="275" spans="1:39" s="4" customFormat="1" ht="15" x14ac:dyDescent="0.25">
      <c r="A275" s="60"/>
      <c r="B275" s="50" t="s">
        <v>79</v>
      </c>
      <c r="C275" s="853" t="s">
        <v>80</v>
      </c>
      <c r="D275" s="853"/>
      <c r="E275" s="853"/>
      <c r="F275" s="53" t="s">
        <v>78</v>
      </c>
      <c r="G275" s="70">
        <v>134</v>
      </c>
      <c r="H275" s="54"/>
      <c r="I275" s="70">
        <v>134</v>
      </c>
      <c r="J275" s="63"/>
      <c r="K275" s="54"/>
      <c r="L275" s="57">
        <v>0.12</v>
      </c>
      <c r="M275" s="54"/>
      <c r="N275" s="133">
        <v>4.2699999999999996</v>
      </c>
      <c r="AF275" s="39"/>
      <c r="AG275" s="48"/>
      <c r="AH275" s="48"/>
      <c r="AK275" s="3" t="s">
        <v>80</v>
      </c>
      <c r="AM275" s="48"/>
    </row>
    <row r="276" spans="1:39" s="4" customFormat="1" ht="15" x14ac:dyDescent="0.25">
      <c r="A276" s="71"/>
      <c r="B276" s="72"/>
      <c r="C276" s="847" t="s">
        <v>81</v>
      </c>
      <c r="D276" s="847"/>
      <c r="E276" s="847"/>
      <c r="F276" s="42"/>
      <c r="G276" s="43"/>
      <c r="H276" s="43"/>
      <c r="I276" s="43"/>
      <c r="J276" s="46"/>
      <c r="K276" s="43"/>
      <c r="L276" s="131">
        <v>0.75</v>
      </c>
      <c r="M276" s="66"/>
      <c r="N276" s="47"/>
      <c r="AF276" s="39"/>
      <c r="AG276" s="48"/>
      <c r="AH276" s="48"/>
      <c r="AM276" s="48" t="s">
        <v>81</v>
      </c>
    </row>
    <row r="277" spans="1:39" s="4" customFormat="1" ht="15" x14ac:dyDescent="0.25">
      <c r="A277" s="40" t="s">
        <v>211</v>
      </c>
      <c r="B277" s="41" t="s">
        <v>813</v>
      </c>
      <c r="C277" s="847" t="s">
        <v>814</v>
      </c>
      <c r="D277" s="847"/>
      <c r="E277" s="847"/>
      <c r="F277" s="42" t="s">
        <v>207</v>
      </c>
      <c r="G277" s="43">
        <v>1.1433E-2</v>
      </c>
      <c r="H277" s="44">
        <v>1</v>
      </c>
      <c r="I277" s="166">
        <v>1.1433E-2</v>
      </c>
      <c r="J277" s="73">
        <v>1690</v>
      </c>
      <c r="K277" s="43"/>
      <c r="L277" s="131">
        <v>19.32</v>
      </c>
      <c r="M277" s="43"/>
      <c r="N277" s="47"/>
      <c r="AF277" s="39"/>
      <c r="AG277" s="48"/>
      <c r="AH277" s="48" t="s">
        <v>814</v>
      </c>
      <c r="AM277" s="48"/>
    </row>
    <row r="278" spans="1:39" s="4" customFormat="1" ht="15" x14ac:dyDescent="0.25">
      <c r="A278" s="71"/>
      <c r="B278" s="72"/>
      <c r="C278" s="847" t="s">
        <v>81</v>
      </c>
      <c r="D278" s="847"/>
      <c r="E278" s="847"/>
      <c r="F278" s="42"/>
      <c r="G278" s="43"/>
      <c r="H278" s="43"/>
      <c r="I278" s="43"/>
      <c r="J278" s="46"/>
      <c r="K278" s="43"/>
      <c r="L278" s="131">
        <v>19.32</v>
      </c>
      <c r="M278" s="66"/>
      <c r="N278" s="47"/>
      <c r="AF278" s="39"/>
      <c r="AG278" s="48"/>
      <c r="AH278" s="48"/>
      <c r="AM278" s="48" t="s">
        <v>81</v>
      </c>
    </row>
    <row r="279" spans="1:39" s="4" customFormat="1" ht="45.75" x14ac:dyDescent="0.25">
      <c r="A279" s="40" t="s">
        <v>219</v>
      </c>
      <c r="B279" s="41" t="s">
        <v>815</v>
      </c>
      <c r="C279" s="847" t="s">
        <v>816</v>
      </c>
      <c r="D279" s="847"/>
      <c r="E279" s="847"/>
      <c r="F279" s="42" t="s">
        <v>254</v>
      </c>
      <c r="G279" s="43">
        <v>0.37</v>
      </c>
      <c r="H279" s="44">
        <v>1</v>
      </c>
      <c r="I279" s="109">
        <v>0.37</v>
      </c>
      <c r="J279" s="46"/>
      <c r="K279" s="43"/>
      <c r="L279" s="46"/>
      <c r="M279" s="43"/>
      <c r="N279" s="47"/>
      <c r="AF279" s="39"/>
      <c r="AG279" s="48"/>
      <c r="AH279" s="48" t="s">
        <v>816</v>
      </c>
      <c r="AM279" s="48"/>
    </row>
    <row r="280" spans="1:39" s="4" customFormat="1" ht="22.5" x14ac:dyDescent="0.25">
      <c r="A280" s="49"/>
      <c r="B280" s="50" t="s">
        <v>699</v>
      </c>
      <c r="C280" s="848" t="s">
        <v>65</v>
      </c>
      <c r="D280" s="848"/>
      <c r="E280" s="848"/>
      <c r="F280" s="848"/>
      <c r="G280" s="848"/>
      <c r="H280" s="848"/>
      <c r="I280" s="848"/>
      <c r="J280" s="848"/>
      <c r="K280" s="848"/>
      <c r="L280" s="848"/>
      <c r="M280" s="848"/>
      <c r="N280" s="849"/>
      <c r="AF280" s="39"/>
      <c r="AG280" s="48"/>
      <c r="AH280" s="48"/>
      <c r="AI280" s="3" t="s">
        <v>65</v>
      </c>
      <c r="AM280" s="48"/>
    </row>
    <row r="281" spans="1:39" s="4" customFormat="1" ht="15" x14ac:dyDescent="0.25">
      <c r="A281" s="51"/>
      <c r="B281" s="50" t="s">
        <v>60</v>
      </c>
      <c r="C281" s="853" t="s">
        <v>66</v>
      </c>
      <c r="D281" s="853"/>
      <c r="E281" s="853"/>
      <c r="F281" s="53"/>
      <c r="G281" s="54"/>
      <c r="H281" s="54"/>
      <c r="I281" s="54"/>
      <c r="J281" s="57">
        <v>86.2</v>
      </c>
      <c r="K281" s="56">
        <v>1.1499999999999999</v>
      </c>
      <c r="L281" s="57">
        <v>36.68</v>
      </c>
      <c r="M281" s="56">
        <v>35.42</v>
      </c>
      <c r="N281" s="58">
        <v>1299.21</v>
      </c>
      <c r="AF281" s="39"/>
      <c r="AG281" s="48"/>
      <c r="AH281" s="48"/>
      <c r="AJ281" s="3" t="s">
        <v>66</v>
      </c>
      <c r="AM281" s="48"/>
    </row>
    <row r="282" spans="1:39" s="4" customFormat="1" ht="15" x14ac:dyDescent="0.25">
      <c r="A282" s="51"/>
      <c r="B282" s="50" t="s">
        <v>67</v>
      </c>
      <c r="C282" s="853" t="s">
        <v>68</v>
      </c>
      <c r="D282" s="853"/>
      <c r="E282" s="853"/>
      <c r="F282" s="53"/>
      <c r="G282" s="54"/>
      <c r="H282" s="54"/>
      <c r="I282" s="54"/>
      <c r="J282" s="57">
        <v>52.22</v>
      </c>
      <c r="K282" s="56">
        <v>1.1499999999999999</v>
      </c>
      <c r="L282" s="57">
        <v>22.22</v>
      </c>
      <c r="M282" s="54"/>
      <c r="N282" s="59"/>
      <c r="AF282" s="39"/>
      <c r="AG282" s="48"/>
      <c r="AH282" s="48"/>
      <c r="AJ282" s="3" t="s">
        <v>68</v>
      </c>
      <c r="AM282" s="48"/>
    </row>
    <row r="283" spans="1:39" s="4" customFormat="1" ht="15" x14ac:dyDescent="0.25">
      <c r="A283" s="51"/>
      <c r="B283" s="50" t="s">
        <v>69</v>
      </c>
      <c r="C283" s="853" t="s">
        <v>70</v>
      </c>
      <c r="D283" s="853"/>
      <c r="E283" s="853"/>
      <c r="F283" s="53"/>
      <c r="G283" s="54"/>
      <c r="H283" s="54"/>
      <c r="I283" s="54"/>
      <c r="J283" s="57">
        <v>0.5</v>
      </c>
      <c r="K283" s="56">
        <v>1.1499999999999999</v>
      </c>
      <c r="L283" s="57">
        <v>0.21</v>
      </c>
      <c r="M283" s="56">
        <v>35.42</v>
      </c>
      <c r="N283" s="133">
        <v>7.44</v>
      </c>
      <c r="AF283" s="39"/>
      <c r="AG283" s="48"/>
      <c r="AH283" s="48"/>
      <c r="AJ283" s="3" t="s">
        <v>70</v>
      </c>
      <c r="AM283" s="48"/>
    </row>
    <row r="284" spans="1:39" s="4" customFormat="1" ht="15" x14ac:dyDescent="0.25">
      <c r="A284" s="51"/>
      <c r="B284" s="50" t="s">
        <v>86</v>
      </c>
      <c r="C284" s="853" t="s">
        <v>87</v>
      </c>
      <c r="D284" s="853"/>
      <c r="E284" s="853"/>
      <c r="F284" s="53"/>
      <c r="G284" s="54"/>
      <c r="H284" s="54"/>
      <c r="I284" s="54"/>
      <c r="J284" s="57">
        <v>101.4</v>
      </c>
      <c r="K284" s="54"/>
      <c r="L284" s="57">
        <v>37.520000000000003</v>
      </c>
      <c r="M284" s="54"/>
      <c r="N284" s="59"/>
      <c r="AF284" s="39"/>
      <c r="AG284" s="48"/>
      <c r="AH284" s="48"/>
      <c r="AJ284" s="3" t="s">
        <v>87</v>
      </c>
      <c r="AM284" s="48"/>
    </row>
    <row r="285" spans="1:39" s="4" customFormat="1" ht="15" x14ac:dyDescent="0.25">
      <c r="A285" s="60"/>
      <c r="B285" s="50"/>
      <c r="C285" s="853" t="s">
        <v>71</v>
      </c>
      <c r="D285" s="853"/>
      <c r="E285" s="853"/>
      <c r="F285" s="53" t="s">
        <v>72</v>
      </c>
      <c r="G285" s="56">
        <v>8.9600000000000009</v>
      </c>
      <c r="H285" s="56">
        <v>1.1499999999999999</v>
      </c>
      <c r="I285" s="64">
        <v>3.8124799999999999</v>
      </c>
      <c r="J285" s="63"/>
      <c r="K285" s="54"/>
      <c r="L285" s="63"/>
      <c r="M285" s="54"/>
      <c r="N285" s="59"/>
      <c r="AF285" s="39"/>
      <c r="AG285" s="48"/>
      <c r="AH285" s="48"/>
      <c r="AK285" s="3" t="s">
        <v>71</v>
      </c>
      <c r="AM285" s="48"/>
    </row>
    <row r="286" spans="1:39" s="4" customFormat="1" ht="15" x14ac:dyDescent="0.25">
      <c r="A286" s="60"/>
      <c r="B286" s="50"/>
      <c r="C286" s="853" t="s">
        <v>73</v>
      </c>
      <c r="D286" s="853"/>
      <c r="E286" s="853"/>
      <c r="F286" s="53" t="s">
        <v>72</v>
      </c>
      <c r="G286" s="56">
        <v>0.04</v>
      </c>
      <c r="H286" s="56">
        <v>1.1499999999999999</v>
      </c>
      <c r="I286" s="64">
        <v>1.702E-2</v>
      </c>
      <c r="J286" s="63"/>
      <c r="K286" s="54"/>
      <c r="L286" s="63"/>
      <c r="M286" s="54"/>
      <c r="N286" s="59"/>
      <c r="AF286" s="39"/>
      <c r="AG286" s="48"/>
      <c r="AH286" s="48"/>
      <c r="AK286" s="3" t="s">
        <v>73</v>
      </c>
      <c r="AM286" s="48"/>
    </row>
    <row r="287" spans="1:39" s="4" customFormat="1" ht="15" x14ac:dyDescent="0.25">
      <c r="A287" s="51"/>
      <c r="B287" s="50"/>
      <c r="C287" s="854" t="s">
        <v>74</v>
      </c>
      <c r="D287" s="854"/>
      <c r="E287" s="854"/>
      <c r="F287" s="65"/>
      <c r="G287" s="66"/>
      <c r="H287" s="66"/>
      <c r="I287" s="66"/>
      <c r="J287" s="68">
        <v>239.82</v>
      </c>
      <c r="K287" s="66"/>
      <c r="L287" s="68">
        <v>96.42</v>
      </c>
      <c r="M287" s="66"/>
      <c r="N287" s="69"/>
      <c r="AF287" s="39"/>
      <c r="AG287" s="48"/>
      <c r="AH287" s="48"/>
      <c r="AL287" s="3" t="s">
        <v>74</v>
      </c>
      <c r="AM287" s="48"/>
    </row>
    <row r="288" spans="1:39" s="4" customFormat="1" ht="15" x14ac:dyDescent="0.25">
      <c r="A288" s="60"/>
      <c r="B288" s="50"/>
      <c r="C288" s="853" t="s">
        <v>75</v>
      </c>
      <c r="D288" s="853"/>
      <c r="E288" s="853"/>
      <c r="F288" s="53"/>
      <c r="G288" s="54"/>
      <c r="H288" s="54"/>
      <c r="I288" s="54"/>
      <c r="J288" s="63"/>
      <c r="K288" s="54"/>
      <c r="L288" s="57">
        <v>36.89</v>
      </c>
      <c r="M288" s="54"/>
      <c r="N288" s="58">
        <v>1306.6500000000001</v>
      </c>
      <c r="AF288" s="39"/>
      <c r="AG288" s="48"/>
      <c r="AH288" s="48"/>
      <c r="AK288" s="3" t="s">
        <v>75</v>
      </c>
      <c r="AM288" s="48"/>
    </row>
    <row r="289" spans="1:39" s="4" customFormat="1" ht="23.25" x14ac:dyDescent="0.25">
      <c r="A289" s="60"/>
      <c r="B289" s="50" t="s">
        <v>802</v>
      </c>
      <c r="C289" s="853" t="s">
        <v>803</v>
      </c>
      <c r="D289" s="853"/>
      <c r="E289" s="853"/>
      <c r="F289" s="53" t="s">
        <v>78</v>
      </c>
      <c r="G289" s="70">
        <v>113</v>
      </c>
      <c r="H289" s="54"/>
      <c r="I289" s="70">
        <v>113</v>
      </c>
      <c r="J289" s="63"/>
      <c r="K289" s="54"/>
      <c r="L289" s="57">
        <v>41.69</v>
      </c>
      <c r="M289" s="54"/>
      <c r="N289" s="58">
        <v>1476.51</v>
      </c>
      <c r="AF289" s="39"/>
      <c r="AG289" s="48"/>
      <c r="AH289" s="48"/>
      <c r="AK289" s="3" t="s">
        <v>803</v>
      </c>
      <c r="AM289" s="48"/>
    </row>
    <row r="290" spans="1:39" s="4" customFormat="1" ht="23.25" x14ac:dyDescent="0.25">
      <c r="A290" s="60"/>
      <c r="B290" s="50" t="s">
        <v>804</v>
      </c>
      <c r="C290" s="853" t="s">
        <v>805</v>
      </c>
      <c r="D290" s="853"/>
      <c r="E290" s="853"/>
      <c r="F290" s="53" t="s">
        <v>78</v>
      </c>
      <c r="G290" s="70">
        <v>77</v>
      </c>
      <c r="H290" s="54"/>
      <c r="I290" s="70">
        <v>77</v>
      </c>
      <c r="J290" s="63"/>
      <c r="K290" s="54"/>
      <c r="L290" s="57">
        <v>28.41</v>
      </c>
      <c r="M290" s="54"/>
      <c r="N290" s="58">
        <v>1006.12</v>
      </c>
      <c r="AF290" s="39"/>
      <c r="AG290" s="48"/>
      <c r="AH290" s="48"/>
      <c r="AK290" s="3" t="s">
        <v>805</v>
      </c>
      <c r="AM290" s="48"/>
    </row>
    <row r="291" spans="1:39" s="4" customFormat="1" ht="15" x14ac:dyDescent="0.25">
      <c r="A291" s="71"/>
      <c r="B291" s="72"/>
      <c r="C291" s="847" t="s">
        <v>81</v>
      </c>
      <c r="D291" s="847"/>
      <c r="E291" s="847"/>
      <c r="F291" s="42"/>
      <c r="G291" s="43"/>
      <c r="H291" s="43"/>
      <c r="I291" s="43"/>
      <c r="J291" s="46"/>
      <c r="K291" s="43"/>
      <c r="L291" s="131">
        <v>166.52</v>
      </c>
      <c r="M291" s="66"/>
      <c r="N291" s="47"/>
      <c r="AF291" s="39"/>
      <c r="AG291" s="48"/>
      <c r="AH291" s="48"/>
      <c r="AM291" s="48" t="s">
        <v>81</v>
      </c>
    </row>
    <row r="292" spans="1:39" s="4" customFormat="1" ht="23.25" x14ac:dyDescent="0.25">
      <c r="A292" s="40" t="s">
        <v>223</v>
      </c>
      <c r="B292" s="41" t="s">
        <v>817</v>
      </c>
      <c r="C292" s="847" t="s">
        <v>818</v>
      </c>
      <c r="D292" s="847"/>
      <c r="E292" s="847"/>
      <c r="F292" s="42" t="s">
        <v>207</v>
      </c>
      <c r="G292" s="43">
        <v>4.4029999999999996</v>
      </c>
      <c r="H292" s="44">
        <v>1</v>
      </c>
      <c r="I292" s="129">
        <v>4.4029999999999996</v>
      </c>
      <c r="J292" s="131">
        <v>578.89</v>
      </c>
      <c r="K292" s="43"/>
      <c r="L292" s="73">
        <v>2548.85</v>
      </c>
      <c r="M292" s="43"/>
      <c r="N292" s="47"/>
      <c r="AF292" s="39"/>
      <c r="AG292" s="48"/>
      <c r="AH292" s="48" t="s">
        <v>818</v>
      </c>
      <c r="AM292" s="48"/>
    </row>
    <row r="293" spans="1:39" s="4" customFormat="1" ht="15" x14ac:dyDescent="0.25">
      <c r="A293" s="71"/>
      <c r="B293" s="72"/>
      <c r="C293" s="847" t="s">
        <v>81</v>
      </c>
      <c r="D293" s="847"/>
      <c r="E293" s="847"/>
      <c r="F293" s="42"/>
      <c r="G293" s="43"/>
      <c r="H293" s="43"/>
      <c r="I293" s="43"/>
      <c r="J293" s="46"/>
      <c r="K293" s="43"/>
      <c r="L293" s="73">
        <v>2548.85</v>
      </c>
      <c r="M293" s="66"/>
      <c r="N293" s="47"/>
      <c r="AF293" s="39"/>
      <c r="AG293" s="48"/>
      <c r="AH293" s="48"/>
      <c r="AM293" s="48" t="s">
        <v>81</v>
      </c>
    </row>
    <row r="294" spans="1:39" s="4" customFormat="1" ht="15" x14ac:dyDescent="0.25">
      <c r="A294" s="855" t="s">
        <v>869</v>
      </c>
      <c r="B294" s="856"/>
      <c r="C294" s="856"/>
      <c r="D294" s="856"/>
      <c r="E294" s="856"/>
      <c r="F294" s="856"/>
      <c r="G294" s="856"/>
      <c r="H294" s="856"/>
      <c r="I294" s="856"/>
      <c r="J294" s="856"/>
      <c r="K294" s="856"/>
      <c r="L294" s="856"/>
      <c r="M294" s="856"/>
      <c r="N294" s="857"/>
      <c r="AF294" s="39"/>
      <c r="AG294" s="48" t="s">
        <v>869</v>
      </c>
      <c r="AH294" s="48"/>
      <c r="AM294" s="48"/>
    </row>
    <row r="295" spans="1:39" s="4" customFormat="1" ht="23.25" x14ac:dyDescent="0.25">
      <c r="A295" s="40" t="s">
        <v>226</v>
      </c>
      <c r="B295" s="41" t="s">
        <v>870</v>
      </c>
      <c r="C295" s="847" t="s">
        <v>871</v>
      </c>
      <c r="D295" s="847"/>
      <c r="E295" s="847"/>
      <c r="F295" s="42" t="s">
        <v>63</v>
      </c>
      <c r="G295" s="43">
        <v>0.48764999999999997</v>
      </c>
      <c r="H295" s="44">
        <v>1</v>
      </c>
      <c r="I295" s="137">
        <v>0.48764999999999997</v>
      </c>
      <c r="J295" s="46"/>
      <c r="K295" s="43"/>
      <c r="L295" s="46"/>
      <c r="M295" s="43"/>
      <c r="N295" s="47"/>
      <c r="AF295" s="39"/>
      <c r="AG295" s="48"/>
      <c r="AH295" s="48" t="s">
        <v>871</v>
      </c>
      <c r="AM295" s="48"/>
    </row>
    <row r="296" spans="1:39" s="4" customFormat="1" ht="22.5" x14ac:dyDescent="0.25">
      <c r="A296" s="49"/>
      <c r="B296" s="50" t="s">
        <v>699</v>
      </c>
      <c r="C296" s="848" t="s">
        <v>65</v>
      </c>
      <c r="D296" s="848"/>
      <c r="E296" s="848"/>
      <c r="F296" s="848"/>
      <c r="G296" s="848"/>
      <c r="H296" s="848"/>
      <c r="I296" s="848"/>
      <c r="J296" s="848"/>
      <c r="K296" s="848"/>
      <c r="L296" s="848"/>
      <c r="M296" s="848"/>
      <c r="N296" s="849"/>
      <c r="AF296" s="39"/>
      <c r="AG296" s="48"/>
      <c r="AH296" s="48"/>
      <c r="AI296" s="3" t="s">
        <v>65</v>
      </c>
      <c r="AM296" s="48"/>
    </row>
    <row r="297" spans="1:39" s="4" customFormat="1" ht="15" x14ac:dyDescent="0.25">
      <c r="A297" s="49"/>
      <c r="B297" s="50" t="s">
        <v>872</v>
      </c>
      <c r="C297" s="848" t="s">
        <v>873</v>
      </c>
      <c r="D297" s="848"/>
      <c r="E297" s="848"/>
      <c r="F297" s="848"/>
      <c r="G297" s="848"/>
      <c r="H297" s="848"/>
      <c r="I297" s="848"/>
      <c r="J297" s="848"/>
      <c r="K297" s="848"/>
      <c r="L297" s="848"/>
      <c r="M297" s="848"/>
      <c r="N297" s="849"/>
      <c r="AF297" s="39"/>
      <c r="AG297" s="48"/>
      <c r="AH297" s="48"/>
      <c r="AI297" s="3" t="s">
        <v>873</v>
      </c>
      <c r="AM297" s="48"/>
    </row>
    <row r="298" spans="1:39" s="4" customFormat="1" ht="15" x14ac:dyDescent="0.25">
      <c r="A298" s="51"/>
      <c r="B298" s="50" t="s">
        <v>60</v>
      </c>
      <c r="C298" s="853" t="s">
        <v>66</v>
      </c>
      <c r="D298" s="853"/>
      <c r="E298" s="853"/>
      <c r="F298" s="53"/>
      <c r="G298" s="54"/>
      <c r="H298" s="54"/>
      <c r="I298" s="54"/>
      <c r="J298" s="57">
        <v>173.23</v>
      </c>
      <c r="K298" s="56">
        <v>1.1499999999999999</v>
      </c>
      <c r="L298" s="57">
        <v>97.15</v>
      </c>
      <c r="M298" s="56">
        <v>35.42</v>
      </c>
      <c r="N298" s="58">
        <v>3441.05</v>
      </c>
      <c r="AF298" s="39"/>
      <c r="AG298" s="48"/>
      <c r="AH298" s="48"/>
      <c r="AJ298" s="3" t="s">
        <v>66</v>
      </c>
      <c r="AM298" s="48"/>
    </row>
    <row r="299" spans="1:39" s="4" customFormat="1" ht="15" x14ac:dyDescent="0.25">
      <c r="A299" s="51"/>
      <c r="B299" s="50" t="s">
        <v>67</v>
      </c>
      <c r="C299" s="853" t="s">
        <v>68</v>
      </c>
      <c r="D299" s="853"/>
      <c r="E299" s="853"/>
      <c r="F299" s="53"/>
      <c r="G299" s="54"/>
      <c r="H299" s="54"/>
      <c r="I299" s="54"/>
      <c r="J299" s="55">
        <v>5268.76</v>
      </c>
      <c r="K299" s="130">
        <v>0.74750000000000005</v>
      </c>
      <c r="L299" s="55">
        <v>1920.56</v>
      </c>
      <c r="M299" s="54"/>
      <c r="N299" s="59"/>
      <c r="AF299" s="39"/>
      <c r="AG299" s="48"/>
      <c r="AH299" s="48"/>
      <c r="AJ299" s="3" t="s">
        <v>68</v>
      </c>
      <c r="AM299" s="48"/>
    </row>
    <row r="300" spans="1:39" s="4" customFormat="1" ht="15" x14ac:dyDescent="0.25">
      <c r="A300" s="51"/>
      <c r="B300" s="50" t="s">
        <v>69</v>
      </c>
      <c r="C300" s="853" t="s">
        <v>70</v>
      </c>
      <c r="D300" s="853"/>
      <c r="E300" s="853"/>
      <c r="F300" s="53"/>
      <c r="G300" s="54"/>
      <c r="H300" s="54"/>
      <c r="I300" s="54"/>
      <c r="J300" s="57">
        <v>267.67</v>
      </c>
      <c r="K300" s="130">
        <v>0.74750000000000005</v>
      </c>
      <c r="L300" s="57">
        <v>97.57</v>
      </c>
      <c r="M300" s="56">
        <v>35.42</v>
      </c>
      <c r="N300" s="58">
        <v>3455.93</v>
      </c>
      <c r="AF300" s="39"/>
      <c r="AG300" s="48"/>
      <c r="AH300" s="48"/>
      <c r="AJ300" s="3" t="s">
        <v>70</v>
      </c>
      <c r="AM300" s="48"/>
    </row>
    <row r="301" spans="1:39" s="4" customFormat="1" ht="15" x14ac:dyDescent="0.25">
      <c r="A301" s="51"/>
      <c r="B301" s="50" t="s">
        <v>86</v>
      </c>
      <c r="C301" s="853" t="s">
        <v>87</v>
      </c>
      <c r="D301" s="853"/>
      <c r="E301" s="853"/>
      <c r="F301" s="53"/>
      <c r="G301" s="54"/>
      <c r="H301" s="54"/>
      <c r="I301" s="54"/>
      <c r="J301" s="57">
        <v>17.079999999999998</v>
      </c>
      <c r="K301" s="54"/>
      <c r="L301" s="57">
        <v>8.33</v>
      </c>
      <c r="M301" s="54"/>
      <c r="N301" s="59"/>
      <c r="AF301" s="39"/>
      <c r="AG301" s="48"/>
      <c r="AH301" s="48"/>
      <c r="AJ301" s="3" t="s">
        <v>87</v>
      </c>
      <c r="AM301" s="48"/>
    </row>
    <row r="302" spans="1:39" s="4" customFormat="1" ht="15" x14ac:dyDescent="0.25">
      <c r="A302" s="60"/>
      <c r="B302" s="50"/>
      <c r="C302" s="853" t="s">
        <v>71</v>
      </c>
      <c r="D302" s="853"/>
      <c r="E302" s="853"/>
      <c r="F302" s="53" t="s">
        <v>72</v>
      </c>
      <c r="G302" s="61">
        <v>21.6</v>
      </c>
      <c r="H302" s="56">
        <v>1.1499999999999999</v>
      </c>
      <c r="I302" s="132">
        <v>12.113225999999999</v>
      </c>
      <c r="J302" s="63"/>
      <c r="K302" s="54"/>
      <c r="L302" s="63"/>
      <c r="M302" s="54"/>
      <c r="N302" s="59"/>
      <c r="AF302" s="39"/>
      <c r="AG302" s="48"/>
      <c r="AH302" s="48"/>
      <c r="AK302" s="3" t="s">
        <v>71</v>
      </c>
      <c r="AM302" s="48"/>
    </row>
    <row r="303" spans="1:39" s="4" customFormat="1" ht="15" x14ac:dyDescent="0.25">
      <c r="A303" s="60"/>
      <c r="B303" s="50"/>
      <c r="C303" s="853" t="s">
        <v>73</v>
      </c>
      <c r="D303" s="853"/>
      <c r="E303" s="853"/>
      <c r="F303" s="53" t="s">
        <v>72</v>
      </c>
      <c r="G303" s="61">
        <v>20.6</v>
      </c>
      <c r="H303" s="130">
        <v>0.74750000000000005</v>
      </c>
      <c r="I303" s="136">
        <v>7.5090785000000002</v>
      </c>
      <c r="J303" s="63"/>
      <c r="K303" s="54"/>
      <c r="L303" s="63"/>
      <c r="M303" s="54"/>
      <c r="N303" s="59"/>
      <c r="AF303" s="39"/>
      <c r="AG303" s="48"/>
      <c r="AH303" s="48"/>
      <c r="AK303" s="3" t="s">
        <v>73</v>
      </c>
      <c r="AM303" s="48"/>
    </row>
    <row r="304" spans="1:39" s="4" customFormat="1" ht="15" x14ac:dyDescent="0.25">
      <c r="A304" s="51"/>
      <c r="B304" s="50"/>
      <c r="C304" s="854" t="s">
        <v>74</v>
      </c>
      <c r="D304" s="854"/>
      <c r="E304" s="854"/>
      <c r="F304" s="65"/>
      <c r="G304" s="66"/>
      <c r="H304" s="66"/>
      <c r="I304" s="66"/>
      <c r="J304" s="67">
        <v>5459.07</v>
      </c>
      <c r="K304" s="66"/>
      <c r="L304" s="67">
        <v>2026.04</v>
      </c>
      <c r="M304" s="66"/>
      <c r="N304" s="69"/>
      <c r="AF304" s="39"/>
      <c r="AG304" s="48"/>
      <c r="AH304" s="48"/>
      <c r="AL304" s="3" t="s">
        <v>74</v>
      </c>
      <c r="AM304" s="48"/>
    </row>
    <row r="305" spans="1:42" s="4" customFormat="1" ht="15" x14ac:dyDescent="0.25">
      <c r="A305" s="60"/>
      <c r="B305" s="50"/>
      <c r="C305" s="853" t="s">
        <v>75</v>
      </c>
      <c r="D305" s="853"/>
      <c r="E305" s="853"/>
      <c r="F305" s="53"/>
      <c r="G305" s="54"/>
      <c r="H305" s="54"/>
      <c r="I305" s="54"/>
      <c r="J305" s="63"/>
      <c r="K305" s="54"/>
      <c r="L305" s="57">
        <v>194.72</v>
      </c>
      <c r="M305" s="54"/>
      <c r="N305" s="58">
        <v>6896.98</v>
      </c>
      <c r="AF305" s="39"/>
      <c r="AG305" s="48"/>
      <c r="AH305" s="48"/>
      <c r="AK305" s="3" t="s">
        <v>75</v>
      </c>
      <c r="AM305" s="48"/>
    </row>
    <row r="306" spans="1:42" s="4" customFormat="1" ht="15" x14ac:dyDescent="0.25">
      <c r="A306" s="60"/>
      <c r="B306" s="50" t="s">
        <v>76</v>
      </c>
      <c r="C306" s="853" t="s">
        <v>77</v>
      </c>
      <c r="D306" s="853"/>
      <c r="E306" s="853"/>
      <c r="F306" s="53" t="s">
        <v>78</v>
      </c>
      <c r="G306" s="70">
        <v>147</v>
      </c>
      <c r="H306" s="54"/>
      <c r="I306" s="70">
        <v>147</v>
      </c>
      <c r="J306" s="63"/>
      <c r="K306" s="54"/>
      <c r="L306" s="57">
        <v>286.24</v>
      </c>
      <c r="M306" s="54"/>
      <c r="N306" s="58">
        <v>10138.56</v>
      </c>
      <c r="AF306" s="39"/>
      <c r="AG306" s="48"/>
      <c r="AH306" s="48"/>
      <c r="AK306" s="3" t="s">
        <v>77</v>
      </c>
      <c r="AM306" s="48"/>
    </row>
    <row r="307" spans="1:42" s="4" customFormat="1" ht="15" x14ac:dyDescent="0.25">
      <c r="A307" s="60"/>
      <c r="B307" s="50" t="s">
        <v>79</v>
      </c>
      <c r="C307" s="853" t="s">
        <v>80</v>
      </c>
      <c r="D307" s="853"/>
      <c r="E307" s="853"/>
      <c r="F307" s="53" t="s">
        <v>78</v>
      </c>
      <c r="G307" s="70">
        <v>134</v>
      </c>
      <c r="H307" s="54"/>
      <c r="I307" s="70">
        <v>134</v>
      </c>
      <c r="J307" s="63"/>
      <c r="K307" s="54"/>
      <c r="L307" s="57">
        <v>260.92</v>
      </c>
      <c r="M307" s="54"/>
      <c r="N307" s="58">
        <v>9241.9500000000007</v>
      </c>
      <c r="AF307" s="39"/>
      <c r="AG307" s="48"/>
      <c r="AH307" s="48"/>
      <c r="AK307" s="3" t="s">
        <v>80</v>
      </c>
      <c r="AM307" s="48"/>
    </row>
    <row r="308" spans="1:42" s="4" customFormat="1" ht="15" x14ac:dyDescent="0.25">
      <c r="A308" s="71"/>
      <c r="B308" s="72"/>
      <c r="C308" s="847" t="s">
        <v>81</v>
      </c>
      <c r="D308" s="847"/>
      <c r="E308" s="847"/>
      <c r="F308" s="42"/>
      <c r="G308" s="43"/>
      <c r="H308" s="43"/>
      <c r="I308" s="43"/>
      <c r="J308" s="46"/>
      <c r="K308" s="43"/>
      <c r="L308" s="73">
        <v>2573.1999999999998</v>
      </c>
      <c r="M308" s="66"/>
      <c r="N308" s="47"/>
      <c r="AF308" s="39"/>
      <c r="AG308" s="48"/>
      <c r="AH308" s="48"/>
      <c r="AM308" s="48" t="s">
        <v>81</v>
      </c>
    </row>
    <row r="309" spans="1:42" s="4" customFormat="1" ht="15" x14ac:dyDescent="0.25">
      <c r="A309" s="40" t="s">
        <v>239</v>
      </c>
      <c r="B309" s="41" t="s">
        <v>874</v>
      </c>
      <c r="C309" s="847" t="s">
        <v>875</v>
      </c>
      <c r="D309" s="847"/>
      <c r="E309" s="847"/>
      <c r="F309" s="42" t="s">
        <v>130</v>
      </c>
      <c r="G309" s="43">
        <v>61.444000000000003</v>
      </c>
      <c r="H309" s="44">
        <v>1</v>
      </c>
      <c r="I309" s="129">
        <v>61.444000000000003</v>
      </c>
      <c r="J309" s="131">
        <v>91.5</v>
      </c>
      <c r="K309" s="43"/>
      <c r="L309" s="73">
        <v>5622.13</v>
      </c>
      <c r="M309" s="43"/>
      <c r="N309" s="47"/>
      <c r="AF309" s="39"/>
      <c r="AG309" s="48"/>
      <c r="AH309" s="48" t="s">
        <v>875</v>
      </c>
      <c r="AM309" s="48"/>
    </row>
    <row r="310" spans="1:42" s="4" customFormat="1" ht="15" x14ac:dyDescent="0.25">
      <c r="A310" s="71"/>
      <c r="B310" s="72"/>
      <c r="C310" s="847" t="s">
        <v>81</v>
      </c>
      <c r="D310" s="847"/>
      <c r="E310" s="847"/>
      <c r="F310" s="42"/>
      <c r="G310" s="43"/>
      <c r="H310" s="43"/>
      <c r="I310" s="43"/>
      <c r="J310" s="46"/>
      <c r="K310" s="43"/>
      <c r="L310" s="73">
        <v>5622.13</v>
      </c>
      <c r="M310" s="66"/>
      <c r="N310" s="47"/>
      <c r="AF310" s="39"/>
      <c r="AG310" s="48"/>
      <c r="AH310" s="48"/>
      <c r="AM310" s="48" t="s">
        <v>81</v>
      </c>
    </row>
    <row r="311" spans="1:42" s="4" customFormat="1" ht="0" hidden="1" customHeight="1" x14ac:dyDescent="0.25">
      <c r="A311" s="110"/>
      <c r="B311" s="111"/>
      <c r="C311" s="111"/>
      <c r="D311" s="111"/>
      <c r="E311" s="111"/>
      <c r="F311" s="112"/>
      <c r="G311" s="112"/>
      <c r="H311" s="112"/>
      <c r="I311" s="112"/>
      <c r="J311" s="113"/>
      <c r="K311" s="112"/>
      <c r="L311" s="113"/>
      <c r="M311" s="54"/>
      <c r="N311" s="113"/>
      <c r="AF311" s="39"/>
      <c r="AG311" s="48"/>
      <c r="AH311" s="48"/>
      <c r="AM311" s="48"/>
    </row>
    <row r="312" spans="1:42" s="4" customFormat="1" ht="15" x14ac:dyDescent="0.25">
      <c r="A312" s="114"/>
      <c r="B312" s="115"/>
      <c r="C312" s="847" t="s">
        <v>819</v>
      </c>
      <c r="D312" s="847"/>
      <c r="E312" s="847"/>
      <c r="F312" s="847"/>
      <c r="G312" s="847"/>
      <c r="H312" s="847"/>
      <c r="I312" s="847"/>
      <c r="J312" s="847"/>
      <c r="K312" s="847"/>
      <c r="L312" s="116"/>
      <c r="M312" s="117"/>
      <c r="N312" s="118"/>
      <c r="AF312" s="39"/>
      <c r="AG312" s="48"/>
      <c r="AH312" s="48"/>
      <c r="AM312" s="48"/>
      <c r="AO312" s="48" t="s">
        <v>819</v>
      </c>
    </row>
    <row r="313" spans="1:42" s="4" customFormat="1" ht="15" x14ac:dyDescent="0.25">
      <c r="A313" s="119"/>
      <c r="B313" s="50"/>
      <c r="C313" s="853" t="s">
        <v>99</v>
      </c>
      <c r="D313" s="853"/>
      <c r="E313" s="853"/>
      <c r="F313" s="853"/>
      <c r="G313" s="853"/>
      <c r="H313" s="853"/>
      <c r="I313" s="853"/>
      <c r="J313" s="853"/>
      <c r="K313" s="853"/>
      <c r="L313" s="120">
        <v>313423.42</v>
      </c>
      <c r="M313" s="121"/>
      <c r="N313" s="122"/>
      <c r="AF313" s="39"/>
      <c r="AG313" s="48"/>
      <c r="AH313" s="48"/>
      <c r="AM313" s="48"/>
      <c r="AO313" s="48"/>
      <c r="AP313" s="3" t="s">
        <v>99</v>
      </c>
    </row>
    <row r="314" spans="1:42" s="4" customFormat="1" ht="15" x14ac:dyDescent="0.25">
      <c r="A314" s="119"/>
      <c r="B314" s="50"/>
      <c r="C314" s="853" t="s">
        <v>100</v>
      </c>
      <c r="D314" s="853"/>
      <c r="E314" s="853"/>
      <c r="F314" s="853"/>
      <c r="G314" s="853"/>
      <c r="H314" s="853"/>
      <c r="I314" s="853"/>
      <c r="J314" s="853"/>
      <c r="K314" s="853"/>
      <c r="L314" s="123"/>
      <c r="M314" s="121"/>
      <c r="N314" s="122"/>
      <c r="AF314" s="39"/>
      <c r="AG314" s="48"/>
      <c r="AH314" s="48"/>
      <c r="AM314" s="48"/>
      <c r="AO314" s="48"/>
      <c r="AP314" s="3" t="s">
        <v>100</v>
      </c>
    </row>
    <row r="315" spans="1:42" s="4" customFormat="1" ht="15" x14ac:dyDescent="0.25">
      <c r="A315" s="119"/>
      <c r="B315" s="50"/>
      <c r="C315" s="853" t="s">
        <v>101</v>
      </c>
      <c r="D315" s="853"/>
      <c r="E315" s="853"/>
      <c r="F315" s="853"/>
      <c r="G315" s="853"/>
      <c r="H315" s="853"/>
      <c r="I315" s="853"/>
      <c r="J315" s="853"/>
      <c r="K315" s="853"/>
      <c r="L315" s="120">
        <v>3181.59</v>
      </c>
      <c r="M315" s="121"/>
      <c r="N315" s="122"/>
      <c r="AF315" s="39"/>
      <c r="AG315" s="48"/>
      <c r="AH315" s="48"/>
      <c r="AM315" s="48"/>
      <c r="AO315" s="48"/>
      <c r="AP315" s="3" t="s">
        <v>101</v>
      </c>
    </row>
    <row r="316" spans="1:42" s="4" customFormat="1" ht="15" x14ac:dyDescent="0.25">
      <c r="A316" s="119"/>
      <c r="B316" s="50"/>
      <c r="C316" s="853" t="s">
        <v>102</v>
      </c>
      <c r="D316" s="853"/>
      <c r="E316" s="853"/>
      <c r="F316" s="853"/>
      <c r="G316" s="853"/>
      <c r="H316" s="853"/>
      <c r="I316" s="853"/>
      <c r="J316" s="853"/>
      <c r="K316" s="853"/>
      <c r="L316" s="120">
        <v>26988.7</v>
      </c>
      <c r="M316" s="121"/>
      <c r="N316" s="122"/>
      <c r="AF316" s="39"/>
      <c r="AG316" s="48"/>
      <c r="AH316" s="48"/>
      <c r="AM316" s="48"/>
      <c r="AO316" s="48"/>
      <c r="AP316" s="3" t="s">
        <v>102</v>
      </c>
    </row>
    <row r="317" spans="1:42" s="4" customFormat="1" ht="15" x14ac:dyDescent="0.25">
      <c r="A317" s="119"/>
      <c r="B317" s="50"/>
      <c r="C317" s="853" t="s">
        <v>103</v>
      </c>
      <c r="D317" s="853"/>
      <c r="E317" s="853"/>
      <c r="F317" s="853"/>
      <c r="G317" s="853"/>
      <c r="H317" s="853"/>
      <c r="I317" s="853"/>
      <c r="J317" s="853"/>
      <c r="K317" s="853"/>
      <c r="L317" s="120">
        <v>1238.92</v>
      </c>
      <c r="M317" s="121"/>
      <c r="N317" s="122"/>
      <c r="AF317" s="39"/>
      <c r="AG317" s="48"/>
      <c r="AH317" s="48"/>
      <c r="AM317" s="48"/>
      <c r="AO317" s="48"/>
      <c r="AP317" s="3" t="s">
        <v>103</v>
      </c>
    </row>
    <row r="318" spans="1:42" s="4" customFormat="1" ht="15" x14ac:dyDescent="0.25">
      <c r="A318" s="119"/>
      <c r="B318" s="50"/>
      <c r="C318" s="853" t="s">
        <v>138</v>
      </c>
      <c r="D318" s="853"/>
      <c r="E318" s="853"/>
      <c r="F318" s="853"/>
      <c r="G318" s="853"/>
      <c r="H318" s="853"/>
      <c r="I318" s="853"/>
      <c r="J318" s="853"/>
      <c r="K318" s="853"/>
      <c r="L318" s="120">
        <v>283253.13</v>
      </c>
      <c r="M318" s="121"/>
      <c r="N318" s="122"/>
      <c r="AF318" s="39"/>
      <c r="AG318" s="48"/>
      <c r="AH318" s="48"/>
      <c r="AM318" s="48"/>
      <c r="AO318" s="48"/>
      <c r="AP318" s="3" t="s">
        <v>138</v>
      </c>
    </row>
    <row r="319" spans="1:42" s="4" customFormat="1" ht="15" x14ac:dyDescent="0.25">
      <c r="A319" s="119"/>
      <c r="B319" s="50"/>
      <c r="C319" s="853" t="s">
        <v>104</v>
      </c>
      <c r="D319" s="853"/>
      <c r="E319" s="853"/>
      <c r="F319" s="853"/>
      <c r="G319" s="853"/>
      <c r="H319" s="853"/>
      <c r="I319" s="853"/>
      <c r="J319" s="853"/>
      <c r="K319" s="853"/>
      <c r="L319" s="120">
        <v>325712.96999999997</v>
      </c>
      <c r="M319" s="121"/>
      <c r="N319" s="122"/>
      <c r="AF319" s="39"/>
      <c r="AG319" s="48"/>
      <c r="AH319" s="48"/>
      <c r="AM319" s="48"/>
      <c r="AO319" s="48"/>
      <c r="AP319" s="3" t="s">
        <v>104</v>
      </c>
    </row>
    <row r="320" spans="1:42" s="4" customFormat="1" ht="15" x14ac:dyDescent="0.25">
      <c r="A320" s="119"/>
      <c r="B320" s="50"/>
      <c r="C320" s="853" t="s">
        <v>100</v>
      </c>
      <c r="D320" s="853"/>
      <c r="E320" s="853"/>
      <c r="F320" s="853"/>
      <c r="G320" s="853"/>
      <c r="H320" s="853"/>
      <c r="I320" s="853"/>
      <c r="J320" s="853"/>
      <c r="K320" s="853"/>
      <c r="L320" s="123"/>
      <c r="M320" s="121"/>
      <c r="N320" s="122"/>
      <c r="AF320" s="39"/>
      <c r="AG320" s="48"/>
      <c r="AH320" s="48"/>
      <c r="AM320" s="48"/>
      <c r="AO320" s="48"/>
      <c r="AP320" s="3" t="s">
        <v>100</v>
      </c>
    </row>
    <row r="321" spans="1:43" s="4" customFormat="1" ht="15" x14ac:dyDescent="0.25">
      <c r="A321" s="119"/>
      <c r="B321" s="50"/>
      <c r="C321" s="853" t="s">
        <v>105</v>
      </c>
      <c r="D321" s="853"/>
      <c r="E321" s="853"/>
      <c r="F321" s="853"/>
      <c r="G321" s="853"/>
      <c r="H321" s="853"/>
      <c r="I321" s="853"/>
      <c r="J321" s="853"/>
      <c r="K321" s="853"/>
      <c r="L321" s="120">
        <v>3181.59</v>
      </c>
      <c r="M321" s="121"/>
      <c r="N321" s="122"/>
      <c r="AF321" s="39"/>
      <c r="AG321" s="48"/>
      <c r="AH321" s="48"/>
      <c r="AM321" s="48"/>
      <c r="AO321" s="48"/>
      <c r="AP321" s="3" t="s">
        <v>105</v>
      </c>
    </row>
    <row r="322" spans="1:43" s="4" customFormat="1" ht="15" x14ac:dyDescent="0.25">
      <c r="A322" s="119"/>
      <c r="B322" s="50"/>
      <c r="C322" s="853" t="s">
        <v>106</v>
      </c>
      <c r="D322" s="853"/>
      <c r="E322" s="853"/>
      <c r="F322" s="853"/>
      <c r="G322" s="853"/>
      <c r="H322" s="853"/>
      <c r="I322" s="853"/>
      <c r="J322" s="853"/>
      <c r="K322" s="853"/>
      <c r="L322" s="120">
        <v>26988.7</v>
      </c>
      <c r="M322" s="121"/>
      <c r="N322" s="122"/>
      <c r="AF322" s="39"/>
      <c r="AG322" s="48"/>
      <c r="AH322" s="48"/>
      <c r="AM322" s="48"/>
      <c r="AO322" s="48"/>
      <c r="AP322" s="3" t="s">
        <v>106</v>
      </c>
    </row>
    <row r="323" spans="1:43" s="4" customFormat="1" ht="15" x14ac:dyDescent="0.25">
      <c r="A323" s="119"/>
      <c r="B323" s="50"/>
      <c r="C323" s="853" t="s">
        <v>107</v>
      </c>
      <c r="D323" s="853"/>
      <c r="E323" s="853"/>
      <c r="F323" s="853"/>
      <c r="G323" s="853"/>
      <c r="H323" s="853"/>
      <c r="I323" s="853"/>
      <c r="J323" s="853"/>
      <c r="K323" s="853"/>
      <c r="L323" s="120">
        <v>1238.92</v>
      </c>
      <c r="M323" s="121"/>
      <c r="N323" s="122"/>
      <c r="AF323" s="39"/>
      <c r="AG323" s="48"/>
      <c r="AH323" s="48"/>
      <c r="AM323" s="48"/>
      <c r="AO323" s="48"/>
      <c r="AP323" s="3" t="s">
        <v>107</v>
      </c>
    </row>
    <row r="324" spans="1:43" s="4" customFormat="1" ht="15" x14ac:dyDescent="0.25">
      <c r="A324" s="119"/>
      <c r="B324" s="50"/>
      <c r="C324" s="853" t="s">
        <v>139</v>
      </c>
      <c r="D324" s="853"/>
      <c r="E324" s="853"/>
      <c r="F324" s="853"/>
      <c r="G324" s="853"/>
      <c r="H324" s="853"/>
      <c r="I324" s="853"/>
      <c r="J324" s="853"/>
      <c r="K324" s="853"/>
      <c r="L324" s="120">
        <v>283253.13</v>
      </c>
      <c r="M324" s="121"/>
      <c r="N324" s="122"/>
      <c r="AF324" s="39"/>
      <c r="AG324" s="48"/>
      <c r="AH324" s="48"/>
      <c r="AM324" s="48"/>
      <c r="AO324" s="48"/>
      <c r="AP324" s="3" t="s">
        <v>139</v>
      </c>
    </row>
    <row r="325" spans="1:43" s="4" customFormat="1" ht="15" x14ac:dyDescent="0.25">
      <c r="A325" s="119"/>
      <c r="B325" s="50"/>
      <c r="C325" s="853" t="s">
        <v>108</v>
      </c>
      <c r="D325" s="853"/>
      <c r="E325" s="853"/>
      <c r="F325" s="853"/>
      <c r="G325" s="853"/>
      <c r="H325" s="853"/>
      <c r="I325" s="853"/>
      <c r="J325" s="853"/>
      <c r="K325" s="853"/>
      <c r="L325" s="120">
        <v>6448.81</v>
      </c>
      <c r="M325" s="121"/>
      <c r="N325" s="122"/>
      <c r="AF325" s="39"/>
      <c r="AG325" s="48"/>
      <c r="AH325" s="48"/>
      <c r="AM325" s="48"/>
      <c r="AO325" s="48"/>
      <c r="AP325" s="3" t="s">
        <v>108</v>
      </c>
    </row>
    <row r="326" spans="1:43" s="4" customFormat="1" ht="15" x14ac:dyDescent="0.25">
      <c r="A326" s="119"/>
      <c r="B326" s="50"/>
      <c r="C326" s="853" t="s">
        <v>109</v>
      </c>
      <c r="D326" s="853"/>
      <c r="E326" s="853"/>
      <c r="F326" s="853"/>
      <c r="G326" s="853"/>
      <c r="H326" s="853"/>
      <c r="I326" s="853"/>
      <c r="J326" s="853"/>
      <c r="K326" s="853"/>
      <c r="L326" s="120">
        <v>5840.74</v>
      </c>
      <c r="M326" s="121"/>
      <c r="N326" s="122"/>
      <c r="AF326" s="39"/>
      <c r="AG326" s="48"/>
      <c r="AH326" s="48"/>
      <c r="AM326" s="48"/>
      <c r="AO326" s="48"/>
      <c r="AP326" s="3" t="s">
        <v>109</v>
      </c>
    </row>
    <row r="327" spans="1:43" s="4" customFormat="1" ht="15" x14ac:dyDescent="0.25">
      <c r="A327" s="119"/>
      <c r="B327" s="50"/>
      <c r="C327" s="853" t="s">
        <v>110</v>
      </c>
      <c r="D327" s="853"/>
      <c r="E327" s="853"/>
      <c r="F327" s="853"/>
      <c r="G327" s="853"/>
      <c r="H327" s="853"/>
      <c r="I327" s="853"/>
      <c r="J327" s="853"/>
      <c r="K327" s="853"/>
      <c r="L327" s="120">
        <v>4420.51</v>
      </c>
      <c r="M327" s="121"/>
      <c r="N327" s="122"/>
      <c r="AF327" s="39"/>
      <c r="AG327" s="48"/>
      <c r="AH327" s="48"/>
      <c r="AM327" s="48"/>
      <c r="AO327" s="48"/>
      <c r="AP327" s="3" t="s">
        <v>110</v>
      </c>
    </row>
    <row r="328" spans="1:43" s="4" customFormat="1" ht="15" x14ac:dyDescent="0.25">
      <c r="A328" s="119"/>
      <c r="B328" s="50"/>
      <c r="C328" s="853" t="s">
        <v>111</v>
      </c>
      <c r="D328" s="853"/>
      <c r="E328" s="853"/>
      <c r="F328" s="853"/>
      <c r="G328" s="853"/>
      <c r="H328" s="853"/>
      <c r="I328" s="853"/>
      <c r="J328" s="853"/>
      <c r="K328" s="853"/>
      <c r="L328" s="120">
        <v>6448.81</v>
      </c>
      <c r="M328" s="121"/>
      <c r="N328" s="122"/>
      <c r="AF328" s="39"/>
      <c r="AG328" s="48"/>
      <c r="AH328" s="48"/>
      <c r="AM328" s="48"/>
      <c r="AO328" s="48"/>
      <c r="AP328" s="3" t="s">
        <v>111</v>
      </c>
    </row>
    <row r="329" spans="1:43" s="4" customFormat="1" ht="15" x14ac:dyDescent="0.25">
      <c r="A329" s="119"/>
      <c r="B329" s="50"/>
      <c r="C329" s="853" t="s">
        <v>112</v>
      </c>
      <c r="D329" s="853"/>
      <c r="E329" s="853"/>
      <c r="F329" s="853"/>
      <c r="G329" s="853"/>
      <c r="H329" s="853"/>
      <c r="I329" s="853"/>
      <c r="J329" s="853"/>
      <c r="K329" s="853"/>
      <c r="L329" s="120">
        <v>5840.74</v>
      </c>
      <c r="M329" s="121"/>
      <c r="N329" s="122"/>
      <c r="AF329" s="39"/>
      <c r="AG329" s="48"/>
      <c r="AH329" s="48"/>
      <c r="AM329" s="48"/>
      <c r="AO329" s="48"/>
      <c r="AP329" s="3" t="s">
        <v>112</v>
      </c>
    </row>
    <row r="330" spans="1:43" s="4" customFormat="1" ht="15" x14ac:dyDescent="0.25">
      <c r="A330" s="119"/>
      <c r="B330" s="125"/>
      <c r="C330" s="861" t="s">
        <v>820</v>
      </c>
      <c r="D330" s="861"/>
      <c r="E330" s="861"/>
      <c r="F330" s="861"/>
      <c r="G330" s="861"/>
      <c r="H330" s="861"/>
      <c r="I330" s="861"/>
      <c r="J330" s="861"/>
      <c r="K330" s="861"/>
      <c r="L330" s="126">
        <v>325712.96999999997</v>
      </c>
      <c r="M330" s="127"/>
      <c r="N330" s="128"/>
      <c r="AF330" s="39"/>
      <c r="AG330" s="48"/>
      <c r="AH330" s="48"/>
      <c r="AM330" s="48"/>
      <c r="AO330" s="48"/>
      <c r="AQ330" s="48" t="s">
        <v>820</v>
      </c>
    </row>
    <row r="331" spans="1:43" s="4" customFormat="1" ht="15" x14ac:dyDescent="0.25">
      <c r="A331" s="119"/>
      <c r="B331" s="50"/>
      <c r="C331" s="853" t="s">
        <v>100</v>
      </c>
      <c r="D331" s="853"/>
      <c r="E331" s="853"/>
      <c r="F331" s="853"/>
      <c r="G331" s="853"/>
      <c r="H331" s="853"/>
      <c r="I331" s="853"/>
      <c r="J331" s="853"/>
      <c r="K331" s="853"/>
      <c r="L331" s="123"/>
      <c r="M331" s="121"/>
      <c r="N331" s="122"/>
      <c r="AF331" s="39"/>
      <c r="AG331" s="48"/>
      <c r="AH331" s="48"/>
      <c r="AM331" s="48"/>
      <c r="AO331" s="48"/>
      <c r="AP331" s="3" t="s">
        <v>100</v>
      </c>
      <c r="AQ331" s="48"/>
    </row>
    <row r="332" spans="1:43" s="4" customFormat="1" ht="15" x14ac:dyDescent="0.25">
      <c r="A332" s="119"/>
      <c r="B332" s="50"/>
      <c r="C332" s="853" t="s">
        <v>177</v>
      </c>
      <c r="D332" s="853"/>
      <c r="E332" s="853"/>
      <c r="F332" s="853"/>
      <c r="G332" s="853"/>
      <c r="H332" s="853"/>
      <c r="I332" s="853"/>
      <c r="J332" s="853"/>
      <c r="K332" s="853"/>
      <c r="L332" s="120">
        <v>163596.89000000001</v>
      </c>
      <c r="M332" s="121"/>
      <c r="N332" s="122"/>
      <c r="AF332" s="39"/>
      <c r="AG332" s="48"/>
      <c r="AH332" s="48"/>
      <c r="AM332" s="48"/>
      <c r="AO332" s="48"/>
      <c r="AP332" s="3" t="s">
        <v>177</v>
      </c>
      <c r="AQ332" s="48"/>
    </row>
    <row r="333" spans="1:43" s="4" customFormat="1" ht="15" x14ac:dyDescent="0.25">
      <c r="A333" s="844" t="s">
        <v>821</v>
      </c>
      <c r="B333" s="845"/>
      <c r="C333" s="845"/>
      <c r="D333" s="845"/>
      <c r="E333" s="845"/>
      <c r="F333" s="845"/>
      <c r="G333" s="845"/>
      <c r="H333" s="845"/>
      <c r="I333" s="845"/>
      <c r="J333" s="845"/>
      <c r="K333" s="845"/>
      <c r="L333" s="845"/>
      <c r="M333" s="845"/>
      <c r="N333" s="846"/>
      <c r="AF333" s="39" t="s">
        <v>821</v>
      </c>
      <c r="AG333" s="48"/>
      <c r="AH333" s="48"/>
      <c r="AM333" s="48"/>
      <c r="AO333" s="48"/>
      <c r="AQ333" s="48"/>
    </row>
    <row r="334" spans="1:43" s="4" customFormat="1" ht="34.5" x14ac:dyDescent="0.25">
      <c r="A334" s="40" t="s">
        <v>242</v>
      </c>
      <c r="B334" s="41" t="s">
        <v>822</v>
      </c>
      <c r="C334" s="847" t="s">
        <v>823</v>
      </c>
      <c r="D334" s="847"/>
      <c r="E334" s="847"/>
      <c r="F334" s="42" t="s">
        <v>824</v>
      </c>
      <c r="G334" s="43">
        <v>0.01</v>
      </c>
      <c r="H334" s="44">
        <v>1</v>
      </c>
      <c r="I334" s="109">
        <v>0.01</v>
      </c>
      <c r="J334" s="46"/>
      <c r="K334" s="43"/>
      <c r="L334" s="46"/>
      <c r="M334" s="43"/>
      <c r="N334" s="47"/>
      <c r="AF334" s="39"/>
      <c r="AG334" s="48"/>
      <c r="AH334" s="48" t="s">
        <v>823</v>
      </c>
      <c r="AM334" s="48"/>
      <c r="AO334" s="48"/>
      <c r="AQ334" s="48"/>
    </row>
    <row r="335" spans="1:43" s="4" customFormat="1" ht="22.5" x14ac:dyDescent="0.25">
      <c r="A335" s="49"/>
      <c r="B335" s="50" t="s">
        <v>699</v>
      </c>
      <c r="C335" s="848" t="s">
        <v>65</v>
      </c>
      <c r="D335" s="848"/>
      <c r="E335" s="848"/>
      <c r="F335" s="848"/>
      <c r="G335" s="848"/>
      <c r="H335" s="848"/>
      <c r="I335" s="848"/>
      <c r="J335" s="848"/>
      <c r="K335" s="848"/>
      <c r="L335" s="848"/>
      <c r="M335" s="848"/>
      <c r="N335" s="849"/>
      <c r="AF335" s="39"/>
      <c r="AG335" s="48"/>
      <c r="AH335" s="48"/>
      <c r="AI335" s="3" t="s">
        <v>65</v>
      </c>
      <c r="AM335" s="48"/>
      <c r="AO335" s="48"/>
      <c r="AQ335" s="48"/>
    </row>
    <row r="336" spans="1:43" s="4" customFormat="1" ht="15" x14ac:dyDescent="0.25">
      <c r="A336" s="51"/>
      <c r="B336" s="50" t="s">
        <v>60</v>
      </c>
      <c r="C336" s="853" t="s">
        <v>66</v>
      </c>
      <c r="D336" s="853"/>
      <c r="E336" s="853"/>
      <c r="F336" s="53"/>
      <c r="G336" s="54"/>
      <c r="H336" s="54"/>
      <c r="I336" s="54"/>
      <c r="J336" s="57">
        <v>375.75</v>
      </c>
      <c r="K336" s="56">
        <v>1.1499999999999999</v>
      </c>
      <c r="L336" s="57">
        <v>4.32</v>
      </c>
      <c r="M336" s="56">
        <v>35.42</v>
      </c>
      <c r="N336" s="133">
        <v>153.01</v>
      </c>
      <c r="AF336" s="39"/>
      <c r="AG336" s="48"/>
      <c r="AH336" s="48"/>
      <c r="AJ336" s="3" t="s">
        <v>66</v>
      </c>
      <c r="AM336" s="48"/>
      <c r="AO336" s="48"/>
      <c r="AQ336" s="48"/>
    </row>
    <row r="337" spans="1:43" s="4" customFormat="1" ht="15" x14ac:dyDescent="0.25">
      <c r="A337" s="51"/>
      <c r="B337" s="50" t="s">
        <v>67</v>
      </c>
      <c r="C337" s="853" t="s">
        <v>68</v>
      </c>
      <c r="D337" s="853"/>
      <c r="E337" s="853"/>
      <c r="F337" s="53"/>
      <c r="G337" s="54"/>
      <c r="H337" s="54"/>
      <c r="I337" s="54"/>
      <c r="J337" s="57">
        <v>732.4</v>
      </c>
      <c r="K337" s="56">
        <v>1.1499999999999999</v>
      </c>
      <c r="L337" s="57">
        <v>8.42</v>
      </c>
      <c r="M337" s="54"/>
      <c r="N337" s="59"/>
      <c r="AF337" s="39"/>
      <c r="AG337" s="48"/>
      <c r="AH337" s="48"/>
      <c r="AJ337" s="3" t="s">
        <v>68</v>
      </c>
      <c r="AM337" s="48"/>
      <c r="AO337" s="48"/>
      <c r="AQ337" s="48"/>
    </row>
    <row r="338" spans="1:43" s="4" customFormat="1" ht="15" x14ac:dyDescent="0.25">
      <c r="A338" s="51"/>
      <c r="B338" s="50" t="s">
        <v>69</v>
      </c>
      <c r="C338" s="853" t="s">
        <v>70</v>
      </c>
      <c r="D338" s="853"/>
      <c r="E338" s="853"/>
      <c r="F338" s="53"/>
      <c r="G338" s="54"/>
      <c r="H338" s="54"/>
      <c r="I338" s="54"/>
      <c r="J338" s="57">
        <v>345.45</v>
      </c>
      <c r="K338" s="56">
        <v>1.1499999999999999</v>
      </c>
      <c r="L338" s="57">
        <v>3.97</v>
      </c>
      <c r="M338" s="56">
        <v>35.42</v>
      </c>
      <c r="N338" s="133">
        <v>140.62</v>
      </c>
      <c r="AF338" s="39"/>
      <c r="AG338" s="48"/>
      <c r="AH338" s="48"/>
      <c r="AJ338" s="3" t="s">
        <v>70</v>
      </c>
      <c r="AM338" s="48"/>
      <c r="AO338" s="48"/>
      <c r="AQ338" s="48"/>
    </row>
    <row r="339" spans="1:43" s="4" customFormat="1" ht="15" x14ac:dyDescent="0.25">
      <c r="A339" s="60"/>
      <c r="B339" s="50"/>
      <c r="C339" s="853" t="s">
        <v>71</v>
      </c>
      <c r="D339" s="853"/>
      <c r="E339" s="853"/>
      <c r="F339" s="53" t="s">
        <v>72</v>
      </c>
      <c r="G339" s="56">
        <v>44.05</v>
      </c>
      <c r="H339" s="56">
        <v>1.1499999999999999</v>
      </c>
      <c r="I339" s="132">
        <v>0.506575</v>
      </c>
      <c r="J339" s="63"/>
      <c r="K339" s="54"/>
      <c r="L339" s="63"/>
      <c r="M339" s="54"/>
      <c r="N339" s="59"/>
      <c r="AF339" s="39"/>
      <c r="AG339" s="48"/>
      <c r="AH339" s="48"/>
      <c r="AK339" s="3" t="s">
        <v>71</v>
      </c>
      <c r="AM339" s="48"/>
      <c r="AO339" s="48"/>
      <c r="AQ339" s="48"/>
    </row>
    <row r="340" spans="1:43" s="4" customFormat="1" ht="15" x14ac:dyDescent="0.25">
      <c r="A340" s="60"/>
      <c r="B340" s="50"/>
      <c r="C340" s="853" t="s">
        <v>73</v>
      </c>
      <c r="D340" s="853"/>
      <c r="E340" s="853"/>
      <c r="F340" s="53" t="s">
        <v>72</v>
      </c>
      <c r="G340" s="56">
        <v>29.78</v>
      </c>
      <c r="H340" s="56">
        <v>1.1499999999999999</v>
      </c>
      <c r="I340" s="64">
        <v>0.34247</v>
      </c>
      <c r="J340" s="63"/>
      <c r="K340" s="54"/>
      <c r="L340" s="63"/>
      <c r="M340" s="54"/>
      <c r="N340" s="59"/>
      <c r="AF340" s="39"/>
      <c r="AG340" s="48"/>
      <c r="AH340" s="48"/>
      <c r="AK340" s="3" t="s">
        <v>73</v>
      </c>
      <c r="AM340" s="48"/>
      <c r="AO340" s="48"/>
      <c r="AQ340" s="48"/>
    </row>
    <row r="341" spans="1:43" s="4" customFormat="1" ht="15" x14ac:dyDescent="0.25">
      <c r="A341" s="51"/>
      <c r="B341" s="50"/>
      <c r="C341" s="854" t="s">
        <v>74</v>
      </c>
      <c r="D341" s="854"/>
      <c r="E341" s="854"/>
      <c r="F341" s="65"/>
      <c r="G341" s="66"/>
      <c r="H341" s="66"/>
      <c r="I341" s="66"/>
      <c r="J341" s="67">
        <v>1108.1500000000001</v>
      </c>
      <c r="K341" s="66"/>
      <c r="L341" s="68">
        <v>12.74</v>
      </c>
      <c r="M341" s="66"/>
      <c r="N341" s="69"/>
      <c r="AF341" s="39"/>
      <c r="AG341" s="48"/>
      <c r="AH341" s="48"/>
      <c r="AL341" s="3" t="s">
        <v>74</v>
      </c>
      <c r="AM341" s="48"/>
      <c r="AO341" s="48"/>
      <c r="AQ341" s="48"/>
    </row>
    <row r="342" spans="1:43" s="4" customFormat="1" ht="15" x14ac:dyDescent="0.25">
      <c r="A342" s="60"/>
      <c r="B342" s="50"/>
      <c r="C342" s="853" t="s">
        <v>75</v>
      </c>
      <c r="D342" s="853"/>
      <c r="E342" s="853"/>
      <c r="F342" s="53"/>
      <c r="G342" s="54"/>
      <c r="H342" s="54"/>
      <c r="I342" s="54"/>
      <c r="J342" s="63"/>
      <c r="K342" s="54"/>
      <c r="L342" s="57">
        <v>8.2899999999999991</v>
      </c>
      <c r="M342" s="54"/>
      <c r="N342" s="133">
        <v>293.63</v>
      </c>
      <c r="AF342" s="39"/>
      <c r="AG342" s="48"/>
      <c r="AH342" s="48"/>
      <c r="AK342" s="3" t="s">
        <v>75</v>
      </c>
      <c r="AM342" s="48"/>
      <c r="AO342" s="48"/>
      <c r="AQ342" s="48"/>
    </row>
    <row r="343" spans="1:43" s="4" customFormat="1" ht="15" x14ac:dyDescent="0.25">
      <c r="A343" s="60"/>
      <c r="B343" s="50" t="s">
        <v>825</v>
      </c>
      <c r="C343" s="853" t="s">
        <v>826</v>
      </c>
      <c r="D343" s="853"/>
      <c r="E343" s="853"/>
      <c r="F343" s="53" t="s">
        <v>78</v>
      </c>
      <c r="G343" s="70">
        <v>93</v>
      </c>
      <c r="H343" s="54"/>
      <c r="I343" s="70">
        <v>93</v>
      </c>
      <c r="J343" s="63"/>
      <c r="K343" s="54"/>
      <c r="L343" s="57">
        <v>7.71</v>
      </c>
      <c r="M343" s="54"/>
      <c r="N343" s="133">
        <v>273.08</v>
      </c>
      <c r="AF343" s="39"/>
      <c r="AG343" s="48"/>
      <c r="AH343" s="48"/>
      <c r="AK343" s="3" t="s">
        <v>826</v>
      </c>
      <c r="AM343" s="48"/>
      <c r="AO343" s="48"/>
      <c r="AQ343" s="48"/>
    </row>
    <row r="344" spans="1:43" s="4" customFormat="1" ht="15" x14ac:dyDescent="0.25">
      <c r="A344" s="60"/>
      <c r="B344" s="50" t="s">
        <v>827</v>
      </c>
      <c r="C344" s="853" t="s">
        <v>828</v>
      </c>
      <c r="D344" s="853"/>
      <c r="E344" s="853"/>
      <c r="F344" s="53" t="s">
        <v>78</v>
      </c>
      <c r="G344" s="70">
        <v>62</v>
      </c>
      <c r="H344" s="54"/>
      <c r="I344" s="70">
        <v>62</v>
      </c>
      <c r="J344" s="63"/>
      <c r="K344" s="54"/>
      <c r="L344" s="57">
        <v>5.14</v>
      </c>
      <c r="M344" s="54"/>
      <c r="N344" s="133">
        <v>182.05</v>
      </c>
      <c r="AF344" s="39"/>
      <c r="AG344" s="48"/>
      <c r="AH344" s="48"/>
      <c r="AK344" s="3" t="s">
        <v>828</v>
      </c>
      <c r="AM344" s="48"/>
      <c r="AO344" s="48"/>
      <c r="AQ344" s="48"/>
    </row>
    <row r="345" spans="1:43" s="4" customFormat="1" ht="15" x14ac:dyDescent="0.25">
      <c r="A345" s="71"/>
      <c r="B345" s="72"/>
      <c r="C345" s="847" t="s">
        <v>81</v>
      </c>
      <c r="D345" s="847"/>
      <c r="E345" s="847"/>
      <c r="F345" s="42"/>
      <c r="G345" s="43"/>
      <c r="H345" s="43"/>
      <c r="I345" s="43"/>
      <c r="J345" s="46"/>
      <c r="K345" s="43"/>
      <c r="L345" s="131">
        <v>25.59</v>
      </c>
      <c r="M345" s="66"/>
      <c r="N345" s="47"/>
      <c r="AF345" s="39"/>
      <c r="AG345" s="48"/>
      <c r="AH345" s="48"/>
      <c r="AM345" s="48" t="s">
        <v>81</v>
      </c>
      <c r="AO345" s="48"/>
      <c r="AQ345" s="48"/>
    </row>
    <row r="346" spans="1:43" s="4" customFormat="1" ht="23.25" x14ac:dyDescent="0.25">
      <c r="A346" s="40" t="s">
        <v>245</v>
      </c>
      <c r="B346" s="41" t="s">
        <v>829</v>
      </c>
      <c r="C346" s="847" t="s">
        <v>830</v>
      </c>
      <c r="D346" s="847"/>
      <c r="E346" s="847"/>
      <c r="F346" s="42" t="s">
        <v>174</v>
      </c>
      <c r="G346" s="43">
        <v>4</v>
      </c>
      <c r="H346" s="44">
        <v>1</v>
      </c>
      <c r="I346" s="44">
        <v>4</v>
      </c>
      <c r="J346" s="131">
        <v>5.28</v>
      </c>
      <c r="K346" s="43"/>
      <c r="L346" s="131">
        <v>21.12</v>
      </c>
      <c r="M346" s="43"/>
      <c r="N346" s="47"/>
      <c r="AF346" s="39"/>
      <c r="AG346" s="48"/>
      <c r="AH346" s="48" t="s">
        <v>830</v>
      </c>
      <c r="AM346" s="48"/>
      <c r="AO346" s="48"/>
      <c r="AQ346" s="48"/>
    </row>
    <row r="347" spans="1:43" s="4" customFormat="1" ht="15" x14ac:dyDescent="0.25">
      <c r="A347" s="71"/>
      <c r="B347" s="72"/>
      <c r="C347" s="847" t="s">
        <v>81</v>
      </c>
      <c r="D347" s="847"/>
      <c r="E347" s="847"/>
      <c r="F347" s="42"/>
      <c r="G347" s="43"/>
      <c r="H347" s="43"/>
      <c r="I347" s="43"/>
      <c r="J347" s="46"/>
      <c r="K347" s="43"/>
      <c r="L347" s="131">
        <v>21.12</v>
      </c>
      <c r="M347" s="66"/>
      <c r="N347" s="47"/>
      <c r="AF347" s="39"/>
      <c r="AG347" s="48"/>
      <c r="AH347" s="48"/>
      <c r="AM347" s="48" t="s">
        <v>81</v>
      </c>
      <c r="AO347" s="48"/>
      <c r="AQ347" s="48"/>
    </row>
    <row r="348" spans="1:43" s="4" customFormat="1" ht="34.5" x14ac:dyDescent="0.25">
      <c r="A348" s="40" t="s">
        <v>248</v>
      </c>
      <c r="B348" s="41" t="s">
        <v>831</v>
      </c>
      <c r="C348" s="847" t="s">
        <v>832</v>
      </c>
      <c r="D348" s="847"/>
      <c r="E348" s="847"/>
      <c r="F348" s="42" t="s">
        <v>174</v>
      </c>
      <c r="G348" s="43">
        <v>1</v>
      </c>
      <c r="H348" s="44">
        <v>1</v>
      </c>
      <c r="I348" s="44">
        <v>1</v>
      </c>
      <c r="J348" s="131">
        <v>524.20000000000005</v>
      </c>
      <c r="K348" s="43"/>
      <c r="L348" s="131">
        <v>524.20000000000005</v>
      </c>
      <c r="M348" s="43"/>
      <c r="N348" s="47"/>
      <c r="AF348" s="39"/>
      <c r="AG348" s="48"/>
      <c r="AH348" s="48" t="s">
        <v>832</v>
      </c>
      <c r="AM348" s="48"/>
      <c r="AO348" s="48"/>
      <c r="AQ348" s="48"/>
    </row>
    <row r="349" spans="1:43" s="4" customFormat="1" ht="15" x14ac:dyDescent="0.25">
      <c r="A349" s="71"/>
      <c r="B349" s="72"/>
      <c r="C349" s="847" t="s">
        <v>81</v>
      </c>
      <c r="D349" s="847"/>
      <c r="E349" s="847"/>
      <c r="F349" s="42"/>
      <c r="G349" s="43"/>
      <c r="H349" s="43"/>
      <c r="I349" s="43"/>
      <c r="J349" s="46"/>
      <c r="K349" s="43"/>
      <c r="L349" s="131">
        <v>524.20000000000005</v>
      </c>
      <c r="M349" s="66"/>
      <c r="N349" s="47"/>
      <c r="AF349" s="39"/>
      <c r="AG349" s="48"/>
      <c r="AH349" s="48"/>
      <c r="AM349" s="48" t="s">
        <v>81</v>
      </c>
      <c r="AO349" s="48"/>
      <c r="AQ349" s="48"/>
    </row>
    <row r="350" spans="1:43" s="4" customFormat="1" ht="0" hidden="1" customHeight="1" x14ac:dyDescent="0.25">
      <c r="A350" s="110"/>
      <c r="B350" s="111"/>
      <c r="C350" s="111"/>
      <c r="D350" s="111"/>
      <c r="E350" s="111"/>
      <c r="F350" s="112"/>
      <c r="G350" s="112"/>
      <c r="H350" s="112"/>
      <c r="I350" s="112"/>
      <c r="J350" s="113"/>
      <c r="K350" s="112"/>
      <c r="L350" s="113"/>
      <c r="M350" s="54"/>
      <c r="N350" s="113"/>
      <c r="AF350" s="39"/>
      <c r="AG350" s="48"/>
      <c r="AH350" s="48"/>
      <c r="AM350" s="48"/>
      <c r="AO350" s="48"/>
      <c r="AQ350" s="48"/>
    </row>
    <row r="351" spans="1:43" s="4" customFormat="1" ht="15" x14ac:dyDescent="0.25">
      <c r="A351" s="114"/>
      <c r="B351" s="115"/>
      <c r="C351" s="847" t="s">
        <v>833</v>
      </c>
      <c r="D351" s="847"/>
      <c r="E351" s="847"/>
      <c r="F351" s="847"/>
      <c r="G351" s="847"/>
      <c r="H351" s="847"/>
      <c r="I351" s="847"/>
      <c r="J351" s="847"/>
      <c r="K351" s="847"/>
      <c r="L351" s="116"/>
      <c r="M351" s="117"/>
      <c r="N351" s="118"/>
      <c r="AF351" s="39"/>
      <c r="AG351" s="48"/>
      <c r="AH351" s="48"/>
      <c r="AM351" s="48"/>
      <c r="AO351" s="48" t="s">
        <v>833</v>
      </c>
      <c r="AQ351" s="48"/>
    </row>
    <row r="352" spans="1:43" s="4" customFormat="1" ht="15" x14ac:dyDescent="0.25">
      <c r="A352" s="119"/>
      <c r="B352" s="50"/>
      <c r="C352" s="853" t="s">
        <v>99</v>
      </c>
      <c r="D352" s="853"/>
      <c r="E352" s="853"/>
      <c r="F352" s="853"/>
      <c r="G352" s="853"/>
      <c r="H352" s="853"/>
      <c r="I352" s="853"/>
      <c r="J352" s="853"/>
      <c r="K352" s="853"/>
      <c r="L352" s="124">
        <v>558.05999999999995</v>
      </c>
      <c r="M352" s="121"/>
      <c r="N352" s="122"/>
      <c r="AF352" s="39"/>
      <c r="AG352" s="48"/>
      <c r="AH352" s="48"/>
      <c r="AM352" s="48"/>
      <c r="AO352" s="48"/>
      <c r="AP352" s="3" t="s">
        <v>99</v>
      </c>
      <c r="AQ352" s="48"/>
    </row>
    <row r="353" spans="1:43" s="4" customFormat="1" ht="15" x14ac:dyDescent="0.25">
      <c r="A353" s="119"/>
      <c r="B353" s="50"/>
      <c r="C353" s="853" t="s">
        <v>100</v>
      </c>
      <c r="D353" s="853"/>
      <c r="E353" s="853"/>
      <c r="F353" s="853"/>
      <c r="G353" s="853"/>
      <c r="H353" s="853"/>
      <c r="I353" s="853"/>
      <c r="J353" s="853"/>
      <c r="K353" s="853"/>
      <c r="L353" s="123"/>
      <c r="M353" s="121"/>
      <c r="N353" s="122"/>
      <c r="AF353" s="39"/>
      <c r="AG353" s="48"/>
      <c r="AH353" s="48"/>
      <c r="AM353" s="48"/>
      <c r="AO353" s="48"/>
      <c r="AP353" s="3" t="s">
        <v>100</v>
      </c>
      <c r="AQ353" s="48"/>
    </row>
    <row r="354" spans="1:43" s="4" customFormat="1" ht="15" x14ac:dyDescent="0.25">
      <c r="A354" s="119"/>
      <c r="B354" s="50"/>
      <c r="C354" s="853" t="s">
        <v>101</v>
      </c>
      <c r="D354" s="853"/>
      <c r="E354" s="853"/>
      <c r="F354" s="853"/>
      <c r="G354" s="853"/>
      <c r="H354" s="853"/>
      <c r="I354" s="853"/>
      <c r="J354" s="853"/>
      <c r="K354" s="853"/>
      <c r="L354" s="124">
        <v>4.32</v>
      </c>
      <c r="M354" s="121"/>
      <c r="N354" s="122"/>
      <c r="AF354" s="39"/>
      <c r="AG354" s="48"/>
      <c r="AH354" s="48"/>
      <c r="AM354" s="48"/>
      <c r="AO354" s="48"/>
      <c r="AP354" s="3" t="s">
        <v>101</v>
      </c>
      <c r="AQ354" s="48"/>
    </row>
    <row r="355" spans="1:43" s="4" customFormat="1" ht="15" x14ac:dyDescent="0.25">
      <c r="A355" s="119"/>
      <c r="B355" s="50"/>
      <c r="C355" s="853" t="s">
        <v>102</v>
      </c>
      <c r="D355" s="853"/>
      <c r="E355" s="853"/>
      <c r="F355" s="853"/>
      <c r="G355" s="853"/>
      <c r="H355" s="853"/>
      <c r="I355" s="853"/>
      <c r="J355" s="853"/>
      <c r="K355" s="853"/>
      <c r="L355" s="124">
        <v>8.42</v>
      </c>
      <c r="M355" s="121"/>
      <c r="N355" s="122"/>
      <c r="AF355" s="39"/>
      <c r="AG355" s="48"/>
      <c r="AH355" s="48"/>
      <c r="AM355" s="48"/>
      <c r="AO355" s="48"/>
      <c r="AP355" s="3" t="s">
        <v>102</v>
      </c>
      <c r="AQ355" s="48"/>
    </row>
    <row r="356" spans="1:43" s="4" customFormat="1" ht="15" x14ac:dyDescent="0.25">
      <c r="A356" s="119"/>
      <c r="B356" s="50"/>
      <c r="C356" s="853" t="s">
        <v>103</v>
      </c>
      <c r="D356" s="853"/>
      <c r="E356" s="853"/>
      <c r="F356" s="853"/>
      <c r="G356" s="853"/>
      <c r="H356" s="853"/>
      <c r="I356" s="853"/>
      <c r="J356" s="853"/>
      <c r="K356" s="853"/>
      <c r="L356" s="124">
        <v>3.97</v>
      </c>
      <c r="M356" s="121"/>
      <c r="N356" s="122"/>
      <c r="AF356" s="39"/>
      <c r="AG356" s="48"/>
      <c r="AH356" s="48"/>
      <c r="AM356" s="48"/>
      <c r="AO356" s="48"/>
      <c r="AP356" s="3" t="s">
        <v>103</v>
      </c>
      <c r="AQ356" s="48"/>
    </row>
    <row r="357" spans="1:43" s="4" customFormat="1" ht="15" x14ac:dyDescent="0.25">
      <c r="A357" s="119"/>
      <c r="B357" s="50"/>
      <c r="C357" s="853" t="s">
        <v>138</v>
      </c>
      <c r="D357" s="853"/>
      <c r="E357" s="853"/>
      <c r="F357" s="853"/>
      <c r="G357" s="853"/>
      <c r="H357" s="853"/>
      <c r="I357" s="853"/>
      <c r="J357" s="853"/>
      <c r="K357" s="853"/>
      <c r="L357" s="124">
        <v>545.32000000000005</v>
      </c>
      <c r="M357" s="121"/>
      <c r="N357" s="122"/>
      <c r="AF357" s="39"/>
      <c r="AG357" s="48"/>
      <c r="AH357" s="48"/>
      <c r="AM357" s="48"/>
      <c r="AO357" s="48"/>
      <c r="AP357" s="3" t="s">
        <v>138</v>
      </c>
      <c r="AQ357" s="48"/>
    </row>
    <row r="358" spans="1:43" s="4" customFormat="1" ht="15" x14ac:dyDescent="0.25">
      <c r="A358" s="119"/>
      <c r="B358" s="50"/>
      <c r="C358" s="853" t="s">
        <v>104</v>
      </c>
      <c r="D358" s="853"/>
      <c r="E358" s="853"/>
      <c r="F358" s="853"/>
      <c r="G358" s="853"/>
      <c r="H358" s="853"/>
      <c r="I358" s="853"/>
      <c r="J358" s="853"/>
      <c r="K358" s="853"/>
      <c r="L358" s="124">
        <v>570.91</v>
      </c>
      <c r="M358" s="121"/>
      <c r="N358" s="122"/>
      <c r="AF358" s="39"/>
      <c r="AG358" s="48"/>
      <c r="AH358" s="48"/>
      <c r="AM358" s="48"/>
      <c r="AO358" s="48"/>
      <c r="AP358" s="3" t="s">
        <v>104</v>
      </c>
      <c r="AQ358" s="48"/>
    </row>
    <row r="359" spans="1:43" s="4" customFormat="1" ht="15" x14ac:dyDescent="0.25">
      <c r="A359" s="119"/>
      <c r="B359" s="50"/>
      <c r="C359" s="853" t="s">
        <v>100</v>
      </c>
      <c r="D359" s="853"/>
      <c r="E359" s="853"/>
      <c r="F359" s="853"/>
      <c r="G359" s="853"/>
      <c r="H359" s="853"/>
      <c r="I359" s="853"/>
      <c r="J359" s="853"/>
      <c r="K359" s="853"/>
      <c r="L359" s="123"/>
      <c r="M359" s="121"/>
      <c r="N359" s="122"/>
      <c r="AF359" s="39"/>
      <c r="AG359" s="48"/>
      <c r="AH359" s="48"/>
      <c r="AM359" s="48"/>
      <c r="AO359" s="48"/>
      <c r="AP359" s="3" t="s">
        <v>100</v>
      </c>
      <c r="AQ359" s="48"/>
    </row>
    <row r="360" spans="1:43" s="4" customFormat="1" ht="15" x14ac:dyDescent="0.25">
      <c r="A360" s="119"/>
      <c r="B360" s="50"/>
      <c r="C360" s="853" t="s">
        <v>105</v>
      </c>
      <c r="D360" s="853"/>
      <c r="E360" s="853"/>
      <c r="F360" s="853"/>
      <c r="G360" s="853"/>
      <c r="H360" s="853"/>
      <c r="I360" s="853"/>
      <c r="J360" s="853"/>
      <c r="K360" s="853"/>
      <c r="L360" s="124">
        <v>4.32</v>
      </c>
      <c r="M360" s="121"/>
      <c r="N360" s="122"/>
      <c r="AF360" s="39"/>
      <c r="AG360" s="48"/>
      <c r="AH360" s="48"/>
      <c r="AM360" s="48"/>
      <c r="AO360" s="48"/>
      <c r="AP360" s="3" t="s">
        <v>105</v>
      </c>
      <c r="AQ360" s="48"/>
    </row>
    <row r="361" spans="1:43" s="4" customFormat="1" ht="15" x14ac:dyDescent="0.25">
      <c r="A361" s="119"/>
      <c r="B361" s="50"/>
      <c r="C361" s="853" t="s">
        <v>106</v>
      </c>
      <c r="D361" s="853"/>
      <c r="E361" s="853"/>
      <c r="F361" s="853"/>
      <c r="G361" s="853"/>
      <c r="H361" s="853"/>
      <c r="I361" s="853"/>
      <c r="J361" s="853"/>
      <c r="K361" s="853"/>
      <c r="L361" s="124">
        <v>8.42</v>
      </c>
      <c r="M361" s="121"/>
      <c r="N361" s="122"/>
      <c r="AF361" s="39"/>
      <c r="AG361" s="48"/>
      <c r="AH361" s="48"/>
      <c r="AM361" s="48"/>
      <c r="AO361" s="48"/>
      <c r="AP361" s="3" t="s">
        <v>106</v>
      </c>
      <c r="AQ361" s="48"/>
    </row>
    <row r="362" spans="1:43" s="4" customFormat="1" ht="15" x14ac:dyDescent="0.25">
      <c r="A362" s="119"/>
      <c r="B362" s="50"/>
      <c r="C362" s="853" t="s">
        <v>107</v>
      </c>
      <c r="D362" s="853"/>
      <c r="E362" s="853"/>
      <c r="F362" s="853"/>
      <c r="G362" s="853"/>
      <c r="H362" s="853"/>
      <c r="I362" s="853"/>
      <c r="J362" s="853"/>
      <c r="K362" s="853"/>
      <c r="L362" s="124">
        <v>3.97</v>
      </c>
      <c r="M362" s="121"/>
      <c r="N362" s="122"/>
      <c r="AF362" s="39"/>
      <c r="AG362" s="48"/>
      <c r="AH362" s="48"/>
      <c r="AM362" s="48"/>
      <c r="AO362" s="48"/>
      <c r="AP362" s="3" t="s">
        <v>107</v>
      </c>
      <c r="AQ362" s="48"/>
    </row>
    <row r="363" spans="1:43" s="4" customFormat="1" ht="15" x14ac:dyDescent="0.25">
      <c r="A363" s="119"/>
      <c r="B363" s="50"/>
      <c r="C363" s="853" t="s">
        <v>139</v>
      </c>
      <c r="D363" s="853"/>
      <c r="E363" s="853"/>
      <c r="F363" s="853"/>
      <c r="G363" s="853"/>
      <c r="H363" s="853"/>
      <c r="I363" s="853"/>
      <c r="J363" s="853"/>
      <c r="K363" s="853"/>
      <c r="L363" s="124">
        <v>545.32000000000005</v>
      </c>
      <c r="M363" s="121"/>
      <c r="N363" s="122"/>
      <c r="AF363" s="39"/>
      <c r="AG363" s="48"/>
      <c r="AH363" s="48"/>
      <c r="AM363" s="48"/>
      <c r="AO363" s="48"/>
      <c r="AP363" s="3" t="s">
        <v>139</v>
      </c>
      <c r="AQ363" s="48"/>
    </row>
    <row r="364" spans="1:43" s="4" customFormat="1" ht="15" x14ac:dyDescent="0.25">
      <c r="A364" s="119"/>
      <c r="B364" s="50"/>
      <c r="C364" s="853" t="s">
        <v>108</v>
      </c>
      <c r="D364" s="853"/>
      <c r="E364" s="853"/>
      <c r="F364" s="853"/>
      <c r="G364" s="853"/>
      <c r="H364" s="853"/>
      <c r="I364" s="853"/>
      <c r="J364" s="853"/>
      <c r="K364" s="853"/>
      <c r="L364" s="124">
        <v>7.71</v>
      </c>
      <c r="M364" s="121"/>
      <c r="N364" s="122"/>
      <c r="AF364" s="39"/>
      <c r="AG364" s="48"/>
      <c r="AH364" s="48"/>
      <c r="AM364" s="48"/>
      <c r="AO364" s="48"/>
      <c r="AP364" s="3" t="s">
        <v>108</v>
      </c>
      <c r="AQ364" s="48"/>
    </row>
    <row r="365" spans="1:43" s="4" customFormat="1" ht="15" x14ac:dyDescent="0.25">
      <c r="A365" s="119"/>
      <c r="B365" s="50"/>
      <c r="C365" s="853" t="s">
        <v>109</v>
      </c>
      <c r="D365" s="853"/>
      <c r="E365" s="853"/>
      <c r="F365" s="853"/>
      <c r="G365" s="853"/>
      <c r="H365" s="853"/>
      <c r="I365" s="853"/>
      <c r="J365" s="853"/>
      <c r="K365" s="853"/>
      <c r="L365" s="124">
        <v>5.14</v>
      </c>
      <c r="M365" s="121"/>
      <c r="N365" s="122"/>
      <c r="AF365" s="39"/>
      <c r="AG365" s="48"/>
      <c r="AH365" s="48"/>
      <c r="AM365" s="48"/>
      <c r="AO365" s="48"/>
      <c r="AP365" s="3" t="s">
        <v>109</v>
      </c>
      <c r="AQ365" s="48"/>
    </row>
    <row r="366" spans="1:43" s="4" customFormat="1" ht="15" x14ac:dyDescent="0.25">
      <c r="A366" s="119"/>
      <c r="B366" s="50"/>
      <c r="C366" s="853" t="s">
        <v>110</v>
      </c>
      <c r="D366" s="853"/>
      <c r="E366" s="853"/>
      <c r="F366" s="853"/>
      <c r="G366" s="853"/>
      <c r="H366" s="853"/>
      <c r="I366" s="853"/>
      <c r="J366" s="853"/>
      <c r="K366" s="853"/>
      <c r="L366" s="124">
        <v>8.2899999999999991</v>
      </c>
      <c r="M366" s="121"/>
      <c r="N366" s="122"/>
      <c r="AF366" s="39"/>
      <c r="AG366" s="48"/>
      <c r="AH366" s="48"/>
      <c r="AM366" s="48"/>
      <c r="AO366" s="48"/>
      <c r="AP366" s="3" t="s">
        <v>110</v>
      </c>
      <c r="AQ366" s="48"/>
    </row>
    <row r="367" spans="1:43" s="4" customFormat="1" ht="15" x14ac:dyDescent="0.25">
      <c r="A367" s="119"/>
      <c r="B367" s="50"/>
      <c r="C367" s="853" t="s">
        <v>111</v>
      </c>
      <c r="D367" s="853"/>
      <c r="E367" s="853"/>
      <c r="F367" s="853"/>
      <c r="G367" s="853"/>
      <c r="H367" s="853"/>
      <c r="I367" s="853"/>
      <c r="J367" s="853"/>
      <c r="K367" s="853"/>
      <c r="L367" s="124">
        <v>7.71</v>
      </c>
      <c r="M367" s="121"/>
      <c r="N367" s="122"/>
      <c r="AF367" s="39"/>
      <c r="AG367" s="48"/>
      <c r="AH367" s="48"/>
      <c r="AM367" s="48"/>
      <c r="AO367" s="48"/>
      <c r="AP367" s="3" t="s">
        <v>111</v>
      </c>
      <c r="AQ367" s="48"/>
    </row>
    <row r="368" spans="1:43" s="4" customFormat="1" ht="15" x14ac:dyDescent="0.25">
      <c r="A368" s="119"/>
      <c r="B368" s="50"/>
      <c r="C368" s="853" t="s">
        <v>112</v>
      </c>
      <c r="D368" s="853"/>
      <c r="E368" s="853"/>
      <c r="F368" s="853"/>
      <c r="G368" s="853"/>
      <c r="H368" s="853"/>
      <c r="I368" s="853"/>
      <c r="J368" s="853"/>
      <c r="K368" s="853"/>
      <c r="L368" s="124">
        <v>5.14</v>
      </c>
      <c r="M368" s="121"/>
      <c r="N368" s="122"/>
      <c r="AF368" s="39"/>
      <c r="AG368" s="48"/>
      <c r="AH368" s="48"/>
      <c r="AM368" s="48"/>
      <c r="AO368" s="48"/>
      <c r="AP368" s="3" t="s">
        <v>112</v>
      </c>
      <c r="AQ368" s="48"/>
    </row>
    <row r="369" spans="1:43" s="4" customFormat="1" ht="15" x14ac:dyDescent="0.25">
      <c r="A369" s="119"/>
      <c r="B369" s="125"/>
      <c r="C369" s="861" t="s">
        <v>834</v>
      </c>
      <c r="D369" s="861"/>
      <c r="E369" s="861"/>
      <c r="F369" s="861"/>
      <c r="G369" s="861"/>
      <c r="H369" s="861"/>
      <c r="I369" s="861"/>
      <c r="J369" s="861"/>
      <c r="K369" s="861"/>
      <c r="L369" s="160">
        <v>570.91</v>
      </c>
      <c r="M369" s="127"/>
      <c r="N369" s="128"/>
      <c r="AF369" s="39"/>
      <c r="AG369" s="48"/>
      <c r="AH369" s="48"/>
      <c r="AM369" s="48"/>
      <c r="AO369" s="48"/>
      <c r="AQ369" s="48" t="s">
        <v>834</v>
      </c>
    </row>
    <row r="370" spans="1:43" s="4" customFormat="1" ht="15" x14ac:dyDescent="0.25">
      <c r="A370" s="844" t="s">
        <v>891</v>
      </c>
      <c r="B370" s="845"/>
      <c r="C370" s="845"/>
      <c r="D370" s="845"/>
      <c r="E370" s="845"/>
      <c r="F370" s="845"/>
      <c r="G370" s="845"/>
      <c r="H370" s="845"/>
      <c r="I370" s="845"/>
      <c r="J370" s="845"/>
      <c r="K370" s="845"/>
      <c r="L370" s="845"/>
      <c r="M370" s="845"/>
      <c r="N370" s="846"/>
      <c r="AF370" s="39" t="s">
        <v>891</v>
      </c>
      <c r="AG370" s="48"/>
      <c r="AH370" s="48"/>
      <c r="AM370" s="48"/>
      <c r="AO370" s="48"/>
      <c r="AQ370" s="48"/>
    </row>
    <row r="371" spans="1:43" s="4" customFormat="1" ht="23.25" x14ac:dyDescent="0.25">
      <c r="A371" s="40" t="s">
        <v>251</v>
      </c>
      <c r="B371" s="41" t="s">
        <v>877</v>
      </c>
      <c r="C371" s="847" t="s">
        <v>878</v>
      </c>
      <c r="D371" s="847"/>
      <c r="E371" s="847"/>
      <c r="F371" s="42" t="s">
        <v>824</v>
      </c>
      <c r="G371" s="43">
        <v>0.38</v>
      </c>
      <c r="H371" s="44">
        <v>1</v>
      </c>
      <c r="I371" s="109">
        <v>0.38</v>
      </c>
      <c r="J371" s="46"/>
      <c r="K371" s="43"/>
      <c r="L371" s="46"/>
      <c r="M371" s="43"/>
      <c r="N371" s="47"/>
      <c r="AF371" s="39"/>
      <c r="AG371" s="48"/>
      <c r="AH371" s="48" t="s">
        <v>878</v>
      </c>
      <c r="AM371" s="48"/>
      <c r="AO371" s="48"/>
      <c r="AQ371" s="48"/>
    </row>
    <row r="372" spans="1:43" s="4" customFormat="1" ht="22.5" x14ac:dyDescent="0.25">
      <c r="A372" s="49"/>
      <c r="B372" s="50" t="s">
        <v>699</v>
      </c>
      <c r="C372" s="848" t="s">
        <v>65</v>
      </c>
      <c r="D372" s="848"/>
      <c r="E372" s="848"/>
      <c r="F372" s="848"/>
      <c r="G372" s="848"/>
      <c r="H372" s="848"/>
      <c r="I372" s="848"/>
      <c r="J372" s="848"/>
      <c r="K372" s="848"/>
      <c r="L372" s="848"/>
      <c r="M372" s="848"/>
      <c r="N372" s="849"/>
      <c r="AF372" s="39"/>
      <c r="AG372" s="48"/>
      <c r="AH372" s="48"/>
      <c r="AI372" s="3" t="s">
        <v>65</v>
      </c>
      <c r="AM372" s="48"/>
      <c r="AO372" s="48"/>
      <c r="AQ372" s="48"/>
    </row>
    <row r="373" spans="1:43" s="4" customFormat="1" ht="15" x14ac:dyDescent="0.25">
      <c r="A373" s="51"/>
      <c r="B373" s="50" t="s">
        <v>60</v>
      </c>
      <c r="C373" s="853" t="s">
        <v>66</v>
      </c>
      <c r="D373" s="853"/>
      <c r="E373" s="853"/>
      <c r="F373" s="53"/>
      <c r="G373" s="54"/>
      <c r="H373" s="54"/>
      <c r="I373" s="54"/>
      <c r="J373" s="57">
        <v>304.01</v>
      </c>
      <c r="K373" s="56">
        <v>1.1499999999999999</v>
      </c>
      <c r="L373" s="57">
        <v>132.85</v>
      </c>
      <c r="M373" s="56">
        <v>35.42</v>
      </c>
      <c r="N373" s="58">
        <v>4705.55</v>
      </c>
      <c r="AF373" s="39"/>
      <c r="AG373" s="48"/>
      <c r="AH373" s="48"/>
      <c r="AJ373" s="3" t="s">
        <v>66</v>
      </c>
      <c r="AM373" s="48"/>
      <c r="AO373" s="48"/>
      <c r="AQ373" s="48"/>
    </row>
    <row r="374" spans="1:43" s="4" customFormat="1" ht="15" x14ac:dyDescent="0.25">
      <c r="A374" s="51"/>
      <c r="B374" s="50" t="s">
        <v>67</v>
      </c>
      <c r="C374" s="853" t="s">
        <v>68</v>
      </c>
      <c r="D374" s="853"/>
      <c r="E374" s="853"/>
      <c r="F374" s="53"/>
      <c r="G374" s="54"/>
      <c r="H374" s="54"/>
      <c r="I374" s="54"/>
      <c r="J374" s="55">
        <v>3430.97</v>
      </c>
      <c r="K374" s="56">
        <v>1.1499999999999999</v>
      </c>
      <c r="L374" s="55">
        <v>1499.33</v>
      </c>
      <c r="M374" s="54"/>
      <c r="N374" s="59"/>
      <c r="AF374" s="39"/>
      <c r="AG374" s="48"/>
      <c r="AH374" s="48"/>
      <c r="AJ374" s="3" t="s">
        <v>68</v>
      </c>
      <c r="AM374" s="48"/>
      <c r="AO374" s="48"/>
      <c r="AQ374" s="48"/>
    </row>
    <row r="375" spans="1:43" s="4" customFormat="1" ht="15" x14ac:dyDescent="0.25">
      <c r="A375" s="51"/>
      <c r="B375" s="50" t="s">
        <v>69</v>
      </c>
      <c r="C375" s="853" t="s">
        <v>70</v>
      </c>
      <c r="D375" s="853"/>
      <c r="E375" s="853"/>
      <c r="F375" s="53"/>
      <c r="G375" s="54"/>
      <c r="H375" s="54"/>
      <c r="I375" s="54"/>
      <c r="J375" s="57">
        <v>281.18</v>
      </c>
      <c r="K375" s="56">
        <v>1.1499999999999999</v>
      </c>
      <c r="L375" s="57">
        <v>122.88</v>
      </c>
      <c r="M375" s="56">
        <v>35.42</v>
      </c>
      <c r="N375" s="58">
        <v>4352.41</v>
      </c>
      <c r="AF375" s="39"/>
      <c r="AG375" s="48"/>
      <c r="AH375" s="48"/>
      <c r="AJ375" s="3" t="s">
        <v>70</v>
      </c>
      <c r="AM375" s="48"/>
      <c r="AO375" s="48"/>
      <c r="AQ375" s="48"/>
    </row>
    <row r="376" spans="1:43" s="4" customFormat="1" ht="15" x14ac:dyDescent="0.25">
      <c r="A376" s="51"/>
      <c r="B376" s="50" t="s">
        <v>86</v>
      </c>
      <c r="C376" s="853" t="s">
        <v>87</v>
      </c>
      <c r="D376" s="853"/>
      <c r="E376" s="853"/>
      <c r="F376" s="53"/>
      <c r="G376" s="54"/>
      <c r="H376" s="54"/>
      <c r="I376" s="54"/>
      <c r="J376" s="57">
        <v>233.1</v>
      </c>
      <c r="K376" s="54"/>
      <c r="L376" s="57">
        <v>88.58</v>
      </c>
      <c r="M376" s="54"/>
      <c r="N376" s="59"/>
      <c r="AF376" s="39"/>
      <c r="AG376" s="48"/>
      <c r="AH376" s="48"/>
      <c r="AJ376" s="3" t="s">
        <v>87</v>
      </c>
      <c r="AM376" s="48"/>
      <c r="AO376" s="48"/>
      <c r="AQ376" s="48"/>
    </row>
    <row r="377" spans="1:43" s="4" customFormat="1" ht="15" x14ac:dyDescent="0.25">
      <c r="A377" s="60"/>
      <c r="B377" s="50"/>
      <c r="C377" s="853" t="s">
        <v>71</v>
      </c>
      <c r="D377" s="853"/>
      <c r="E377" s="853"/>
      <c r="F377" s="53" t="s">
        <v>72</v>
      </c>
      <c r="G377" s="56">
        <v>35.64</v>
      </c>
      <c r="H377" s="56">
        <v>1.1499999999999999</v>
      </c>
      <c r="I377" s="64">
        <v>15.574680000000001</v>
      </c>
      <c r="J377" s="63"/>
      <c r="K377" s="54"/>
      <c r="L377" s="63"/>
      <c r="M377" s="54"/>
      <c r="N377" s="59"/>
      <c r="AF377" s="39"/>
      <c r="AG377" s="48"/>
      <c r="AH377" s="48"/>
      <c r="AK377" s="3" t="s">
        <v>71</v>
      </c>
      <c r="AM377" s="48"/>
      <c r="AO377" s="48"/>
      <c r="AQ377" s="48"/>
    </row>
    <row r="378" spans="1:43" s="4" customFormat="1" ht="15" x14ac:dyDescent="0.25">
      <c r="A378" s="60"/>
      <c r="B378" s="50"/>
      <c r="C378" s="853" t="s">
        <v>73</v>
      </c>
      <c r="D378" s="853"/>
      <c r="E378" s="853"/>
      <c r="F378" s="53" t="s">
        <v>72</v>
      </c>
      <c r="G378" s="56">
        <v>22.48</v>
      </c>
      <c r="H378" s="56">
        <v>1.1499999999999999</v>
      </c>
      <c r="I378" s="64">
        <v>9.82376</v>
      </c>
      <c r="J378" s="63"/>
      <c r="K378" s="54"/>
      <c r="L378" s="63"/>
      <c r="M378" s="54"/>
      <c r="N378" s="59"/>
      <c r="AF378" s="39"/>
      <c r="AG378" s="48"/>
      <c r="AH378" s="48"/>
      <c r="AK378" s="3" t="s">
        <v>73</v>
      </c>
      <c r="AM378" s="48"/>
      <c r="AO378" s="48"/>
      <c r="AQ378" s="48"/>
    </row>
    <row r="379" spans="1:43" s="4" customFormat="1" ht="15" x14ac:dyDescent="0.25">
      <c r="A379" s="51"/>
      <c r="B379" s="50"/>
      <c r="C379" s="854" t="s">
        <v>74</v>
      </c>
      <c r="D379" s="854"/>
      <c r="E379" s="854"/>
      <c r="F379" s="65"/>
      <c r="G379" s="66"/>
      <c r="H379" s="66"/>
      <c r="I379" s="66"/>
      <c r="J379" s="67">
        <v>3968.08</v>
      </c>
      <c r="K379" s="66"/>
      <c r="L379" s="67">
        <v>1720.76</v>
      </c>
      <c r="M379" s="66"/>
      <c r="N379" s="69"/>
      <c r="AF379" s="39"/>
      <c r="AG379" s="48"/>
      <c r="AH379" s="48"/>
      <c r="AL379" s="3" t="s">
        <v>74</v>
      </c>
      <c r="AM379" s="48"/>
      <c r="AO379" s="48"/>
      <c r="AQ379" s="48"/>
    </row>
    <row r="380" spans="1:43" s="4" customFormat="1" ht="15" x14ac:dyDescent="0.25">
      <c r="A380" s="60"/>
      <c r="B380" s="50"/>
      <c r="C380" s="853" t="s">
        <v>75</v>
      </c>
      <c r="D380" s="853"/>
      <c r="E380" s="853"/>
      <c r="F380" s="53"/>
      <c r="G380" s="54"/>
      <c r="H380" s="54"/>
      <c r="I380" s="54"/>
      <c r="J380" s="63"/>
      <c r="K380" s="54"/>
      <c r="L380" s="57">
        <v>255.73</v>
      </c>
      <c r="M380" s="54"/>
      <c r="N380" s="58">
        <v>9057.9599999999991</v>
      </c>
      <c r="AF380" s="39"/>
      <c r="AG380" s="48"/>
      <c r="AH380" s="48"/>
      <c r="AK380" s="3" t="s">
        <v>75</v>
      </c>
      <c r="AM380" s="48"/>
      <c r="AO380" s="48"/>
      <c r="AQ380" s="48"/>
    </row>
    <row r="381" spans="1:43" s="4" customFormat="1" ht="15" x14ac:dyDescent="0.25">
      <c r="A381" s="60"/>
      <c r="B381" s="50" t="s">
        <v>825</v>
      </c>
      <c r="C381" s="853" t="s">
        <v>826</v>
      </c>
      <c r="D381" s="853"/>
      <c r="E381" s="853"/>
      <c r="F381" s="53" t="s">
        <v>78</v>
      </c>
      <c r="G381" s="70">
        <v>93</v>
      </c>
      <c r="H381" s="54"/>
      <c r="I381" s="70">
        <v>93</v>
      </c>
      <c r="J381" s="63"/>
      <c r="K381" s="54"/>
      <c r="L381" s="57">
        <v>237.83</v>
      </c>
      <c r="M381" s="54"/>
      <c r="N381" s="58">
        <v>8423.9</v>
      </c>
      <c r="AF381" s="39"/>
      <c r="AG381" s="48"/>
      <c r="AH381" s="48"/>
      <c r="AK381" s="3" t="s">
        <v>826</v>
      </c>
      <c r="AM381" s="48"/>
      <c r="AO381" s="48"/>
      <c r="AQ381" s="48"/>
    </row>
    <row r="382" spans="1:43" s="4" customFormat="1" ht="15" x14ac:dyDescent="0.25">
      <c r="A382" s="60"/>
      <c r="B382" s="50" t="s">
        <v>827</v>
      </c>
      <c r="C382" s="853" t="s">
        <v>828</v>
      </c>
      <c r="D382" s="853"/>
      <c r="E382" s="853"/>
      <c r="F382" s="53" t="s">
        <v>78</v>
      </c>
      <c r="G382" s="70">
        <v>62</v>
      </c>
      <c r="H382" s="54"/>
      <c r="I382" s="70">
        <v>62</v>
      </c>
      <c r="J382" s="63"/>
      <c r="K382" s="54"/>
      <c r="L382" s="57">
        <v>158.55000000000001</v>
      </c>
      <c r="M382" s="54"/>
      <c r="N382" s="58">
        <v>5615.94</v>
      </c>
      <c r="AF382" s="39"/>
      <c r="AG382" s="48"/>
      <c r="AH382" s="48"/>
      <c r="AK382" s="3" t="s">
        <v>828</v>
      </c>
      <c r="AM382" s="48"/>
      <c r="AO382" s="48"/>
      <c r="AQ382" s="48"/>
    </row>
    <row r="383" spans="1:43" s="4" customFormat="1" ht="15" x14ac:dyDescent="0.25">
      <c r="A383" s="71"/>
      <c r="B383" s="72"/>
      <c r="C383" s="847" t="s">
        <v>81</v>
      </c>
      <c r="D383" s="847"/>
      <c r="E383" s="847"/>
      <c r="F383" s="42"/>
      <c r="G383" s="43"/>
      <c r="H383" s="43"/>
      <c r="I383" s="43"/>
      <c r="J383" s="46"/>
      <c r="K383" s="43"/>
      <c r="L383" s="73">
        <v>2117.14</v>
      </c>
      <c r="M383" s="66"/>
      <c r="N383" s="47"/>
      <c r="AF383" s="39"/>
      <c r="AG383" s="48"/>
      <c r="AH383" s="48"/>
      <c r="AM383" s="48" t="s">
        <v>81</v>
      </c>
      <c r="AO383" s="48"/>
      <c r="AQ383" s="48"/>
    </row>
    <row r="384" spans="1:43" s="4" customFormat="1" ht="23.25" x14ac:dyDescent="0.25">
      <c r="A384" s="40" t="s">
        <v>259</v>
      </c>
      <c r="B384" s="41" t="s">
        <v>879</v>
      </c>
      <c r="C384" s="847" t="s">
        <v>880</v>
      </c>
      <c r="D384" s="847"/>
      <c r="E384" s="847"/>
      <c r="F384" s="42" t="s">
        <v>130</v>
      </c>
      <c r="G384" s="43">
        <v>2.4091999999999998</v>
      </c>
      <c r="H384" s="44">
        <v>1</v>
      </c>
      <c r="I384" s="135">
        <v>2.4091999999999998</v>
      </c>
      <c r="J384" s="131">
        <v>560</v>
      </c>
      <c r="K384" s="43"/>
      <c r="L384" s="73">
        <v>1349.15</v>
      </c>
      <c r="M384" s="43"/>
      <c r="N384" s="47"/>
      <c r="AF384" s="39"/>
      <c r="AG384" s="48"/>
      <c r="AH384" s="48" t="s">
        <v>880</v>
      </c>
      <c r="AM384" s="48"/>
      <c r="AO384" s="48"/>
      <c r="AQ384" s="48"/>
    </row>
    <row r="385" spans="1:43" s="4" customFormat="1" ht="15" x14ac:dyDescent="0.25">
      <c r="A385" s="71"/>
      <c r="B385" s="72"/>
      <c r="C385" s="847" t="s">
        <v>81</v>
      </c>
      <c r="D385" s="847"/>
      <c r="E385" s="847"/>
      <c r="F385" s="42"/>
      <c r="G385" s="43"/>
      <c r="H385" s="43"/>
      <c r="I385" s="43"/>
      <c r="J385" s="46"/>
      <c r="K385" s="43"/>
      <c r="L385" s="73">
        <v>1349.15</v>
      </c>
      <c r="M385" s="66"/>
      <c r="N385" s="47"/>
      <c r="AF385" s="39"/>
      <c r="AG385" s="48"/>
      <c r="AH385" s="48"/>
      <c r="AM385" s="48" t="s">
        <v>81</v>
      </c>
      <c r="AO385" s="48"/>
      <c r="AQ385" s="48"/>
    </row>
    <row r="386" spans="1:43" s="4" customFormat="1" ht="34.5" x14ac:dyDescent="0.25">
      <c r="A386" s="40" t="s">
        <v>263</v>
      </c>
      <c r="B386" s="41" t="s">
        <v>881</v>
      </c>
      <c r="C386" s="847" t="s">
        <v>882</v>
      </c>
      <c r="D386" s="847"/>
      <c r="E386" s="847"/>
      <c r="F386" s="42" t="s">
        <v>486</v>
      </c>
      <c r="G386" s="43">
        <v>3.6</v>
      </c>
      <c r="H386" s="44">
        <v>1</v>
      </c>
      <c r="I386" s="45">
        <v>3.6</v>
      </c>
      <c r="J386" s="46"/>
      <c r="K386" s="43"/>
      <c r="L386" s="46"/>
      <c r="M386" s="43"/>
      <c r="N386" s="47"/>
      <c r="AF386" s="39"/>
      <c r="AG386" s="48"/>
      <c r="AH386" s="48" t="s">
        <v>882</v>
      </c>
      <c r="AM386" s="48"/>
      <c r="AO386" s="48"/>
      <c r="AQ386" s="48"/>
    </row>
    <row r="387" spans="1:43" s="4" customFormat="1" ht="22.5" x14ac:dyDescent="0.25">
      <c r="A387" s="49"/>
      <c r="B387" s="50" t="s">
        <v>699</v>
      </c>
      <c r="C387" s="848" t="s">
        <v>65</v>
      </c>
      <c r="D387" s="848"/>
      <c r="E387" s="848"/>
      <c r="F387" s="848"/>
      <c r="G387" s="848"/>
      <c r="H387" s="848"/>
      <c r="I387" s="848"/>
      <c r="J387" s="848"/>
      <c r="K387" s="848"/>
      <c r="L387" s="848"/>
      <c r="M387" s="848"/>
      <c r="N387" s="849"/>
      <c r="AF387" s="39"/>
      <c r="AG387" s="48"/>
      <c r="AH387" s="48"/>
      <c r="AI387" s="3" t="s">
        <v>65</v>
      </c>
      <c r="AM387" s="48"/>
      <c r="AO387" s="48"/>
      <c r="AQ387" s="48"/>
    </row>
    <row r="388" spans="1:43" s="4" customFormat="1" ht="15" x14ac:dyDescent="0.25">
      <c r="A388" s="51"/>
      <c r="B388" s="50" t="s">
        <v>60</v>
      </c>
      <c r="C388" s="853" t="s">
        <v>66</v>
      </c>
      <c r="D388" s="853"/>
      <c r="E388" s="853"/>
      <c r="F388" s="53"/>
      <c r="G388" s="54"/>
      <c r="H388" s="54"/>
      <c r="I388" s="54"/>
      <c r="J388" s="57">
        <v>65.599999999999994</v>
      </c>
      <c r="K388" s="56">
        <v>1.1499999999999999</v>
      </c>
      <c r="L388" s="57">
        <v>271.58</v>
      </c>
      <c r="M388" s="56">
        <v>35.42</v>
      </c>
      <c r="N388" s="58">
        <v>9619.36</v>
      </c>
      <c r="AF388" s="39"/>
      <c r="AG388" s="48"/>
      <c r="AH388" s="48"/>
      <c r="AJ388" s="3" t="s">
        <v>66</v>
      </c>
      <c r="AM388" s="48"/>
      <c r="AO388" s="48"/>
      <c r="AQ388" s="48"/>
    </row>
    <row r="389" spans="1:43" s="4" customFormat="1" ht="15" x14ac:dyDescent="0.25">
      <c r="A389" s="51"/>
      <c r="B389" s="50" t="s">
        <v>67</v>
      </c>
      <c r="C389" s="853" t="s">
        <v>68</v>
      </c>
      <c r="D389" s="853"/>
      <c r="E389" s="853"/>
      <c r="F389" s="53"/>
      <c r="G389" s="54"/>
      <c r="H389" s="54"/>
      <c r="I389" s="54"/>
      <c r="J389" s="57">
        <v>29.2</v>
      </c>
      <c r="K389" s="56">
        <v>1.1499999999999999</v>
      </c>
      <c r="L389" s="57">
        <v>120.89</v>
      </c>
      <c r="M389" s="54"/>
      <c r="N389" s="59"/>
      <c r="AF389" s="39"/>
      <c r="AG389" s="48"/>
      <c r="AH389" s="48"/>
      <c r="AJ389" s="3" t="s">
        <v>68</v>
      </c>
      <c r="AM389" s="48"/>
      <c r="AO389" s="48"/>
      <c r="AQ389" s="48"/>
    </row>
    <row r="390" spans="1:43" s="4" customFormat="1" ht="15" x14ac:dyDescent="0.25">
      <c r="A390" s="51"/>
      <c r="B390" s="50" t="s">
        <v>69</v>
      </c>
      <c r="C390" s="853" t="s">
        <v>70</v>
      </c>
      <c r="D390" s="853"/>
      <c r="E390" s="853"/>
      <c r="F390" s="53"/>
      <c r="G390" s="54"/>
      <c r="H390" s="54"/>
      <c r="I390" s="54"/>
      <c r="J390" s="57">
        <v>10.9</v>
      </c>
      <c r="K390" s="56">
        <v>1.1499999999999999</v>
      </c>
      <c r="L390" s="57">
        <v>45.13</v>
      </c>
      <c r="M390" s="56">
        <v>35.42</v>
      </c>
      <c r="N390" s="58">
        <v>1598.5</v>
      </c>
      <c r="AF390" s="39"/>
      <c r="AG390" s="48"/>
      <c r="AH390" s="48"/>
      <c r="AJ390" s="3" t="s">
        <v>70</v>
      </c>
      <c r="AM390" s="48"/>
      <c r="AO390" s="48"/>
      <c r="AQ390" s="48"/>
    </row>
    <row r="391" spans="1:43" s="4" customFormat="1" ht="15" x14ac:dyDescent="0.25">
      <c r="A391" s="60"/>
      <c r="B391" s="50"/>
      <c r="C391" s="853" t="s">
        <v>71</v>
      </c>
      <c r="D391" s="853"/>
      <c r="E391" s="853"/>
      <c r="F391" s="53" t="s">
        <v>72</v>
      </c>
      <c r="G391" s="56">
        <v>7.69</v>
      </c>
      <c r="H391" s="56">
        <v>1.1499999999999999</v>
      </c>
      <c r="I391" s="130">
        <v>31.836600000000001</v>
      </c>
      <c r="J391" s="63"/>
      <c r="K391" s="54"/>
      <c r="L391" s="63"/>
      <c r="M391" s="54"/>
      <c r="N391" s="59"/>
      <c r="AF391" s="39"/>
      <c r="AG391" s="48"/>
      <c r="AH391" s="48"/>
      <c r="AK391" s="3" t="s">
        <v>71</v>
      </c>
      <c r="AM391" s="48"/>
      <c r="AO391" s="48"/>
      <c r="AQ391" s="48"/>
    </row>
    <row r="392" spans="1:43" s="4" customFormat="1" ht="15" x14ac:dyDescent="0.25">
      <c r="A392" s="60"/>
      <c r="B392" s="50"/>
      <c r="C392" s="853" t="s">
        <v>73</v>
      </c>
      <c r="D392" s="853"/>
      <c r="E392" s="853"/>
      <c r="F392" s="53" t="s">
        <v>72</v>
      </c>
      <c r="G392" s="56">
        <v>0.94</v>
      </c>
      <c r="H392" s="56">
        <v>1.1499999999999999</v>
      </c>
      <c r="I392" s="130">
        <v>3.8915999999999999</v>
      </c>
      <c r="J392" s="63"/>
      <c r="K392" s="54"/>
      <c r="L392" s="63"/>
      <c r="M392" s="54"/>
      <c r="N392" s="59"/>
      <c r="AF392" s="39"/>
      <c r="AG392" s="48"/>
      <c r="AH392" s="48"/>
      <c r="AK392" s="3" t="s">
        <v>73</v>
      </c>
      <c r="AM392" s="48"/>
      <c r="AO392" s="48"/>
      <c r="AQ392" s="48"/>
    </row>
    <row r="393" spans="1:43" s="4" customFormat="1" ht="15" x14ac:dyDescent="0.25">
      <c r="A393" s="51"/>
      <c r="B393" s="50"/>
      <c r="C393" s="854" t="s">
        <v>74</v>
      </c>
      <c r="D393" s="854"/>
      <c r="E393" s="854"/>
      <c r="F393" s="65"/>
      <c r="G393" s="66"/>
      <c r="H393" s="66"/>
      <c r="I393" s="66"/>
      <c r="J393" s="68">
        <v>94.8</v>
      </c>
      <c r="K393" s="66"/>
      <c r="L393" s="68">
        <v>392.47</v>
      </c>
      <c r="M393" s="66"/>
      <c r="N393" s="69"/>
      <c r="AF393" s="39"/>
      <c r="AG393" s="48"/>
      <c r="AH393" s="48"/>
      <c r="AL393" s="3" t="s">
        <v>74</v>
      </c>
      <c r="AM393" s="48"/>
      <c r="AO393" s="48"/>
      <c r="AQ393" s="48"/>
    </row>
    <row r="394" spans="1:43" s="4" customFormat="1" ht="15" x14ac:dyDescent="0.25">
      <c r="A394" s="60"/>
      <c r="B394" s="50"/>
      <c r="C394" s="853" t="s">
        <v>75</v>
      </c>
      <c r="D394" s="853"/>
      <c r="E394" s="853"/>
      <c r="F394" s="53"/>
      <c r="G394" s="54"/>
      <c r="H394" s="54"/>
      <c r="I394" s="54"/>
      <c r="J394" s="63"/>
      <c r="K394" s="54"/>
      <c r="L394" s="57">
        <v>316.70999999999998</v>
      </c>
      <c r="M394" s="54"/>
      <c r="N394" s="58">
        <v>11217.86</v>
      </c>
      <c r="AF394" s="39"/>
      <c r="AG394" s="48"/>
      <c r="AH394" s="48"/>
      <c r="AK394" s="3" t="s">
        <v>75</v>
      </c>
      <c r="AM394" s="48"/>
      <c r="AO394" s="48"/>
      <c r="AQ394" s="48"/>
    </row>
    <row r="395" spans="1:43" s="4" customFormat="1" ht="15" x14ac:dyDescent="0.25">
      <c r="A395" s="60"/>
      <c r="B395" s="50" t="s">
        <v>825</v>
      </c>
      <c r="C395" s="853" t="s">
        <v>826</v>
      </c>
      <c r="D395" s="853"/>
      <c r="E395" s="853"/>
      <c r="F395" s="53" t="s">
        <v>78</v>
      </c>
      <c r="G395" s="70">
        <v>93</v>
      </c>
      <c r="H395" s="54"/>
      <c r="I395" s="70">
        <v>93</v>
      </c>
      <c r="J395" s="63"/>
      <c r="K395" s="54"/>
      <c r="L395" s="57">
        <v>294.54000000000002</v>
      </c>
      <c r="M395" s="54"/>
      <c r="N395" s="58">
        <v>10432.61</v>
      </c>
      <c r="AF395" s="39"/>
      <c r="AG395" s="48"/>
      <c r="AH395" s="48"/>
      <c r="AK395" s="3" t="s">
        <v>826</v>
      </c>
      <c r="AM395" s="48"/>
      <c r="AO395" s="48"/>
      <c r="AQ395" s="48"/>
    </row>
    <row r="396" spans="1:43" s="4" customFormat="1" ht="15" x14ac:dyDescent="0.25">
      <c r="A396" s="60"/>
      <c r="B396" s="50" t="s">
        <v>827</v>
      </c>
      <c r="C396" s="853" t="s">
        <v>828</v>
      </c>
      <c r="D396" s="853"/>
      <c r="E396" s="853"/>
      <c r="F396" s="53" t="s">
        <v>78</v>
      </c>
      <c r="G396" s="70">
        <v>62</v>
      </c>
      <c r="H396" s="54"/>
      <c r="I396" s="70">
        <v>62</v>
      </c>
      <c r="J396" s="63"/>
      <c r="K396" s="54"/>
      <c r="L396" s="57">
        <v>196.36</v>
      </c>
      <c r="M396" s="54"/>
      <c r="N396" s="58">
        <v>6955.07</v>
      </c>
      <c r="AF396" s="39"/>
      <c r="AG396" s="48"/>
      <c r="AH396" s="48"/>
      <c r="AK396" s="3" t="s">
        <v>828</v>
      </c>
      <c r="AM396" s="48"/>
      <c r="AO396" s="48"/>
      <c r="AQ396" s="48"/>
    </row>
    <row r="397" spans="1:43" s="4" customFormat="1" ht="15" x14ac:dyDescent="0.25">
      <c r="A397" s="71"/>
      <c r="B397" s="72"/>
      <c r="C397" s="847" t="s">
        <v>81</v>
      </c>
      <c r="D397" s="847"/>
      <c r="E397" s="847"/>
      <c r="F397" s="42"/>
      <c r="G397" s="43"/>
      <c r="H397" s="43"/>
      <c r="I397" s="43"/>
      <c r="J397" s="46"/>
      <c r="K397" s="43"/>
      <c r="L397" s="131">
        <v>883.37</v>
      </c>
      <c r="M397" s="66"/>
      <c r="N397" s="47"/>
      <c r="AF397" s="39"/>
      <c r="AG397" s="48"/>
      <c r="AH397" s="48"/>
      <c r="AM397" s="48" t="s">
        <v>81</v>
      </c>
      <c r="AO397" s="48"/>
      <c r="AQ397" s="48"/>
    </row>
    <row r="398" spans="1:43" s="4" customFormat="1" ht="23.25" x14ac:dyDescent="0.25">
      <c r="A398" s="40" t="s">
        <v>266</v>
      </c>
      <c r="B398" s="41" t="s">
        <v>883</v>
      </c>
      <c r="C398" s="847" t="s">
        <v>884</v>
      </c>
      <c r="D398" s="847"/>
      <c r="E398" s="847"/>
      <c r="F398" s="42" t="s">
        <v>486</v>
      </c>
      <c r="G398" s="43">
        <v>0.2</v>
      </c>
      <c r="H398" s="44">
        <v>1</v>
      </c>
      <c r="I398" s="45">
        <v>0.2</v>
      </c>
      <c r="J398" s="46"/>
      <c r="K398" s="43"/>
      <c r="L398" s="46"/>
      <c r="M398" s="43"/>
      <c r="N398" s="47"/>
      <c r="AF398" s="39"/>
      <c r="AG398" s="48"/>
      <c r="AH398" s="48" t="s">
        <v>884</v>
      </c>
      <c r="AM398" s="48"/>
      <c r="AO398" s="48"/>
      <c r="AQ398" s="48"/>
    </row>
    <row r="399" spans="1:43" s="4" customFormat="1" ht="22.5" x14ac:dyDescent="0.25">
      <c r="A399" s="49"/>
      <c r="B399" s="50" t="s">
        <v>699</v>
      </c>
      <c r="C399" s="848" t="s">
        <v>65</v>
      </c>
      <c r="D399" s="848"/>
      <c r="E399" s="848"/>
      <c r="F399" s="848"/>
      <c r="G399" s="848"/>
      <c r="H399" s="848"/>
      <c r="I399" s="848"/>
      <c r="J399" s="848"/>
      <c r="K399" s="848"/>
      <c r="L399" s="848"/>
      <c r="M399" s="848"/>
      <c r="N399" s="849"/>
      <c r="AF399" s="39"/>
      <c r="AG399" s="48"/>
      <c r="AH399" s="48"/>
      <c r="AI399" s="3" t="s">
        <v>65</v>
      </c>
      <c r="AM399" s="48"/>
      <c r="AO399" s="48"/>
      <c r="AQ399" s="48"/>
    </row>
    <row r="400" spans="1:43" s="4" customFormat="1" ht="15" x14ac:dyDescent="0.25">
      <c r="A400" s="51"/>
      <c r="B400" s="50" t="s">
        <v>60</v>
      </c>
      <c r="C400" s="853" t="s">
        <v>66</v>
      </c>
      <c r="D400" s="853"/>
      <c r="E400" s="853"/>
      <c r="F400" s="53"/>
      <c r="G400" s="54"/>
      <c r="H400" s="54"/>
      <c r="I400" s="54"/>
      <c r="J400" s="57">
        <v>28.23</v>
      </c>
      <c r="K400" s="56">
        <v>1.1499999999999999</v>
      </c>
      <c r="L400" s="57">
        <v>6.49</v>
      </c>
      <c r="M400" s="56">
        <v>35.42</v>
      </c>
      <c r="N400" s="133">
        <v>229.88</v>
      </c>
      <c r="AF400" s="39"/>
      <c r="AG400" s="48"/>
      <c r="AH400" s="48"/>
      <c r="AJ400" s="3" t="s">
        <v>66</v>
      </c>
      <c r="AM400" s="48"/>
      <c r="AO400" s="48"/>
      <c r="AQ400" s="48"/>
    </row>
    <row r="401" spans="1:43" s="4" customFormat="1" ht="15" x14ac:dyDescent="0.25">
      <c r="A401" s="51"/>
      <c r="B401" s="50" t="s">
        <v>67</v>
      </c>
      <c r="C401" s="853" t="s">
        <v>68</v>
      </c>
      <c r="D401" s="853"/>
      <c r="E401" s="853"/>
      <c r="F401" s="53"/>
      <c r="G401" s="54"/>
      <c r="H401" s="54"/>
      <c r="I401" s="54"/>
      <c r="J401" s="57">
        <v>14.13</v>
      </c>
      <c r="K401" s="56">
        <v>1.1499999999999999</v>
      </c>
      <c r="L401" s="57">
        <v>3.25</v>
      </c>
      <c r="M401" s="54"/>
      <c r="N401" s="59"/>
      <c r="AF401" s="39"/>
      <c r="AG401" s="48"/>
      <c r="AH401" s="48"/>
      <c r="AJ401" s="3" t="s">
        <v>68</v>
      </c>
      <c r="AM401" s="48"/>
      <c r="AO401" s="48"/>
      <c r="AQ401" s="48"/>
    </row>
    <row r="402" spans="1:43" s="4" customFormat="1" ht="15" x14ac:dyDescent="0.25">
      <c r="A402" s="51"/>
      <c r="B402" s="50" t="s">
        <v>69</v>
      </c>
      <c r="C402" s="853" t="s">
        <v>70</v>
      </c>
      <c r="D402" s="853"/>
      <c r="E402" s="853"/>
      <c r="F402" s="53"/>
      <c r="G402" s="54"/>
      <c r="H402" s="54"/>
      <c r="I402" s="54"/>
      <c r="J402" s="57">
        <v>4.6399999999999997</v>
      </c>
      <c r="K402" s="56">
        <v>1.1499999999999999</v>
      </c>
      <c r="L402" s="57">
        <v>1.07</v>
      </c>
      <c r="M402" s="56">
        <v>35.42</v>
      </c>
      <c r="N402" s="133">
        <v>37.9</v>
      </c>
      <c r="AF402" s="39"/>
      <c r="AG402" s="48"/>
      <c r="AH402" s="48"/>
      <c r="AJ402" s="3" t="s">
        <v>70</v>
      </c>
      <c r="AM402" s="48"/>
      <c r="AO402" s="48"/>
      <c r="AQ402" s="48"/>
    </row>
    <row r="403" spans="1:43" s="4" customFormat="1" ht="15" x14ac:dyDescent="0.25">
      <c r="A403" s="60"/>
      <c r="B403" s="50"/>
      <c r="C403" s="853" t="s">
        <v>71</v>
      </c>
      <c r="D403" s="853"/>
      <c r="E403" s="853"/>
      <c r="F403" s="53" t="s">
        <v>72</v>
      </c>
      <c r="G403" s="56">
        <v>3.31</v>
      </c>
      <c r="H403" s="56">
        <v>1.1499999999999999</v>
      </c>
      <c r="I403" s="130">
        <v>0.76129999999999998</v>
      </c>
      <c r="J403" s="63"/>
      <c r="K403" s="54"/>
      <c r="L403" s="63"/>
      <c r="M403" s="54"/>
      <c r="N403" s="59"/>
      <c r="AF403" s="39"/>
      <c r="AG403" s="48"/>
      <c r="AH403" s="48"/>
      <c r="AK403" s="3" t="s">
        <v>71</v>
      </c>
      <c r="AM403" s="48"/>
      <c r="AO403" s="48"/>
      <c r="AQ403" s="48"/>
    </row>
    <row r="404" spans="1:43" s="4" customFormat="1" ht="15" x14ac:dyDescent="0.25">
      <c r="A404" s="60"/>
      <c r="B404" s="50"/>
      <c r="C404" s="853" t="s">
        <v>73</v>
      </c>
      <c r="D404" s="853"/>
      <c r="E404" s="853"/>
      <c r="F404" s="53" t="s">
        <v>72</v>
      </c>
      <c r="G404" s="61">
        <v>0.4</v>
      </c>
      <c r="H404" s="56">
        <v>1.1499999999999999</v>
      </c>
      <c r="I404" s="62">
        <v>9.1999999999999998E-2</v>
      </c>
      <c r="J404" s="63"/>
      <c r="K404" s="54"/>
      <c r="L404" s="63"/>
      <c r="M404" s="54"/>
      <c r="N404" s="59"/>
      <c r="AF404" s="39"/>
      <c r="AG404" s="48"/>
      <c r="AH404" s="48"/>
      <c r="AK404" s="3" t="s">
        <v>73</v>
      </c>
      <c r="AM404" s="48"/>
      <c r="AO404" s="48"/>
      <c r="AQ404" s="48"/>
    </row>
    <row r="405" spans="1:43" s="4" customFormat="1" ht="15" x14ac:dyDescent="0.25">
      <c r="A405" s="51"/>
      <c r="B405" s="50"/>
      <c r="C405" s="854" t="s">
        <v>74</v>
      </c>
      <c r="D405" s="854"/>
      <c r="E405" s="854"/>
      <c r="F405" s="65"/>
      <c r="G405" s="66"/>
      <c r="H405" s="66"/>
      <c r="I405" s="66"/>
      <c r="J405" s="68">
        <v>42.36</v>
      </c>
      <c r="K405" s="66"/>
      <c r="L405" s="68">
        <v>9.74</v>
      </c>
      <c r="M405" s="66"/>
      <c r="N405" s="69"/>
      <c r="AF405" s="39"/>
      <c r="AG405" s="48"/>
      <c r="AH405" s="48"/>
      <c r="AL405" s="3" t="s">
        <v>74</v>
      </c>
      <c r="AM405" s="48"/>
      <c r="AO405" s="48"/>
      <c r="AQ405" s="48"/>
    </row>
    <row r="406" spans="1:43" s="4" customFormat="1" ht="15" x14ac:dyDescent="0.25">
      <c r="A406" s="60"/>
      <c r="B406" s="50"/>
      <c r="C406" s="853" t="s">
        <v>75</v>
      </c>
      <c r="D406" s="853"/>
      <c r="E406" s="853"/>
      <c r="F406" s="53"/>
      <c r="G406" s="54"/>
      <c r="H406" s="54"/>
      <c r="I406" s="54"/>
      <c r="J406" s="63"/>
      <c r="K406" s="54"/>
      <c r="L406" s="57">
        <v>7.56</v>
      </c>
      <c r="M406" s="54"/>
      <c r="N406" s="133">
        <v>267.77999999999997</v>
      </c>
      <c r="AF406" s="39"/>
      <c r="AG406" s="48"/>
      <c r="AH406" s="48"/>
      <c r="AK406" s="3" t="s">
        <v>75</v>
      </c>
      <c r="AM406" s="48"/>
      <c r="AO406" s="48"/>
      <c r="AQ406" s="48"/>
    </row>
    <row r="407" spans="1:43" s="4" customFormat="1" ht="15" x14ac:dyDescent="0.25">
      <c r="A407" s="60"/>
      <c r="B407" s="50" t="s">
        <v>825</v>
      </c>
      <c r="C407" s="853" t="s">
        <v>826</v>
      </c>
      <c r="D407" s="853"/>
      <c r="E407" s="853"/>
      <c r="F407" s="53" t="s">
        <v>78</v>
      </c>
      <c r="G407" s="70">
        <v>93</v>
      </c>
      <c r="H407" s="54"/>
      <c r="I407" s="70">
        <v>93</v>
      </c>
      <c r="J407" s="63"/>
      <c r="K407" s="54"/>
      <c r="L407" s="57">
        <v>7.03</v>
      </c>
      <c r="M407" s="54"/>
      <c r="N407" s="133">
        <v>249.04</v>
      </c>
      <c r="AF407" s="39"/>
      <c r="AG407" s="48"/>
      <c r="AH407" s="48"/>
      <c r="AK407" s="3" t="s">
        <v>826</v>
      </c>
      <c r="AM407" s="48"/>
      <c r="AO407" s="48"/>
      <c r="AQ407" s="48"/>
    </row>
    <row r="408" spans="1:43" s="4" customFormat="1" ht="15" x14ac:dyDescent="0.25">
      <c r="A408" s="60"/>
      <c r="B408" s="50" t="s">
        <v>827</v>
      </c>
      <c r="C408" s="853" t="s">
        <v>828</v>
      </c>
      <c r="D408" s="853"/>
      <c r="E408" s="853"/>
      <c r="F408" s="53" t="s">
        <v>78</v>
      </c>
      <c r="G408" s="70">
        <v>62</v>
      </c>
      <c r="H408" s="54"/>
      <c r="I408" s="70">
        <v>62</v>
      </c>
      <c r="J408" s="63"/>
      <c r="K408" s="54"/>
      <c r="L408" s="57">
        <v>4.6900000000000004</v>
      </c>
      <c r="M408" s="54"/>
      <c r="N408" s="133">
        <v>166.02</v>
      </c>
      <c r="AF408" s="39"/>
      <c r="AG408" s="48"/>
      <c r="AH408" s="48"/>
      <c r="AK408" s="3" t="s">
        <v>828</v>
      </c>
      <c r="AM408" s="48"/>
      <c r="AO408" s="48"/>
      <c r="AQ408" s="48"/>
    </row>
    <row r="409" spans="1:43" s="4" customFormat="1" ht="15" x14ac:dyDescent="0.25">
      <c r="A409" s="71"/>
      <c r="B409" s="72"/>
      <c r="C409" s="847" t="s">
        <v>81</v>
      </c>
      <c r="D409" s="847"/>
      <c r="E409" s="847"/>
      <c r="F409" s="42"/>
      <c r="G409" s="43"/>
      <c r="H409" s="43"/>
      <c r="I409" s="43"/>
      <c r="J409" s="46"/>
      <c r="K409" s="43"/>
      <c r="L409" s="131">
        <v>21.46</v>
      </c>
      <c r="M409" s="66"/>
      <c r="N409" s="47"/>
      <c r="AF409" s="39"/>
      <c r="AG409" s="48"/>
      <c r="AH409" s="48"/>
      <c r="AM409" s="48" t="s">
        <v>81</v>
      </c>
      <c r="AO409" s="48"/>
      <c r="AQ409" s="48"/>
    </row>
    <row r="410" spans="1:43" s="4" customFormat="1" ht="0" hidden="1" customHeight="1" x14ac:dyDescent="0.25">
      <c r="A410" s="110"/>
      <c r="B410" s="111"/>
      <c r="C410" s="111"/>
      <c r="D410" s="111"/>
      <c r="E410" s="111"/>
      <c r="F410" s="112"/>
      <c r="G410" s="112"/>
      <c r="H410" s="112"/>
      <c r="I410" s="112"/>
      <c r="J410" s="113"/>
      <c r="K410" s="112"/>
      <c r="L410" s="113"/>
      <c r="M410" s="54"/>
      <c r="N410" s="113"/>
      <c r="AF410" s="39"/>
      <c r="AG410" s="48"/>
      <c r="AH410" s="48"/>
      <c r="AM410" s="48"/>
      <c r="AO410" s="48"/>
      <c r="AQ410" s="48"/>
    </row>
    <row r="411" spans="1:43" s="4" customFormat="1" ht="15" x14ac:dyDescent="0.25">
      <c r="A411" s="114"/>
      <c r="B411" s="115"/>
      <c r="C411" s="847" t="s">
        <v>892</v>
      </c>
      <c r="D411" s="847"/>
      <c r="E411" s="847"/>
      <c r="F411" s="847"/>
      <c r="G411" s="847"/>
      <c r="H411" s="847"/>
      <c r="I411" s="847"/>
      <c r="J411" s="847"/>
      <c r="K411" s="847"/>
      <c r="L411" s="116"/>
      <c r="M411" s="117"/>
      <c r="N411" s="118"/>
      <c r="AF411" s="39"/>
      <c r="AG411" s="48"/>
      <c r="AH411" s="48"/>
      <c r="AM411" s="48"/>
      <c r="AO411" s="48" t="s">
        <v>892</v>
      </c>
      <c r="AQ411" s="48"/>
    </row>
    <row r="412" spans="1:43" s="4" customFormat="1" ht="15" x14ac:dyDescent="0.25">
      <c r="A412" s="119"/>
      <c r="B412" s="50"/>
      <c r="C412" s="853" t="s">
        <v>99</v>
      </c>
      <c r="D412" s="853"/>
      <c r="E412" s="853"/>
      <c r="F412" s="853"/>
      <c r="G412" s="853"/>
      <c r="H412" s="853"/>
      <c r="I412" s="853"/>
      <c r="J412" s="853"/>
      <c r="K412" s="853"/>
      <c r="L412" s="120">
        <v>3472.12</v>
      </c>
      <c r="M412" s="121"/>
      <c r="N412" s="122"/>
      <c r="AF412" s="39"/>
      <c r="AG412" s="48"/>
      <c r="AH412" s="48"/>
      <c r="AM412" s="48"/>
      <c r="AO412" s="48"/>
      <c r="AP412" s="3" t="s">
        <v>99</v>
      </c>
      <c r="AQ412" s="48"/>
    </row>
    <row r="413" spans="1:43" s="4" customFormat="1" ht="15" x14ac:dyDescent="0.25">
      <c r="A413" s="119"/>
      <c r="B413" s="50"/>
      <c r="C413" s="853" t="s">
        <v>100</v>
      </c>
      <c r="D413" s="853"/>
      <c r="E413" s="853"/>
      <c r="F413" s="853"/>
      <c r="G413" s="853"/>
      <c r="H413" s="853"/>
      <c r="I413" s="853"/>
      <c r="J413" s="853"/>
      <c r="K413" s="853"/>
      <c r="L413" s="123"/>
      <c r="M413" s="121"/>
      <c r="N413" s="122"/>
      <c r="AF413" s="39"/>
      <c r="AG413" s="48"/>
      <c r="AH413" s="48"/>
      <c r="AM413" s="48"/>
      <c r="AO413" s="48"/>
      <c r="AP413" s="3" t="s">
        <v>100</v>
      </c>
      <c r="AQ413" s="48"/>
    </row>
    <row r="414" spans="1:43" s="4" customFormat="1" ht="15" x14ac:dyDescent="0.25">
      <c r="A414" s="119"/>
      <c r="B414" s="50"/>
      <c r="C414" s="853" t="s">
        <v>101</v>
      </c>
      <c r="D414" s="853"/>
      <c r="E414" s="853"/>
      <c r="F414" s="853"/>
      <c r="G414" s="853"/>
      <c r="H414" s="853"/>
      <c r="I414" s="853"/>
      <c r="J414" s="853"/>
      <c r="K414" s="853"/>
      <c r="L414" s="124">
        <v>410.92</v>
      </c>
      <c r="M414" s="121"/>
      <c r="N414" s="122"/>
      <c r="AF414" s="39"/>
      <c r="AG414" s="48"/>
      <c r="AH414" s="48"/>
      <c r="AM414" s="48"/>
      <c r="AO414" s="48"/>
      <c r="AP414" s="3" t="s">
        <v>101</v>
      </c>
      <c r="AQ414" s="48"/>
    </row>
    <row r="415" spans="1:43" s="4" customFormat="1" ht="15" x14ac:dyDescent="0.25">
      <c r="A415" s="119"/>
      <c r="B415" s="50"/>
      <c r="C415" s="853" t="s">
        <v>102</v>
      </c>
      <c r="D415" s="853"/>
      <c r="E415" s="853"/>
      <c r="F415" s="853"/>
      <c r="G415" s="853"/>
      <c r="H415" s="853"/>
      <c r="I415" s="853"/>
      <c r="J415" s="853"/>
      <c r="K415" s="853"/>
      <c r="L415" s="120">
        <v>1623.47</v>
      </c>
      <c r="M415" s="121"/>
      <c r="N415" s="122"/>
      <c r="AF415" s="39"/>
      <c r="AG415" s="48"/>
      <c r="AH415" s="48"/>
      <c r="AM415" s="48"/>
      <c r="AO415" s="48"/>
      <c r="AP415" s="3" t="s">
        <v>102</v>
      </c>
      <c r="AQ415" s="48"/>
    </row>
    <row r="416" spans="1:43" s="4" customFormat="1" ht="15" x14ac:dyDescent="0.25">
      <c r="A416" s="119"/>
      <c r="B416" s="50"/>
      <c r="C416" s="853" t="s">
        <v>103</v>
      </c>
      <c r="D416" s="853"/>
      <c r="E416" s="853"/>
      <c r="F416" s="853"/>
      <c r="G416" s="853"/>
      <c r="H416" s="853"/>
      <c r="I416" s="853"/>
      <c r="J416" s="853"/>
      <c r="K416" s="853"/>
      <c r="L416" s="124">
        <v>169.08</v>
      </c>
      <c r="M416" s="121"/>
      <c r="N416" s="122"/>
      <c r="AF416" s="39"/>
      <c r="AG416" s="48"/>
      <c r="AH416" s="48"/>
      <c r="AM416" s="48"/>
      <c r="AO416" s="48"/>
      <c r="AP416" s="3" t="s">
        <v>103</v>
      </c>
      <c r="AQ416" s="48"/>
    </row>
    <row r="417" spans="1:45" s="4" customFormat="1" ht="15" x14ac:dyDescent="0.25">
      <c r="A417" s="119"/>
      <c r="B417" s="50"/>
      <c r="C417" s="853" t="s">
        <v>138</v>
      </c>
      <c r="D417" s="853"/>
      <c r="E417" s="853"/>
      <c r="F417" s="853"/>
      <c r="G417" s="853"/>
      <c r="H417" s="853"/>
      <c r="I417" s="853"/>
      <c r="J417" s="853"/>
      <c r="K417" s="853"/>
      <c r="L417" s="120">
        <v>1437.73</v>
      </c>
      <c r="M417" s="121"/>
      <c r="N417" s="122"/>
      <c r="AF417" s="39"/>
      <c r="AG417" s="48"/>
      <c r="AH417" s="48"/>
      <c r="AM417" s="48"/>
      <c r="AO417" s="48"/>
      <c r="AP417" s="3" t="s">
        <v>138</v>
      </c>
      <c r="AQ417" s="48"/>
    </row>
    <row r="418" spans="1:45" s="4" customFormat="1" ht="15" x14ac:dyDescent="0.25">
      <c r="A418" s="119"/>
      <c r="B418" s="50"/>
      <c r="C418" s="853" t="s">
        <v>104</v>
      </c>
      <c r="D418" s="853"/>
      <c r="E418" s="853"/>
      <c r="F418" s="853"/>
      <c r="G418" s="853"/>
      <c r="H418" s="853"/>
      <c r="I418" s="853"/>
      <c r="J418" s="853"/>
      <c r="K418" s="853"/>
      <c r="L418" s="120">
        <v>4371.12</v>
      </c>
      <c r="M418" s="121"/>
      <c r="N418" s="122"/>
      <c r="AF418" s="39"/>
      <c r="AG418" s="48"/>
      <c r="AH418" s="48"/>
      <c r="AM418" s="48"/>
      <c r="AO418" s="48"/>
      <c r="AP418" s="3" t="s">
        <v>104</v>
      </c>
      <c r="AQ418" s="48"/>
    </row>
    <row r="419" spans="1:45" s="4" customFormat="1" ht="15" x14ac:dyDescent="0.25">
      <c r="A419" s="119"/>
      <c r="B419" s="50"/>
      <c r="C419" s="853" t="s">
        <v>100</v>
      </c>
      <c r="D419" s="853"/>
      <c r="E419" s="853"/>
      <c r="F419" s="853"/>
      <c r="G419" s="853"/>
      <c r="H419" s="853"/>
      <c r="I419" s="853"/>
      <c r="J419" s="853"/>
      <c r="K419" s="853"/>
      <c r="L419" s="123"/>
      <c r="M419" s="121"/>
      <c r="N419" s="122"/>
      <c r="AF419" s="39"/>
      <c r="AG419" s="48"/>
      <c r="AH419" s="48"/>
      <c r="AM419" s="48"/>
      <c r="AO419" s="48"/>
      <c r="AP419" s="3" t="s">
        <v>100</v>
      </c>
      <c r="AQ419" s="48"/>
    </row>
    <row r="420" spans="1:45" s="4" customFormat="1" ht="15" x14ac:dyDescent="0.25">
      <c r="A420" s="119"/>
      <c r="B420" s="50"/>
      <c r="C420" s="853" t="s">
        <v>105</v>
      </c>
      <c r="D420" s="853"/>
      <c r="E420" s="853"/>
      <c r="F420" s="853"/>
      <c r="G420" s="853"/>
      <c r="H420" s="853"/>
      <c r="I420" s="853"/>
      <c r="J420" s="853"/>
      <c r="K420" s="853"/>
      <c r="L420" s="124">
        <v>410.92</v>
      </c>
      <c r="M420" s="121"/>
      <c r="N420" s="122"/>
      <c r="AF420" s="39"/>
      <c r="AG420" s="48"/>
      <c r="AH420" s="48"/>
      <c r="AM420" s="48"/>
      <c r="AO420" s="48"/>
      <c r="AP420" s="3" t="s">
        <v>105</v>
      </c>
      <c r="AQ420" s="48"/>
    </row>
    <row r="421" spans="1:45" s="4" customFormat="1" ht="15" x14ac:dyDescent="0.25">
      <c r="A421" s="119"/>
      <c r="B421" s="50"/>
      <c r="C421" s="853" t="s">
        <v>106</v>
      </c>
      <c r="D421" s="853"/>
      <c r="E421" s="853"/>
      <c r="F421" s="853"/>
      <c r="G421" s="853"/>
      <c r="H421" s="853"/>
      <c r="I421" s="853"/>
      <c r="J421" s="853"/>
      <c r="K421" s="853"/>
      <c r="L421" s="120">
        <v>1623.47</v>
      </c>
      <c r="M421" s="121"/>
      <c r="N421" s="122"/>
      <c r="AF421" s="39"/>
      <c r="AG421" s="48"/>
      <c r="AH421" s="48"/>
      <c r="AM421" s="48"/>
      <c r="AO421" s="48"/>
      <c r="AP421" s="3" t="s">
        <v>106</v>
      </c>
      <c r="AQ421" s="48"/>
    </row>
    <row r="422" spans="1:45" s="4" customFormat="1" ht="15" x14ac:dyDescent="0.25">
      <c r="A422" s="119"/>
      <c r="B422" s="50"/>
      <c r="C422" s="853" t="s">
        <v>107</v>
      </c>
      <c r="D422" s="853"/>
      <c r="E422" s="853"/>
      <c r="F422" s="853"/>
      <c r="G422" s="853"/>
      <c r="H422" s="853"/>
      <c r="I422" s="853"/>
      <c r="J422" s="853"/>
      <c r="K422" s="853"/>
      <c r="L422" s="124">
        <v>169.08</v>
      </c>
      <c r="M422" s="121"/>
      <c r="N422" s="122"/>
      <c r="AF422" s="39"/>
      <c r="AG422" s="48"/>
      <c r="AH422" s="48"/>
      <c r="AM422" s="48"/>
      <c r="AO422" s="48"/>
      <c r="AP422" s="3" t="s">
        <v>107</v>
      </c>
      <c r="AQ422" s="48"/>
    </row>
    <row r="423" spans="1:45" s="4" customFormat="1" ht="15" x14ac:dyDescent="0.25">
      <c r="A423" s="119"/>
      <c r="B423" s="50"/>
      <c r="C423" s="853" t="s">
        <v>139</v>
      </c>
      <c r="D423" s="853"/>
      <c r="E423" s="853"/>
      <c r="F423" s="853"/>
      <c r="G423" s="853"/>
      <c r="H423" s="853"/>
      <c r="I423" s="853"/>
      <c r="J423" s="853"/>
      <c r="K423" s="853"/>
      <c r="L423" s="120">
        <v>1437.73</v>
      </c>
      <c r="M423" s="121"/>
      <c r="N423" s="122"/>
      <c r="AF423" s="39"/>
      <c r="AG423" s="48"/>
      <c r="AH423" s="48"/>
      <c r="AM423" s="48"/>
      <c r="AO423" s="48"/>
      <c r="AP423" s="3" t="s">
        <v>139</v>
      </c>
      <c r="AQ423" s="48"/>
    </row>
    <row r="424" spans="1:45" s="4" customFormat="1" ht="15" x14ac:dyDescent="0.25">
      <c r="A424" s="119"/>
      <c r="B424" s="50"/>
      <c r="C424" s="853" t="s">
        <v>108</v>
      </c>
      <c r="D424" s="853"/>
      <c r="E424" s="853"/>
      <c r="F424" s="853"/>
      <c r="G424" s="853"/>
      <c r="H424" s="853"/>
      <c r="I424" s="853"/>
      <c r="J424" s="853"/>
      <c r="K424" s="853"/>
      <c r="L424" s="124">
        <v>539.4</v>
      </c>
      <c r="M424" s="121"/>
      <c r="N424" s="122"/>
      <c r="AF424" s="39"/>
      <c r="AG424" s="48"/>
      <c r="AH424" s="48"/>
      <c r="AM424" s="48"/>
      <c r="AO424" s="48"/>
      <c r="AP424" s="3" t="s">
        <v>108</v>
      </c>
      <c r="AQ424" s="48"/>
    </row>
    <row r="425" spans="1:45" s="4" customFormat="1" ht="15" x14ac:dyDescent="0.25">
      <c r="A425" s="119"/>
      <c r="B425" s="50"/>
      <c r="C425" s="853" t="s">
        <v>109</v>
      </c>
      <c r="D425" s="853"/>
      <c r="E425" s="853"/>
      <c r="F425" s="853"/>
      <c r="G425" s="853"/>
      <c r="H425" s="853"/>
      <c r="I425" s="853"/>
      <c r="J425" s="853"/>
      <c r="K425" s="853"/>
      <c r="L425" s="124">
        <v>359.6</v>
      </c>
      <c r="M425" s="121"/>
      <c r="N425" s="122"/>
      <c r="AF425" s="39"/>
      <c r="AG425" s="48"/>
      <c r="AH425" s="48"/>
      <c r="AM425" s="48"/>
      <c r="AO425" s="48"/>
      <c r="AP425" s="3" t="s">
        <v>109</v>
      </c>
      <c r="AQ425" s="48"/>
    </row>
    <row r="426" spans="1:45" s="4" customFormat="1" ht="15" x14ac:dyDescent="0.25">
      <c r="A426" s="119"/>
      <c r="B426" s="50"/>
      <c r="C426" s="853" t="s">
        <v>110</v>
      </c>
      <c r="D426" s="853"/>
      <c r="E426" s="853"/>
      <c r="F426" s="853"/>
      <c r="G426" s="853"/>
      <c r="H426" s="853"/>
      <c r="I426" s="853"/>
      <c r="J426" s="853"/>
      <c r="K426" s="853"/>
      <c r="L426" s="124">
        <v>580</v>
      </c>
      <c r="M426" s="121"/>
      <c r="N426" s="122"/>
      <c r="AF426" s="39"/>
      <c r="AG426" s="48"/>
      <c r="AH426" s="48"/>
      <c r="AM426" s="48"/>
      <c r="AO426" s="48"/>
      <c r="AP426" s="3" t="s">
        <v>110</v>
      </c>
      <c r="AQ426" s="48"/>
    </row>
    <row r="427" spans="1:45" s="4" customFormat="1" ht="15" x14ac:dyDescent="0.25">
      <c r="A427" s="119"/>
      <c r="B427" s="50"/>
      <c r="C427" s="853" t="s">
        <v>111</v>
      </c>
      <c r="D427" s="853"/>
      <c r="E427" s="853"/>
      <c r="F427" s="853"/>
      <c r="G427" s="853"/>
      <c r="H427" s="853"/>
      <c r="I427" s="853"/>
      <c r="J427" s="853"/>
      <c r="K427" s="853"/>
      <c r="L427" s="124">
        <v>539.4</v>
      </c>
      <c r="M427" s="121"/>
      <c r="N427" s="122"/>
      <c r="AF427" s="39"/>
      <c r="AG427" s="48"/>
      <c r="AH427" s="48"/>
      <c r="AM427" s="48"/>
      <c r="AO427" s="48"/>
      <c r="AP427" s="3" t="s">
        <v>111</v>
      </c>
      <c r="AQ427" s="48"/>
    </row>
    <row r="428" spans="1:45" s="4" customFormat="1" ht="15" x14ac:dyDescent="0.25">
      <c r="A428" s="119"/>
      <c r="B428" s="50"/>
      <c r="C428" s="853" t="s">
        <v>112</v>
      </c>
      <c r="D428" s="853"/>
      <c r="E428" s="853"/>
      <c r="F428" s="853"/>
      <c r="G428" s="853"/>
      <c r="H428" s="853"/>
      <c r="I428" s="853"/>
      <c r="J428" s="853"/>
      <c r="K428" s="853"/>
      <c r="L428" s="124">
        <v>359.6</v>
      </c>
      <c r="M428" s="121"/>
      <c r="N428" s="122"/>
      <c r="AF428" s="39"/>
      <c r="AG428" s="48"/>
      <c r="AH428" s="48"/>
      <c r="AM428" s="48"/>
      <c r="AO428" s="48"/>
      <c r="AP428" s="3" t="s">
        <v>112</v>
      </c>
      <c r="AQ428" s="48"/>
    </row>
    <row r="429" spans="1:45" s="4" customFormat="1" ht="15" x14ac:dyDescent="0.25">
      <c r="A429" s="119"/>
      <c r="B429" s="125"/>
      <c r="C429" s="861" t="s">
        <v>893</v>
      </c>
      <c r="D429" s="861"/>
      <c r="E429" s="861"/>
      <c r="F429" s="861"/>
      <c r="G429" s="861"/>
      <c r="H429" s="861"/>
      <c r="I429" s="861"/>
      <c r="J429" s="861"/>
      <c r="K429" s="861"/>
      <c r="L429" s="126">
        <v>4371.12</v>
      </c>
      <c r="M429" s="127"/>
      <c r="N429" s="128"/>
      <c r="AF429" s="39"/>
      <c r="AG429" s="48"/>
      <c r="AH429" s="48"/>
      <c r="AM429" s="48"/>
      <c r="AO429" s="48"/>
      <c r="AQ429" s="48" t="s">
        <v>893</v>
      </c>
    </row>
    <row r="430" spans="1:45" s="4" customFormat="1" ht="11.25" hidden="1" customHeight="1" x14ac:dyDescent="0.25">
      <c r="B430" s="138"/>
      <c r="C430" s="138"/>
      <c r="D430" s="138"/>
      <c r="E430" s="138"/>
      <c r="F430" s="138"/>
      <c r="G430" s="138"/>
      <c r="H430" s="138"/>
      <c r="I430" s="138"/>
      <c r="J430" s="138"/>
      <c r="K430" s="138"/>
      <c r="L430" s="139"/>
      <c r="M430" s="139"/>
      <c r="N430" s="139"/>
      <c r="R430" s="140"/>
    </row>
    <row r="431" spans="1:45" s="4" customFormat="1" ht="15" x14ac:dyDescent="0.25">
      <c r="A431" s="114"/>
      <c r="B431" s="115"/>
      <c r="C431" s="847" t="s">
        <v>362</v>
      </c>
      <c r="D431" s="847"/>
      <c r="E431" s="847"/>
      <c r="F431" s="847"/>
      <c r="G431" s="847"/>
      <c r="H431" s="847"/>
      <c r="I431" s="847"/>
      <c r="J431" s="847"/>
      <c r="K431" s="847"/>
      <c r="L431" s="116"/>
      <c r="M431" s="117"/>
      <c r="N431" s="118"/>
      <c r="AR431" s="48" t="s">
        <v>362</v>
      </c>
    </row>
    <row r="432" spans="1:45" s="4" customFormat="1" ht="15" x14ac:dyDescent="0.25">
      <c r="A432" s="119"/>
      <c r="B432" s="50"/>
      <c r="C432" s="853" t="s">
        <v>99</v>
      </c>
      <c r="D432" s="853"/>
      <c r="E432" s="853"/>
      <c r="F432" s="853"/>
      <c r="G432" s="853"/>
      <c r="H432" s="853"/>
      <c r="I432" s="853"/>
      <c r="J432" s="853"/>
      <c r="K432" s="853"/>
      <c r="L432" s="120">
        <v>317453.59999999998</v>
      </c>
      <c r="M432" s="121"/>
      <c r="N432" s="141">
        <v>2933026.85</v>
      </c>
      <c r="AR432" s="48"/>
      <c r="AS432" s="3" t="s">
        <v>99</v>
      </c>
    </row>
    <row r="433" spans="1:45" s="4" customFormat="1" ht="15" x14ac:dyDescent="0.25">
      <c r="A433" s="119"/>
      <c r="B433" s="50"/>
      <c r="C433" s="853" t="s">
        <v>100</v>
      </c>
      <c r="D433" s="853"/>
      <c r="E433" s="853"/>
      <c r="F433" s="853"/>
      <c r="G433" s="853"/>
      <c r="H433" s="853"/>
      <c r="I433" s="853"/>
      <c r="J433" s="853"/>
      <c r="K433" s="853"/>
      <c r="L433" s="123"/>
      <c r="M433" s="121"/>
      <c r="N433" s="122"/>
      <c r="AR433" s="48"/>
      <c r="AS433" s="3" t="s">
        <v>100</v>
      </c>
    </row>
    <row r="434" spans="1:45" s="4" customFormat="1" ht="15" x14ac:dyDescent="0.25">
      <c r="A434" s="119"/>
      <c r="B434" s="50"/>
      <c r="C434" s="853" t="s">
        <v>101</v>
      </c>
      <c r="D434" s="853"/>
      <c r="E434" s="853"/>
      <c r="F434" s="853"/>
      <c r="G434" s="853"/>
      <c r="H434" s="853"/>
      <c r="I434" s="853"/>
      <c r="J434" s="853"/>
      <c r="K434" s="853"/>
      <c r="L434" s="120">
        <v>3596.83</v>
      </c>
      <c r="M434" s="121"/>
      <c r="N434" s="141">
        <v>127399.73</v>
      </c>
      <c r="AR434" s="48"/>
      <c r="AS434" s="3" t="s">
        <v>101</v>
      </c>
    </row>
    <row r="435" spans="1:45" s="4" customFormat="1" ht="15" x14ac:dyDescent="0.25">
      <c r="A435" s="119"/>
      <c r="B435" s="50"/>
      <c r="C435" s="853" t="s">
        <v>102</v>
      </c>
      <c r="D435" s="853"/>
      <c r="E435" s="853"/>
      <c r="F435" s="853"/>
      <c r="G435" s="853"/>
      <c r="H435" s="853"/>
      <c r="I435" s="853"/>
      <c r="J435" s="853"/>
      <c r="K435" s="853"/>
      <c r="L435" s="120">
        <v>28620.59</v>
      </c>
      <c r="M435" s="121"/>
      <c r="N435" s="141">
        <v>349743.61</v>
      </c>
      <c r="AR435" s="48"/>
      <c r="AS435" s="3" t="s">
        <v>102</v>
      </c>
    </row>
    <row r="436" spans="1:45" s="4" customFormat="1" ht="15" x14ac:dyDescent="0.25">
      <c r="A436" s="119"/>
      <c r="B436" s="50"/>
      <c r="C436" s="853" t="s">
        <v>103</v>
      </c>
      <c r="D436" s="853"/>
      <c r="E436" s="853"/>
      <c r="F436" s="853"/>
      <c r="G436" s="853"/>
      <c r="H436" s="853"/>
      <c r="I436" s="853"/>
      <c r="J436" s="853"/>
      <c r="K436" s="853"/>
      <c r="L436" s="120">
        <v>1411.97</v>
      </c>
      <c r="M436" s="121"/>
      <c r="N436" s="141">
        <v>50011.96</v>
      </c>
      <c r="AR436" s="48"/>
      <c r="AS436" s="3" t="s">
        <v>103</v>
      </c>
    </row>
    <row r="437" spans="1:45" s="4" customFormat="1" ht="15" x14ac:dyDescent="0.25">
      <c r="A437" s="119"/>
      <c r="B437" s="50"/>
      <c r="C437" s="853" t="s">
        <v>138</v>
      </c>
      <c r="D437" s="853"/>
      <c r="E437" s="853"/>
      <c r="F437" s="853"/>
      <c r="G437" s="853"/>
      <c r="H437" s="853"/>
      <c r="I437" s="853"/>
      <c r="J437" s="853"/>
      <c r="K437" s="853"/>
      <c r="L437" s="120">
        <v>285236.18</v>
      </c>
      <c r="M437" s="121"/>
      <c r="N437" s="141">
        <v>2455883.5099999998</v>
      </c>
      <c r="AR437" s="48"/>
      <c r="AS437" s="3" t="s">
        <v>138</v>
      </c>
    </row>
    <row r="438" spans="1:45" s="4" customFormat="1" ht="15" x14ac:dyDescent="0.25">
      <c r="A438" s="119"/>
      <c r="B438" s="50"/>
      <c r="C438" s="853" t="s">
        <v>104</v>
      </c>
      <c r="D438" s="853"/>
      <c r="E438" s="853"/>
      <c r="F438" s="853"/>
      <c r="G438" s="853"/>
      <c r="H438" s="853"/>
      <c r="I438" s="853"/>
      <c r="J438" s="853"/>
      <c r="K438" s="853"/>
      <c r="L438" s="120">
        <v>330655</v>
      </c>
      <c r="M438" s="121"/>
      <c r="N438" s="141">
        <v>3400620.59</v>
      </c>
      <c r="AR438" s="48"/>
      <c r="AS438" s="3" t="s">
        <v>104</v>
      </c>
    </row>
    <row r="439" spans="1:45" s="4" customFormat="1" ht="15" x14ac:dyDescent="0.25">
      <c r="A439" s="119"/>
      <c r="B439" s="50"/>
      <c r="C439" s="853" t="s">
        <v>100</v>
      </c>
      <c r="D439" s="853"/>
      <c r="E439" s="853"/>
      <c r="F439" s="853"/>
      <c r="G439" s="853"/>
      <c r="H439" s="853"/>
      <c r="I439" s="853"/>
      <c r="J439" s="853"/>
      <c r="K439" s="853"/>
      <c r="L439" s="123"/>
      <c r="M439" s="121"/>
      <c r="N439" s="122"/>
      <c r="AR439" s="48"/>
      <c r="AS439" s="3" t="s">
        <v>100</v>
      </c>
    </row>
    <row r="440" spans="1:45" s="4" customFormat="1" ht="15" x14ac:dyDescent="0.25">
      <c r="A440" s="119"/>
      <c r="B440" s="50"/>
      <c r="C440" s="853" t="s">
        <v>105</v>
      </c>
      <c r="D440" s="853"/>
      <c r="E440" s="853"/>
      <c r="F440" s="853"/>
      <c r="G440" s="853"/>
      <c r="H440" s="853"/>
      <c r="I440" s="853"/>
      <c r="J440" s="853"/>
      <c r="K440" s="853"/>
      <c r="L440" s="120">
        <v>3596.83</v>
      </c>
      <c r="M440" s="121"/>
      <c r="N440" s="141">
        <v>127399.73</v>
      </c>
      <c r="AR440" s="48"/>
      <c r="AS440" s="3" t="s">
        <v>105</v>
      </c>
    </row>
    <row r="441" spans="1:45" s="4" customFormat="1" ht="45" x14ac:dyDescent="0.25">
      <c r="A441" s="119"/>
      <c r="B441" s="50" t="s">
        <v>688</v>
      </c>
      <c r="C441" s="853" t="s">
        <v>106</v>
      </c>
      <c r="D441" s="853"/>
      <c r="E441" s="853"/>
      <c r="F441" s="853"/>
      <c r="G441" s="853"/>
      <c r="H441" s="853"/>
      <c r="I441" s="853"/>
      <c r="J441" s="853"/>
      <c r="K441" s="853"/>
      <c r="L441" s="120">
        <v>28620.59</v>
      </c>
      <c r="M441" s="142">
        <v>12.22</v>
      </c>
      <c r="N441" s="141">
        <v>349743.61</v>
      </c>
      <c r="AR441" s="48"/>
      <c r="AS441" s="3" t="s">
        <v>106</v>
      </c>
    </row>
    <row r="442" spans="1:45" s="4" customFormat="1" ht="15" x14ac:dyDescent="0.25">
      <c r="A442" s="119"/>
      <c r="B442" s="50"/>
      <c r="C442" s="853" t="s">
        <v>107</v>
      </c>
      <c r="D442" s="853"/>
      <c r="E442" s="853"/>
      <c r="F442" s="853"/>
      <c r="G442" s="853"/>
      <c r="H442" s="853"/>
      <c r="I442" s="853"/>
      <c r="J442" s="853"/>
      <c r="K442" s="853"/>
      <c r="L442" s="120">
        <v>1411.97</v>
      </c>
      <c r="M442" s="121"/>
      <c r="N442" s="141">
        <v>50011.96</v>
      </c>
      <c r="AR442" s="48"/>
      <c r="AS442" s="3" t="s">
        <v>107</v>
      </c>
    </row>
    <row r="443" spans="1:45" s="4" customFormat="1" ht="45" x14ac:dyDescent="0.25">
      <c r="A443" s="119"/>
      <c r="B443" s="50" t="s">
        <v>688</v>
      </c>
      <c r="C443" s="853" t="s">
        <v>139</v>
      </c>
      <c r="D443" s="853"/>
      <c r="E443" s="853"/>
      <c r="F443" s="853"/>
      <c r="G443" s="853"/>
      <c r="H443" s="853"/>
      <c r="I443" s="853"/>
      <c r="J443" s="853"/>
      <c r="K443" s="853"/>
      <c r="L443" s="120">
        <v>285236.18</v>
      </c>
      <c r="M443" s="142">
        <v>8.61</v>
      </c>
      <c r="N443" s="141">
        <v>2455883.5099999998</v>
      </c>
      <c r="AR443" s="48"/>
      <c r="AS443" s="3" t="s">
        <v>139</v>
      </c>
    </row>
    <row r="444" spans="1:45" s="4" customFormat="1" ht="15" x14ac:dyDescent="0.25">
      <c r="A444" s="119"/>
      <c r="B444" s="50"/>
      <c r="C444" s="853" t="s">
        <v>108</v>
      </c>
      <c r="D444" s="853"/>
      <c r="E444" s="853"/>
      <c r="F444" s="853"/>
      <c r="G444" s="853"/>
      <c r="H444" s="853"/>
      <c r="I444" s="853"/>
      <c r="J444" s="853"/>
      <c r="K444" s="853"/>
      <c r="L444" s="120">
        <v>6995.92</v>
      </c>
      <c r="M444" s="121"/>
      <c r="N444" s="141">
        <v>247795.19</v>
      </c>
      <c r="AR444" s="48"/>
      <c r="AS444" s="3" t="s">
        <v>108</v>
      </c>
    </row>
    <row r="445" spans="1:45" s="4" customFormat="1" ht="15" x14ac:dyDescent="0.25">
      <c r="A445" s="119"/>
      <c r="B445" s="50"/>
      <c r="C445" s="853" t="s">
        <v>109</v>
      </c>
      <c r="D445" s="853"/>
      <c r="E445" s="853"/>
      <c r="F445" s="853"/>
      <c r="G445" s="853"/>
      <c r="H445" s="853"/>
      <c r="I445" s="853"/>
      <c r="J445" s="853"/>
      <c r="K445" s="853"/>
      <c r="L445" s="120">
        <v>6205.48</v>
      </c>
      <c r="M445" s="121"/>
      <c r="N445" s="141">
        <v>219798.55</v>
      </c>
      <c r="AR445" s="48"/>
      <c r="AS445" s="3" t="s">
        <v>109</v>
      </c>
    </row>
    <row r="446" spans="1:45" s="4" customFormat="1" ht="15" x14ac:dyDescent="0.25">
      <c r="A446" s="119"/>
      <c r="B446" s="50"/>
      <c r="C446" s="853" t="s">
        <v>110</v>
      </c>
      <c r="D446" s="853"/>
      <c r="E446" s="853"/>
      <c r="F446" s="853"/>
      <c r="G446" s="853"/>
      <c r="H446" s="853"/>
      <c r="I446" s="853"/>
      <c r="J446" s="853"/>
      <c r="K446" s="853"/>
      <c r="L446" s="120">
        <v>5008.8</v>
      </c>
      <c r="M446" s="121"/>
      <c r="N446" s="141">
        <v>177411.69</v>
      </c>
      <c r="AR446" s="48"/>
      <c r="AS446" s="3" t="s">
        <v>110</v>
      </c>
    </row>
    <row r="447" spans="1:45" s="4" customFormat="1" ht="15" x14ac:dyDescent="0.25">
      <c r="A447" s="119"/>
      <c r="B447" s="50"/>
      <c r="C447" s="853" t="s">
        <v>111</v>
      </c>
      <c r="D447" s="853"/>
      <c r="E447" s="853"/>
      <c r="F447" s="853"/>
      <c r="G447" s="853"/>
      <c r="H447" s="853"/>
      <c r="I447" s="853"/>
      <c r="J447" s="853"/>
      <c r="K447" s="853"/>
      <c r="L447" s="120">
        <v>6995.92</v>
      </c>
      <c r="M447" s="121"/>
      <c r="N447" s="141">
        <v>247795.19</v>
      </c>
      <c r="AR447" s="48"/>
      <c r="AS447" s="3" t="s">
        <v>111</v>
      </c>
    </row>
    <row r="448" spans="1:45" s="4" customFormat="1" ht="15" x14ac:dyDescent="0.25">
      <c r="A448" s="119"/>
      <c r="B448" s="50"/>
      <c r="C448" s="853" t="s">
        <v>112</v>
      </c>
      <c r="D448" s="853"/>
      <c r="E448" s="853"/>
      <c r="F448" s="853"/>
      <c r="G448" s="853"/>
      <c r="H448" s="853"/>
      <c r="I448" s="853"/>
      <c r="J448" s="853"/>
      <c r="K448" s="853"/>
      <c r="L448" s="120">
        <v>6205.48</v>
      </c>
      <c r="M448" s="121"/>
      <c r="N448" s="141">
        <v>219798.55</v>
      </c>
      <c r="AR448" s="48"/>
      <c r="AS448" s="3" t="s">
        <v>112</v>
      </c>
    </row>
    <row r="449" spans="1:50" s="4" customFormat="1" ht="15" x14ac:dyDescent="0.25">
      <c r="A449" s="119"/>
      <c r="B449" s="125"/>
      <c r="C449" s="861" t="s">
        <v>364</v>
      </c>
      <c r="D449" s="861"/>
      <c r="E449" s="861"/>
      <c r="F449" s="861"/>
      <c r="G449" s="861"/>
      <c r="H449" s="861"/>
      <c r="I449" s="861"/>
      <c r="J449" s="861"/>
      <c r="K449" s="861"/>
      <c r="L449" s="126">
        <v>330655</v>
      </c>
      <c r="M449" s="127"/>
      <c r="N449" s="143">
        <v>3400620.59</v>
      </c>
      <c r="AR449" s="48"/>
      <c r="AT449" s="48" t="s">
        <v>364</v>
      </c>
    </row>
    <row r="450" spans="1:50" s="4" customFormat="1" ht="15" x14ac:dyDescent="0.25">
      <c r="A450" s="119"/>
      <c r="B450" s="50"/>
      <c r="C450" s="853" t="s">
        <v>100</v>
      </c>
      <c r="D450" s="853"/>
      <c r="E450" s="853"/>
      <c r="F450" s="853"/>
      <c r="G450" s="853"/>
      <c r="H450" s="853"/>
      <c r="I450" s="853"/>
      <c r="J450" s="853"/>
      <c r="K450" s="853"/>
      <c r="L450" s="123"/>
      <c r="M450" s="121"/>
      <c r="N450" s="122"/>
      <c r="AR450" s="48"/>
      <c r="AS450" s="3" t="s">
        <v>100</v>
      </c>
      <c r="AT450" s="48"/>
    </row>
    <row r="451" spans="1:50" s="4" customFormat="1" ht="15" x14ac:dyDescent="0.25">
      <c r="A451" s="119"/>
      <c r="B451" s="50"/>
      <c r="C451" s="853" t="s">
        <v>177</v>
      </c>
      <c r="D451" s="853"/>
      <c r="E451" s="853"/>
      <c r="F451" s="853"/>
      <c r="G451" s="853"/>
      <c r="H451" s="853"/>
      <c r="I451" s="853"/>
      <c r="J451" s="853"/>
      <c r="K451" s="853"/>
      <c r="L451" s="120">
        <v>163596.89000000001</v>
      </c>
      <c r="M451" s="121"/>
      <c r="N451" s="141">
        <v>1408569.28</v>
      </c>
      <c r="AR451" s="48"/>
      <c r="AS451" s="3" t="s">
        <v>177</v>
      </c>
      <c r="AT451" s="48"/>
    </row>
    <row r="452" spans="1:50" s="4" customFormat="1" ht="13.5" hidden="1" customHeight="1" x14ac:dyDescent="0.25">
      <c r="B452" s="113"/>
      <c r="C452" s="111"/>
      <c r="D452" s="111"/>
      <c r="E452" s="111"/>
      <c r="F452" s="111"/>
      <c r="G452" s="111"/>
      <c r="H452" s="111"/>
      <c r="I452" s="111"/>
      <c r="J452" s="111"/>
      <c r="K452" s="111"/>
      <c r="L452" s="126"/>
      <c r="M452" s="144"/>
      <c r="N452" s="145"/>
    </row>
    <row r="453" spans="1:50" s="4" customFormat="1" ht="26.25" customHeight="1" x14ac:dyDescent="0.25">
      <c r="A453" s="146"/>
      <c r="B453" s="147"/>
      <c r="C453" s="147"/>
      <c r="D453" s="147"/>
      <c r="E453" s="147"/>
      <c r="F453" s="147"/>
      <c r="G453" s="147"/>
      <c r="H453" s="147"/>
      <c r="I453" s="147"/>
      <c r="J453" s="147"/>
      <c r="K453" s="147"/>
      <c r="L453" s="147"/>
      <c r="M453" s="147"/>
      <c r="N453" s="147"/>
    </row>
    <row r="454" spans="1:50" s="8" customFormat="1" ht="15" x14ac:dyDescent="0.25">
      <c r="A454" s="6"/>
      <c r="B454" s="148" t="s">
        <v>365</v>
      </c>
      <c r="C454" s="859"/>
      <c r="D454" s="859"/>
      <c r="E454" s="859"/>
      <c r="F454" s="859"/>
      <c r="G454" s="859"/>
      <c r="H454" s="860" t="s">
        <v>689</v>
      </c>
      <c r="I454" s="860"/>
      <c r="J454" s="860"/>
      <c r="K454" s="860"/>
      <c r="L454" s="860"/>
      <c r="M454" s="4"/>
      <c r="N454" s="4"/>
      <c r="O454" s="4"/>
      <c r="P454" s="4"/>
      <c r="Q454" s="4"/>
      <c r="R454" s="4"/>
      <c r="S454" s="4"/>
      <c r="T454" s="4"/>
      <c r="U454" s="4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 t="s">
        <v>10</v>
      </c>
      <c r="AV454" s="12" t="s">
        <v>689</v>
      </c>
      <c r="AW454" s="12"/>
      <c r="AX454" s="12"/>
    </row>
    <row r="455" spans="1:50" s="149" customFormat="1" ht="16.5" customHeight="1" x14ac:dyDescent="0.25">
      <c r="A455" s="10"/>
      <c r="B455" s="148"/>
      <c r="C455" s="858" t="s">
        <v>367</v>
      </c>
      <c r="D455" s="858"/>
      <c r="E455" s="858"/>
      <c r="F455" s="858"/>
      <c r="G455" s="858"/>
      <c r="H455" s="858"/>
      <c r="I455" s="858"/>
      <c r="J455" s="858"/>
      <c r="K455" s="858"/>
      <c r="L455" s="858"/>
      <c r="V455" s="150"/>
      <c r="W455" s="150"/>
      <c r="X455" s="150"/>
      <c r="Y455" s="150"/>
      <c r="Z455" s="150"/>
      <c r="AA455" s="150"/>
      <c r="AB455" s="150"/>
      <c r="AC455" s="150"/>
      <c r="AD455" s="150"/>
      <c r="AE455" s="150"/>
      <c r="AF455" s="150"/>
      <c r="AG455" s="150"/>
      <c r="AH455" s="150"/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</row>
    <row r="456" spans="1:50" s="8" customFormat="1" ht="15" x14ac:dyDescent="0.25">
      <c r="A456" s="6"/>
      <c r="B456" s="148" t="s">
        <v>368</v>
      </c>
      <c r="C456" s="859"/>
      <c r="D456" s="859"/>
      <c r="E456" s="859"/>
      <c r="F456" s="859"/>
      <c r="G456" s="859"/>
      <c r="H456" s="860" t="s">
        <v>725</v>
      </c>
      <c r="I456" s="860"/>
      <c r="J456" s="860"/>
      <c r="K456" s="860"/>
      <c r="L456" s="860"/>
      <c r="M456" s="4"/>
      <c r="N456" s="4"/>
      <c r="O456" s="4"/>
      <c r="P456" s="4"/>
      <c r="Q456" s="4"/>
      <c r="R456" s="4"/>
      <c r="S456" s="4"/>
      <c r="T456" s="4"/>
      <c r="U456" s="4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 t="s">
        <v>10</v>
      </c>
      <c r="AX456" s="12" t="s">
        <v>725</v>
      </c>
    </row>
    <row r="457" spans="1:50" s="149" customFormat="1" ht="16.5" customHeight="1" x14ac:dyDescent="0.25">
      <c r="A457" s="10"/>
      <c r="C457" s="858" t="s">
        <v>367</v>
      </c>
      <c r="D457" s="858"/>
      <c r="E457" s="858"/>
      <c r="F457" s="858"/>
      <c r="G457" s="858"/>
      <c r="H457" s="858"/>
      <c r="I457" s="858"/>
      <c r="J457" s="858"/>
      <c r="K457" s="858"/>
      <c r="L457" s="858"/>
      <c r="V457" s="150"/>
      <c r="W457" s="150"/>
      <c r="X457" s="150"/>
      <c r="Y457" s="150"/>
      <c r="Z457" s="150"/>
      <c r="AA457" s="150"/>
      <c r="AB457" s="150"/>
      <c r="AC457" s="150"/>
      <c r="AD457" s="150"/>
      <c r="AE457" s="150"/>
      <c r="AF457" s="150"/>
      <c r="AG457" s="150"/>
      <c r="AH457" s="150"/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</row>
    <row r="458" spans="1:50" s="8" customFormat="1" ht="19.5" customHeight="1" x14ac:dyDescent="0.2">
      <c r="A458" s="6"/>
      <c r="C458" s="151"/>
      <c r="D458" s="151"/>
      <c r="E458" s="151"/>
      <c r="F458" s="151"/>
      <c r="G458" s="151"/>
      <c r="H458" s="151"/>
      <c r="I458" s="151"/>
      <c r="J458" s="151"/>
      <c r="K458" s="151"/>
      <c r="L458" s="151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</row>
    <row r="459" spans="1:50" s="4" customFormat="1" ht="22.5" customHeight="1" x14ac:dyDescent="0.25">
      <c r="A459" s="848" t="s">
        <v>370</v>
      </c>
      <c r="B459" s="848"/>
      <c r="C459" s="848"/>
      <c r="D459" s="848"/>
      <c r="E459" s="848"/>
      <c r="F459" s="848"/>
      <c r="G459" s="848"/>
      <c r="H459" s="848"/>
      <c r="I459" s="848"/>
      <c r="J459" s="848"/>
      <c r="K459" s="848"/>
      <c r="L459" s="848"/>
      <c r="M459" s="848"/>
      <c r="N459" s="848"/>
      <c r="O459" s="138"/>
      <c r="P459" s="138"/>
    </row>
    <row r="460" spans="1:50" s="4" customFormat="1" ht="12.75" customHeight="1" x14ac:dyDescent="0.25">
      <c r="A460" s="848" t="s">
        <v>371</v>
      </c>
      <c r="B460" s="848"/>
      <c r="C460" s="848"/>
      <c r="D460" s="848"/>
      <c r="E460" s="848"/>
      <c r="F460" s="848"/>
      <c r="G460" s="848"/>
      <c r="H460" s="848"/>
      <c r="I460" s="848"/>
      <c r="J460" s="848"/>
      <c r="K460" s="848"/>
      <c r="L460" s="848"/>
      <c r="M460" s="848"/>
      <c r="N460" s="848"/>
      <c r="O460" s="138"/>
      <c r="P460" s="138"/>
    </row>
    <row r="461" spans="1:50" s="4" customFormat="1" ht="12.75" customHeight="1" x14ac:dyDescent="0.25">
      <c r="A461" s="848" t="s">
        <v>372</v>
      </c>
      <c r="B461" s="848"/>
      <c r="C461" s="848"/>
      <c r="D461" s="848"/>
      <c r="E461" s="848"/>
      <c r="F461" s="848"/>
      <c r="G461" s="848"/>
      <c r="H461" s="848"/>
      <c r="I461" s="848"/>
      <c r="J461" s="848"/>
      <c r="K461" s="848"/>
      <c r="L461" s="848"/>
      <c r="M461" s="848"/>
      <c r="N461" s="848"/>
      <c r="O461" s="138"/>
      <c r="P461" s="138"/>
    </row>
    <row r="462" spans="1:50" s="4" customFormat="1" ht="19.5" customHeight="1" x14ac:dyDescent="0.25"/>
    <row r="463" spans="1:50" s="4" customFormat="1" ht="15" x14ac:dyDescent="0.25">
      <c r="B463" s="152"/>
      <c r="D463" s="152"/>
      <c r="F463" s="152"/>
    </row>
  </sheetData>
  <mergeCells count="452">
    <mergeCell ref="C457:L457"/>
    <mergeCell ref="A459:N459"/>
    <mergeCell ref="A460:N460"/>
    <mergeCell ref="A461:N461"/>
    <mergeCell ref="C451:K451"/>
    <mergeCell ref="C454:G454"/>
    <mergeCell ref="H454:L454"/>
    <mergeCell ref="C455:L455"/>
    <mergeCell ref="C456:G456"/>
    <mergeCell ref="H456:L456"/>
    <mergeCell ref="C446:K446"/>
    <mergeCell ref="C447:K447"/>
    <mergeCell ref="C448:K448"/>
    <mergeCell ref="C449:K449"/>
    <mergeCell ref="C450:K450"/>
    <mergeCell ref="C441:K441"/>
    <mergeCell ref="C442:K442"/>
    <mergeCell ref="C443:K443"/>
    <mergeCell ref="C444:K444"/>
    <mergeCell ref="C445:K445"/>
    <mergeCell ref="C436:K436"/>
    <mergeCell ref="C437:K437"/>
    <mergeCell ref="C438:K438"/>
    <mergeCell ref="C439:K439"/>
    <mergeCell ref="C440:K440"/>
    <mergeCell ref="C431:K431"/>
    <mergeCell ref="C432:K432"/>
    <mergeCell ref="C433:K433"/>
    <mergeCell ref="C434:K434"/>
    <mergeCell ref="C435:K435"/>
    <mergeCell ref="C425:K425"/>
    <mergeCell ref="C426:K426"/>
    <mergeCell ref="C427:K427"/>
    <mergeCell ref="C428:K428"/>
    <mergeCell ref="C429:K429"/>
    <mergeCell ref="C420:K420"/>
    <mergeCell ref="C421:K421"/>
    <mergeCell ref="C422:K422"/>
    <mergeCell ref="C423:K423"/>
    <mergeCell ref="C424:K424"/>
    <mergeCell ref="C415:K415"/>
    <mergeCell ref="C416:K416"/>
    <mergeCell ref="C417:K417"/>
    <mergeCell ref="C418:K418"/>
    <mergeCell ref="C419:K419"/>
    <mergeCell ref="C409:E409"/>
    <mergeCell ref="C411:K411"/>
    <mergeCell ref="C412:K412"/>
    <mergeCell ref="C413:K413"/>
    <mergeCell ref="C414:K414"/>
    <mergeCell ref="C404:E404"/>
    <mergeCell ref="C405:E405"/>
    <mergeCell ref="C406:E406"/>
    <mergeCell ref="C407:E407"/>
    <mergeCell ref="C408:E408"/>
    <mergeCell ref="C399:N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N387"/>
    <mergeCell ref="C388:E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K369"/>
    <mergeCell ref="A370:N370"/>
    <mergeCell ref="C371:E371"/>
    <mergeCell ref="C372:N372"/>
    <mergeCell ref="C373:E373"/>
    <mergeCell ref="C364:K364"/>
    <mergeCell ref="C365:K365"/>
    <mergeCell ref="C366:K366"/>
    <mergeCell ref="C367:K367"/>
    <mergeCell ref="C368:K368"/>
    <mergeCell ref="C359:K359"/>
    <mergeCell ref="C360:K360"/>
    <mergeCell ref="C361:K361"/>
    <mergeCell ref="C362:K362"/>
    <mergeCell ref="C363:K363"/>
    <mergeCell ref="C354:K354"/>
    <mergeCell ref="C355:K355"/>
    <mergeCell ref="C356:K356"/>
    <mergeCell ref="C357:K357"/>
    <mergeCell ref="C358:K358"/>
    <mergeCell ref="C348:E348"/>
    <mergeCell ref="C349:E349"/>
    <mergeCell ref="C351:K351"/>
    <mergeCell ref="C352:K352"/>
    <mergeCell ref="C353:K353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A333:N333"/>
    <mergeCell ref="C334:E334"/>
    <mergeCell ref="C335:N335"/>
    <mergeCell ref="C336:E336"/>
    <mergeCell ref="C337:E337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C318:K318"/>
    <mergeCell ref="C319:K319"/>
    <mergeCell ref="C320:K320"/>
    <mergeCell ref="C321:K321"/>
    <mergeCell ref="C322:K322"/>
    <mergeCell ref="C313:K313"/>
    <mergeCell ref="C314:K314"/>
    <mergeCell ref="C315:K315"/>
    <mergeCell ref="C316:K316"/>
    <mergeCell ref="C317:K317"/>
    <mergeCell ref="C307:E307"/>
    <mergeCell ref="C308:E308"/>
    <mergeCell ref="C309:E309"/>
    <mergeCell ref="C310:E310"/>
    <mergeCell ref="C312:K312"/>
    <mergeCell ref="C302:E302"/>
    <mergeCell ref="C303:E303"/>
    <mergeCell ref="C304:E304"/>
    <mergeCell ref="C305:E305"/>
    <mergeCell ref="C306:E306"/>
    <mergeCell ref="C297:N297"/>
    <mergeCell ref="C298:E298"/>
    <mergeCell ref="C299:E299"/>
    <mergeCell ref="C300:E300"/>
    <mergeCell ref="C301:E301"/>
    <mergeCell ref="C292:E292"/>
    <mergeCell ref="C293:E293"/>
    <mergeCell ref="A294:N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N280"/>
    <mergeCell ref="C281:E281"/>
    <mergeCell ref="C272:E272"/>
    <mergeCell ref="C273:E273"/>
    <mergeCell ref="C274:E274"/>
    <mergeCell ref="C275:E275"/>
    <mergeCell ref="C276:E276"/>
    <mergeCell ref="C267:E267"/>
    <mergeCell ref="C268:N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A223:N223"/>
    <mergeCell ref="C224:E224"/>
    <mergeCell ref="C225:N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A207:N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E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N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462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X463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34.85546875" style="3" hidden="1" customWidth="1"/>
    <col min="41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840" t="s">
        <v>691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691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628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628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835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836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836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786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3167.88</v>
      </c>
      <c r="D28" s="26" t="s">
        <v>837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3167.88</v>
      </c>
      <c r="D30" s="26" t="s">
        <v>837</v>
      </c>
      <c r="E30" s="27" t="s">
        <v>32</v>
      </c>
      <c r="G30" s="8" t="s">
        <v>36</v>
      </c>
      <c r="I30" s="8"/>
      <c r="J30" s="8"/>
      <c r="K30" s="8"/>
      <c r="L30" s="25">
        <v>80.5</v>
      </c>
      <c r="M30" s="33" t="s">
        <v>838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43</v>
      </c>
      <c r="E31" s="27" t="s">
        <v>32</v>
      </c>
      <c r="G31" s="8" t="s">
        <v>40</v>
      </c>
      <c r="I31" s="8"/>
      <c r="J31" s="8"/>
      <c r="K31" s="8"/>
      <c r="L31" s="850">
        <v>271.17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>
        <v>120.59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789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789</v>
      </c>
    </row>
    <row r="40" spans="1:37" s="4" customFormat="1" ht="15" x14ac:dyDescent="0.25">
      <c r="A40" s="855" t="s">
        <v>839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839</v>
      </c>
    </row>
    <row r="41" spans="1:37" s="4" customFormat="1" ht="45.75" x14ac:dyDescent="0.25">
      <c r="A41" s="40" t="s">
        <v>60</v>
      </c>
      <c r="B41" s="41" t="s">
        <v>796</v>
      </c>
      <c r="C41" s="847" t="s">
        <v>797</v>
      </c>
      <c r="D41" s="847"/>
      <c r="E41" s="847"/>
      <c r="F41" s="42" t="s">
        <v>326</v>
      </c>
      <c r="G41" s="43">
        <v>0.61499999999999999</v>
      </c>
      <c r="H41" s="44">
        <v>1</v>
      </c>
      <c r="I41" s="129">
        <v>0.61499999999999999</v>
      </c>
      <c r="J41" s="46"/>
      <c r="K41" s="43"/>
      <c r="L41" s="46"/>
      <c r="M41" s="43"/>
      <c r="N41" s="47"/>
      <c r="AF41" s="39"/>
      <c r="AG41" s="48"/>
      <c r="AH41" s="48" t="s">
        <v>797</v>
      </c>
    </row>
    <row r="42" spans="1:37" s="4" customFormat="1" ht="22.5" x14ac:dyDescent="0.25">
      <c r="A42" s="49"/>
      <c r="B42" s="50" t="s">
        <v>699</v>
      </c>
      <c r="C42" s="848" t="s">
        <v>65</v>
      </c>
      <c r="D42" s="848"/>
      <c r="E42" s="848"/>
      <c r="F42" s="848"/>
      <c r="G42" s="848"/>
      <c r="H42" s="848"/>
      <c r="I42" s="848"/>
      <c r="J42" s="848"/>
      <c r="K42" s="848"/>
      <c r="L42" s="848"/>
      <c r="M42" s="848"/>
      <c r="N42" s="849"/>
      <c r="AF42" s="39"/>
      <c r="AG42" s="48"/>
      <c r="AH42" s="48"/>
      <c r="AI42" s="3" t="s">
        <v>65</v>
      </c>
    </row>
    <row r="43" spans="1:37" s="4" customFormat="1" ht="15" x14ac:dyDescent="0.25">
      <c r="A43" s="51"/>
      <c r="B43" s="50" t="s">
        <v>60</v>
      </c>
      <c r="C43" s="853" t="s">
        <v>66</v>
      </c>
      <c r="D43" s="853"/>
      <c r="E43" s="853"/>
      <c r="F43" s="53"/>
      <c r="G43" s="54"/>
      <c r="H43" s="54"/>
      <c r="I43" s="54"/>
      <c r="J43" s="57">
        <v>330.42</v>
      </c>
      <c r="K43" s="56">
        <v>1.1499999999999999</v>
      </c>
      <c r="L43" s="57">
        <v>233.69</v>
      </c>
      <c r="M43" s="56">
        <v>35.42</v>
      </c>
      <c r="N43" s="58">
        <v>8277.2999999999993</v>
      </c>
      <c r="AF43" s="39"/>
      <c r="AG43" s="48"/>
      <c r="AH43" s="48"/>
      <c r="AJ43" s="3" t="s">
        <v>66</v>
      </c>
    </row>
    <row r="44" spans="1:37" s="4" customFormat="1" ht="15" x14ac:dyDescent="0.25">
      <c r="A44" s="51"/>
      <c r="B44" s="50" t="s">
        <v>67</v>
      </c>
      <c r="C44" s="853" t="s">
        <v>68</v>
      </c>
      <c r="D44" s="853"/>
      <c r="E44" s="853"/>
      <c r="F44" s="53"/>
      <c r="G44" s="54"/>
      <c r="H44" s="54"/>
      <c r="I44" s="54"/>
      <c r="J44" s="57">
        <v>19.71</v>
      </c>
      <c r="K44" s="56">
        <v>1.1499999999999999</v>
      </c>
      <c r="L44" s="57">
        <v>13.94</v>
      </c>
      <c r="M44" s="54"/>
      <c r="N44" s="59"/>
      <c r="AF44" s="39"/>
      <c r="AG44" s="48"/>
      <c r="AH44" s="48"/>
      <c r="AJ44" s="3" t="s">
        <v>68</v>
      </c>
    </row>
    <row r="45" spans="1:37" s="4" customFormat="1" ht="15" x14ac:dyDescent="0.25">
      <c r="A45" s="51"/>
      <c r="B45" s="50" t="s">
        <v>69</v>
      </c>
      <c r="C45" s="853" t="s">
        <v>70</v>
      </c>
      <c r="D45" s="853"/>
      <c r="E45" s="853"/>
      <c r="F45" s="53"/>
      <c r="G45" s="54"/>
      <c r="H45" s="54"/>
      <c r="I45" s="54"/>
      <c r="J45" s="57">
        <v>3.48</v>
      </c>
      <c r="K45" s="56">
        <v>1.1499999999999999</v>
      </c>
      <c r="L45" s="57">
        <v>2.46</v>
      </c>
      <c r="M45" s="56">
        <v>35.42</v>
      </c>
      <c r="N45" s="133">
        <v>87.13</v>
      </c>
      <c r="AF45" s="39"/>
      <c r="AG45" s="48"/>
      <c r="AH45" s="48"/>
      <c r="AJ45" s="3" t="s">
        <v>70</v>
      </c>
    </row>
    <row r="46" spans="1:37" s="4" customFormat="1" ht="15" x14ac:dyDescent="0.25">
      <c r="A46" s="51"/>
      <c r="B46" s="50" t="s">
        <v>86</v>
      </c>
      <c r="C46" s="853" t="s">
        <v>87</v>
      </c>
      <c r="D46" s="853"/>
      <c r="E46" s="853"/>
      <c r="F46" s="53"/>
      <c r="G46" s="54"/>
      <c r="H46" s="54"/>
      <c r="I46" s="54"/>
      <c r="J46" s="57">
        <v>0.78</v>
      </c>
      <c r="K46" s="54"/>
      <c r="L46" s="57">
        <v>0.48</v>
      </c>
      <c r="M46" s="54"/>
      <c r="N46" s="59"/>
      <c r="AF46" s="39"/>
      <c r="AG46" s="48"/>
      <c r="AH46" s="48"/>
      <c r="AJ46" s="3" t="s">
        <v>87</v>
      </c>
    </row>
    <row r="47" spans="1:37" s="4" customFormat="1" ht="15" x14ac:dyDescent="0.25">
      <c r="A47" s="60"/>
      <c r="B47" s="50"/>
      <c r="C47" s="853" t="s">
        <v>71</v>
      </c>
      <c r="D47" s="853"/>
      <c r="E47" s="853"/>
      <c r="F47" s="53" t="s">
        <v>72</v>
      </c>
      <c r="G47" s="61">
        <v>41.2</v>
      </c>
      <c r="H47" s="56">
        <v>1.1499999999999999</v>
      </c>
      <c r="I47" s="130">
        <v>29.1387</v>
      </c>
      <c r="J47" s="63"/>
      <c r="K47" s="54"/>
      <c r="L47" s="63"/>
      <c r="M47" s="54"/>
      <c r="N47" s="59"/>
      <c r="AF47" s="39"/>
      <c r="AG47" s="48"/>
      <c r="AH47" s="48"/>
      <c r="AK47" s="3" t="s">
        <v>71</v>
      </c>
    </row>
    <row r="48" spans="1:37" s="4" customFormat="1" ht="15" x14ac:dyDescent="0.25">
      <c r="A48" s="60"/>
      <c r="B48" s="50"/>
      <c r="C48" s="853" t="s">
        <v>73</v>
      </c>
      <c r="D48" s="853"/>
      <c r="E48" s="853"/>
      <c r="F48" s="53" t="s">
        <v>72</v>
      </c>
      <c r="G48" s="61">
        <v>0.3</v>
      </c>
      <c r="H48" s="56">
        <v>1.1499999999999999</v>
      </c>
      <c r="I48" s="132">
        <v>0.212175</v>
      </c>
      <c r="J48" s="63"/>
      <c r="K48" s="54"/>
      <c r="L48" s="63"/>
      <c r="M48" s="54"/>
      <c r="N48" s="59"/>
      <c r="AF48" s="39"/>
      <c r="AG48" s="48"/>
      <c r="AH48" s="48"/>
      <c r="AK48" s="3" t="s">
        <v>73</v>
      </c>
    </row>
    <row r="49" spans="1:39" s="4" customFormat="1" ht="15" x14ac:dyDescent="0.25">
      <c r="A49" s="51"/>
      <c r="B49" s="50"/>
      <c r="C49" s="854" t="s">
        <v>74</v>
      </c>
      <c r="D49" s="854"/>
      <c r="E49" s="854"/>
      <c r="F49" s="65"/>
      <c r="G49" s="66"/>
      <c r="H49" s="66"/>
      <c r="I49" s="66"/>
      <c r="J49" s="68">
        <v>350.91</v>
      </c>
      <c r="K49" s="66"/>
      <c r="L49" s="68">
        <v>248.11</v>
      </c>
      <c r="M49" s="66"/>
      <c r="N49" s="69"/>
      <c r="AF49" s="39"/>
      <c r="AG49" s="48"/>
      <c r="AH49" s="48"/>
      <c r="AL49" s="3" t="s">
        <v>74</v>
      </c>
    </row>
    <row r="50" spans="1:39" s="4" customFormat="1" ht="15" x14ac:dyDescent="0.25">
      <c r="A50" s="60"/>
      <c r="B50" s="50"/>
      <c r="C50" s="853" t="s">
        <v>75</v>
      </c>
      <c r="D50" s="853"/>
      <c r="E50" s="853"/>
      <c r="F50" s="53"/>
      <c r="G50" s="54"/>
      <c r="H50" s="54"/>
      <c r="I50" s="54"/>
      <c r="J50" s="63"/>
      <c r="K50" s="54"/>
      <c r="L50" s="57">
        <v>236.15</v>
      </c>
      <c r="M50" s="54"/>
      <c r="N50" s="58">
        <v>8364.43</v>
      </c>
      <c r="AF50" s="39"/>
      <c r="AG50" s="48"/>
      <c r="AH50" s="48"/>
      <c r="AK50" s="3" t="s">
        <v>75</v>
      </c>
    </row>
    <row r="51" spans="1:39" s="4" customFormat="1" ht="15" x14ac:dyDescent="0.25">
      <c r="A51" s="60"/>
      <c r="B51" s="50" t="s">
        <v>76</v>
      </c>
      <c r="C51" s="853" t="s">
        <v>77</v>
      </c>
      <c r="D51" s="853"/>
      <c r="E51" s="853"/>
      <c r="F51" s="53" t="s">
        <v>78</v>
      </c>
      <c r="G51" s="70">
        <v>147</v>
      </c>
      <c r="H51" s="54"/>
      <c r="I51" s="70">
        <v>147</v>
      </c>
      <c r="J51" s="63"/>
      <c r="K51" s="54"/>
      <c r="L51" s="57">
        <v>347.14</v>
      </c>
      <c r="M51" s="54"/>
      <c r="N51" s="58">
        <v>12295.71</v>
      </c>
      <c r="AF51" s="39"/>
      <c r="AG51" s="48"/>
      <c r="AH51" s="48"/>
      <c r="AK51" s="3" t="s">
        <v>77</v>
      </c>
    </row>
    <row r="52" spans="1:39" s="4" customFormat="1" ht="15" x14ac:dyDescent="0.25">
      <c r="A52" s="60"/>
      <c r="B52" s="50" t="s">
        <v>79</v>
      </c>
      <c r="C52" s="853" t="s">
        <v>80</v>
      </c>
      <c r="D52" s="853"/>
      <c r="E52" s="853"/>
      <c r="F52" s="53" t="s">
        <v>78</v>
      </c>
      <c r="G52" s="70">
        <v>134</v>
      </c>
      <c r="H52" s="54"/>
      <c r="I52" s="70">
        <v>134</v>
      </c>
      <c r="J52" s="63"/>
      <c r="K52" s="54"/>
      <c r="L52" s="57">
        <v>316.44</v>
      </c>
      <c r="M52" s="54"/>
      <c r="N52" s="58">
        <v>11208.34</v>
      </c>
      <c r="AF52" s="39"/>
      <c r="AG52" s="48"/>
      <c r="AH52" s="48"/>
      <c r="AK52" s="3" t="s">
        <v>80</v>
      </c>
    </row>
    <row r="53" spans="1:39" s="4" customFormat="1" ht="15" x14ac:dyDescent="0.25">
      <c r="A53" s="71"/>
      <c r="B53" s="72"/>
      <c r="C53" s="847" t="s">
        <v>81</v>
      </c>
      <c r="D53" s="847"/>
      <c r="E53" s="847"/>
      <c r="F53" s="42"/>
      <c r="G53" s="43"/>
      <c r="H53" s="43"/>
      <c r="I53" s="43"/>
      <c r="J53" s="46"/>
      <c r="K53" s="43"/>
      <c r="L53" s="131">
        <v>911.69</v>
      </c>
      <c r="M53" s="66"/>
      <c r="N53" s="47"/>
      <c r="AF53" s="39"/>
      <c r="AG53" s="48"/>
      <c r="AH53" s="48"/>
      <c r="AM53" s="48" t="s">
        <v>81</v>
      </c>
    </row>
    <row r="54" spans="1:39" s="4" customFormat="1" ht="15" x14ac:dyDescent="0.25">
      <c r="A54" s="40" t="s">
        <v>67</v>
      </c>
      <c r="B54" s="41" t="s">
        <v>840</v>
      </c>
      <c r="C54" s="847" t="s">
        <v>841</v>
      </c>
      <c r="D54" s="847"/>
      <c r="E54" s="847"/>
      <c r="F54" s="42" t="s">
        <v>678</v>
      </c>
      <c r="G54" s="43">
        <v>707.25</v>
      </c>
      <c r="H54" s="44">
        <v>1</v>
      </c>
      <c r="I54" s="109">
        <v>707.25</v>
      </c>
      <c r="J54" s="131">
        <v>9.2799999999999994</v>
      </c>
      <c r="K54" s="43"/>
      <c r="L54" s="73">
        <v>6563.28</v>
      </c>
      <c r="M54" s="43"/>
      <c r="N54" s="47"/>
      <c r="AF54" s="39"/>
      <c r="AG54" s="48"/>
      <c r="AH54" s="48" t="s">
        <v>841</v>
      </c>
      <c r="AM54" s="48"/>
    </row>
    <row r="55" spans="1:39" s="4" customFormat="1" ht="15" x14ac:dyDescent="0.25">
      <c r="A55" s="71"/>
      <c r="B55" s="72"/>
      <c r="C55" s="847" t="s">
        <v>81</v>
      </c>
      <c r="D55" s="847"/>
      <c r="E55" s="847"/>
      <c r="F55" s="42"/>
      <c r="G55" s="43"/>
      <c r="H55" s="43"/>
      <c r="I55" s="43"/>
      <c r="J55" s="46"/>
      <c r="K55" s="43"/>
      <c r="L55" s="73">
        <v>6563.28</v>
      </c>
      <c r="M55" s="66"/>
      <c r="N55" s="47"/>
      <c r="AF55" s="39"/>
      <c r="AG55" s="48"/>
      <c r="AH55" s="48"/>
      <c r="AM55" s="48" t="s">
        <v>81</v>
      </c>
    </row>
    <row r="56" spans="1:39" s="4" customFormat="1" ht="23.25" x14ac:dyDescent="0.25">
      <c r="A56" s="40" t="s">
        <v>69</v>
      </c>
      <c r="B56" s="41" t="s">
        <v>320</v>
      </c>
      <c r="C56" s="847" t="s">
        <v>842</v>
      </c>
      <c r="D56" s="847"/>
      <c r="E56" s="847"/>
      <c r="F56" s="42" t="s">
        <v>63</v>
      </c>
      <c r="G56" s="43">
        <v>1.23</v>
      </c>
      <c r="H56" s="44">
        <v>1</v>
      </c>
      <c r="I56" s="109">
        <v>1.23</v>
      </c>
      <c r="J56" s="46"/>
      <c r="K56" s="43"/>
      <c r="L56" s="46"/>
      <c r="M56" s="43"/>
      <c r="N56" s="47"/>
      <c r="AF56" s="39"/>
      <c r="AG56" s="48"/>
      <c r="AH56" s="48" t="s">
        <v>842</v>
      </c>
      <c r="AM56" s="48"/>
    </row>
    <row r="57" spans="1:39" s="4" customFormat="1" ht="22.5" x14ac:dyDescent="0.25">
      <c r="A57" s="49"/>
      <c r="B57" s="50" t="s">
        <v>699</v>
      </c>
      <c r="C57" s="848" t="s">
        <v>65</v>
      </c>
      <c r="D57" s="848"/>
      <c r="E57" s="848"/>
      <c r="F57" s="848"/>
      <c r="G57" s="848"/>
      <c r="H57" s="848"/>
      <c r="I57" s="848"/>
      <c r="J57" s="848"/>
      <c r="K57" s="848"/>
      <c r="L57" s="848"/>
      <c r="M57" s="848"/>
      <c r="N57" s="849"/>
      <c r="AF57" s="39"/>
      <c r="AG57" s="48"/>
      <c r="AH57" s="48"/>
      <c r="AI57" s="3" t="s">
        <v>65</v>
      </c>
      <c r="AM57" s="48"/>
    </row>
    <row r="58" spans="1:39" s="4" customFormat="1" ht="15" x14ac:dyDescent="0.25">
      <c r="A58" s="51"/>
      <c r="B58" s="50" t="s">
        <v>60</v>
      </c>
      <c r="C58" s="853" t="s">
        <v>66</v>
      </c>
      <c r="D58" s="853"/>
      <c r="E58" s="853"/>
      <c r="F58" s="53"/>
      <c r="G58" s="54"/>
      <c r="H58" s="54"/>
      <c r="I58" s="54"/>
      <c r="J58" s="57">
        <v>115.49</v>
      </c>
      <c r="K58" s="56">
        <v>1.1499999999999999</v>
      </c>
      <c r="L58" s="57">
        <v>163.36000000000001</v>
      </c>
      <c r="M58" s="56">
        <v>35.42</v>
      </c>
      <c r="N58" s="58">
        <v>5786.21</v>
      </c>
      <c r="AF58" s="39"/>
      <c r="AG58" s="48"/>
      <c r="AH58" s="48"/>
      <c r="AJ58" s="3" t="s">
        <v>66</v>
      </c>
      <c r="AM58" s="48"/>
    </row>
    <row r="59" spans="1:39" s="4" customFormat="1" ht="15" x14ac:dyDescent="0.25">
      <c r="A59" s="51"/>
      <c r="B59" s="50" t="s">
        <v>67</v>
      </c>
      <c r="C59" s="853" t="s">
        <v>68</v>
      </c>
      <c r="D59" s="853"/>
      <c r="E59" s="853"/>
      <c r="F59" s="53"/>
      <c r="G59" s="54"/>
      <c r="H59" s="54"/>
      <c r="I59" s="54"/>
      <c r="J59" s="55">
        <v>3262.79</v>
      </c>
      <c r="K59" s="56">
        <v>1.1499999999999999</v>
      </c>
      <c r="L59" s="55">
        <v>4615.22</v>
      </c>
      <c r="M59" s="54"/>
      <c r="N59" s="59"/>
      <c r="AF59" s="39"/>
      <c r="AG59" s="48"/>
      <c r="AH59" s="48"/>
      <c r="AJ59" s="3" t="s">
        <v>68</v>
      </c>
      <c r="AM59" s="48"/>
    </row>
    <row r="60" spans="1:39" s="4" customFormat="1" ht="15" x14ac:dyDescent="0.25">
      <c r="A60" s="51"/>
      <c r="B60" s="50" t="s">
        <v>69</v>
      </c>
      <c r="C60" s="853" t="s">
        <v>70</v>
      </c>
      <c r="D60" s="853"/>
      <c r="E60" s="853"/>
      <c r="F60" s="53"/>
      <c r="G60" s="54"/>
      <c r="H60" s="54"/>
      <c r="I60" s="54"/>
      <c r="J60" s="57">
        <v>171.22</v>
      </c>
      <c r="K60" s="56">
        <v>1.1499999999999999</v>
      </c>
      <c r="L60" s="57">
        <v>242.19</v>
      </c>
      <c r="M60" s="56">
        <v>35.42</v>
      </c>
      <c r="N60" s="58">
        <v>8578.3700000000008</v>
      </c>
      <c r="AF60" s="39"/>
      <c r="AG60" s="48"/>
      <c r="AH60" s="48"/>
      <c r="AJ60" s="3" t="s">
        <v>70</v>
      </c>
      <c r="AM60" s="48"/>
    </row>
    <row r="61" spans="1:39" s="4" customFormat="1" ht="15" x14ac:dyDescent="0.25">
      <c r="A61" s="51"/>
      <c r="B61" s="50" t="s">
        <v>86</v>
      </c>
      <c r="C61" s="853" t="s">
        <v>87</v>
      </c>
      <c r="D61" s="853"/>
      <c r="E61" s="853"/>
      <c r="F61" s="53"/>
      <c r="G61" s="54"/>
      <c r="H61" s="54"/>
      <c r="I61" s="54"/>
      <c r="J61" s="57">
        <v>12.2</v>
      </c>
      <c r="K61" s="54"/>
      <c r="L61" s="57">
        <v>15.01</v>
      </c>
      <c r="M61" s="54"/>
      <c r="N61" s="59"/>
      <c r="AF61" s="39"/>
      <c r="AG61" s="48"/>
      <c r="AH61" s="48"/>
      <c r="AJ61" s="3" t="s">
        <v>87</v>
      </c>
      <c r="AM61" s="48"/>
    </row>
    <row r="62" spans="1:39" s="4" customFormat="1" ht="15" x14ac:dyDescent="0.25">
      <c r="A62" s="60"/>
      <c r="B62" s="50"/>
      <c r="C62" s="853" t="s">
        <v>71</v>
      </c>
      <c r="D62" s="853"/>
      <c r="E62" s="853"/>
      <c r="F62" s="53" t="s">
        <v>72</v>
      </c>
      <c r="G62" s="61">
        <v>14.4</v>
      </c>
      <c r="H62" s="56">
        <v>1.1499999999999999</v>
      </c>
      <c r="I62" s="130">
        <v>20.3688</v>
      </c>
      <c r="J62" s="63"/>
      <c r="K62" s="54"/>
      <c r="L62" s="63"/>
      <c r="M62" s="54"/>
      <c r="N62" s="59"/>
      <c r="AF62" s="39"/>
      <c r="AG62" s="48"/>
      <c r="AH62" s="48"/>
      <c r="AK62" s="3" t="s">
        <v>71</v>
      </c>
      <c r="AM62" s="48"/>
    </row>
    <row r="63" spans="1:39" s="4" customFormat="1" ht="15" x14ac:dyDescent="0.25">
      <c r="A63" s="60"/>
      <c r="B63" s="50"/>
      <c r="C63" s="853" t="s">
        <v>73</v>
      </c>
      <c r="D63" s="853"/>
      <c r="E63" s="853"/>
      <c r="F63" s="53" t="s">
        <v>72</v>
      </c>
      <c r="G63" s="56">
        <v>13.88</v>
      </c>
      <c r="H63" s="56">
        <v>1.1499999999999999</v>
      </c>
      <c r="I63" s="64">
        <v>19.63326</v>
      </c>
      <c r="J63" s="63"/>
      <c r="K63" s="54"/>
      <c r="L63" s="63"/>
      <c r="M63" s="54"/>
      <c r="N63" s="59"/>
      <c r="AF63" s="39"/>
      <c r="AG63" s="48"/>
      <c r="AH63" s="48"/>
      <c r="AK63" s="3" t="s">
        <v>73</v>
      </c>
      <c r="AM63" s="48"/>
    </row>
    <row r="64" spans="1:39" s="4" customFormat="1" ht="15" x14ac:dyDescent="0.25">
      <c r="A64" s="51"/>
      <c r="B64" s="50"/>
      <c r="C64" s="854" t="s">
        <v>74</v>
      </c>
      <c r="D64" s="854"/>
      <c r="E64" s="854"/>
      <c r="F64" s="65"/>
      <c r="G64" s="66"/>
      <c r="H64" s="66"/>
      <c r="I64" s="66"/>
      <c r="J64" s="67">
        <v>3390.48</v>
      </c>
      <c r="K64" s="66"/>
      <c r="L64" s="67">
        <v>4793.59</v>
      </c>
      <c r="M64" s="66"/>
      <c r="N64" s="69"/>
      <c r="AF64" s="39"/>
      <c r="AG64" s="48"/>
      <c r="AH64" s="48"/>
      <c r="AL64" s="3" t="s">
        <v>74</v>
      </c>
      <c r="AM64" s="48"/>
    </row>
    <row r="65" spans="1:39" s="4" customFormat="1" ht="15" x14ac:dyDescent="0.25">
      <c r="A65" s="60"/>
      <c r="B65" s="50"/>
      <c r="C65" s="853" t="s">
        <v>75</v>
      </c>
      <c r="D65" s="853"/>
      <c r="E65" s="853"/>
      <c r="F65" s="53"/>
      <c r="G65" s="54"/>
      <c r="H65" s="54"/>
      <c r="I65" s="54"/>
      <c r="J65" s="63"/>
      <c r="K65" s="54"/>
      <c r="L65" s="57">
        <v>405.55</v>
      </c>
      <c r="M65" s="54"/>
      <c r="N65" s="58">
        <v>14364.58</v>
      </c>
      <c r="AF65" s="39"/>
      <c r="AG65" s="48"/>
      <c r="AH65" s="48"/>
      <c r="AK65" s="3" t="s">
        <v>75</v>
      </c>
      <c r="AM65" s="48"/>
    </row>
    <row r="66" spans="1:39" s="4" customFormat="1" ht="15" x14ac:dyDescent="0.25">
      <c r="A66" s="60"/>
      <c r="B66" s="50" t="s">
        <v>76</v>
      </c>
      <c r="C66" s="853" t="s">
        <v>77</v>
      </c>
      <c r="D66" s="853"/>
      <c r="E66" s="853"/>
      <c r="F66" s="53" t="s">
        <v>78</v>
      </c>
      <c r="G66" s="70">
        <v>147</v>
      </c>
      <c r="H66" s="54"/>
      <c r="I66" s="70">
        <v>147</v>
      </c>
      <c r="J66" s="63"/>
      <c r="K66" s="54"/>
      <c r="L66" s="57">
        <v>596.16</v>
      </c>
      <c r="M66" s="54"/>
      <c r="N66" s="58">
        <v>21115.93</v>
      </c>
      <c r="AF66" s="39"/>
      <c r="AG66" s="48"/>
      <c r="AH66" s="48"/>
      <c r="AK66" s="3" t="s">
        <v>77</v>
      </c>
      <c r="AM66" s="48"/>
    </row>
    <row r="67" spans="1:39" s="4" customFormat="1" ht="15" x14ac:dyDescent="0.25">
      <c r="A67" s="60"/>
      <c r="B67" s="50" t="s">
        <v>79</v>
      </c>
      <c r="C67" s="853" t="s">
        <v>80</v>
      </c>
      <c r="D67" s="853"/>
      <c r="E67" s="853"/>
      <c r="F67" s="53" t="s">
        <v>78</v>
      </c>
      <c r="G67" s="70">
        <v>134</v>
      </c>
      <c r="H67" s="54"/>
      <c r="I67" s="70">
        <v>134</v>
      </c>
      <c r="J67" s="63"/>
      <c r="K67" s="54"/>
      <c r="L67" s="57">
        <v>543.44000000000005</v>
      </c>
      <c r="M67" s="54"/>
      <c r="N67" s="58">
        <v>19248.54</v>
      </c>
      <c r="AF67" s="39"/>
      <c r="AG67" s="48"/>
      <c r="AH67" s="48"/>
      <c r="AK67" s="3" t="s">
        <v>80</v>
      </c>
      <c r="AM67" s="48"/>
    </row>
    <row r="68" spans="1:39" s="4" customFormat="1" ht="15" x14ac:dyDescent="0.25">
      <c r="A68" s="71"/>
      <c r="B68" s="72"/>
      <c r="C68" s="847" t="s">
        <v>81</v>
      </c>
      <c r="D68" s="847"/>
      <c r="E68" s="847"/>
      <c r="F68" s="42"/>
      <c r="G68" s="43"/>
      <c r="H68" s="43"/>
      <c r="I68" s="43"/>
      <c r="J68" s="46"/>
      <c r="K68" s="43"/>
      <c r="L68" s="73">
        <v>5933.19</v>
      </c>
      <c r="M68" s="66"/>
      <c r="N68" s="47"/>
      <c r="AF68" s="39"/>
      <c r="AG68" s="48"/>
      <c r="AH68" s="48"/>
      <c r="AM68" s="48" t="s">
        <v>81</v>
      </c>
    </row>
    <row r="69" spans="1:39" s="4" customFormat="1" ht="23.25" x14ac:dyDescent="0.25">
      <c r="A69" s="40" t="s">
        <v>86</v>
      </c>
      <c r="B69" s="41" t="s">
        <v>843</v>
      </c>
      <c r="C69" s="847" t="s">
        <v>844</v>
      </c>
      <c r="D69" s="847"/>
      <c r="E69" s="847"/>
      <c r="F69" s="42" t="s">
        <v>130</v>
      </c>
      <c r="G69" s="43">
        <v>135.30000000000001</v>
      </c>
      <c r="H69" s="44">
        <v>1</v>
      </c>
      <c r="I69" s="45">
        <v>135.30000000000001</v>
      </c>
      <c r="J69" s="131">
        <v>59.99</v>
      </c>
      <c r="K69" s="43"/>
      <c r="L69" s="73">
        <v>8116.65</v>
      </c>
      <c r="M69" s="43"/>
      <c r="N69" s="47"/>
      <c r="AF69" s="39"/>
      <c r="AG69" s="48"/>
      <c r="AH69" s="48" t="s">
        <v>844</v>
      </c>
      <c r="AM69" s="48"/>
    </row>
    <row r="70" spans="1:39" s="4" customFormat="1" ht="15" x14ac:dyDescent="0.25">
      <c r="A70" s="71"/>
      <c r="B70" s="72"/>
      <c r="C70" s="847" t="s">
        <v>81</v>
      </c>
      <c r="D70" s="847"/>
      <c r="E70" s="847"/>
      <c r="F70" s="42"/>
      <c r="G70" s="43"/>
      <c r="H70" s="43"/>
      <c r="I70" s="43"/>
      <c r="J70" s="46"/>
      <c r="K70" s="43"/>
      <c r="L70" s="73">
        <v>8116.65</v>
      </c>
      <c r="M70" s="66"/>
      <c r="N70" s="47"/>
      <c r="AF70" s="39"/>
      <c r="AG70" s="48"/>
      <c r="AH70" s="48"/>
      <c r="AM70" s="48" t="s">
        <v>81</v>
      </c>
    </row>
    <row r="71" spans="1:39" s="4" customFormat="1" ht="45.75" x14ac:dyDescent="0.25">
      <c r="A71" s="40" t="s">
        <v>124</v>
      </c>
      <c r="B71" s="41" t="s">
        <v>796</v>
      </c>
      <c r="C71" s="847" t="s">
        <v>797</v>
      </c>
      <c r="D71" s="847"/>
      <c r="E71" s="847"/>
      <c r="F71" s="42" t="s">
        <v>326</v>
      </c>
      <c r="G71" s="43">
        <v>0.61499999999999999</v>
      </c>
      <c r="H71" s="44">
        <v>1</v>
      </c>
      <c r="I71" s="129">
        <v>0.61499999999999999</v>
      </c>
      <c r="J71" s="46"/>
      <c r="K71" s="43"/>
      <c r="L71" s="46"/>
      <c r="M71" s="43"/>
      <c r="N71" s="47"/>
      <c r="AF71" s="39"/>
      <c r="AG71" s="48"/>
      <c r="AH71" s="48" t="s">
        <v>797</v>
      </c>
      <c r="AM71" s="48"/>
    </row>
    <row r="72" spans="1:39" s="4" customFormat="1" ht="22.5" x14ac:dyDescent="0.25">
      <c r="A72" s="49"/>
      <c r="B72" s="50" t="s">
        <v>699</v>
      </c>
      <c r="C72" s="848" t="s">
        <v>65</v>
      </c>
      <c r="D72" s="848"/>
      <c r="E72" s="848"/>
      <c r="F72" s="848"/>
      <c r="G72" s="848"/>
      <c r="H72" s="848"/>
      <c r="I72" s="848"/>
      <c r="J72" s="848"/>
      <c r="K72" s="848"/>
      <c r="L72" s="848"/>
      <c r="M72" s="848"/>
      <c r="N72" s="849"/>
      <c r="AF72" s="39"/>
      <c r="AG72" s="48"/>
      <c r="AH72" s="48"/>
      <c r="AI72" s="3" t="s">
        <v>65</v>
      </c>
      <c r="AM72" s="48"/>
    </row>
    <row r="73" spans="1:39" s="4" customFormat="1" ht="15" x14ac:dyDescent="0.25">
      <c r="A73" s="51"/>
      <c r="B73" s="50" t="s">
        <v>60</v>
      </c>
      <c r="C73" s="853" t="s">
        <v>66</v>
      </c>
      <c r="D73" s="853"/>
      <c r="E73" s="853"/>
      <c r="F73" s="53"/>
      <c r="G73" s="54"/>
      <c r="H73" s="54"/>
      <c r="I73" s="54"/>
      <c r="J73" s="57">
        <v>330.42</v>
      </c>
      <c r="K73" s="56">
        <v>1.1499999999999999</v>
      </c>
      <c r="L73" s="57">
        <v>233.69</v>
      </c>
      <c r="M73" s="56">
        <v>35.42</v>
      </c>
      <c r="N73" s="58">
        <v>8277.2999999999993</v>
      </c>
      <c r="AF73" s="39"/>
      <c r="AG73" s="48"/>
      <c r="AH73" s="48"/>
      <c r="AJ73" s="3" t="s">
        <v>66</v>
      </c>
      <c r="AM73" s="48"/>
    </row>
    <row r="74" spans="1:39" s="4" customFormat="1" ht="15" x14ac:dyDescent="0.25">
      <c r="A74" s="51"/>
      <c r="B74" s="50" t="s">
        <v>67</v>
      </c>
      <c r="C74" s="853" t="s">
        <v>68</v>
      </c>
      <c r="D74" s="853"/>
      <c r="E74" s="853"/>
      <c r="F74" s="53"/>
      <c r="G74" s="54"/>
      <c r="H74" s="54"/>
      <c r="I74" s="54"/>
      <c r="J74" s="57">
        <v>19.71</v>
      </c>
      <c r="K74" s="56">
        <v>1.1499999999999999</v>
      </c>
      <c r="L74" s="57">
        <v>13.94</v>
      </c>
      <c r="M74" s="54"/>
      <c r="N74" s="59"/>
      <c r="AF74" s="39"/>
      <c r="AG74" s="48"/>
      <c r="AH74" s="48"/>
      <c r="AJ74" s="3" t="s">
        <v>68</v>
      </c>
      <c r="AM74" s="48"/>
    </row>
    <row r="75" spans="1:39" s="4" customFormat="1" ht="15" x14ac:dyDescent="0.25">
      <c r="A75" s="51"/>
      <c r="B75" s="50" t="s">
        <v>69</v>
      </c>
      <c r="C75" s="853" t="s">
        <v>70</v>
      </c>
      <c r="D75" s="853"/>
      <c r="E75" s="853"/>
      <c r="F75" s="53"/>
      <c r="G75" s="54"/>
      <c r="H75" s="54"/>
      <c r="I75" s="54"/>
      <c r="J75" s="57">
        <v>3.48</v>
      </c>
      <c r="K75" s="56">
        <v>1.1499999999999999</v>
      </c>
      <c r="L75" s="57">
        <v>2.46</v>
      </c>
      <c r="M75" s="56">
        <v>35.42</v>
      </c>
      <c r="N75" s="133">
        <v>87.13</v>
      </c>
      <c r="AF75" s="39"/>
      <c r="AG75" s="48"/>
      <c r="AH75" s="48"/>
      <c r="AJ75" s="3" t="s">
        <v>70</v>
      </c>
      <c r="AM75" s="48"/>
    </row>
    <row r="76" spans="1:39" s="4" customFormat="1" ht="15" x14ac:dyDescent="0.25">
      <c r="A76" s="51"/>
      <c r="B76" s="50" t="s">
        <v>86</v>
      </c>
      <c r="C76" s="853" t="s">
        <v>87</v>
      </c>
      <c r="D76" s="853"/>
      <c r="E76" s="853"/>
      <c r="F76" s="53"/>
      <c r="G76" s="54"/>
      <c r="H76" s="54"/>
      <c r="I76" s="54"/>
      <c r="J76" s="57">
        <v>0.78</v>
      </c>
      <c r="K76" s="54"/>
      <c r="L76" s="57">
        <v>0.48</v>
      </c>
      <c r="M76" s="54"/>
      <c r="N76" s="59"/>
      <c r="AF76" s="39"/>
      <c r="AG76" s="48"/>
      <c r="AH76" s="48"/>
      <c r="AJ76" s="3" t="s">
        <v>87</v>
      </c>
      <c r="AM76" s="48"/>
    </row>
    <row r="77" spans="1:39" s="4" customFormat="1" ht="15" x14ac:dyDescent="0.25">
      <c r="A77" s="60"/>
      <c r="B77" s="50"/>
      <c r="C77" s="853" t="s">
        <v>71</v>
      </c>
      <c r="D77" s="853"/>
      <c r="E77" s="853"/>
      <c r="F77" s="53" t="s">
        <v>72</v>
      </c>
      <c r="G77" s="61">
        <v>41.2</v>
      </c>
      <c r="H77" s="56">
        <v>1.1499999999999999</v>
      </c>
      <c r="I77" s="130">
        <v>29.1387</v>
      </c>
      <c r="J77" s="63"/>
      <c r="K77" s="54"/>
      <c r="L77" s="63"/>
      <c r="M77" s="54"/>
      <c r="N77" s="59"/>
      <c r="AF77" s="39"/>
      <c r="AG77" s="48"/>
      <c r="AH77" s="48"/>
      <c r="AK77" s="3" t="s">
        <v>71</v>
      </c>
      <c r="AM77" s="48"/>
    </row>
    <row r="78" spans="1:39" s="4" customFormat="1" ht="15" x14ac:dyDescent="0.25">
      <c r="A78" s="60"/>
      <c r="B78" s="50"/>
      <c r="C78" s="853" t="s">
        <v>73</v>
      </c>
      <c r="D78" s="853"/>
      <c r="E78" s="853"/>
      <c r="F78" s="53" t="s">
        <v>72</v>
      </c>
      <c r="G78" s="61">
        <v>0.3</v>
      </c>
      <c r="H78" s="56">
        <v>1.1499999999999999</v>
      </c>
      <c r="I78" s="132">
        <v>0.212175</v>
      </c>
      <c r="J78" s="63"/>
      <c r="K78" s="54"/>
      <c r="L78" s="63"/>
      <c r="M78" s="54"/>
      <c r="N78" s="59"/>
      <c r="AF78" s="39"/>
      <c r="AG78" s="48"/>
      <c r="AH78" s="48"/>
      <c r="AK78" s="3" t="s">
        <v>73</v>
      </c>
      <c r="AM78" s="48"/>
    </row>
    <row r="79" spans="1:39" s="4" customFormat="1" ht="15" x14ac:dyDescent="0.25">
      <c r="A79" s="51"/>
      <c r="B79" s="50"/>
      <c r="C79" s="854" t="s">
        <v>74</v>
      </c>
      <c r="D79" s="854"/>
      <c r="E79" s="854"/>
      <c r="F79" s="65"/>
      <c r="G79" s="66"/>
      <c r="H79" s="66"/>
      <c r="I79" s="66"/>
      <c r="J79" s="68">
        <v>350.91</v>
      </c>
      <c r="K79" s="66"/>
      <c r="L79" s="68">
        <v>248.11</v>
      </c>
      <c r="M79" s="66"/>
      <c r="N79" s="69"/>
      <c r="AF79" s="39"/>
      <c r="AG79" s="48"/>
      <c r="AH79" s="48"/>
      <c r="AL79" s="3" t="s">
        <v>74</v>
      </c>
      <c r="AM79" s="48"/>
    </row>
    <row r="80" spans="1:39" s="4" customFormat="1" ht="15" x14ac:dyDescent="0.25">
      <c r="A80" s="60"/>
      <c r="B80" s="50"/>
      <c r="C80" s="853" t="s">
        <v>75</v>
      </c>
      <c r="D80" s="853"/>
      <c r="E80" s="853"/>
      <c r="F80" s="53"/>
      <c r="G80" s="54"/>
      <c r="H80" s="54"/>
      <c r="I80" s="54"/>
      <c r="J80" s="63"/>
      <c r="K80" s="54"/>
      <c r="L80" s="57">
        <v>236.15</v>
      </c>
      <c r="M80" s="54"/>
      <c r="N80" s="58">
        <v>8364.43</v>
      </c>
      <c r="AF80" s="39"/>
      <c r="AG80" s="48"/>
      <c r="AH80" s="48"/>
      <c r="AK80" s="3" t="s">
        <v>75</v>
      </c>
      <c r="AM80" s="48"/>
    </row>
    <row r="81" spans="1:39" s="4" customFormat="1" ht="15" x14ac:dyDescent="0.25">
      <c r="A81" s="60"/>
      <c r="B81" s="50" t="s">
        <v>76</v>
      </c>
      <c r="C81" s="853" t="s">
        <v>77</v>
      </c>
      <c r="D81" s="853"/>
      <c r="E81" s="853"/>
      <c r="F81" s="53" t="s">
        <v>78</v>
      </c>
      <c r="G81" s="70">
        <v>147</v>
      </c>
      <c r="H81" s="54"/>
      <c r="I81" s="70">
        <v>147</v>
      </c>
      <c r="J81" s="63"/>
      <c r="K81" s="54"/>
      <c r="L81" s="57">
        <v>347.14</v>
      </c>
      <c r="M81" s="54"/>
      <c r="N81" s="58">
        <v>12295.71</v>
      </c>
      <c r="AF81" s="39"/>
      <c r="AG81" s="48"/>
      <c r="AH81" s="48"/>
      <c r="AK81" s="3" t="s">
        <v>77</v>
      </c>
      <c r="AM81" s="48"/>
    </row>
    <row r="82" spans="1:39" s="4" customFormat="1" ht="15" x14ac:dyDescent="0.25">
      <c r="A82" s="60"/>
      <c r="B82" s="50" t="s">
        <v>79</v>
      </c>
      <c r="C82" s="853" t="s">
        <v>80</v>
      </c>
      <c r="D82" s="853"/>
      <c r="E82" s="853"/>
      <c r="F82" s="53" t="s">
        <v>78</v>
      </c>
      <c r="G82" s="70">
        <v>134</v>
      </c>
      <c r="H82" s="54"/>
      <c r="I82" s="70">
        <v>134</v>
      </c>
      <c r="J82" s="63"/>
      <c r="K82" s="54"/>
      <c r="L82" s="57">
        <v>316.44</v>
      </c>
      <c r="M82" s="54"/>
      <c r="N82" s="58">
        <v>11208.34</v>
      </c>
      <c r="AF82" s="39"/>
      <c r="AG82" s="48"/>
      <c r="AH82" s="48"/>
      <c r="AK82" s="3" t="s">
        <v>80</v>
      </c>
      <c r="AM82" s="48"/>
    </row>
    <row r="83" spans="1:39" s="4" customFormat="1" ht="15" x14ac:dyDescent="0.25">
      <c r="A83" s="71"/>
      <c r="B83" s="72"/>
      <c r="C83" s="847" t="s">
        <v>81</v>
      </c>
      <c r="D83" s="847"/>
      <c r="E83" s="847"/>
      <c r="F83" s="42"/>
      <c r="G83" s="43"/>
      <c r="H83" s="43"/>
      <c r="I83" s="43"/>
      <c r="J83" s="46"/>
      <c r="K83" s="43"/>
      <c r="L83" s="131">
        <v>911.69</v>
      </c>
      <c r="M83" s="66"/>
      <c r="N83" s="47"/>
      <c r="AF83" s="39"/>
      <c r="AG83" s="48"/>
      <c r="AH83" s="48"/>
      <c r="AM83" s="48" t="s">
        <v>81</v>
      </c>
    </row>
    <row r="84" spans="1:39" s="4" customFormat="1" ht="34.5" x14ac:dyDescent="0.25">
      <c r="A84" s="40" t="s">
        <v>127</v>
      </c>
      <c r="B84" s="41" t="s">
        <v>845</v>
      </c>
      <c r="C84" s="847" t="s">
        <v>846</v>
      </c>
      <c r="D84" s="847"/>
      <c r="E84" s="847"/>
      <c r="F84" s="42" t="s">
        <v>678</v>
      </c>
      <c r="G84" s="43">
        <v>707.25</v>
      </c>
      <c r="H84" s="44">
        <v>1</v>
      </c>
      <c r="I84" s="109">
        <v>707.25</v>
      </c>
      <c r="J84" s="131">
        <v>7.55</v>
      </c>
      <c r="K84" s="43"/>
      <c r="L84" s="73">
        <v>5339.74</v>
      </c>
      <c r="M84" s="43"/>
      <c r="N84" s="47"/>
      <c r="AF84" s="39"/>
      <c r="AG84" s="48"/>
      <c r="AH84" s="48" t="s">
        <v>846</v>
      </c>
      <c r="AM84" s="48"/>
    </row>
    <row r="85" spans="1:39" s="4" customFormat="1" ht="15" x14ac:dyDescent="0.25">
      <c r="A85" s="71"/>
      <c r="B85" s="72"/>
      <c r="C85" s="847" t="s">
        <v>81</v>
      </c>
      <c r="D85" s="847"/>
      <c r="E85" s="847"/>
      <c r="F85" s="42"/>
      <c r="G85" s="43"/>
      <c r="H85" s="43"/>
      <c r="I85" s="43"/>
      <c r="J85" s="46"/>
      <c r="K85" s="43"/>
      <c r="L85" s="73">
        <v>5339.74</v>
      </c>
      <c r="M85" s="66"/>
      <c r="N85" s="47"/>
      <c r="AF85" s="39"/>
      <c r="AG85" s="48"/>
      <c r="AH85" s="48"/>
      <c r="AM85" s="48" t="s">
        <v>81</v>
      </c>
    </row>
    <row r="86" spans="1:39" s="4" customFormat="1" ht="45.75" x14ac:dyDescent="0.25">
      <c r="A86" s="40" t="s">
        <v>131</v>
      </c>
      <c r="B86" s="41" t="s">
        <v>847</v>
      </c>
      <c r="C86" s="847" t="s">
        <v>848</v>
      </c>
      <c r="D86" s="847"/>
      <c r="E86" s="847"/>
      <c r="F86" s="42" t="s">
        <v>326</v>
      </c>
      <c r="G86" s="43">
        <v>0.61499999999999999</v>
      </c>
      <c r="H86" s="44">
        <v>1</v>
      </c>
      <c r="I86" s="129">
        <v>0.61499999999999999</v>
      </c>
      <c r="J86" s="46"/>
      <c r="K86" s="43"/>
      <c r="L86" s="46"/>
      <c r="M86" s="43"/>
      <c r="N86" s="47"/>
      <c r="AF86" s="39"/>
      <c r="AG86" s="48"/>
      <c r="AH86" s="48" t="s">
        <v>848</v>
      </c>
      <c r="AM86" s="48"/>
    </row>
    <row r="87" spans="1:39" s="4" customFormat="1" ht="22.5" x14ac:dyDescent="0.25">
      <c r="A87" s="49"/>
      <c r="B87" s="50" t="s">
        <v>699</v>
      </c>
      <c r="C87" s="848" t="s">
        <v>65</v>
      </c>
      <c r="D87" s="848"/>
      <c r="E87" s="848"/>
      <c r="F87" s="848"/>
      <c r="G87" s="848"/>
      <c r="H87" s="848"/>
      <c r="I87" s="848"/>
      <c r="J87" s="848"/>
      <c r="K87" s="848"/>
      <c r="L87" s="848"/>
      <c r="M87" s="848"/>
      <c r="N87" s="849"/>
      <c r="AF87" s="39"/>
      <c r="AG87" s="48"/>
      <c r="AH87" s="48"/>
      <c r="AI87" s="3" t="s">
        <v>65</v>
      </c>
      <c r="AM87" s="48"/>
    </row>
    <row r="88" spans="1:39" s="4" customFormat="1" ht="15" x14ac:dyDescent="0.25">
      <c r="A88" s="51"/>
      <c r="B88" s="50" t="s">
        <v>60</v>
      </c>
      <c r="C88" s="853" t="s">
        <v>66</v>
      </c>
      <c r="D88" s="853"/>
      <c r="E88" s="853"/>
      <c r="F88" s="53"/>
      <c r="G88" s="54"/>
      <c r="H88" s="54"/>
      <c r="I88" s="54"/>
      <c r="J88" s="57">
        <v>126.67</v>
      </c>
      <c r="K88" s="56">
        <v>1.1499999999999999</v>
      </c>
      <c r="L88" s="57">
        <v>89.59</v>
      </c>
      <c r="M88" s="56">
        <v>35.42</v>
      </c>
      <c r="N88" s="58">
        <v>3173.28</v>
      </c>
      <c r="AF88" s="39"/>
      <c r="AG88" s="48"/>
      <c r="AH88" s="48"/>
      <c r="AJ88" s="3" t="s">
        <v>66</v>
      </c>
      <c r="AM88" s="48"/>
    </row>
    <row r="89" spans="1:39" s="4" customFormat="1" ht="15" x14ac:dyDescent="0.25">
      <c r="A89" s="51"/>
      <c r="B89" s="50" t="s">
        <v>67</v>
      </c>
      <c r="C89" s="853" t="s">
        <v>68</v>
      </c>
      <c r="D89" s="853"/>
      <c r="E89" s="853"/>
      <c r="F89" s="53"/>
      <c r="G89" s="54"/>
      <c r="H89" s="54"/>
      <c r="I89" s="54"/>
      <c r="J89" s="55">
        <v>4142.01</v>
      </c>
      <c r="K89" s="56">
        <v>1.1499999999999999</v>
      </c>
      <c r="L89" s="55">
        <v>2929.44</v>
      </c>
      <c r="M89" s="54"/>
      <c r="N89" s="59"/>
      <c r="AF89" s="39"/>
      <c r="AG89" s="48"/>
      <c r="AH89" s="48"/>
      <c r="AJ89" s="3" t="s">
        <v>68</v>
      </c>
      <c r="AM89" s="48"/>
    </row>
    <row r="90" spans="1:39" s="4" customFormat="1" ht="15" x14ac:dyDescent="0.25">
      <c r="A90" s="51"/>
      <c r="B90" s="50" t="s">
        <v>69</v>
      </c>
      <c r="C90" s="853" t="s">
        <v>70</v>
      </c>
      <c r="D90" s="853"/>
      <c r="E90" s="853"/>
      <c r="F90" s="53"/>
      <c r="G90" s="54"/>
      <c r="H90" s="54"/>
      <c r="I90" s="54"/>
      <c r="J90" s="57">
        <v>233.38</v>
      </c>
      <c r="K90" s="56">
        <v>1.1499999999999999</v>
      </c>
      <c r="L90" s="57">
        <v>165.06</v>
      </c>
      <c r="M90" s="56">
        <v>35.42</v>
      </c>
      <c r="N90" s="58">
        <v>5846.43</v>
      </c>
      <c r="AF90" s="39"/>
      <c r="AG90" s="48"/>
      <c r="AH90" s="48"/>
      <c r="AJ90" s="3" t="s">
        <v>70</v>
      </c>
      <c r="AM90" s="48"/>
    </row>
    <row r="91" spans="1:39" s="4" customFormat="1" ht="15" x14ac:dyDescent="0.25">
      <c r="A91" s="51"/>
      <c r="B91" s="50" t="s">
        <v>86</v>
      </c>
      <c r="C91" s="853" t="s">
        <v>87</v>
      </c>
      <c r="D91" s="853"/>
      <c r="E91" s="853"/>
      <c r="F91" s="53"/>
      <c r="G91" s="54"/>
      <c r="H91" s="54"/>
      <c r="I91" s="54"/>
      <c r="J91" s="57">
        <v>48.8</v>
      </c>
      <c r="K91" s="54"/>
      <c r="L91" s="57">
        <v>30.01</v>
      </c>
      <c r="M91" s="54"/>
      <c r="N91" s="59"/>
      <c r="AF91" s="39"/>
      <c r="AG91" s="48"/>
      <c r="AH91" s="48"/>
      <c r="AJ91" s="3" t="s">
        <v>87</v>
      </c>
      <c r="AM91" s="48"/>
    </row>
    <row r="92" spans="1:39" s="4" customFormat="1" ht="15" x14ac:dyDescent="0.25">
      <c r="A92" s="60"/>
      <c r="B92" s="50"/>
      <c r="C92" s="853" t="s">
        <v>71</v>
      </c>
      <c r="D92" s="853"/>
      <c r="E92" s="853"/>
      <c r="F92" s="53" t="s">
        <v>72</v>
      </c>
      <c r="G92" s="56">
        <v>14.85</v>
      </c>
      <c r="H92" s="56">
        <v>1.1499999999999999</v>
      </c>
      <c r="I92" s="136">
        <v>10.5026625</v>
      </c>
      <c r="J92" s="63"/>
      <c r="K92" s="54"/>
      <c r="L92" s="63"/>
      <c r="M92" s="54"/>
      <c r="N92" s="59"/>
      <c r="AF92" s="39"/>
      <c r="AG92" s="48"/>
      <c r="AH92" s="48"/>
      <c r="AK92" s="3" t="s">
        <v>71</v>
      </c>
      <c r="AM92" s="48"/>
    </row>
    <row r="93" spans="1:39" s="4" customFormat="1" ht="15" x14ac:dyDescent="0.25">
      <c r="A93" s="60"/>
      <c r="B93" s="50"/>
      <c r="C93" s="853" t="s">
        <v>73</v>
      </c>
      <c r="D93" s="853"/>
      <c r="E93" s="853"/>
      <c r="F93" s="53" t="s">
        <v>72</v>
      </c>
      <c r="G93" s="61">
        <v>18.5</v>
      </c>
      <c r="H93" s="56">
        <v>1.1499999999999999</v>
      </c>
      <c r="I93" s="132">
        <v>13.084125</v>
      </c>
      <c r="J93" s="63"/>
      <c r="K93" s="54"/>
      <c r="L93" s="63"/>
      <c r="M93" s="54"/>
      <c r="N93" s="59"/>
      <c r="AF93" s="39"/>
      <c r="AG93" s="48"/>
      <c r="AH93" s="48"/>
      <c r="AK93" s="3" t="s">
        <v>73</v>
      </c>
      <c r="AM93" s="48"/>
    </row>
    <row r="94" spans="1:39" s="4" customFormat="1" ht="15" x14ac:dyDescent="0.25">
      <c r="A94" s="51"/>
      <c r="B94" s="50"/>
      <c r="C94" s="854" t="s">
        <v>74</v>
      </c>
      <c r="D94" s="854"/>
      <c r="E94" s="854"/>
      <c r="F94" s="65"/>
      <c r="G94" s="66"/>
      <c r="H94" s="66"/>
      <c r="I94" s="66"/>
      <c r="J94" s="67">
        <v>4317.4799999999996</v>
      </c>
      <c r="K94" s="66"/>
      <c r="L94" s="67">
        <v>3049.04</v>
      </c>
      <c r="M94" s="66"/>
      <c r="N94" s="69"/>
      <c r="AF94" s="39"/>
      <c r="AG94" s="48"/>
      <c r="AH94" s="48"/>
      <c r="AL94" s="3" t="s">
        <v>74</v>
      </c>
      <c r="AM94" s="48"/>
    </row>
    <row r="95" spans="1:39" s="4" customFormat="1" ht="15" x14ac:dyDescent="0.25">
      <c r="A95" s="60"/>
      <c r="B95" s="50"/>
      <c r="C95" s="853" t="s">
        <v>75</v>
      </c>
      <c r="D95" s="853"/>
      <c r="E95" s="853"/>
      <c r="F95" s="53"/>
      <c r="G95" s="54"/>
      <c r="H95" s="54"/>
      <c r="I95" s="54"/>
      <c r="J95" s="63"/>
      <c r="K95" s="54"/>
      <c r="L95" s="57">
        <v>254.65</v>
      </c>
      <c r="M95" s="54"/>
      <c r="N95" s="58">
        <v>9019.7099999999991</v>
      </c>
      <c r="AF95" s="39"/>
      <c r="AG95" s="48"/>
      <c r="AH95" s="48"/>
      <c r="AK95" s="3" t="s">
        <v>75</v>
      </c>
      <c r="AM95" s="48"/>
    </row>
    <row r="96" spans="1:39" s="4" customFormat="1" ht="15" x14ac:dyDescent="0.25">
      <c r="A96" s="60"/>
      <c r="B96" s="50" t="s">
        <v>76</v>
      </c>
      <c r="C96" s="853" t="s">
        <v>77</v>
      </c>
      <c r="D96" s="853"/>
      <c r="E96" s="853"/>
      <c r="F96" s="53" t="s">
        <v>78</v>
      </c>
      <c r="G96" s="70">
        <v>147</v>
      </c>
      <c r="H96" s="54"/>
      <c r="I96" s="70">
        <v>147</v>
      </c>
      <c r="J96" s="63"/>
      <c r="K96" s="54"/>
      <c r="L96" s="57">
        <v>374.34</v>
      </c>
      <c r="M96" s="54"/>
      <c r="N96" s="58">
        <v>13258.97</v>
      </c>
      <c r="AF96" s="39"/>
      <c r="AG96" s="48"/>
      <c r="AH96" s="48"/>
      <c r="AK96" s="3" t="s">
        <v>77</v>
      </c>
      <c r="AM96" s="48"/>
    </row>
    <row r="97" spans="1:39" s="4" customFormat="1" ht="15" x14ac:dyDescent="0.25">
      <c r="A97" s="60"/>
      <c r="B97" s="50" t="s">
        <v>79</v>
      </c>
      <c r="C97" s="853" t="s">
        <v>80</v>
      </c>
      <c r="D97" s="853"/>
      <c r="E97" s="853"/>
      <c r="F97" s="53" t="s">
        <v>78</v>
      </c>
      <c r="G97" s="70">
        <v>134</v>
      </c>
      <c r="H97" s="54"/>
      <c r="I97" s="70">
        <v>134</v>
      </c>
      <c r="J97" s="63"/>
      <c r="K97" s="54"/>
      <c r="L97" s="57">
        <v>341.23</v>
      </c>
      <c r="M97" s="54"/>
      <c r="N97" s="58">
        <v>12086.41</v>
      </c>
      <c r="AF97" s="39"/>
      <c r="AG97" s="48"/>
      <c r="AH97" s="48"/>
      <c r="AK97" s="3" t="s">
        <v>80</v>
      </c>
      <c r="AM97" s="48"/>
    </row>
    <row r="98" spans="1:39" s="4" customFormat="1" ht="15" x14ac:dyDescent="0.25">
      <c r="A98" s="71"/>
      <c r="B98" s="72"/>
      <c r="C98" s="847" t="s">
        <v>81</v>
      </c>
      <c r="D98" s="847"/>
      <c r="E98" s="847"/>
      <c r="F98" s="42"/>
      <c r="G98" s="43"/>
      <c r="H98" s="43"/>
      <c r="I98" s="43"/>
      <c r="J98" s="46"/>
      <c r="K98" s="43"/>
      <c r="L98" s="73">
        <v>3764.61</v>
      </c>
      <c r="M98" s="66"/>
      <c r="N98" s="47"/>
      <c r="AF98" s="39"/>
      <c r="AG98" s="48"/>
      <c r="AH98" s="48"/>
      <c r="AM98" s="48" t="s">
        <v>81</v>
      </c>
    </row>
    <row r="99" spans="1:39" s="4" customFormat="1" ht="45.75" x14ac:dyDescent="0.25">
      <c r="A99" s="40" t="s">
        <v>134</v>
      </c>
      <c r="B99" s="41" t="s">
        <v>849</v>
      </c>
      <c r="C99" s="847" t="s">
        <v>850</v>
      </c>
      <c r="D99" s="847"/>
      <c r="E99" s="847"/>
      <c r="F99" s="42" t="s">
        <v>326</v>
      </c>
      <c r="G99" s="43">
        <v>0.61499999999999999</v>
      </c>
      <c r="H99" s="44">
        <v>1</v>
      </c>
      <c r="I99" s="129">
        <v>0.61499999999999999</v>
      </c>
      <c r="J99" s="46"/>
      <c r="K99" s="43"/>
      <c r="L99" s="46"/>
      <c r="M99" s="43"/>
      <c r="N99" s="47"/>
      <c r="AF99" s="39"/>
      <c r="AG99" s="48"/>
      <c r="AH99" s="48" t="s">
        <v>850</v>
      </c>
      <c r="AM99" s="48"/>
    </row>
    <row r="100" spans="1:39" s="4" customFormat="1" ht="22.5" x14ac:dyDescent="0.25">
      <c r="A100" s="49"/>
      <c r="B100" s="50" t="s">
        <v>699</v>
      </c>
      <c r="C100" s="848" t="s">
        <v>65</v>
      </c>
      <c r="D100" s="848"/>
      <c r="E100" s="848"/>
      <c r="F100" s="848"/>
      <c r="G100" s="848"/>
      <c r="H100" s="848"/>
      <c r="I100" s="848"/>
      <c r="J100" s="848"/>
      <c r="K100" s="848"/>
      <c r="L100" s="848"/>
      <c r="M100" s="848"/>
      <c r="N100" s="849"/>
      <c r="AF100" s="39"/>
      <c r="AG100" s="48"/>
      <c r="AH100" s="48"/>
      <c r="AI100" s="3" t="s">
        <v>65</v>
      </c>
      <c r="AM100" s="48"/>
    </row>
    <row r="101" spans="1:39" s="4" customFormat="1" ht="15" x14ac:dyDescent="0.25">
      <c r="A101" s="51"/>
      <c r="B101" s="50" t="s">
        <v>60</v>
      </c>
      <c r="C101" s="853" t="s">
        <v>66</v>
      </c>
      <c r="D101" s="853"/>
      <c r="E101" s="853"/>
      <c r="F101" s="53"/>
      <c r="G101" s="54"/>
      <c r="H101" s="54"/>
      <c r="I101" s="54"/>
      <c r="J101" s="57">
        <v>246.01</v>
      </c>
      <c r="K101" s="56">
        <v>1.1499999999999999</v>
      </c>
      <c r="L101" s="57">
        <v>173.99</v>
      </c>
      <c r="M101" s="56">
        <v>35.42</v>
      </c>
      <c r="N101" s="58">
        <v>6162.73</v>
      </c>
      <c r="AF101" s="39"/>
      <c r="AG101" s="48"/>
      <c r="AH101" s="48"/>
      <c r="AJ101" s="3" t="s">
        <v>66</v>
      </c>
      <c r="AM101" s="48"/>
    </row>
    <row r="102" spans="1:39" s="4" customFormat="1" ht="15" x14ac:dyDescent="0.25">
      <c r="A102" s="51"/>
      <c r="B102" s="50" t="s">
        <v>67</v>
      </c>
      <c r="C102" s="853" t="s">
        <v>68</v>
      </c>
      <c r="D102" s="853"/>
      <c r="E102" s="853"/>
      <c r="F102" s="53"/>
      <c r="G102" s="54"/>
      <c r="H102" s="54"/>
      <c r="I102" s="54"/>
      <c r="J102" s="55">
        <v>3803.39</v>
      </c>
      <c r="K102" s="56">
        <v>1.1499999999999999</v>
      </c>
      <c r="L102" s="55">
        <v>2689.95</v>
      </c>
      <c r="M102" s="54"/>
      <c r="N102" s="59"/>
      <c r="AF102" s="39"/>
      <c r="AG102" s="48"/>
      <c r="AH102" s="48"/>
      <c r="AJ102" s="3" t="s">
        <v>68</v>
      </c>
      <c r="AM102" s="48"/>
    </row>
    <row r="103" spans="1:39" s="4" customFormat="1" ht="15" x14ac:dyDescent="0.25">
      <c r="A103" s="51"/>
      <c r="B103" s="50" t="s">
        <v>69</v>
      </c>
      <c r="C103" s="853" t="s">
        <v>70</v>
      </c>
      <c r="D103" s="853"/>
      <c r="E103" s="853"/>
      <c r="F103" s="53"/>
      <c r="G103" s="54"/>
      <c r="H103" s="54"/>
      <c r="I103" s="54"/>
      <c r="J103" s="57">
        <v>217.18</v>
      </c>
      <c r="K103" s="56">
        <v>1.1499999999999999</v>
      </c>
      <c r="L103" s="57">
        <v>153.6</v>
      </c>
      <c r="M103" s="56">
        <v>35.42</v>
      </c>
      <c r="N103" s="58">
        <v>5440.51</v>
      </c>
      <c r="AF103" s="39"/>
      <c r="AG103" s="48"/>
      <c r="AH103" s="48"/>
      <c r="AJ103" s="3" t="s">
        <v>70</v>
      </c>
      <c r="AM103" s="48"/>
    </row>
    <row r="104" spans="1:39" s="4" customFormat="1" ht="15" x14ac:dyDescent="0.25">
      <c r="A104" s="51"/>
      <c r="B104" s="50" t="s">
        <v>86</v>
      </c>
      <c r="C104" s="853" t="s">
        <v>87</v>
      </c>
      <c r="D104" s="853"/>
      <c r="E104" s="853"/>
      <c r="F104" s="53"/>
      <c r="G104" s="54"/>
      <c r="H104" s="54"/>
      <c r="I104" s="54"/>
      <c r="J104" s="57">
        <v>61</v>
      </c>
      <c r="K104" s="54"/>
      <c r="L104" s="57">
        <v>37.520000000000003</v>
      </c>
      <c r="M104" s="54"/>
      <c r="N104" s="59"/>
      <c r="AF104" s="39"/>
      <c r="AG104" s="48"/>
      <c r="AH104" s="48"/>
      <c r="AJ104" s="3" t="s">
        <v>87</v>
      </c>
      <c r="AM104" s="48"/>
    </row>
    <row r="105" spans="1:39" s="4" customFormat="1" ht="15" x14ac:dyDescent="0.25">
      <c r="A105" s="60"/>
      <c r="B105" s="50"/>
      <c r="C105" s="853" t="s">
        <v>71</v>
      </c>
      <c r="D105" s="853"/>
      <c r="E105" s="853"/>
      <c r="F105" s="53" t="s">
        <v>72</v>
      </c>
      <c r="G105" s="56">
        <v>28.84</v>
      </c>
      <c r="H105" s="56">
        <v>1.1499999999999999</v>
      </c>
      <c r="I105" s="64">
        <v>20.397089999999999</v>
      </c>
      <c r="J105" s="63"/>
      <c r="K105" s="54"/>
      <c r="L105" s="63"/>
      <c r="M105" s="54"/>
      <c r="N105" s="59"/>
      <c r="AF105" s="39"/>
      <c r="AG105" s="48"/>
      <c r="AH105" s="48"/>
      <c r="AK105" s="3" t="s">
        <v>71</v>
      </c>
      <c r="AM105" s="48"/>
    </row>
    <row r="106" spans="1:39" s="4" customFormat="1" ht="15" x14ac:dyDescent="0.25">
      <c r="A106" s="60"/>
      <c r="B106" s="50"/>
      <c r="C106" s="853" t="s">
        <v>73</v>
      </c>
      <c r="D106" s="853"/>
      <c r="E106" s="853"/>
      <c r="F106" s="53" t="s">
        <v>72</v>
      </c>
      <c r="G106" s="56">
        <v>17.23</v>
      </c>
      <c r="H106" s="56">
        <v>1.1499999999999999</v>
      </c>
      <c r="I106" s="136">
        <v>12.1859175</v>
      </c>
      <c r="J106" s="63"/>
      <c r="K106" s="54"/>
      <c r="L106" s="63"/>
      <c r="M106" s="54"/>
      <c r="N106" s="59"/>
      <c r="AF106" s="39"/>
      <c r="AG106" s="48"/>
      <c r="AH106" s="48"/>
      <c r="AK106" s="3" t="s">
        <v>73</v>
      </c>
      <c r="AM106" s="48"/>
    </row>
    <row r="107" spans="1:39" s="4" customFormat="1" ht="15" x14ac:dyDescent="0.25">
      <c r="A107" s="51"/>
      <c r="B107" s="50"/>
      <c r="C107" s="854" t="s">
        <v>74</v>
      </c>
      <c r="D107" s="854"/>
      <c r="E107" s="854"/>
      <c r="F107" s="65"/>
      <c r="G107" s="66"/>
      <c r="H107" s="66"/>
      <c r="I107" s="66"/>
      <c r="J107" s="67">
        <v>4110.3999999999996</v>
      </c>
      <c r="K107" s="66"/>
      <c r="L107" s="67">
        <v>2901.46</v>
      </c>
      <c r="M107" s="66"/>
      <c r="N107" s="69"/>
      <c r="AF107" s="39"/>
      <c r="AG107" s="48"/>
      <c r="AH107" s="48"/>
      <c r="AL107" s="3" t="s">
        <v>74</v>
      </c>
      <c r="AM107" s="48"/>
    </row>
    <row r="108" spans="1:39" s="4" customFormat="1" ht="15" x14ac:dyDescent="0.25">
      <c r="A108" s="60"/>
      <c r="B108" s="50"/>
      <c r="C108" s="853" t="s">
        <v>75</v>
      </c>
      <c r="D108" s="853"/>
      <c r="E108" s="853"/>
      <c r="F108" s="53"/>
      <c r="G108" s="54"/>
      <c r="H108" s="54"/>
      <c r="I108" s="54"/>
      <c r="J108" s="63"/>
      <c r="K108" s="54"/>
      <c r="L108" s="57">
        <v>327.58999999999997</v>
      </c>
      <c r="M108" s="54"/>
      <c r="N108" s="58">
        <v>11603.24</v>
      </c>
      <c r="AF108" s="39"/>
      <c r="AG108" s="48"/>
      <c r="AH108" s="48"/>
      <c r="AK108" s="3" t="s">
        <v>75</v>
      </c>
      <c r="AM108" s="48"/>
    </row>
    <row r="109" spans="1:39" s="4" customFormat="1" ht="15" x14ac:dyDescent="0.25">
      <c r="A109" s="60"/>
      <c r="B109" s="50" t="s">
        <v>76</v>
      </c>
      <c r="C109" s="853" t="s">
        <v>77</v>
      </c>
      <c r="D109" s="853"/>
      <c r="E109" s="853"/>
      <c r="F109" s="53" t="s">
        <v>78</v>
      </c>
      <c r="G109" s="70">
        <v>147</v>
      </c>
      <c r="H109" s="54"/>
      <c r="I109" s="70">
        <v>147</v>
      </c>
      <c r="J109" s="63"/>
      <c r="K109" s="54"/>
      <c r="L109" s="57">
        <v>481.56</v>
      </c>
      <c r="M109" s="54"/>
      <c r="N109" s="58">
        <v>17056.759999999998</v>
      </c>
      <c r="AF109" s="39"/>
      <c r="AG109" s="48"/>
      <c r="AH109" s="48"/>
      <c r="AK109" s="3" t="s">
        <v>77</v>
      </c>
      <c r="AM109" s="48"/>
    </row>
    <row r="110" spans="1:39" s="4" customFormat="1" ht="15" x14ac:dyDescent="0.25">
      <c r="A110" s="60"/>
      <c r="B110" s="50" t="s">
        <v>79</v>
      </c>
      <c r="C110" s="853" t="s">
        <v>80</v>
      </c>
      <c r="D110" s="853"/>
      <c r="E110" s="853"/>
      <c r="F110" s="53" t="s">
        <v>78</v>
      </c>
      <c r="G110" s="70">
        <v>134</v>
      </c>
      <c r="H110" s="54"/>
      <c r="I110" s="70">
        <v>134</v>
      </c>
      <c r="J110" s="63"/>
      <c r="K110" s="54"/>
      <c r="L110" s="57">
        <v>438.97</v>
      </c>
      <c r="M110" s="54"/>
      <c r="N110" s="58">
        <v>15548.34</v>
      </c>
      <c r="AF110" s="39"/>
      <c r="AG110" s="48"/>
      <c r="AH110" s="48"/>
      <c r="AK110" s="3" t="s">
        <v>80</v>
      </c>
      <c r="AM110" s="48"/>
    </row>
    <row r="111" spans="1:39" s="4" customFormat="1" ht="15" x14ac:dyDescent="0.25">
      <c r="A111" s="71"/>
      <c r="B111" s="72"/>
      <c r="C111" s="847" t="s">
        <v>81</v>
      </c>
      <c r="D111" s="847"/>
      <c r="E111" s="847"/>
      <c r="F111" s="42"/>
      <c r="G111" s="43"/>
      <c r="H111" s="43"/>
      <c r="I111" s="43"/>
      <c r="J111" s="46"/>
      <c r="K111" s="43"/>
      <c r="L111" s="73">
        <v>3821.99</v>
      </c>
      <c r="M111" s="66"/>
      <c r="N111" s="47"/>
      <c r="AF111" s="39"/>
      <c r="AG111" s="48"/>
      <c r="AH111" s="48"/>
      <c r="AM111" s="48" t="s">
        <v>81</v>
      </c>
    </row>
    <row r="112" spans="1:39" s="4" customFormat="1" ht="34.5" x14ac:dyDescent="0.25">
      <c r="A112" s="40" t="s">
        <v>143</v>
      </c>
      <c r="B112" s="41" t="s">
        <v>851</v>
      </c>
      <c r="C112" s="847" t="s">
        <v>852</v>
      </c>
      <c r="D112" s="847"/>
      <c r="E112" s="847"/>
      <c r="F112" s="42" t="s">
        <v>326</v>
      </c>
      <c r="G112" s="43">
        <v>0.61499999999999999</v>
      </c>
      <c r="H112" s="44">
        <v>1</v>
      </c>
      <c r="I112" s="129">
        <v>0.61499999999999999</v>
      </c>
      <c r="J112" s="46"/>
      <c r="K112" s="43"/>
      <c r="L112" s="46"/>
      <c r="M112" s="43"/>
      <c r="N112" s="47"/>
      <c r="AF112" s="39"/>
      <c r="AG112" s="48"/>
      <c r="AH112" s="48" t="s">
        <v>852</v>
      </c>
      <c r="AM112" s="48"/>
    </row>
    <row r="113" spans="1:39" s="4" customFormat="1" ht="22.5" x14ac:dyDescent="0.25">
      <c r="A113" s="49"/>
      <c r="B113" s="50" t="s">
        <v>699</v>
      </c>
      <c r="C113" s="848" t="s">
        <v>65</v>
      </c>
      <c r="D113" s="848"/>
      <c r="E113" s="848"/>
      <c r="F113" s="848"/>
      <c r="G113" s="848"/>
      <c r="H113" s="848"/>
      <c r="I113" s="848"/>
      <c r="J113" s="848"/>
      <c r="K113" s="848"/>
      <c r="L113" s="848"/>
      <c r="M113" s="848"/>
      <c r="N113" s="849"/>
      <c r="AF113" s="39"/>
      <c r="AG113" s="48"/>
      <c r="AH113" s="48"/>
      <c r="AI113" s="3" t="s">
        <v>65</v>
      </c>
      <c r="AM113" s="48"/>
    </row>
    <row r="114" spans="1:39" s="4" customFormat="1" ht="15" x14ac:dyDescent="0.25">
      <c r="A114" s="49"/>
      <c r="B114" s="50"/>
      <c r="C114" s="848" t="s">
        <v>853</v>
      </c>
      <c r="D114" s="848"/>
      <c r="E114" s="848"/>
      <c r="F114" s="848"/>
      <c r="G114" s="848"/>
      <c r="H114" s="848"/>
      <c r="I114" s="848"/>
      <c r="J114" s="848"/>
      <c r="K114" s="848"/>
      <c r="L114" s="848"/>
      <c r="M114" s="848"/>
      <c r="N114" s="849"/>
      <c r="AF114" s="39"/>
      <c r="AG114" s="48"/>
      <c r="AH114" s="48"/>
      <c r="AI114" s="3" t="s">
        <v>853</v>
      </c>
      <c r="AM114" s="48"/>
    </row>
    <row r="115" spans="1:39" s="4" customFormat="1" ht="15" x14ac:dyDescent="0.25">
      <c r="A115" s="51"/>
      <c r="B115" s="50" t="s">
        <v>67</v>
      </c>
      <c r="C115" s="853" t="s">
        <v>68</v>
      </c>
      <c r="D115" s="853"/>
      <c r="E115" s="853"/>
      <c r="F115" s="53"/>
      <c r="G115" s="54"/>
      <c r="H115" s="54"/>
      <c r="I115" s="54"/>
      <c r="J115" s="57">
        <v>119.54</v>
      </c>
      <c r="K115" s="61">
        <v>6.9</v>
      </c>
      <c r="L115" s="57">
        <v>507.27</v>
      </c>
      <c r="M115" s="54"/>
      <c r="N115" s="59"/>
      <c r="AF115" s="39"/>
      <c r="AG115" s="48"/>
      <c r="AH115" s="48"/>
      <c r="AJ115" s="3" t="s">
        <v>68</v>
      </c>
      <c r="AM115" s="48"/>
    </row>
    <row r="116" spans="1:39" s="4" customFormat="1" ht="15" x14ac:dyDescent="0.25">
      <c r="A116" s="51"/>
      <c r="B116" s="50" t="s">
        <v>69</v>
      </c>
      <c r="C116" s="853" t="s">
        <v>70</v>
      </c>
      <c r="D116" s="853"/>
      <c r="E116" s="853"/>
      <c r="F116" s="53"/>
      <c r="G116" s="54"/>
      <c r="H116" s="54"/>
      <c r="I116" s="54"/>
      <c r="J116" s="57">
        <v>5.78</v>
      </c>
      <c r="K116" s="61">
        <v>6.9</v>
      </c>
      <c r="L116" s="57">
        <v>24.53</v>
      </c>
      <c r="M116" s="56">
        <v>35.42</v>
      </c>
      <c r="N116" s="133">
        <v>868.85</v>
      </c>
      <c r="AF116" s="39"/>
      <c r="AG116" s="48"/>
      <c r="AH116" s="48"/>
      <c r="AJ116" s="3" t="s">
        <v>70</v>
      </c>
      <c r="AM116" s="48"/>
    </row>
    <row r="117" spans="1:39" s="4" customFormat="1" ht="15" x14ac:dyDescent="0.25">
      <c r="A117" s="60"/>
      <c r="B117" s="50"/>
      <c r="C117" s="853" t="s">
        <v>73</v>
      </c>
      <c r="D117" s="853"/>
      <c r="E117" s="853"/>
      <c r="F117" s="53" t="s">
        <v>72</v>
      </c>
      <c r="G117" s="56">
        <v>0.46</v>
      </c>
      <c r="H117" s="61">
        <v>6.9</v>
      </c>
      <c r="I117" s="64">
        <v>1.95201</v>
      </c>
      <c r="J117" s="63"/>
      <c r="K117" s="54"/>
      <c r="L117" s="63"/>
      <c r="M117" s="54"/>
      <c r="N117" s="59"/>
      <c r="AF117" s="39"/>
      <c r="AG117" s="48"/>
      <c r="AH117" s="48"/>
      <c r="AK117" s="3" t="s">
        <v>73</v>
      </c>
      <c r="AM117" s="48"/>
    </row>
    <row r="118" spans="1:39" s="4" customFormat="1" ht="15" x14ac:dyDescent="0.25">
      <c r="A118" s="51"/>
      <c r="B118" s="50"/>
      <c r="C118" s="854" t="s">
        <v>74</v>
      </c>
      <c r="D118" s="854"/>
      <c r="E118" s="854"/>
      <c r="F118" s="65"/>
      <c r="G118" s="66"/>
      <c r="H118" s="66"/>
      <c r="I118" s="66"/>
      <c r="J118" s="68">
        <v>119.54</v>
      </c>
      <c r="K118" s="66"/>
      <c r="L118" s="68">
        <v>507.27</v>
      </c>
      <c r="M118" s="66"/>
      <c r="N118" s="69"/>
      <c r="AF118" s="39"/>
      <c r="AG118" s="48"/>
      <c r="AH118" s="48"/>
      <c r="AL118" s="3" t="s">
        <v>74</v>
      </c>
      <c r="AM118" s="48"/>
    </row>
    <row r="119" spans="1:39" s="4" customFormat="1" ht="15" x14ac:dyDescent="0.25">
      <c r="A119" s="60"/>
      <c r="B119" s="50"/>
      <c r="C119" s="853" t="s">
        <v>75</v>
      </c>
      <c r="D119" s="853"/>
      <c r="E119" s="853"/>
      <c r="F119" s="53"/>
      <c r="G119" s="54"/>
      <c r="H119" s="54"/>
      <c r="I119" s="54"/>
      <c r="J119" s="63"/>
      <c r="K119" s="54"/>
      <c r="L119" s="57">
        <v>24.53</v>
      </c>
      <c r="M119" s="54"/>
      <c r="N119" s="133">
        <v>868.85</v>
      </c>
      <c r="AF119" s="39"/>
      <c r="AG119" s="48"/>
      <c r="AH119" s="48"/>
      <c r="AK119" s="3" t="s">
        <v>75</v>
      </c>
      <c r="AM119" s="48"/>
    </row>
    <row r="120" spans="1:39" s="4" customFormat="1" ht="15" x14ac:dyDescent="0.25">
      <c r="A120" s="60"/>
      <c r="B120" s="50" t="s">
        <v>76</v>
      </c>
      <c r="C120" s="853" t="s">
        <v>77</v>
      </c>
      <c r="D120" s="853"/>
      <c r="E120" s="853"/>
      <c r="F120" s="53" t="s">
        <v>78</v>
      </c>
      <c r="G120" s="70">
        <v>147</v>
      </c>
      <c r="H120" s="54"/>
      <c r="I120" s="70">
        <v>147</v>
      </c>
      <c r="J120" s="63"/>
      <c r="K120" s="54"/>
      <c r="L120" s="57">
        <v>36.06</v>
      </c>
      <c r="M120" s="54"/>
      <c r="N120" s="58">
        <v>1277.21</v>
      </c>
      <c r="AF120" s="39"/>
      <c r="AG120" s="48"/>
      <c r="AH120" s="48"/>
      <c r="AK120" s="3" t="s">
        <v>77</v>
      </c>
      <c r="AM120" s="48"/>
    </row>
    <row r="121" spans="1:39" s="4" customFormat="1" ht="15" x14ac:dyDescent="0.25">
      <c r="A121" s="60"/>
      <c r="B121" s="50" t="s">
        <v>79</v>
      </c>
      <c r="C121" s="853" t="s">
        <v>80</v>
      </c>
      <c r="D121" s="853"/>
      <c r="E121" s="853"/>
      <c r="F121" s="53" t="s">
        <v>78</v>
      </c>
      <c r="G121" s="70">
        <v>134</v>
      </c>
      <c r="H121" s="54"/>
      <c r="I121" s="70">
        <v>134</v>
      </c>
      <c r="J121" s="63"/>
      <c r="K121" s="54"/>
      <c r="L121" s="57">
        <v>32.869999999999997</v>
      </c>
      <c r="M121" s="54"/>
      <c r="N121" s="58">
        <v>1164.26</v>
      </c>
      <c r="AF121" s="39"/>
      <c r="AG121" s="48"/>
      <c r="AH121" s="48"/>
      <c r="AK121" s="3" t="s">
        <v>80</v>
      </c>
      <c r="AM121" s="48"/>
    </row>
    <row r="122" spans="1:39" s="4" customFormat="1" ht="15" x14ac:dyDescent="0.25">
      <c r="A122" s="71"/>
      <c r="B122" s="72"/>
      <c r="C122" s="847" t="s">
        <v>81</v>
      </c>
      <c r="D122" s="847"/>
      <c r="E122" s="847"/>
      <c r="F122" s="42"/>
      <c r="G122" s="43"/>
      <c r="H122" s="43"/>
      <c r="I122" s="43"/>
      <c r="J122" s="46"/>
      <c r="K122" s="43"/>
      <c r="L122" s="131">
        <v>576.20000000000005</v>
      </c>
      <c r="M122" s="66"/>
      <c r="N122" s="47"/>
      <c r="AF122" s="39"/>
      <c r="AG122" s="48"/>
      <c r="AH122" s="48"/>
      <c r="AM122" s="48" t="s">
        <v>81</v>
      </c>
    </row>
    <row r="123" spans="1:39" s="4" customFormat="1" ht="34.5" x14ac:dyDescent="0.25">
      <c r="A123" s="40" t="s">
        <v>147</v>
      </c>
      <c r="B123" s="41" t="s">
        <v>854</v>
      </c>
      <c r="C123" s="847" t="s">
        <v>855</v>
      </c>
      <c r="D123" s="847"/>
      <c r="E123" s="847"/>
      <c r="F123" s="42" t="s">
        <v>130</v>
      </c>
      <c r="G123" s="43">
        <v>274.536</v>
      </c>
      <c r="H123" s="44">
        <v>1</v>
      </c>
      <c r="I123" s="129">
        <v>274.536</v>
      </c>
      <c r="J123" s="131">
        <v>183.26</v>
      </c>
      <c r="K123" s="43"/>
      <c r="L123" s="73">
        <v>50311.47</v>
      </c>
      <c r="M123" s="43"/>
      <c r="N123" s="47"/>
      <c r="AF123" s="39"/>
      <c r="AG123" s="48"/>
      <c r="AH123" s="48" t="s">
        <v>855</v>
      </c>
      <c r="AM123" s="48"/>
    </row>
    <row r="124" spans="1:39" s="4" customFormat="1" ht="15" x14ac:dyDescent="0.25">
      <c r="A124" s="71"/>
      <c r="B124" s="72"/>
      <c r="C124" s="847" t="s">
        <v>81</v>
      </c>
      <c r="D124" s="847"/>
      <c r="E124" s="847"/>
      <c r="F124" s="42"/>
      <c r="G124" s="43"/>
      <c r="H124" s="43"/>
      <c r="I124" s="43"/>
      <c r="J124" s="46"/>
      <c r="K124" s="43"/>
      <c r="L124" s="73">
        <v>50311.47</v>
      </c>
      <c r="M124" s="66"/>
      <c r="N124" s="47"/>
      <c r="AF124" s="39"/>
      <c r="AG124" s="48"/>
      <c r="AH124" s="48"/>
      <c r="AM124" s="48" t="s">
        <v>81</v>
      </c>
    </row>
    <row r="125" spans="1:39" s="4" customFormat="1" ht="45.75" x14ac:dyDescent="0.25">
      <c r="A125" s="40" t="s">
        <v>155</v>
      </c>
      <c r="B125" s="41" t="s">
        <v>324</v>
      </c>
      <c r="C125" s="847" t="s">
        <v>518</v>
      </c>
      <c r="D125" s="847"/>
      <c r="E125" s="847"/>
      <c r="F125" s="42" t="s">
        <v>326</v>
      </c>
      <c r="G125" s="43">
        <v>0.65910000000000002</v>
      </c>
      <c r="H125" s="44">
        <v>1</v>
      </c>
      <c r="I125" s="135">
        <v>0.65910000000000002</v>
      </c>
      <c r="J125" s="46"/>
      <c r="K125" s="43"/>
      <c r="L125" s="46"/>
      <c r="M125" s="43"/>
      <c r="N125" s="47"/>
      <c r="AF125" s="39"/>
      <c r="AG125" s="48"/>
      <c r="AH125" s="48" t="s">
        <v>518</v>
      </c>
      <c r="AM125" s="48"/>
    </row>
    <row r="126" spans="1:39" s="4" customFormat="1" ht="22.5" x14ac:dyDescent="0.25">
      <c r="A126" s="49"/>
      <c r="B126" s="50" t="s">
        <v>699</v>
      </c>
      <c r="C126" s="848" t="s">
        <v>65</v>
      </c>
      <c r="D126" s="848"/>
      <c r="E126" s="848"/>
      <c r="F126" s="848"/>
      <c r="G126" s="848"/>
      <c r="H126" s="848"/>
      <c r="I126" s="848"/>
      <c r="J126" s="848"/>
      <c r="K126" s="848"/>
      <c r="L126" s="848"/>
      <c r="M126" s="848"/>
      <c r="N126" s="849"/>
      <c r="AF126" s="39"/>
      <c r="AG126" s="48"/>
      <c r="AH126" s="48"/>
      <c r="AI126" s="3" t="s">
        <v>65</v>
      </c>
      <c r="AM126" s="48"/>
    </row>
    <row r="127" spans="1:39" s="4" customFormat="1" ht="15" x14ac:dyDescent="0.25">
      <c r="A127" s="51"/>
      <c r="B127" s="50" t="s">
        <v>60</v>
      </c>
      <c r="C127" s="853" t="s">
        <v>66</v>
      </c>
      <c r="D127" s="853"/>
      <c r="E127" s="853"/>
      <c r="F127" s="53"/>
      <c r="G127" s="54"/>
      <c r="H127" s="54"/>
      <c r="I127" s="54"/>
      <c r="J127" s="57">
        <v>269.61</v>
      </c>
      <c r="K127" s="56">
        <v>1.1499999999999999</v>
      </c>
      <c r="L127" s="57">
        <v>204.35</v>
      </c>
      <c r="M127" s="56">
        <v>35.42</v>
      </c>
      <c r="N127" s="58">
        <v>7238.08</v>
      </c>
      <c r="AF127" s="39"/>
      <c r="AG127" s="48"/>
      <c r="AH127" s="48"/>
      <c r="AJ127" s="3" t="s">
        <v>66</v>
      </c>
      <c r="AM127" s="48"/>
    </row>
    <row r="128" spans="1:39" s="4" customFormat="1" ht="15" x14ac:dyDescent="0.25">
      <c r="A128" s="51"/>
      <c r="B128" s="50" t="s">
        <v>67</v>
      </c>
      <c r="C128" s="853" t="s">
        <v>68</v>
      </c>
      <c r="D128" s="853"/>
      <c r="E128" s="853"/>
      <c r="F128" s="53"/>
      <c r="G128" s="54"/>
      <c r="H128" s="54"/>
      <c r="I128" s="54"/>
      <c r="J128" s="55">
        <v>6250.94</v>
      </c>
      <c r="K128" s="56">
        <v>1.1499999999999999</v>
      </c>
      <c r="L128" s="55">
        <v>4737.99</v>
      </c>
      <c r="M128" s="54"/>
      <c r="N128" s="59"/>
      <c r="AF128" s="39"/>
      <c r="AG128" s="48"/>
      <c r="AH128" s="48"/>
      <c r="AJ128" s="3" t="s">
        <v>68</v>
      </c>
      <c r="AM128" s="48"/>
    </row>
    <row r="129" spans="1:39" s="4" customFormat="1" ht="15" x14ac:dyDescent="0.25">
      <c r="A129" s="51"/>
      <c r="B129" s="50" t="s">
        <v>69</v>
      </c>
      <c r="C129" s="853" t="s">
        <v>70</v>
      </c>
      <c r="D129" s="853"/>
      <c r="E129" s="853"/>
      <c r="F129" s="53"/>
      <c r="G129" s="54"/>
      <c r="H129" s="54"/>
      <c r="I129" s="54"/>
      <c r="J129" s="57">
        <v>371.02</v>
      </c>
      <c r="K129" s="56">
        <v>1.1499999999999999</v>
      </c>
      <c r="L129" s="57">
        <v>281.22000000000003</v>
      </c>
      <c r="M129" s="56">
        <v>35.42</v>
      </c>
      <c r="N129" s="58">
        <v>9960.81</v>
      </c>
      <c r="AF129" s="39"/>
      <c r="AG129" s="48"/>
      <c r="AH129" s="48"/>
      <c r="AJ129" s="3" t="s">
        <v>70</v>
      </c>
      <c r="AM129" s="48"/>
    </row>
    <row r="130" spans="1:39" s="4" customFormat="1" ht="15" x14ac:dyDescent="0.25">
      <c r="A130" s="51"/>
      <c r="B130" s="50" t="s">
        <v>86</v>
      </c>
      <c r="C130" s="853" t="s">
        <v>87</v>
      </c>
      <c r="D130" s="853"/>
      <c r="E130" s="853"/>
      <c r="F130" s="53"/>
      <c r="G130" s="54"/>
      <c r="H130" s="54"/>
      <c r="I130" s="54"/>
      <c r="J130" s="55">
        <v>20487.599999999999</v>
      </c>
      <c r="K130" s="54"/>
      <c r="L130" s="55">
        <v>13503.38</v>
      </c>
      <c r="M130" s="54"/>
      <c r="N130" s="59"/>
      <c r="AF130" s="39"/>
      <c r="AG130" s="48"/>
      <c r="AH130" s="48"/>
      <c r="AJ130" s="3" t="s">
        <v>87</v>
      </c>
      <c r="AM130" s="48"/>
    </row>
    <row r="131" spans="1:39" s="4" customFormat="1" ht="15" x14ac:dyDescent="0.25">
      <c r="A131" s="60"/>
      <c r="B131" s="50"/>
      <c r="C131" s="853" t="s">
        <v>71</v>
      </c>
      <c r="D131" s="853"/>
      <c r="E131" s="853"/>
      <c r="F131" s="53" t="s">
        <v>72</v>
      </c>
      <c r="G131" s="70">
        <v>33</v>
      </c>
      <c r="H131" s="56">
        <v>1.1499999999999999</v>
      </c>
      <c r="I131" s="132">
        <v>25.012844999999999</v>
      </c>
      <c r="J131" s="63"/>
      <c r="K131" s="54"/>
      <c r="L131" s="63"/>
      <c r="M131" s="54"/>
      <c r="N131" s="59"/>
      <c r="AF131" s="39"/>
      <c r="AG131" s="48"/>
      <c r="AH131" s="48"/>
      <c r="AK131" s="3" t="s">
        <v>71</v>
      </c>
      <c r="AM131" s="48"/>
    </row>
    <row r="132" spans="1:39" s="4" customFormat="1" ht="15" x14ac:dyDescent="0.25">
      <c r="A132" s="60"/>
      <c r="B132" s="50"/>
      <c r="C132" s="853" t="s">
        <v>73</v>
      </c>
      <c r="D132" s="853"/>
      <c r="E132" s="853"/>
      <c r="F132" s="53" t="s">
        <v>72</v>
      </c>
      <c r="G132" s="56">
        <v>32.36</v>
      </c>
      <c r="H132" s="56">
        <v>1.1499999999999999</v>
      </c>
      <c r="I132" s="136">
        <v>24.527747399999999</v>
      </c>
      <c r="J132" s="63"/>
      <c r="K132" s="54"/>
      <c r="L132" s="63"/>
      <c r="M132" s="54"/>
      <c r="N132" s="59"/>
      <c r="AF132" s="39"/>
      <c r="AG132" s="48"/>
      <c r="AH132" s="48"/>
      <c r="AK132" s="3" t="s">
        <v>73</v>
      </c>
      <c r="AM132" s="48"/>
    </row>
    <row r="133" spans="1:39" s="4" customFormat="1" ht="15" x14ac:dyDescent="0.25">
      <c r="A133" s="51"/>
      <c r="B133" s="50"/>
      <c r="C133" s="854" t="s">
        <v>74</v>
      </c>
      <c r="D133" s="854"/>
      <c r="E133" s="854"/>
      <c r="F133" s="65"/>
      <c r="G133" s="66"/>
      <c r="H133" s="66"/>
      <c r="I133" s="66"/>
      <c r="J133" s="67">
        <v>27008.15</v>
      </c>
      <c r="K133" s="66"/>
      <c r="L133" s="67">
        <v>18445.72</v>
      </c>
      <c r="M133" s="66"/>
      <c r="N133" s="69"/>
      <c r="AF133" s="39"/>
      <c r="AG133" s="48"/>
      <c r="AH133" s="48"/>
      <c r="AL133" s="3" t="s">
        <v>74</v>
      </c>
      <c r="AM133" s="48"/>
    </row>
    <row r="134" spans="1:39" s="4" customFormat="1" ht="15" x14ac:dyDescent="0.25">
      <c r="A134" s="60"/>
      <c r="B134" s="50"/>
      <c r="C134" s="853" t="s">
        <v>75</v>
      </c>
      <c r="D134" s="853"/>
      <c r="E134" s="853"/>
      <c r="F134" s="53"/>
      <c r="G134" s="54"/>
      <c r="H134" s="54"/>
      <c r="I134" s="54"/>
      <c r="J134" s="63"/>
      <c r="K134" s="54"/>
      <c r="L134" s="57">
        <v>485.57</v>
      </c>
      <c r="M134" s="54"/>
      <c r="N134" s="58">
        <v>17198.89</v>
      </c>
      <c r="AF134" s="39"/>
      <c r="AG134" s="48"/>
      <c r="AH134" s="48"/>
      <c r="AK134" s="3" t="s">
        <v>75</v>
      </c>
      <c r="AM134" s="48"/>
    </row>
    <row r="135" spans="1:39" s="4" customFormat="1" ht="15" x14ac:dyDescent="0.25">
      <c r="A135" s="60"/>
      <c r="B135" s="50" t="s">
        <v>76</v>
      </c>
      <c r="C135" s="853" t="s">
        <v>77</v>
      </c>
      <c r="D135" s="853"/>
      <c r="E135" s="853"/>
      <c r="F135" s="53" t="s">
        <v>78</v>
      </c>
      <c r="G135" s="70">
        <v>147</v>
      </c>
      <c r="H135" s="54"/>
      <c r="I135" s="70">
        <v>147</v>
      </c>
      <c r="J135" s="63"/>
      <c r="K135" s="54"/>
      <c r="L135" s="57">
        <v>713.79</v>
      </c>
      <c r="M135" s="54"/>
      <c r="N135" s="58">
        <v>25282.37</v>
      </c>
      <c r="AF135" s="39"/>
      <c r="AG135" s="48"/>
      <c r="AH135" s="48"/>
      <c r="AK135" s="3" t="s">
        <v>77</v>
      </c>
      <c r="AM135" s="48"/>
    </row>
    <row r="136" spans="1:39" s="4" customFormat="1" ht="15" x14ac:dyDescent="0.25">
      <c r="A136" s="60"/>
      <c r="B136" s="50" t="s">
        <v>79</v>
      </c>
      <c r="C136" s="853" t="s">
        <v>80</v>
      </c>
      <c r="D136" s="853"/>
      <c r="E136" s="853"/>
      <c r="F136" s="53" t="s">
        <v>78</v>
      </c>
      <c r="G136" s="70">
        <v>134</v>
      </c>
      <c r="H136" s="54"/>
      <c r="I136" s="70">
        <v>134</v>
      </c>
      <c r="J136" s="63"/>
      <c r="K136" s="54"/>
      <c r="L136" s="57">
        <v>650.66</v>
      </c>
      <c r="M136" s="54"/>
      <c r="N136" s="58">
        <v>23046.51</v>
      </c>
      <c r="AF136" s="39"/>
      <c r="AG136" s="48"/>
      <c r="AH136" s="48"/>
      <c r="AK136" s="3" t="s">
        <v>80</v>
      </c>
      <c r="AM136" s="48"/>
    </row>
    <row r="137" spans="1:39" s="4" customFormat="1" ht="15" x14ac:dyDescent="0.25">
      <c r="A137" s="71"/>
      <c r="B137" s="72"/>
      <c r="C137" s="847" t="s">
        <v>81</v>
      </c>
      <c r="D137" s="847"/>
      <c r="E137" s="847"/>
      <c r="F137" s="42"/>
      <c r="G137" s="43"/>
      <c r="H137" s="43"/>
      <c r="I137" s="43"/>
      <c r="J137" s="46"/>
      <c r="K137" s="43"/>
      <c r="L137" s="73">
        <v>19810.169999999998</v>
      </c>
      <c r="M137" s="66"/>
      <c r="N137" s="47"/>
      <c r="AF137" s="39"/>
      <c r="AG137" s="48"/>
      <c r="AH137" s="48"/>
      <c r="AM137" s="48" t="s">
        <v>81</v>
      </c>
    </row>
    <row r="138" spans="1:39" s="4" customFormat="1" ht="34.5" x14ac:dyDescent="0.25">
      <c r="A138" s="40" t="s">
        <v>158</v>
      </c>
      <c r="B138" s="41" t="s">
        <v>328</v>
      </c>
      <c r="C138" s="847" t="s">
        <v>329</v>
      </c>
      <c r="D138" s="847"/>
      <c r="E138" s="847"/>
      <c r="F138" s="42" t="s">
        <v>326</v>
      </c>
      <c r="G138" s="43">
        <v>0.65910000000000002</v>
      </c>
      <c r="H138" s="44">
        <v>1</v>
      </c>
      <c r="I138" s="135">
        <v>0.65910000000000002</v>
      </c>
      <c r="J138" s="46"/>
      <c r="K138" s="43"/>
      <c r="L138" s="46"/>
      <c r="M138" s="43"/>
      <c r="N138" s="47"/>
      <c r="AF138" s="39"/>
      <c r="AG138" s="48"/>
      <c r="AH138" s="48" t="s">
        <v>329</v>
      </c>
      <c r="AM138" s="48"/>
    </row>
    <row r="139" spans="1:39" s="4" customFormat="1" ht="22.5" x14ac:dyDescent="0.25">
      <c r="A139" s="49"/>
      <c r="B139" s="50" t="s">
        <v>699</v>
      </c>
      <c r="C139" s="848" t="s">
        <v>65</v>
      </c>
      <c r="D139" s="848"/>
      <c r="E139" s="848"/>
      <c r="F139" s="848"/>
      <c r="G139" s="848"/>
      <c r="H139" s="848"/>
      <c r="I139" s="848"/>
      <c r="J139" s="848"/>
      <c r="K139" s="848"/>
      <c r="L139" s="848"/>
      <c r="M139" s="848"/>
      <c r="N139" s="849"/>
      <c r="AF139" s="39"/>
      <c r="AG139" s="48"/>
      <c r="AH139" s="48"/>
      <c r="AI139" s="3" t="s">
        <v>65</v>
      </c>
      <c r="AM139" s="48"/>
    </row>
    <row r="140" spans="1:39" s="4" customFormat="1" ht="15" x14ac:dyDescent="0.25">
      <c r="A140" s="49"/>
      <c r="B140" s="50" t="s">
        <v>856</v>
      </c>
      <c r="C140" s="848" t="s">
        <v>857</v>
      </c>
      <c r="D140" s="848"/>
      <c r="E140" s="848"/>
      <c r="F140" s="848"/>
      <c r="G140" s="848"/>
      <c r="H140" s="848"/>
      <c r="I140" s="848"/>
      <c r="J140" s="848"/>
      <c r="K140" s="848"/>
      <c r="L140" s="848"/>
      <c r="M140" s="848"/>
      <c r="N140" s="849"/>
      <c r="AF140" s="39"/>
      <c r="AG140" s="48"/>
      <c r="AH140" s="48"/>
      <c r="AI140" s="3" t="s">
        <v>857</v>
      </c>
      <c r="AM140" s="48"/>
    </row>
    <row r="141" spans="1:39" s="4" customFormat="1" ht="15" x14ac:dyDescent="0.25">
      <c r="A141" s="51"/>
      <c r="B141" s="50" t="s">
        <v>67</v>
      </c>
      <c r="C141" s="853" t="s">
        <v>68</v>
      </c>
      <c r="D141" s="853"/>
      <c r="E141" s="853"/>
      <c r="F141" s="53"/>
      <c r="G141" s="54"/>
      <c r="H141" s="54"/>
      <c r="I141" s="54"/>
      <c r="J141" s="57">
        <v>468.89</v>
      </c>
      <c r="K141" s="56">
        <v>3.45</v>
      </c>
      <c r="L141" s="55">
        <v>1066.21</v>
      </c>
      <c r="M141" s="54"/>
      <c r="N141" s="59"/>
      <c r="AF141" s="39"/>
      <c r="AG141" s="48"/>
      <c r="AH141" s="48"/>
      <c r="AJ141" s="3" t="s">
        <v>68</v>
      </c>
      <c r="AM141" s="48"/>
    </row>
    <row r="142" spans="1:39" s="4" customFormat="1" ht="15" x14ac:dyDescent="0.25">
      <c r="A142" s="51"/>
      <c r="B142" s="50" t="s">
        <v>69</v>
      </c>
      <c r="C142" s="853" t="s">
        <v>70</v>
      </c>
      <c r="D142" s="853"/>
      <c r="E142" s="853"/>
      <c r="F142" s="53"/>
      <c r="G142" s="54"/>
      <c r="H142" s="54"/>
      <c r="I142" s="54"/>
      <c r="J142" s="57">
        <v>27.84</v>
      </c>
      <c r="K142" s="56">
        <v>3.45</v>
      </c>
      <c r="L142" s="57">
        <v>63.31</v>
      </c>
      <c r="M142" s="56">
        <v>35.42</v>
      </c>
      <c r="N142" s="58">
        <v>2242.44</v>
      </c>
      <c r="AF142" s="39"/>
      <c r="AG142" s="48"/>
      <c r="AH142" s="48"/>
      <c r="AJ142" s="3" t="s">
        <v>70</v>
      </c>
      <c r="AM142" s="48"/>
    </row>
    <row r="143" spans="1:39" s="4" customFormat="1" ht="15" x14ac:dyDescent="0.25">
      <c r="A143" s="51"/>
      <c r="B143" s="50" t="s">
        <v>86</v>
      </c>
      <c r="C143" s="853" t="s">
        <v>87</v>
      </c>
      <c r="D143" s="853"/>
      <c r="E143" s="853"/>
      <c r="F143" s="53"/>
      <c r="G143" s="54"/>
      <c r="H143" s="54"/>
      <c r="I143" s="54"/>
      <c r="J143" s="55">
        <v>1242.3599999999999</v>
      </c>
      <c r="K143" s="70">
        <v>3</v>
      </c>
      <c r="L143" s="55">
        <v>2456.52</v>
      </c>
      <c r="M143" s="54"/>
      <c r="N143" s="59"/>
      <c r="AF143" s="39"/>
      <c r="AG143" s="48"/>
      <c r="AH143" s="48"/>
      <c r="AJ143" s="3" t="s">
        <v>87</v>
      </c>
      <c r="AM143" s="48"/>
    </row>
    <row r="144" spans="1:39" s="4" customFormat="1" ht="15" x14ac:dyDescent="0.25">
      <c r="A144" s="60"/>
      <c r="B144" s="50"/>
      <c r="C144" s="853" t="s">
        <v>73</v>
      </c>
      <c r="D144" s="853"/>
      <c r="E144" s="853"/>
      <c r="F144" s="53" t="s">
        <v>72</v>
      </c>
      <c r="G144" s="56">
        <v>2.5099999999999998</v>
      </c>
      <c r="H144" s="56">
        <v>3.45</v>
      </c>
      <c r="I144" s="136">
        <v>5.7074765000000003</v>
      </c>
      <c r="J144" s="63"/>
      <c r="K144" s="54"/>
      <c r="L144" s="63"/>
      <c r="M144" s="54"/>
      <c r="N144" s="59"/>
      <c r="AF144" s="39"/>
      <c r="AG144" s="48"/>
      <c r="AH144" s="48"/>
      <c r="AK144" s="3" t="s">
        <v>73</v>
      </c>
      <c r="AM144" s="48"/>
    </row>
    <row r="145" spans="1:39" s="4" customFormat="1" ht="15" x14ac:dyDescent="0.25">
      <c r="A145" s="51"/>
      <c r="B145" s="50"/>
      <c r="C145" s="854" t="s">
        <v>74</v>
      </c>
      <c r="D145" s="854"/>
      <c r="E145" s="854"/>
      <c r="F145" s="65"/>
      <c r="G145" s="66"/>
      <c r="H145" s="66"/>
      <c r="I145" s="66"/>
      <c r="J145" s="67">
        <v>1711.25</v>
      </c>
      <c r="K145" s="66"/>
      <c r="L145" s="67">
        <v>3522.73</v>
      </c>
      <c r="M145" s="66"/>
      <c r="N145" s="69"/>
      <c r="AF145" s="39"/>
      <c r="AG145" s="48"/>
      <c r="AH145" s="48"/>
      <c r="AL145" s="3" t="s">
        <v>74</v>
      </c>
      <c r="AM145" s="48"/>
    </row>
    <row r="146" spans="1:39" s="4" customFormat="1" ht="15" x14ac:dyDescent="0.25">
      <c r="A146" s="60"/>
      <c r="B146" s="50"/>
      <c r="C146" s="853" t="s">
        <v>75</v>
      </c>
      <c r="D146" s="853"/>
      <c r="E146" s="853"/>
      <c r="F146" s="53"/>
      <c r="G146" s="54"/>
      <c r="H146" s="54"/>
      <c r="I146" s="54"/>
      <c r="J146" s="63"/>
      <c r="K146" s="54"/>
      <c r="L146" s="57">
        <v>63.31</v>
      </c>
      <c r="M146" s="54"/>
      <c r="N146" s="58">
        <v>2242.44</v>
      </c>
      <c r="AF146" s="39"/>
      <c r="AG146" s="48"/>
      <c r="AH146" s="48"/>
      <c r="AK146" s="3" t="s">
        <v>75</v>
      </c>
      <c r="AM146" s="48"/>
    </row>
    <row r="147" spans="1:39" s="4" customFormat="1" ht="15" x14ac:dyDescent="0.25">
      <c r="A147" s="60"/>
      <c r="B147" s="50" t="s">
        <v>76</v>
      </c>
      <c r="C147" s="853" t="s">
        <v>77</v>
      </c>
      <c r="D147" s="853"/>
      <c r="E147" s="853"/>
      <c r="F147" s="53" t="s">
        <v>78</v>
      </c>
      <c r="G147" s="70">
        <v>147</v>
      </c>
      <c r="H147" s="54"/>
      <c r="I147" s="70">
        <v>147</v>
      </c>
      <c r="J147" s="63"/>
      <c r="K147" s="54"/>
      <c r="L147" s="57">
        <v>93.07</v>
      </c>
      <c r="M147" s="54"/>
      <c r="N147" s="58">
        <v>3296.39</v>
      </c>
      <c r="AF147" s="39"/>
      <c r="AG147" s="48"/>
      <c r="AH147" s="48"/>
      <c r="AK147" s="3" t="s">
        <v>77</v>
      </c>
      <c r="AM147" s="48"/>
    </row>
    <row r="148" spans="1:39" s="4" customFormat="1" ht="15" x14ac:dyDescent="0.25">
      <c r="A148" s="60"/>
      <c r="B148" s="50" t="s">
        <v>79</v>
      </c>
      <c r="C148" s="853" t="s">
        <v>80</v>
      </c>
      <c r="D148" s="853"/>
      <c r="E148" s="853"/>
      <c r="F148" s="53" t="s">
        <v>78</v>
      </c>
      <c r="G148" s="70">
        <v>134</v>
      </c>
      <c r="H148" s="54"/>
      <c r="I148" s="70">
        <v>134</v>
      </c>
      <c r="J148" s="63"/>
      <c r="K148" s="54"/>
      <c r="L148" s="57">
        <v>84.84</v>
      </c>
      <c r="M148" s="54"/>
      <c r="N148" s="58">
        <v>3004.87</v>
      </c>
      <c r="AF148" s="39"/>
      <c r="AG148" s="48"/>
      <c r="AH148" s="48"/>
      <c r="AK148" s="3" t="s">
        <v>80</v>
      </c>
      <c r="AM148" s="48"/>
    </row>
    <row r="149" spans="1:39" s="4" customFormat="1" ht="15" x14ac:dyDescent="0.25">
      <c r="A149" s="71"/>
      <c r="B149" s="72"/>
      <c r="C149" s="847" t="s">
        <v>81</v>
      </c>
      <c r="D149" s="847"/>
      <c r="E149" s="847"/>
      <c r="F149" s="42"/>
      <c r="G149" s="43"/>
      <c r="H149" s="43"/>
      <c r="I149" s="43"/>
      <c r="J149" s="46"/>
      <c r="K149" s="43"/>
      <c r="L149" s="73">
        <v>3700.64</v>
      </c>
      <c r="M149" s="66"/>
      <c r="N149" s="47"/>
      <c r="AF149" s="39"/>
      <c r="AG149" s="48"/>
      <c r="AH149" s="48"/>
      <c r="AM149" s="48" t="s">
        <v>81</v>
      </c>
    </row>
    <row r="150" spans="1:39" s="4" customFormat="1" ht="45.75" x14ac:dyDescent="0.25">
      <c r="A150" s="40" t="s">
        <v>161</v>
      </c>
      <c r="B150" s="41" t="s">
        <v>858</v>
      </c>
      <c r="C150" s="847" t="s">
        <v>859</v>
      </c>
      <c r="D150" s="847"/>
      <c r="E150" s="847"/>
      <c r="F150" s="42" t="s">
        <v>326</v>
      </c>
      <c r="G150" s="43">
        <v>0.65910000000000002</v>
      </c>
      <c r="H150" s="44">
        <v>1</v>
      </c>
      <c r="I150" s="135">
        <v>0.65910000000000002</v>
      </c>
      <c r="J150" s="46"/>
      <c r="K150" s="43"/>
      <c r="L150" s="46"/>
      <c r="M150" s="43"/>
      <c r="N150" s="47"/>
      <c r="AF150" s="39"/>
      <c r="AG150" s="48"/>
      <c r="AH150" s="48" t="s">
        <v>859</v>
      </c>
      <c r="AM150" s="48"/>
    </row>
    <row r="151" spans="1:39" s="4" customFormat="1" ht="22.5" x14ac:dyDescent="0.25">
      <c r="A151" s="49"/>
      <c r="B151" s="50" t="s">
        <v>699</v>
      </c>
      <c r="C151" s="848" t="s">
        <v>65</v>
      </c>
      <c r="D151" s="848"/>
      <c r="E151" s="848"/>
      <c r="F151" s="848"/>
      <c r="G151" s="848"/>
      <c r="H151" s="848"/>
      <c r="I151" s="848"/>
      <c r="J151" s="848"/>
      <c r="K151" s="848"/>
      <c r="L151" s="848"/>
      <c r="M151" s="848"/>
      <c r="N151" s="849"/>
      <c r="AF151" s="39"/>
      <c r="AG151" s="48"/>
      <c r="AH151" s="48"/>
      <c r="AI151" s="3" t="s">
        <v>65</v>
      </c>
      <c r="AM151" s="48"/>
    </row>
    <row r="152" spans="1:39" s="4" customFormat="1" ht="15" x14ac:dyDescent="0.25">
      <c r="A152" s="51"/>
      <c r="B152" s="50" t="s">
        <v>60</v>
      </c>
      <c r="C152" s="853" t="s">
        <v>66</v>
      </c>
      <c r="D152" s="853"/>
      <c r="E152" s="853"/>
      <c r="F152" s="53"/>
      <c r="G152" s="54"/>
      <c r="H152" s="54"/>
      <c r="I152" s="54"/>
      <c r="J152" s="57">
        <v>154.49</v>
      </c>
      <c r="K152" s="56">
        <v>1.1499999999999999</v>
      </c>
      <c r="L152" s="57">
        <v>117.1</v>
      </c>
      <c r="M152" s="56">
        <v>35.42</v>
      </c>
      <c r="N152" s="58">
        <v>4147.68</v>
      </c>
      <c r="AF152" s="39"/>
      <c r="AG152" s="48"/>
      <c r="AH152" s="48"/>
      <c r="AJ152" s="3" t="s">
        <v>66</v>
      </c>
      <c r="AM152" s="48"/>
    </row>
    <row r="153" spans="1:39" s="4" customFormat="1" ht="15" x14ac:dyDescent="0.25">
      <c r="A153" s="51"/>
      <c r="B153" s="50" t="s">
        <v>67</v>
      </c>
      <c r="C153" s="853" t="s">
        <v>68</v>
      </c>
      <c r="D153" s="853"/>
      <c r="E153" s="853"/>
      <c r="F153" s="53"/>
      <c r="G153" s="54"/>
      <c r="H153" s="54"/>
      <c r="I153" s="54"/>
      <c r="J153" s="55">
        <v>4510.84</v>
      </c>
      <c r="K153" s="56">
        <v>1.1499999999999999</v>
      </c>
      <c r="L153" s="55">
        <v>3419.06</v>
      </c>
      <c r="M153" s="54"/>
      <c r="N153" s="59"/>
      <c r="AF153" s="39"/>
      <c r="AG153" s="48"/>
      <c r="AH153" s="48"/>
      <c r="AJ153" s="3" t="s">
        <v>68</v>
      </c>
      <c r="AM153" s="48"/>
    </row>
    <row r="154" spans="1:39" s="4" customFormat="1" ht="15" x14ac:dyDescent="0.25">
      <c r="A154" s="51"/>
      <c r="B154" s="50" t="s">
        <v>69</v>
      </c>
      <c r="C154" s="853" t="s">
        <v>70</v>
      </c>
      <c r="D154" s="853"/>
      <c r="E154" s="853"/>
      <c r="F154" s="53"/>
      <c r="G154" s="54"/>
      <c r="H154" s="54"/>
      <c r="I154" s="54"/>
      <c r="J154" s="57">
        <v>101.52</v>
      </c>
      <c r="K154" s="56">
        <v>1.1499999999999999</v>
      </c>
      <c r="L154" s="57">
        <v>76.95</v>
      </c>
      <c r="M154" s="56">
        <v>35.42</v>
      </c>
      <c r="N154" s="58">
        <v>2725.57</v>
      </c>
      <c r="AF154" s="39"/>
      <c r="AG154" s="48"/>
      <c r="AH154" s="48"/>
      <c r="AJ154" s="3" t="s">
        <v>70</v>
      </c>
      <c r="AM154" s="48"/>
    </row>
    <row r="155" spans="1:39" s="4" customFormat="1" ht="15" x14ac:dyDescent="0.25">
      <c r="A155" s="51"/>
      <c r="B155" s="50" t="s">
        <v>86</v>
      </c>
      <c r="C155" s="853" t="s">
        <v>87</v>
      </c>
      <c r="D155" s="853"/>
      <c r="E155" s="853"/>
      <c r="F155" s="53"/>
      <c r="G155" s="54"/>
      <c r="H155" s="54"/>
      <c r="I155" s="54"/>
      <c r="J155" s="55">
        <v>1056.43</v>
      </c>
      <c r="K155" s="54"/>
      <c r="L155" s="57">
        <v>696.29</v>
      </c>
      <c r="M155" s="54"/>
      <c r="N155" s="59"/>
      <c r="AF155" s="39"/>
      <c r="AG155" s="48"/>
      <c r="AH155" s="48"/>
      <c r="AJ155" s="3" t="s">
        <v>87</v>
      </c>
      <c r="AM155" s="48"/>
    </row>
    <row r="156" spans="1:39" s="4" customFormat="1" ht="15" x14ac:dyDescent="0.25">
      <c r="A156" s="60"/>
      <c r="B156" s="50"/>
      <c r="C156" s="853" t="s">
        <v>71</v>
      </c>
      <c r="D156" s="853"/>
      <c r="E156" s="853"/>
      <c r="F156" s="53" t="s">
        <v>72</v>
      </c>
      <c r="G156" s="56">
        <v>16.63</v>
      </c>
      <c r="H156" s="56">
        <v>1.1499999999999999</v>
      </c>
      <c r="I156" s="132">
        <v>12.604958</v>
      </c>
      <c r="J156" s="63"/>
      <c r="K156" s="54"/>
      <c r="L156" s="63"/>
      <c r="M156" s="54"/>
      <c r="N156" s="59"/>
      <c r="AF156" s="39"/>
      <c r="AG156" s="48"/>
      <c r="AH156" s="48"/>
      <c r="AK156" s="3" t="s">
        <v>71</v>
      </c>
      <c r="AM156" s="48"/>
    </row>
    <row r="157" spans="1:39" s="4" customFormat="1" ht="15" x14ac:dyDescent="0.25">
      <c r="A157" s="60"/>
      <c r="B157" s="50"/>
      <c r="C157" s="853" t="s">
        <v>73</v>
      </c>
      <c r="D157" s="853"/>
      <c r="E157" s="853"/>
      <c r="F157" s="53" t="s">
        <v>72</v>
      </c>
      <c r="G157" s="56">
        <v>7.86</v>
      </c>
      <c r="H157" s="56">
        <v>1.1499999999999999</v>
      </c>
      <c r="I157" s="136">
        <v>5.9576048999999998</v>
      </c>
      <c r="J157" s="63"/>
      <c r="K157" s="54"/>
      <c r="L157" s="63"/>
      <c r="M157" s="54"/>
      <c r="N157" s="59"/>
      <c r="AF157" s="39"/>
      <c r="AG157" s="48"/>
      <c r="AH157" s="48"/>
      <c r="AK157" s="3" t="s">
        <v>73</v>
      </c>
      <c r="AM157" s="48"/>
    </row>
    <row r="158" spans="1:39" s="4" customFormat="1" ht="15" x14ac:dyDescent="0.25">
      <c r="A158" s="51"/>
      <c r="B158" s="50"/>
      <c r="C158" s="854" t="s">
        <v>74</v>
      </c>
      <c r="D158" s="854"/>
      <c r="E158" s="854"/>
      <c r="F158" s="65"/>
      <c r="G158" s="66"/>
      <c r="H158" s="66"/>
      <c r="I158" s="66"/>
      <c r="J158" s="67">
        <v>5721.76</v>
      </c>
      <c r="K158" s="66"/>
      <c r="L158" s="67">
        <v>4232.45</v>
      </c>
      <c r="M158" s="66"/>
      <c r="N158" s="69"/>
      <c r="AF158" s="39"/>
      <c r="AG158" s="48"/>
      <c r="AH158" s="48"/>
      <c r="AL158" s="3" t="s">
        <v>74</v>
      </c>
      <c r="AM158" s="48"/>
    </row>
    <row r="159" spans="1:39" s="4" customFormat="1" ht="15" x14ac:dyDescent="0.25">
      <c r="A159" s="60"/>
      <c r="B159" s="50"/>
      <c r="C159" s="853" t="s">
        <v>75</v>
      </c>
      <c r="D159" s="853"/>
      <c r="E159" s="853"/>
      <c r="F159" s="53"/>
      <c r="G159" s="54"/>
      <c r="H159" s="54"/>
      <c r="I159" s="54"/>
      <c r="J159" s="63"/>
      <c r="K159" s="54"/>
      <c r="L159" s="57">
        <v>194.05</v>
      </c>
      <c r="M159" s="54"/>
      <c r="N159" s="58">
        <v>6873.25</v>
      </c>
      <c r="AF159" s="39"/>
      <c r="AG159" s="48"/>
      <c r="AH159" s="48"/>
      <c r="AK159" s="3" t="s">
        <v>75</v>
      </c>
      <c r="AM159" s="48"/>
    </row>
    <row r="160" spans="1:39" s="4" customFormat="1" ht="15" x14ac:dyDescent="0.25">
      <c r="A160" s="60"/>
      <c r="B160" s="50" t="s">
        <v>76</v>
      </c>
      <c r="C160" s="853" t="s">
        <v>77</v>
      </c>
      <c r="D160" s="853"/>
      <c r="E160" s="853"/>
      <c r="F160" s="53" t="s">
        <v>78</v>
      </c>
      <c r="G160" s="70">
        <v>147</v>
      </c>
      <c r="H160" s="54"/>
      <c r="I160" s="70">
        <v>147</v>
      </c>
      <c r="J160" s="63"/>
      <c r="K160" s="54"/>
      <c r="L160" s="57">
        <v>285.25</v>
      </c>
      <c r="M160" s="54"/>
      <c r="N160" s="58">
        <v>10103.68</v>
      </c>
      <c r="AF160" s="39"/>
      <c r="AG160" s="48"/>
      <c r="AH160" s="48"/>
      <c r="AK160" s="3" t="s">
        <v>77</v>
      </c>
      <c r="AM160" s="48"/>
    </row>
    <row r="161" spans="1:39" s="4" customFormat="1" ht="15" x14ac:dyDescent="0.25">
      <c r="A161" s="60"/>
      <c r="B161" s="50" t="s">
        <v>79</v>
      </c>
      <c r="C161" s="853" t="s">
        <v>80</v>
      </c>
      <c r="D161" s="853"/>
      <c r="E161" s="853"/>
      <c r="F161" s="53" t="s">
        <v>78</v>
      </c>
      <c r="G161" s="70">
        <v>134</v>
      </c>
      <c r="H161" s="54"/>
      <c r="I161" s="70">
        <v>134</v>
      </c>
      <c r="J161" s="63"/>
      <c r="K161" s="54"/>
      <c r="L161" s="57">
        <v>260.02999999999997</v>
      </c>
      <c r="M161" s="54"/>
      <c r="N161" s="58">
        <v>9210.16</v>
      </c>
      <c r="AF161" s="39"/>
      <c r="AG161" s="48"/>
      <c r="AH161" s="48"/>
      <c r="AK161" s="3" t="s">
        <v>80</v>
      </c>
      <c r="AM161" s="48"/>
    </row>
    <row r="162" spans="1:39" s="4" customFormat="1" ht="15" x14ac:dyDescent="0.25">
      <c r="A162" s="71"/>
      <c r="B162" s="72"/>
      <c r="C162" s="847" t="s">
        <v>81</v>
      </c>
      <c r="D162" s="847"/>
      <c r="E162" s="847"/>
      <c r="F162" s="42"/>
      <c r="G162" s="43"/>
      <c r="H162" s="43"/>
      <c r="I162" s="43"/>
      <c r="J162" s="46"/>
      <c r="K162" s="43"/>
      <c r="L162" s="73">
        <v>4777.7299999999996</v>
      </c>
      <c r="M162" s="66"/>
      <c r="N162" s="47"/>
      <c r="AF162" s="39"/>
      <c r="AG162" s="48"/>
      <c r="AH162" s="48"/>
      <c r="AM162" s="48" t="s">
        <v>81</v>
      </c>
    </row>
    <row r="163" spans="1:39" s="4" customFormat="1" ht="34.5" x14ac:dyDescent="0.25">
      <c r="A163" s="40" t="s">
        <v>165</v>
      </c>
      <c r="B163" s="41" t="s">
        <v>860</v>
      </c>
      <c r="C163" s="847" t="s">
        <v>861</v>
      </c>
      <c r="D163" s="847"/>
      <c r="E163" s="847"/>
      <c r="F163" s="42" t="s">
        <v>326</v>
      </c>
      <c r="G163" s="43">
        <v>0.65910000000000002</v>
      </c>
      <c r="H163" s="44">
        <v>1</v>
      </c>
      <c r="I163" s="135">
        <v>0.65910000000000002</v>
      </c>
      <c r="J163" s="46"/>
      <c r="K163" s="43"/>
      <c r="L163" s="46"/>
      <c r="M163" s="43"/>
      <c r="N163" s="47"/>
      <c r="AF163" s="39"/>
      <c r="AG163" s="48"/>
      <c r="AH163" s="48" t="s">
        <v>861</v>
      </c>
      <c r="AM163" s="48"/>
    </row>
    <row r="164" spans="1:39" s="4" customFormat="1" ht="22.5" x14ac:dyDescent="0.25">
      <c r="A164" s="49"/>
      <c r="B164" s="50" t="s">
        <v>699</v>
      </c>
      <c r="C164" s="848" t="s">
        <v>65</v>
      </c>
      <c r="D164" s="848"/>
      <c r="E164" s="848"/>
      <c r="F164" s="848"/>
      <c r="G164" s="848"/>
      <c r="H164" s="848"/>
      <c r="I164" s="848"/>
      <c r="J164" s="848"/>
      <c r="K164" s="848"/>
      <c r="L164" s="848"/>
      <c r="M164" s="848"/>
      <c r="N164" s="849"/>
      <c r="AF164" s="39"/>
      <c r="AG164" s="48"/>
      <c r="AH164" s="48"/>
      <c r="AI164" s="3" t="s">
        <v>65</v>
      </c>
      <c r="AM164" s="48"/>
    </row>
    <row r="165" spans="1:39" s="4" customFormat="1" ht="15" x14ac:dyDescent="0.25">
      <c r="A165" s="49"/>
      <c r="B165" s="50"/>
      <c r="C165" s="848" t="s">
        <v>862</v>
      </c>
      <c r="D165" s="848"/>
      <c r="E165" s="848"/>
      <c r="F165" s="848"/>
      <c r="G165" s="848"/>
      <c r="H165" s="848"/>
      <c r="I165" s="848"/>
      <c r="J165" s="848"/>
      <c r="K165" s="848"/>
      <c r="L165" s="848"/>
      <c r="M165" s="848"/>
      <c r="N165" s="849"/>
      <c r="AF165" s="39"/>
      <c r="AG165" s="48"/>
      <c r="AH165" s="48"/>
      <c r="AI165" s="3" t="s">
        <v>862</v>
      </c>
      <c r="AM165" s="48"/>
    </row>
    <row r="166" spans="1:39" s="4" customFormat="1" ht="15" x14ac:dyDescent="0.25">
      <c r="A166" s="51"/>
      <c r="B166" s="50" t="s">
        <v>60</v>
      </c>
      <c r="C166" s="853" t="s">
        <v>66</v>
      </c>
      <c r="D166" s="853"/>
      <c r="E166" s="853"/>
      <c r="F166" s="53"/>
      <c r="G166" s="54"/>
      <c r="H166" s="54"/>
      <c r="I166" s="54"/>
      <c r="J166" s="57">
        <v>4.82</v>
      </c>
      <c r="K166" s="61">
        <v>9.1999999999999993</v>
      </c>
      <c r="L166" s="57">
        <v>29.23</v>
      </c>
      <c r="M166" s="56">
        <v>35.42</v>
      </c>
      <c r="N166" s="58">
        <v>1035.33</v>
      </c>
      <c r="AF166" s="39"/>
      <c r="AG166" s="48"/>
      <c r="AH166" s="48"/>
      <c r="AJ166" s="3" t="s">
        <v>66</v>
      </c>
      <c r="AM166" s="48"/>
    </row>
    <row r="167" spans="1:39" s="4" customFormat="1" ht="15" x14ac:dyDescent="0.25">
      <c r="A167" s="51"/>
      <c r="B167" s="50" t="s">
        <v>67</v>
      </c>
      <c r="C167" s="853" t="s">
        <v>68</v>
      </c>
      <c r="D167" s="853"/>
      <c r="E167" s="853"/>
      <c r="F167" s="53"/>
      <c r="G167" s="54"/>
      <c r="H167" s="54"/>
      <c r="I167" s="54"/>
      <c r="J167" s="57">
        <v>257.14999999999998</v>
      </c>
      <c r="K167" s="61">
        <v>9.1999999999999993</v>
      </c>
      <c r="L167" s="55">
        <v>1559.29</v>
      </c>
      <c r="M167" s="54"/>
      <c r="N167" s="59"/>
      <c r="AF167" s="39"/>
      <c r="AG167" s="48"/>
      <c r="AH167" s="48"/>
      <c r="AJ167" s="3" t="s">
        <v>68</v>
      </c>
      <c r="AM167" s="48"/>
    </row>
    <row r="168" spans="1:39" s="4" customFormat="1" ht="15" x14ac:dyDescent="0.25">
      <c r="A168" s="51"/>
      <c r="B168" s="50" t="s">
        <v>69</v>
      </c>
      <c r="C168" s="853" t="s">
        <v>70</v>
      </c>
      <c r="D168" s="853"/>
      <c r="E168" s="853"/>
      <c r="F168" s="53"/>
      <c r="G168" s="54"/>
      <c r="H168" s="54"/>
      <c r="I168" s="54"/>
      <c r="J168" s="57">
        <v>5.37</v>
      </c>
      <c r="K168" s="61">
        <v>9.1999999999999993</v>
      </c>
      <c r="L168" s="57">
        <v>32.56</v>
      </c>
      <c r="M168" s="56">
        <v>35.42</v>
      </c>
      <c r="N168" s="58">
        <v>1153.28</v>
      </c>
      <c r="AF168" s="39"/>
      <c r="AG168" s="48"/>
      <c r="AH168" s="48"/>
      <c r="AJ168" s="3" t="s">
        <v>70</v>
      </c>
      <c r="AM168" s="48"/>
    </row>
    <row r="169" spans="1:39" s="4" customFormat="1" ht="15" x14ac:dyDescent="0.25">
      <c r="A169" s="60"/>
      <c r="B169" s="50"/>
      <c r="C169" s="853" t="s">
        <v>71</v>
      </c>
      <c r="D169" s="853"/>
      <c r="E169" s="853"/>
      <c r="F169" s="53" t="s">
        <v>72</v>
      </c>
      <c r="G169" s="56">
        <v>0.57999999999999996</v>
      </c>
      <c r="H169" s="61">
        <v>9.1999999999999993</v>
      </c>
      <c r="I169" s="136">
        <v>3.5169576</v>
      </c>
      <c r="J169" s="63"/>
      <c r="K169" s="54"/>
      <c r="L169" s="63"/>
      <c r="M169" s="54"/>
      <c r="N169" s="59"/>
      <c r="AF169" s="39"/>
      <c r="AG169" s="48"/>
      <c r="AH169" s="48"/>
      <c r="AK169" s="3" t="s">
        <v>71</v>
      </c>
      <c r="AM169" s="48"/>
    </row>
    <row r="170" spans="1:39" s="4" customFormat="1" ht="15" x14ac:dyDescent="0.25">
      <c r="A170" s="60"/>
      <c r="B170" s="50"/>
      <c r="C170" s="853" t="s">
        <v>73</v>
      </c>
      <c r="D170" s="853"/>
      <c r="E170" s="853"/>
      <c r="F170" s="53" t="s">
        <v>72</v>
      </c>
      <c r="G170" s="56">
        <v>0.41</v>
      </c>
      <c r="H170" s="61">
        <v>9.1999999999999993</v>
      </c>
      <c r="I170" s="136">
        <v>2.4861252</v>
      </c>
      <c r="J170" s="63"/>
      <c r="K170" s="54"/>
      <c r="L170" s="63"/>
      <c r="M170" s="54"/>
      <c r="N170" s="59"/>
      <c r="AF170" s="39"/>
      <c r="AG170" s="48"/>
      <c r="AH170" s="48"/>
      <c r="AK170" s="3" t="s">
        <v>73</v>
      </c>
      <c r="AM170" s="48"/>
    </row>
    <row r="171" spans="1:39" s="4" customFormat="1" ht="15" x14ac:dyDescent="0.25">
      <c r="A171" s="51"/>
      <c r="B171" s="50"/>
      <c r="C171" s="854" t="s">
        <v>74</v>
      </c>
      <c r="D171" s="854"/>
      <c r="E171" s="854"/>
      <c r="F171" s="65"/>
      <c r="G171" s="66"/>
      <c r="H171" s="66"/>
      <c r="I171" s="66"/>
      <c r="J171" s="68">
        <v>261.97000000000003</v>
      </c>
      <c r="K171" s="66"/>
      <c r="L171" s="67">
        <v>1588.52</v>
      </c>
      <c r="M171" s="66"/>
      <c r="N171" s="69"/>
      <c r="AF171" s="39"/>
      <c r="AG171" s="48"/>
      <c r="AH171" s="48"/>
      <c r="AL171" s="3" t="s">
        <v>74</v>
      </c>
      <c r="AM171" s="48"/>
    </row>
    <row r="172" spans="1:39" s="4" customFormat="1" ht="15" x14ac:dyDescent="0.25">
      <c r="A172" s="60"/>
      <c r="B172" s="50"/>
      <c r="C172" s="853" t="s">
        <v>75</v>
      </c>
      <c r="D172" s="853"/>
      <c r="E172" s="853"/>
      <c r="F172" s="53"/>
      <c r="G172" s="54"/>
      <c r="H172" s="54"/>
      <c r="I172" s="54"/>
      <c r="J172" s="63"/>
      <c r="K172" s="54"/>
      <c r="L172" s="57">
        <v>61.79</v>
      </c>
      <c r="M172" s="54"/>
      <c r="N172" s="58">
        <v>2188.61</v>
      </c>
      <c r="AF172" s="39"/>
      <c r="AG172" s="48"/>
      <c r="AH172" s="48"/>
      <c r="AK172" s="3" t="s">
        <v>75</v>
      </c>
      <c r="AM172" s="48"/>
    </row>
    <row r="173" spans="1:39" s="4" customFormat="1" ht="15" x14ac:dyDescent="0.25">
      <c r="A173" s="60"/>
      <c r="B173" s="50" t="s">
        <v>76</v>
      </c>
      <c r="C173" s="853" t="s">
        <v>77</v>
      </c>
      <c r="D173" s="853"/>
      <c r="E173" s="853"/>
      <c r="F173" s="53" t="s">
        <v>78</v>
      </c>
      <c r="G173" s="70">
        <v>147</v>
      </c>
      <c r="H173" s="54"/>
      <c r="I173" s="70">
        <v>147</v>
      </c>
      <c r="J173" s="63"/>
      <c r="K173" s="54"/>
      <c r="L173" s="57">
        <v>90.83</v>
      </c>
      <c r="M173" s="54"/>
      <c r="N173" s="58">
        <v>3217.26</v>
      </c>
      <c r="AF173" s="39"/>
      <c r="AG173" s="48"/>
      <c r="AH173" s="48"/>
      <c r="AK173" s="3" t="s">
        <v>77</v>
      </c>
      <c r="AM173" s="48"/>
    </row>
    <row r="174" spans="1:39" s="4" customFormat="1" ht="15" x14ac:dyDescent="0.25">
      <c r="A174" s="60"/>
      <c r="B174" s="50" t="s">
        <v>79</v>
      </c>
      <c r="C174" s="853" t="s">
        <v>80</v>
      </c>
      <c r="D174" s="853"/>
      <c r="E174" s="853"/>
      <c r="F174" s="53" t="s">
        <v>78</v>
      </c>
      <c r="G174" s="70">
        <v>134</v>
      </c>
      <c r="H174" s="54"/>
      <c r="I174" s="70">
        <v>134</v>
      </c>
      <c r="J174" s="63"/>
      <c r="K174" s="54"/>
      <c r="L174" s="57">
        <v>82.8</v>
      </c>
      <c r="M174" s="54"/>
      <c r="N174" s="58">
        <v>2932.74</v>
      </c>
      <c r="AF174" s="39"/>
      <c r="AG174" s="48"/>
      <c r="AH174" s="48"/>
      <c r="AK174" s="3" t="s">
        <v>80</v>
      </c>
      <c r="AM174" s="48"/>
    </row>
    <row r="175" spans="1:39" s="4" customFormat="1" ht="15" x14ac:dyDescent="0.25">
      <c r="A175" s="71"/>
      <c r="B175" s="72"/>
      <c r="C175" s="847" t="s">
        <v>81</v>
      </c>
      <c r="D175" s="847"/>
      <c r="E175" s="847"/>
      <c r="F175" s="42"/>
      <c r="G175" s="43"/>
      <c r="H175" s="43"/>
      <c r="I175" s="43"/>
      <c r="J175" s="46"/>
      <c r="K175" s="43"/>
      <c r="L175" s="73">
        <v>1762.15</v>
      </c>
      <c r="M175" s="66"/>
      <c r="N175" s="47"/>
      <c r="AF175" s="39"/>
      <c r="AG175" s="48"/>
      <c r="AH175" s="48"/>
      <c r="AM175" s="48" t="s">
        <v>81</v>
      </c>
    </row>
    <row r="176" spans="1:39" s="4" customFormat="1" ht="23.25" x14ac:dyDescent="0.25">
      <c r="A176" s="40" t="s">
        <v>168</v>
      </c>
      <c r="B176" s="41" t="s">
        <v>863</v>
      </c>
      <c r="C176" s="847" t="s">
        <v>864</v>
      </c>
      <c r="D176" s="847"/>
      <c r="E176" s="847"/>
      <c r="F176" s="42" t="s">
        <v>207</v>
      </c>
      <c r="G176" s="43">
        <v>93.6</v>
      </c>
      <c r="H176" s="44">
        <v>1</v>
      </c>
      <c r="I176" s="45">
        <v>93.6</v>
      </c>
      <c r="J176" s="73">
        <v>7433.33</v>
      </c>
      <c r="K176" s="43"/>
      <c r="L176" s="73">
        <v>80808.33</v>
      </c>
      <c r="M176" s="109">
        <v>8.61</v>
      </c>
      <c r="N176" s="134">
        <v>695759.69</v>
      </c>
      <c r="AF176" s="39"/>
      <c r="AG176" s="48"/>
      <c r="AH176" s="48" t="s">
        <v>864</v>
      </c>
      <c r="AM176" s="48"/>
    </row>
    <row r="177" spans="1:39" s="4" customFormat="1" ht="15" x14ac:dyDescent="0.25">
      <c r="A177" s="71"/>
      <c r="B177" s="72"/>
      <c r="C177" s="847" t="s">
        <v>81</v>
      </c>
      <c r="D177" s="847"/>
      <c r="E177" s="847"/>
      <c r="F177" s="42"/>
      <c r="G177" s="43"/>
      <c r="H177" s="43"/>
      <c r="I177" s="43"/>
      <c r="J177" s="46"/>
      <c r="K177" s="43"/>
      <c r="L177" s="73">
        <v>80808.33</v>
      </c>
      <c r="M177" s="66"/>
      <c r="N177" s="134">
        <v>695759.69</v>
      </c>
      <c r="AF177" s="39"/>
      <c r="AG177" s="48"/>
      <c r="AH177" s="48"/>
      <c r="AM177" s="48" t="s">
        <v>81</v>
      </c>
    </row>
    <row r="178" spans="1:39" s="4" customFormat="1" ht="45.75" x14ac:dyDescent="0.25">
      <c r="A178" s="40" t="s">
        <v>171</v>
      </c>
      <c r="B178" s="41" t="s">
        <v>858</v>
      </c>
      <c r="C178" s="847" t="s">
        <v>859</v>
      </c>
      <c r="D178" s="847"/>
      <c r="E178" s="847"/>
      <c r="F178" s="42" t="s">
        <v>326</v>
      </c>
      <c r="G178" s="43">
        <v>0.65910000000000002</v>
      </c>
      <c r="H178" s="44">
        <v>1</v>
      </c>
      <c r="I178" s="135">
        <v>0.65910000000000002</v>
      </c>
      <c r="J178" s="46"/>
      <c r="K178" s="43"/>
      <c r="L178" s="46"/>
      <c r="M178" s="43"/>
      <c r="N178" s="47"/>
      <c r="AF178" s="39"/>
      <c r="AG178" s="48"/>
      <c r="AH178" s="48" t="s">
        <v>859</v>
      </c>
      <c r="AM178" s="48"/>
    </row>
    <row r="179" spans="1:39" s="4" customFormat="1" ht="22.5" x14ac:dyDescent="0.25">
      <c r="A179" s="49"/>
      <c r="B179" s="50" t="s">
        <v>699</v>
      </c>
      <c r="C179" s="848" t="s">
        <v>65</v>
      </c>
      <c r="D179" s="848"/>
      <c r="E179" s="848"/>
      <c r="F179" s="848"/>
      <c r="G179" s="848"/>
      <c r="H179" s="848"/>
      <c r="I179" s="848"/>
      <c r="J179" s="848"/>
      <c r="K179" s="848"/>
      <c r="L179" s="848"/>
      <c r="M179" s="848"/>
      <c r="N179" s="849"/>
      <c r="AF179" s="39"/>
      <c r="AG179" s="48"/>
      <c r="AH179" s="48"/>
      <c r="AI179" s="3" t="s">
        <v>65</v>
      </c>
      <c r="AM179" s="48"/>
    </row>
    <row r="180" spans="1:39" s="4" customFormat="1" ht="15" x14ac:dyDescent="0.25">
      <c r="A180" s="51"/>
      <c r="B180" s="50" t="s">
        <v>60</v>
      </c>
      <c r="C180" s="853" t="s">
        <v>66</v>
      </c>
      <c r="D180" s="853"/>
      <c r="E180" s="853"/>
      <c r="F180" s="53"/>
      <c r="G180" s="54"/>
      <c r="H180" s="54"/>
      <c r="I180" s="54"/>
      <c r="J180" s="57">
        <v>154.49</v>
      </c>
      <c r="K180" s="56">
        <v>1.1499999999999999</v>
      </c>
      <c r="L180" s="57">
        <v>117.1</v>
      </c>
      <c r="M180" s="56">
        <v>35.42</v>
      </c>
      <c r="N180" s="58">
        <v>4147.68</v>
      </c>
      <c r="AF180" s="39"/>
      <c r="AG180" s="48"/>
      <c r="AH180" s="48"/>
      <c r="AJ180" s="3" t="s">
        <v>66</v>
      </c>
      <c r="AM180" s="48"/>
    </row>
    <row r="181" spans="1:39" s="4" customFormat="1" ht="15" x14ac:dyDescent="0.25">
      <c r="A181" s="51"/>
      <c r="B181" s="50" t="s">
        <v>67</v>
      </c>
      <c r="C181" s="853" t="s">
        <v>68</v>
      </c>
      <c r="D181" s="853"/>
      <c r="E181" s="853"/>
      <c r="F181" s="53"/>
      <c r="G181" s="54"/>
      <c r="H181" s="54"/>
      <c r="I181" s="54"/>
      <c r="J181" s="55">
        <v>4510.84</v>
      </c>
      <c r="K181" s="56">
        <v>1.1499999999999999</v>
      </c>
      <c r="L181" s="55">
        <v>3419.06</v>
      </c>
      <c r="M181" s="54"/>
      <c r="N181" s="59"/>
      <c r="AF181" s="39"/>
      <c r="AG181" s="48"/>
      <c r="AH181" s="48"/>
      <c r="AJ181" s="3" t="s">
        <v>68</v>
      </c>
      <c r="AM181" s="48"/>
    </row>
    <row r="182" spans="1:39" s="4" customFormat="1" ht="15" x14ac:dyDescent="0.25">
      <c r="A182" s="51"/>
      <c r="B182" s="50" t="s">
        <v>69</v>
      </c>
      <c r="C182" s="853" t="s">
        <v>70</v>
      </c>
      <c r="D182" s="853"/>
      <c r="E182" s="853"/>
      <c r="F182" s="53"/>
      <c r="G182" s="54"/>
      <c r="H182" s="54"/>
      <c r="I182" s="54"/>
      <c r="J182" s="57">
        <v>101.52</v>
      </c>
      <c r="K182" s="56">
        <v>1.1499999999999999</v>
      </c>
      <c r="L182" s="57">
        <v>76.95</v>
      </c>
      <c r="M182" s="56">
        <v>35.42</v>
      </c>
      <c r="N182" s="58">
        <v>2725.57</v>
      </c>
      <c r="AF182" s="39"/>
      <c r="AG182" s="48"/>
      <c r="AH182" s="48"/>
      <c r="AJ182" s="3" t="s">
        <v>70</v>
      </c>
      <c r="AM182" s="48"/>
    </row>
    <row r="183" spans="1:39" s="4" customFormat="1" ht="15" x14ac:dyDescent="0.25">
      <c r="A183" s="51"/>
      <c r="B183" s="50" t="s">
        <v>86</v>
      </c>
      <c r="C183" s="853" t="s">
        <v>87</v>
      </c>
      <c r="D183" s="853"/>
      <c r="E183" s="853"/>
      <c r="F183" s="53"/>
      <c r="G183" s="54"/>
      <c r="H183" s="54"/>
      <c r="I183" s="54"/>
      <c r="J183" s="55">
        <v>1056.43</v>
      </c>
      <c r="K183" s="54"/>
      <c r="L183" s="57">
        <v>696.29</v>
      </c>
      <c r="M183" s="54"/>
      <c r="N183" s="59"/>
      <c r="AF183" s="39"/>
      <c r="AG183" s="48"/>
      <c r="AH183" s="48"/>
      <c r="AJ183" s="3" t="s">
        <v>87</v>
      </c>
      <c r="AM183" s="48"/>
    </row>
    <row r="184" spans="1:39" s="4" customFormat="1" ht="15" x14ac:dyDescent="0.25">
      <c r="A184" s="60"/>
      <c r="B184" s="50"/>
      <c r="C184" s="853" t="s">
        <v>71</v>
      </c>
      <c r="D184" s="853"/>
      <c r="E184" s="853"/>
      <c r="F184" s="53" t="s">
        <v>72</v>
      </c>
      <c r="G184" s="56">
        <v>16.63</v>
      </c>
      <c r="H184" s="56">
        <v>1.1499999999999999</v>
      </c>
      <c r="I184" s="132">
        <v>12.604958</v>
      </c>
      <c r="J184" s="63"/>
      <c r="K184" s="54"/>
      <c r="L184" s="63"/>
      <c r="M184" s="54"/>
      <c r="N184" s="59"/>
      <c r="AF184" s="39"/>
      <c r="AG184" s="48"/>
      <c r="AH184" s="48"/>
      <c r="AK184" s="3" t="s">
        <v>71</v>
      </c>
      <c r="AM184" s="48"/>
    </row>
    <row r="185" spans="1:39" s="4" customFormat="1" ht="15" x14ac:dyDescent="0.25">
      <c r="A185" s="60"/>
      <c r="B185" s="50"/>
      <c r="C185" s="853" t="s">
        <v>73</v>
      </c>
      <c r="D185" s="853"/>
      <c r="E185" s="853"/>
      <c r="F185" s="53" t="s">
        <v>72</v>
      </c>
      <c r="G185" s="56">
        <v>7.86</v>
      </c>
      <c r="H185" s="56">
        <v>1.1499999999999999</v>
      </c>
      <c r="I185" s="136">
        <v>5.9576048999999998</v>
      </c>
      <c r="J185" s="63"/>
      <c r="K185" s="54"/>
      <c r="L185" s="63"/>
      <c r="M185" s="54"/>
      <c r="N185" s="59"/>
      <c r="AF185" s="39"/>
      <c r="AG185" s="48"/>
      <c r="AH185" s="48"/>
      <c r="AK185" s="3" t="s">
        <v>73</v>
      </c>
      <c r="AM185" s="48"/>
    </row>
    <row r="186" spans="1:39" s="4" customFormat="1" ht="15" x14ac:dyDescent="0.25">
      <c r="A186" s="51"/>
      <c r="B186" s="50"/>
      <c r="C186" s="854" t="s">
        <v>74</v>
      </c>
      <c r="D186" s="854"/>
      <c r="E186" s="854"/>
      <c r="F186" s="65"/>
      <c r="G186" s="66"/>
      <c r="H186" s="66"/>
      <c r="I186" s="66"/>
      <c r="J186" s="67">
        <v>5721.76</v>
      </c>
      <c r="K186" s="66"/>
      <c r="L186" s="67">
        <v>4232.45</v>
      </c>
      <c r="M186" s="66"/>
      <c r="N186" s="69"/>
      <c r="AF186" s="39"/>
      <c r="AG186" s="48"/>
      <c r="AH186" s="48"/>
      <c r="AL186" s="3" t="s">
        <v>74</v>
      </c>
      <c r="AM186" s="48"/>
    </row>
    <row r="187" spans="1:39" s="4" customFormat="1" ht="15" x14ac:dyDescent="0.25">
      <c r="A187" s="60"/>
      <c r="B187" s="50"/>
      <c r="C187" s="853" t="s">
        <v>75</v>
      </c>
      <c r="D187" s="853"/>
      <c r="E187" s="853"/>
      <c r="F187" s="53"/>
      <c r="G187" s="54"/>
      <c r="H187" s="54"/>
      <c r="I187" s="54"/>
      <c r="J187" s="63"/>
      <c r="K187" s="54"/>
      <c r="L187" s="57">
        <v>194.05</v>
      </c>
      <c r="M187" s="54"/>
      <c r="N187" s="58">
        <v>6873.25</v>
      </c>
      <c r="AF187" s="39"/>
      <c r="AG187" s="48"/>
      <c r="AH187" s="48"/>
      <c r="AK187" s="3" t="s">
        <v>75</v>
      </c>
      <c r="AM187" s="48"/>
    </row>
    <row r="188" spans="1:39" s="4" customFormat="1" ht="15" x14ac:dyDescent="0.25">
      <c r="A188" s="60"/>
      <c r="B188" s="50" t="s">
        <v>76</v>
      </c>
      <c r="C188" s="853" t="s">
        <v>77</v>
      </c>
      <c r="D188" s="853"/>
      <c r="E188" s="853"/>
      <c r="F188" s="53" t="s">
        <v>78</v>
      </c>
      <c r="G188" s="70">
        <v>147</v>
      </c>
      <c r="H188" s="54"/>
      <c r="I188" s="70">
        <v>147</v>
      </c>
      <c r="J188" s="63"/>
      <c r="K188" s="54"/>
      <c r="L188" s="57">
        <v>285.25</v>
      </c>
      <c r="M188" s="54"/>
      <c r="N188" s="58">
        <v>10103.68</v>
      </c>
      <c r="AF188" s="39"/>
      <c r="AG188" s="48"/>
      <c r="AH188" s="48"/>
      <c r="AK188" s="3" t="s">
        <v>77</v>
      </c>
      <c r="AM188" s="48"/>
    </row>
    <row r="189" spans="1:39" s="4" customFormat="1" ht="15" x14ac:dyDescent="0.25">
      <c r="A189" s="60"/>
      <c r="B189" s="50" t="s">
        <v>79</v>
      </c>
      <c r="C189" s="853" t="s">
        <v>80</v>
      </c>
      <c r="D189" s="853"/>
      <c r="E189" s="853"/>
      <c r="F189" s="53" t="s">
        <v>78</v>
      </c>
      <c r="G189" s="70">
        <v>134</v>
      </c>
      <c r="H189" s="54"/>
      <c r="I189" s="70">
        <v>134</v>
      </c>
      <c r="J189" s="63"/>
      <c r="K189" s="54"/>
      <c r="L189" s="57">
        <v>260.02999999999997</v>
      </c>
      <c r="M189" s="54"/>
      <c r="N189" s="58">
        <v>9210.16</v>
      </c>
      <c r="AF189" s="39"/>
      <c r="AG189" s="48"/>
      <c r="AH189" s="48"/>
      <c r="AK189" s="3" t="s">
        <v>80</v>
      </c>
      <c r="AM189" s="48"/>
    </row>
    <row r="190" spans="1:39" s="4" customFormat="1" ht="15" x14ac:dyDescent="0.25">
      <c r="A190" s="71"/>
      <c r="B190" s="72"/>
      <c r="C190" s="847" t="s">
        <v>81</v>
      </c>
      <c r="D190" s="847"/>
      <c r="E190" s="847"/>
      <c r="F190" s="42"/>
      <c r="G190" s="43"/>
      <c r="H190" s="43"/>
      <c r="I190" s="43"/>
      <c r="J190" s="46"/>
      <c r="K190" s="43"/>
      <c r="L190" s="73">
        <v>4777.7299999999996</v>
      </c>
      <c r="M190" s="66"/>
      <c r="N190" s="47"/>
      <c r="AF190" s="39"/>
      <c r="AG190" s="48"/>
      <c r="AH190" s="48"/>
      <c r="AM190" s="48" t="s">
        <v>81</v>
      </c>
    </row>
    <row r="191" spans="1:39" s="4" customFormat="1" ht="34.5" x14ac:dyDescent="0.25">
      <c r="A191" s="40" t="s">
        <v>180</v>
      </c>
      <c r="B191" s="41" t="s">
        <v>860</v>
      </c>
      <c r="C191" s="847" t="s">
        <v>861</v>
      </c>
      <c r="D191" s="847"/>
      <c r="E191" s="847"/>
      <c r="F191" s="42" t="s">
        <v>326</v>
      </c>
      <c r="G191" s="43">
        <v>0.65910000000000002</v>
      </c>
      <c r="H191" s="44">
        <v>1</v>
      </c>
      <c r="I191" s="135">
        <v>0.65910000000000002</v>
      </c>
      <c r="J191" s="46"/>
      <c r="K191" s="43"/>
      <c r="L191" s="46"/>
      <c r="M191" s="43"/>
      <c r="N191" s="47"/>
      <c r="AF191" s="39"/>
      <c r="AG191" s="48"/>
      <c r="AH191" s="48" t="s">
        <v>861</v>
      </c>
      <c r="AM191" s="48"/>
    </row>
    <row r="192" spans="1:39" s="4" customFormat="1" ht="22.5" x14ac:dyDescent="0.25">
      <c r="A192" s="49"/>
      <c r="B192" s="50" t="s">
        <v>699</v>
      </c>
      <c r="C192" s="848" t="s">
        <v>65</v>
      </c>
      <c r="D192" s="848"/>
      <c r="E192" s="848"/>
      <c r="F192" s="848"/>
      <c r="G192" s="848"/>
      <c r="H192" s="848"/>
      <c r="I192" s="848"/>
      <c r="J192" s="848"/>
      <c r="K192" s="848"/>
      <c r="L192" s="848"/>
      <c r="M192" s="848"/>
      <c r="N192" s="849"/>
      <c r="AF192" s="39"/>
      <c r="AG192" s="48"/>
      <c r="AH192" s="48"/>
      <c r="AI192" s="3" t="s">
        <v>65</v>
      </c>
      <c r="AM192" s="48"/>
    </row>
    <row r="193" spans="1:40" s="4" customFormat="1" ht="15" x14ac:dyDescent="0.25">
      <c r="A193" s="49"/>
      <c r="B193" s="50"/>
      <c r="C193" s="848" t="s">
        <v>865</v>
      </c>
      <c r="D193" s="848"/>
      <c r="E193" s="848"/>
      <c r="F193" s="848"/>
      <c r="G193" s="848"/>
      <c r="H193" s="848"/>
      <c r="I193" s="848"/>
      <c r="J193" s="848"/>
      <c r="K193" s="848"/>
      <c r="L193" s="848"/>
      <c r="M193" s="848"/>
      <c r="N193" s="849"/>
      <c r="AF193" s="39"/>
      <c r="AG193" s="48"/>
      <c r="AH193" s="48"/>
      <c r="AI193" s="3" t="s">
        <v>865</v>
      </c>
      <c r="AM193" s="48"/>
    </row>
    <row r="194" spans="1:40" s="4" customFormat="1" ht="15" x14ac:dyDescent="0.25">
      <c r="A194" s="51"/>
      <c r="B194" s="50" t="s">
        <v>60</v>
      </c>
      <c r="C194" s="853" t="s">
        <v>66</v>
      </c>
      <c r="D194" s="853"/>
      <c r="E194" s="853"/>
      <c r="F194" s="53"/>
      <c r="G194" s="54"/>
      <c r="H194" s="54"/>
      <c r="I194" s="54"/>
      <c r="J194" s="57">
        <v>4.82</v>
      </c>
      <c r="K194" s="61">
        <v>2.2999999999999998</v>
      </c>
      <c r="L194" s="57">
        <v>7.31</v>
      </c>
      <c r="M194" s="56">
        <v>35.42</v>
      </c>
      <c r="N194" s="133">
        <v>258.92</v>
      </c>
      <c r="AF194" s="39"/>
      <c r="AG194" s="48"/>
      <c r="AH194" s="48"/>
      <c r="AJ194" s="3" t="s">
        <v>66</v>
      </c>
      <c r="AM194" s="48"/>
    </row>
    <row r="195" spans="1:40" s="4" customFormat="1" ht="15" x14ac:dyDescent="0.25">
      <c r="A195" s="51"/>
      <c r="B195" s="50" t="s">
        <v>67</v>
      </c>
      <c r="C195" s="853" t="s">
        <v>68</v>
      </c>
      <c r="D195" s="853"/>
      <c r="E195" s="853"/>
      <c r="F195" s="53"/>
      <c r="G195" s="54"/>
      <c r="H195" s="54"/>
      <c r="I195" s="54"/>
      <c r="J195" s="57">
        <v>257.14999999999998</v>
      </c>
      <c r="K195" s="61">
        <v>2.2999999999999998</v>
      </c>
      <c r="L195" s="57">
        <v>389.82</v>
      </c>
      <c r="M195" s="54"/>
      <c r="N195" s="59"/>
      <c r="AF195" s="39"/>
      <c r="AG195" s="48"/>
      <c r="AH195" s="48"/>
      <c r="AJ195" s="3" t="s">
        <v>68</v>
      </c>
      <c r="AM195" s="48"/>
    </row>
    <row r="196" spans="1:40" s="4" customFormat="1" ht="15" x14ac:dyDescent="0.25">
      <c r="A196" s="51"/>
      <c r="B196" s="50" t="s">
        <v>69</v>
      </c>
      <c r="C196" s="853" t="s">
        <v>70</v>
      </c>
      <c r="D196" s="853"/>
      <c r="E196" s="853"/>
      <c r="F196" s="53"/>
      <c r="G196" s="54"/>
      <c r="H196" s="54"/>
      <c r="I196" s="54"/>
      <c r="J196" s="57">
        <v>5.37</v>
      </c>
      <c r="K196" s="61">
        <v>2.2999999999999998</v>
      </c>
      <c r="L196" s="57">
        <v>8.14</v>
      </c>
      <c r="M196" s="56">
        <v>35.42</v>
      </c>
      <c r="N196" s="133">
        <v>288.32</v>
      </c>
      <c r="AF196" s="39"/>
      <c r="AG196" s="48"/>
      <c r="AH196" s="48"/>
      <c r="AJ196" s="3" t="s">
        <v>70</v>
      </c>
      <c r="AM196" s="48"/>
    </row>
    <row r="197" spans="1:40" s="4" customFormat="1" ht="15" x14ac:dyDescent="0.25">
      <c r="A197" s="60"/>
      <c r="B197" s="50"/>
      <c r="C197" s="853" t="s">
        <v>71</v>
      </c>
      <c r="D197" s="853"/>
      <c r="E197" s="853"/>
      <c r="F197" s="53" t="s">
        <v>72</v>
      </c>
      <c r="G197" s="56">
        <v>0.57999999999999996</v>
      </c>
      <c r="H197" s="61">
        <v>2.2999999999999998</v>
      </c>
      <c r="I197" s="136">
        <v>0.8792394</v>
      </c>
      <c r="J197" s="63"/>
      <c r="K197" s="54"/>
      <c r="L197" s="63"/>
      <c r="M197" s="54"/>
      <c r="N197" s="59"/>
      <c r="AF197" s="39"/>
      <c r="AG197" s="48"/>
      <c r="AH197" s="48"/>
      <c r="AK197" s="3" t="s">
        <v>71</v>
      </c>
      <c r="AM197" s="48"/>
    </row>
    <row r="198" spans="1:40" s="4" customFormat="1" ht="15" x14ac:dyDescent="0.25">
      <c r="A198" s="60"/>
      <c r="B198" s="50"/>
      <c r="C198" s="853" t="s">
        <v>73</v>
      </c>
      <c r="D198" s="853"/>
      <c r="E198" s="853"/>
      <c r="F198" s="53" t="s">
        <v>72</v>
      </c>
      <c r="G198" s="56">
        <v>0.41</v>
      </c>
      <c r="H198" s="61">
        <v>2.2999999999999998</v>
      </c>
      <c r="I198" s="136">
        <v>0.62153130000000001</v>
      </c>
      <c r="J198" s="63"/>
      <c r="K198" s="54"/>
      <c r="L198" s="63"/>
      <c r="M198" s="54"/>
      <c r="N198" s="59"/>
      <c r="AF198" s="39"/>
      <c r="AG198" s="48"/>
      <c r="AH198" s="48"/>
      <c r="AK198" s="3" t="s">
        <v>73</v>
      </c>
      <c r="AM198" s="48"/>
    </row>
    <row r="199" spans="1:40" s="4" customFormat="1" ht="15" x14ac:dyDescent="0.25">
      <c r="A199" s="51"/>
      <c r="B199" s="50"/>
      <c r="C199" s="854" t="s">
        <v>74</v>
      </c>
      <c r="D199" s="854"/>
      <c r="E199" s="854"/>
      <c r="F199" s="65"/>
      <c r="G199" s="66"/>
      <c r="H199" s="66"/>
      <c r="I199" s="66"/>
      <c r="J199" s="68">
        <v>261.97000000000003</v>
      </c>
      <c r="K199" s="66"/>
      <c r="L199" s="68">
        <v>397.13</v>
      </c>
      <c r="M199" s="66"/>
      <c r="N199" s="69"/>
      <c r="AF199" s="39"/>
      <c r="AG199" s="48"/>
      <c r="AH199" s="48"/>
      <c r="AL199" s="3" t="s">
        <v>74</v>
      </c>
      <c r="AM199" s="48"/>
    </row>
    <row r="200" spans="1:40" s="4" customFormat="1" ht="15" x14ac:dyDescent="0.25">
      <c r="A200" s="60"/>
      <c r="B200" s="50"/>
      <c r="C200" s="853" t="s">
        <v>75</v>
      </c>
      <c r="D200" s="853"/>
      <c r="E200" s="853"/>
      <c r="F200" s="53"/>
      <c r="G200" s="54"/>
      <c r="H200" s="54"/>
      <c r="I200" s="54"/>
      <c r="J200" s="63"/>
      <c r="K200" s="54"/>
      <c r="L200" s="57">
        <v>15.45</v>
      </c>
      <c r="M200" s="54"/>
      <c r="N200" s="133">
        <v>547.24</v>
      </c>
      <c r="AF200" s="39"/>
      <c r="AG200" s="48"/>
      <c r="AH200" s="48"/>
      <c r="AK200" s="3" t="s">
        <v>75</v>
      </c>
      <c r="AM200" s="48"/>
    </row>
    <row r="201" spans="1:40" s="4" customFormat="1" ht="15" x14ac:dyDescent="0.25">
      <c r="A201" s="60"/>
      <c r="B201" s="50" t="s">
        <v>76</v>
      </c>
      <c r="C201" s="853" t="s">
        <v>77</v>
      </c>
      <c r="D201" s="853"/>
      <c r="E201" s="853"/>
      <c r="F201" s="53" t="s">
        <v>78</v>
      </c>
      <c r="G201" s="70">
        <v>147</v>
      </c>
      <c r="H201" s="54"/>
      <c r="I201" s="70">
        <v>147</v>
      </c>
      <c r="J201" s="63"/>
      <c r="K201" s="54"/>
      <c r="L201" s="57">
        <v>22.71</v>
      </c>
      <c r="M201" s="54"/>
      <c r="N201" s="133">
        <v>804.44</v>
      </c>
      <c r="AF201" s="39"/>
      <c r="AG201" s="48"/>
      <c r="AH201" s="48"/>
      <c r="AK201" s="3" t="s">
        <v>77</v>
      </c>
      <c r="AM201" s="48"/>
    </row>
    <row r="202" spans="1:40" s="4" customFormat="1" ht="15" x14ac:dyDescent="0.25">
      <c r="A202" s="60"/>
      <c r="B202" s="50" t="s">
        <v>79</v>
      </c>
      <c r="C202" s="853" t="s">
        <v>80</v>
      </c>
      <c r="D202" s="853"/>
      <c r="E202" s="853"/>
      <c r="F202" s="53" t="s">
        <v>78</v>
      </c>
      <c r="G202" s="70">
        <v>134</v>
      </c>
      <c r="H202" s="54"/>
      <c r="I202" s="70">
        <v>134</v>
      </c>
      <c r="J202" s="63"/>
      <c r="K202" s="54"/>
      <c r="L202" s="57">
        <v>20.7</v>
      </c>
      <c r="M202" s="54"/>
      <c r="N202" s="133">
        <v>733.3</v>
      </c>
      <c r="AF202" s="39"/>
      <c r="AG202" s="48"/>
      <c r="AH202" s="48"/>
      <c r="AK202" s="3" t="s">
        <v>80</v>
      </c>
      <c r="AM202" s="48"/>
    </row>
    <row r="203" spans="1:40" s="4" customFormat="1" ht="15" x14ac:dyDescent="0.25">
      <c r="A203" s="71"/>
      <c r="B203" s="72"/>
      <c r="C203" s="847" t="s">
        <v>81</v>
      </c>
      <c r="D203" s="847"/>
      <c r="E203" s="847"/>
      <c r="F203" s="42"/>
      <c r="G203" s="43"/>
      <c r="H203" s="43"/>
      <c r="I203" s="43"/>
      <c r="J203" s="46"/>
      <c r="K203" s="43"/>
      <c r="L203" s="131">
        <v>440.54</v>
      </c>
      <c r="M203" s="66"/>
      <c r="N203" s="47"/>
      <c r="AF203" s="39"/>
      <c r="AG203" s="48"/>
      <c r="AH203" s="48"/>
      <c r="AM203" s="48" t="s">
        <v>81</v>
      </c>
    </row>
    <row r="204" spans="1:40" s="4" customFormat="1" ht="23.25" x14ac:dyDescent="0.25">
      <c r="A204" s="40" t="s">
        <v>183</v>
      </c>
      <c r="B204" s="41" t="s">
        <v>866</v>
      </c>
      <c r="C204" s="847" t="s">
        <v>867</v>
      </c>
      <c r="D204" s="847"/>
      <c r="E204" s="847"/>
      <c r="F204" s="42" t="s">
        <v>207</v>
      </c>
      <c r="G204" s="43">
        <v>84.4</v>
      </c>
      <c r="H204" s="44">
        <v>1</v>
      </c>
      <c r="I204" s="45">
        <v>84.4</v>
      </c>
      <c r="J204" s="73">
        <v>9272.59</v>
      </c>
      <c r="K204" s="43"/>
      <c r="L204" s="73">
        <v>90895.08</v>
      </c>
      <c r="M204" s="109">
        <v>8.61</v>
      </c>
      <c r="N204" s="134">
        <v>782606.6</v>
      </c>
      <c r="AF204" s="39"/>
      <c r="AG204" s="48"/>
      <c r="AH204" s="48" t="s">
        <v>867</v>
      </c>
      <c r="AM204" s="48"/>
    </row>
    <row r="205" spans="1:40" s="4" customFormat="1" ht="15" x14ac:dyDescent="0.25">
      <c r="A205" s="168"/>
      <c r="B205" s="52"/>
      <c r="C205" s="853" t="s">
        <v>868</v>
      </c>
      <c r="D205" s="853"/>
      <c r="E205" s="853"/>
      <c r="F205" s="853"/>
      <c r="G205" s="853"/>
      <c r="H205" s="853"/>
      <c r="I205" s="853"/>
      <c r="J205" s="853"/>
      <c r="K205" s="853"/>
      <c r="L205" s="853"/>
      <c r="M205" s="853"/>
      <c r="N205" s="875"/>
      <c r="AF205" s="39"/>
      <c r="AG205" s="48"/>
      <c r="AH205" s="48"/>
      <c r="AM205" s="48"/>
      <c r="AN205" s="3" t="s">
        <v>868</v>
      </c>
    </row>
    <row r="206" spans="1:40" s="4" customFormat="1" ht="15" x14ac:dyDescent="0.25">
      <c r="A206" s="71"/>
      <c r="B206" s="72"/>
      <c r="C206" s="847" t="s">
        <v>81</v>
      </c>
      <c r="D206" s="847"/>
      <c r="E206" s="847"/>
      <c r="F206" s="42"/>
      <c r="G206" s="43"/>
      <c r="H206" s="43"/>
      <c r="I206" s="43"/>
      <c r="J206" s="46"/>
      <c r="K206" s="43"/>
      <c r="L206" s="73">
        <v>90895.08</v>
      </c>
      <c r="M206" s="66"/>
      <c r="N206" s="134">
        <v>782606.6</v>
      </c>
      <c r="AF206" s="39"/>
      <c r="AG206" s="48"/>
      <c r="AH206" s="48"/>
      <c r="AM206" s="48" t="s">
        <v>81</v>
      </c>
    </row>
    <row r="207" spans="1:40" s="4" customFormat="1" ht="15" x14ac:dyDescent="0.25">
      <c r="A207" s="855" t="s">
        <v>790</v>
      </c>
      <c r="B207" s="856"/>
      <c r="C207" s="856"/>
      <c r="D207" s="856"/>
      <c r="E207" s="856"/>
      <c r="F207" s="856"/>
      <c r="G207" s="856"/>
      <c r="H207" s="856"/>
      <c r="I207" s="856"/>
      <c r="J207" s="856"/>
      <c r="K207" s="856"/>
      <c r="L207" s="856"/>
      <c r="M207" s="856"/>
      <c r="N207" s="857"/>
      <c r="AF207" s="39"/>
      <c r="AG207" s="48" t="s">
        <v>790</v>
      </c>
      <c r="AH207" s="48"/>
      <c r="AM207" s="48"/>
    </row>
    <row r="208" spans="1:40" s="4" customFormat="1" ht="23.25" x14ac:dyDescent="0.25">
      <c r="A208" s="40" t="s">
        <v>186</v>
      </c>
      <c r="B208" s="41" t="s">
        <v>791</v>
      </c>
      <c r="C208" s="847" t="s">
        <v>792</v>
      </c>
      <c r="D208" s="847"/>
      <c r="E208" s="847"/>
      <c r="F208" s="42" t="s">
        <v>119</v>
      </c>
      <c r="G208" s="43">
        <v>0.3</v>
      </c>
      <c r="H208" s="44">
        <v>1</v>
      </c>
      <c r="I208" s="45">
        <v>0.3</v>
      </c>
      <c r="J208" s="46"/>
      <c r="K208" s="43"/>
      <c r="L208" s="46"/>
      <c r="M208" s="43"/>
      <c r="N208" s="47"/>
      <c r="AF208" s="39"/>
      <c r="AG208" s="48"/>
      <c r="AH208" s="48" t="s">
        <v>792</v>
      </c>
      <c r="AM208" s="48"/>
    </row>
    <row r="209" spans="1:39" s="4" customFormat="1" ht="22.5" x14ac:dyDescent="0.25">
      <c r="A209" s="49"/>
      <c r="B209" s="50" t="s">
        <v>699</v>
      </c>
      <c r="C209" s="848" t="s">
        <v>65</v>
      </c>
      <c r="D209" s="848"/>
      <c r="E209" s="848"/>
      <c r="F209" s="848"/>
      <c r="G209" s="848"/>
      <c r="H209" s="848"/>
      <c r="I209" s="848"/>
      <c r="J209" s="848"/>
      <c r="K209" s="848"/>
      <c r="L209" s="848"/>
      <c r="M209" s="848"/>
      <c r="N209" s="849"/>
      <c r="AF209" s="39"/>
      <c r="AG209" s="48"/>
      <c r="AH209" s="48"/>
      <c r="AI209" s="3" t="s">
        <v>65</v>
      </c>
      <c r="AM209" s="48"/>
    </row>
    <row r="210" spans="1:39" s="4" customFormat="1" ht="15" x14ac:dyDescent="0.25">
      <c r="A210" s="51"/>
      <c r="B210" s="50" t="s">
        <v>60</v>
      </c>
      <c r="C210" s="853" t="s">
        <v>66</v>
      </c>
      <c r="D210" s="853"/>
      <c r="E210" s="853"/>
      <c r="F210" s="53"/>
      <c r="G210" s="54"/>
      <c r="H210" s="54"/>
      <c r="I210" s="54"/>
      <c r="J210" s="57">
        <v>590.51</v>
      </c>
      <c r="K210" s="56">
        <v>1.1499999999999999</v>
      </c>
      <c r="L210" s="57">
        <v>203.73</v>
      </c>
      <c r="M210" s="56">
        <v>35.42</v>
      </c>
      <c r="N210" s="58">
        <v>7216.12</v>
      </c>
      <c r="AF210" s="39"/>
      <c r="AG210" s="48"/>
      <c r="AH210" s="48"/>
      <c r="AJ210" s="3" t="s">
        <v>66</v>
      </c>
      <c r="AM210" s="48"/>
    </row>
    <row r="211" spans="1:39" s="4" customFormat="1" ht="15" x14ac:dyDescent="0.25">
      <c r="A211" s="51"/>
      <c r="B211" s="50" t="s">
        <v>67</v>
      </c>
      <c r="C211" s="853" t="s">
        <v>68</v>
      </c>
      <c r="D211" s="853"/>
      <c r="E211" s="853"/>
      <c r="F211" s="53"/>
      <c r="G211" s="54"/>
      <c r="H211" s="54"/>
      <c r="I211" s="54"/>
      <c r="J211" s="57">
        <v>73.02</v>
      </c>
      <c r="K211" s="56">
        <v>1.1499999999999999</v>
      </c>
      <c r="L211" s="57">
        <v>25.19</v>
      </c>
      <c r="M211" s="54"/>
      <c r="N211" s="59"/>
      <c r="AF211" s="39"/>
      <c r="AG211" s="48"/>
      <c r="AH211" s="48"/>
      <c r="AJ211" s="3" t="s">
        <v>68</v>
      </c>
      <c r="AM211" s="48"/>
    </row>
    <row r="212" spans="1:39" s="4" customFormat="1" ht="15" x14ac:dyDescent="0.25">
      <c r="A212" s="51"/>
      <c r="B212" s="50" t="s">
        <v>69</v>
      </c>
      <c r="C212" s="853" t="s">
        <v>70</v>
      </c>
      <c r="D212" s="853"/>
      <c r="E212" s="853"/>
      <c r="F212" s="53"/>
      <c r="G212" s="54"/>
      <c r="H212" s="54"/>
      <c r="I212" s="54"/>
      <c r="J212" s="57">
        <v>8.6999999999999993</v>
      </c>
      <c r="K212" s="56">
        <v>1.1499999999999999</v>
      </c>
      <c r="L212" s="57">
        <v>3</v>
      </c>
      <c r="M212" s="56">
        <v>35.42</v>
      </c>
      <c r="N212" s="133">
        <v>106.26</v>
      </c>
      <c r="AF212" s="39"/>
      <c r="AG212" s="48"/>
      <c r="AH212" s="48"/>
      <c r="AJ212" s="3" t="s">
        <v>70</v>
      </c>
      <c r="AM212" s="48"/>
    </row>
    <row r="213" spans="1:39" s="4" customFormat="1" ht="15" x14ac:dyDescent="0.25">
      <c r="A213" s="51"/>
      <c r="B213" s="50" t="s">
        <v>86</v>
      </c>
      <c r="C213" s="853" t="s">
        <v>87</v>
      </c>
      <c r="D213" s="853"/>
      <c r="E213" s="853"/>
      <c r="F213" s="53"/>
      <c r="G213" s="54"/>
      <c r="H213" s="54"/>
      <c r="I213" s="54"/>
      <c r="J213" s="55">
        <v>3690.05</v>
      </c>
      <c r="K213" s="54"/>
      <c r="L213" s="55">
        <v>1107.02</v>
      </c>
      <c r="M213" s="54"/>
      <c r="N213" s="59"/>
      <c r="AF213" s="39"/>
      <c r="AG213" s="48"/>
      <c r="AH213" s="48"/>
      <c r="AJ213" s="3" t="s">
        <v>87</v>
      </c>
      <c r="AM213" s="48"/>
    </row>
    <row r="214" spans="1:39" s="4" customFormat="1" ht="15" x14ac:dyDescent="0.25">
      <c r="A214" s="60"/>
      <c r="B214" s="50"/>
      <c r="C214" s="853" t="s">
        <v>71</v>
      </c>
      <c r="D214" s="853"/>
      <c r="E214" s="853"/>
      <c r="F214" s="53" t="s">
        <v>72</v>
      </c>
      <c r="G214" s="61">
        <v>69.8</v>
      </c>
      <c r="H214" s="56">
        <v>1.1499999999999999</v>
      </c>
      <c r="I214" s="62">
        <v>24.081</v>
      </c>
      <c r="J214" s="63"/>
      <c r="K214" s="54"/>
      <c r="L214" s="63"/>
      <c r="M214" s="54"/>
      <c r="N214" s="59"/>
      <c r="AF214" s="39"/>
      <c r="AG214" s="48"/>
      <c r="AH214" s="48"/>
      <c r="AK214" s="3" t="s">
        <v>71</v>
      </c>
      <c r="AM214" s="48"/>
    </row>
    <row r="215" spans="1:39" s="4" customFormat="1" ht="15" x14ac:dyDescent="0.25">
      <c r="A215" s="60"/>
      <c r="B215" s="50"/>
      <c r="C215" s="853" t="s">
        <v>73</v>
      </c>
      <c r="D215" s="853"/>
      <c r="E215" s="853"/>
      <c r="F215" s="53" t="s">
        <v>72</v>
      </c>
      <c r="G215" s="56">
        <v>0.65</v>
      </c>
      <c r="H215" s="56">
        <v>1.1499999999999999</v>
      </c>
      <c r="I215" s="64">
        <v>0.22425</v>
      </c>
      <c r="J215" s="63"/>
      <c r="K215" s="54"/>
      <c r="L215" s="63"/>
      <c r="M215" s="54"/>
      <c r="N215" s="59"/>
      <c r="AF215" s="39"/>
      <c r="AG215" s="48"/>
      <c r="AH215" s="48"/>
      <c r="AK215" s="3" t="s">
        <v>73</v>
      </c>
      <c r="AM215" s="48"/>
    </row>
    <row r="216" spans="1:39" s="4" customFormat="1" ht="15" x14ac:dyDescent="0.25">
      <c r="A216" s="51"/>
      <c r="B216" s="50"/>
      <c r="C216" s="854" t="s">
        <v>74</v>
      </c>
      <c r="D216" s="854"/>
      <c r="E216" s="854"/>
      <c r="F216" s="65"/>
      <c r="G216" s="66"/>
      <c r="H216" s="66"/>
      <c r="I216" s="66"/>
      <c r="J216" s="67">
        <v>4353.58</v>
      </c>
      <c r="K216" s="66"/>
      <c r="L216" s="67">
        <v>1335.94</v>
      </c>
      <c r="M216" s="66"/>
      <c r="N216" s="69"/>
      <c r="AF216" s="39"/>
      <c r="AG216" s="48"/>
      <c r="AH216" s="48"/>
      <c r="AL216" s="3" t="s">
        <v>74</v>
      </c>
      <c r="AM216" s="48"/>
    </row>
    <row r="217" spans="1:39" s="4" customFormat="1" ht="15" x14ac:dyDescent="0.25">
      <c r="A217" s="60"/>
      <c r="B217" s="50"/>
      <c r="C217" s="853" t="s">
        <v>75</v>
      </c>
      <c r="D217" s="853"/>
      <c r="E217" s="853"/>
      <c r="F217" s="53"/>
      <c r="G217" s="54"/>
      <c r="H217" s="54"/>
      <c r="I217" s="54"/>
      <c r="J217" s="63"/>
      <c r="K217" s="54"/>
      <c r="L217" s="57">
        <v>206.73</v>
      </c>
      <c r="M217" s="54"/>
      <c r="N217" s="58">
        <v>7322.38</v>
      </c>
      <c r="AF217" s="39"/>
      <c r="AG217" s="48"/>
      <c r="AH217" s="48"/>
      <c r="AK217" s="3" t="s">
        <v>75</v>
      </c>
      <c r="AM217" s="48"/>
    </row>
    <row r="218" spans="1:39" s="4" customFormat="1" ht="15" x14ac:dyDescent="0.25">
      <c r="A218" s="60"/>
      <c r="B218" s="50" t="s">
        <v>76</v>
      </c>
      <c r="C218" s="853" t="s">
        <v>77</v>
      </c>
      <c r="D218" s="853"/>
      <c r="E218" s="853"/>
      <c r="F218" s="53" t="s">
        <v>78</v>
      </c>
      <c r="G218" s="70">
        <v>147</v>
      </c>
      <c r="H218" s="54"/>
      <c r="I218" s="70">
        <v>147</v>
      </c>
      <c r="J218" s="63"/>
      <c r="K218" s="54"/>
      <c r="L218" s="57">
        <v>303.89</v>
      </c>
      <c r="M218" s="54"/>
      <c r="N218" s="58">
        <v>10763.9</v>
      </c>
      <c r="AF218" s="39"/>
      <c r="AG218" s="48"/>
      <c r="AH218" s="48"/>
      <c r="AK218" s="3" t="s">
        <v>77</v>
      </c>
      <c r="AM218" s="48"/>
    </row>
    <row r="219" spans="1:39" s="4" customFormat="1" ht="15" x14ac:dyDescent="0.25">
      <c r="A219" s="60"/>
      <c r="B219" s="50" t="s">
        <v>79</v>
      </c>
      <c r="C219" s="853" t="s">
        <v>80</v>
      </c>
      <c r="D219" s="853"/>
      <c r="E219" s="853"/>
      <c r="F219" s="53" t="s">
        <v>78</v>
      </c>
      <c r="G219" s="70">
        <v>134</v>
      </c>
      <c r="H219" s="54"/>
      <c r="I219" s="70">
        <v>134</v>
      </c>
      <c r="J219" s="63"/>
      <c r="K219" s="54"/>
      <c r="L219" s="57">
        <v>277.02</v>
      </c>
      <c r="M219" s="54"/>
      <c r="N219" s="58">
        <v>9811.99</v>
      </c>
      <c r="AF219" s="39"/>
      <c r="AG219" s="48"/>
      <c r="AH219" s="48"/>
      <c r="AK219" s="3" t="s">
        <v>80</v>
      </c>
      <c r="AM219" s="48"/>
    </row>
    <row r="220" spans="1:39" s="4" customFormat="1" ht="15" x14ac:dyDescent="0.25">
      <c r="A220" s="71"/>
      <c r="B220" s="72"/>
      <c r="C220" s="847" t="s">
        <v>81</v>
      </c>
      <c r="D220" s="847"/>
      <c r="E220" s="847"/>
      <c r="F220" s="42"/>
      <c r="G220" s="43"/>
      <c r="H220" s="43"/>
      <c r="I220" s="43"/>
      <c r="J220" s="46"/>
      <c r="K220" s="43"/>
      <c r="L220" s="73">
        <v>1916.85</v>
      </c>
      <c r="M220" s="66"/>
      <c r="N220" s="47"/>
      <c r="AF220" s="39"/>
      <c r="AG220" s="48"/>
      <c r="AH220" s="48"/>
      <c r="AM220" s="48" t="s">
        <v>81</v>
      </c>
    </row>
    <row r="221" spans="1:39" s="4" customFormat="1" ht="23.25" x14ac:dyDescent="0.25">
      <c r="A221" s="40" t="s">
        <v>187</v>
      </c>
      <c r="B221" s="41" t="s">
        <v>793</v>
      </c>
      <c r="C221" s="847" t="s">
        <v>794</v>
      </c>
      <c r="D221" s="847"/>
      <c r="E221" s="847"/>
      <c r="F221" s="42" t="s">
        <v>174</v>
      </c>
      <c r="G221" s="43">
        <v>30</v>
      </c>
      <c r="H221" s="44">
        <v>1</v>
      </c>
      <c r="I221" s="44">
        <v>30</v>
      </c>
      <c r="J221" s="131">
        <v>63.12</v>
      </c>
      <c r="K221" s="43"/>
      <c r="L221" s="73">
        <v>1893.6</v>
      </c>
      <c r="M221" s="43"/>
      <c r="N221" s="47"/>
      <c r="AF221" s="39"/>
      <c r="AG221" s="48"/>
      <c r="AH221" s="48" t="s">
        <v>794</v>
      </c>
      <c r="AM221" s="48"/>
    </row>
    <row r="222" spans="1:39" s="4" customFormat="1" ht="15" x14ac:dyDescent="0.25">
      <c r="A222" s="71"/>
      <c r="B222" s="72"/>
      <c r="C222" s="847" t="s">
        <v>81</v>
      </c>
      <c r="D222" s="847"/>
      <c r="E222" s="847"/>
      <c r="F222" s="42"/>
      <c r="G222" s="43"/>
      <c r="H222" s="43"/>
      <c r="I222" s="43"/>
      <c r="J222" s="46"/>
      <c r="K222" s="43"/>
      <c r="L222" s="73">
        <v>1893.6</v>
      </c>
      <c r="M222" s="66"/>
      <c r="N222" s="47"/>
      <c r="AF222" s="39"/>
      <c r="AG222" s="48"/>
      <c r="AH222" s="48"/>
      <c r="AM222" s="48" t="s">
        <v>81</v>
      </c>
    </row>
    <row r="223" spans="1:39" s="4" customFormat="1" ht="15" x14ac:dyDescent="0.25">
      <c r="A223" s="855" t="s">
        <v>795</v>
      </c>
      <c r="B223" s="856"/>
      <c r="C223" s="856"/>
      <c r="D223" s="856"/>
      <c r="E223" s="856"/>
      <c r="F223" s="856"/>
      <c r="G223" s="856"/>
      <c r="H223" s="856"/>
      <c r="I223" s="856"/>
      <c r="J223" s="856"/>
      <c r="K223" s="856"/>
      <c r="L223" s="856"/>
      <c r="M223" s="856"/>
      <c r="N223" s="857"/>
      <c r="AF223" s="39"/>
      <c r="AG223" s="48" t="s">
        <v>795</v>
      </c>
      <c r="AH223" s="48"/>
      <c r="AM223" s="48"/>
    </row>
    <row r="224" spans="1:39" s="4" customFormat="1" ht="45.75" x14ac:dyDescent="0.25">
      <c r="A224" s="40" t="s">
        <v>189</v>
      </c>
      <c r="B224" s="41" t="s">
        <v>796</v>
      </c>
      <c r="C224" s="847" t="s">
        <v>797</v>
      </c>
      <c r="D224" s="847"/>
      <c r="E224" s="847"/>
      <c r="F224" s="42" t="s">
        <v>326</v>
      </c>
      <c r="G224" s="43">
        <v>2.5999999999999999E-2</v>
      </c>
      <c r="H224" s="44">
        <v>1</v>
      </c>
      <c r="I224" s="129">
        <v>2.5999999999999999E-2</v>
      </c>
      <c r="J224" s="46"/>
      <c r="K224" s="43"/>
      <c r="L224" s="46"/>
      <c r="M224" s="43"/>
      <c r="N224" s="47"/>
      <c r="AF224" s="39"/>
      <c r="AG224" s="48"/>
      <c r="AH224" s="48" t="s">
        <v>797</v>
      </c>
      <c r="AM224" s="48"/>
    </row>
    <row r="225" spans="1:39" s="4" customFormat="1" ht="22.5" x14ac:dyDescent="0.25">
      <c r="A225" s="49"/>
      <c r="B225" s="50" t="s">
        <v>699</v>
      </c>
      <c r="C225" s="848" t="s">
        <v>65</v>
      </c>
      <c r="D225" s="848"/>
      <c r="E225" s="848"/>
      <c r="F225" s="848"/>
      <c r="G225" s="848"/>
      <c r="H225" s="848"/>
      <c r="I225" s="848"/>
      <c r="J225" s="848"/>
      <c r="K225" s="848"/>
      <c r="L225" s="848"/>
      <c r="M225" s="848"/>
      <c r="N225" s="849"/>
      <c r="AF225" s="39"/>
      <c r="AG225" s="48"/>
      <c r="AH225" s="48"/>
      <c r="AI225" s="3" t="s">
        <v>65</v>
      </c>
      <c r="AM225" s="48"/>
    </row>
    <row r="226" spans="1:39" s="4" customFormat="1" ht="15" x14ac:dyDescent="0.25">
      <c r="A226" s="51"/>
      <c r="B226" s="50" t="s">
        <v>60</v>
      </c>
      <c r="C226" s="853" t="s">
        <v>66</v>
      </c>
      <c r="D226" s="853"/>
      <c r="E226" s="853"/>
      <c r="F226" s="53"/>
      <c r="G226" s="54"/>
      <c r="H226" s="54"/>
      <c r="I226" s="54"/>
      <c r="J226" s="57">
        <v>330.42</v>
      </c>
      <c r="K226" s="56">
        <v>1.1499999999999999</v>
      </c>
      <c r="L226" s="57">
        <v>9.8800000000000008</v>
      </c>
      <c r="M226" s="56">
        <v>35.42</v>
      </c>
      <c r="N226" s="133">
        <v>349.95</v>
      </c>
      <c r="AF226" s="39"/>
      <c r="AG226" s="48"/>
      <c r="AH226" s="48"/>
      <c r="AJ226" s="3" t="s">
        <v>66</v>
      </c>
      <c r="AM226" s="48"/>
    </row>
    <row r="227" spans="1:39" s="4" customFormat="1" ht="15" x14ac:dyDescent="0.25">
      <c r="A227" s="51"/>
      <c r="B227" s="50" t="s">
        <v>67</v>
      </c>
      <c r="C227" s="853" t="s">
        <v>68</v>
      </c>
      <c r="D227" s="853"/>
      <c r="E227" s="853"/>
      <c r="F227" s="53"/>
      <c r="G227" s="54"/>
      <c r="H227" s="54"/>
      <c r="I227" s="54"/>
      <c r="J227" s="57">
        <v>19.71</v>
      </c>
      <c r="K227" s="56">
        <v>1.1499999999999999</v>
      </c>
      <c r="L227" s="57">
        <v>0.59</v>
      </c>
      <c r="M227" s="54"/>
      <c r="N227" s="59"/>
      <c r="AF227" s="39"/>
      <c r="AG227" s="48"/>
      <c r="AH227" s="48"/>
      <c r="AJ227" s="3" t="s">
        <v>68</v>
      </c>
      <c r="AM227" s="48"/>
    </row>
    <row r="228" spans="1:39" s="4" customFormat="1" ht="15" x14ac:dyDescent="0.25">
      <c r="A228" s="51"/>
      <c r="B228" s="50" t="s">
        <v>69</v>
      </c>
      <c r="C228" s="853" t="s">
        <v>70</v>
      </c>
      <c r="D228" s="853"/>
      <c r="E228" s="853"/>
      <c r="F228" s="53"/>
      <c r="G228" s="54"/>
      <c r="H228" s="54"/>
      <c r="I228" s="54"/>
      <c r="J228" s="57">
        <v>3.48</v>
      </c>
      <c r="K228" s="56">
        <v>1.1499999999999999</v>
      </c>
      <c r="L228" s="57">
        <v>0.1</v>
      </c>
      <c r="M228" s="56">
        <v>35.42</v>
      </c>
      <c r="N228" s="133">
        <v>3.54</v>
      </c>
      <c r="AF228" s="39"/>
      <c r="AG228" s="48"/>
      <c r="AH228" s="48"/>
      <c r="AJ228" s="3" t="s">
        <v>70</v>
      </c>
      <c r="AM228" s="48"/>
    </row>
    <row r="229" spans="1:39" s="4" customFormat="1" ht="15" x14ac:dyDescent="0.25">
      <c r="A229" s="51"/>
      <c r="B229" s="50" t="s">
        <v>86</v>
      </c>
      <c r="C229" s="853" t="s">
        <v>87</v>
      </c>
      <c r="D229" s="853"/>
      <c r="E229" s="853"/>
      <c r="F229" s="53"/>
      <c r="G229" s="54"/>
      <c r="H229" s="54"/>
      <c r="I229" s="54"/>
      <c r="J229" s="57">
        <v>0.78</v>
      </c>
      <c r="K229" s="54"/>
      <c r="L229" s="57">
        <v>0.02</v>
      </c>
      <c r="M229" s="54"/>
      <c r="N229" s="59"/>
      <c r="AF229" s="39"/>
      <c r="AG229" s="48"/>
      <c r="AH229" s="48"/>
      <c r="AJ229" s="3" t="s">
        <v>87</v>
      </c>
      <c r="AM229" s="48"/>
    </row>
    <row r="230" spans="1:39" s="4" customFormat="1" ht="15" x14ac:dyDescent="0.25">
      <c r="A230" s="60"/>
      <c r="B230" s="50"/>
      <c r="C230" s="853" t="s">
        <v>71</v>
      </c>
      <c r="D230" s="853"/>
      <c r="E230" s="853"/>
      <c r="F230" s="53" t="s">
        <v>72</v>
      </c>
      <c r="G230" s="61">
        <v>41.2</v>
      </c>
      <c r="H230" s="56">
        <v>1.1499999999999999</v>
      </c>
      <c r="I230" s="64">
        <v>1.2318800000000001</v>
      </c>
      <c r="J230" s="63"/>
      <c r="K230" s="54"/>
      <c r="L230" s="63"/>
      <c r="M230" s="54"/>
      <c r="N230" s="59"/>
      <c r="AF230" s="39"/>
      <c r="AG230" s="48"/>
      <c r="AH230" s="48"/>
      <c r="AK230" s="3" t="s">
        <v>71</v>
      </c>
      <c r="AM230" s="48"/>
    </row>
    <row r="231" spans="1:39" s="4" customFormat="1" ht="15" x14ac:dyDescent="0.25">
      <c r="A231" s="60"/>
      <c r="B231" s="50"/>
      <c r="C231" s="853" t="s">
        <v>73</v>
      </c>
      <c r="D231" s="853"/>
      <c r="E231" s="853"/>
      <c r="F231" s="53" t="s">
        <v>72</v>
      </c>
      <c r="G231" s="61">
        <v>0.3</v>
      </c>
      <c r="H231" s="56">
        <v>1.1499999999999999</v>
      </c>
      <c r="I231" s="64">
        <v>8.9700000000000005E-3</v>
      </c>
      <c r="J231" s="63"/>
      <c r="K231" s="54"/>
      <c r="L231" s="63"/>
      <c r="M231" s="54"/>
      <c r="N231" s="59"/>
      <c r="AF231" s="39"/>
      <c r="AG231" s="48"/>
      <c r="AH231" s="48"/>
      <c r="AK231" s="3" t="s">
        <v>73</v>
      </c>
      <c r="AM231" s="48"/>
    </row>
    <row r="232" spans="1:39" s="4" customFormat="1" ht="15" x14ac:dyDescent="0.25">
      <c r="A232" s="51"/>
      <c r="B232" s="50"/>
      <c r="C232" s="854" t="s">
        <v>74</v>
      </c>
      <c r="D232" s="854"/>
      <c r="E232" s="854"/>
      <c r="F232" s="65"/>
      <c r="G232" s="66"/>
      <c r="H232" s="66"/>
      <c r="I232" s="66"/>
      <c r="J232" s="68">
        <v>350.91</v>
      </c>
      <c r="K232" s="66"/>
      <c r="L232" s="68">
        <v>10.49</v>
      </c>
      <c r="M232" s="66"/>
      <c r="N232" s="69"/>
      <c r="AF232" s="39"/>
      <c r="AG232" s="48"/>
      <c r="AH232" s="48"/>
      <c r="AL232" s="3" t="s">
        <v>74</v>
      </c>
      <c r="AM232" s="48"/>
    </row>
    <row r="233" spans="1:39" s="4" customFormat="1" ht="15" x14ac:dyDescent="0.25">
      <c r="A233" s="60"/>
      <c r="B233" s="50"/>
      <c r="C233" s="853" t="s">
        <v>75</v>
      </c>
      <c r="D233" s="853"/>
      <c r="E233" s="853"/>
      <c r="F233" s="53"/>
      <c r="G233" s="54"/>
      <c r="H233" s="54"/>
      <c r="I233" s="54"/>
      <c r="J233" s="63"/>
      <c r="K233" s="54"/>
      <c r="L233" s="57">
        <v>9.98</v>
      </c>
      <c r="M233" s="54"/>
      <c r="N233" s="133">
        <v>353.49</v>
      </c>
      <c r="AF233" s="39"/>
      <c r="AG233" s="48"/>
      <c r="AH233" s="48"/>
      <c r="AK233" s="3" t="s">
        <v>75</v>
      </c>
      <c r="AM233" s="48"/>
    </row>
    <row r="234" spans="1:39" s="4" customFormat="1" ht="15" x14ac:dyDescent="0.25">
      <c r="A234" s="60"/>
      <c r="B234" s="50" t="s">
        <v>76</v>
      </c>
      <c r="C234" s="853" t="s">
        <v>77</v>
      </c>
      <c r="D234" s="853"/>
      <c r="E234" s="853"/>
      <c r="F234" s="53" t="s">
        <v>78</v>
      </c>
      <c r="G234" s="70">
        <v>147</v>
      </c>
      <c r="H234" s="54"/>
      <c r="I234" s="70">
        <v>147</v>
      </c>
      <c r="J234" s="63"/>
      <c r="K234" s="54"/>
      <c r="L234" s="57">
        <v>14.67</v>
      </c>
      <c r="M234" s="54"/>
      <c r="N234" s="133">
        <v>519.63</v>
      </c>
      <c r="AF234" s="39"/>
      <c r="AG234" s="48"/>
      <c r="AH234" s="48"/>
      <c r="AK234" s="3" t="s">
        <v>77</v>
      </c>
      <c r="AM234" s="48"/>
    </row>
    <row r="235" spans="1:39" s="4" customFormat="1" ht="15" x14ac:dyDescent="0.25">
      <c r="A235" s="60"/>
      <c r="B235" s="50" t="s">
        <v>79</v>
      </c>
      <c r="C235" s="853" t="s">
        <v>80</v>
      </c>
      <c r="D235" s="853"/>
      <c r="E235" s="853"/>
      <c r="F235" s="53" t="s">
        <v>78</v>
      </c>
      <c r="G235" s="70">
        <v>134</v>
      </c>
      <c r="H235" s="54"/>
      <c r="I235" s="70">
        <v>134</v>
      </c>
      <c r="J235" s="63"/>
      <c r="K235" s="54"/>
      <c r="L235" s="57">
        <v>13.37</v>
      </c>
      <c r="M235" s="54"/>
      <c r="N235" s="133">
        <v>473.68</v>
      </c>
      <c r="AF235" s="39"/>
      <c r="AG235" s="48"/>
      <c r="AH235" s="48"/>
      <c r="AK235" s="3" t="s">
        <v>80</v>
      </c>
      <c r="AM235" s="48"/>
    </row>
    <row r="236" spans="1:39" s="4" customFormat="1" ht="15" x14ac:dyDescent="0.25">
      <c r="A236" s="71"/>
      <c r="B236" s="72"/>
      <c r="C236" s="847" t="s">
        <v>81</v>
      </c>
      <c r="D236" s="847"/>
      <c r="E236" s="847"/>
      <c r="F236" s="42"/>
      <c r="G236" s="43"/>
      <c r="H236" s="43"/>
      <c r="I236" s="43"/>
      <c r="J236" s="46"/>
      <c r="K236" s="43"/>
      <c r="L236" s="131">
        <v>38.53</v>
      </c>
      <c r="M236" s="66"/>
      <c r="N236" s="47"/>
      <c r="AF236" s="39"/>
      <c r="AG236" s="48"/>
      <c r="AH236" s="48"/>
      <c r="AM236" s="48" t="s">
        <v>81</v>
      </c>
    </row>
    <row r="237" spans="1:39" s="4" customFormat="1" ht="34.5" x14ac:dyDescent="0.25">
      <c r="A237" s="40" t="s">
        <v>191</v>
      </c>
      <c r="B237" s="41" t="s">
        <v>798</v>
      </c>
      <c r="C237" s="847" t="s">
        <v>799</v>
      </c>
      <c r="D237" s="847"/>
      <c r="E237" s="847"/>
      <c r="F237" s="42" t="s">
        <v>678</v>
      </c>
      <c r="G237" s="43">
        <v>29.9</v>
      </c>
      <c r="H237" s="44">
        <v>1</v>
      </c>
      <c r="I237" s="45">
        <v>29.9</v>
      </c>
      <c r="J237" s="131">
        <v>5.46</v>
      </c>
      <c r="K237" s="43"/>
      <c r="L237" s="131">
        <v>163.25</v>
      </c>
      <c r="M237" s="43"/>
      <c r="N237" s="47"/>
      <c r="AF237" s="39"/>
      <c r="AG237" s="48"/>
      <c r="AH237" s="48" t="s">
        <v>799</v>
      </c>
      <c r="AM237" s="48"/>
    </row>
    <row r="238" spans="1:39" s="4" customFormat="1" ht="15" x14ac:dyDescent="0.25">
      <c r="A238" s="71"/>
      <c r="B238" s="72"/>
      <c r="C238" s="847" t="s">
        <v>81</v>
      </c>
      <c r="D238" s="847"/>
      <c r="E238" s="847"/>
      <c r="F238" s="42"/>
      <c r="G238" s="43"/>
      <c r="H238" s="43"/>
      <c r="I238" s="43"/>
      <c r="J238" s="46"/>
      <c r="K238" s="43"/>
      <c r="L238" s="131">
        <v>163.25</v>
      </c>
      <c r="M238" s="66"/>
      <c r="N238" s="47"/>
      <c r="AF238" s="39"/>
      <c r="AG238" s="48"/>
      <c r="AH238" s="48"/>
      <c r="AM238" s="48" t="s">
        <v>81</v>
      </c>
    </row>
    <row r="239" spans="1:39" s="4" customFormat="1" ht="34.5" x14ac:dyDescent="0.25">
      <c r="A239" s="40" t="s">
        <v>198</v>
      </c>
      <c r="B239" s="41" t="s">
        <v>800</v>
      </c>
      <c r="C239" s="847" t="s">
        <v>801</v>
      </c>
      <c r="D239" s="847"/>
      <c r="E239" s="847"/>
      <c r="F239" s="42" t="s">
        <v>254</v>
      </c>
      <c r="G239" s="43">
        <v>0.26</v>
      </c>
      <c r="H239" s="44">
        <v>1</v>
      </c>
      <c r="I239" s="109">
        <v>0.26</v>
      </c>
      <c r="J239" s="46"/>
      <c r="K239" s="43"/>
      <c r="L239" s="46"/>
      <c r="M239" s="43"/>
      <c r="N239" s="47"/>
      <c r="AF239" s="39"/>
      <c r="AG239" s="48"/>
      <c r="AH239" s="48" t="s">
        <v>801</v>
      </c>
      <c r="AM239" s="48"/>
    </row>
    <row r="240" spans="1:39" s="4" customFormat="1" ht="22.5" x14ac:dyDescent="0.25">
      <c r="A240" s="49"/>
      <c r="B240" s="50" t="s">
        <v>699</v>
      </c>
      <c r="C240" s="848" t="s">
        <v>65</v>
      </c>
      <c r="D240" s="848"/>
      <c r="E240" s="848"/>
      <c r="F240" s="848"/>
      <c r="G240" s="848"/>
      <c r="H240" s="848"/>
      <c r="I240" s="848"/>
      <c r="J240" s="848"/>
      <c r="K240" s="848"/>
      <c r="L240" s="848"/>
      <c r="M240" s="848"/>
      <c r="N240" s="849"/>
      <c r="AF240" s="39"/>
      <c r="AG240" s="48"/>
      <c r="AH240" s="48"/>
      <c r="AI240" s="3" t="s">
        <v>65</v>
      </c>
      <c r="AM240" s="48"/>
    </row>
    <row r="241" spans="1:39" s="4" customFormat="1" ht="15" x14ac:dyDescent="0.25">
      <c r="A241" s="51"/>
      <c r="B241" s="50" t="s">
        <v>60</v>
      </c>
      <c r="C241" s="853" t="s">
        <v>66</v>
      </c>
      <c r="D241" s="853"/>
      <c r="E241" s="853"/>
      <c r="F241" s="53"/>
      <c r="G241" s="54"/>
      <c r="H241" s="54"/>
      <c r="I241" s="54"/>
      <c r="J241" s="57">
        <v>205.58</v>
      </c>
      <c r="K241" s="56">
        <v>1.1499999999999999</v>
      </c>
      <c r="L241" s="57">
        <v>61.47</v>
      </c>
      <c r="M241" s="56">
        <v>35.42</v>
      </c>
      <c r="N241" s="58">
        <v>2177.27</v>
      </c>
      <c r="AF241" s="39"/>
      <c r="AG241" s="48"/>
      <c r="AH241" s="48"/>
      <c r="AJ241" s="3" t="s">
        <v>66</v>
      </c>
      <c r="AM241" s="48"/>
    </row>
    <row r="242" spans="1:39" s="4" customFormat="1" ht="15" x14ac:dyDescent="0.25">
      <c r="A242" s="51"/>
      <c r="B242" s="50" t="s">
        <v>67</v>
      </c>
      <c r="C242" s="853" t="s">
        <v>68</v>
      </c>
      <c r="D242" s="853"/>
      <c r="E242" s="853"/>
      <c r="F242" s="53"/>
      <c r="G242" s="54"/>
      <c r="H242" s="54"/>
      <c r="I242" s="54"/>
      <c r="J242" s="57">
        <v>449.69</v>
      </c>
      <c r="K242" s="56">
        <v>1.1499999999999999</v>
      </c>
      <c r="L242" s="57">
        <v>134.46</v>
      </c>
      <c r="M242" s="54"/>
      <c r="N242" s="59"/>
      <c r="AF242" s="39"/>
      <c r="AG242" s="48"/>
      <c r="AH242" s="48"/>
      <c r="AJ242" s="3" t="s">
        <v>68</v>
      </c>
      <c r="AM242" s="48"/>
    </row>
    <row r="243" spans="1:39" s="4" customFormat="1" ht="15" x14ac:dyDescent="0.25">
      <c r="A243" s="51"/>
      <c r="B243" s="50" t="s">
        <v>69</v>
      </c>
      <c r="C243" s="853" t="s">
        <v>70</v>
      </c>
      <c r="D243" s="853"/>
      <c r="E243" s="853"/>
      <c r="F243" s="53"/>
      <c r="G243" s="54"/>
      <c r="H243" s="54"/>
      <c r="I243" s="54"/>
      <c r="J243" s="57">
        <v>32.1</v>
      </c>
      <c r="K243" s="56">
        <v>1.1499999999999999</v>
      </c>
      <c r="L243" s="57">
        <v>9.6</v>
      </c>
      <c r="M243" s="56">
        <v>35.42</v>
      </c>
      <c r="N243" s="133">
        <v>340.03</v>
      </c>
      <c r="AF243" s="39"/>
      <c r="AG243" s="48"/>
      <c r="AH243" s="48"/>
      <c r="AJ243" s="3" t="s">
        <v>70</v>
      </c>
      <c r="AM243" s="48"/>
    </row>
    <row r="244" spans="1:39" s="4" customFormat="1" ht="15" x14ac:dyDescent="0.25">
      <c r="A244" s="51"/>
      <c r="B244" s="50" t="s">
        <v>86</v>
      </c>
      <c r="C244" s="853" t="s">
        <v>87</v>
      </c>
      <c r="D244" s="853"/>
      <c r="E244" s="853"/>
      <c r="F244" s="53"/>
      <c r="G244" s="54"/>
      <c r="H244" s="54"/>
      <c r="I244" s="54"/>
      <c r="J244" s="57">
        <v>4.88</v>
      </c>
      <c r="K244" s="54"/>
      <c r="L244" s="57">
        <v>1.27</v>
      </c>
      <c r="M244" s="54"/>
      <c r="N244" s="59"/>
      <c r="AF244" s="39"/>
      <c r="AG244" s="48"/>
      <c r="AH244" s="48"/>
      <c r="AJ244" s="3" t="s">
        <v>87</v>
      </c>
      <c r="AM244" s="48"/>
    </row>
    <row r="245" spans="1:39" s="4" customFormat="1" ht="15" x14ac:dyDescent="0.25">
      <c r="A245" s="60"/>
      <c r="B245" s="50"/>
      <c r="C245" s="853" t="s">
        <v>71</v>
      </c>
      <c r="D245" s="853"/>
      <c r="E245" s="853"/>
      <c r="F245" s="53" t="s">
        <v>72</v>
      </c>
      <c r="G245" s="61">
        <v>24.3</v>
      </c>
      <c r="H245" s="56">
        <v>1.1499999999999999</v>
      </c>
      <c r="I245" s="130">
        <v>7.2656999999999998</v>
      </c>
      <c r="J245" s="63"/>
      <c r="K245" s="54"/>
      <c r="L245" s="63"/>
      <c r="M245" s="54"/>
      <c r="N245" s="59"/>
      <c r="AF245" s="39"/>
      <c r="AG245" s="48"/>
      <c r="AH245" s="48"/>
      <c r="AK245" s="3" t="s">
        <v>71</v>
      </c>
      <c r="AM245" s="48"/>
    </row>
    <row r="246" spans="1:39" s="4" customFormat="1" ht="15" x14ac:dyDescent="0.25">
      <c r="A246" s="60"/>
      <c r="B246" s="50"/>
      <c r="C246" s="853" t="s">
        <v>73</v>
      </c>
      <c r="D246" s="853"/>
      <c r="E246" s="853"/>
      <c r="F246" s="53" t="s">
        <v>72</v>
      </c>
      <c r="G246" s="56">
        <v>2.92</v>
      </c>
      <c r="H246" s="56">
        <v>1.1499999999999999</v>
      </c>
      <c r="I246" s="64">
        <v>0.87307999999999997</v>
      </c>
      <c r="J246" s="63"/>
      <c r="K246" s="54"/>
      <c r="L246" s="63"/>
      <c r="M246" s="54"/>
      <c r="N246" s="59"/>
      <c r="AF246" s="39"/>
      <c r="AG246" s="48"/>
      <c r="AH246" s="48"/>
      <c r="AK246" s="3" t="s">
        <v>73</v>
      </c>
      <c r="AM246" s="48"/>
    </row>
    <row r="247" spans="1:39" s="4" customFormat="1" ht="15" x14ac:dyDescent="0.25">
      <c r="A247" s="51"/>
      <c r="B247" s="50"/>
      <c r="C247" s="854" t="s">
        <v>74</v>
      </c>
      <c r="D247" s="854"/>
      <c r="E247" s="854"/>
      <c r="F247" s="65"/>
      <c r="G247" s="66"/>
      <c r="H247" s="66"/>
      <c r="I247" s="66"/>
      <c r="J247" s="68">
        <v>660.15</v>
      </c>
      <c r="K247" s="66"/>
      <c r="L247" s="68">
        <v>197.2</v>
      </c>
      <c r="M247" s="66"/>
      <c r="N247" s="69"/>
      <c r="AF247" s="39"/>
      <c r="AG247" s="48"/>
      <c r="AH247" s="48"/>
      <c r="AL247" s="3" t="s">
        <v>74</v>
      </c>
      <c r="AM247" s="48"/>
    </row>
    <row r="248" spans="1:39" s="4" customFormat="1" ht="15" x14ac:dyDescent="0.25">
      <c r="A248" s="60"/>
      <c r="B248" s="50"/>
      <c r="C248" s="853" t="s">
        <v>75</v>
      </c>
      <c r="D248" s="853"/>
      <c r="E248" s="853"/>
      <c r="F248" s="53"/>
      <c r="G248" s="54"/>
      <c r="H248" s="54"/>
      <c r="I248" s="54"/>
      <c r="J248" s="63"/>
      <c r="K248" s="54"/>
      <c r="L248" s="57">
        <v>71.069999999999993</v>
      </c>
      <c r="M248" s="54"/>
      <c r="N248" s="58">
        <v>2517.3000000000002</v>
      </c>
      <c r="AF248" s="39"/>
      <c r="AG248" s="48"/>
      <c r="AH248" s="48"/>
      <c r="AK248" s="3" t="s">
        <v>75</v>
      </c>
      <c r="AM248" s="48"/>
    </row>
    <row r="249" spans="1:39" s="4" customFormat="1" ht="23.25" x14ac:dyDescent="0.25">
      <c r="A249" s="60"/>
      <c r="B249" s="50" t="s">
        <v>802</v>
      </c>
      <c r="C249" s="853" t="s">
        <v>803</v>
      </c>
      <c r="D249" s="853"/>
      <c r="E249" s="853"/>
      <c r="F249" s="53" t="s">
        <v>78</v>
      </c>
      <c r="G249" s="70">
        <v>113</v>
      </c>
      <c r="H249" s="54"/>
      <c r="I249" s="70">
        <v>113</v>
      </c>
      <c r="J249" s="63"/>
      <c r="K249" s="54"/>
      <c r="L249" s="57">
        <v>80.31</v>
      </c>
      <c r="M249" s="54"/>
      <c r="N249" s="58">
        <v>2844.55</v>
      </c>
      <c r="AF249" s="39"/>
      <c r="AG249" s="48"/>
      <c r="AH249" s="48"/>
      <c r="AK249" s="3" t="s">
        <v>803</v>
      </c>
      <c r="AM249" s="48"/>
    </row>
    <row r="250" spans="1:39" s="4" customFormat="1" ht="23.25" x14ac:dyDescent="0.25">
      <c r="A250" s="60"/>
      <c r="B250" s="50" t="s">
        <v>804</v>
      </c>
      <c r="C250" s="853" t="s">
        <v>805</v>
      </c>
      <c r="D250" s="853"/>
      <c r="E250" s="853"/>
      <c r="F250" s="53" t="s">
        <v>78</v>
      </c>
      <c r="G250" s="70">
        <v>77</v>
      </c>
      <c r="H250" s="54"/>
      <c r="I250" s="70">
        <v>77</v>
      </c>
      <c r="J250" s="63"/>
      <c r="K250" s="54"/>
      <c r="L250" s="57">
        <v>54.72</v>
      </c>
      <c r="M250" s="54"/>
      <c r="N250" s="58">
        <v>1938.32</v>
      </c>
      <c r="AF250" s="39"/>
      <c r="AG250" s="48"/>
      <c r="AH250" s="48"/>
      <c r="AK250" s="3" t="s">
        <v>805</v>
      </c>
      <c r="AM250" s="48"/>
    </row>
    <row r="251" spans="1:39" s="4" customFormat="1" ht="15" x14ac:dyDescent="0.25">
      <c r="A251" s="71"/>
      <c r="B251" s="72"/>
      <c r="C251" s="847" t="s">
        <v>81</v>
      </c>
      <c r="D251" s="847"/>
      <c r="E251" s="847"/>
      <c r="F251" s="42"/>
      <c r="G251" s="43"/>
      <c r="H251" s="43"/>
      <c r="I251" s="43"/>
      <c r="J251" s="46"/>
      <c r="K251" s="43"/>
      <c r="L251" s="131">
        <v>332.23</v>
      </c>
      <c r="M251" s="66"/>
      <c r="N251" s="47"/>
      <c r="AF251" s="39"/>
      <c r="AG251" s="48"/>
      <c r="AH251" s="48"/>
      <c r="AM251" s="48" t="s">
        <v>81</v>
      </c>
    </row>
    <row r="252" spans="1:39" s="4" customFormat="1" ht="34.5" x14ac:dyDescent="0.25">
      <c r="A252" s="40" t="s">
        <v>201</v>
      </c>
      <c r="B252" s="41" t="s">
        <v>806</v>
      </c>
      <c r="C252" s="847" t="s">
        <v>807</v>
      </c>
      <c r="D252" s="847"/>
      <c r="E252" s="847"/>
      <c r="F252" s="42" t="s">
        <v>254</v>
      </c>
      <c r="G252" s="43">
        <v>0.26</v>
      </c>
      <c r="H252" s="44">
        <v>1</v>
      </c>
      <c r="I252" s="109">
        <v>0.26</v>
      </c>
      <c r="J252" s="46"/>
      <c r="K252" s="43"/>
      <c r="L252" s="46"/>
      <c r="M252" s="43"/>
      <c r="N252" s="47"/>
      <c r="AF252" s="39"/>
      <c r="AG252" s="48"/>
      <c r="AH252" s="48" t="s">
        <v>807</v>
      </c>
      <c r="AM252" s="48"/>
    </row>
    <row r="253" spans="1:39" s="4" customFormat="1" ht="22.5" x14ac:dyDescent="0.25">
      <c r="A253" s="49"/>
      <c r="B253" s="50" t="s">
        <v>699</v>
      </c>
      <c r="C253" s="848" t="s">
        <v>65</v>
      </c>
      <c r="D253" s="848"/>
      <c r="E253" s="848"/>
      <c r="F253" s="848"/>
      <c r="G253" s="848"/>
      <c r="H253" s="848"/>
      <c r="I253" s="848"/>
      <c r="J253" s="848"/>
      <c r="K253" s="848"/>
      <c r="L253" s="848"/>
      <c r="M253" s="848"/>
      <c r="N253" s="849"/>
      <c r="AF253" s="39"/>
      <c r="AG253" s="48"/>
      <c r="AH253" s="48"/>
      <c r="AI253" s="3" t="s">
        <v>65</v>
      </c>
      <c r="AM253" s="48"/>
    </row>
    <row r="254" spans="1:39" s="4" customFormat="1" ht="15" x14ac:dyDescent="0.25">
      <c r="A254" s="49"/>
      <c r="B254" s="50"/>
      <c r="C254" s="848" t="s">
        <v>808</v>
      </c>
      <c r="D254" s="848"/>
      <c r="E254" s="848"/>
      <c r="F254" s="848"/>
      <c r="G254" s="848"/>
      <c r="H254" s="848"/>
      <c r="I254" s="848"/>
      <c r="J254" s="848"/>
      <c r="K254" s="848"/>
      <c r="L254" s="848"/>
      <c r="M254" s="848"/>
      <c r="N254" s="849"/>
      <c r="AF254" s="39"/>
      <c r="AG254" s="48"/>
      <c r="AH254" s="48"/>
      <c r="AI254" s="3" t="s">
        <v>808</v>
      </c>
      <c r="AM254" s="48"/>
    </row>
    <row r="255" spans="1:39" s="4" customFormat="1" ht="15" x14ac:dyDescent="0.25">
      <c r="A255" s="51"/>
      <c r="B255" s="50" t="s">
        <v>60</v>
      </c>
      <c r="C255" s="853" t="s">
        <v>66</v>
      </c>
      <c r="D255" s="853"/>
      <c r="E255" s="853"/>
      <c r="F255" s="53"/>
      <c r="G255" s="54"/>
      <c r="H255" s="54"/>
      <c r="I255" s="54"/>
      <c r="J255" s="57">
        <v>4.57</v>
      </c>
      <c r="K255" s="56">
        <v>3.45</v>
      </c>
      <c r="L255" s="57">
        <v>4.0999999999999996</v>
      </c>
      <c r="M255" s="56">
        <v>35.42</v>
      </c>
      <c r="N255" s="133">
        <v>145.22</v>
      </c>
      <c r="AF255" s="39"/>
      <c r="AG255" s="48"/>
      <c r="AH255" s="48"/>
      <c r="AJ255" s="3" t="s">
        <v>66</v>
      </c>
      <c r="AM255" s="48"/>
    </row>
    <row r="256" spans="1:39" s="4" customFormat="1" ht="15" x14ac:dyDescent="0.25">
      <c r="A256" s="51"/>
      <c r="B256" s="50" t="s">
        <v>67</v>
      </c>
      <c r="C256" s="853" t="s">
        <v>68</v>
      </c>
      <c r="D256" s="853"/>
      <c r="E256" s="853"/>
      <c r="F256" s="53"/>
      <c r="G256" s="54"/>
      <c r="H256" s="54"/>
      <c r="I256" s="54"/>
      <c r="J256" s="57">
        <v>9</v>
      </c>
      <c r="K256" s="56">
        <v>3.45</v>
      </c>
      <c r="L256" s="57">
        <v>8.07</v>
      </c>
      <c r="M256" s="54"/>
      <c r="N256" s="59"/>
      <c r="AF256" s="39"/>
      <c r="AG256" s="48"/>
      <c r="AH256" s="48"/>
      <c r="AJ256" s="3" t="s">
        <v>68</v>
      </c>
      <c r="AM256" s="48"/>
    </row>
    <row r="257" spans="1:39" s="4" customFormat="1" ht="15" x14ac:dyDescent="0.25">
      <c r="A257" s="51"/>
      <c r="B257" s="50" t="s">
        <v>69</v>
      </c>
      <c r="C257" s="853" t="s">
        <v>70</v>
      </c>
      <c r="D257" s="853"/>
      <c r="E257" s="853"/>
      <c r="F257" s="53"/>
      <c r="G257" s="54"/>
      <c r="H257" s="54"/>
      <c r="I257" s="54"/>
      <c r="J257" s="57">
        <v>1.01</v>
      </c>
      <c r="K257" s="56">
        <v>3.45</v>
      </c>
      <c r="L257" s="57">
        <v>0.91</v>
      </c>
      <c r="M257" s="56">
        <v>35.42</v>
      </c>
      <c r="N257" s="133">
        <v>32.229999999999997</v>
      </c>
      <c r="AF257" s="39"/>
      <c r="AG257" s="48"/>
      <c r="AH257" s="48"/>
      <c r="AJ257" s="3" t="s">
        <v>70</v>
      </c>
      <c r="AM257" s="48"/>
    </row>
    <row r="258" spans="1:39" s="4" customFormat="1" ht="15" x14ac:dyDescent="0.25">
      <c r="A258" s="60"/>
      <c r="B258" s="50"/>
      <c r="C258" s="853" t="s">
        <v>71</v>
      </c>
      <c r="D258" s="853"/>
      <c r="E258" s="853"/>
      <c r="F258" s="53" t="s">
        <v>72</v>
      </c>
      <c r="G258" s="56">
        <v>0.54</v>
      </c>
      <c r="H258" s="56">
        <v>3.45</v>
      </c>
      <c r="I258" s="64">
        <v>0.48437999999999998</v>
      </c>
      <c r="J258" s="63"/>
      <c r="K258" s="54"/>
      <c r="L258" s="63"/>
      <c r="M258" s="54"/>
      <c r="N258" s="59"/>
      <c r="AF258" s="39"/>
      <c r="AG258" s="48"/>
      <c r="AH258" s="48"/>
      <c r="AK258" s="3" t="s">
        <v>71</v>
      </c>
      <c r="AM258" s="48"/>
    </row>
    <row r="259" spans="1:39" s="4" customFormat="1" ht="15" x14ac:dyDescent="0.25">
      <c r="A259" s="60"/>
      <c r="B259" s="50"/>
      <c r="C259" s="853" t="s">
        <v>73</v>
      </c>
      <c r="D259" s="853"/>
      <c r="E259" s="853"/>
      <c r="F259" s="53" t="s">
        <v>72</v>
      </c>
      <c r="G259" s="61">
        <v>0.1</v>
      </c>
      <c r="H259" s="56">
        <v>3.45</v>
      </c>
      <c r="I259" s="130">
        <v>8.9700000000000002E-2</v>
      </c>
      <c r="J259" s="63"/>
      <c r="K259" s="54"/>
      <c r="L259" s="63"/>
      <c r="M259" s="54"/>
      <c r="N259" s="59"/>
      <c r="AF259" s="39"/>
      <c r="AG259" s="48"/>
      <c r="AH259" s="48"/>
      <c r="AK259" s="3" t="s">
        <v>73</v>
      </c>
      <c r="AM259" s="48"/>
    </row>
    <row r="260" spans="1:39" s="4" customFormat="1" ht="15" x14ac:dyDescent="0.25">
      <c r="A260" s="51"/>
      <c r="B260" s="50"/>
      <c r="C260" s="854" t="s">
        <v>74</v>
      </c>
      <c r="D260" s="854"/>
      <c r="E260" s="854"/>
      <c r="F260" s="65"/>
      <c r="G260" s="66"/>
      <c r="H260" s="66"/>
      <c r="I260" s="66"/>
      <c r="J260" s="68">
        <v>13.57</v>
      </c>
      <c r="K260" s="66"/>
      <c r="L260" s="68">
        <v>12.17</v>
      </c>
      <c r="M260" s="66"/>
      <c r="N260" s="69"/>
      <c r="AF260" s="39"/>
      <c r="AG260" s="48"/>
      <c r="AH260" s="48"/>
      <c r="AL260" s="3" t="s">
        <v>74</v>
      </c>
      <c r="AM260" s="48"/>
    </row>
    <row r="261" spans="1:39" s="4" customFormat="1" ht="15" x14ac:dyDescent="0.25">
      <c r="A261" s="60"/>
      <c r="B261" s="50"/>
      <c r="C261" s="853" t="s">
        <v>75</v>
      </c>
      <c r="D261" s="853"/>
      <c r="E261" s="853"/>
      <c r="F261" s="53"/>
      <c r="G261" s="54"/>
      <c r="H261" s="54"/>
      <c r="I261" s="54"/>
      <c r="J261" s="63"/>
      <c r="K261" s="54"/>
      <c r="L261" s="57">
        <v>5.01</v>
      </c>
      <c r="M261" s="54"/>
      <c r="N261" s="133">
        <v>177.45</v>
      </c>
      <c r="AF261" s="39"/>
      <c r="AG261" s="48"/>
      <c r="AH261" s="48"/>
      <c r="AK261" s="3" t="s">
        <v>75</v>
      </c>
      <c r="AM261" s="48"/>
    </row>
    <row r="262" spans="1:39" s="4" customFormat="1" ht="23.25" x14ac:dyDescent="0.25">
      <c r="A262" s="60"/>
      <c r="B262" s="50" t="s">
        <v>802</v>
      </c>
      <c r="C262" s="853" t="s">
        <v>803</v>
      </c>
      <c r="D262" s="853"/>
      <c r="E262" s="853"/>
      <c r="F262" s="53" t="s">
        <v>78</v>
      </c>
      <c r="G262" s="70">
        <v>113</v>
      </c>
      <c r="H262" s="54"/>
      <c r="I262" s="70">
        <v>113</v>
      </c>
      <c r="J262" s="63"/>
      <c r="K262" s="54"/>
      <c r="L262" s="57">
        <v>5.66</v>
      </c>
      <c r="M262" s="54"/>
      <c r="N262" s="133">
        <v>200.52</v>
      </c>
      <c r="AF262" s="39"/>
      <c r="AG262" s="48"/>
      <c r="AH262" s="48"/>
      <c r="AK262" s="3" t="s">
        <v>803</v>
      </c>
      <c r="AM262" s="48"/>
    </row>
    <row r="263" spans="1:39" s="4" customFormat="1" ht="23.25" x14ac:dyDescent="0.25">
      <c r="A263" s="60"/>
      <c r="B263" s="50" t="s">
        <v>804</v>
      </c>
      <c r="C263" s="853" t="s">
        <v>805</v>
      </c>
      <c r="D263" s="853"/>
      <c r="E263" s="853"/>
      <c r="F263" s="53" t="s">
        <v>78</v>
      </c>
      <c r="G263" s="70">
        <v>77</v>
      </c>
      <c r="H263" s="54"/>
      <c r="I263" s="70">
        <v>77</v>
      </c>
      <c r="J263" s="63"/>
      <c r="K263" s="54"/>
      <c r="L263" s="57">
        <v>3.86</v>
      </c>
      <c r="M263" s="54"/>
      <c r="N263" s="133">
        <v>136.63999999999999</v>
      </c>
      <c r="AF263" s="39"/>
      <c r="AG263" s="48"/>
      <c r="AH263" s="48"/>
      <c r="AK263" s="3" t="s">
        <v>805</v>
      </c>
      <c r="AM263" s="48"/>
    </row>
    <row r="264" spans="1:39" s="4" customFormat="1" ht="15" x14ac:dyDescent="0.25">
      <c r="A264" s="71"/>
      <c r="B264" s="72"/>
      <c r="C264" s="847" t="s">
        <v>81</v>
      </c>
      <c r="D264" s="847"/>
      <c r="E264" s="847"/>
      <c r="F264" s="42"/>
      <c r="G264" s="43"/>
      <c r="H264" s="43"/>
      <c r="I264" s="43"/>
      <c r="J264" s="46"/>
      <c r="K264" s="43"/>
      <c r="L264" s="131">
        <v>21.69</v>
      </c>
      <c r="M264" s="66"/>
      <c r="N264" s="47"/>
      <c r="AF264" s="39"/>
      <c r="AG264" s="48"/>
      <c r="AH264" s="48"/>
      <c r="AM264" s="48" t="s">
        <v>81</v>
      </c>
    </row>
    <row r="265" spans="1:39" s="4" customFormat="1" ht="15" x14ac:dyDescent="0.25">
      <c r="A265" s="40" t="s">
        <v>204</v>
      </c>
      <c r="B265" s="41" t="s">
        <v>809</v>
      </c>
      <c r="C265" s="847" t="s">
        <v>810</v>
      </c>
      <c r="D265" s="847"/>
      <c r="E265" s="847"/>
      <c r="F265" s="42" t="s">
        <v>130</v>
      </c>
      <c r="G265" s="43">
        <v>5.694</v>
      </c>
      <c r="H265" s="44">
        <v>1</v>
      </c>
      <c r="I265" s="129">
        <v>5.694</v>
      </c>
      <c r="J265" s="131">
        <v>114.13</v>
      </c>
      <c r="K265" s="43"/>
      <c r="L265" s="131">
        <v>649.86</v>
      </c>
      <c r="M265" s="43"/>
      <c r="N265" s="47"/>
      <c r="AF265" s="39"/>
      <c r="AG265" s="48"/>
      <c r="AH265" s="48" t="s">
        <v>810</v>
      </c>
      <c r="AM265" s="48"/>
    </row>
    <row r="266" spans="1:39" s="4" customFormat="1" ht="15" x14ac:dyDescent="0.25">
      <c r="A266" s="71"/>
      <c r="B266" s="72"/>
      <c r="C266" s="847" t="s">
        <v>81</v>
      </c>
      <c r="D266" s="847"/>
      <c r="E266" s="847"/>
      <c r="F266" s="42"/>
      <c r="G266" s="43"/>
      <c r="H266" s="43"/>
      <c r="I266" s="43"/>
      <c r="J266" s="46"/>
      <c r="K266" s="43"/>
      <c r="L266" s="131">
        <v>649.86</v>
      </c>
      <c r="M266" s="66"/>
      <c r="N266" s="47"/>
      <c r="AF266" s="39"/>
      <c r="AG266" s="48"/>
      <c r="AH266" s="48"/>
      <c r="AM266" s="48" t="s">
        <v>81</v>
      </c>
    </row>
    <row r="267" spans="1:39" s="4" customFormat="1" ht="15" x14ac:dyDescent="0.25">
      <c r="A267" s="40" t="s">
        <v>208</v>
      </c>
      <c r="B267" s="41" t="s">
        <v>811</v>
      </c>
      <c r="C267" s="847" t="s">
        <v>812</v>
      </c>
      <c r="D267" s="847"/>
      <c r="E267" s="847"/>
      <c r="F267" s="42" t="s">
        <v>207</v>
      </c>
      <c r="G267" s="43">
        <v>7.7999999999999996E-3</v>
      </c>
      <c r="H267" s="44">
        <v>1</v>
      </c>
      <c r="I267" s="135">
        <v>7.7999999999999996E-3</v>
      </c>
      <c r="J267" s="46"/>
      <c r="K267" s="43"/>
      <c r="L267" s="46"/>
      <c r="M267" s="43"/>
      <c r="N267" s="47"/>
      <c r="AF267" s="39"/>
      <c r="AG267" s="48"/>
      <c r="AH267" s="48" t="s">
        <v>812</v>
      </c>
      <c r="AM267" s="48"/>
    </row>
    <row r="268" spans="1:39" s="4" customFormat="1" ht="22.5" x14ac:dyDescent="0.25">
      <c r="A268" s="49"/>
      <c r="B268" s="50" t="s">
        <v>699</v>
      </c>
      <c r="C268" s="848" t="s">
        <v>65</v>
      </c>
      <c r="D268" s="848"/>
      <c r="E268" s="848"/>
      <c r="F268" s="848"/>
      <c r="G268" s="848"/>
      <c r="H268" s="848"/>
      <c r="I268" s="848"/>
      <c r="J268" s="848"/>
      <c r="K268" s="848"/>
      <c r="L268" s="848"/>
      <c r="M268" s="848"/>
      <c r="N268" s="849"/>
      <c r="AF268" s="39"/>
      <c r="AG268" s="48"/>
      <c r="AH268" s="48"/>
      <c r="AI268" s="3" t="s">
        <v>65</v>
      </c>
      <c r="AM268" s="48"/>
    </row>
    <row r="269" spans="1:39" s="4" customFormat="1" ht="15" x14ac:dyDescent="0.25">
      <c r="A269" s="51"/>
      <c r="B269" s="50" t="s">
        <v>67</v>
      </c>
      <c r="C269" s="853" t="s">
        <v>68</v>
      </c>
      <c r="D269" s="853"/>
      <c r="E269" s="853"/>
      <c r="F269" s="53"/>
      <c r="G269" s="54"/>
      <c r="H269" s="54"/>
      <c r="I269" s="54"/>
      <c r="J269" s="57">
        <v>39.1</v>
      </c>
      <c r="K269" s="56">
        <v>1.1499999999999999</v>
      </c>
      <c r="L269" s="57">
        <v>0.35</v>
      </c>
      <c r="M269" s="54"/>
      <c r="N269" s="59"/>
      <c r="AF269" s="39"/>
      <c r="AG269" s="48"/>
      <c r="AH269" s="48"/>
      <c r="AJ269" s="3" t="s">
        <v>68</v>
      </c>
      <c r="AM269" s="48"/>
    </row>
    <row r="270" spans="1:39" s="4" customFormat="1" ht="15" x14ac:dyDescent="0.25">
      <c r="A270" s="51"/>
      <c r="B270" s="50" t="s">
        <v>69</v>
      </c>
      <c r="C270" s="853" t="s">
        <v>70</v>
      </c>
      <c r="D270" s="853"/>
      <c r="E270" s="853"/>
      <c r="F270" s="53"/>
      <c r="G270" s="54"/>
      <c r="H270" s="54"/>
      <c r="I270" s="54"/>
      <c r="J270" s="57">
        <v>7.15</v>
      </c>
      <c r="K270" s="56">
        <v>1.1499999999999999</v>
      </c>
      <c r="L270" s="57">
        <v>0.06</v>
      </c>
      <c r="M270" s="56">
        <v>35.42</v>
      </c>
      <c r="N270" s="133">
        <v>2.13</v>
      </c>
      <c r="AF270" s="39"/>
      <c r="AG270" s="48"/>
      <c r="AH270" s="48"/>
      <c r="AJ270" s="3" t="s">
        <v>70</v>
      </c>
      <c r="AM270" s="48"/>
    </row>
    <row r="271" spans="1:39" s="4" customFormat="1" ht="15" x14ac:dyDescent="0.25">
      <c r="A271" s="60"/>
      <c r="B271" s="50"/>
      <c r="C271" s="853" t="s">
        <v>73</v>
      </c>
      <c r="D271" s="853"/>
      <c r="E271" s="853"/>
      <c r="F271" s="53" t="s">
        <v>72</v>
      </c>
      <c r="G271" s="56">
        <v>0.66</v>
      </c>
      <c r="H271" s="56">
        <v>1.1499999999999999</v>
      </c>
      <c r="I271" s="136">
        <v>5.9201999999999996E-3</v>
      </c>
      <c r="J271" s="63"/>
      <c r="K271" s="54"/>
      <c r="L271" s="63"/>
      <c r="M271" s="54"/>
      <c r="N271" s="59"/>
      <c r="AF271" s="39"/>
      <c r="AG271" s="48"/>
      <c r="AH271" s="48"/>
      <c r="AK271" s="3" t="s">
        <v>73</v>
      </c>
      <c r="AM271" s="48"/>
    </row>
    <row r="272" spans="1:39" s="4" customFormat="1" ht="15" x14ac:dyDescent="0.25">
      <c r="A272" s="51"/>
      <c r="B272" s="50"/>
      <c r="C272" s="854" t="s">
        <v>74</v>
      </c>
      <c r="D272" s="854"/>
      <c r="E272" s="854"/>
      <c r="F272" s="65"/>
      <c r="G272" s="66"/>
      <c r="H272" s="66"/>
      <c r="I272" s="66"/>
      <c r="J272" s="68">
        <v>39.1</v>
      </c>
      <c r="K272" s="66"/>
      <c r="L272" s="68">
        <v>0.35</v>
      </c>
      <c r="M272" s="66"/>
      <c r="N272" s="69"/>
      <c r="AF272" s="39"/>
      <c r="AG272" s="48"/>
      <c r="AH272" s="48"/>
      <c r="AL272" s="3" t="s">
        <v>74</v>
      </c>
      <c r="AM272" s="48"/>
    </row>
    <row r="273" spans="1:39" s="4" customFormat="1" ht="15" x14ac:dyDescent="0.25">
      <c r="A273" s="60"/>
      <c r="B273" s="50"/>
      <c r="C273" s="853" t="s">
        <v>75</v>
      </c>
      <c r="D273" s="853"/>
      <c r="E273" s="853"/>
      <c r="F273" s="53"/>
      <c r="G273" s="54"/>
      <c r="H273" s="54"/>
      <c r="I273" s="54"/>
      <c r="J273" s="63"/>
      <c r="K273" s="54"/>
      <c r="L273" s="57">
        <v>0.06</v>
      </c>
      <c r="M273" s="54"/>
      <c r="N273" s="133">
        <v>2.13</v>
      </c>
      <c r="AF273" s="39"/>
      <c r="AG273" s="48"/>
      <c r="AH273" s="48"/>
      <c r="AK273" s="3" t="s">
        <v>75</v>
      </c>
      <c r="AM273" s="48"/>
    </row>
    <row r="274" spans="1:39" s="4" customFormat="1" ht="15" x14ac:dyDescent="0.25">
      <c r="A274" s="60"/>
      <c r="B274" s="50" t="s">
        <v>76</v>
      </c>
      <c r="C274" s="853" t="s">
        <v>77</v>
      </c>
      <c r="D274" s="853"/>
      <c r="E274" s="853"/>
      <c r="F274" s="53" t="s">
        <v>78</v>
      </c>
      <c r="G274" s="70">
        <v>147</v>
      </c>
      <c r="H274" s="54"/>
      <c r="I274" s="70">
        <v>147</v>
      </c>
      <c r="J274" s="63"/>
      <c r="K274" s="54"/>
      <c r="L274" s="57">
        <v>0.09</v>
      </c>
      <c r="M274" s="54"/>
      <c r="N274" s="133">
        <v>3.13</v>
      </c>
      <c r="AF274" s="39"/>
      <c r="AG274" s="48"/>
      <c r="AH274" s="48"/>
      <c r="AK274" s="3" t="s">
        <v>77</v>
      </c>
      <c r="AM274" s="48"/>
    </row>
    <row r="275" spans="1:39" s="4" customFormat="1" ht="15" x14ac:dyDescent="0.25">
      <c r="A275" s="60"/>
      <c r="B275" s="50" t="s">
        <v>79</v>
      </c>
      <c r="C275" s="853" t="s">
        <v>80</v>
      </c>
      <c r="D275" s="853"/>
      <c r="E275" s="853"/>
      <c r="F275" s="53" t="s">
        <v>78</v>
      </c>
      <c r="G275" s="70">
        <v>134</v>
      </c>
      <c r="H275" s="54"/>
      <c r="I275" s="70">
        <v>134</v>
      </c>
      <c r="J275" s="63"/>
      <c r="K275" s="54"/>
      <c r="L275" s="57">
        <v>0.08</v>
      </c>
      <c r="M275" s="54"/>
      <c r="N275" s="133">
        <v>2.85</v>
      </c>
      <c r="AF275" s="39"/>
      <c r="AG275" s="48"/>
      <c r="AH275" s="48"/>
      <c r="AK275" s="3" t="s">
        <v>80</v>
      </c>
      <c r="AM275" s="48"/>
    </row>
    <row r="276" spans="1:39" s="4" customFormat="1" ht="15" x14ac:dyDescent="0.25">
      <c r="A276" s="71"/>
      <c r="B276" s="72"/>
      <c r="C276" s="847" t="s">
        <v>81</v>
      </c>
      <c r="D276" s="847"/>
      <c r="E276" s="847"/>
      <c r="F276" s="42"/>
      <c r="G276" s="43"/>
      <c r="H276" s="43"/>
      <c r="I276" s="43"/>
      <c r="J276" s="46"/>
      <c r="K276" s="43"/>
      <c r="L276" s="131">
        <v>0.52</v>
      </c>
      <c r="M276" s="66"/>
      <c r="N276" s="47"/>
      <c r="AF276" s="39"/>
      <c r="AG276" s="48"/>
      <c r="AH276" s="48"/>
      <c r="AM276" s="48" t="s">
        <v>81</v>
      </c>
    </row>
    <row r="277" spans="1:39" s="4" customFormat="1" ht="15" x14ac:dyDescent="0.25">
      <c r="A277" s="40" t="s">
        <v>211</v>
      </c>
      <c r="B277" s="41" t="s">
        <v>813</v>
      </c>
      <c r="C277" s="847" t="s">
        <v>814</v>
      </c>
      <c r="D277" s="847"/>
      <c r="E277" s="847"/>
      <c r="F277" s="42" t="s">
        <v>207</v>
      </c>
      <c r="G277" s="43">
        <v>8.0339999999999995E-3</v>
      </c>
      <c r="H277" s="44">
        <v>1</v>
      </c>
      <c r="I277" s="166">
        <v>8.0339999999999995E-3</v>
      </c>
      <c r="J277" s="73">
        <v>1690</v>
      </c>
      <c r="K277" s="43"/>
      <c r="L277" s="131">
        <v>13.58</v>
      </c>
      <c r="M277" s="43"/>
      <c r="N277" s="47"/>
      <c r="AF277" s="39"/>
      <c r="AG277" s="48"/>
      <c r="AH277" s="48" t="s">
        <v>814</v>
      </c>
      <c r="AM277" s="48"/>
    </row>
    <row r="278" spans="1:39" s="4" customFormat="1" ht="15" x14ac:dyDescent="0.25">
      <c r="A278" s="71"/>
      <c r="B278" s="72"/>
      <c r="C278" s="847" t="s">
        <v>81</v>
      </c>
      <c r="D278" s="847"/>
      <c r="E278" s="847"/>
      <c r="F278" s="42"/>
      <c r="G278" s="43"/>
      <c r="H278" s="43"/>
      <c r="I278" s="43"/>
      <c r="J278" s="46"/>
      <c r="K278" s="43"/>
      <c r="L278" s="131">
        <v>13.58</v>
      </c>
      <c r="M278" s="66"/>
      <c r="N278" s="47"/>
      <c r="AF278" s="39"/>
      <c r="AG278" s="48"/>
      <c r="AH278" s="48"/>
      <c r="AM278" s="48" t="s">
        <v>81</v>
      </c>
    </row>
    <row r="279" spans="1:39" s="4" customFormat="1" ht="45.75" x14ac:dyDescent="0.25">
      <c r="A279" s="40" t="s">
        <v>219</v>
      </c>
      <c r="B279" s="41" t="s">
        <v>815</v>
      </c>
      <c r="C279" s="847" t="s">
        <v>816</v>
      </c>
      <c r="D279" s="847"/>
      <c r="E279" s="847"/>
      <c r="F279" s="42" t="s">
        <v>254</v>
      </c>
      <c r="G279" s="43">
        <v>0.26</v>
      </c>
      <c r="H279" s="44">
        <v>1</v>
      </c>
      <c r="I279" s="109">
        <v>0.26</v>
      </c>
      <c r="J279" s="46"/>
      <c r="K279" s="43"/>
      <c r="L279" s="46"/>
      <c r="M279" s="43"/>
      <c r="N279" s="47"/>
      <c r="AF279" s="39"/>
      <c r="AG279" s="48"/>
      <c r="AH279" s="48" t="s">
        <v>816</v>
      </c>
      <c r="AM279" s="48"/>
    </row>
    <row r="280" spans="1:39" s="4" customFormat="1" ht="22.5" x14ac:dyDescent="0.25">
      <c r="A280" s="49"/>
      <c r="B280" s="50" t="s">
        <v>699</v>
      </c>
      <c r="C280" s="848" t="s">
        <v>65</v>
      </c>
      <c r="D280" s="848"/>
      <c r="E280" s="848"/>
      <c r="F280" s="848"/>
      <c r="G280" s="848"/>
      <c r="H280" s="848"/>
      <c r="I280" s="848"/>
      <c r="J280" s="848"/>
      <c r="K280" s="848"/>
      <c r="L280" s="848"/>
      <c r="M280" s="848"/>
      <c r="N280" s="849"/>
      <c r="AF280" s="39"/>
      <c r="AG280" s="48"/>
      <c r="AH280" s="48"/>
      <c r="AI280" s="3" t="s">
        <v>65</v>
      </c>
      <c r="AM280" s="48"/>
    </row>
    <row r="281" spans="1:39" s="4" customFormat="1" ht="15" x14ac:dyDescent="0.25">
      <c r="A281" s="51"/>
      <c r="B281" s="50" t="s">
        <v>60</v>
      </c>
      <c r="C281" s="853" t="s">
        <v>66</v>
      </c>
      <c r="D281" s="853"/>
      <c r="E281" s="853"/>
      <c r="F281" s="53"/>
      <c r="G281" s="54"/>
      <c r="H281" s="54"/>
      <c r="I281" s="54"/>
      <c r="J281" s="57">
        <v>86.2</v>
      </c>
      <c r="K281" s="56">
        <v>1.1499999999999999</v>
      </c>
      <c r="L281" s="57">
        <v>25.77</v>
      </c>
      <c r="M281" s="56">
        <v>35.42</v>
      </c>
      <c r="N281" s="133">
        <v>912.77</v>
      </c>
      <c r="AF281" s="39"/>
      <c r="AG281" s="48"/>
      <c r="AH281" s="48"/>
      <c r="AJ281" s="3" t="s">
        <v>66</v>
      </c>
      <c r="AM281" s="48"/>
    </row>
    <row r="282" spans="1:39" s="4" customFormat="1" ht="15" x14ac:dyDescent="0.25">
      <c r="A282" s="51"/>
      <c r="B282" s="50" t="s">
        <v>67</v>
      </c>
      <c r="C282" s="853" t="s">
        <v>68</v>
      </c>
      <c r="D282" s="853"/>
      <c r="E282" s="853"/>
      <c r="F282" s="53"/>
      <c r="G282" s="54"/>
      <c r="H282" s="54"/>
      <c r="I282" s="54"/>
      <c r="J282" s="57">
        <v>52.22</v>
      </c>
      <c r="K282" s="56">
        <v>1.1499999999999999</v>
      </c>
      <c r="L282" s="57">
        <v>15.61</v>
      </c>
      <c r="M282" s="54"/>
      <c r="N282" s="59"/>
      <c r="AF282" s="39"/>
      <c r="AG282" s="48"/>
      <c r="AH282" s="48"/>
      <c r="AJ282" s="3" t="s">
        <v>68</v>
      </c>
      <c r="AM282" s="48"/>
    </row>
    <row r="283" spans="1:39" s="4" customFormat="1" ht="15" x14ac:dyDescent="0.25">
      <c r="A283" s="51"/>
      <c r="B283" s="50" t="s">
        <v>69</v>
      </c>
      <c r="C283" s="853" t="s">
        <v>70</v>
      </c>
      <c r="D283" s="853"/>
      <c r="E283" s="853"/>
      <c r="F283" s="53"/>
      <c r="G283" s="54"/>
      <c r="H283" s="54"/>
      <c r="I283" s="54"/>
      <c r="J283" s="57">
        <v>0.5</v>
      </c>
      <c r="K283" s="56">
        <v>1.1499999999999999</v>
      </c>
      <c r="L283" s="57">
        <v>0.15</v>
      </c>
      <c r="M283" s="56">
        <v>35.42</v>
      </c>
      <c r="N283" s="133">
        <v>5.31</v>
      </c>
      <c r="AF283" s="39"/>
      <c r="AG283" s="48"/>
      <c r="AH283" s="48"/>
      <c r="AJ283" s="3" t="s">
        <v>70</v>
      </c>
      <c r="AM283" s="48"/>
    </row>
    <row r="284" spans="1:39" s="4" customFormat="1" ht="15" x14ac:dyDescent="0.25">
      <c r="A284" s="51"/>
      <c r="B284" s="50" t="s">
        <v>86</v>
      </c>
      <c r="C284" s="853" t="s">
        <v>87</v>
      </c>
      <c r="D284" s="853"/>
      <c r="E284" s="853"/>
      <c r="F284" s="53"/>
      <c r="G284" s="54"/>
      <c r="H284" s="54"/>
      <c r="I284" s="54"/>
      <c r="J284" s="57">
        <v>101.4</v>
      </c>
      <c r="K284" s="54"/>
      <c r="L284" s="57">
        <v>26.36</v>
      </c>
      <c r="M284" s="54"/>
      <c r="N284" s="59"/>
      <c r="AF284" s="39"/>
      <c r="AG284" s="48"/>
      <c r="AH284" s="48"/>
      <c r="AJ284" s="3" t="s">
        <v>87</v>
      </c>
      <c r="AM284" s="48"/>
    </row>
    <row r="285" spans="1:39" s="4" customFormat="1" ht="15" x14ac:dyDescent="0.25">
      <c r="A285" s="60"/>
      <c r="B285" s="50"/>
      <c r="C285" s="853" t="s">
        <v>71</v>
      </c>
      <c r="D285" s="853"/>
      <c r="E285" s="853"/>
      <c r="F285" s="53" t="s">
        <v>72</v>
      </c>
      <c r="G285" s="56">
        <v>8.9600000000000009</v>
      </c>
      <c r="H285" s="56">
        <v>1.1499999999999999</v>
      </c>
      <c r="I285" s="64">
        <v>2.6790400000000001</v>
      </c>
      <c r="J285" s="63"/>
      <c r="K285" s="54"/>
      <c r="L285" s="63"/>
      <c r="M285" s="54"/>
      <c r="N285" s="59"/>
      <c r="AF285" s="39"/>
      <c r="AG285" s="48"/>
      <c r="AH285" s="48"/>
      <c r="AK285" s="3" t="s">
        <v>71</v>
      </c>
      <c r="AM285" s="48"/>
    </row>
    <row r="286" spans="1:39" s="4" customFormat="1" ht="15" x14ac:dyDescent="0.25">
      <c r="A286" s="60"/>
      <c r="B286" s="50"/>
      <c r="C286" s="853" t="s">
        <v>73</v>
      </c>
      <c r="D286" s="853"/>
      <c r="E286" s="853"/>
      <c r="F286" s="53" t="s">
        <v>72</v>
      </c>
      <c r="G286" s="56">
        <v>0.04</v>
      </c>
      <c r="H286" s="56">
        <v>1.1499999999999999</v>
      </c>
      <c r="I286" s="64">
        <v>1.196E-2</v>
      </c>
      <c r="J286" s="63"/>
      <c r="K286" s="54"/>
      <c r="L286" s="63"/>
      <c r="M286" s="54"/>
      <c r="N286" s="59"/>
      <c r="AF286" s="39"/>
      <c r="AG286" s="48"/>
      <c r="AH286" s="48"/>
      <c r="AK286" s="3" t="s">
        <v>73</v>
      </c>
      <c r="AM286" s="48"/>
    </row>
    <row r="287" spans="1:39" s="4" customFormat="1" ht="15" x14ac:dyDescent="0.25">
      <c r="A287" s="51"/>
      <c r="B287" s="50"/>
      <c r="C287" s="854" t="s">
        <v>74</v>
      </c>
      <c r="D287" s="854"/>
      <c r="E287" s="854"/>
      <c r="F287" s="65"/>
      <c r="G287" s="66"/>
      <c r="H287" s="66"/>
      <c r="I287" s="66"/>
      <c r="J287" s="68">
        <v>239.82</v>
      </c>
      <c r="K287" s="66"/>
      <c r="L287" s="68">
        <v>67.739999999999995</v>
      </c>
      <c r="M287" s="66"/>
      <c r="N287" s="69"/>
      <c r="AF287" s="39"/>
      <c r="AG287" s="48"/>
      <c r="AH287" s="48"/>
      <c r="AL287" s="3" t="s">
        <v>74</v>
      </c>
      <c r="AM287" s="48"/>
    </row>
    <row r="288" spans="1:39" s="4" customFormat="1" ht="15" x14ac:dyDescent="0.25">
      <c r="A288" s="60"/>
      <c r="B288" s="50"/>
      <c r="C288" s="853" t="s">
        <v>75</v>
      </c>
      <c r="D288" s="853"/>
      <c r="E288" s="853"/>
      <c r="F288" s="53"/>
      <c r="G288" s="54"/>
      <c r="H288" s="54"/>
      <c r="I288" s="54"/>
      <c r="J288" s="63"/>
      <c r="K288" s="54"/>
      <c r="L288" s="57">
        <v>25.92</v>
      </c>
      <c r="M288" s="54"/>
      <c r="N288" s="133">
        <v>918.08</v>
      </c>
      <c r="AF288" s="39"/>
      <c r="AG288" s="48"/>
      <c r="AH288" s="48"/>
      <c r="AK288" s="3" t="s">
        <v>75</v>
      </c>
      <c r="AM288" s="48"/>
    </row>
    <row r="289" spans="1:39" s="4" customFormat="1" ht="23.25" x14ac:dyDescent="0.25">
      <c r="A289" s="60"/>
      <c r="B289" s="50" t="s">
        <v>802</v>
      </c>
      <c r="C289" s="853" t="s">
        <v>803</v>
      </c>
      <c r="D289" s="853"/>
      <c r="E289" s="853"/>
      <c r="F289" s="53" t="s">
        <v>78</v>
      </c>
      <c r="G289" s="70">
        <v>113</v>
      </c>
      <c r="H289" s="54"/>
      <c r="I289" s="70">
        <v>113</v>
      </c>
      <c r="J289" s="63"/>
      <c r="K289" s="54"/>
      <c r="L289" s="57">
        <v>29.29</v>
      </c>
      <c r="M289" s="54"/>
      <c r="N289" s="58">
        <v>1037.43</v>
      </c>
      <c r="AF289" s="39"/>
      <c r="AG289" s="48"/>
      <c r="AH289" s="48"/>
      <c r="AK289" s="3" t="s">
        <v>803</v>
      </c>
      <c r="AM289" s="48"/>
    </row>
    <row r="290" spans="1:39" s="4" customFormat="1" ht="23.25" x14ac:dyDescent="0.25">
      <c r="A290" s="60"/>
      <c r="B290" s="50" t="s">
        <v>804</v>
      </c>
      <c r="C290" s="853" t="s">
        <v>805</v>
      </c>
      <c r="D290" s="853"/>
      <c r="E290" s="853"/>
      <c r="F290" s="53" t="s">
        <v>78</v>
      </c>
      <c r="G290" s="70">
        <v>77</v>
      </c>
      <c r="H290" s="54"/>
      <c r="I290" s="70">
        <v>77</v>
      </c>
      <c r="J290" s="63"/>
      <c r="K290" s="54"/>
      <c r="L290" s="57">
        <v>19.96</v>
      </c>
      <c r="M290" s="54"/>
      <c r="N290" s="133">
        <v>706.92</v>
      </c>
      <c r="AF290" s="39"/>
      <c r="AG290" s="48"/>
      <c r="AH290" s="48"/>
      <c r="AK290" s="3" t="s">
        <v>805</v>
      </c>
      <c r="AM290" s="48"/>
    </row>
    <row r="291" spans="1:39" s="4" customFormat="1" ht="15" x14ac:dyDescent="0.25">
      <c r="A291" s="71"/>
      <c r="B291" s="72"/>
      <c r="C291" s="847" t="s">
        <v>81</v>
      </c>
      <c r="D291" s="847"/>
      <c r="E291" s="847"/>
      <c r="F291" s="42"/>
      <c r="G291" s="43"/>
      <c r="H291" s="43"/>
      <c r="I291" s="43"/>
      <c r="J291" s="46"/>
      <c r="K291" s="43"/>
      <c r="L291" s="131">
        <v>116.99</v>
      </c>
      <c r="M291" s="66"/>
      <c r="N291" s="47"/>
      <c r="AF291" s="39"/>
      <c r="AG291" s="48"/>
      <c r="AH291" s="48"/>
      <c r="AM291" s="48" t="s">
        <v>81</v>
      </c>
    </row>
    <row r="292" spans="1:39" s="4" customFormat="1" ht="23.25" x14ac:dyDescent="0.25">
      <c r="A292" s="40" t="s">
        <v>223</v>
      </c>
      <c r="B292" s="41" t="s">
        <v>817</v>
      </c>
      <c r="C292" s="847" t="s">
        <v>818</v>
      </c>
      <c r="D292" s="847"/>
      <c r="E292" s="847"/>
      <c r="F292" s="42" t="s">
        <v>207</v>
      </c>
      <c r="G292" s="43">
        <v>3.0939999999999999</v>
      </c>
      <c r="H292" s="44">
        <v>1</v>
      </c>
      <c r="I292" s="129">
        <v>3.0939999999999999</v>
      </c>
      <c r="J292" s="131">
        <v>578.89</v>
      </c>
      <c r="K292" s="43"/>
      <c r="L292" s="73">
        <v>1791.09</v>
      </c>
      <c r="M292" s="43"/>
      <c r="N292" s="47"/>
      <c r="AF292" s="39"/>
      <c r="AG292" s="48"/>
      <c r="AH292" s="48" t="s">
        <v>818</v>
      </c>
      <c r="AM292" s="48"/>
    </row>
    <row r="293" spans="1:39" s="4" customFormat="1" ht="15" x14ac:dyDescent="0.25">
      <c r="A293" s="71"/>
      <c r="B293" s="72"/>
      <c r="C293" s="847" t="s">
        <v>81</v>
      </c>
      <c r="D293" s="847"/>
      <c r="E293" s="847"/>
      <c r="F293" s="42"/>
      <c r="G293" s="43"/>
      <c r="H293" s="43"/>
      <c r="I293" s="43"/>
      <c r="J293" s="46"/>
      <c r="K293" s="43"/>
      <c r="L293" s="73">
        <v>1791.09</v>
      </c>
      <c r="M293" s="66"/>
      <c r="N293" s="47"/>
      <c r="AF293" s="39"/>
      <c r="AG293" s="48"/>
      <c r="AH293" s="48"/>
      <c r="AM293" s="48" t="s">
        <v>81</v>
      </c>
    </row>
    <row r="294" spans="1:39" s="4" customFormat="1" ht="15" x14ac:dyDescent="0.25">
      <c r="A294" s="855" t="s">
        <v>869</v>
      </c>
      <c r="B294" s="856"/>
      <c r="C294" s="856"/>
      <c r="D294" s="856"/>
      <c r="E294" s="856"/>
      <c r="F294" s="856"/>
      <c r="G294" s="856"/>
      <c r="H294" s="856"/>
      <c r="I294" s="856"/>
      <c r="J294" s="856"/>
      <c r="K294" s="856"/>
      <c r="L294" s="856"/>
      <c r="M294" s="856"/>
      <c r="N294" s="857"/>
      <c r="AF294" s="39"/>
      <c r="AG294" s="48" t="s">
        <v>869</v>
      </c>
      <c r="AH294" s="48"/>
      <c r="AM294" s="48"/>
    </row>
    <row r="295" spans="1:39" s="4" customFormat="1" ht="23.25" x14ac:dyDescent="0.25">
      <c r="A295" s="40" t="s">
        <v>226</v>
      </c>
      <c r="B295" s="41" t="s">
        <v>870</v>
      </c>
      <c r="C295" s="847" t="s">
        <v>871</v>
      </c>
      <c r="D295" s="847"/>
      <c r="E295" s="847"/>
      <c r="F295" s="42" t="s">
        <v>63</v>
      </c>
      <c r="G295" s="43">
        <v>0.75285000000000002</v>
      </c>
      <c r="H295" s="44">
        <v>1</v>
      </c>
      <c r="I295" s="137">
        <v>0.75285000000000002</v>
      </c>
      <c r="J295" s="46"/>
      <c r="K295" s="43"/>
      <c r="L295" s="46"/>
      <c r="M295" s="43"/>
      <c r="N295" s="47"/>
      <c r="AF295" s="39"/>
      <c r="AG295" s="48"/>
      <c r="AH295" s="48" t="s">
        <v>871</v>
      </c>
      <c r="AM295" s="48"/>
    </row>
    <row r="296" spans="1:39" s="4" customFormat="1" ht="22.5" x14ac:dyDescent="0.25">
      <c r="A296" s="49"/>
      <c r="B296" s="50" t="s">
        <v>699</v>
      </c>
      <c r="C296" s="848" t="s">
        <v>65</v>
      </c>
      <c r="D296" s="848"/>
      <c r="E296" s="848"/>
      <c r="F296" s="848"/>
      <c r="G296" s="848"/>
      <c r="H296" s="848"/>
      <c r="I296" s="848"/>
      <c r="J296" s="848"/>
      <c r="K296" s="848"/>
      <c r="L296" s="848"/>
      <c r="M296" s="848"/>
      <c r="N296" s="849"/>
      <c r="AF296" s="39"/>
      <c r="AG296" s="48"/>
      <c r="AH296" s="48"/>
      <c r="AI296" s="3" t="s">
        <v>65</v>
      </c>
      <c r="AM296" s="48"/>
    </row>
    <row r="297" spans="1:39" s="4" customFormat="1" ht="15" x14ac:dyDescent="0.25">
      <c r="A297" s="49"/>
      <c r="B297" s="50" t="s">
        <v>872</v>
      </c>
      <c r="C297" s="848" t="s">
        <v>873</v>
      </c>
      <c r="D297" s="848"/>
      <c r="E297" s="848"/>
      <c r="F297" s="848"/>
      <c r="G297" s="848"/>
      <c r="H297" s="848"/>
      <c r="I297" s="848"/>
      <c r="J297" s="848"/>
      <c r="K297" s="848"/>
      <c r="L297" s="848"/>
      <c r="M297" s="848"/>
      <c r="N297" s="849"/>
      <c r="AF297" s="39"/>
      <c r="AG297" s="48"/>
      <c r="AH297" s="48"/>
      <c r="AI297" s="3" t="s">
        <v>873</v>
      </c>
      <c r="AM297" s="48"/>
    </row>
    <row r="298" spans="1:39" s="4" customFormat="1" ht="15" x14ac:dyDescent="0.25">
      <c r="A298" s="51"/>
      <c r="B298" s="50" t="s">
        <v>60</v>
      </c>
      <c r="C298" s="853" t="s">
        <v>66</v>
      </c>
      <c r="D298" s="853"/>
      <c r="E298" s="853"/>
      <c r="F298" s="53"/>
      <c r="G298" s="54"/>
      <c r="H298" s="54"/>
      <c r="I298" s="54"/>
      <c r="J298" s="57">
        <v>173.23</v>
      </c>
      <c r="K298" s="56">
        <v>1.1499999999999999</v>
      </c>
      <c r="L298" s="57">
        <v>149.97999999999999</v>
      </c>
      <c r="M298" s="56">
        <v>35.42</v>
      </c>
      <c r="N298" s="58">
        <v>5312.29</v>
      </c>
      <c r="AF298" s="39"/>
      <c r="AG298" s="48"/>
      <c r="AH298" s="48"/>
      <c r="AJ298" s="3" t="s">
        <v>66</v>
      </c>
      <c r="AM298" s="48"/>
    </row>
    <row r="299" spans="1:39" s="4" customFormat="1" ht="15" x14ac:dyDescent="0.25">
      <c r="A299" s="51"/>
      <c r="B299" s="50" t="s">
        <v>67</v>
      </c>
      <c r="C299" s="853" t="s">
        <v>68</v>
      </c>
      <c r="D299" s="853"/>
      <c r="E299" s="853"/>
      <c r="F299" s="53"/>
      <c r="G299" s="54"/>
      <c r="H299" s="54"/>
      <c r="I299" s="54"/>
      <c r="J299" s="55">
        <v>5268.76</v>
      </c>
      <c r="K299" s="130">
        <v>0.74750000000000005</v>
      </c>
      <c r="L299" s="55">
        <v>2965.02</v>
      </c>
      <c r="M299" s="54"/>
      <c r="N299" s="59"/>
      <c r="AF299" s="39"/>
      <c r="AG299" s="48"/>
      <c r="AH299" s="48"/>
      <c r="AJ299" s="3" t="s">
        <v>68</v>
      </c>
      <c r="AM299" s="48"/>
    </row>
    <row r="300" spans="1:39" s="4" customFormat="1" ht="15" x14ac:dyDescent="0.25">
      <c r="A300" s="51"/>
      <c r="B300" s="50" t="s">
        <v>69</v>
      </c>
      <c r="C300" s="853" t="s">
        <v>70</v>
      </c>
      <c r="D300" s="853"/>
      <c r="E300" s="853"/>
      <c r="F300" s="53"/>
      <c r="G300" s="54"/>
      <c r="H300" s="54"/>
      <c r="I300" s="54"/>
      <c r="J300" s="57">
        <v>267.67</v>
      </c>
      <c r="K300" s="130">
        <v>0.74750000000000005</v>
      </c>
      <c r="L300" s="57">
        <v>150.63</v>
      </c>
      <c r="M300" s="56">
        <v>35.42</v>
      </c>
      <c r="N300" s="58">
        <v>5335.31</v>
      </c>
      <c r="AF300" s="39"/>
      <c r="AG300" s="48"/>
      <c r="AH300" s="48"/>
      <c r="AJ300" s="3" t="s">
        <v>70</v>
      </c>
      <c r="AM300" s="48"/>
    </row>
    <row r="301" spans="1:39" s="4" customFormat="1" ht="15" x14ac:dyDescent="0.25">
      <c r="A301" s="51"/>
      <c r="B301" s="50" t="s">
        <v>86</v>
      </c>
      <c r="C301" s="853" t="s">
        <v>87</v>
      </c>
      <c r="D301" s="853"/>
      <c r="E301" s="853"/>
      <c r="F301" s="53"/>
      <c r="G301" s="54"/>
      <c r="H301" s="54"/>
      <c r="I301" s="54"/>
      <c r="J301" s="57">
        <v>17.079999999999998</v>
      </c>
      <c r="K301" s="54"/>
      <c r="L301" s="57">
        <v>12.86</v>
      </c>
      <c r="M301" s="54"/>
      <c r="N301" s="59"/>
      <c r="AF301" s="39"/>
      <c r="AG301" s="48"/>
      <c r="AH301" s="48"/>
      <c r="AJ301" s="3" t="s">
        <v>87</v>
      </c>
      <c r="AM301" s="48"/>
    </row>
    <row r="302" spans="1:39" s="4" customFormat="1" ht="15" x14ac:dyDescent="0.25">
      <c r="A302" s="60"/>
      <c r="B302" s="50"/>
      <c r="C302" s="853" t="s">
        <v>71</v>
      </c>
      <c r="D302" s="853"/>
      <c r="E302" s="853"/>
      <c r="F302" s="53" t="s">
        <v>72</v>
      </c>
      <c r="G302" s="61">
        <v>21.6</v>
      </c>
      <c r="H302" s="56">
        <v>1.1499999999999999</v>
      </c>
      <c r="I302" s="132">
        <v>18.700793999999998</v>
      </c>
      <c r="J302" s="63"/>
      <c r="K302" s="54"/>
      <c r="L302" s="63"/>
      <c r="M302" s="54"/>
      <c r="N302" s="59"/>
      <c r="AF302" s="39"/>
      <c r="AG302" s="48"/>
      <c r="AH302" s="48"/>
      <c r="AK302" s="3" t="s">
        <v>71</v>
      </c>
      <c r="AM302" s="48"/>
    </row>
    <row r="303" spans="1:39" s="4" customFormat="1" ht="15" x14ac:dyDescent="0.25">
      <c r="A303" s="60"/>
      <c r="B303" s="50"/>
      <c r="C303" s="853" t="s">
        <v>73</v>
      </c>
      <c r="D303" s="853"/>
      <c r="E303" s="853"/>
      <c r="F303" s="53" t="s">
        <v>72</v>
      </c>
      <c r="G303" s="61">
        <v>20.6</v>
      </c>
      <c r="H303" s="130">
        <v>0.74750000000000005</v>
      </c>
      <c r="I303" s="136">
        <v>11.592760699999999</v>
      </c>
      <c r="J303" s="63"/>
      <c r="K303" s="54"/>
      <c r="L303" s="63"/>
      <c r="M303" s="54"/>
      <c r="N303" s="59"/>
      <c r="AF303" s="39"/>
      <c r="AG303" s="48"/>
      <c r="AH303" s="48"/>
      <c r="AK303" s="3" t="s">
        <v>73</v>
      </c>
      <c r="AM303" s="48"/>
    </row>
    <row r="304" spans="1:39" s="4" customFormat="1" ht="15" x14ac:dyDescent="0.25">
      <c r="A304" s="51"/>
      <c r="B304" s="50"/>
      <c r="C304" s="854" t="s">
        <v>74</v>
      </c>
      <c r="D304" s="854"/>
      <c r="E304" s="854"/>
      <c r="F304" s="65"/>
      <c r="G304" s="66"/>
      <c r="H304" s="66"/>
      <c r="I304" s="66"/>
      <c r="J304" s="67">
        <v>5459.07</v>
      </c>
      <c r="K304" s="66"/>
      <c r="L304" s="67">
        <v>3127.86</v>
      </c>
      <c r="M304" s="66"/>
      <c r="N304" s="69"/>
      <c r="AF304" s="39"/>
      <c r="AG304" s="48"/>
      <c r="AH304" s="48"/>
      <c r="AL304" s="3" t="s">
        <v>74</v>
      </c>
      <c r="AM304" s="48"/>
    </row>
    <row r="305" spans="1:42" s="4" customFormat="1" ht="15" x14ac:dyDescent="0.25">
      <c r="A305" s="60"/>
      <c r="B305" s="50"/>
      <c r="C305" s="853" t="s">
        <v>75</v>
      </c>
      <c r="D305" s="853"/>
      <c r="E305" s="853"/>
      <c r="F305" s="53"/>
      <c r="G305" s="54"/>
      <c r="H305" s="54"/>
      <c r="I305" s="54"/>
      <c r="J305" s="63"/>
      <c r="K305" s="54"/>
      <c r="L305" s="57">
        <v>300.61</v>
      </c>
      <c r="M305" s="54"/>
      <c r="N305" s="58">
        <v>10647.6</v>
      </c>
      <c r="AF305" s="39"/>
      <c r="AG305" s="48"/>
      <c r="AH305" s="48"/>
      <c r="AK305" s="3" t="s">
        <v>75</v>
      </c>
      <c r="AM305" s="48"/>
    </row>
    <row r="306" spans="1:42" s="4" customFormat="1" ht="15" x14ac:dyDescent="0.25">
      <c r="A306" s="60"/>
      <c r="B306" s="50" t="s">
        <v>76</v>
      </c>
      <c r="C306" s="853" t="s">
        <v>77</v>
      </c>
      <c r="D306" s="853"/>
      <c r="E306" s="853"/>
      <c r="F306" s="53" t="s">
        <v>78</v>
      </c>
      <c r="G306" s="70">
        <v>147</v>
      </c>
      <c r="H306" s="54"/>
      <c r="I306" s="70">
        <v>147</v>
      </c>
      <c r="J306" s="63"/>
      <c r="K306" s="54"/>
      <c r="L306" s="57">
        <v>441.9</v>
      </c>
      <c r="M306" s="54"/>
      <c r="N306" s="58">
        <v>15651.97</v>
      </c>
      <c r="AF306" s="39"/>
      <c r="AG306" s="48"/>
      <c r="AH306" s="48"/>
      <c r="AK306" s="3" t="s">
        <v>77</v>
      </c>
      <c r="AM306" s="48"/>
    </row>
    <row r="307" spans="1:42" s="4" customFormat="1" ht="15" x14ac:dyDescent="0.25">
      <c r="A307" s="60"/>
      <c r="B307" s="50" t="s">
        <v>79</v>
      </c>
      <c r="C307" s="853" t="s">
        <v>80</v>
      </c>
      <c r="D307" s="853"/>
      <c r="E307" s="853"/>
      <c r="F307" s="53" t="s">
        <v>78</v>
      </c>
      <c r="G307" s="70">
        <v>134</v>
      </c>
      <c r="H307" s="54"/>
      <c r="I307" s="70">
        <v>134</v>
      </c>
      <c r="J307" s="63"/>
      <c r="K307" s="54"/>
      <c r="L307" s="57">
        <v>402.82</v>
      </c>
      <c r="M307" s="54"/>
      <c r="N307" s="58">
        <v>14267.78</v>
      </c>
      <c r="AF307" s="39"/>
      <c r="AG307" s="48"/>
      <c r="AH307" s="48"/>
      <c r="AK307" s="3" t="s">
        <v>80</v>
      </c>
      <c r="AM307" s="48"/>
    </row>
    <row r="308" spans="1:42" s="4" customFormat="1" ht="15" x14ac:dyDescent="0.25">
      <c r="A308" s="71"/>
      <c r="B308" s="72"/>
      <c r="C308" s="847" t="s">
        <v>81</v>
      </c>
      <c r="D308" s="847"/>
      <c r="E308" s="847"/>
      <c r="F308" s="42"/>
      <c r="G308" s="43"/>
      <c r="H308" s="43"/>
      <c r="I308" s="43"/>
      <c r="J308" s="46"/>
      <c r="K308" s="43"/>
      <c r="L308" s="73">
        <v>3972.58</v>
      </c>
      <c r="M308" s="66"/>
      <c r="N308" s="47"/>
      <c r="AF308" s="39"/>
      <c r="AG308" s="48"/>
      <c r="AH308" s="48"/>
      <c r="AM308" s="48" t="s">
        <v>81</v>
      </c>
    </row>
    <row r="309" spans="1:42" s="4" customFormat="1" ht="15" x14ac:dyDescent="0.25">
      <c r="A309" s="40" t="s">
        <v>239</v>
      </c>
      <c r="B309" s="41" t="s">
        <v>874</v>
      </c>
      <c r="C309" s="847" t="s">
        <v>875</v>
      </c>
      <c r="D309" s="847"/>
      <c r="E309" s="847"/>
      <c r="F309" s="42" t="s">
        <v>130</v>
      </c>
      <c r="G309" s="43">
        <v>94.858999999999995</v>
      </c>
      <c r="H309" s="44">
        <v>1</v>
      </c>
      <c r="I309" s="129">
        <v>94.858999999999995</v>
      </c>
      <c r="J309" s="131">
        <v>91.5</v>
      </c>
      <c r="K309" s="43"/>
      <c r="L309" s="73">
        <v>8679.6</v>
      </c>
      <c r="M309" s="43"/>
      <c r="N309" s="47"/>
      <c r="AF309" s="39"/>
      <c r="AG309" s="48"/>
      <c r="AH309" s="48" t="s">
        <v>875</v>
      </c>
      <c r="AM309" s="48"/>
    </row>
    <row r="310" spans="1:42" s="4" customFormat="1" ht="15" x14ac:dyDescent="0.25">
      <c r="A310" s="71"/>
      <c r="B310" s="72"/>
      <c r="C310" s="847" t="s">
        <v>81</v>
      </c>
      <c r="D310" s="847"/>
      <c r="E310" s="847"/>
      <c r="F310" s="42"/>
      <c r="G310" s="43"/>
      <c r="H310" s="43"/>
      <c r="I310" s="43"/>
      <c r="J310" s="46"/>
      <c r="K310" s="43"/>
      <c r="L310" s="73">
        <v>8679.6</v>
      </c>
      <c r="M310" s="66"/>
      <c r="N310" s="47"/>
      <c r="AF310" s="39"/>
      <c r="AG310" s="48"/>
      <c r="AH310" s="48"/>
      <c r="AM310" s="48" t="s">
        <v>81</v>
      </c>
    </row>
    <row r="311" spans="1:42" s="4" customFormat="1" ht="0" hidden="1" customHeight="1" x14ac:dyDescent="0.25">
      <c r="A311" s="110"/>
      <c r="B311" s="111"/>
      <c r="C311" s="111"/>
      <c r="D311" s="111"/>
      <c r="E311" s="111"/>
      <c r="F311" s="112"/>
      <c r="G311" s="112"/>
      <c r="H311" s="112"/>
      <c r="I311" s="112"/>
      <c r="J311" s="113"/>
      <c r="K311" s="112"/>
      <c r="L311" s="113"/>
      <c r="M311" s="54"/>
      <c r="N311" s="113"/>
      <c r="AF311" s="39"/>
      <c r="AG311" s="48"/>
      <c r="AH311" s="48"/>
      <c r="AM311" s="48"/>
    </row>
    <row r="312" spans="1:42" s="4" customFormat="1" ht="15" x14ac:dyDescent="0.25">
      <c r="A312" s="114"/>
      <c r="B312" s="115"/>
      <c r="C312" s="847" t="s">
        <v>819</v>
      </c>
      <c r="D312" s="847"/>
      <c r="E312" s="847"/>
      <c r="F312" s="847"/>
      <c r="G312" s="847"/>
      <c r="H312" s="847"/>
      <c r="I312" s="847"/>
      <c r="J312" s="847"/>
      <c r="K312" s="847"/>
      <c r="L312" s="116"/>
      <c r="M312" s="117"/>
      <c r="N312" s="118"/>
      <c r="AF312" s="39"/>
      <c r="AG312" s="48"/>
      <c r="AH312" s="48"/>
      <c r="AM312" s="48"/>
      <c r="AO312" s="48" t="s">
        <v>819</v>
      </c>
    </row>
    <row r="313" spans="1:42" s="4" customFormat="1" ht="15" x14ac:dyDescent="0.25">
      <c r="A313" s="119"/>
      <c r="B313" s="50"/>
      <c r="C313" s="853" t="s">
        <v>99</v>
      </c>
      <c r="D313" s="853"/>
      <c r="E313" s="853"/>
      <c r="F313" s="853"/>
      <c r="G313" s="853"/>
      <c r="H313" s="853"/>
      <c r="I313" s="853"/>
      <c r="J313" s="853"/>
      <c r="K313" s="853"/>
      <c r="L313" s="120">
        <v>304143.86</v>
      </c>
      <c r="M313" s="121"/>
      <c r="N313" s="122"/>
      <c r="AF313" s="39"/>
      <c r="AG313" s="48"/>
      <c r="AH313" s="48"/>
      <c r="AM313" s="48"/>
      <c r="AO313" s="48"/>
      <c r="AP313" s="3" t="s">
        <v>99</v>
      </c>
    </row>
    <row r="314" spans="1:42" s="4" customFormat="1" ht="15" x14ac:dyDescent="0.25">
      <c r="A314" s="119"/>
      <c r="B314" s="50"/>
      <c r="C314" s="853" t="s">
        <v>100</v>
      </c>
      <c r="D314" s="853"/>
      <c r="E314" s="853"/>
      <c r="F314" s="853"/>
      <c r="G314" s="853"/>
      <c r="H314" s="853"/>
      <c r="I314" s="853"/>
      <c r="J314" s="853"/>
      <c r="K314" s="853"/>
      <c r="L314" s="123"/>
      <c r="M314" s="121"/>
      <c r="N314" s="122"/>
      <c r="AF314" s="39"/>
      <c r="AG314" s="48"/>
      <c r="AH314" s="48"/>
      <c r="AM314" s="48"/>
      <c r="AO314" s="48"/>
      <c r="AP314" s="3" t="s">
        <v>100</v>
      </c>
    </row>
    <row r="315" spans="1:42" s="4" customFormat="1" ht="15" x14ac:dyDescent="0.25">
      <c r="A315" s="119"/>
      <c r="B315" s="50"/>
      <c r="C315" s="853" t="s">
        <v>101</v>
      </c>
      <c r="D315" s="853"/>
      <c r="E315" s="853"/>
      <c r="F315" s="853"/>
      <c r="G315" s="853"/>
      <c r="H315" s="853"/>
      <c r="I315" s="853"/>
      <c r="J315" s="853"/>
      <c r="K315" s="853"/>
      <c r="L315" s="120">
        <v>1824.34</v>
      </c>
      <c r="M315" s="121"/>
      <c r="N315" s="122"/>
      <c r="AF315" s="39"/>
      <c r="AG315" s="48"/>
      <c r="AH315" s="48"/>
      <c r="AM315" s="48"/>
      <c r="AO315" s="48"/>
      <c r="AP315" s="3" t="s">
        <v>101</v>
      </c>
    </row>
    <row r="316" spans="1:42" s="4" customFormat="1" ht="15" x14ac:dyDescent="0.25">
      <c r="A316" s="119"/>
      <c r="B316" s="50"/>
      <c r="C316" s="853" t="s">
        <v>102</v>
      </c>
      <c r="D316" s="853"/>
      <c r="E316" s="853"/>
      <c r="F316" s="853"/>
      <c r="G316" s="853"/>
      <c r="H316" s="853"/>
      <c r="I316" s="853"/>
      <c r="J316" s="853"/>
      <c r="K316" s="853"/>
      <c r="L316" s="120">
        <v>28510.48</v>
      </c>
      <c r="M316" s="121"/>
      <c r="N316" s="122"/>
      <c r="AF316" s="39"/>
      <c r="AG316" s="48"/>
      <c r="AH316" s="48"/>
      <c r="AM316" s="48"/>
      <c r="AO316" s="48"/>
      <c r="AP316" s="3" t="s">
        <v>102</v>
      </c>
    </row>
    <row r="317" spans="1:42" s="4" customFormat="1" ht="15" x14ac:dyDescent="0.25">
      <c r="A317" s="119"/>
      <c r="B317" s="50"/>
      <c r="C317" s="853" t="s">
        <v>103</v>
      </c>
      <c r="D317" s="853"/>
      <c r="E317" s="853"/>
      <c r="F317" s="853"/>
      <c r="G317" s="853"/>
      <c r="H317" s="853"/>
      <c r="I317" s="853"/>
      <c r="J317" s="853"/>
      <c r="K317" s="853"/>
      <c r="L317" s="120">
        <v>1293.8800000000001</v>
      </c>
      <c r="M317" s="121"/>
      <c r="N317" s="122"/>
      <c r="AF317" s="39"/>
      <c r="AG317" s="48"/>
      <c r="AH317" s="48"/>
      <c r="AM317" s="48"/>
      <c r="AO317" s="48"/>
      <c r="AP317" s="3" t="s">
        <v>103</v>
      </c>
    </row>
    <row r="318" spans="1:42" s="4" customFormat="1" ht="15" x14ac:dyDescent="0.25">
      <c r="A318" s="119"/>
      <c r="B318" s="50"/>
      <c r="C318" s="853" t="s">
        <v>138</v>
      </c>
      <c r="D318" s="853"/>
      <c r="E318" s="853"/>
      <c r="F318" s="853"/>
      <c r="G318" s="853"/>
      <c r="H318" s="853"/>
      <c r="I318" s="853"/>
      <c r="J318" s="853"/>
      <c r="K318" s="853"/>
      <c r="L318" s="120">
        <v>273809.03999999998</v>
      </c>
      <c r="M318" s="121"/>
      <c r="N318" s="122"/>
      <c r="AF318" s="39"/>
      <c r="AG318" s="48"/>
      <c r="AH318" s="48"/>
      <c r="AM318" s="48"/>
      <c r="AO318" s="48"/>
      <c r="AP318" s="3" t="s">
        <v>138</v>
      </c>
    </row>
    <row r="319" spans="1:42" s="4" customFormat="1" ht="15" x14ac:dyDescent="0.25">
      <c r="A319" s="119"/>
      <c r="B319" s="50"/>
      <c r="C319" s="853" t="s">
        <v>104</v>
      </c>
      <c r="D319" s="853"/>
      <c r="E319" s="853"/>
      <c r="F319" s="853"/>
      <c r="G319" s="853"/>
      <c r="H319" s="853"/>
      <c r="I319" s="853"/>
      <c r="J319" s="853"/>
      <c r="K319" s="853"/>
      <c r="L319" s="120">
        <v>312813.25</v>
      </c>
      <c r="M319" s="121"/>
      <c r="N319" s="122"/>
      <c r="AF319" s="39"/>
      <c r="AG319" s="48"/>
      <c r="AH319" s="48"/>
      <c r="AM319" s="48"/>
      <c r="AO319" s="48"/>
      <c r="AP319" s="3" t="s">
        <v>104</v>
      </c>
    </row>
    <row r="320" spans="1:42" s="4" customFormat="1" ht="15" x14ac:dyDescent="0.25">
      <c r="A320" s="119"/>
      <c r="B320" s="50"/>
      <c r="C320" s="853" t="s">
        <v>100</v>
      </c>
      <c r="D320" s="853"/>
      <c r="E320" s="853"/>
      <c r="F320" s="853"/>
      <c r="G320" s="853"/>
      <c r="H320" s="853"/>
      <c r="I320" s="853"/>
      <c r="J320" s="853"/>
      <c r="K320" s="853"/>
      <c r="L320" s="123"/>
      <c r="M320" s="121"/>
      <c r="N320" s="122"/>
      <c r="AF320" s="39"/>
      <c r="AG320" s="48"/>
      <c r="AH320" s="48"/>
      <c r="AM320" s="48"/>
      <c r="AO320" s="48"/>
      <c r="AP320" s="3" t="s">
        <v>100</v>
      </c>
    </row>
    <row r="321" spans="1:43" s="4" customFormat="1" ht="15" x14ac:dyDescent="0.25">
      <c r="A321" s="119"/>
      <c r="B321" s="50"/>
      <c r="C321" s="853" t="s">
        <v>105</v>
      </c>
      <c r="D321" s="853"/>
      <c r="E321" s="853"/>
      <c r="F321" s="853"/>
      <c r="G321" s="853"/>
      <c r="H321" s="853"/>
      <c r="I321" s="853"/>
      <c r="J321" s="853"/>
      <c r="K321" s="853"/>
      <c r="L321" s="120">
        <v>1824.34</v>
      </c>
      <c r="M321" s="121"/>
      <c r="N321" s="122"/>
      <c r="AF321" s="39"/>
      <c r="AG321" s="48"/>
      <c r="AH321" s="48"/>
      <c r="AM321" s="48"/>
      <c r="AO321" s="48"/>
      <c r="AP321" s="3" t="s">
        <v>105</v>
      </c>
    </row>
    <row r="322" spans="1:43" s="4" customFormat="1" ht="15" x14ac:dyDescent="0.25">
      <c r="A322" s="119"/>
      <c r="B322" s="50"/>
      <c r="C322" s="853" t="s">
        <v>106</v>
      </c>
      <c r="D322" s="853"/>
      <c r="E322" s="853"/>
      <c r="F322" s="853"/>
      <c r="G322" s="853"/>
      <c r="H322" s="853"/>
      <c r="I322" s="853"/>
      <c r="J322" s="853"/>
      <c r="K322" s="853"/>
      <c r="L322" s="120">
        <v>28510.48</v>
      </c>
      <c r="M322" s="121"/>
      <c r="N322" s="122"/>
      <c r="AF322" s="39"/>
      <c r="AG322" s="48"/>
      <c r="AH322" s="48"/>
      <c r="AM322" s="48"/>
      <c r="AO322" s="48"/>
      <c r="AP322" s="3" t="s">
        <v>106</v>
      </c>
    </row>
    <row r="323" spans="1:43" s="4" customFormat="1" ht="15" x14ac:dyDescent="0.25">
      <c r="A323" s="119"/>
      <c r="B323" s="50"/>
      <c r="C323" s="853" t="s">
        <v>107</v>
      </c>
      <c r="D323" s="853"/>
      <c r="E323" s="853"/>
      <c r="F323" s="853"/>
      <c r="G323" s="853"/>
      <c r="H323" s="853"/>
      <c r="I323" s="853"/>
      <c r="J323" s="853"/>
      <c r="K323" s="853"/>
      <c r="L323" s="120">
        <v>1293.8800000000001</v>
      </c>
      <c r="M323" s="121"/>
      <c r="N323" s="122"/>
      <c r="AF323" s="39"/>
      <c r="AG323" s="48"/>
      <c r="AH323" s="48"/>
      <c r="AM323" s="48"/>
      <c r="AO323" s="48"/>
      <c r="AP323" s="3" t="s">
        <v>107</v>
      </c>
    </row>
    <row r="324" spans="1:43" s="4" customFormat="1" ht="15" x14ac:dyDescent="0.25">
      <c r="A324" s="119"/>
      <c r="B324" s="50"/>
      <c r="C324" s="853" t="s">
        <v>139</v>
      </c>
      <c r="D324" s="853"/>
      <c r="E324" s="853"/>
      <c r="F324" s="853"/>
      <c r="G324" s="853"/>
      <c r="H324" s="853"/>
      <c r="I324" s="853"/>
      <c r="J324" s="853"/>
      <c r="K324" s="853"/>
      <c r="L324" s="120">
        <v>273809.03999999998</v>
      </c>
      <c r="M324" s="121"/>
      <c r="N324" s="122"/>
      <c r="AF324" s="39"/>
      <c r="AG324" s="48"/>
      <c r="AH324" s="48"/>
      <c r="AM324" s="48"/>
      <c r="AO324" s="48"/>
      <c r="AP324" s="3" t="s">
        <v>139</v>
      </c>
    </row>
    <row r="325" spans="1:43" s="4" customFormat="1" ht="15" x14ac:dyDescent="0.25">
      <c r="A325" s="119"/>
      <c r="B325" s="50"/>
      <c r="C325" s="853" t="s">
        <v>108</v>
      </c>
      <c r="D325" s="853"/>
      <c r="E325" s="853"/>
      <c r="F325" s="853"/>
      <c r="G325" s="853"/>
      <c r="H325" s="853"/>
      <c r="I325" s="853"/>
      <c r="J325" s="853"/>
      <c r="K325" s="853"/>
      <c r="L325" s="120">
        <v>4549.1099999999997</v>
      </c>
      <c r="M325" s="121"/>
      <c r="N325" s="122"/>
      <c r="AF325" s="39"/>
      <c r="AG325" s="48"/>
      <c r="AH325" s="48"/>
      <c r="AM325" s="48"/>
      <c r="AO325" s="48"/>
      <c r="AP325" s="3" t="s">
        <v>108</v>
      </c>
    </row>
    <row r="326" spans="1:43" s="4" customFormat="1" ht="15" x14ac:dyDescent="0.25">
      <c r="A326" s="119"/>
      <c r="B326" s="50"/>
      <c r="C326" s="853" t="s">
        <v>109</v>
      </c>
      <c r="D326" s="853"/>
      <c r="E326" s="853"/>
      <c r="F326" s="853"/>
      <c r="G326" s="853"/>
      <c r="H326" s="853"/>
      <c r="I326" s="853"/>
      <c r="J326" s="853"/>
      <c r="K326" s="853"/>
      <c r="L326" s="120">
        <v>4120.28</v>
      </c>
      <c r="M326" s="121"/>
      <c r="N326" s="122"/>
      <c r="AF326" s="39"/>
      <c r="AG326" s="48"/>
      <c r="AH326" s="48"/>
      <c r="AM326" s="48"/>
      <c r="AO326" s="48"/>
      <c r="AP326" s="3" t="s">
        <v>109</v>
      </c>
    </row>
    <row r="327" spans="1:43" s="4" customFormat="1" ht="15" x14ac:dyDescent="0.25">
      <c r="A327" s="119"/>
      <c r="B327" s="50"/>
      <c r="C327" s="853" t="s">
        <v>110</v>
      </c>
      <c r="D327" s="853"/>
      <c r="E327" s="853"/>
      <c r="F327" s="853"/>
      <c r="G327" s="853"/>
      <c r="H327" s="853"/>
      <c r="I327" s="853"/>
      <c r="J327" s="853"/>
      <c r="K327" s="853"/>
      <c r="L327" s="120">
        <v>3118.22</v>
      </c>
      <c r="M327" s="121"/>
      <c r="N327" s="122"/>
      <c r="AF327" s="39"/>
      <c r="AG327" s="48"/>
      <c r="AH327" s="48"/>
      <c r="AM327" s="48"/>
      <c r="AO327" s="48"/>
      <c r="AP327" s="3" t="s">
        <v>110</v>
      </c>
    </row>
    <row r="328" spans="1:43" s="4" customFormat="1" ht="15" x14ac:dyDescent="0.25">
      <c r="A328" s="119"/>
      <c r="B328" s="50"/>
      <c r="C328" s="853" t="s">
        <v>111</v>
      </c>
      <c r="D328" s="853"/>
      <c r="E328" s="853"/>
      <c r="F328" s="853"/>
      <c r="G328" s="853"/>
      <c r="H328" s="853"/>
      <c r="I328" s="853"/>
      <c r="J328" s="853"/>
      <c r="K328" s="853"/>
      <c r="L328" s="120">
        <v>4549.1099999999997</v>
      </c>
      <c r="M328" s="121"/>
      <c r="N328" s="122"/>
      <c r="AF328" s="39"/>
      <c r="AG328" s="48"/>
      <c r="AH328" s="48"/>
      <c r="AM328" s="48"/>
      <c r="AO328" s="48"/>
      <c r="AP328" s="3" t="s">
        <v>111</v>
      </c>
    </row>
    <row r="329" spans="1:43" s="4" customFormat="1" ht="15" x14ac:dyDescent="0.25">
      <c r="A329" s="119"/>
      <c r="B329" s="50"/>
      <c r="C329" s="853" t="s">
        <v>112</v>
      </c>
      <c r="D329" s="853"/>
      <c r="E329" s="853"/>
      <c r="F329" s="853"/>
      <c r="G329" s="853"/>
      <c r="H329" s="853"/>
      <c r="I329" s="853"/>
      <c r="J329" s="853"/>
      <c r="K329" s="853"/>
      <c r="L329" s="120">
        <v>4120.28</v>
      </c>
      <c r="M329" s="121"/>
      <c r="N329" s="122"/>
      <c r="AF329" s="39"/>
      <c r="AG329" s="48"/>
      <c r="AH329" s="48"/>
      <c r="AM329" s="48"/>
      <c r="AO329" s="48"/>
      <c r="AP329" s="3" t="s">
        <v>112</v>
      </c>
    </row>
    <row r="330" spans="1:43" s="4" customFormat="1" ht="15" x14ac:dyDescent="0.25">
      <c r="A330" s="119"/>
      <c r="B330" s="125"/>
      <c r="C330" s="861" t="s">
        <v>820</v>
      </c>
      <c r="D330" s="861"/>
      <c r="E330" s="861"/>
      <c r="F330" s="861"/>
      <c r="G330" s="861"/>
      <c r="H330" s="861"/>
      <c r="I330" s="861"/>
      <c r="J330" s="861"/>
      <c r="K330" s="861"/>
      <c r="L330" s="126">
        <v>312813.25</v>
      </c>
      <c r="M330" s="127"/>
      <c r="N330" s="128"/>
      <c r="AF330" s="39"/>
      <c r="AG330" s="48"/>
      <c r="AH330" s="48"/>
      <c r="AM330" s="48"/>
      <c r="AO330" s="48"/>
      <c r="AQ330" s="48" t="s">
        <v>820</v>
      </c>
    </row>
    <row r="331" spans="1:43" s="4" customFormat="1" ht="15" x14ac:dyDescent="0.25">
      <c r="A331" s="119"/>
      <c r="B331" s="50"/>
      <c r="C331" s="853" t="s">
        <v>100</v>
      </c>
      <c r="D331" s="853"/>
      <c r="E331" s="853"/>
      <c r="F331" s="853"/>
      <c r="G331" s="853"/>
      <c r="H331" s="853"/>
      <c r="I331" s="853"/>
      <c r="J331" s="853"/>
      <c r="K331" s="853"/>
      <c r="L331" s="123"/>
      <c r="M331" s="121"/>
      <c r="N331" s="122"/>
      <c r="AF331" s="39"/>
      <c r="AG331" s="48"/>
      <c r="AH331" s="48"/>
      <c r="AM331" s="48"/>
      <c r="AO331" s="48"/>
      <c r="AP331" s="3" t="s">
        <v>100</v>
      </c>
      <c r="AQ331" s="48"/>
    </row>
    <row r="332" spans="1:43" s="4" customFormat="1" ht="15" x14ac:dyDescent="0.25">
      <c r="A332" s="119"/>
      <c r="B332" s="50"/>
      <c r="C332" s="853" t="s">
        <v>177</v>
      </c>
      <c r="D332" s="853"/>
      <c r="E332" s="853"/>
      <c r="F332" s="853"/>
      <c r="G332" s="853"/>
      <c r="H332" s="853"/>
      <c r="I332" s="853"/>
      <c r="J332" s="853"/>
      <c r="K332" s="853"/>
      <c r="L332" s="120">
        <v>171703.41</v>
      </c>
      <c r="M332" s="121"/>
      <c r="N332" s="122"/>
      <c r="AF332" s="39"/>
      <c r="AG332" s="48"/>
      <c r="AH332" s="48"/>
      <c r="AM332" s="48"/>
      <c r="AO332" s="48"/>
      <c r="AP332" s="3" t="s">
        <v>177</v>
      </c>
      <c r="AQ332" s="48"/>
    </row>
    <row r="333" spans="1:43" s="4" customFormat="1" ht="15" x14ac:dyDescent="0.25">
      <c r="A333" s="844" t="s">
        <v>821</v>
      </c>
      <c r="B333" s="845"/>
      <c r="C333" s="845"/>
      <c r="D333" s="845"/>
      <c r="E333" s="845"/>
      <c r="F333" s="845"/>
      <c r="G333" s="845"/>
      <c r="H333" s="845"/>
      <c r="I333" s="845"/>
      <c r="J333" s="845"/>
      <c r="K333" s="845"/>
      <c r="L333" s="845"/>
      <c r="M333" s="845"/>
      <c r="N333" s="846"/>
      <c r="AF333" s="39" t="s">
        <v>821</v>
      </c>
      <c r="AG333" s="48"/>
      <c r="AH333" s="48"/>
      <c r="AM333" s="48"/>
      <c r="AO333" s="48"/>
      <c r="AQ333" s="48"/>
    </row>
    <row r="334" spans="1:43" s="4" customFormat="1" ht="34.5" x14ac:dyDescent="0.25">
      <c r="A334" s="40" t="s">
        <v>242</v>
      </c>
      <c r="B334" s="41" t="s">
        <v>822</v>
      </c>
      <c r="C334" s="847" t="s">
        <v>823</v>
      </c>
      <c r="D334" s="847"/>
      <c r="E334" s="847"/>
      <c r="F334" s="42" t="s">
        <v>824</v>
      </c>
      <c r="G334" s="43">
        <v>0.01</v>
      </c>
      <c r="H334" s="44">
        <v>1</v>
      </c>
      <c r="I334" s="109">
        <v>0.01</v>
      </c>
      <c r="J334" s="46"/>
      <c r="K334" s="43"/>
      <c r="L334" s="46"/>
      <c r="M334" s="43"/>
      <c r="N334" s="47"/>
      <c r="AF334" s="39"/>
      <c r="AG334" s="48"/>
      <c r="AH334" s="48" t="s">
        <v>823</v>
      </c>
      <c r="AM334" s="48"/>
      <c r="AO334" s="48"/>
      <c r="AQ334" s="48"/>
    </row>
    <row r="335" spans="1:43" s="4" customFormat="1" ht="22.5" x14ac:dyDescent="0.25">
      <c r="A335" s="49"/>
      <c r="B335" s="50" t="s">
        <v>699</v>
      </c>
      <c r="C335" s="848" t="s">
        <v>65</v>
      </c>
      <c r="D335" s="848"/>
      <c r="E335" s="848"/>
      <c r="F335" s="848"/>
      <c r="G335" s="848"/>
      <c r="H335" s="848"/>
      <c r="I335" s="848"/>
      <c r="J335" s="848"/>
      <c r="K335" s="848"/>
      <c r="L335" s="848"/>
      <c r="M335" s="848"/>
      <c r="N335" s="849"/>
      <c r="AF335" s="39"/>
      <c r="AG335" s="48"/>
      <c r="AH335" s="48"/>
      <c r="AI335" s="3" t="s">
        <v>65</v>
      </c>
      <c r="AM335" s="48"/>
      <c r="AO335" s="48"/>
      <c r="AQ335" s="48"/>
    </row>
    <row r="336" spans="1:43" s="4" customFormat="1" ht="15" x14ac:dyDescent="0.25">
      <c r="A336" s="51"/>
      <c r="B336" s="50" t="s">
        <v>60</v>
      </c>
      <c r="C336" s="853" t="s">
        <v>66</v>
      </c>
      <c r="D336" s="853"/>
      <c r="E336" s="853"/>
      <c r="F336" s="53"/>
      <c r="G336" s="54"/>
      <c r="H336" s="54"/>
      <c r="I336" s="54"/>
      <c r="J336" s="57">
        <v>375.75</v>
      </c>
      <c r="K336" s="56">
        <v>1.1499999999999999</v>
      </c>
      <c r="L336" s="57">
        <v>4.32</v>
      </c>
      <c r="M336" s="56">
        <v>35.42</v>
      </c>
      <c r="N336" s="133">
        <v>153.01</v>
      </c>
      <c r="AF336" s="39"/>
      <c r="AG336" s="48"/>
      <c r="AH336" s="48"/>
      <c r="AJ336" s="3" t="s">
        <v>66</v>
      </c>
      <c r="AM336" s="48"/>
      <c r="AO336" s="48"/>
      <c r="AQ336" s="48"/>
    </row>
    <row r="337" spans="1:43" s="4" customFormat="1" ht="15" x14ac:dyDescent="0.25">
      <c r="A337" s="51"/>
      <c r="B337" s="50" t="s">
        <v>67</v>
      </c>
      <c r="C337" s="853" t="s">
        <v>68</v>
      </c>
      <c r="D337" s="853"/>
      <c r="E337" s="853"/>
      <c r="F337" s="53"/>
      <c r="G337" s="54"/>
      <c r="H337" s="54"/>
      <c r="I337" s="54"/>
      <c r="J337" s="57">
        <v>732.4</v>
      </c>
      <c r="K337" s="56">
        <v>1.1499999999999999</v>
      </c>
      <c r="L337" s="57">
        <v>8.42</v>
      </c>
      <c r="M337" s="54"/>
      <c r="N337" s="59"/>
      <c r="AF337" s="39"/>
      <c r="AG337" s="48"/>
      <c r="AH337" s="48"/>
      <c r="AJ337" s="3" t="s">
        <v>68</v>
      </c>
      <c r="AM337" s="48"/>
      <c r="AO337" s="48"/>
      <c r="AQ337" s="48"/>
    </row>
    <row r="338" spans="1:43" s="4" customFormat="1" ht="15" x14ac:dyDescent="0.25">
      <c r="A338" s="51"/>
      <c r="B338" s="50" t="s">
        <v>69</v>
      </c>
      <c r="C338" s="853" t="s">
        <v>70</v>
      </c>
      <c r="D338" s="853"/>
      <c r="E338" s="853"/>
      <c r="F338" s="53"/>
      <c r="G338" s="54"/>
      <c r="H338" s="54"/>
      <c r="I338" s="54"/>
      <c r="J338" s="57">
        <v>345.45</v>
      </c>
      <c r="K338" s="56">
        <v>1.1499999999999999</v>
      </c>
      <c r="L338" s="57">
        <v>3.97</v>
      </c>
      <c r="M338" s="56">
        <v>35.42</v>
      </c>
      <c r="N338" s="133">
        <v>140.62</v>
      </c>
      <c r="AF338" s="39"/>
      <c r="AG338" s="48"/>
      <c r="AH338" s="48"/>
      <c r="AJ338" s="3" t="s">
        <v>70</v>
      </c>
      <c r="AM338" s="48"/>
      <c r="AO338" s="48"/>
      <c r="AQ338" s="48"/>
    </row>
    <row r="339" spans="1:43" s="4" customFormat="1" ht="15" x14ac:dyDescent="0.25">
      <c r="A339" s="60"/>
      <c r="B339" s="50"/>
      <c r="C339" s="853" t="s">
        <v>71</v>
      </c>
      <c r="D339" s="853"/>
      <c r="E339" s="853"/>
      <c r="F339" s="53" t="s">
        <v>72</v>
      </c>
      <c r="G339" s="56">
        <v>44.05</v>
      </c>
      <c r="H339" s="56">
        <v>1.1499999999999999</v>
      </c>
      <c r="I339" s="132">
        <v>0.506575</v>
      </c>
      <c r="J339" s="63"/>
      <c r="K339" s="54"/>
      <c r="L339" s="63"/>
      <c r="M339" s="54"/>
      <c r="N339" s="59"/>
      <c r="AF339" s="39"/>
      <c r="AG339" s="48"/>
      <c r="AH339" s="48"/>
      <c r="AK339" s="3" t="s">
        <v>71</v>
      </c>
      <c r="AM339" s="48"/>
      <c r="AO339" s="48"/>
      <c r="AQ339" s="48"/>
    </row>
    <row r="340" spans="1:43" s="4" customFormat="1" ht="15" x14ac:dyDescent="0.25">
      <c r="A340" s="60"/>
      <c r="B340" s="50"/>
      <c r="C340" s="853" t="s">
        <v>73</v>
      </c>
      <c r="D340" s="853"/>
      <c r="E340" s="853"/>
      <c r="F340" s="53" t="s">
        <v>72</v>
      </c>
      <c r="G340" s="56">
        <v>29.78</v>
      </c>
      <c r="H340" s="56">
        <v>1.1499999999999999</v>
      </c>
      <c r="I340" s="64">
        <v>0.34247</v>
      </c>
      <c r="J340" s="63"/>
      <c r="K340" s="54"/>
      <c r="L340" s="63"/>
      <c r="M340" s="54"/>
      <c r="N340" s="59"/>
      <c r="AF340" s="39"/>
      <c r="AG340" s="48"/>
      <c r="AH340" s="48"/>
      <c r="AK340" s="3" t="s">
        <v>73</v>
      </c>
      <c r="AM340" s="48"/>
      <c r="AO340" s="48"/>
      <c r="AQ340" s="48"/>
    </row>
    <row r="341" spans="1:43" s="4" customFormat="1" ht="15" x14ac:dyDescent="0.25">
      <c r="A341" s="51"/>
      <c r="B341" s="50"/>
      <c r="C341" s="854" t="s">
        <v>74</v>
      </c>
      <c r="D341" s="854"/>
      <c r="E341" s="854"/>
      <c r="F341" s="65"/>
      <c r="G341" s="66"/>
      <c r="H341" s="66"/>
      <c r="I341" s="66"/>
      <c r="J341" s="67">
        <v>1108.1500000000001</v>
      </c>
      <c r="K341" s="66"/>
      <c r="L341" s="68">
        <v>12.74</v>
      </c>
      <c r="M341" s="66"/>
      <c r="N341" s="69"/>
      <c r="AF341" s="39"/>
      <c r="AG341" s="48"/>
      <c r="AH341" s="48"/>
      <c r="AL341" s="3" t="s">
        <v>74</v>
      </c>
      <c r="AM341" s="48"/>
      <c r="AO341" s="48"/>
      <c r="AQ341" s="48"/>
    </row>
    <row r="342" spans="1:43" s="4" customFormat="1" ht="15" x14ac:dyDescent="0.25">
      <c r="A342" s="60"/>
      <c r="B342" s="50"/>
      <c r="C342" s="853" t="s">
        <v>75</v>
      </c>
      <c r="D342" s="853"/>
      <c r="E342" s="853"/>
      <c r="F342" s="53"/>
      <c r="G342" s="54"/>
      <c r="H342" s="54"/>
      <c r="I342" s="54"/>
      <c r="J342" s="63"/>
      <c r="K342" s="54"/>
      <c r="L342" s="57">
        <v>8.2899999999999991</v>
      </c>
      <c r="M342" s="54"/>
      <c r="N342" s="133">
        <v>293.63</v>
      </c>
      <c r="AF342" s="39"/>
      <c r="AG342" s="48"/>
      <c r="AH342" s="48"/>
      <c r="AK342" s="3" t="s">
        <v>75</v>
      </c>
      <c r="AM342" s="48"/>
      <c r="AO342" s="48"/>
      <c r="AQ342" s="48"/>
    </row>
    <row r="343" spans="1:43" s="4" customFormat="1" ht="15" x14ac:dyDescent="0.25">
      <c r="A343" s="60"/>
      <c r="B343" s="50" t="s">
        <v>825</v>
      </c>
      <c r="C343" s="853" t="s">
        <v>826</v>
      </c>
      <c r="D343" s="853"/>
      <c r="E343" s="853"/>
      <c r="F343" s="53" t="s">
        <v>78</v>
      </c>
      <c r="G343" s="70">
        <v>93</v>
      </c>
      <c r="H343" s="54"/>
      <c r="I343" s="70">
        <v>93</v>
      </c>
      <c r="J343" s="63"/>
      <c r="K343" s="54"/>
      <c r="L343" s="57">
        <v>7.71</v>
      </c>
      <c r="M343" s="54"/>
      <c r="N343" s="133">
        <v>273.08</v>
      </c>
      <c r="AF343" s="39"/>
      <c r="AG343" s="48"/>
      <c r="AH343" s="48"/>
      <c r="AK343" s="3" t="s">
        <v>826</v>
      </c>
      <c r="AM343" s="48"/>
      <c r="AO343" s="48"/>
      <c r="AQ343" s="48"/>
    </row>
    <row r="344" spans="1:43" s="4" customFormat="1" ht="15" x14ac:dyDescent="0.25">
      <c r="A344" s="60"/>
      <c r="B344" s="50" t="s">
        <v>827</v>
      </c>
      <c r="C344" s="853" t="s">
        <v>828</v>
      </c>
      <c r="D344" s="853"/>
      <c r="E344" s="853"/>
      <c r="F344" s="53" t="s">
        <v>78</v>
      </c>
      <c r="G344" s="70">
        <v>62</v>
      </c>
      <c r="H344" s="54"/>
      <c r="I344" s="70">
        <v>62</v>
      </c>
      <c r="J344" s="63"/>
      <c r="K344" s="54"/>
      <c r="L344" s="57">
        <v>5.14</v>
      </c>
      <c r="M344" s="54"/>
      <c r="N344" s="133">
        <v>182.05</v>
      </c>
      <c r="AF344" s="39"/>
      <c r="AG344" s="48"/>
      <c r="AH344" s="48"/>
      <c r="AK344" s="3" t="s">
        <v>828</v>
      </c>
      <c r="AM344" s="48"/>
      <c r="AO344" s="48"/>
      <c r="AQ344" s="48"/>
    </row>
    <row r="345" spans="1:43" s="4" customFormat="1" ht="15" x14ac:dyDescent="0.25">
      <c r="A345" s="71"/>
      <c r="B345" s="72"/>
      <c r="C345" s="847" t="s">
        <v>81</v>
      </c>
      <c r="D345" s="847"/>
      <c r="E345" s="847"/>
      <c r="F345" s="42"/>
      <c r="G345" s="43"/>
      <c r="H345" s="43"/>
      <c r="I345" s="43"/>
      <c r="J345" s="46"/>
      <c r="K345" s="43"/>
      <c r="L345" s="131">
        <v>25.59</v>
      </c>
      <c r="M345" s="66"/>
      <c r="N345" s="47"/>
      <c r="AF345" s="39"/>
      <c r="AG345" s="48"/>
      <c r="AH345" s="48"/>
      <c r="AM345" s="48" t="s">
        <v>81</v>
      </c>
      <c r="AO345" s="48"/>
      <c r="AQ345" s="48"/>
    </row>
    <row r="346" spans="1:43" s="4" customFormat="1" ht="23.25" x14ac:dyDescent="0.25">
      <c r="A346" s="40" t="s">
        <v>245</v>
      </c>
      <c r="B346" s="41" t="s">
        <v>829</v>
      </c>
      <c r="C346" s="847" t="s">
        <v>830</v>
      </c>
      <c r="D346" s="847"/>
      <c r="E346" s="847"/>
      <c r="F346" s="42" t="s">
        <v>174</v>
      </c>
      <c r="G346" s="43">
        <v>4</v>
      </c>
      <c r="H346" s="44">
        <v>1</v>
      </c>
      <c r="I346" s="44">
        <v>4</v>
      </c>
      <c r="J346" s="131">
        <v>5.28</v>
      </c>
      <c r="K346" s="43"/>
      <c r="L346" s="131">
        <v>21.12</v>
      </c>
      <c r="M346" s="43"/>
      <c r="N346" s="47"/>
      <c r="AF346" s="39"/>
      <c r="AG346" s="48"/>
      <c r="AH346" s="48" t="s">
        <v>830</v>
      </c>
      <c r="AM346" s="48"/>
      <c r="AO346" s="48"/>
      <c r="AQ346" s="48"/>
    </row>
    <row r="347" spans="1:43" s="4" customFormat="1" ht="15" x14ac:dyDescent="0.25">
      <c r="A347" s="71"/>
      <c r="B347" s="72"/>
      <c r="C347" s="847" t="s">
        <v>81</v>
      </c>
      <c r="D347" s="847"/>
      <c r="E347" s="847"/>
      <c r="F347" s="42"/>
      <c r="G347" s="43"/>
      <c r="H347" s="43"/>
      <c r="I347" s="43"/>
      <c r="J347" s="46"/>
      <c r="K347" s="43"/>
      <c r="L347" s="131">
        <v>21.12</v>
      </c>
      <c r="M347" s="66"/>
      <c r="N347" s="47"/>
      <c r="AF347" s="39"/>
      <c r="AG347" s="48"/>
      <c r="AH347" s="48"/>
      <c r="AM347" s="48" t="s">
        <v>81</v>
      </c>
      <c r="AO347" s="48"/>
      <c r="AQ347" s="48"/>
    </row>
    <row r="348" spans="1:43" s="4" customFormat="1" ht="34.5" x14ac:dyDescent="0.25">
      <c r="A348" s="40" t="s">
        <v>248</v>
      </c>
      <c r="B348" s="41" t="s">
        <v>831</v>
      </c>
      <c r="C348" s="847" t="s">
        <v>832</v>
      </c>
      <c r="D348" s="847"/>
      <c r="E348" s="847"/>
      <c r="F348" s="42" t="s">
        <v>174</v>
      </c>
      <c r="G348" s="43">
        <v>1</v>
      </c>
      <c r="H348" s="44">
        <v>1</v>
      </c>
      <c r="I348" s="44">
        <v>1</v>
      </c>
      <c r="J348" s="131">
        <v>524.20000000000005</v>
      </c>
      <c r="K348" s="43"/>
      <c r="L348" s="131">
        <v>524.20000000000005</v>
      </c>
      <c r="M348" s="43"/>
      <c r="N348" s="47"/>
      <c r="AF348" s="39"/>
      <c r="AG348" s="48"/>
      <c r="AH348" s="48" t="s">
        <v>832</v>
      </c>
      <c r="AM348" s="48"/>
      <c r="AO348" s="48"/>
      <c r="AQ348" s="48"/>
    </row>
    <row r="349" spans="1:43" s="4" customFormat="1" ht="15" x14ac:dyDescent="0.25">
      <c r="A349" s="71"/>
      <c r="B349" s="72"/>
      <c r="C349" s="847" t="s">
        <v>81</v>
      </c>
      <c r="D349" s="847"/>
      <c r="E349" s="847"/>
      <c r="F349" s="42"/>
      <c r="G349" s="43"/>
      <c r="H349" s="43"/>
      <c r="I349" s="43"/>
      <c r="J349" s="46"/>
      <c r="K349" s="43"/>
      <c r="L349" s="131">
        <v>524.20000000000005</v>
      </c>
      <c r="M349" s="66"/>
      <c r="N349" s="47"/>
      <c r="AF349" s="39"/>
      <c r="AG349" s="48"/>
      <c r="AH349" s="48"/>
      <c r="AM349" s="48" t="s">
        <v>81</v>
      </c>
      <c r="AO349" s="48"/>
      <c r="AQ349" s="48"/>
    </row>
    <row r="350" spans="1:43" s="4" customFormat="1" ht="0" hidden="1" customHeight="1" x14ac:dyDescent="0.25">
      <c r="A350" s="110"/>
      <c r="B350" s="111"/>
      <c r="C350" s="111"/>
      <c r="D350" s="111"/>
      <c r="E350" s="111"/>
      <c r="F350" s="112"/>
      <c r="G350" s="112"/>
      <c r="H350" s="112"/>
      <c r="I350" s="112"/>
      <c r="J350" s="113"/>
      <c r="K350" s="112"/>
      <c r="L350" s="113"/>
      <c r="M350" s="54"/>
      <c r="N350" s="113"/>
      <c r="AF350" s="39"/>
      <c r="AG350" s="48"/>
      <c r="AH350" s="48"/>
      <c r="AM350" s="48"/>
      <c r="AO350" s="48"/>
      <c r="AQ350" s="48"/>
    </row>
    <row r="351" spans="1:43" s="4" customFormat="1" ht="15" x14ac:dyDescent="0.25">
      <c r="A351" s="114"/>
      <c r="B351" s="115"/>
      <c r="C351" s="847" t="s">
        <v>833</v>
      </c>
      <c r="D351" s="847"/>
      <c r="E351" s="847"/>
      <c r="F351" s="847"/>
      <c r="G351" s="847"/>
      <c r="H351" s="847"/>
      <c r="I351" s="847"/>
      <c r="J351" s="847"/>
      <c r="K351" s="847"/>
      <c r="L351" s="116"/>
      <c r="M351" s="117"/>
      <c r="N351" s="118"/>
      <c r="AF351" s="39"/>
      <c r="AG351" s="48"/>
      <c r="AH351" s="48"/>
      <c r="AM351" s="48"/>
      <c r="AO351" s="48" t="s">
        <v>833</v>
      </c>
      <c r="AQ351" s="48"/>
    </row>
    <row r="352" spans="1:43" s="4" customFormat="1" ht="15" x14ac:dyDescent="0.25">
      <c r="A352" s="119"/>
      <c r="B352" s="50"/>
      <c r="C352" s="853" t="s">
        <v>99</v>
      </c>
      <c r="D352" s="853"/>
      <c r="E352" s="853"/>
      <c r="F352" s="853"/>
      <c r="G352" s="853"/>
      <c r="H352" s="853"/>
      <c r="I352" s="853"/>
      <c r="J352" s="853"/>
      <c r="K352" s="853"/>
      <c r="L352" s="124">
        <v>558.05999999999995</v>
      </c>
      <c r="M352" s="121"/>
      <c r="N352" s="122"/>
      <c r="AF352" s="39"/>
      <c r="AG352" s="48"/>
      <c r="AH352" s="48"/>
      <c r="AM352" s="48"/>
      <c r="AO352" s="48"/>
      <c r="AP352" s="3" t="s">
        <v>99</v>
      </c>
      <c r="AQ352" s="48"/>
    </row>
    <row r="353" spans="1:43" s="4" customFormat="1" ht="15" x14ac:dyDescent="0.25">
      <c r="A353" s="119"/>
      <c r="B353" s="50"/>
      <c r="C353" s="853" t="s">
        <v>100</v>
      </c>
      <c r="D353" s="853"/>
      <c r="E353" s="853"/>
      <c r="F353" s="853"/>
      <c r="G353" s="853"/>
      <c r="H353" s="853"/>
      <c r="I353" s="853"/>
      <c r="J353" s="853"/>
      <c r="K353" s="853"/>
      <c r="L353" s="123"/>
      <c r="M353" s="121"/>
      <c r="N353" s="122"/>
      <c r="AF353" s="39"/>
      <c r="AG353" s="48"/>
      <c r="AH353" s="48"/>
      <c r="AM353" s="48"/>
      <c r="AO353" s="48"/>
      <c r="AP353" s="3" t="s">
        <v>100</v>
      </c>
      <c r="AQ353" s="48"/>
    </row>
    <row r="354" spans="1:43" s="4" customFormat="1" ht="15" x14ac:dyDescent="0.25">
      <c r="A354" s="119"/>
      <c r="B354" s="50"/>
      <c r="C354" s="853" t="s">
        <v>101</v>
      </c>
      <c r="D354" s="853"/>
      <c r="E354" s="853"/>
      <c r="F354" s="853"/>
      <c r="G354" s="853"/>
      <c r="H354" s="853"/>
      <c r="I354" s="853"/>
      <c r="J354" s="853"/>
      <c r="K354" s="853"/>
      <c r="L354" s="124">
        <v>4.32</v>
      </c>
      <c r="M354" s="121"/>
      <c r="N354" s="122"/>
      <c r="AF354" s="39"/>
      <c r="AG354" s="48"/>
      <c r="AH354" s="48"/>
      <c r="AM354" s="48"/>
      <c r="AO354" s="48"/>
      <c r="AP354" s="3" t="s">
        <v>101</v>
      </c>
      <c r="AQ354" s="48"/>
    </row>
    <row r="355" spans="1:43" s="4" customFormat="1" ht="15" x14ac:dyDescent="0.25">
      <c r="A355" s="119"/>
      <c r="B355" s="50"/>
      <c r="C355" s="853" t="s">
        <v>102</v>
      </c>
      <c r="D355" s="853"/>
      <c r="E355" s="853"/>
      <c r="F355" s="853"/>
      <c r="G355" s="853"/>
      <c r="H355" s="853"/>
      <c r="I355" s="853"/>
      <c r="J355" s="853"/>
      <c r="K355" s="853"/>
      <c r="L355" s="124">
        <v>8.42</v>
      </c>
      <c r="M355" s="121"/>
      <c r="N355" s="122"/>
      <c r="AF355" s="39"/>
      <c r="AG355" s="48"/>
      <c r="AH355" s="48"/>
      <c r="AM355" s="48"/>
      <c r="AO355" s="48"/>
      <c r="AP355" s="3" t="s">
        <v>102</v>
      </c>
      <c r="AQ355" s="48"/>
    </row>
    <row r="356" spans="1:43" s="4" customFormat="1" ht="15" x14ac:dyDescent="0.25">
      <c r="A356" s="119"/>
      <c r="B356" s="50"/>
      <c r="C356" s="853" t="s">
        <v>103</v>
      </c>
      <c r="D356" s="853"/>
      <c r="E356" s="853"/>
      <c r="F356" s="853"/>
      <c r="G356" s="853"/>
      <c r="H356" s="853"/>
      <c r="I356" s="853"/>
      <c r="J356" s="853"/>
      <c r="K356" s="853"/>
      <c r="L356" s="124">
        <v>3.97</v>
      </c>
      <c r="M356" s="121"/>
      <c r="N356" s="122"/>
      <c r="AF356" s="39"/>
      <c r="AG356" s="48"/>
      <c r="AH356" s="48"/>
      <c r="AM356" s="48"/>
      <c r="AO356" s="48"/>
      <c r="AP356" s="3" t="s">
        <v>103</v>
      </c>
      <c r="AQ356" s="48"/>
    </row>
    <row r="357" spans="1:43" s="4" customFormat="1" ht="15" x14ac:dyDescent="0.25">
      <c r="A357" s="119"/>
      <c r="B357" s="50"/>
      <c r="C357" s="853" t="s">
        <v>138</v>
      </c>
      <c r="D357" s="853"/>
      <c r="E357" s="853"/>
      <c r="F357" s="853"/>
      <c r="G357" s="853"/>
      <c r="H357" s="853"/>
      <c r="I357" s="853"/>
      <c r="J357" s="853"/>
      <c r="K357" s="853"/>
      <c r="L357" s="124">
        <v>545.32000000000005</v>
      </c>
      <c r="M357" s="121"/>
      <c r="N357" s="122"/>
      <c r="AF357" s="39"/>
      <c r="AG357" s="48"/>
      <c r="AH357" s="48"/>
      <c r="AM357" s="48"/>
      <c r="AO357" s="48"/>
      <c r="AP357" s="3" t="s">
        <v>138</v>
      </c>
      <c r="AQ357" s="48"/>
    </row>
    <row r="358" spans="1:43" s="4" customFormat="1" ht="15" x14ac:dyDescent="0.25">
      <c r="A358" s="119"/>
      <c r="B358" s="50"/>
      <c r="C358" s="853" t="s">
        <v>104</v>
      </c>
      <c r="D358" s="853"/>
      <c r="E358" s="853"/>
      <c r="F358" s="853"/>
      <c r="G358" s="853"/>
      <c r="H358" s="853"/>
      <c r="I358" s="853"/>
      <c r="J358" s="853"/>
      <c r="K358" s="853"/>
      <c r="L358" s="124">
        <v>570.91</v>
      </c>
      <c r="M358" s="121"/>
      <c r="N358" s="122"/>
      <c r="AF358" s="39"/>
      <c r="AG358" s="48"/>
      <c r="AH358" s="48"/>
      <c r="AM358" s="48"/>
      <c r="AO358" s="48"/>
      <c r="AP358" s="3" t="s">
        <v>104</v>
      </c>
      <c r="AQ358" s="48"/>
    </row>
    <row r="359" spans="1:43" s="4" customFormat="1" ht="15" x14ac:dyDescent="0.25">
      <c r="A359" s="119"/>
      <c r="B359" s="50"/>
      <c r="C359" s="853" t="s">
        <v>100</v>
      </c>
      <c r="D359" s="853"/>
      <c r="E359" s="853"/>
      <c r="F359" s="853"/>
      <c r="G359" s="853"/>
      <c r="H359" s="853"/>
      <c r="I359" s="853"/>
      <c r="J359" s="853"/>
      <c r="K359" s="853"/>
      <c r="L359" s="123"/>
      <c r="M359" s="121"/>
      <c r="N359" s="122"/>
      <c r="AF359" s="39"/>
      <c r="AG359" s="48"/>
      <c r="AH359" s="48"/>
      <c r="AM359" s="48"/>
      <c r="AO359" s="48"/>
      <c r="AP359" s="3" t="s">
        <v>100</v>
      </c>
      <c r="AQ359" s="48"/>
    </row>
    <row r="360" spans="1:43" s="4" customFormat="1" ht="15" x14ac:dyDescent="0.25">
      <c r="A360" s="119"/>
      <c r="B360" s="50"/>
      <c r="C360" s="853" t="s">
        <v>105</v>
      </c>
      <c r="D360" s="853"/>
      <c r="E360" s="853"/>
      <c r="F360" s="853"/>
      <c r="G360" s="853"/>
      <c r="H360" s="853"/>
      <c r="I360" s="853"/>
      <c r="J360" s="853"/>
      <c r="K360" s="853"/>
      <c r="L360" s="124">
        <v>4.32</v>
      </c>
      <c r="M360" s="121"/>
      <c r="N360" s="122"/>
      <c r="AF360" s="39"/>
      <c r="AG360" s="48"/>
      <c r="AH360" s="48"/>
      <c r="AM360" s="48"/>
      <c r="AO360" s="48"/>
      <c r="AP360" s="3" t="s">
        <v>105</v>
      </c>
      <c r="AQ360" s="48"/>
    </row>
    <row r="361" spans="1:43" s="4" customFormat="1" ht="15" x14ac:dyDescent="0.25">
      <c r="A361" s="119"/>
      <c r="B361" s="50"/>
      <c r="C361" s="853" t="s">
        <v>106</v>
      </c>
      <c r="D361" s="853"/>
      <c r="E361" s="853"/>
      <c r="F361" s="853"/>
      <c r="G361" s="853"/>
      <c r="H361" s="853"/>
      <c r="I361" s="853"/>
      <c r="J361" s="853"/>
      <c r="K361" s="853"/>
      <c r="L361" s="124">
        <v>8.42</v>
      </c>
      <c r="M361" s="121"/>
      <c r="N361" s="122"/>
      <c r="AF361" s="39"/>
      <c r="AG361" s="48"/>
      <c r="AH361" s="48"/>
      <c r="AM361" s="48"/>
      <c r="AO361" s="48"/>
      <c r="AP361" s="3" t="s">
        <v>106</v>
      </c>
      <c r="AQ361" s="48"/>
    </row>
    <row r="362" spans="1:43" s="4" customFormat="1" ht="15" x14ac:dyDescent="0.25">
      <c r="A362" s="119"/>
      <c r="B362" s="50"/>
      <c r="C362" s="853" t="s">
        <v>107</v>
      </c>
      <c r="D362" s="853"/>
      <c r="E362" s="853"/>
      <c r="F362" s="853"/>
      <c r="G362" s="853"/>
      <c r="H362" s="853"/>
      <c r="I362" s="853"/>
      <c r="J362" s="853"/>
      <c r="K362" s="853"/>
      <c r="L362" s="124">
        <v>3.97</v>
      </c>
      <c r="M362" s="121"/>
      <c r="N362" s="122"/>
      <c r="AF362" s="39"/>
      <c r="AG362" s="48"/>
      <c r="AH362" s="48"/>
      <c r="AM362" s="48"/>
      <c r="AO362" s="48"/>
      <c r="AP362" s="3" t="s">
        <v>107</v>
      </c>
      <c r="AQ362" s="48"/>
    </row>
    <row r="363" spans="1:43" s="4" customFormat="1" ht="15" x14ac:dyDescent="0.25">
      <c r="A363" s="119"/>
      <c r="B363" s="50"/>
      <c r="C363" s="853" t="s">
        <v>139</v>
      </c>
      <c r="D363" s="853"/>
      <c r="E363" s="853"/>
      <c r="F363" s="853"/>
      <c r="G363" s="853"/>
      <c r="H363" s="853"/>
      <c r="I363" s="853"/>
      <c r="J363" s="853"/>
      <c r="K363" s="853"/>
      <c r="L363" s="124">
        <v>545.32000000000005</v>
      </c>
      <c r="M363" s="121"/>
      <c r="N363" s="122"/>
      <c r="AF363" s="39"/>
      <c r="AG363" s="48"/>
      <c r="AH363" s="48"/>
      <c r="AM363" s="48"/>
      <c r="AO363" s="48"/>
      <c r="AP363" s="3" t="s">
        <v>139</v>
      </c>
      <c r="AQ363" s="48"/>
    </row>
    <row r="364" spans="1:43" s="4" customFormat="1" ht="15" x14ac:dyDescent="0.25">
      <c r="A364" s="119"/>
      <c r="B364" s="50"/>
      <c r="C364" s="853" t="s">
        <v>108</v>
      </c>
      <c r="D364" s="853"/>
      <c r="E364" s="853"/>
      <c r="F364" s="853"/>
      <c r="G364" s="853"/>
      <c r="H364" s="853"/>
      <c r="I364" s="853"/>
      <c r="J364" s="853"/>
      <c r="K364" s="853"/>
      <c r="L364" s="124">
        <v>7.71</v>
      </c>
      <c r="M364" s="121"/>
      <c r="N364" s="122"/>
      <c r="AF364" s="39"/>
      <c r="AG364" s="48"/>
      <c r="AH364" s="48"/>
      <c r="AM364" s="48"/>
      <c r="AO364" s="48"/>
      <c r="AP364" s="3" t="s">
        <v>108</v>
      </c>
      <c r="AQ364" s="48"/>
    </row>
    <row r="365" spans="1:43" s="4" customFormat="1" ht="15" x14ac:dyDescent="0.25">
      <c r="A365" s="119"/>
      <c r="B365" s="50"/>
      <c r="C365" s="853" t="s">
        <v>109</v>
      </c>
      <c r="D365" s="853"/>
      <c r="E365" s="853"/>
      <c r="F365" s="853"/>
      <c r="G365" s="853"/>
      <c r="H365" s="853"/>
      <c r="I365" s="853"/>
      <c r="J365" s="853"/>
      <c r="K365" s="853"/>
      <c r="L365" s="124">
        <v>5.14</v>
      </c>
      <c r="M365" s="121"/>
      <c r="N365" s="122"/>
      <c r="AF365" s="39"/>
      <c r="AG365" s="48"/>
      <c r="AH365" s="48"/>
      <c r="AM365" s="48"/>
      <c r="AO365" s="48"/>
      <c r="AP365" s="3" t="s">
        <v>109</v>
      </c>
      <c r="AQ365" s="48"/>
    </row>
    <row r="366" spans="1:43" s="4" customFormat="1" ht="15" x14ac:dyDescent="0.25">
      <c r="A366" s="119"/>
      <c r="B366" s="50"/>
      <c r="C366" s="853" t="s">
        <v>110</v>
      </c>
      <c r="D366" s="853"/>
      <c r="E366" s="853"/>
      <c r="F366" s="853"/>
      <c r="G366" s="853"/>
      <c r="H366" s="853"/>
      <c r="I366" s="853"/>
      <c r="J366" s="853"/>
      <c r="K366" s="853"/>
      <c r="L366" s="124">
        <v>8.2899999999999991</v>
      </c>
      <c r="M366" s="121"/>
      <c r="N366" s="122"/>
      <c r="AF366" s="39"/>
      <c r="AG366" s="48"/>
      <c r="AH366" s="48"/>
      <c r="AM366" s="48"/>
      <c r="AO366" s="48"/>
      <c r="AP366" s="3" t="s">
        <v>110</v>
      </c>
      <c r="AQ366" s="48"/>
    </row>
    <row r="367" spans="1:43" s="4" customFormat="1" ht="15" x14ac:dyDescent="0.25">
      <c r="A367" s="119"/>
      <c r="B367" s="50"/>
      <c r="C367" s="853" t="s">
        <v>111</v>
      </c>
      <c r="D367" s="853"/>
      <c r="E367" s="853"/>
      <c r="F367" s="853"/>
      <c r="G367" s="853"/>
      <c r="H367" s="853"/>
      <c r="I367" s="853"/>
      <c r="J367" s="853"/>
      <c r="K367" s="853"/>
      <c r="L367" s="124">
        <v>7.71</v>
      </c>
      <c r="M367" s="121"/>
      <c r="N367" s="122"/>
      <c r="AF367" s="39"/>
      <c r="AG367" s="48"/>
      <c r="AH367" s="48"/>
      <c r="AM367" s="48"/>
      <c r="AO367" s="48"/>
      <c r="AP367" s="3" t="s">
        <v>111</v>
      </c>
      <c r="AQ367" s="48"/>
    </row>
    <row r="368" spans="1:43" s="4" customFormat="1" ht="15" x14ac:dyDescent="0.25">
      <c r="A368" s="119"/>
      <c r="B368" s="50"/>
      <c r="C368" s="853" t="s">
        <v>112</v>
      </c>
      <c r="D368" s="853"/>
      <c r="E368" s="853"/>
      <c r="F368" s="853"/>
      <c r="G368" s="853"/>
      <c r="H368" s="853"/>
      <c r="I368" s="853"/>
      <c r="J368" s="853"/>
      <c r="K368" s="853"/>
      <c r="L368" s="124">
        <v>5.14</v>
      </c>
      <c r="M368" s="121"/>
      <c r="N368" s="122"/>
      <c r="AF368" s="39"/>
      <c r="AG368" s="48"/>
      <c r="AH368" s="48"/>
      <c r="AM368" s="48"/>
      <c r="AO368" s="48"/>
      <c r="AP368" s="3" t="s">
        <v>112</v>
      </c>
      <c r="AQ368" s="48"/>
    </row>
    <row r="369" spans="1:43" s="4" customFormat="1" ht="15" x14ac:dyDescent="0.25">
      <c r="A369" s="119"/>
      <c r="B369" s="125"/>
      <c r="C369" s="861" t="s">
        <v>834</v>
      </c>
      <c r="D369" s="861"/>
      <c r="E369" s="861"/>
      <c r="F369" s="861"/>
      <c r="G369" s="861"/>
      <c r="H369" s="861"/>
      <c r="I369" s="861"/>
      <c r="J369" s="861"/>
      <c r="K369" s="861"/>
      <c r="L369" s="160">
        <v>570.91</v>
      </c>
      <c r="M369" s="127"/>
      <c r="N369" s="128"/>
      <c r="AF369" s="39"/>
      <c r="AG369" s="48"/>
      <c r="AH369" s="48"/>
      <c r="AM369" s="48"/>
      <c r="AO369" s="48"/>
      <c r="AQ369" s="48" t="s">
        <v>834</v>
      </c>
    </row>
    <row r="370" spans="1:43" s="4" customFormat="1" ht="15" x14ac:dyDescent="0.25">
      <c r="A370" s="844" t="s">
        <v>876</v>
      </c>
      <c r="B370" s="845"/>
      <c r="C370" s="845"/>
      <c r="D370" s="845"/>
      <c r="E370" s="845"/>
      <c r="F370" s="845"/>
      <c r="G370" s="845"/>
      <c r="H370" s="845"/>
      <c r="I370" s="845"/>
      <c r="J370" s="845"/>
      <c r="K370" s="845"/>
      <c r="L370" s="845"/>
      <c r="M370" s="845"/>
      <c r="N370" s="846"/>
      <c r="AF370" s="39" t="s">
        <v>876</v>
      </c>
      <c r="AG370" s="48"/>
      <c r="AH370" s="48"/>
      <c r="AM370" s="48"/>
      <c r="AO370" s="48"/>
      <c r="AQ370" s="48"/>
    </row>
    <row r="371" spans="1:43" s="4" customFormat="1" ht="23.25" x14ac:dyDescent="0.25">
      <c r="A371" s="40" t="s">
        <v>251</v>
      </c>
      <c r="B371" s="41" t="s">
        <v>877</v>
      </c>
      <c r="C371" s="847" t="s">
        <v>878</v>
      </c>
      <c r="D371" s="847"/>
      <c r="E371" s="847"/>
      <c r="F371" s="42" t="s">
        <v>824</v>
      </c>
      <c r="G371" s="43">
        <v>0.41</v>
      </c>
      <c r="H371" s="44">
        <v>1</v>
      </c>
      <c r="I371" s="109">
        <v>0.41</v>
      </c>
      <c r="J371" s="46"/>
      <c r="K371" s="43"/>
      <c r="L371" s="46"/>
      <c r="M371" s="43"/>
      <c r="N371" s="47"/>
      <c r="AF371" s="39"/>
      <c r="AG371" s="48"/>
      <c r="AH371" s="48" t="s">
        <v>878</v>
      </c>
      <c r="AM371" s="48"/>
      <c r="AO371" s="48"/>
      <c r="AQ371" s="48"/>
    </row>
    <row r="372" spans="1:43" s="4" customFormat="1" ht="22.5" x14ac:dyDescent="0.25">
      <c r="A372" s="49"/>
      <c r="B372" s="50" t="s">
        <v>699</v>
      </c>
      <c r="C372" s="848" t="s">
        <v>65</v>
      </c>
      <c r="D372" s="848"/>
      <c r="E372" s="848"/>
      <c r="F372" s="848"/>
      <c r="G372" s="848"/>
      <c r="H372" s="848"/>
      <c r="I372" s="848"/>
      <c r="J372" s="848"/>
      <c r="K372" s="848"/>
      <c r="L372" s="848"/>
      <c r="M372" s="848"/>
      <c r="N372" s="849"/>
      <c r="AF372" s="39"/>
      <c r="AG372" s="48"/>
      <c r="AH372" s="48"/>
      <c r="AI372" s="3" t="s">
        <v>65</v>
      </c>
      <c r="AM372" s="48"/>
      <c r="AO372" s="48"/>
      <c r="AQ372" s="48"/>
    </row>
    <row r="373" spans="1:43" s="4" customFormat="1" ht="15" x14ac:dyDescent="0.25">
      <c r="A373" s="51"/>
      <c r="B373" s="50" t="s">
        <v>60</v>
      </c>
      <c r="C373" s="853" t="s">
        <v>66</v>
      </c>
      <c r="D373" s="853"/>
      <c r="E373" s="853"/>
      <c r="F373" s="53"/>
      <c r="G373" s="54"/>
      <c r="H373" s="54"/>
      <c r="I373" s="54"/>
      <c r="J373" s="57">
        <v>304.01</v>
      </c>
      <c r="K373" s="56">
        <v>1.1499999999999999</v>
      </c>
      <c r="L373" s="57">
        <v>143.34</v>
      </c>
      <c r="M373" s="56">
        <v>35.42</v>
      </c>
      <c r="N373" s="58">
        <v>5077.1000000000004</v>
      </c>
      <c r="AF373" s="39"/>
      <c r="AG373" s="48"/>
      <c r="AH373" s="48"/>
      <c r="AJ373" s="3" t="s">
        <v>66</v>
      </c>
      <c r="AM373" s="48"/>
      <c r="AO373" s="48"/>
      <c r="AQ373" s="48"/>
    </row>
    <row r="374" spans="1:43" s="4" customFormat="1" ht="15" x14ac:dyDescent="0.25">
      <c r="A374" s="51"/>
      <c r="B374" s="50" t="s">
        <v>67</v>
      </c>
      <c r="C374" s="853" t="s">
        <v>68</v>
      </c>
      <c r="D374" s="853"/>
      <c r="E374" s="853"/>
      <c r="F374" s="53"/>
      <c r="G374" s="54"/>
      <c r="H374" s="54"/>
      <c r="I374" s="54"/>
      <c r="J374" s="55">
        <v>3430.97</v>
      </c>
      <c r="K374" s="56">
        <v>1.1499999999999999</v>
      </c>
      <c r="L374" s="55">
        <v>1617.7</v>
      </c>
      <c r="M374" s="54"/>
      <c r="N374" s="59"/>
      <c r="AF374" s="39"/>
      <c r="AG374" s="48"/>
      <c r="AH374" s="48"/>
      <c r="AJ374" s="3" t="s">
        <v>68</v>
      </c>
      <c r="AM374" s="48"/>
      <c r="AO374" s="48"/>
      <c r="AQ374" s="48"/>
    </row>
    <row r="375" spans="1:43" s="4" customFormat="1" ht="15" x14ac:dyDescent="0.25">
      <c r="A375" s="51"/>
      <c r="B375" s="50" t="s">
        <v>69</v>
      </c>
      <c r="C375" s="853" t="s">
        <v>70</v>
      </c>
      <c r="D375" s="853"/>
      <c r="E375" s="853"/>
      <c r="F375" s="53"/>
      <c r="G375" s="54"/>
      <c r="H375" s="54"/>
      <c r="I375" s="54"/>
      <c r="J375" s="57">
        <v>281.18</v>
      </c>
      <c r="K375" s="56">
        <v>1.1499999999999999</v>
      </c>
      <c r="L375" s="57">
        <v>132.58000000000001</v>
      </c>
      <c r="M375" s="56">
        <v>35.42</v>
      </c>
      <c r="N375" s="58">
        <v>4695.9799999999996</v>
      </c>
      <c r="AF375" s="39"/>
      <c r="AG375" s="48"/>
      <c r="AH375" s="48"/>
      <c r="AJ375" s="3" t="s">
        <v>70</v>
      </c>
      <c r="AM375" s="48"/>
      <c r="AO375" s="48"/>
      <c r="AQ375" s="48"/>
    </row>
    <row r="376" spans="1:43" s="4" customFormat="1" ht="15" x14ac:dyDescent="0.25">
      <c r="A376" s="51"/>
      <c r="B376" s="50" t="s">
        <v>86</v>
      </c>
      <c r="C376" s="853" t="s">
        <v>87</v>
      </c>
      <c r="D376" s="853"/>
      <c r="E376" s="853"/>
      <c r="F376" s="53"/>
      <c r="G376" s="54"/>
      <c r="H376" s="54"/>
      <c r="I376" s="54"/>
      <c r="J376" s="57">
        <v>233.1</v>
      </c>
      <c r="K376" s="54"/>
      <c r="L376" s="57">
        <v>95.57</v>
      </c>
      <c r="M376" s="54"/>
      <c r="N376" s="59"/>
      <c r="AF376" s="39"/>
      <c r="AG376" s="48"/>
      <c r="AH376" s="48"/>
      <c r="AJ376" s="3" t="s">
        <v>87</v>
      </c>
      <c r="AM376" s="48"/>
      <c r="AO376" s="48"/>
      <c r="AQ376" s="48"/>
    </row>
    <row r="377" spans="1:43" s="4" customFormat="1" ht="15" x14ac:dyDescent="0.25">
      <c r="A377" s="60"/>
      <c r="B377" s="50"/>
      <c r="C377" s="853" t="s">
        <v>71</v>
      </c>
      <c r="D377" s="853"/>
      <c r="E377" s="853"/>
      <c r="F377" s="53" t="s">
        <v>72</v>
      </c>
      <c r="G377" s="56">
        <v>35.64</v>
      </c>
      <c r="H377" s="56">
        <v>1.1499999999999999</v>
      </c>
      <c r="I377" s="64">
        <v>16.804259999999999</v>
      </c>
      <c r="J377" s="63"/>
      <c r="K377" s="54"/>
      <c r="L377" s="63"/>
      <c r="M377" s="54"/>
      <c r="N377" s="59"/>
      <c r="AF377" s="39"/>
      <c r="AG377" s="48"/>
      <c r="AH377" s="48"/>
      <c r="AK377" s="3" t="s">
        <v>71</v>
      </c>
      <c r="AM377" s="48"/>
      <c r="AO377" s="48"/>
      <c r="AQ377" s="48"/>
    </row>
    <row r="378" spans="1:43" s="4" customFormat="1" ht="15" x14ac:dyDescent="0.25">
      <c r="A378" s="60"/>
      <c r="B378" s="50"/>
      <c r="C378" s="853" t="s">
        <v>73</v>
      </c>
      <c r="D378" s="853"/>
      <c r="E378" s="853"/>
      <c r="F378" s="53" t="s">
        <v>72</v>
      </c>
      <c r="G378" s="56">
        <v>22.48</v>
      </c>
      <c r="H378" s="56">
        <v>1.1499999999999999</v>
      </c>
      <c r="I378" s="64">
        <v>10.599320000000001</v>
      </c>
      <c r="J378" s="63"/>
      <c r="K378" s="54"/>
      <c r="L378" s="63"/>
      <c r="M378" s="54"/>
      <c r="N378" s="59"/>
      <c r="AF378" s="39"/>
      <c r="AG378" s="48"/>
      <c r="AH378" s="48"/>
      <c r="AK378" s="3" t="s">
        <v>73</v>
      </c>
      <c r="AM378" s="48"/>
      <c r="AO378" s="48"/>
      <c r="AQ378" s="48"/>
    </row>
    <row r="379" spans="1:43" s="4" customFormat="1" ht="15" x14ac:dyDescent="0.25">
      <c r="A379" s="51"/>
      <c r="B379" s="50"/>
      <c r="C379" s="854" t="s">
        <v>74</v>
      </c>
      <c r="D379" s="854"/>
      <c r="E379" s="854"/>
      <c r="F379" s="65"/>
      <c r="G379" s="66"/>
      <c r="H379" s="66"/>
      <c r="I379" s="66"/>
      <c r="J379" s="67">
        <v>3968.08</v>
      </c>
      <c r="K379" s="66"/>
      <c r="L379" s="67">
        <v>1856.61</v>
      </c>
      <c r="M379" s="66"/>
      <c r="N379" s="69"/>
      <c r="AF379" s="39"/>
      <c r="AG379" s="48"/>
      <c r="AH379" s="48"/>
      <c r="AL379" s="3" t="s">
        <v>74</v>
      </c>
      <c r="AM379" s="48"/>
      <c r="AO379" s="48"/>
      <c r="AQ379" s="48"/>
    </row>
    <row r="380" spans="1:43" s="4" customFormat="1" ht="15" x14ac:dyDescent="0.25">
      <c r="A380" s="60"/>
      <c r="B380" s="50"/>
      <c r="C380" s="853" t="s">
        <v>75</v>
      </c>
      <c r="D380" s="853"/>
      <c r="E380" s="853"/>
      <c r="F380" s="53"/>
      <c r="G380" s="54"/>
      <c r="H380" s="54"/>
      <c r="I380" s="54"/>
      <c r="J380" s="63"/>
      <c r="K380" s="54"/>
      <c r="L380" s="57">
        <v>275.92</v>
      </c>
      <c r="M380" s="54"/>
      <c r="N380" s="58">
        <v>9773.08</v>
      </c>
      <c r="AF380" s="39"/>
      <c r="AG380" s="48"/>
      <c r="AH380" s="48"/>
      <c r="AK380" s="3" t="s">
        <v>75</v>
      </c>
      <c r="AM380" s="48"/>
      <c r="AO380" s="48"/>
      <c r="AQ380" s="48"/>
    </row>
    <row r="381" spans="1:43" s="4" customFormat="1" ht="15" x14ac:dyDescent="0.25">
      <c r="A381" s="60"/>
      <c r="B381" s="50" t="s">
        <v>825</v>
      </c>
      <c r="C381" s="853" t="s">
        <v>826</v>
      </c>
      <c r="D381" s="853"/>
      <c r="E381" s="853"/>
      <c r="F381" s="53" t="s">
        <v>78</v>
      </c>
      <c r="G381" s="70">
        <v>93</v>
      </c>
      <c r="H381" s="54"/>
      <c r="I381" s="70">
        <v>93</v>
      </c>
      <c r="J381" s="63"/>
      <c r="K381" s="54"/>
      <c r="L381" s="57">
        <v>256.61</v>
      </c>
      <c r="M381" s="54"/>
      <c r="N381" s="58">
        <v>9088.9599999999991</v>
      </c>
      <c r="AF381" s="39"/>
      <c r="AG381" s="48"/>
      <c r="AH381" s="48"/>
      <c r="AK381" s="3" t="s">
        <v>826</v>
      </c>
      <c r="AM381" s="48"/>
      <c r="AO381" s="48"/>
      <c r="AQ381" s="48"/>
    </row>
    <row r="382" spans="1:43" s="4" customFormat="1" ht="15" x14ac:dyDescent="0.25">
      <c r="A382" s="60"/>
      <c r="B382" s="50" t="s">
        <v>827</v>
      </c>
      <c r="C382" s="853" t="s">
        <v>828</v>
      </c>
      <c r="D382" s="853"/>
      <c r="E382" s="853"/>
      <c r="F382" s="53" t="s">
        <v>78</v>
      </c>
      <c r="G382" s="70">
        <v>62</v>
      </c>
      <c r="H382" s="54"/>
      <c r="I382" s="70">
        <v>62</v>
      </c>
      <c r="J382" s="63"/>
      <c r="K382" s="54"/>
      <c r="L382" s="57">
        <v>171.07</v>
      </c>
      <c r="M382" s="54"/>
      <c r="N382" s="58">
        <v>6059.31</v>
      </c>
      <c r="AF382" s="39"/>
      <c r="AG382" s="48"/>
      <c r="AH382" s="48"/>
      <c r="AK382" s="3" t="s">
        <v>828</v>
      </c>
      <c r="AM382" s="48"/>
      <c r="AO382" s="48"/>
      <c r="AQ382" s="48"/>
    </row>
    <row r="383" spans="1:43" s="4" customFormat="1" ht="15" x14ac:dyDescent="0.25">
      <c r="A383" s="71"/>
      <c r="B383" s="72"/>
      <c r="C383" s="847" t="s">
        <v>81</v>
      </c>
      <c r="D383" s="847"/>
      <c r="E383" s="847"/>
      <c r="F383" s="42"/>
      <c r="G383" s="43"/>
      <c r="H383" s="43"/>
      <c r="I383" s="43"/>
      <c r="J383" s="46"/>
      <c r="K383" s="43"/>
      <c r="L383" s="73">
        <v>2284.29</v>
      </c>
      <c r="M383" s="66"/>
      <c r="N383" s="47"/>
      <c r="AF383" s="39"/>
      <c r="AG383" s="48"/>
      <c r="AH383" s="48"/>
      <c r="AM383" s="48" t="s">
        <v>81</v>
      </c>
      <c r="AO383" s="48"/>
      <c r="AQ383" s="48"/>
    </row>
    <row r="384" spans="1:43" s="4" customFormat="1" ht="23.25" x14ac:dyDescent="0.25">
      <c r="A384" s="40" t="s">
        <v>259</v>
      </c>
      <c r="B384" s="41" t="s">
        <v>879</v>
      </c>
      <c r="C384" s="847" t="s">
        <v>880</v>
      </c>
      <c r="D384" s="847"/>
      <c r="E384" s="847"/>
      <c r="F384" s="42" t="s">
        <v>130</v>
      </c>
      <c r="G384" s="43">
        <v>2.5994000000000002</v>
      </c>
      <c r="H384" s="44">
        <v>1</v>
      </c>
      <c r="I384" s="135">
        <v>2.5994000000000002</v>
      </c>
      <c r="J384" s="131">
        <v>560</v>
      </c>
      <c r="K384" s="43"/>
      <c r="L384" s="73">
        <v>1455.66</v>
      </c>
      <c r="M384" s="43"/>
      <c r="N384" s="47"/>
      <c r="AF384" s="39"/>
      <c r="AG384" s="48"/>
      <c r="AH384" s="48" t="s">
        <v>880</v>
      </c>
      <c r="AM384" s="48"/>
      <c r="AO384" s="48"/>
      <c r="AQ384" s="48"/>
    </row>
    <row r="385" spans="1:43" s="4" customFormat="1" ht="15" x14ac:dyDescent="0.25">
      <c r="A385" s="71"/>
      <c r="B385" s="72"/>
      <c r="C385" s="847" t="s">
        <v>81</v>
      </c>
      <c r="D385" s="847"/>
      <c r="E385" s="847"/>
      <c r="F385" s="42"/>
      <c r="G385" s="43"/>
      <c r="H385" s="43"/>
      <c r="I385" s="43"/>
      <c r="J385" s="46"/>
      <c r="K385" s="43"/>
      <c r="L385" s="73">
        <v>1455.66</v>
      </c>
      <c r="M385" s="66"/>
      <c r="N385" s="47"/>
      <c r="AF385" s="39"/>
      <c r="AG385" s="48"/>
      <c r="AH385" s="48"/>
      <c r="AM385" s="48" t="s">
        <v>81</v>
      </c>
      <c r="AO385" s="48"/>
      <c r="AQ385" s="48"/>
    </row>
    <row r="386" spans="1:43" s="4" customFormat="1" ht="34.5" x14ac:dyDescent="0.25">
      <c r="A386" s="40" t="s">
        <v>263</v>
      </c>
      <c r="B386" s="41" t="s">
        <v>881</v>
      </c>
      <c r="C386" s="847" t="s">
        <v>882</v>
      </c>
      <c r="D386" s="847"/>
      <c r="E386" s="847"/>
      <c r="F386" s="42" t="s">
        <v>486</v>
      </c>
      <c r="G386" s="43">
        <v>3.9</v>
      </c>
      <c r="H386" s="44">
        <v>1</v>
      </c>
      <c r="I386" s="45">
        <v>3.9</v>
      </c>
      <c r="J386" s="46"/>
      <c r="K386" s="43"/>
      <c r="L386" s="46"/>
      <c r="M386" s="43"/>
      <c r="N386" s="47"/>
      <c r="AF386" s="39"/>
      <c r="AG386" s="48"/>
      <c r="AH386" s="48" t="s">
        <v>882</v>
      </c>
      <c r="AM386" s="48"/>
      <c r="AO386" s="48"/>
      <c r="AQ386" s="48"/>
    </row>
    <row r="387" spans="1:43" s="4" customFormat="1" ht="22.5" x14ac:dyDescent="0.25">
      <c r="A387" s="49"/>
      <c r="B387" s="50" t="s">
        <v>699</v>
      </c>
      <c r="C387" s="848" t="s">
        <v>65</v>
      </c>
      <c r="D387" s="848"/>
      <c r="E387" s="848"/>
      <c r="F387" s="848"/>
      <c r="G387" s="848"/>
      <c r="H387" s="848"/>
      <c r="I387" s="848"/>
      <c r="J387" s="848"/>
      <c r="K387" s="848"/>
      <c r="L387" s="848"/>
      <c r="M387" s="848"/>
      <c r="N387" s="849"/>
      <c r="AF387" s="39"/>
      <c r="AG387" s="48"/>
      <c r="AH387" s="48"/>
      <c r="AI387" s="3" t="s">
        <v>65</v>
      </c>
      <c r="AM387" s="48"/>
      <c r="AO387" s="48"/>
      <c r="AQ387" s="48"/>
    </row>
    <row r="388" spans="1:43" s="4" customFormat="1" ht="15" x14ac:dyDescent="0.25">
      <c r="A388" s="51"/>
      <c r="B388" s="50" t="s">
        <v>60</v>
      </c>
      <c r="C388" s="853" t="s">
        <v>66</v>
      </c>
      <c r="D388" s="853"/>
      <c r="E388" s="853"/>
      <c r="F388" s="53"/>
      <c r="G388" s="54"/>
      <c r="H388" s="54"/>
      <c r="I388" s="54"/>
      <c r="J388" s="57">
        <v>65.599999999999994</v>
      </c>
      <c r="K388" s="56">
        <v>1.1499999999999999</v>
      </c>
      <c r="L388" s="57">
        <v>294.22000000000003</v>
      </c>
      <c r="M388" s="56">
        <v>35.42</v>
      </c>
      <c r="N388" s="58">
        <v>10421.27</v>
      </c>
      <c r="AF388" s="39"/>
      <c r="AG388" s="48"/>
      <c r="AH388" s="48"/>
      <c r="AJ388" s="3" t="s">
        <v>66</v>
      </c>
      <c r="AM388" s="48"/>
      <c r="AO388" s="48"/>
      <c r="AQ388" s="48"/>
    </row>
    <row r="389" spans="1:43" s="4" customFormat="1" ht="15" x14ac:dyDescent="0.25">
      <c r="A389" s="51"/>
      <c r="B389" s="50" t="s">
        <v>67</v>
      </c>
      <c r="C389" s="853" t="s">
        <v>68</v>
      </c>
      <c r="D389" s="853"/>
      <c r="E389" s="853"/>
      <c r="F389" s="53"/>
      <c r="G389" s="54"/>
      <c r="H389" s="54"/>
      <c r="I389" s="54"/>
      <c r="J389" s="57">
        <v>29.2</v>
      </c>
      <c r="K389" s="56">
        <v>1.1499999999999999</v>
      </c>
      <c r="L389" s="57">
        <v>130.96</v>
      </c>
      <c r="M389" s="54"/>
      <c r="N389" s="59"/>
      <c r="AF389" s="39"/>
      <c r="AG389" s="48"/>
      <c r="AH389" s="48"/>
      <c r="AJ389" s="3" t="s">
        <v>68</v>
      </c>
      <c r="AM389" s="48"/>
      <c r="AO389" s="48"/>
      <c r="AQ389" s="48"/>
    </row>
    <row r="390" spans="1:43" s="4" customFormat="1" ht="15" x14ac:dyDescent="0.25">
      <c r="A390" s="51"/>
      <c r="B390" s="50" t="s">
        <v>69</v>
      </c>
      <c r="C390" s="853" t="s">
        <v>70</v>
      </c>
      <c r="D390" s="853"/>
      <c r="E390" s="853"/>
      <c r="F390" s="53"/>
      <c r="G390" s="54"/>
      <c r="H390" s="54"/>
      <c r="I390" s="54"/>
      <c r="J390" s="57">
        <v>10.9</v>
      </c>
      <c r="K390" s="56">
        <v>1.1499999999999999</v>
      </c>
      <c r="L390" s="57">
        <v>48.89</v>
      </c>
      <c r="M390" s="56">
        <v>35.42</v>
      </c>
      <c r="N390" s="58">
        <v>1731.68</v>
      </c>
      <c r="AF390" s="39"/>
      <c r="AG390" s="48"/>
      <c r="AH390" s="48"/>
      <c r="AJ390" s="3" t="s">
        <v>70</v>
      </c>
      <c r="AM390" s="48"/>
      <c r="AO390" s="48"/>
      <c r="AQ390" s="48"/>
    </row>
    <row r="391" spans="1:43" s="4" customFormat="1" ht="15" x14ac:dyDescent="0.25">
      <c r="A391" s="60"/>
      <c r="B391" s="50"/>
      <c r="C391" s="853" t="s">
        <v>71</v>
      </c>
      <c r="D391" s="853"/>
      <c r="E391" s="853"/>
      <c r="F391" s="53" t="s">
        <v>72</v>
      </c>
      <c r="G391" s="56">
        <v>7.69</v>
      </c>
      <c r="H391" s="56">
        <v>1.1499999999999999</v>
      </c>
      <c r="I391" s="64">
        <v>34.489649999999997</v>
      </c>
      <c r="J391" s="63"/>
      <c r="K391" s="54"/>
      <c r="L391" s="63"/>
      <c r="M391" s="54"/>
      <c r="N391" s="59"/>
      <c r="AF391" s="39"/>
      <c r="AG391" s="48"/>
      <c r="AH391" s="48"/>
      <c r="AK391" s="3" t="s">
        <v>71</v>
      </c>
      <c r="AM391" s="48"/>
      <c r="AO391" s="48"/>
      <c r="AQ391" s="48"/>
    </row>
    <row r="392" spans="1:43" s="4" customFormat="1" ht="15" x14ac:dyDescent="0.25">
      <c r="A392" s="60"/>
      <c r="B392" s="50"/>
      <c r="C392" s="853" t="s">
        <v>73</v>
      </c>
      <c r="D392" s="853"/>
      <c r="E392" s="853"/>
      <c r="F392" s="53" t="s">
        <v>72</v>
      </c>
      <c r="G392" s="56">
        <v>0.94</v>
      </c>
      <c r="H392" s="56">
        <v>1.1499999999999999</v>
      </c>
      <c r="I392" s="130">
        <v>4.2159000000000004</v>
      </c>
      <c r="J392" s="63"/>
      <c r="K392" s="54"/>
      <c r="L392" s="63"/>
      <c r="M392" s="54"/>
      <c r="N392" s="59"/>
      <c r="AF392" s="39"/>
      <c r="AG392" s="48"/>
      <c r="AH392" s="48"/>
      <c r="AK392" s="3" t="s">
        <v>73</v>
      </c>
      <c r="AM392" s="48"/>
      <c r="AO392" s="48"/>
      <c r="AQ392" s="48"/>
    </row>
    <row r="393" spans="1:43" s="4" customFormat="1" ht="15" x14ac:dyDescent="0.25">
      <c r="A393" s="51"/>
      <c r="B393" s="50"/>
      <c r="C393" s="854" t="s">
        <v>74</v>
      </c>
      <c r="D393" s="854"/>
      <c r="E393" s="854"/>
      <c r="F393" s="65"/>
      <c r="G393" s="66"/>
      <c r="H393" s="66"/>
      <c r="I393" s="66"/>
      <c r="J393" s="68">
        <v>94.8</v>
      </c>
      <c r="K393" s="66"/>
      <c r="L393" s="68">
        <v>425.18</v>
      </c>
      <c r="M393" s="66"/>
      <c r="N393" s="69"/>
      <c r="AF393" s="39"/>
      <c r="AG393" s="48"/>
      <c r="AH393" s="48"/>
      <c r="AL393" s="3" t="s">
        <v>74</v>
      </c>
      <c r="AM393" s="48"/>
      <c r="AO393" s="48"/>
      <c r="AQ393" s="48"/>
    </row>
    <row r="394" spans="1:43" s="4" customFormat="1" ht="15" x14ac:dyDescent="0.25">
      <c r="A394" s="60"/>
      <c r="B394" s="50"/>
      <c r="C394" s="853" t="s">
        <v>75</v>
      </c>
      <c r="D394" s="853"/>
      <c r="E394" s="853"/>
      <c r="F394" s="53"/>
      <c r="G394" s="54"/>
      <c r="H394" s="54"/>
      <c r="I394" s="54"/>
      <c r="J394" s="63"/>
      <c r="K394" s="54"/>
      <c r="L394" s="57">
        <v>343.11</v>
      </c>
      <c r="M394" s="54"/>
      <c r="N394" s="58">
        <v>12152.95</v>
      </c>
      <c r="AF394" s="39"/>
      <c r="AG394" s="48"/>
      <c r="AH394" s="48"/>
      <c r="AK394" s="3" t="s">
        <v>75</v>
      </c>
      <c r="AM394" s="48"/>
      <c r="AO394" s="48"/>
      <c r="AQ394" s="48"/>
    </row>
    <row r="395" spans="1:43" s="4" customFormat="1" ht="15" x14ac:dyDescent="0.25">
      <c r="A395" s="60"/>
      <c r="B395" s="50" t="s">
        <v>825</v>
      </c>
      <c r="C395" s="853" t="s">
        <v>826</v>
      </c>
      <c r="D395" s="853"/>
      <c r="E395" s="853"/>
      <c r="F395" s="53" t="s">
        <v>78</v>
      </c>
      <c r="G395" s="70">
        <v>93</v>
      </c>
      <c r="H395" s="54"/>
      <c r="I395" s="70">
        <v>93</v>
      </c>
      <c r="J395" s="63"/>
      <c r="K395" s="54"/>
      <c r="L395" s="57">
        <v>319.08999999999997</v>
      </c>
      <c r="M395" s="54"/>
      <c r="N395" s="58">
        <v>11302.24</v>
      </c>
      <c r="AF395" s="39"/>
      <c r="AG395" s="48"/>
      <c r="AH395" s="48"/>
      <c r="AK395" s="3" t="s">
        <v>826</v>
      </c>
      <c r="AM395" s="48"/>
      <c r="AO395" s="48"/>
      <c r="AQ395" s="48"/>
    </row>
    <row r="396" spans="1:43" s="4" customFormat="1" ht="15" x14ac:dyDescent="0.25">
      <c r="A396" s="60"/>
      <c r="B396" s="50" t="s">
        <v>827</v>
      </c>
      <c r="C396" s="853" t="s">
        <v>828</v>
      </c>
      <c r="D396" s="853"/>
      <c r="E396" s="853"/>
      <c r="F396" s="53" t="s">
        <v>78</v>
      </c>
      <c r="G396" s="70">
        <v>62</v>
      </c>
      <c r="H396" s="54"/>
      <c r="I396" s="70">
        <v>62</v>
      </c>
      <c r="J396" s="63"/>
      <c r="K396" s="54"/>
      <c r="L396" s="57">
        <v>212.73</v>
      </c>
      <c r="M396" s="54"/>
      <c r="N396" s="58">
        <v>7534.83</v>
      </c>
      <c r="AF396" s="39"/>
      <c r="AG396" s="48"/>
      <c r="AH396" s="48"/>
      <c r="AK396" s="3" t="s">
        <v>828</v>
      </c>
      <c r="AM396" s="48"/>
      <c r="AO396" s="48"/>
      <c r="AQ396" s="48"/>
    </row>
    <row r="397" spans="1:43" s="4" customFormat="1" ht="15" x14ac:dyDescent="0.25">
      <c r="A397" s="71"/>
      <c r="B397" s="72"/>
      <c r="C397" s="847" t="s">
        <v>81</v>
      </c>
      <c r="D397" s="847"/>
      <c r="E397" s="847"/>
      <c r="F397" s="42"/>
      <c r="G397" s="43"/>
      <c r="H397" s="43"/>
      <c r="I397" s="43"/>
      <c r="J397" s="46"/>
      <c r="K397" s="43"/>
      <c r="L397" s="131">
        <v>957</v>
      </c>
      <c r="M397" s="66"/>
      <c r="N397" s="47"/>
      <c r="AF397" s="39"/>
      <c r="AG397" s="48"/>
      <c r="AH397" s="48"/>
      <c r="AM397" s="48" t="s">
        <v>81</v>
      </c>
      <c r="AO397" s="48"/>
      <c r="AQ397" s="48"/>
    </row>
    <row r="398" spans="1:43" s="4" customFormat="1" ht="23.25" x14ac:dyDescent="0.25">
      <c r="A398" s="40" t="s">
        <v>266</v>
      </c>
      <c r="B398" s="41" t="s">
        <v>883</v>
      </c>
      <c r="C398" s="847" t="s">
        <v>884</v>
      </c>
      <c r="D398" s="847"/>
      <c r="E398" s="847"/>
      <c r="F398" s="42" t="s">
        <v>486</v>
      </c>
      <c r="G398" s="43">
        <v>0.2</v>
      </c>
      <c r="H398" s="44">
        <v>1</v>
      </c>
      <c r="I398" s="45">
        <v>0.2</v>
      </c>
      <c r="J398" s="46"/>
      <c r="K398" s="43"/>
      <c r="L398" s="46"/>
      <c r="M398" s="43"/>
      <c r="N398" s="47"/>
      <c r="AF398" s="39"/>
      <c r="AG398" s="48"/>
      <c r="AH398" s="48" t="s">
        <v>884</v>
      </c>
      <c r="AM398" s="48"/>
      <c r="AO398" s="48"/>
      <c r="AQ398" s="48"/>
    </row>
    <row r="399" spans="1:43" s="4" customFormat="1" ht="22.5" x14ac:dyDescent="0.25">
      <c r="A399" s="49"/>
      <c r="B399" s="50" t="s">
        <v>699</v>
      </c>
      <c r="C399" s="848" t="s">
        <v>65</v>
      </c>
      <c r="D399" s="848"/>
      <c r="E399" s="848"/>
      <c r="F399" s="848"/>
      <c r="G399" s="848"/>
      <c r="H399" s="848"/>
      <c r="I399" s="848"/>
      <c r="J399" s="848"/>
      <c r="K399" s="848"/>
      <c r="L399" s="848"/>
      <c r="M399" s="848"/>
      <c r="N399" s="849"/>
      <c r="AF399" s="39"/>
      <c r="AG399" s="48"/>
      <c r="AH399" s="48"/>
      <c r="AI399" s="3" t="s">
        <v>65</v>
      </c>
      <c r="AM399" s="48"/>
      <c r="AO399" s="48"/>
      <c r="AQ399" s="48"/>
    </row>
    <row r="400" spans="1:43" s="4" customFormat="1" ht="15" x14ac:dyDescent="0.25">
      <c r="A400" s="51"/>
      <c r="B400" s="50" t="s">
        <v>60</v>
      </c>
      <c r="C400" s="853" t="s">
        <v>66</v>
      </c>
      <c r="D400" s="853"/>
      <c r="E400" s="853"/>
      <c r="F400" s="53"/>
      <c r="G400" s="54"/>
      <c r="H400" s="54"/>
      <c r="I400" s="54"/>
      <c r="J400" s="57">
        <v>28.23</v>
      </c>
      <c r="K400" s="56">
        <v>1.1499999999999999</v>
      </c>
      <c r="L400" s="57">
        <v>6.49</v>
      </c>
      <c r="M400" s="56">
        <v>35.42</v>
      </c>
      <c r="N400" s="133">
        <v>229.88</v>
      </c>
      <c r="AF400" s="39"/>
      <c r="AG400" s="48"/>
      <c r="AH400" s="48"/>
      <c r="AJ400" s="3" t="s">
        <v>66</v>
      </c>
      <c r="AM400" s="48"/>
      <c r="AO400" s="48"/>
      <c r="AQ400" s="48"/>
    </row>
    <row r="401" spans="1:43" s="4" customFormat="1" ht="15" x14ac:dyDescent="0.25">
      <c r="A401" s="51"/>
      <c r="B401" s="50" t="s">
        <v>67</v>
      </c>
      <c r="C401" s="853" t="s">
        <v>68</v>
      </c>
      <c r="D401" s="853"/>
      <c r="E401" s="853"/>
      <c r="F401" s="53"/>
      <c r="G401" s="54"/>
      <c r="H401" s="54"/>
      <c r="I401" s="54"/>
      <c r="J401" s="57">
        <v>14.13</v>
      </c>
      <c r="K401" s="56">
        <v>1.1499999999999999</v>
      </c>
      <c r="L401" s="57">
        <v>3.25</v>
      </c>
      <c r="M401" s="54"/>
      <c r="N401" s="59"/>
      <c r="AF401" s="39"/>
      <c r="AG401" s="48"/>
      <c r="AH401" s="48"/>
      <c r="AJ401" s="3" t="s">
        <v>68</v>
      </c>
      <c r="AM401" s="48"/>
      <c r="AO401" s="48"/>
      <c r="AQ401" s="48"/>
    </row>
    <row r="402" spans="1:43" s="4" customFormat="1" ht="15" x14ac:dyDescent="0.25">
      <c r="A402" s="51"/>
      <c r="B402" s="50" t="s">
        <v>69</v>
      </c>
      <c r="C402" s="853" t="s">
        <v>70</v>
      </c>
      <c r="D402" s="853"/>
      <c r="E402" s="853"/>
      <c r="F402" s="53"/>
      <c r="G402" s="54"/>
      <c r="H402" s="54"/>
      <c r="I402" s="54"/>
      <c r="J402" s="57">
        <v>4.6399999999999997</v>
      </c>
      <c r="K402" s="56">
        <v>1.1499999999999999</v>
      </c>
      <c r="L402" s="57">
        <v>1.07</v>
      </c>
      <c r="M402" s="56">
        <v>35.42</v>
      </c>
      <c r="N402" s="133">
        <v>37.9</v>
      </c>
      <c r="AF402" s="39"/>
      <c r="AG402" s="48"/>
      <c r="AH402" s="48"/>
      <c r="AJ402" s="3" t="s">
        <v>70</v>
      </c>
      <c r="AM402" s="48"/>
      <c r="AO402" s="48"/>
      <c r="AQ402" s="48"/>
    </row>
    <row r="403" spans="1:43" s="4" customFormat="1" ht="15" x14ac:dyDescent="0.25">
      <c r="A403" s="60"/>
      <c r="B403" s="50"/>
      <c r="C403" s="853" t="s">
        <v>71</v>
      </c>
      <c r="D403" s="853"/>
      <c r="E403" s="853"/>
      <c r="F403" s="53" t="s">
        <v>72</v>
      </c>
      <c r="G403" s="56">
        <v>3.31</v>
      </c>
      <c r="H403" s="56">
        <v>1.1499999999999999</v>
      </c>
      <c r="I403" s="130">
        <v>0.76129999999999998</v>
      </c>
      <c r="J403" s="63"/>
      <c r="K403" s="54"/>
      <c r="L403" s="63"/>
      <c r="M403" s="54"/>
      <c r="N403" s="59"/>
      <c r="AF403" s="39"/>
      <c r="AG403" s="48"/>
      <c r="AH403" s="48"/>
      <c r="AK403" s="3" t="s">
        <v>71</v>
      </c>
      <c r="AM403" s="48"/>
      <c r="AO403" s="48"/>
      <c r="AQ403" s="48"/>
    </row>
    <row r="404" spans="1:43" s="4" customFormat="1" ht="15" x14ac:dyDescent="0.25">
      <c r="A404" s="60"/>
      <c r="B404" s="50"/>
      <c r="C404" s="853" t="s">
        <v>73</v>
      </c>
      <c r="D404" s="853"/>
      <c r="E404" s="853"/>
      <c r="F404" s="53" t="s">
        <v>72</v>
      </c>
      <c r="G404" s="61">
        <v>0.4</v>
      </c>
      <c r="H404" s="56">
        <v>1.1499999999999999</v>
      </c>
      <c r="I404" s="62">
        <v>9.1999999999999998E-2</v>
      </c>
      <c r="J404" s="63"/>
      <c r="K404" s="54"/>
      <c r="L404" s="63"/>
      <c r="M404" s="54"/>
      <c r="N404" s="59"/>
      <c r="AF404" s="39"/>
      <c r="AG404" s="48"/>
      <c r="AH404" s="48"/>
      <c r="AK404" s="3" t="s">
        <v>73</v>
      </c>
      <c r="AM404" s="48"/>
      <c r="AO404" s="48"/>
      <c r="AQ404" s="48"/>
    </row>
    <row r="405" spans="1:43" s="4" customFormat="1" ht="15" x14ac:dyDescent="0.25">
      <c r="A405" s="51"/>
      <c r="B405" s="50"/>
      <c r="C405" s="854" t="s">
        <v>74</v>
      </c>
      <c r="D405" s="854"/>
      <c r="E405" s="854"/>
      <c r="F405" s="65"/>
      <c r="G405" s="66"/>
      <c r="H405" s="66"/>
      <c r="I405" s="66"/>
      <c r="J405" s="68">
        <v>42.36</v>
      </c>
      <c r="K405" s="66"/>
      <c r="L405" s="68">
        <v>9.74</v>
      </c>
      <c r="M405" s="66"/>
      <c r="N405" s="69"/>
      <c r="AF405" s="39"/>
      <c r="AG405" s="48"/>
      <c r="AH405" s="48"/>
      <c r="AL405" s="3" t="s">
        <v>74</v>
      </c>
      <c r="AM405" s="48"/>
      <c r="AO405" s="48"/>
      <c r="AQ405" s="48"/>
    </row>
    <row r="406" spans="1:43" s="4" customFormat="1" ht="15" x14ac:dyDescent="0.25">
      <c r="A406" s="60"/>
      <c r="B406" s="50"/>
      <c r="C406" s="853" t="s">
        <v>75</v>
      </c>
      <c r="D406" s="853"/>
      <c r="E406" s="853"/>
      <c r="F406" s="53"/>
      <c r="G406" s="54"/>
      <c r="H406" s="54"/>
      <c r="I406" s="54"/>
      <c r="J406" s="63"/>
      <c r="K406" s="54"/>
      <c r="L406" s="57">
        <v>7.56</v>
      </c>
      <c r="M406" s="54"/>
      <c r="N406" s="133">
        <v>267.77999999999997</v>
      </c>
      <c r="AF406" s="39"/>
      <c r="AG406" s="48"/>
      <c r="AH406" s="48"/>
      <c r="AK406" s="3" t="s">
        <v>75</v>
      </c>
      <c r="AM406" s="48"/>
      <c r="AO406" s="48"/>
      <c r="AQ406" s="48"/>
    </row>
    <row r="407" spans="1:43" s="4" customFormat="1" ht="15" x14ac:dyDescent="0.25">
      <c r="A407" s="60"/>
      <c r="B407" s="50" t="s">
        <v>825</v>
      </c>
      <c r="C407" s="853" t="s">
        <v>826</v>
      </c>
      <c r="D407" s="853"/>
      <c r="E407" s="853"/>
      <c r="F407" s="53" t="s">
        <v>78</v>
      </c>
      <c r="G407" s="70">
        <v>93</v>
      </c>
      <c r="H407" s="54"/>
      <c r="I407" s="70">
        <v>93</v>
      </c>
      <c r="J407" s="63"/>
      <c r="K407" s="54"/>
      <c r="L407" s="57">
        <v>7.03</v>
      </c>
      <c r="M407" s="54"/>
      <c r="N407" s="133">
        <v>249.04</v>
      </c>
      <c r="AF407" s="39"/>
      <c r="AG407" s="48"/>
      <c r="AH407" s="48"/>
      <c r="AK407" s="3" t="s">
        <v>826</v>
      </c>
      <c r="AM407" s="48"/>
      <c r="AO407" s="48"/>
      <c r="AQ407" s="48"/>
    </row>
    <row r="408" spans="1:43" s="4" customFormat="1" ht="15" x14ac:dyDescent="0.25">
      <c r="A408" s="60"/>
      <c r="B408" s="50" t="s">
        <v>827</v>
      </c>
      <c r="C408" s="853" t="s">
        <v>828</v>
      </c>
      <c r="D408" s="853"/>
      <c r="E408" s="853"/>
      <c r="F408" s="53" t="s">
        <v>78</v>
      </c>
      <c r="G408" s="70">
        <v>62</v>
      </c>
      <c r="H408" s="54"/>
      <c r="I408" s="70">
        <v>62</v>
      </c>
      <c r="J408" s="63"/>
      <c r="K408" s="54"/>
      <c r="L408" s="57">
        <v>4.6900000000000004</v>
      </c>
      <c r="M408" s="54"/>
      <c r="N408" s="133">
        <v>166.02</v>
      </c>
      <c r="AF408" s="39"/>
      <c r="AG408" s="48"/>
      <c r="AH408" s="48"/>
      <c r="AK408" s="3" t="s">
        <v>828</v>
      </c>
      <c r="AM408" s="48"/>
      <c r="AO408" s="48"/>
      <c r="AQ408" s="48"/>
    </row>
    <row r="409" spans="1:43" s="4" customFormat="1" ht="15" x14ac:dyDescent="0.25">
      <c r="A409" s="71"/>
      <c r="B409" s="72"/>
      <c r="C409" s="847" t="s">
        <v>81</v>
      </c>
      <c r="D409" s="847"/>
      <c r="E409" s="847"/>
      <c r="F409" s="42"/>
      <c r="G409" s="43"/>
      <c r="H409" s="43"/>
      <c r="I409" s="43"/>
      <c r="J409" s="46"/>
      <c r="K409" s="43"/>
      <c r="L409" s="131">
        <v>21.46</v>
      </c>
      <c r="M409" s="66"/>
      <c r="N409" s="47"/>
      <c r="AF409" s="39"/>
      <c r="AG409" s="48"/>
      <c r="AH409" s="48"/>
      <c r="AM409" s="48" t="s">
        <v>81</v>
      </c>
      <c r="AO409" s="48"/>
      <c r="AQ409" s="48"/>
    </row>
    <row r="410" spans="1:43" s="4" customFormat="1" ht="0" hidden="1" customHeight="1" x14ac:dyDescent="0.25">
      <c r="A410" s="110"/>
      <c r="B410" s="111"/>
      <c r="C410" s="111"/>
      <c r="D410" s="111"/>
      <c r="E410" s="111"/>
      <c r="F410" s="112"/>
      <c r="G410" s="112"/>
      <c r="H410" s="112"/>
      <c r="I410" s="112"/>
      <c r="J410" s="113"/>
      <c r="K410" s="112"/>
      <c r="L410" s="113"/>
      <c r="M410" s="54"/>
      <c r="N410" s="113"/>
      <c r="AF410" s="39"/>
      <c r="AG410" s="48"/>
      <c r="AH410" s="48"/>
      <c r="AM410" s="48"/>
      <c r="AO410" s="48"/>
      <c r="AQ410" s="48"/>
    </row>
    <row r="411" spans="1:43" s="4" customFormat="1" ht="15" x14ac:dyDescent="0.25">
      <c r="A411" s="114"/>
      <c r="B411" s="115"/>
      <c r="C411" s="847" t="s">
        <v>885</v>
      </c>
      <c r="D411" s="847"/>
      <c r="E411" s="847"/>
      <c r="F411" s="847"/>
      <c r="G411" s="847"/>
      <c r="H411" s="847"/>
      <c r="I411" s="847"/>
      <c r="J411" s="847"/>
      <c r="K411" s="847"/>
      <c r="L411" s="116"/>
      <c r="M411" s="117"/>
      <c r="N411" s="118"/>
      <c r="AF411" s="39"/>
      <c r="AG411" s="48"/>
      <c r="AH411" s="48"/>
      <c r="AM411" s="48"/>
      <c r="AO411" s="48" t="s">
        <v>885</v>
      </c>
      <c r="AQ411" s="48"/>
    </row>
    <row r="412" spans="1:43" s="4" customFormat="1" ht="15" x14ac:dyDescent="0.25">
      <c r="A412" s="119"/>
      <c r="B412" s="50"/>
      <c r="C412" s="853" t="s">
        <v>99</v>
      </c>
      <c r="D412" s="853"/>
      <c r="E412" s="853"/>
      <c r="F412" s="853"/>
      <c r="G412" s="853"/>
      <c r="H412" s="853"/>
      <c r="I412" s="853"/>
      <c r="J412" s="853"/>
      <c r="K412" s="853"/>
      <c r="L412" s="120">
        <v>3747.19</v>
      </c>
      <c r="M412" s="121"/>
      <c r="N412" s="122"/>
      <c r="AF412" s="39"/>
      <c r="AG412" s="48"/>
      <c r="AH412" s="48"/>
      <c r="AM412" s="48"/>
      <c r="AO412" s="48"/>
      <c r="AP412" s="3" t="s">
        <v>99</v>
      </c>
      <c r="AQ412" s="48"/>
    </row>
    <row r="413" spans="1:43" s="4" customFormat="1" ht="15" x14ac:dyDescent="0.25">
      <c r="A413" s="119"/>
      <c r="B413" s="50"/>
      <c r="C413" s="853" t="s">
        <v>100</v>
      </c>
      <c r="D413" s="853"/>
      <c r="E413" s="853"/>
      <c r="F413" s="853"/>
      <c r="G413" s="853"/>
      <c r="H413" s="853"/>
      <c r="I413" s="853"/>
      <c r="J413" s="853"/>
      <c r="K413" s="853"/>
      <c r="L413" s="123"/>
      <c r="M413" s="121"/>
      <c r="N413" s="122"/>
      <c r="AF413" s="39"/>
      <c r="AG413" s="48"/>
      <c r="AH413" s="48"/>
      <c r="AM413" s="48"/>
      <c r="AO413" s="48"/>
      <c r="AP413" s="3" t="s">
        <v>100</v>
      </c>
      <c r="AQ413" s="48"/>
    </row>
    <row r="414" spans="1:43" s="4" customFormat="1" ht="15" x14ac:dyDescent="0.25">
      <c r="A414" s="119"/>
      <c r="B414" s="50"/>
      <c r="C414" s="853" t="s">
        <v>101</v>
      </c>
      <c r="D414" s="853"/>
      <c r="E414" s="853"/>
      <c r="F414" s="853"/>
      <c r="G414" s="853"/>
      <c r="H414" s="853"/>
      <c r="I414" s="853"/>
      <c r="J414" s="853"/>
      <c r="K414" s="853"/>
      <c r="L414" s="124">
        <v>444.05</v>
      </c>
      <c r="M414" s="121"/>
      <c r="N414" s="122"/>
      <c r="AF414" s="39"/>
      <c r="AG414" s="48"/>
      <c r="AH414" s="48"/>
      <c r="AM414" s="48"/>
      <c r="AO414" s="48"/>
      <c r="AP414" s="3" t="s">
        <v>101</v>
      </c>
      <c r="AQ414" s="48"/>
    </row>
    <row r="415" spans="1:43" s="4" customFormat="1" ht="15" x14ac:dyDescent="0.25">
      <c r="A415" s="119"/>
      <c r="B415" s="50"/>
      <c r="C415" s="853" t="s">
        <v>102</v>
      </c>
      <c r="D415" s="853"/>
      <c r="E415" s="853"/>
      <c r="F415" s="853"/>
      <c r="G415" s="853"/>
      <c r="H415" s="853"/>
      <c r="I415" s="853"/>
      <c r="J415" s="853"/>
      <c r="K415" s="853"/>
      <c r="L415" s="120">
        <v>1751.91</v>
      </c>
      <c r="M415" s="121"/>
      <c r="N415" s="122"/>
      <c r="AF415" s="39"/>
      <c r="AG415" s="48"/>
      <c r="AH415" s="48"/>
      <c r="AM415" s="48"/>
      <c r="AO415" s="48"/>
      <c r="AP415" s="3" t="s">
        <v>102</v>
      </c>
      <c r="AQ415" s="48"/>
    </row>
    <row r="416" spans="1:43" s="4" customFormat="1" ht="15" x14ac:dyDescent="0.25">
      <c r="A416" s="119"/>
      <c r="B416" s="50"/>
      <c r="C416" s="853" t="s">
        <v>103</v>
      </c>
      <c r="D416" s="853"/>
      <c r="E416" s="853"/>
      <c r="F416" s="853"/>
      <c r="G416" s="853"/>
      <c r="H416" s="853"/>
      <c r="I416" s="853"/>
      <c r="J416" s="853"/>
      <c r="K416" s="853"/>
      <c r="L416" s="124">
        <v>182.54</v>
      </c>
      <c r="M416" s="121"/>
      <c r="N416" s="122"/>
      <c r="AF416" s="39"/>
      <c r="AG416" s="48"/>
      <c r="AH416" s="48"/>
      <c r="AM416" s="48"/>
      <c r="AO416" s="48"/>
      <c r="AP416" s="3" t="s">
        <v>103</v>
      </c>
      <c r="AQ416" s="48"/>
    </row>
    <row r="417" spans="1:45" s="4" customFormat="1" ht="15" x14ac:dyDescent="0.25">
      <c r="A417" s="119"/>
      <c r="B417" s="50"/>
      <c r="C417" s="853" t="s">
        <v>138</v>
      </c>
      <c r="D417" s="853"/>
      <c r="E417" s="853"/>
      <c r="F417" s="853"/>
      <c r="G417" s="853"/>
      <c r="H417" s="853"/>
      <c r="I417" s="853"/>
      <c r="J417" s="853"/>
      <c r="K417" s="853"/>
      <c r="L417" s="120">
        <v>1551.23</v>
      </c>
      <c r="M417" s="121"/>
      <c r="N417" s="122"/>
      <c r="AF417" s="39"/>
      <c r="AG417" s="48"/>
      <c r="AH417" s="48"/>
      <c r="AM417" s="48"/>
      <c r="AO417" s="48"/>
      <c r="AP417" s="3" t="s">
        <v>138</v>
      </c>
      <c r="AQ417" s="48"/>
    </row>
    <row r="418" spans="1:45" s="4" customFormat="1" ht="15" x14ac:dyDescent="0.25">
      <c r="A418" s="119"/>
      <c r="B418" s="50"/>
      <c r="C418" s="853" t="s">
        <v>104</v>
      </c>
      <c r="D418" s="853"/>
      <c r="E418" s="853"/>
      <c r="F418" s="853"/>
      <c r="G418" s="853"/>
      <c r="H418" s="853"/>
      <c r="I418" s="853"/>
      <c r="J418" s="853"/>
      <c r="K418" s="853"/>
      <c r="L418" s="120">
        <v>4718.41</v>
      </c>
      <c r="M418" s="121"/>
      <c r="N418" s="122"/>
      <c r="AF418" s="39"/>
      <c r="AG418" s="48"/>
      <c r="AH418" s="48"/>
      <c r="AM418" s="48"/>
      <c r="AO418" s="48"/>
      <c r="AP418" s="3" t="s">
        <v>104</v>
      </c>
      <c r="AQ418" s="48"/>
    </row>
    <row r="419" spans="1:45" s="4" customFormat="1" ht="15" x14ac:dyDescent="0.25">
      <c r="A419" s="119"/>
      <c r="B419" s="50"/>
      <c r="C419" s="853" t="s">
        <v>100</v>
      </c>
      <c r="D419" s="853"/>
      <c r="E419" s="853"/>
      <c r="F419" s="853"/>
      <c r="G419" s="853"/>
      <c r="H419" s="853"/>
      <c r="I419" s="853"/>
      <c r="J419" s="853"/>
      <c r="K419" s="853"/>
      <c r="L419" s="123"/>
      <c r="M419" s="121"/>
      <c r="N419" s="122"/>
      <c r="AF419" s="39"/>
      <c r="AG419" s="48"/>
      <c r="AH419" s="48"/>
      <c r="AM419" s="48"/>
      <c r="AO419" s="48"/>
      <c r="AP419" s="3" t="s">
        <v>100</v>
      </c>
      <c r="AQ419" s="48"/>
    </row>
    <row r="420" spans="1:45" s="4" customFormat="1" ht="15" x14ac:dyDescent="0.25">
      <c r="A420" s="119"/>
      <c r="B420" s="50"/>
      <c r="C420" s="853" t="s">
        <v>105</v>
      </c>
      <c r="D420" s="853"/>
      <c r="E420" s="853"/>
      <c r="F420" s="853"/>
      <c r="G420" s="853"/>
      <c r="H420" s="853"/>
      <c r="I420" s="853"/>
      <c r="J420" s="853"/>
      <c r="K420" s="853"/>
      <c r="L420" s="124">
        <v>444.05</v>
      </c>
      <c r="M420" s="121"/>
      <c r="N420" s="122"/>
      <c r="AF420" s="39"/>
      <c r="AG420" s="48"/>
      <c r="AH420" s="48"/>
      <c r="AM420" s="48"/>
      <c r="AO420" s="48"/>
      <c r="AP420" s="3" t="s">
        <v>105</v>
      </c>
      <c r="AQ420" s="48"/>
    </row>
    <row r="421" spans="1:45" s="4" customFormat="1" ht="15" x14ac:dyDescent="0.25">
      <c r="A421" s="119"/>
      <c r="B421" s="50"/>
      <c r="C421" s="853" t="s">
        <v>106</v>
      </c>
      <c r="D421" s="853"/>
      <c r="E421" s="853"/>
      <c r="F421" s="853"/>
      <c r="G421" s="853"/>
      <c r="H421" s="853"/>
      <c r="I421" s="853"/>
      <c r="J421" s="853"/>
      <c r="K421" s="853"/>
      <c r="L421" s="120">
        <v>1751.91</v>
      </c>
      <c r="M421" s="121"/>
      <c r="N421" s="122"/>
      <c r="AF421" s="39"/>
      <c r="AG421" s="48"/>
      <c r="AH421" s="48"/>
      <c r="AM421" s="48"/>
      <c r="AO421" s="48"/>
      <c r="AP421" s="3" t="s">
        <v>106</v>
      </c>
      <c r="AQ421" s="48"/>
    </row>
    <row r="422" spans="1:45" s="4" customFormat="1" ht="15" x14ac:dyDescent="0.25">
      <c r="A422" s="119"/>
      <c r="B422" s="50"/>
      <c r="C422" s="853" t="s">
        <v>107</v>
      </c>
      <c r="D422" s="853"/>
      <c r="E422" s="853"/>
      <c r="F422" s="853"/>
      <c r="G422" s="853"/>
      <c r="H422" s="853"/>
      <c r="I422" s="853"/>
      <c r="J422" s="853"/>
      <c r="K422" s="853"/>
      <c r="L422" s="124">
        <v>182.54</v>
      </c>
      <c r="M422" s="121"/>
      <c r="N422" s="122"/>
      <c r="AF422" s="39"/>
      <c r="AG422" s="48"/>
      <c r="AH422" s="48"/>
      <c r="AM422" s="48"/>
      <c r="AO422" s="48"/>
      <c r="AP422" s="3" t="s">
        <v>107</v>
      </c>
      <c r="AQ422" s="48"/>
    </row>
    <row r="423" spans="1:45" s="4" customFormat="1" ht="15" x14ac:dyDescent="0.25">
      <c r="A423" s="119"/>
      <c r="B423" s="50"/>
      <c r="C423" s="853" t="s">
        <v>139</v>
      </c>
      <c r="D423" s="853"/>
      <c r="E423" s="853"/>
      <c r="F423" s="853"/>
      <c r="G423" s="853"/>
      <c r="H423" s="853"/>
      <c r="I423" s="853"/>
      <c r="J423" s="853"/>
      <c r="K423" s="853"/>
      <c r="L423" s="120">
        <v>1551.23</v>
      </c>
      <c r="M423" s="121"/>
      <c r="N423" s="122"/>
      <c r="AF423" s="39"/>
      <c r="AG423" s="48"/>
      <c r="AH423" s="48"/>
      <c r="AM423" s="48"/>
      <c r="AO423" s="48"/>
      <c r="AP423" s="3" t="s">
        <v>139</v>
      </c>
      <c r="AQ423" s="48"/>
    </row>
    <row r="424" spans="1:45" s="4" customFormat="1" ht="15" x14ac:dyDescent="0.25">
      <c r="A424" s="119"/>
      <c r="B424" s="50"/>
      <c r="C424" s="853" t="s">
        <v>108</v>
      </c>
      <c r="D424" s="853"/>
      <c r="E424" s="853"/>
      <c r="F424" s="853"/>
      <c r="G424" s="853"/>
      <c r="H424" s="853"/>
      <c r="I424" s="853"/>
      <c r="J424" s="853"/>
      <c r="K424" s="853"/>
      <c r="L424" s="124">
        <v>582.73</v>
      </c>
      <c r="M424" s="121"/>
      <c r="N424" s="122"/>
      <c r="AF424" s="39"/>
      <c r="AG424" s="48"/>
      <c r="AH424" s="48"/>
      <c r="AM424" s="48"/>
      <c r="AO424" s="48"/>
      <c r="AP424" s="3" t="s">
        <v>108</v>
      </c>
      <c r="AQ424" s="48"/>
    </row>
    <row r="425" spans="1:45" s="4" customFormat="1" ht="15" x14ac:dyDescent="0.25">
      <c r="A425" s="119"/>
      <c r="B425" s="50"/>
      <c r="C425" s="853" t="s">
        <v>109</v>
      </c>
      <c r="D425" s="853"/>
      <c r="E425" s="853"/>
      <c r="F425" s="853"/>
      <c r="G425" s="853"/>
      <c r="H425" s="853"/>
      <c r="I425" s="853"/>
      <c r="J425" s="853"/>
      <c r="K425" s="853"/>
      <c r="L425" s="124">
        <v>388.49</v>
      </c>
      <c r="M425" s="121"/>
      <c r="N425" s="122"/>
      <c r="AF425" s="39"/>
      <c r="AG425" s="48"/>
      <c r="AH425" s="48"/>
      <c r="AM425" s="48"/>
      <c r="AO425" s="48"/>
      <c r="AP425" s="3" t="s">
        <v>109</v>
      </c>
      <c r="AQ425" s="48"/>
    </row>
    <row r="426" spans="1:45" s="4" customFormat="1" ht="15" x14ac:dyDescent="0.25">
      <c r="A426" s="119"/>
      <c r="B426" s="50"/>
      <c r="C426" s="853" t="s">
        <v>110</v>
      </c>
      <c r="D426" s="853"/>
      <c r="E426" s="853"/>
      <c r="F426" s="853"/>
      <c r="G426" s="853"/>
      <c r="H426" s="853"/>
      <c r="I426" s="853"/>
      <c r="J426" s="853"/>
      <c r="K426" s="853"/>
      <c r="L426" s="124">
        <v>626.59</v>
      </c>
      <c r="M426" s="121"/>
      <c r="N426" s="122"/>
      <c r="AF426" s="39"/>
      <c r="AG426" s="48"/>
      <c r="AH426" s="48"/>
      <c r="AM426" s="48"/>
      <c r="AO426" s="48"/>
      <c r="AP426" s="3" t="s">
        <v>110</v>
      </c>
      <c r="AQ426" s="48"/>
    </row>
    <row r="427" spans="1:45" s="4" customFormat="1" ht="15" x14ac:dyDescent="0.25">
      <c r="A427" s="119"/>
      <c r="B427" s="50"/>
      <c r="C427" s="853" t="s">
        <v>111</v>
      </c>
      <c r="D427" s="853"/>
      <c r="E427" s="853"/>
      <c r="F427" s="853"/>
      <c r="G427" s="853"/>
      <c r="H427" s="853"/>
      <c r="I427" s="853"/>
      <c r="J427" s="853"/>
      <c r="K427" s="853"/>
      <c r="L427" s="124">
        <v>582.73</v>
      </c>
      <c r="M427" s="121"/>
      <c r="N427" s="122"/>
      <c r="AF427" s="39"/>
      <c r="AG427" s="48"/>
      <c r="AH427" s="48"/>
      <c r="AM427" s="48"/>
      <c r="AO427" s="48"/>
      <c r="AP427" s="3" t="s">
        <v>111</v>
      </c>
      <c r="AQ427" s="48"/>
    </row>
    <row r="428" spans="1:45" s="4" customFormat="1" ht="15" x14ac:dyDescent="0.25">
      <c r="A428" s="119"/>
      <c r="B428" s="50"/>
      <c r="C428" s="853" t="s">
        <v>112</v>
      </c>
      <c r="D428" s="853"/>
      <c r="E428" s="853"/>
      <c r="F428" s="853"/>
      <c r="G428" s="853"/>
      <c r="H428" s="853"/>
      <c r="I428" s="853"/>
      <c r="J428" s="853"/>
      <c r="K428" s="853"/>
      <c r="L428" s="124">
        <v>388.49</v>
      </c>
      <c r="M428" s="121"/>
      <c r="N428" s="122"/>
      <c r="AF428" s="39"/>
      <c r="AG428" s="48"/>
      <c r="AH428" s="48"/>
      <c r="AM428" s="48"/>
      <c r="AO428" s="48"/>
      <c r="AP428" s="3" t="s">
        <v>112</v>
      </c>
      <c r="AQ428" s="48"/>
    </row>
    <row r="429" spans="1:45" s="4" customFormat="1" ht="15" x14ac:dyDescent="0.25">
      <c r="A429" s="119"/>
      <c r="B429" s="125"/>
      <c r="C429" s="861" t="s">
        <v>886</v>
      </c>
      <c r="D429" s="861"/>
      <c r="E429" s="861"/>
      <c r="F429" s="861"/>
      <c r="G429" s="861"/>
      <c r="H429" s="861"/>
      <c r="I429" s="861"/>
      <c r="J429" s="861"/>
      <c r="K429" s="861"/>
      <c r="L429" s="126">
        <v>4718.41</v>
      </c>
      <c r="M429" s="127"/>
      <c r="N429" s="128"/>
      <c r="AF429" s="39"/>
      <c r="AG429" s="48"/>
      <c r="AH429" s="48"/>
      <c r="AM429" s="48"/>
      <c r="AO429" s="48"/>
      <c r="AQ429" s="48" t="s">
        <v>886</v>
      </c>
    </row>
    <row r="430" spans="1:45" s="4" customFormat="1" ht="11.25" hidden="1" customHeight="1" x14ac:dyDescent="0.25">
      <c r="B430" s="138"/>
      <c r="C430" s="138"/>
      <c r="D430" s="138"/>
      <c r="E430" s="138"/>
      <c r="F430" s="138"/>
      <c r="G430" s="138"/>
      <c r="H430" s="138"/>
      <c r="I430" s="138"/>
      <c r="J430" s="138"/>
      <c r="K430" s="138"/>
      <c r="L430" s="139"/>
      <c r="M430" s="139"/>
      <c r="N430" s="139"/>
      <c r="R430" s="140"/>
    </row>
    <row r="431" spans="1:45" s="4" customFormat="1" ht="15" x14ac:dyDescent="0.25">
      <c r="A431" s="114"/>
      <c r="B431" s="115"/>
      <c r="C431" s="847" t="s">
        <v>362</v>
      </c>
      <c r="D431" s="847"/>
      <c r="E431" s="847"/>
      <c r="F431" s="847"/>
      <c r="G431" s="847"/>
      <c r="H431" s="847"/>
      <c r="I431" s="847"/>
      <c r="J431" s="847"/>
      <c r="K431" s="847"/>
      <c r="L431" s="116"/>
      <c r="M431" s="117"/>
      <c r="N431" s="118"/>
      <c r="AR431" s="48" t="s">
        <v>362</v>
      </c>
    </row>
    <row r="432" spans="1:45" s="4" customFormat="1" ht="15" x14ac:dyDescent="0.25">
      <c r="A432" s="119"/>
      <c r="B432" s="50"/>
      <c r="C432" s="853" t="s">
        <v>99</v>
      </c>
      <c r="D432" s="853"/>
      <c r="E432" s="853"/>
      <c r="F432" s="853"/>
      <c r="G432" s="853"/>
      <c r="H432" s="853"/>
      <c r="I432" s="853"/>
      <c r="J432" s="853"/>
      <c r="K432" s="853"/>
      <c r="L432" s="120">
        <v>308449.11</v>
      </c>
      <c r="M432" s="121"/>
      <c r="N432" s="141">
        <v>2825955.82</v>
      </c>
      <c r="AR432" s="48"/>
      <c r="AS432" s="3" t="s">
        <v>99</v>
      </c>
    </row>
    <row r="433" spans="1:45" s="4" customFormat="1" ht="15" x14ac:dyDescent="0.25">
      <c r="A433" s="119"/>
      <c r="B433" s="50"/>
      <c r="C433" s="853" t="s">
        <v>100</v>
      </c>
      <c r="D433" s="853"/>
      <c r="E433" s="853"/>
      <c r="F433" s="853"/>
      <c r="G433" s="853"/>
      <c r="H433" s="853"/>
      <c r="I433" s="853"/>
      <c r="J433" s="853"/>
      <c r="K433" s="853"/>
      <c r="L433" s="123"/>
      <c r="M433" s="121"/>
      <c r="N433" s="122"/>
      <c r="AR433" s="48"/>
      <c r="AS433" s="3" t="s">
        <v>100</v>
      </c>
    </row>
    <row r="434" spans="1:45" s="4" customFormat="1" ht="15" x14ac:dyDescent="0.25">
      <c r="A434" s="119"/>
      <c r="B434" s="50"/>
      <c r="C434" s="853" t="s">
        <v>101</v>
      </c>
      <c r="D434" s="853"/>
      <c r="E434" s="853"/>
      <c r="F434" s="853"/>
      <c r="G434" s="853"/>
      <c r="H434" s="853"/>
      <c r="I434" s="853"/>
      <c r="J434" s="853"/>
      <c r="K434" s="853"/>
      <c r="L434" s="120">
        <v>2272.71</v>
      </c>
      <c r="M434" s="121"/>
      <c r="N434" s="141">
        <v>80499.39</v>
      </c>
      <c r="AR434" s="48"/>
      <c r="AS434" s="3" t="s">
        <v>101</v>
      </c>
    </row>
    <row r="435" spans="1:45" s="4" customFormat="1" ht="15" x14ac:dyDescent="0.25">
      <c r="A435" s="119"/>
      <c r="B435" s="50"/>
      <c r="C435" s="853" t="s">
        <v>102</v>
      </c>
      <c r="D435" s="853"/>
      <c r="E435" s="853"/>
      <c r="F435" s="853"/>
      <c r="G435" s="853"/>
      <c r="H435" s="853"/>
      <c r="I435" s="853"/>
      <c r="J435" s="853"/>
      <c r="K435" s="853"/>
      <c r="L435" s="120">
        <v>30270.81</v>
      </c>
      <c r="M435" s="121"/>
      <c r="N435" s="141">
        <v>369909.3</v>
      </c>
      <c r="AR435" s="48"/>
      <c r="AS435" s="3" t="s">
        <v>102</v>
      </c>
    </row>
    <row r="436" spans="1:45" s="4" customFormat="1" ht="15" x14ac:dyDescent="0.25">
      <c r="A436" s="119"/>
      <c r="B436" s="50"/>
      <c r="C436" s="853" t="s">
        <v>103</v>
      </c>
      <c r="D436" s="853"/>
      <c r="E436" s="853"/>
      <c r="F436" s="853"/>
      <c r="G436" s="853"/>
      <c r="H436" s="853"/>
      <c r="I436" s="853"/>
      <c r="J436" s="853"/>
      <c r="K436" s="853"/>
      <c r="L436" s="120">
        <v>1480.39</v>
      </c>
      <c r="M436" s="121"/>
      <c r="N436" s="141">
        <v>52435.4</v>
      </c>
      <c r="AR436" s="48"/>
      <c r="AS436" s="3" t="s">
        <v>103</v>
      </c>
    </row>
    <row r="437" spans="1:45" s="4" customFormat="1" ht="15" x14ac:dyDescent="0.25">
      <c r="A437" s="119"/>
      <c r="B437" s="50"/>
      <c r="C437" s="853" t="s">
        <v>138</v>
      </c>
      <c r="D437" s="853"/>
      <c r="E437" s="853"/>
      <c r="F437" s="853"/>
      <c r="G437" s="853"/>
      <c r="H437" s="853"/>
      <c r="I437" s="853"/>
      <c r="J437" s="853"/>
      <c r="K437" s="853"/>
      <c r="L437" s="120">
        <v>275905.59000000003</v>
      </c>
      <c r="M437" s="121"/>
      <c r="N437" s="141">
        <v>2375547.13</v>
      </c>
      <c r="AR437" s="48"/>
      <c r="AS437" s="3" t="s">
        <v>138</v>
      </c>
    </row>
    <row r="438" spans="1:45" s="4" customFormat="1" ht="15" x14ac:dyDescent="0.25">
      <c r="A438" s="119"/>
      <c r="B438" s="50"/>
      <c r="C438" s="853" t="s">
        <v>104</v>
      </c>
      <c r="D438" s="853"/>
      <c r="E438" s="853"/>
      <c r="F438" s="853"/>
      <c r="G438" s="853"/>
      <c r="H438" s="853"/>
      <c r="I438" s="853"/>
      <c r="J438" s="853"/>
      <c r="K438" s="853"/>
      <c r="L438" s="120">
        <v>318102.57</v>
      </c>
      <c r="M438" s="121"/>
      <c r="N438" s="141">
        <v>3167880.74</v>
      </c>
      <c r="AR438" s="48"/>
      <c r="AS438" s="3" t="s">
        <v>104</v>
      </c>
    </row>
    <row r="439" spans="1:45" s="4" customFormat="1" ht="15" x14ac:dyDescent="0.25">
      <c r="A439" s="119"/>
      <c r="B439" s="50"/>
      <c r="C439" s="853" t="s">
        <v>100</v>
      </c>
      <c r="D439" s="853"/>
      <c r="E439" s="853"/>
      <c r="F439" s="853"/>
      <c r="G439" s="853"/>
      <c r="H439" s="853"/>
      <c r="I439" s="853"/>
      <c r="J439" s="853"/>
      <c r="K439" s="853"/>
      <c r="L439" s="123"/>
      <c r="M439" s="121"/>
      <c r="N439" s="122"/>
      <c r="AR439" s="48"/>
      <c r="AS439" s="3" t="s">
        <v>100</v>
      </c>
    </row>
    <row r="440" spans="1:45" s="4" customFormat="1" ht="15" x14ac:dyDescent="0.25">
      <c r="A440" s="119"/>
      <c r="B440" s="50"/>
      <c r="C440" s="853" t="s">
        <v>105</v>
      </c>
      <c r="D440" s="853"/>
      <c r="E440" s="853"/>
      <c r="F440" s="853"/>
      <c r="G440" s="853"/>
      <c r="H440" s="853"/>
      <c r="I440" s="853"/>
      <c r="J440" s="853"/>
      <c r="K440" s="853"/>
      <c r="L440" s="120">
        <v>2272.71</v>
      </c>
      <c r="M440" s="121"/>
      <c r="N440" s="141">
        <v>80499.39</v>
      </c>
      <c r="AR440" s="48"/>
      <c r="AS440" s="3" t="s">
        <v>105</v>
      </c>
    </row>
    <row r="441" spans="1:45" s="4" customFormat="1" ht="45" x14ac:dyDescent="0.25">
      <c r="A441" s="119"/>
      <c r="B441" s="50" t="s">
        <v>688</v>
      </c>
      <c r="C441" s="853" t="s">
        <v>106</v>
      </c>
      <c r="D441" s="853"/>
      <c r="E441" s="853"/>
      <c r="F441" s="853"/>
      <c r="G441" s="853"/>
      <c r="H441" s="853"/>
      <c r="I441" s="853"/>
      <c r="J441" s="853"/>
      <c r="K441" s="853"/>
      <c r="L441" s="120">
        <v>30270.81</v>
      </c>
      <c r="M441" s="142">
        <v>12.22</v>
      </c>
      <c r="N441" s="141">
        <v>369909.3</v>
      </c>
      <c r="AR441" s="48"/>
      <c r="AS441" s="3" t="s">
        <v>106</v>
      </c>
    </row>
    <row r="442" spans="1:45" s="4" customFormat="1" ht="15" x14ac:dyDescent="0.25">
      <c r="A442" s="119"/>
      <c r="B442" s="50"/>
      <c r="C442" s="853" t="s">
        <v>107</v>
      </c>
      <c r="D442" s="853"/>
      <c r="E442" s="853"/>
      <c r="F442" s="853"/>
      <c r="G442" s="853"/>
      <c r="H442" s="853"/>
      <c r="I442" s="853"/>
      <c r="J442" s="853"/>
      <c r="K442" s="853"/>
      <c r="L442" s="120">
        <v>1480.39</v>
      </c>
      <c r="M442" s="121"/>
      <c r="N442" s="141">
        <v>52435.4</v>
      </c>
      <c r="AR442" s="48"/>
      <c r="AS442" s="3" t="s">
        <v>107</v>
      </c>
    </row>
    <row r="443" spans="1:45" s="4" customFormat="1" ht="45" x14ac:dyDescent="0.25">
      <c r="A443" s="119"/>
      <c r="B443" s="50" t="s">
        <v>688</v>
      </c>
      <c r="C443" s="853" t="s">
        <v>139</v>
      </c>
      <c r="D443" s="853"/>
      <c r="E443" s="853"/>
      <c r="F443" s="853"/>
      <c r="G443" s="853"/>
      <c r="H443" s="853"/>
      <c r="I443" s="853"/>
      <c r="J443" s="853"/>
      <c r="K443" s="853"/>
      <c r="L443" s="120">
        <v>275905.59000000003</v>
      </c>
      <c r="M443" s="142">
        <v>8.61</v>
      </c>
      <c r="N443" s="141">
        <v>2375547.13</v>
      </c>
      <c r="AR443" s="48"/>
      <c r="AS443" s="3" t="s">
        <v>139</v>
      </c>
    </row>
    <row r="444" spans="1:45" s="4" customFormat="1" ht="15" x14ac:dyDescent="0.25">
      <c r="A444" s="119"/>
      <c r="B444" s="50"/>
      <c r="C444" s="853" t="s">
        <v>108</v>
      </c>
      <c r="D444" s="853"/>
      <c r="E444" s="853"/>
      <c r="F444" s="853"/>
      <c r="G444" s="853"/>
      <c r="H444" s="853"/>
      <c r="I444" s="853"/>
      <c r="J444" s="853"/>
      <c r="K444" s="853"/>
      <c r="L444" s="120">
        <v>5139.55</v>
      </c>
      <c r="M444" s="121"/>
      <c r="N444" s="141">
        <v>182042.56</v>
      </c>
      <c r="AR444" s="48"/>
      <c r="AS444" s="3" t="s">
        <v>108</v>
      </c>
    </row>
    <row r="445" spans="1:45" s="4" customFormat="1" ht="15" x14ac:dyDescent="0.25">
      <c r="A445" s="119"/>
      <c r="B445" s="50"/>
      <c r="C445" s="853" t="s">
        <v>109</v>
      </c>
      <c r="D445" s="853"/>
      <c r="E445" s="853"/>
      <c r="F445" s="853"/>
      <c r="G445" s="853"/>
      <c r="H445" s="853"/>
      <c r="I445" s="853"/>
      <c r="J445" s="853"/>
      <c r="K445" s="853"/>
      <c r="L445" s="120">
        <v>4513.91</v>
      </c>
      <c r="M445" s="121"/>
      <c r="N445" s="141">
        <v>159882.35999999999</v>
      </c>
      <c r="AR445" s="48"/>
      <c r="AS445" s="3" t="s">
        <v>109</v>
      </c>
    </row>
    <row r="446" spans="1:45" s="4" customFormat="1" ht="15" x14ac:dyDescent="0.25">
      <c r="A446" s="119"/>
      <c r="B446" s="50"/>
      <c r="C446" s="853" t="s">
        <v>110</v>
      </c>
      <c r="D446" s="853"/>
      <c r="E446" s="853"/>
      <c r="F446" s="853"/>
      <c r="G446" s="853"/>
      <c r="H446" s="853"/>
      <c r="I446" s="853"/>
      <c r="J446" s="853"/>
      <c r="K446" s="853"/>
      <c r="L446" s="120">
        <v>3753.1</v>
      </c>
      <c r="M446" s="121"/>
      <c r="N446" s="141">
        <v>132934.79</v>
      </c>
      <c r="AR446" s="48"/>
      <c r="AS446" s="3" t="s">
        <v>110</v>
      </c>
    </row>
    <row r="447" spans="1:45" s="4" customFormat="1" ht="15" x14ac:dyDescent="0.25">
      <c r="A447" s="119"/>
      <c r="B447" s="50"/>
      <c r="C447" s="853" t="s">
        <v>111</v>
      </c>
      <c r="D447" s="853"/>
      <c r="E447" s="853"/>
      <c r="F447" s="853"/>
      <c r="G447" s="853"/>
      <c r="H447" s="853"/>
      <c r="I447" s="853"/>
      <c r="J447" s="853"/>
      <c r="K447" s="853"/>
      <c r="L447" s="120">
        <v>5139.55</v>
      </c>
      <c r="M447" s="121"/>
      <c r="N447" s="141">
        <v>182042.56</v>
      </c>
      <c r="AR447" s="48"/>
      <c r="AS447" s="3" t="s">
        <v>111</v>
      </c>
    </row>
    <row r="448" spans="1:45" s="4" customFormat="1" ht="15" x14ac:dyDescent="0.25">
      <c r="A448" s="119"/>
      <c r="B448" s="50"/>
      <c r="C448" s="853" t="s">
        <v>112</v>
      </c>
      <c r="D448" s="853"/>
      <c r="E448" s="853"/>
      <c r="F448" s="853"/>
      <c r="G448" s="853"/>
      <c r="H448" s="853"/>
      <c r="I448" s="853"/>
      <c r="J448" s="853"/>
      <c r="K448" s="853"/>
      <c r="L448" s="120">
        <v>4513.91</v>
      </c>
      <c r="M448" s="121"/>
      <c r="N448" s="141">
        <v>159882.35999999999</v>
      </c>
      <c r="AR448" s="48"/>
      <c r="AS448" s="3" t="s">
        <v>112</v>
      </c>
    </row>
    <row r="449" spans="1:50" s="4" customFormat="1" ht="15" x14ac:dyDescent="0.25">
      <c r="A449" s="119"/>
      <c r="B449" s="125"/>
      <c r="C449" s="861" t="s">
        <v>364</v>
      </c>
      <c r="D449" s="861"/>
      <c r="E449" s="861"/>
      <c r="F449" s="861"/>
      <c r="G449" s="861"/>
      <c r="H449" s="861"/>
      <c r="I449" s="861"/>
      <c r="J449" s="861"/>
      <c r="K449" s="861"/>
      <c r="L449" s="126">
        <v>318102.57</v>
      </c>
      <c r="M449" s="127"/>
      <c r="N449" s="143">
        <v>3167880.74</v>
      </c>
      <c r="AR449" s="48"/>
      <c r="AT449" s="48" t="s">
        <v>364</v>
      </c>
    </row>
    <row r="450" spans="1:50" s="4" customFormat="1" ht="15" x14ac:dyDescent="0.25">
      <c r="A450" s="119"/>
      <c r="B450" s="50"/>
      <c r="C450" s="853" t="s">
        <v>100</v>
      </c>
      <c r="D450" s="853"/>
      <c r="E450" s="853"/>
      <c r="F450" s="853"/>
      <c r="G450" s="853"/>
      <c r="H450" s="853"/>
      <c r="I450" s="853"/>
      <c r="J450" s="853"/>
      <c r="K450" s="853"/>
      <c r="L450" s="123"/>
      <c r="M450" s="121"/>
      <c r="N450" s="122"/>
      <c r="AR450" s="48"/>
      <c r="AS450" s="3" t="s">
        <v>100</v>
      </c>
      <c r="AT450" s="48"/>
    </row>
    <row r="451" spans="1:50" s="4" customFormat="1" ht="15" x14ac:dyDescent="0.25">
      <c r="A451" s="119"/>
      <c r="B451" s="50"/>
      <c r="C451" s="853" t="s">
        <v>177</v>
      </c>
      <c r="D451" s="853"/>
      <c r="E451" s="853"/>
      <c r="F451" s="853"/>
      <c r="G451" s="853"/>
      <c r="H451" s="853"/>
      <c r="I451" s="853"/>
      <c r="J451" s="853"/>
      <c r="K451" s="853"/>
      <c r="L451" s="120">
        <v>171703.41</v>
      </c>
      <c r="M451" s="121"/>
      <c r="N451" s="141">
        <v>1478366.29</v>
      </c>
      <c r="AR451" s="48"/>
      <c r="AS451" s="3" t="s">
        <v>177</v>
      </c>
      <c r="AT451" s="48"/>
    </row>
    <row r="452" spans="1:50" s="4" customFormat="1" ht="13.5" hidden="1" customHeight="1" x14ac:dyDescent="0.25">
      <c r="B452" s="113"/>
      <c r="C452" s="111"/>
      <c r="D452" s="111"/>
      <c r="E452" s="111"/>
      <c r="F452" s="111"/>
      <c r="G452" s="111"/>
      <c r="H452" s="111"/>
      <c r="I452" s="111"/>
      <c r="J452" s="111"/>
      <c r="K452" s="111"/>
      <c r="L452" s="126"/>
      <c r="M452" s="144"/>
      <c r="N452" s="145"/>
    </row>
    <row r="453" spans="1:50" s="4" customFormat="1" ht="26.25" customHeight="1" x14ac:dyDescent="0.25">
      <c r="A453" s="146"/>
      <c r="B453" s="147"/>
      <c r="C453" s="147"/>
      <c r="D453" s="147"/>
      <c r="E453" s="147"/>
      <c r="F453" s="147"/>
      <c r="G453" s="147"/>
      <c r="H453" s="147"/>
      <c r="I453" s="147"/>
      <c r="J453" s="147"/>
      <c r="K453" s="147"/>
      <c r="L453" s="147"/>
      <c r="M453" s="147"/>
      <c r="N453" s="147"/>
    </row>
    <row r="454" spans="1:50" s="8" customFormat="1" ht="15" x14ac:dyDescent="0.25">
      <c r="A454" s="6"/>
      <c r="B454" s="148" t="s">
        <v>365</v>
      </c>
      <c r="C454" s="859"/>
      <c r="D454" s="859"/>
      <c r="E454" s="859"/>
      <c r="F454" s="859"/>
      <c r="G454" s="859"/>
      <c r="H454" s="860" t="s">
        <v>689</v>
      </c>
      <c r="I454" s="860"/>
      <c r="J454" s="860"/>
      <c r="K454" s="860"/>
      <c r="L454" s="860"/>
      <c r="M454" s="4"/>
      <c r="N454" s="4"/>
      <c r="O454" s="4"/>
      <c r="P454" s="4"/>
      <c r="Q454" s="4"/>
      <c r="R454" s="4"/>
      <c r="S454" s="4"/>
      <c r="T454" s="4"/>
      <c r="U454" s="4"/>
      <c r="V454" s="12"/>
      <c r="W454" s="12"/>
      <c r="X454" s="12"/>
      <c r="Y454" s="12"/>
      <c r="Z454" s="12"/>
      <c r="AA454" s="12"/>
      <c r="AB454" s="12"/>
      <c r="AC454" s="12"/>
      <c r="AD454" s="12"/>
      <c r="AE454" s="12"/>
      <c r="AF454" s="12"/>
      <c r="AG454" s="12"/>
      <c r="AH454" s="12"/>
      <c r="AI454" s="12"/>
      <c r="AJ454" s="12"/>
      <c r="AK454" s="12"/>
      <c r="AL454" s="12"/>
      <c r="AM454" s="12"/>
      <c r="AN454" s="12"/>
      <c r="AO454" s="12"/>
      <c r="AP454" s="12"/>
      <c r="AQ454" s="12"/>
      <c r="AR454" s="12"/>
      <c r="AS454" s="12"/>
      <c r="AT454" s="12"/>
      <c r="AU454" s="12" t="s">
        <v>10</v>
      </c>
      <c r="AV454" s="12" t="s">
        <v>689</v>
      </c>
      <c r="AW454" s="12"/>
      <c r="AX454" s="12"/>
    </row>
    <row r="455" spans="1:50" s="149" customFormat="1" ht="16.5" customHeight="1" x14ac:dyDescent="0.25">
      <c r="A455" s="10"/>
      <c r="B455" s="148"/>
      <c r="C455" s="858" t="s">
        <v>367</v>
      </c>
      <c r="D455" s="858"/>
      <c r="E455" s="858"/>
      <c r="F455" s="858"/>
      <c r="G455" s="858"/>
      <c r="H455" s="858"/>
      <c r="I455" s="858"/>
      <c r="J455" s="858"/>
      <c r="K455" s="858"/>
      <c r="L455" s="858"/>
      <c r="V455" s="150"/>
      <c r="W455" s="150"/>
      <c r="X455" s="150"/>
      <c r="Y455" s="150"/>
      <c r="Z455" s="150"/>
      <c r="AA455" s="150"/>
      <c r="AB455" s="150"/>
      <c r="AC455" s="150"/>
      <c r="AD455" s="150"/>
      <c r="AE455" s="150"/>
      <c r="AF455" s="150"/>
      <c r="AG455" s="150"/>
      <c r="AH455" s="150"/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</row>
    <row r="456" spans="1:50" s="8" customFormat="1" ht="15" x14ac:dyDescent="0.25">
      <c r="A456" s="6"/>
      <c r="B456" s="148" t="s">
        <v>368</v>
      </c>
      <c r="C456" s="859"/>
      <c r="D456" s="859"/>
      <c r="E456" s="859"/>
      <c r="F456" s="859"/>
      <c r="G456" s="859"/>
      <c r="H456" s="860" t="s">
        <v>725</v>
      </c>
      <c r="I456" s="860"/>
      <c r="J456" s="860"/>
      <c r="K456" s="860"/>
      <c r="L456" s="860"/>
      <c r="M456" s="4"/>
      <c r="N456" s="4"/>
      <c r="O456" s="4"/>
      <c r="P456" s="4"/>
      <c r="Q456" s="4"/>
      <c r="R456" s="4"/>
      <c r="S456" s="4"/>
      <c r="T456" s="4"/>
      <c r="U456" s="4"/>
      <c r="V456" s="12"/>
      <c r="W456" s="12"/>
      <c r="X456" s="12"/>
      <c r="Y456" s="12"/>
      <c r="Z456" s="12"/>
      <c r="AA456" s="12"/>
      <c r="AB456" s="12"/>
      <c r="AC456" s="12"/>
      <c r="AD456" s="12"/>
      <c r="AE456" s="12"/>
      <c r="AF456" s="12"/>
      <c r="AG456" s="12"/>
      <c r="AH456" s="12"/>
      <c r="AI456" s="12"/>
      <c r="AJ456" s="12"/>
      <c r="AK456" s="12"/>
      <c r="AL456" s="12"/>
      <c r="AM456" s="12"/>
      <c r="AN456" s="12"/>
      <c r="AO456" s="12"/>
      <c r="AP456" s="12"/>
      <c r="AQ456" s="12"/>
      <c r="AR456" s="12"/>
      <c r="AS456" s="12"/>
      <c r="AT456" s="12"/>
      <c r="AU456" s="12"/>
      <c r="AV456" s="12"/>
      <c r="AW456" s="12" t="s">
        <v>10</v>
      </c>
      <c r="AX456" s="12" t="s">
        <v>725</v>
      </c>
    </row>
    <row r="457" spans="1:50" s="149" customFormat="1" ht="16.5" customHeight="1" x14ac:dyDescent="0.25">
      <c r="A457" s="10"/>
      <c r="C457" s="858" t="s">
        <v>367</v>
      </c>
      <c r="D457" s="858"/>
      <c r="E457" s="858"/>
      <c r="F457" s="858"/>
      <c r="G457" s="858"/>
      <c r="H457" s="858"/>
      <c r="I457" s="858"/>
      <c r="J457" s="858"/>
      <c r="K457" s="858"/>
      <c r="L457" s="858"/>
      <c r="V457" s="150"/>
      <c r="W457" s="150"/>
      <c r="X457" s="150"/>
      <c r="Y457" s="150"/>
      <c r="Z457" s="150"/>
      <c r="AA457" s="150"/>
      <c r="AB457" s="150"/>
      <c r="AC457" s="150"/>
      <c r="AD457" s="150"/>
      <c r="AE457" s="150"/>
      <c r="AF457" s="150"/>
      <c r="AG457" s="150"/>
      <c r="AH457" s="150"/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</row>
    <row r="458" spans="1:50" s="8" customFormat="1" ht="19.5" customHeight="1" x14ac:dyDescent="0.2">
      <c r="A458" s="6"/>
      <c r="C458" s="151"/>
      <c r="D458" s="151"/>
      <c r="E458" s="151"/>
      <c r="F458" s="151"/>
      <c r="G458" s="151"/>
      <c r="H458" s="151"/>
      <c r="I458" s="151"/>
      <c r="J458" s="151"/>
      <c r="K458" s="151"/>
      <c r="L458" s="151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  <c r="AN458" s="12"/>
      <c r="AO458" s="12"/>
      <c r="AP458" s="12"/>
      <c r="AQ458" s="12"/>
      <c r="AR458" s="12"/>
      <c r="AS458" s="12"/>
      <c r="AT458" s="12"/>
      <c r="AU458" s="12"/>
      <c r="AV458" s="12"/>
      <c r="AW458" s="12"/>
      <c r="AX458" s="12"/>
    </row>
    <row r="459" spans="1:50" s="4" customFormat="1" ht="22.5" customHeight="1" x14ac:dyDescent="0.25">
      <c r="A459" s="848" t="s">
        <v>370</v>
      </c>
      <c r="B459" s="848"/>
      <c r="C459" s="848"/>
      <c r="D459" s="848"/>
      <c r="E459" s="848"/>
      <c r="F459" s="848"/>
      <c r="G459" s="848"/>
      <c r="H459" s="848"/>
      <c r="I459" s="848"/>
      <c r="J459" s="848"/>
      <c r="K459" s="848"/>
      <c r="L459" s="848"/>
      <c r="M459" s="848"/>
      <c r="N459" s="848"/>
      <c r="O459" s="138"/>
      <c r="P459" s="138"/>
    </row>
    <row r="460" spans="1:50" s="4" customFormat="1" ht="12.75" customHeight="1" x14ac:dyDescent="0.25">
      <c r="A460" s="848" t="s">
        <v>371</v>
      </c>
      <c r="B460" s="848"/>
      <c r="C460" s="848"/>
      <c r="D460" s="848"/>
      <c r="E460" s="848"/>
      <c r="F460" s="848"/>
      <c r="G460" s="848"/>
      <c r="H460" s="848"/>
      <c r="I460" s="848"/>
      <c r="J460" s="848"/>
      <c r="K460" s="848"/>
      <c r="L460" s="848"/>
      <c r="M460" s="848"/>
      <c r="N460" s="848"/>
      <c r="O460" s="138"/>
      <c r="P460" s="138"/>
    </row>
    <row r="461" spans="1:50" s="4" customFormat="1" ht="12.75" customHeight="1" x14ac:dyDescent="0.25">
      <c r="A461" s="848" t="s">
        <v>372</v>
      </c>
      <c r="B461" s="848"/>
      <c r="C461" s="848"/>
      <c r="D461" s="848"/>
      <c r="E461" s="848"/>
      <c r="F461" s="848"/>
      <c r="G461" s="848"/>
      <c r="H461" s="848"/>
      <c r="I461" s="848"/>
      <c r="J461" s="848"/>
      <c r="K461" s="848"/>
      <c r="L461" s="848"/>
      <c r="M461" s="848"/>
      <c r="N461" s="848"/>
      <c r="O461" s="138"/>
      <c r="P461" s="138"/>
    </row>
    <row r="462" spans="1:50" s="4" customFormat="1" ht="19.5" customHeight="1" x14ac:dyDescent="0.25"/>
    <row r="463" spans="1:50" s="4" customFormat="1" ht="15" x14ac:dyDescent="0.25">
      <c r="B463" s="152"/>
      <c r="D463" s="152"/>
      <c r="F463" s="152"/>
    </row>
  </sheetData>
  <mergeCells count="452">
    <mergeCell ref="C457:L457"/>
    <mergeCell ref="A459:N459"/>
    <mergeCell ref="A460:N460"/>
    <mergeCell ref="A461:N461"/>
    <mergeCell ref="C451:K451"/>
    <mergeCell ref="C454:G454"/>
    <mergeCell ref="H454:L454"/>
    <mergeCell ref="C455:L455"/>
    <mergeCell ref="C456:G456"/>
    <mergeCell ref="H456:L456"/>
    <mergeCell ref="C446:K446"/>
    <mergeCell ref="C447:K447"/>
    <mergeCell ref="C448:K448"/>
    <mergeCell ref="C449:K449"/>
    <mergeCell ref="C450:K450"/>
    <mergeCell ref="C441:K441"/>
    <mergeCell ref="C442:K442"/>
    <mergeCell ref="C443:K443"/>
    <mergeCell ref="C444:K444"/>
    <mergeCell ref="C445:K445"/>
    <mergeCell ref="C436:K436"/>
    <mergeCell ref="C437:K437"/>
    <mergeCell ref="C438:K438"/>
    <mergeCell ref="C439:K439"/>
    <mergeCell ref="C440:K440"/>
    <mergeCell ref="C431:K431"/>
    <mergeCell ref="C432:K432"/>
    <mergeCell ref="C433:K433"/>
    <mergeCell ref="C434:K434"/>
    <mergeCell ref="C435:K435"/>
    <mergeCell ref="C425:K425"/>
    <mergeCell ref="C426:K426"/>
    <mergeCell ref="C427:K427"/>
    <mergeCell ref="C428:K428"/>
    <mergeCell ref="C429:K429"/>
    <mergeCell ref="C420:K420"/>
    <mergeCell ref="C421:K421"/>
    <mergeCell ref="C422:K422"/>
    <mergeCell ref="C423:K423"/>
    <mergeCell ref="C424:K424"/>
    <mergeCell ref="C415:K415"/>
    <mergeCell ref="C416:K416"/>
    <mergeCell ref="C417:K417"/>
    <mergeCell ref="C418:K418"/>
    <mergeCell ref="C419:K419"/>
    <mergeCell ref="C409:E409"/>
    <mergeCell ref="C411:K411"/>
    <mergeCell ref="C412:K412"/>
    <mergeCell ref="C413:K413"/>
    <mergeCell ref="C414:K414"/>
    <mergeCell ref="C404:E404"/>
    <mergeCell ref="C405:E405"/>
    <mergeCell ref="C406:E406"/>
    <mergeCell ref="C407:E407"/>
    <mergeCell ref="C408:E408"/>
    <mergeCell ref="C399:N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N387"/>
    <mergeCell ref="C388:E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K369"/>
    <mergeCell ref="A370:N370"/>
    <mergeCell ref="C371:E371"/>
    <mergeCell ref="C372:N372"/>
    <mergeCell ref="C373:E373"/>
    <mergeCell ref="C364:K364"/>
    <mergeCell ref="C365:K365"/>
    <mergeCell ref="C366:K366"/>
    <mergeCell ref="C367:K367"/>
    <mergeCell ref="C368:K368"/>
    <mergeCell ref="C359:K359"/>
    <mergeCell ref="C360:K360"/>
    <mergeCell ref="C361:K361"/>
    <mergeCell ref="C362:K362"/>
    <mergeCell ref="C363:K363"/>
    <mergeCell ref="C354:K354"/>
    <mergeCell ref="C355:K355"/>
    <mergeCell ref="C356:K356"/>
    <mergeCell ref="C357:K357"/>
    <mergeCell ref="C358:K358"/>
    <mergeCell ref="C348:E348"/>
    <mergeCell ref="C349:E349"/>
    <mergeCell ref="C351:K351"/>
    <mergeCell ref="C352:K352"/>
    <mergeCell ref="C353:K353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A333:N333"/>
    <mergeCell ref="C334:E334"/>
    <mergeCell ref="C335:N335"/>
    <mergeCell ref="C336:E336"/>
    <mergeCell ref="C337:E337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C318:K318"/>
    <mergeCell ref="C319:K319"/>
    <mergeCell ref="C320:K320"/>
    <mergeCell ref="C321:K321"/>
    <mergeCell ref="C322:K322"/>
    <mergeCell ref="C313:K313"/>
    <mergeCell ref="C314:K314"/>
    <mergeCell ref="C315:K315"/>
    <mergeCell ref="C316:K316"/>
    <mergeCell ref="C317:K317"/>
    <mergeCell ref="C307:E307"/>
    <mergeCell ref="C308:E308"/>
    <mergeCell ref="C309:E309"/>
    <mergeCell ref="C310:E310"/>
    <mergeCell ref="C312:K312"/>
    <mergeCell ref="C302:E302"/>
    <mergeCell ref="C303:E303"/>
    <mergeCell ref="C304:E304"/>
    <mergeCell ref="C305:E305"/>
    <mergeCell ref="C306:E306"/>
    <mergeCell ref="C297:N297"/>
    <mergeCell ref="C298:E298"/>
    <mergeCell ref="C299:E299"/>
    <mergeCell ref="C300:E300"/>
    <mergeCell ref="C301:E301"/>
    <mergeCell ref="C292:E292"/>
    <mergeCell ref="C293:E293"/>
    <mergeCell ref="A294:N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N280"/>
    <mergeCell ref="C281:E281"/>
    <mergeCell ref="C272:E272"/>
    <mergeCell ref="C273:E273"/>
    <mergeCell ref="C274:E274"/>
    <mergeCell ref="C275:E275"/>
    <mergeCell ref="C276:E276"/>
    <mergeCell ref="C267:E267"/>
    <mergeCell ref="C268:N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A223:N223"/>
    <mergeCell ref="C224:E224"/>
    <mergeCell ref="C225:N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A207:N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E206"/>
    <mergeCell ref="C197:E197"/>
    <mergeCell ref="C198:E198"/>
    <mergeCell ref="C199:E199"/>
    <mergeCell ref="C200:E200"/>
    <mergeCell ref="C201:E201"/>
    <mergeCell ref="C192:N192"/>
    <mergeCell ref="C193:N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N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N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E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462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W215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840" t="s">
        <v>691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691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628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628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784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785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785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786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120.38</v>
      </c>
      <c r="D28" s="26" t="s">
        <v>787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120.38</v>
      </c>
      <c r="D30" s="26" t="s">
        <v>787</v>
      </c>
      <c r="E30" s="27" t="s">
        <v>32</v>
      </c>
      <c r="G30" s="8" t="s">
        <v>36</v>
      </c>
      <c r="I30" s="8"/>
      <c r="J30" s="8"/>
      <c r="K30" s="8"/>
      <c r="L30" s="25">
        <v>13.61</v>
      </c>
      <c r="M30" s="33" t="s">
        <v>788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43</v>
      </c>
      <c r="E31" s="27" t="s">
        <v>32</v>
      </c>
      <c r="G31" s="8" t="s">
        <v>40</v>
      </c>
      <c r="I31" s="8"/>
      <c r="J31" s="8"/>
      <c r="K31" s="8"/>
      <c r="L31" s="850">
        <v>44.94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>
        <v>2.11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789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789</v>
      </c>
    </row>
    <row r="40" spans="1:37" s="4" customFormat="1" ht="15" x14ac:dyDescent="0.25">
      <c r="A40" s="855" t="s">
        <v>790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790</v>
      </c>
    </row>
    <row r="41" spans="1:37" s="4" customFormat="1" ht="23.25" x14ac:dyDescent="0.25">
      <c r="A41" s="40" t="s">
        <v>60</v>
      </c>
      <c r="B41" s="41" t="s">
        <v>791</v>
      </c>
      <c r="C41" s="847" t="s">
        <v>792</v>
      </c>
      <c r="D41" s="847"/>
      <c r="E41" s="847"/>
      <c r="F41" s="42" t="s">
        <v>119</v>
      </c>
      <c r="G41" s="43">
        <v>0.33</v>
      </c>
      <c r="H41" s="44">
        <v>1</v>
      </c>
      <c r="I41" s="109">
        <v>0.33</v>
      </c>
      <c r="J41" s="46"/>
      <c r="K41" s="43"/>
      <c r="L41" s="46"/>
      <c r="M41" s="43"/>
      <c r="N41" s="47"/>
      <c r="AF41" s="39"/>
      <c r="AG41" s="48"/>
      <c r="AH41" s="48" t="s">
        <v>792</v>
      </c>
    </row>
    <row r="42" spans="1:37" s="4" customFormat="1" ht="22.5" x14ac:dyDescent="0.25">
      <c r="A42" s="49"/>
      <c r="B42" s="50" t="s">
        <v>699</v>
      </c>
      <c r="C42" s="848" t="s">
        <v>65</v>
      </c>
      <c r="D42" s="848"/>
      <c r="E42" s="848"/>
      <c r="F42" s="848"/>
      <c r="G42" s="848"/>
      <c r="H42" s="848"/>
      <c r="I42" s="848"/>
      <c r="J42" s="848"/>
      <c r="K42" s="848"/>
      <c r="L42" s="848"/>
      <c r="M42" s="848"/>
      <c r="N42" s="849"/>
      <c r="AF42" s="39"/>
      <c r="AG42" s="48"/>
      <c r="AH42" s="48"/>
      <c r="AI42" s="3" t="s">
        <v>65</v>
      </c>
    </row>
    <row r="43" spans="1:37" s="4" customFormat="1" ht="15" x14ac:dyDescent="0.25">
      <c r="A43" s="51"/>
      <c r="B43" s="50" t="s">
        <v>60</v>
      </c>
      <c r="C43" s="853" t="s">
        <v>66</v>
      </c>
      <c r="D43" s="853"/>
      <c r="E43" s="853"/>
      <c r="F43" s="53"/>
      <c r="G43" s="54"/>
      <c r="H43" s="54"/>
      <c r="I43" s="54"/>
      <c r="J43" s="57">
        <v>590.51</v>
      </c>
      <c r="K43" s="56">
        <v>1.1499999999999999</v>
      </c>
      <c r="L43" s="57">
        <v>224.1</v>
      </c>
      <c r="M43" s="56">
        <v>35.42</v>
      </c>
      <c r="N43" s="58">
        <v>7937.62</v>
      </c>
      <c r="AF43" s="39"/>
      <c r="AG43" s="48"/>
      <c r="AH43" s="48"/>
      <c r="AJ43" s="3" t="s">
        <v>66</v>
      </c>
    </row>
    <row r="44" spans="1:37" s="4" customFormat="1" ht="15" x14ac:dyDescent="0.25">
      <c r="A44" s="51"/>
      <c r="B44" s="50" t="s">
        <v>67</v>
      </c>
      <c r="C44" s="853" t="s">
        <v>68</v>
      </c>
      <c r="D44" s="853"/>
      <c r="E44" s="853"/>
      <c r="F44" s="53"/>
      <c r="G44" s="54"/>
      <c r="H44" s="54"/>
      <c r="I44" s="54"/>
      <c r="J44" s="57">
        <v>73.02</v>
      </c>
      <c r="K44" s="56">
        <v>1.1499999999999999</v>
      </c>
      <c r="L44" s="57">
        <v>27.71</v>
      </c>
      <c r="M44" s="54"/>
      <c r="N44" s="59"/>
      <c r="AF44" s="39"/>
      <c r="AG44" s="48"/>
      <c r="AH44" s="48"/>
      <c r="AJ44" s="3" t="s">
        <v>68</v>
      </c>
    </row>
    <row r="45" spans="1:37" s="4" customFormat="1" ht="15" x14ac:dyDescent="0.25">
      <c r="A45" s="51"/>
      <c r="B45" s="50" t="s">
        <v>69</v>
      </c>
      <c r="C45" s="853" t="s">
        <v>70</v>
      </c>
      <c r="D45" s="853"/>
      <c r="E45" s="853"/>
      <c r="F45" s="53"/>
      <c r="G45" s="54"/>
      <c r="H45" s="54"/>
      <c r="I45" s="54"/>
      <c r="J45" s="57">
        <v>8.6999999999999993</v>
      </c>
      <c r="K45" s="56">
        <v>1.1499999999999999</v>
      </c>
      <c r="L45" s="57">
        <v>3.3</v>
      </c>
      <c r="M45" s="56">
        <v>35.42</v>
      </c>
      <c r="N45" s="133">
        <v>116.89</v>
      </c>
      <c r="AF45" s="39"/>
      <c r="AG45" s="48"/>
      <c r="AH45" s="48"/>
      <c r="AJ45" s="3" t="s">
        <v>70</v>
      </c>
    </row>
    <row r="46" spans="1:37" s="4" customFormat="1" ht="15" x14ac:dyDescent="0.25">
      <c r="A46" s="51"/>
      <c r="B46" s="50" t="s">
        <v>86</v>
      </c>
      <c r="C46" s="853" t="s">
        <v>87</v>
      </c>
      <c r="D46" s="853"/>
      <c r="E46" s="853"/>
      <c r="F46" s="53"/>
      <c r="G46" s="54"/>
      <c r="H46" s="54"/>
      <c r="I46" s="54"/>
      <c r="J46" s="55">
        <v>3690.05</v>
      </c>
      <c r="K46" s="54"/>
      <c r="L46" s="55">
        <v>1217.72</v>
      </c>
      <c r="M46" s="54"/>
      <c r="N46" s="59"/>
      <c r="AF46" s="39"/>
      <c r="AG46" s="48"/>
      <c r="AH46" s="48"/>
      <c r="AJ46" s="3" t="s">
        <v>87</v>
      </c>
    </row>
    <row r="47" spans="1:37" s="4" customFormat="1" ht="15" x14ac:dyDescent="0.25">
      <c r="A47" s="60"/>
      <c r="B47" s="50"/>
      <c r="C47" s="853" t="s">
        <v>71</v>
      </c>
      <c r="D47" s="853"/>
      <c r="E47" s="853"/>
      <c r="F47" s="53" t="s">
        <v>72</v>
      </c>
      <c r="G47" s="61">
        <v>69.8</v>
      </c>
      <c r="H47" s="56">
        <v>1.1499999999999999</v>
      </c>
      <c r="I47" s="130">
        <v>26.489100000000001</v>
      </c>
      <c r="J47" s="63"/>
      <c r="K47" s="54"/>
      <c r="L47" s="63"/>
      <c r="M47" s="54"/>
      <c r="N47" s="59"/>
      <c r="AF47" s="39"/>
      <c r="AG47" s="48"/>
      <c r="AH47" s="48"/>
      <c r="AK47" s="3" t="s">
        <v>71</v>
      </c>
    </row>
    <row r="48" spans="1:37" s="4" customFormat="1" ht="15" x14ac:dyDescent="0.25">
      <c r="A48" s="60"/>
      <c r="B48" s="50"/>
      <c r="C48" s="853" t="s">
        <v>73</v>
      </c>
      <c r="D48" s="853"/>
      <c r="E48" s="853"/>
      <c r="F48" s="53" t="s">
        <v>72</v>
      </c>
      <c r="G48" s="56">
        <v>0.65</v>
      </c>
      <c r="H48" s="56">
        <v>1.1499999999999999</v>
      </c>
      <c r="I48" s="132">
        <v>0.24667500000000001</v>
      </c>
      <c r="J48" s="63"/>
      <c r="K48" s="54"/>
      <c r="L48" s="63"/>
      <c r="M48" s="54"/>
      <c r="N48" s="59"/>
      <c r="AF48" s="39"/>
      <c r="AG48" s="48"/>
      <c r="AH48" s="48"/>
      <c r="AK48" s="3" t="s">
        <v>73</v>
      </c>
    </row>
    <row r="49" spans="1:39" s="4" customFormat="1" ht="15" x14ac:dyDescent="0.25">
      <c r="A49" s="51"/>
      <c r="B49" s="50"/>
      <c r="C49" s="854" t="s">
        <v>74</v>
      </c>
      <c r="D49" s="854"/>
      <c r="E49" s="854"/>
      <c r="F49" s="65"/>
      <c r="G49" s="66"/>
      <c r="H49" s="66"/>
      <c r="I49" s="66"/>
      <c r="J49" s="67">
        <v>4353.58</v>
      </c>
      <c r="K49" s="66"/>
      <c r="L49" s="67">
        <v>1469.53</v>
      </c>
      <c r="M49" s="66"/>
      <c r="N49" s="69"/>
      <c r="AF49" s="39"/>
      <c r="AG49" s="48"/>
      <c r="AH49" s="48"/>
      <c r="AL49" s="3" t="s">
        <v>74</v>
      </c>
    </row>
    <row r="50" spans="1:39" s="4" customFormat="1" ht="15" x14ac:dyDescent="0.25">
      <c r="A50" s="60"/>
      <c r="B50" s="50"/>
      <c r="C50" s="853" t="s">
        <v>75</v>
      </c>
      <c r="D50" s="853"/>
      <c r="E50" s="853"/>
      <c r="F50" s="53"/>
      <c r="G50" s="54"/>
      <c r="H50" s="54"/>
      <c r="I50" s="54"/>
      <c r="J50" s="63"/>
      <c r="K50" s="54"/>
      <c r="L50" s="57">
        <v>227.4</v>
      </c>
      <c r="M50" s="54"/>
      <c r="N50" s="58">
        <v>8054.51</v>
      </c>
      <c r="AF50" s="39"/>
      <c r="AG50" s="48"/>
      <c r="AH50" s="48"/>
      <c r="AK50" s="3" t="s">
        <v>75</v>
      </c>
    </row>
    <row r="51" spans="1:39" s="4" customFormat="1" ht="15" x14ac:dyDescent="0.25">
      <c r="A51" s="60"/>
      <c r="B51" s="50" t="s">
        <v>76</v>
      </c>
      <c r="C51" s="853" t="s">
        <v>77</v>
      </c>
      <c r="D51" s="853"/>
      <c r="E51" s="853"/>
      <c r="F51" s="53" t="s">
        <v>78</v>
      </c>
      <c r="G51" s="70">
        <v>147</v>
      </c>
      <c r="H51" s="54"/>
      <c r="I51" s="70">
        <v>147</v>
      </c>
      <c r="J51" s="63"/>
      <c r="K51" s="54"/>
      <c r="L51" s="57">
        <v>334.28</v>
      </c>
      <c r="M51" s="54"/>
      <c r="N51" s="58">
        <v>11840.13</v>
      </c>
      <c r="AF51" s="39"/>
      <c r="AG51" s="48"/>
      <c r="AH51" s="48"/>
      <c r="AK51" s="3" t="s">
        <v>77</v>
      </c>
    </row>
    <row r="52" spans="1:39" s="4" customFormat="1" ht="15" x14ac:dyDescent="0.25">
      <c r="A52" s="60"/>
      <c r="B52" s="50" t="s">
        <v>79</v>
      </c>
      <c r="C52" s="853" t="s">
        <v>80</v>
      </c>
      <c r="D52" s="853"/>
      <c r="E52" s="853"/>
      <c r="F52" s="53" t="s">
        <v>78</v>
      </c>
      <c r="G52" s="70">
        <v>134</v>
      </c>
      <c r="H52" s="54"/>
      <c r="I52" s="70">
        <v>134</v>
      </c>
      <c r="J52" s="63"/>
      <c r="K52" s="54"/>
      <c r="L52" s="57">
        <v>304.72000000000003</v>
      </c>
      <c r="M52" s="54"/>
      <c r="N52" s="58">
        <v>10793.04</v>
      </c>
      <c r="AF52" s="39"/>
      <c r="AG52" s="48"/>
      <c r="AH52" s="48"/>
      <c r="AK52" s="3" t="s">
        <v>80</v>
      </c>
    </row>
    <row r="53" spans="1:39" s="4" customFormat="1" ht="15" x14ac:dyDescent="0.25">
      <c r="A53" s="71"/>
      <c r="B53" s="72"/>
      <c r="C53" s="847" t="s">
        <v>81</v>
      </c>
      <c r="D53" s="847"/>
      <c r="E53" s="847"/>
      <c r="F53" s="42"/>
      <c r="G53" s="43"/>
      <c r="H53" s="43"/>
      <c r="I53" s="43"/>
      <c r="J53" s="46"/>
      <c r="K53" s="43"/>
      <c r="L53" s="73">
        <v>2108.5300000000002</v>
      </c>
      <c r="M53" s="66"/>
      <c r="N53" s="47"/>
      <c r="AF53" s="39"/>
      <c r="AG53" s="48"/>
      <c r="AH53" s="48"/>
      <c r="AM53" s="48" t="s">
        <v>81</v>
      </c>
    </row>
    <row r="54" spans="1:39" s="4" customFormat="1" ht="23.25" x14ac:dyDescent="0.25">
      <c r="A54" s="40" t="s">
        <v>67</v>
      </c>
      <c r="B54" s="41" t="s">
        <v>793</v>
      </c>
      <c r="C54" s="847" t="s">
        <v>794</v>
      </c>
      <c r="D54" s="847"/>
      <c r="E54" s="847"/>
      <c r="F54" s="42" t="s">
        <v>174</v>
      </c>
      <c r="G54" s="43">
        <v>33</v>
      </c>
      <c r="H54" s="44">
        <v>1</v>
      </c>
      <c r="I54" s="44">
        <v>33</v>
      </c>
      <c r="J54" s="131">
        <v>63.12</v>
      </c>
      <c r="K54" s="43"/>
      <c r="L54" s="73">
        <v>2082.96</v>
      </c>
      <c r="M54" s="43"/>
      <c r="N54" s="47"/>
      <c r="AF54" s="39"/>
      <c r="AG54" s="48"/>
      <c r="AH54" s="48" t="s">
        <v>794</v>
      </c>
      <c r="AM54" s="48"/>
    </row>
    <row r="55" spans="1:39" s="4" customFormat="1" ht="15" x14ac:dyDescent="0.25">
      <c r="A55" s="71"/>
      <c r="B55" s="72"/>
      <c r="C55" s="847" t="s">
        <v>81</v>
      </c>
      <c r="D55" s="847"/>
      <c r="E55" s="847"/>
      <c r="F55" s="42"/>
      <c r="G55" s="43"/>
      <c r="H55" s="43"/>
      <c r="I55" s="43"/>
      <c r="J55" s="46"/>
      <c r="K55" s="43"/>
      <c r="L55" s="73">
        <v>2082.96</v>
      </c>
      <c r="M55" s="66"/>
      <c r="N55" s="47"/>
      <c r="AF55" s="39"/>
      <c r="AG55" s="48"/>
      <c r="AH55" s="48"/>
      <c r="AM55" s="48" t="s">
        <v>81</v>
      </c>
    </row>
    <row r="56" spans="1:39" s="4" customFormat="1" ht="15" x14ac:dyDescent="0.25">
      <c r="A56" s="855" t="s">
        <v>795</v>
      </c>
      <c r="B56" s="856"/>
      <c r="C56" s="856"/>
      <c r="D56" s="856"/>
      <c r="E56" s="856"/>
      <c r="F56" s="856"/>
      <c r="G56" s="856"/>
      <c r="H56" s="856"/>
      <c r="I56" s="856"/>
      <c r="J56" s="856"/>
      <c r="K56" s="856"/>
      <c r="L56" s="856"/>
      <c r="M56" s="856"/>
      <c r="N56" s="857"/>
      <c r="AF56" s="39"/>
      <c r="AG56" s="48" t="s">
        <v>795</v>
      </c>
      <c r="AH56" s="48"/>
      <c r="AM56" s="48"/>
    </row>
    <row r="57" spans="1:39" s="4" customFormat="1" ht="45.75" x14ac:dyDescent="0.25">
      <c r="A57" s="40" t="s">
        <v>69</v>
      </c>
      <c r="B57" s="41" t="s">
        <v>796</v>
      </c>
      <c r="C57" s="847" t="s">
        <v>797</v>
      </c>
      <c r="D57" s="847"/>
      <c r="E57" s="847"/>
      <c r="F57" s="42" t="s">
        <v>326</v>
      </c>
      <c r="G57" s="43">
        <v>0.04</v>
      </c>
      <c r="H57" s="44">
        <v>1</v>
      </c>
      <c r="I57" s="109">
        <v>0.04</v>
      </c>
      <c r="J57" s="46"/>
      <c r="K57" s="43"/>
      <c r="L57" s="46"/>
      <c r="M57" s="43"/>
      <c r="N57" s="47"/>
      <c r="AF57" s="39"/>
      <c r="AG57" s="48"/>
      <c r="AH57" s="48" t="s">
        <v>797</v>
      </c>
      <c r="AM57" s="48"/>
    </row>
    <row r="58" spans="1:39" s="4" customFormat="1" ht="22.5" x14ac:dyDescent="0.25">
      <c r="A58" s="49"/>
      <c r="B58" s="50" t="s">
        <v>699</v>
      </c>
      <c r="C58" s="848" t="s">
        <v>65</v>
      </c>
      <c r="D58" s="848"/>
      <c r="E58" s="848"/>
      <c r="F58" s="848"/>
      <c r="G58" s="848"/>
      <c r="H58" s="848"/>
      <c r="I58" s="848"/>
      <c r="J58" s="848"/>
      <c r="K58" s="848"/>
      <c r="L58" s="848"/>
      <c r="M58" s="848"/>
      <c r="N58" s="849"/>
      <c r="AF58" s="39"/>
      <c r="AG58" s="48"/>
      <c r="AH58" s="48"/>
      <c r="AI58" s="3" t="s">
        <v>65</v>
      </c>
      <c r="AM58" s="48"/>
    </row>
    <row r="59" spans="1:39" s="4" customFormat="1" ht="15" x14ac:dyDescent="0.25">
      <c r="A59" s="51"/>
      <c r="B59" s="50" t="s">
        <v>60</v>
      </c>
      <c r="C59" s="853" t="s">
        <v>66</v>
      </c>
      <c r="D59" s="853"/>
      <c r="E59" s="853"/>
      <c r="F59" s="53"/>
      <c r="G59" s="54"/>
      <c r="H59" s="54"/>
      <c r="I59" s="54"/>
      <c r="J59" s="57">
        <v>330.42</v>
      </c>
      <c r="K59" s="56">
        <v>1.1499999999999999</v>
      </c>
      <c r="L59" s="57">
        <v>15.2</v>
      </c>
      <c r="M59" s="56">
        <v>35.42</v>
      </c>
      <c r="N59" s="133">
        <v>538.38</v>
      </c>
      <c r="AF59" s="39"/>
      <c r="AG59" s="48"/>
      <c r="AH59" s="48"/>
      <c r="AJ59" s="3" t="s">
        <v>66</v>
      </c>
      <c r="AM59" s="48"/>
    </row>
    <row r="60" spans="1:39" s="4" customFormat="1" ht="15" x14ac:dyDescent="0.25">
      <c r="A60" s="51"/>
      <c r="B60" s="50" t="s">
        <v>67</v>
      </c>
      <c r="C60" s="853" t="s">
        <v>68</v>
      </c>
      <c r="D60" s="853"/>
      <c r="E60" s="853"/>
      <c r="F60" s="53"/>
      <c r="G60" s="54"/>
      <c r="H60" s="54"/>
      <c r="I60" s="54"/>
      <c r="J60" s="57">
        <v>19.71</v>
      </c>
      <c r="K60" s="56">
        <v>1.1499999999999999</v>
      </c>
      <c r="L60" s="57">
        <v>0.91</v>
      </c>
      <c r="M60" s="54"/>
      <c r="N60" s="59"/>
      <c r="AF60" s="39"/>
      <c r="AG60" s="48"/>
      <c r="AH60" s="48"/>
      <c r="AJ60" s="3" t="s">
        <v>68</v>
      </c>
      <c r="AM60" s="48"/>
    </row>
    <row r="61" spans="1:39" s="4" customFormat="1" ht="15" x14ac:dyDescent="0.25">
      <c r="A61" s="51"/>
      <c r="B61" s="50" t="s">
        <v>69</v>
      </c>
      <c r="C61" s="853" t="s">
        <v>70</v>
      </c>
      <c r="D61" s="853"/>
      <c r="E61" s="853"/>
      <c r="F61" s="53"/>
      <c r="G61" s="54"/>
      <c r="H61" s="54"/>
      <c r="I61" s="54"/>
      <c r="J61" s="57">
        <v>3.48</v>
      </c>
      <c r="K61" s="56">
        <v>1.1499999999999999</v>
      </c>
      <c r="L61" s="57">
        <v>0.16</v>
      </c>
      <c r="M61" s="56">
        <v>35.42</v>
      </c>
      <c r="N61" s="133">
        <v>5.67</v>
      </c>
      <c r="AF61" s="39"/>
      <c r="AG61" s="48"/>
      <c r="AH61" s="48"/>
      <c r="AJ61" s="3" t="s">
        <v>70</v>
      </c>
      <c r="AM61" s="48"/>
    </row>
    <row r="62" spans="1:39" s="4" customFormat="1" ht="15" x14ac:dyDescent="0.25">
      <c r="A62" s="51"/>
      <c r="B62" s="50" t="s">
        <v>86</v>
      </c>
      <c r="C62" s="853" t="s">
        <v>87</v>
      </c>
      <c r="D62" s="853"/>
      <c r="E62" s="853"/>
      <c r="F62" s="53"/>
      <c r="G62" s="54"/>
      <c r="H62" s="54"/>
      <c r="I62" s="54"/>
      <c r="J62" s="57">
        <v>0.78</v>
      </c>
      <c r="K62" s="54"/>
      <c r="L62" s="57">
        <v>0.03</v>
      </c>
      <c r="M62" s="54"/>
      <c r="N62" s="59"/>
      <c r="AF62" s="39"/>
      <c r="AG62" s="48"/>
      <c r="AH62" s="48"/>
      <c r="AJ62" s="3" t="s">
        <v>87</v>
      </c>
      <c r="AM62" s="48"/>
    </row>
    <row r="63" spans="1:39" s="4" customFormat="1" ht="15" x14ac:dyDescent="0.25">
      <c r="A63" s="60"/>
      <c r="B63" s="50"/>
      <c r="C63" s="853" t="s">
        <v>71</v>
      </c>
      <c r="D63" s="853"/>
      <c r="E63" s="853"/>
      <c r="F63" s="53" t="s">
        <v>72</v>
      </c>
      <c r="G63" s="61">
        <v>41.2</v>
      </c>
      <c r="H63" s="56">
        <v>1.1499999999999999</v>
      </c>
      <c r="I63" s="130">
        <v>1.8952</v>
      </c>
      <c r="J63" s="63"/>
      <c r="K63" s="54"/>
      <c r="L63" s="63"/>
      <c r="M63" s="54"/>
      <c r="N63" s="59"/>
      <c r="AF63" s="39"/>
      <c r="AG63" s="48"/>
      <c r="AH63" s="48"/>
      <c r="AK63" s="3" t="s">
        <v>71</v>
      </c>
      <c r="AM63" s="48"/>
    </row>
    <row r="64" spans="1:39" s="4" customFormat="1" ht="15" x14ac:dyDescent="0.25">
      <c r="A64" s="60"/>
      <c r="B64" s="50"/>
      <c r="C64" s="853" t="s">
        <v>73</v>
      </c>
      <c r="D64" s="853"/>
      <c r="E64" s="853"/>
      <c r="F64" s="53" t="s">
        <v>72</v>
      </c>
      <c r="G64" s="61">
        <v>0.3</v>
      </c>
      <c r="H64" s="56">
        <v>1.1499999999999999</v>
      </c>
      <c r="I64" s="130">
        <v>1.38E-2</v>
      </c>
      <c r="J64" s="63"/>
      <c r="K64" s="54"/>
      <c r="L64" s="63"/>
      <c r="M64" s="54"/>
      <c r="N64" s="59"/>
      <c r="AF64" s="39"/>
      <c r="AG64" s="48"/>
      <c r="AH64" s="48"/>
      <c r="AK64" s="3" t="s">
        <v>73</v>
      </c>
      <c r="AM64" s="48"/>
    </row>
    <row r="65" spans="1:39" s="4" customFormat="1" ht="15" x14ac:dyDescent="0.25">
      <c r="A65" s="51"/>
      <c r="B65" s="50"/>
      <c r="C65" s="854" t="s">
        <v>74</v>
      </c>
      <c r="D65" s="854"/>
      <c r="E65" s="854"/>
      <c r="F65" s="65"/>
      <c r="G65" s="66"/>
      <c r="H65" s="66"/>
      <c r="I65" s="66"/>
      <c r="J65" s="68">
        <v>350.91</v>
      </c>
      <c r="K65" s="66"/>
      <c r="L65" s="68">
        <v>16.14</v>
      </c>
      <c r="M65" s="66"/>
      <c r="N65" s="69"/>
      <c r="AF65" s="39"/>
      <c r="AG65" s="48"/>
      <c r="AH65" s="48"/>
      <c r="AL65" s="3" t="s">
        <v>74</v>
      </c>
      <c r="AM65" s="48"/>
    </row>
    <row r="66" spans="1:39" s="4" customFormat="1" ht="15" x14ac:dyDescent="0.25">
      <c r="A66" s="60"/>
      <c r="B66" s="50"/>
      <c r="C66" s="853" t="s">
        <v>75</v>
      </c>
      <c r="D66" s="853"/>
      <c r="E66" s="853"/>
      <c r="F66" s="53"/>
      <c r="G66" s="54"/>
      <c r="H66" s="54"/>
      <c r="I66" s="54"/>
      <c r="J66" s="63"/>
      <c r="K66" s="54"/>
      <c r="L66" s="57">
        <v>15.36</v>
      </c>
      <c r="M66" s="54"/>
      <c r="N66" s="133">
        <v>544.04999999999995</v>
      </c>
      <c r="AF66" s="39"/>
      <c r="AG66" s="48"/>
      <c r="AH66" s="48"/>
      <c r="AK66" s="3" t="s">
        <v>75</v>
      </c>
      <c r="AM66" s="48"/>
    </row>
    <row r="67" spans="1:39" s="4" customFormat="1" ht="15" x14ac:dyDescent="0.25">
      <c r="A67" s="60"/>
      <c r="B67" s="50" t="s">
        <v>76</v>
      </c>
      <c r="C67" s="853" t="s">
        <v>77</v>
      </c>
      <c r="D67" s="853"/>
      <c r="E67" s="853"/>
      <c r="F67" s="53" t="s">
        <v>78</v>
      </c>
      <c r="G67" s="70">
        <v>147</v>
      </c>
      <c r="H67" s="54"/>
      <c r="I67" s="70">
        <v>147</v>
      </c>
      <c r="J67" s="63"/>
      <c r="K67" s="54"/>
      <c r="L67" s="57">
        <v>22.58</v>
      </c>
      <c r="M67" s="54"/>
      <c r="N67" s="133">
        <v>799.75</v>
      </c>
      <c r="AF67" s="39"/>
      <c r="AG67" s="48"/>
      <c r="AH67" s="48"/>
      <c r="AK67" s="3" t="s">
        <v>77</v>
      </c>
      <c r="AM67" s="48"/>
    </row>
    <row r="68" spans="1:39" s="4" customFormat="1" ht="15" x14ac:dyDescent="0.25">
      <c r="A68" s="60"/>
      <c r="B68" s="50" t="s">
        <v>79</v>
      </c>
      <c r="C68" s="853" t="s">
        <v>80</v>
      </c>
      <c r="D68" s="853"/>
      <c r="E68" s="853"/>
      <c r="F68" s="53" t="s">
        <v>78</v>
      </c>
      <c r="G68" s="70">
        <v>134</v>
      </c>
      <c r="H68" s="54"/>
      <c r="I68" s="70">
        <v>134</v>
      </c>
      <c r="J68" s="63"/>
      <c r="K68" s="54"/>
      <c r="L68" s="57">
        <v>20.58</v>
      </c>
      <c r="M68" s="54"/>
      <c r="N68" s="133">
        <v>729.03</v>
      </c>
      <c r="AF68" s="39"/>
      <c r="AG68" s="48"/>
      <c r="AH68" s="48"/>
      <c r="AK68" s="3" t="s">
        <v>80</v>
      </c>
      <c r="AM68" s="48"/>
    </row>
    <row r="69" spans="1:39" s="4" customFormat="1" ht="15" x14ac:dyDescent="0.25">
      <c r="A69" s="71"/>
      <c r="B69" s="72"/>
      <c r="C69" s="847" t="s">
        <v>81</v>
      </c>
      <c r="D69" s="847"/>
      <c r="E69" s="847"/>
      <c r="F69" s="42"/>
      <c r="G69" s="43"/>
      <c r="H69" s="43"/>
      <c r="I69" s="43"/>
      <c r="J69" s="46"/>
      <c r="K69" s="43"/>
      <c r="L69" s="131">
        <v>59.3</v>
      </c>
      <c r="M69" s="66"/>
      <c r="N69" s="47"/>
      <c r="AF69" s="39"/>
      <c r="AG69" s="48"/>
      <c r="AH69" s="48"/>
      <c r="AM69" s="48" t="s">
        <v>81</v>
      </c>
    </row>
    <row r="70" spans="1:39" s="4" customFormat="1" ht="34.5" x14ac:dyDescent="0.25">
      <c r="A70" s="40" t="s">
        <v>86</v>
      </c>
      <c r="B70" s="41" t="s">
        <v>798</v>
      </c>
      <c r="C70" s="847" t="s">
        <v>799</v>
      </c>
      <c r="D70" s="847"/>
      <c r="E70" s="847"/>
      <c r="F70" s="42" t="s">
        <v>678</v>
      </c>
      <c r="G70" s="43">
        <v>46</v>
      </c>
      <c r="H70" s="44">
        <v>1</v>
      </c>
      <c r="I70" s="44">
        <v>46</v>
      </c>
      <c r="J70" s="131">
        <v>5.46</v>
      </c>
      <c r="K70" s="43"/>
      <c r="L70" s="131">
        <v>251.16</v>
      </c>
      <c r="M70" s="43"/>
      <c r="N70" s="47"/>
      <c r="AF70" s="39"/>
      <c r="AG70" s="48"/>
      <c r="AH70" s="48" t="s">
        <v>799</v>
      </c>
      <c r="AM70" s="48"/>
    </row>
    <row r="71" spans="1:39" s="4" customFormat="1" ht="15" x14ac:dyDescent="0.25">
      <c r="A71" s="71"/>
      <c r="B71" s="72"/>
      <c r="C71" s="847" t="s">
        <v>81</v>
      </c>
      <c r="D71" s="847"/>
      <c r="E71" s="847"/>
      <c r="F71" s="42"/>
      <c r="G71" s="43"/>
      <c r="H71" s="43"/>
      <c r="I71" s="43"/>
      <c r="J71" s="46"/>
      <c r="K71" s="43"/>
      <c r="L71" s="131">
        <v>251.16</v>
      </c>
      <c r="M71" s="66"/>
      <c r="N71" s="47"/>
      <c r="AF71" s="39"/>
      <c r="AG71" s="48"/>
      <c r="AH71" s="48"/>
      <c r="AM71" s="48" t="s">
        <v>81</v>
      </c>
    </row>
    <row r="72" spans="1:39" s="4" customFormat="1" ht="34.5" x14ac:dyDescent="0.25">
      <c r="A72" s="40" t="s">
        <v>124</v>
      </c>
      <c r="B72" s="41" t="s">
        <v>800</v>
      </c>
      <c r="C72" s="847" t="s">
        <v>801</v>
      </c>
      <c r="D72" s="847"/>
      <c r="E72" s="847"/>
      <c r="F72" s="42" t="s">
        <v>254</v>
      </c>
      <c r="G72" s="43">
        <v>0.4</v>
      </c>
      <c r="H72" s="44">
        <v>1</v>
      </c>
      <c r="I72" s="45">
        <v>0.4</v>
      </c>
      <c r="J72" s="46"/>
      <c r="K72" s="43"/>
      <c r="L72" s="46"/>
      <c r="M72" s="43"/>
      <c r="N72" s="47"/>
      <c r="AF72" s="39"/>
      <c r="AG72" s="48"/>
      <c r="AH72" s="48" t="s">
        <v>801</v>
      </c>
      <c r="AM72" s="48"/>
    </row>
    <row r="73" spans="1:39" s="4" customFormat="1" ht="22.5" x14ac:dyDescent="0.25">
      <c r="A73" s="49"/>
      <c r="B73" s="50" t="s">
        <v>699</v>
      </c>
      <c r="C73" s="848" t="s">
        <v>65</v>
      </c>
      <c r="D73" s="848"/>
      <c r="E73" s="848"/>
      <c r="F73" s="848"/>
      <c r="G73" s="848"/>
      <c r="H73" s="848"/>
      <c r="I73" s="848"/>
      <c r="J73" s="848"/>
      <c r="K73" s="848"/>
      <c r="L73" s="848"/>
      <c r="M73" s="848"/>
      <c r="N73" s="849"/>
      <c r="AF73" s="39"/>
      <c r="AG73" s="48"/>
      <c r="AH73" s="48"/>
      <c r="AI73" s="3" t="s">
        <v>65</v>
      </c>
      <c r="AM73" s="48"/>
    </row>
    <row r="74" spans="1:39" s="4" customFormat="1" ht="15" x14ac:dyDescent="0.25">
      <c r="A74" s="51"/>
      <c r="B74" s="50" t="s">
        <v>60</v>
      </c>
      <c r="C74" s="853" t="s">
        <v>66</v>
      </c>
      <c r="D74" s="853"/>
      <c r="E74" s="853"/>
      <c r="F74" s="53"/>
      <c r="G74" s="54"/>
      <c r="H74" s="54"/>
      <c r="I74" s="54"/>
      <c r="J74" s="57">
        <v>205.58</v>
      </c>
      <c r="K74" s="56">
        <v>1.1499999999999999</v>
      </c>
      <c r="L74" s="57">
        <v>94.57</v>
      </c>
      <c r="M74" s="56">
        <v>35.42</v>
      </c>
      <c r="N74" s="58">
        <v>3349.67</v>
      </c>
      <c r="AF74" s="39"/>
      <c r="AG74" s="48"/>
      <c r="AH74" s="48"/>
      <c r="AJ74" s="3" t="s">
        <v>66</v>
      </c>
      <c r="AM74" s="48"/>
    </row>
    <row r="75" spans="1:39" s="4" customFormat="1" ht="15" x14ac:dyDescent="0.25">
      <c r="A75" s="51"/>
      <c r="B75" s="50" t="s">
        <v>67</v>
      </c>
      <c r="C75" s="853" t="s">
        <v>68</v>
      </c>
      <c r="D75" s="853"/>
      <c r="E75" s="853"/>
      <c r="F75" s="53"/>
      <c r="G75" s="54"/>
      <c r="H75" s="54"/>
      <c r="I75" s="54"/>
      <c r="J75" s="57">
        <v>449.69</v>
      </c>
      <c r="K75" s="56">
        <v>1.1499999999999999</v>
      </c>
      <c r="L75" s="57">
        <v>206.86</v>
      </c>
      <c r="M75" s="54"/>
      <c r="N75" s="59"/>
      <c r="AF75" s="39"/>
      <c r="AG75" s="48"/>
      <c r="AH75" s="48"/>
      <c r="AJ75" s="3" t="s">
        <v>68</v>
      </c>
      <c r="AM75" s="48"/>
    </row>
    <row r="76" spans="1:39" s="4" customFormat="1" ht="15" x14ac:dyDescent="0.25">
      <c r="A76" s="51"/>
      <c r="B76" s="50" t="s">
        <v>69</v>
      </c>
      <c r="C76" s="853" t="s">
        <v>70</v>
      </c>
      <c r="D76" s="853"/>
      <c r="E76" s="853"/>
      <c r="F76" s="53"/>
      <c r="G76" s="54"/>
      <c r="H76" s="54"/>
      <c r="I76" s="54"/>
      <c r="J76" s="57">
        <v>32.1</v>
      </c>
      <c r="K76" s="56">
        <v>1.1499999999999999</v>
      </c>
      <c r="L76" s="57">
        <v>14.77</v>
      </c>
      <c r="M76" s="56">
        <v>35.42</v>
      </c>
      <c r="N76" s="133">
        <v>523.15</v>
      </c>
      <c r="AF76" s="39"/>
      <c r="AG76" s="48"/>
      <c r="AH76" s="48"/>
      <c r="AJ76" s="3" t="s">
        <v>70</v>
      </c>
      <c r="AM76" s="48"/>
    </row>
    <row r="77" spans="1:39" s="4" customFormat="1" ht="15" x14ac:dyDescent="0.25">
      <c r="A77" s="51"/>
      <c r="B77" s="50" t="s">
        <v>86</v>
      </c>
      <c r="C77" s="853" t="s">
        <v>87</v>
      </c>
      <c r="D77" s="853"/>
      <c r="E77" s="853"/>
      <c r="F77" s="53"/>
      <c r="G77" s="54"/>
      <c r="H77" s="54"/>
      <c r="I77" s="54"/>
      <c r="J77" s="57">
        <v>4.88</v>
      </c>
      <c r="K77" s="54"/>
      <c r="L77" s="57">
        <v>1.95</v>
      </c>
      <c r="M77" s="54"/>
      <c r="N77" s="59"/>
      <c r="AF77" s="39"/>
      <c r="AG77" s="48"/>
      <c r="AH77" s="48"/>
      <c r="AJ77" s="3" t="s">
        <v>87</v>
      </c>
      <c r="AM77" s="48"/>
    </row>
    <row r="78" spans="1:39" s="4" customFormat="1" ht="15" x14ac:dyDescent="0.25">
      <c r="A78" s="60"/>
      <c r="B78" s="50"/>
      <c r="C78" s="853" t="s">
        <v>71</v>
      </c>
      <c r="D78" s="853"/>
      <c r="E78" s="853"/>
      <c r="F78" s="53" t="s">
        <v>72</v>
      </c>
      <c r="G78" s="61">
        <v>24.3</v>
      </c>
      <c r="H78" s="56">
        <v>1.1499999999999999</v>
      </c>
      <c r="I78" s="62">
        <v>11.178000000000001</v>
      </c>
      <c r="J78" s="63"/>
      <c r="K78" s="54"/>
      <c r="L78" s="63"/>
      <c r="M78" s="54"/>
      <c r="N78" s="59"/>
      <c r="AF78" s="39"/>
      <c r="AG78" s="48"/>
      <c r="AH78" s="48"/>
      <c r="AK78" s="3" t="s">
        <v>71</v>
      </c>
      <c r="AM78" s="48"/>
    </row>
    <row r="79" spans="1:39" s="4" customFormat="1" ht="15" x14ac:dyDescent="0.25">
      <c r="A79" s="60"/>
      <c r="B79" s="50"/>
      <c r="C79" s="853" t="s">
        <v>73</v>
      </c>
      <c r="D79" s="853"/>
      <c r="E79" s="853"/>
      <c r="F79" s="53" t="s">
        <v>72</v>
      </c>
      <c r="G79" s="56">
        <v>2.92</v>
      </c>
      <c r="H79" s="56">
        <v>1.1499999999999999</v>
      </c>
      <c r="I79" s="130">
        <v>1.3431999999999999</v>
      </c>
      <c r="J79" s="63"/>
      <c r="K79" s="54"/>
      <c r="L79" s="63"/>
      <c r="M79" s="54"/>
      <c r="N79" s="59"/>
      <c r="AF79" s="39"/>
      <c r="AG79" s="48"/>
      <c r="AH79" s="48"/>
      <c r="AK79" s="3" t="s">
        <v>73</v>
      </c>
      <c r="AM79" s="48"/>
    </row>
    <row r="80" spans="1:39" s="4" customFormat="1" ht="15" x14ac:dyDescent="0.25">
      <c r="A80" s="51"/>
      <c r="B80" s="50"/>
      <c r="C80" s="854" t="s">
        <v>74</v>
      </c>
      <c r="D80" s="854"/>
      <c r="E80" s="854"/>
      <c r="F80" s="65"/>
      <c r="G80" s="66"/>
      <c r="H80" s="66"/>
      <c r="I80" s="66"/>
      <c r="J80" s="68">
        <v>660.15</v>
      </c>
      <c r="K80" s="66"/>
      <c r="L80" s="68">
        <v>303.38</v>
      </c>
      <c r="M80" s="66"/>
      <c r="N80" s="69"/>
      <c r="AF80" s="39"/>
      <c r="AG80" s="48"/>
      <c r="AH80" s="48"/>
      <c r="AL80" s="3" t="s">
        <v>74</v>
      </c>
      <c r="AM80" s="48"/>
    </row>
    <row r="81" spans="1:39" s="4" customFormat="1" ht="15" x14ac:dyDescent="0.25">
      <c r="A81" s="60"/>
      <c r="B81" s="50"/>
      <c r="C81" s="853" t="s">
        <v>75</v>
      </c>
      <c r="D81" s="853"/>
      <c r="E81" s="853"/>
      <c r="F81" s="53"/>
      <c r="G81" s="54"/>
      <c r="H81" s="54"/>
      <c r="I81" s="54"/>
      <c r="J81" s="63"/>
      <c r="K81" s="54"/>
      <c r="L81" s="57">
        <v>109.34</v>
      </c>
      <c r="M81" s="54"/>
      <c r="N81" s="58">
        <v>3872.82</v>
      </c>
      <c r="AF81" s="39"/>
      <c r="AG81" s="48"/>
      <c r="AH81" s="48"/>
      <c r="AK81" s="3" t="s">
        <v>75</v>
      </c>
      <c r="AM81" s="48"/>
    </row>
    <row r="82" spans="1:39" s="4" customFormat="1" ht="23.25" x14ac:dyDescent="0.25">
      <c r="A82" s="60"/>
      <c r="B82" s="50" t="s">
        <v>802</v>
      </c>
      <c r="C82" s="853" t="s">
        <v>803</v>
      </c>
      <c r="D82" s="853"/>
      <c r="E82" s="853"/>
      <c r="F82" s="53" t="s">
        <v>78</v>
      </c>
      <c r="G82" s="70">
        <v>113</v>
      </c>
      <c r="H82" s="54"/>
      <c r="I82" s="70">
        <v>113</v>
      </c>
      <c r="J82" s="63"/>
      <c r="K82" s="54"/>
      <c r="L82" s="57">
        <v>123.55</v>
      </c>
      <c r="M82" s="54"/>
      <c r="N82" s="58">
        <v>4376.29</v>
      </c>
      <c r="AF82" s="39"/>
      <c r="AG82" s="48"/>
      <c r="AH82" s="48"/>
      <c r="AK82" s="3" t="s">
        <v>803</v>
      </c>
      <c r="AM82" s="48"/>
    </row>
    <row r="83" spans="1:39" s="4" customFormat="1" ht="23.25" x14ac:dyDescent="0.25">
      <c r="A83" s="60"/>
      <c r="B83" s="50" t="s">
        <v>804</v>
      </c>
      <c r="C83" s="853" t="s">
        <v>805</v>
      </c>
      <c r="D83" s="853"/>
      <c r="E83" s="853"/>
      <c r="F83" s="53" t="s">
        <v>78</v>
      </c>
      <c r="G83" s="70">
        <v>77</v>
      </c>
      <c r="H83" s="54"/>
      <c r="I83" s="70">
        <v>77</v>
      </c>
      <c r="J83" s="63"/>
      <c r="K83" s="54"/>
      <c r="L83" s="57">
        <v>84.19</v>
      </c>
      <c r="M83" s="54"/>
      <c r="N83" s="58">
        <v>2982.07</v>
      </c>
      <c r="AF83" s="39"/>
      <c r="AG83" s="48"/>
      <c r="AH83" s="48"/>
      <c r="AK83" s="3" t="s">
        <v>805</v>
      </c>
      <c r="AM83" s="48"/>
    </row>
    <row r="84" spans="1:39" s="4" customFormat="1" ht="15" x14ac:dyDescent="0.25">
      <c r="A84" s="71"/>
      <c r="B84" s="72"/>
      <c r="C84" s="847" t="s">
        <v>81</v>
      </c>
      <c r="D84" s="847"/>
      <c r="E84" s="847"/>
      <c r="F84" s="42"/>
      <c r="G84" s="43"/>
      <c r="H84" s="43"/>
      <c r="I84" s="43"/>
      <c r="J84" s="46"/>
      <c r="K84" s="43"/>
      <c r="L84" s="131">
        <v>511.12</v>
      </c>
      <c r="M84" s="66"/>
      <c r="N84" s="47"/>
      <c r="AF84" s="39"/>
      <c r="AG84" s="48"/>
      <c r="AH84" s="48"/>
      <c r="AM84" s="48" t="s">
        <v>81</v>
      </c>
    </row>
    <row r="85" spans="1:39" s="4" customFormat="1" ht="34.5" x14ac:dyDescent="0.25">
      <c r="A85" s="40" t="s">
        <v>127</v>
      </c>
      <c r="B85" s="41" t="s">
        <v>806</v>
      </c>
      <c r="C85" s="847" t="s">
        <v>807</v>
      </c>
      <c r="D85" s="847"/>
      <c r="E85" s="847"/>
      <c r="F85" s="42" t="s">
        <v>254</v>
      </c>
      <c r="G85" s="43">
        <v>0.4</v>
      </c>
      <c r="H85" s="44">
        <v>1</v>
      </c>
      <c r="I85" s="45">
        <v>0.4</v>
      </c>
      <c r="J85" s="46"/>
      <c r="K85" s="43"/>
      <c r="L85" s="46"/>
      <c r="M85" s="43"/>
      <c r="N85" s="47"/>
      <c r="AF85" s="39"/>
      <c r="AG85" s="48"/>
      <c r="AH85" s="48" t="s">
        <v>807</v>
      </c>
      <c r="AM85" s="48"/>
    </row>
    <row r="86" spans="1:39" s="4" customFormat="1" ht="22.5" x14ac:dyDescent="0.25">
      <c r="A86" s="49"/>
      <c r="B86" s="50" t="s">
        <v>699</v>
      </c>
      <c r="C86" s="848" t="s">
        <v>65</v>
      </c>
      <c r="D86" s="848"/>
      <c r="E86" s="848"/>
      <c r="F86" s="848"/>
      <c r="G86" s="848"/>
      <c r="H86" s="848"/>
      <c r="I86" s="848"/>
      <c r="J86" s="848"/>
      <c r="K86" s="848"/>
      <c r="L86" s="848"/>
      <c r="M86" s="848"/>
      <c r="N86" s="849"/>
      <c r="AF86" s="39"/>
      <c r="AG86" s="48"/>
      <c r="AH86" s="48"/>
      <c r="AI86" s="3" t="s">
        <v>65</v>
      </c>
      <c r="AM86" s="48"/>
    </row>
    <row r="87" spans="1:39" s="4" customFormat="1" ht="15" x14ac:dyDescent="0.25">
      <c r="A87" s="49"/>
      <c r="B87" s="50"/>
      <c r="C87" s="848" t="s">
        <v>808</v>
      </c>
      <c r="D87" s="848"/>
      <c r="E87" s="848"/>
      <c r="F87" s="848"/>
      <c r="G87" s="848"/>
      <c r="H87" s="848"/>
      <c r="I87" s="848"/>
      <c r="J87" s="848"/>
      <c r="K87" s="848"/>
      <c r="L87" s="848"/>
      <c r="M87" s="848"/>
      <c r="N87" s="849"/>
      <c r="AF87" s="39"/>
      <c r="AG87" s="48"/>
      <c r="AH87" s="48"/>
      <c r="AI87" s="3" t="s">
        <v>808</v>
      </c>
      <c r="AM87" s="48"/>
    </row>
    <row r="88" spans="1:39" s="4" customFormat="1" ht="15" x14ac:dyDescent="0.25">
      <c r="A88" s="51"/>
      <c r="B88" s="50" t="s">
        <v>60</v>
      </c>
      <c r="C88" s="853" t="s">
        <v>66</v>
      </c>
      <c r="D88" s="853"/>
      <c r="E88" s="853"/>
      <c r="F88" s="53"/>
      <c r="G88" s="54"/>
      <c r="H88" s="54"/>
      <c r="I88" s="54"/>
      <c r="J88" s="57">
        <v>4.57</v>
      </c>
      <c r="K88" s="56">
        <v>3.45</v>
      </c>
      <c r="L88" s="57">
        <v>6.31</v>
      </c>
      <c r="M88" s="56">
        <v>35.42</v>
      </c>
      <c r="N88" s="133">
        <v>223.5</v>
      </c>
      <c r="AF88" s="39"/>
      <c r="AG88" s="48"/>
      <c r="AH88" s="48"/>
      <c r="AJ88" s="3" t="s">
        <v>66</v>
      </c>
      <c r="AM88" s="48"/>
    </row>
    <row r="89" spans="1:39" s="4" customFormat="1" ht="15" x14ac:dyDescent="0.25">
      <c r="A89" s="51"/>
      <c r="B89" s="50" t="s">
        <v>67</v>
      </c>
      <c r="C89" s="853" t="s">
        <v>68</v>
      </c>
      <c r="D89" s="853"/>
      <c r="E89" s="853"/>
      <c r="F89" s="53"/>
      <c r="G89" s="54"/>
      <c r="H89" s="54"/>
      <c r="I89" s="54"/>
      <c r="J89" s="57">
        <v>9</v>
      </c>
      <c r="K89" s="56">
        <v>3.45</v>
      </c>
      <c r="L89" s="57">
        <v>12.42</v>
      </c>
      <c r="M89" s="54"/>
      <c r="N89" s="59"/>
      <c r="AF89" s="39"/>
      <c r="AG89" s="48"/>
      <c r="AH89" s="48"/>
      <c r="AJ89" s="3" t="s">
        <v>68</v>
      </c>
      <c r="AM89" s="48"/>
    </row>
    <row r="90" spans="1:39" s="4" customFormat="1" ht="15" x14ac:dyDescent="0.25">
      <c r="A90" s="51"/>
      <c r="B90" s="50" t="s">
        <v>69</v>
      </c>
      <c r="C90" s="853" t="s">
        <v>70</v>
      </c>
      <c r="D90" s="853"/>
      <c r="E90" s="853"/>
      <c r="F90" s="53"/>
      <c r="G90" s="54"/>
      <c r="H90" s="54"/>
      <c r="I90" s="54"/>
      <c r="J90" s="57">
        <v>1.01</v>
      </c>
      <c r="K90" s="56">
        <v>3.45</v>
      </c>
      <c r="L90" s="57">
        <v>1.39</v>
      </c>
      <c r="M90" s="56">
        <v>35.42</v>
      </c>
      <c r="N90" s="133">
        <v>49.23</v>
      </c>
      <c r="AF90" s="39"/>
      <c r="AG90" s="48"/>
      <c r="AH90" s="48"/>
      <c r="AJ90" s="3" t="s">
        <v>70</v>
      </c>
      <c r="AM90" s="48"/>
    </row>
    <row r="91" spans="1:39" s="4" customFormat="1" ht="15" x14ac:dyDescent="0.25">
      <c r="A91" s="60"/>
      <c r="B91" s="50"/>
      <c r="C91" s="853" t="s">
        <v>71</v>
      </c>
      <c r="D91" s="853"/>
      <c r="E91" s="853"/>
      <c r="F91" s="53" t="s">
        <v>72</v>
      </c>
      <c r="G91" s="56">
        <v>0.54</v>
      </c>
      <c r="H91" s="56">
        <v>3.45</v>
      </c>
      <c r="I91" s="130">
        <v>0.74519999999999997</v>
      </c>
      <c r="J91" s="63"/>
      <c r="K91" s="54"/>
      <c r="L91" s="63"/>
      <c r="M91" s="54"/>
      <c r="N91" s="59"/>
      <c r="AF91" s="39"/>
      <c r="AG91" s="48"/>
      <c r="AH91" s="48"/>
      <c r="AK91" s="3" t="s">
        <v>71</v>
      </c>
      <c r="AM91" s="48"/>
    </row>
    <row r="92" spans="1:39" s="4" customFormat="1" ht="15" x14ac:dyDescent="0.25">
      <c r="A92" s="60"/>
      <c r="B92" s="50"/>
      <c r="C92" s="853" t="s">
        <v>73</v>
      </c>
      <c r="D92" s="853"/>
      <c r="E92" s="853"/>
      <c r="F92" s="53" t="s">
        <v>72</v>
      </c>
      <c r="G92" s="61">
        <v>0.1</v>
      </c>
      <c r="H92" s="56">
        <v>3.45</v>
      </c>
      <c r="I92" s="62">
        <v>0.13800000000000001</v>
      </c>
      <c r="J92" s="63"/>
      <c r="K92" s="54"/>
      <c r="L92" s="63"/>
      <c r="M92" s="54"/>
      <c r="N92" s="59"/>
      <c r="AF92" s="39"/>
      <c r="AG92" s="48"/>
      <c r="AH92" s="48"/>
      <c r="AK92" s="3" t="s">
        <v>73</v>
      </c>
      <c r="AM92" s="48"/>
    </row>
    <row r="93" spans="1:39" s="4" customFormat="1" ht="15" x14ac:dyDescent="0.25">
      <c r="A93" s="51"/>
      <c r="B93" s="50"/>
      <c r="C93" s="854" t="s">
        <v>74</v>
      </c>
      <c r="D93" s="854"/>
      <c r="E93" s="854"/>
      <c r="F93" s="65"/>
      <c r="G93" s="66"/>
      <c r="H93" s="66"/>
      <c r="I93" s="66"/>
      <c r="J93" s="68">
        <v>13.57</v>
      </c>
      <c r="K93" s="66"/>
      <c r="L93" s="68">
        <v>18.73</v>
      </c>
      <c r="M93" s="66"/>
      <c r="N93" s="69"/>
      <c r="AF93" s="39"/>
      <c r="AG93" s="48"/>
      <c r="AH93" s="48"/>
      <c r="AL93" s="3" t="s">
        <v>74</v>
      </c>
      <c r="AM93" s="48"/>
    </row>
    <row r="94" spans="1:39" s="4" customFormat="1" ht="15" x14ac:dyDescent="0.25">
      <c r="A94" s="60"/>
      <c r="B94" s="50"/>
      <c r="C94" s="853" t="s">
        <v>75</v>
      </c>
      <c r="D94" s="853"/>
      <c r="E94" s="853"/>
      <c r="F94" s="53"/>
      <c r="G94" s="54"/>
      <c r="H94" s="54"/>
      <c r="I94" s="54"/>
      <c r="J94" s="63"/>
      <c r="K94" s="54"/>
      <c r="L94" s="57">
        <v>7.7</v>
      </c>
      <c r="M94" s="54"/>
      <c r="N94" s="133">
        <v>272.73</v>
      </c>
      <c r="AF94" s="39"/>
      <c r="AG94" s="48"/>
      <c r="AH94" s="48"/>
      <c r="AK94" s="3" t="s">
        <v>75</v>
      </c>
      <c r="AM94" s="48"/>
    </row>
    <row r="95" spans="1:39" s="4" customFormat="1" ht="23.25" x14ac:dyDescent="0.25">
      <c r="A95" s="60"/>
      <c r="B95" s="50" t="s">
        <v>802</v>
      </c>
      <c r="C95" s="853" t="s">
        <v>803</v>
      </c>
      <c r="D95" s="853"/>
      <c r="E95" s="853"/>
      <c r="F95" s="53" t="s">
        <v>78</v>
      </c>
      <c r="G95" s="70">
        <v>113</v>
      </c>
      <c r="H95" s="54"/>
      <c r="I95" s="70">
        <v>113</v>
      </c>
      <c r="J95" s="63"/>
      <c r="K95" s="54"/>
      <c r="L95" s="57">
        <v>8.6999999999999993</v>
      </c>
      <c r="M95" s="54"/>
      <c r="N95" s="133">
        <v>308.18</v>
      </c>
      <c r="AF95" s="39"/>
      <c r="AG95" s="48"/>
      <c r="AH95" s="48"/>
      <c r="AK95" s="3" t="s">
        <v>803</v>
      </c>
      <c r="AM95" s="48"/>
    </row>
    <row r="96" spans="1:39" s="4" customFormat="1" ht="23.25" x14ac:dyDescent="0.25">
      <c r="A96" s="60"/>
      <c r="B96" s="50" t="s">
        <v>804</v>
      </c>
      <c r="C96" s="853" t="s">
        <v>805</v>
      </c>
      <c r="D96" s="853"/>
      <c r="E96" s="853"/>
      <c r="F96" s="53" t="s">
        <v>78</v>
      </c>
      <c r="G96" s="70">
        <v>77</v>
      </c>
      <c r="H96" s="54"/>
      <c r="I96" s="70">
        <v>77</v>
      </c>
      <c r="J96" s="63"/>
      <c r="K96" s="54"/>
      <c r="L96" s="57">
        <v>5.93</v>
      </c>
      <c r="M96" s="54"/>
      <c r="N96" s="133">
        <v>210</v>
      </c>
      <c r="AF96" s="39"/>
      <c r="AG96" s="48"/>
      <c r="AH96" s="48"/>
      <c r="AK96" s="3" t="s">
        <v>805</v>
      </c>
      <c r="AM96" s="48"/>
    </row>
    <row r="97" spans="1:39" s="4" customFormat="1" ht="15" x14ac:dyDescent="0.25">
      <c r="A97" s="71"/>
      <c r="B97" s="72"/>
      <c r="C97" s="847" t="s">
        <v>81</v>
      </c>
      <c r="D97" s="847"/>
      <c r="E97" s="847"/>
      <c r="F97" s="42"/>
      <c r="G97" s="43"/>
      <c r="H97" s="43"/>
      <c r="I97" s="43"/>
      <c r="J97" s="46"/>
      <c r="K97" s="43"/>
      <c r="L97" s="131">
        <v>33.36</v>
      </c>
      <c r="M97" s="66"/>
      <c r="N97" s="47"/>
      <c r="AF97" s="39"/>
      <c r="AG97" s="48"/>
      <c r="AH97" s="48"/>
      <c r="AM97" s="48" t="s">
        <v>81</v>
      </c>
    </row>
    <row r="98" spans="1:39" s="4" customFormat="1" ht="15" x14ac:dyDescent="0.25">
      <c r="A98" s="40" t="s">
        <v>131</v>
      </c>
      <c r="B98" s="41" t="s">
        <v>809</v>
      </c>
      <c r="C98" s="847" t="s">
        <v>810</v>
      </c>
      <c r="D98" s="847"/>
      <c r="E98" s="847"/>
      <c r="F98" s="42" t="s">
        <v>130</v>
      </c>
      <c r="G98" s="43">
        <v>8.76</v>
      </c>
      <c r="H98" s="44">
        <v>1</v>
      </c>
      <c r="I98" s="109">
        <v>8.76</v>
      </c>
      <c r="J98" s="131">
        <v>114.13</v>
      </c>
      <c r="K98" s="43"/>
      <c r="L98" s="131">
        <v>999.78</v>
      </c>
      <c r="M98" s="43"/>
      <c r="N98" s="47"/>
      <c r="AF98" s="39"/>
      <c r="AG98" s="48"/>
      <c r="AH98" s="48" t="s">
        <v>810</v>
      </c>
      <c r="AM98" s="48"/>
    </row>
    <row r="99" spans="1:39" s="4" customFormat="1" ht="15" x14ac:dyDescent="0.25">
      <c r="A99" s="71"/>
      <c r="B99" s="72"/>
      <c r="C99" s="847" t="s">
        <v>81</v>
      </c>
      <c r="D99" s="847"/>
      <c r="E99" s="847"/>
      <c r="F99" s="42"/>
      <c r="G99" s="43"/>
      <c r="H99" s="43"/>
      <c r="I99" s="43"/>
      <c r="J99" s="46"/>
      <c r="K99" s="43"/>
      <c r="L99" s="131">
        <v>999.78</v>
      </c>
      <c r="M99" s="66"/>
      <c r="N99" s="47"/>
      <c r="AF99" s="39"/>
      <c r="AG99" s="48"/>
      <c r="AH99" s="48"/>
      <c r="AM99" s="48" t="s">
        <v>81</v>
      </c>
    </row>
    <row r="100" spans="1:39" s="4" customFormat="1" ht="15" x14ac:dyDescent="0.25">
      <c r="A100" s="40" t="s">
        <v>134</v>
      </c>
      <c r="B100" s="41" t="s">
        <v>811</v>
      </c>
      <c r="C100" s="847" t="s">
        <v>812</v>
      </c>
      <c r="D100" s="847"/>
      <c r="E100" s="847"/>
      <c r="F100" s="42" t="s">
        <v>207</v>
      </c>
      <c r="G100" s="43">
        <v>1.2E-2</v>
      </c>
      <c r="H100" s="44">
        <v>1</v>
      </c>
      <c r="I100" s="129">
        <v>1.2E-2</v>
      </c>
      <c r="J100" s="46"/>
      <c r="K100" s="43"/>
      <c r="L100" s="46"/>
      <c r="M100" s="43"/>
      <c r="N100" s="47"/>
      <c r="AF100" s="39"/>
      <c r="AG100" s="48"/>
      <c r="AH100" s="48" t="s">
        <v>812</v>
      </c>
      <c r="AM100" s="48"/>
    </row>
    <row r="101" spans="1:39" s="4" customFormat="1" ht="22.5" x14ac:dyDescent="0.25">
      <c r="A101" s="49"/>
      <c r="B101" s="50" t="s">
        <v>699</v>
      </c>
      <c r="C101" s="848" t="s">
        <v>65</v>
      </c>
      <c r="D101" s="848"/>
      <c r="E101" s="848"/>
      <c r="F101" s="848"/>
      <c r="G101" s="848"/>
      <c r="H101" s="848"/>
      <c r="I101" s="848"/>
      <c r="J101" s="848"/>
      <c r="K101" s="848"/>
      <c r="L101" s="848"/>
      <c r="M101" s="848"/>
      <c r="N101" s="849"/>
      <c r="AF101" s="39"/>
      <c r="AG101" s="48"/>
      <c r="AH101" s="48"/>
      <c r="AI101" s="3" t="s">
        <v>65</v>
      </c>
      <c r="AM101" s="48"/>
    </row>
    <row r="102" spans="1:39" s="4" customFormat="1" ht="15" x14ac:dyDescent="0.25">
      <c r="A102" s="51"/>
      <c r="B102" s="50" t="s">
        <v>67</v>
      </c>
      <c r="C102" s="853" t="s">
        <v>68</v>
      </c>
      <c r="D102" s="853"/>
      <c r="E102" s="853"/>
      <c r="F102" s="53"/>
      <c r="G102" s="54"/>
      <c r="H102" s="54"/>
      <c r="I102" s="54"/>
      <c r="J102" s="57">
        <v>39.1</v>
      </c>
      <c r="K102" s="56">
        <v>1.1499999999999999</v>
      </c>
      <c r="L102" s="57">
        <v>0.54</v>
      </c>
      <c r="M102" s="54"/>
      <c r="N102" s="59"/>
      <c r="AF102" s="39"/>
      <c r="AG102" s="48"/>
      <c r="AH102" s="48"/>
      <c r="AJ102" s="3" t="s">
        <v>68</v>
      </c>
      <c r="AM102" s="48"/>
    </row>
    <row r="103" spans="1:39" s="4" customFormat="1" ht="15" x14ac:dyDescent="0.25">
      <c r="A103" s="51"/>
      <c r="B103" s="50" t="s">
        <v>69</v>
      </c>
      <c r="C103" s="853" t="s">
        <v>70</v>
      </c>
      <c r="D103" s="853"/>
      <c r="E103" s="853"/>
      <c r="F103" s="53"/>
      <c r="G103" s="54"/>
      <c r="H103" s="54"/>
      <c r="I103" s="54"/>
      <c r="J103" s="57">
        <v>7.15</v>
      </c>
      <c r="K103" s="56">
        <v>1.1499999999999999</v>
      </c>
      <c r="L103" s="57">
        <v>0.1</v>
      </c>
      <c r="M103" s="56">
        <v>35.42</v>
      </c>
      <c r="N103" s="133">
        <v>3.54</v>
      </c>
      <c r="AF103" s="39"/>
      <c r="AG103" s="48"/>
      <c r="AH103" s="48"/>
      <c r="AJ103" s="3" t="s">
        <v>70</v>
      </c>
      <c r="AM103" s="48"/>
    </row>
    <row r="104" spans="1:39" s="4" customFormat="1" ht="15" x14ac:dyDescent="0.25">
      <c r="A104" s="60"/>
      <c r="B104" s="50"/>
      <c r="C104" s="853" t="s">
        <v>73</v>
      </c>
      <c r="D104" s="853"/>
      <c r="E104" s="853"/>
      <c r="F104" s="53" t="s">
        <v>72</v>
      </c>
      <c r="G104" s="56">
        <v>0.66</v>
      </c>
      <c r="H104" s="56">
        <v>1.1499999999999999</v>
      </c>
      <c r="I104" s="132">
        <v>9.1079999999999998E-3</v>
      </c>
      <c r="J104" s="63"/>
      <c r="K104" s="54"/>
      <c r="L104" s="63"/>
      <c r="M104" s="54"/>
      <c r="N104" s="59"/>
      <c r="AF104" s="39"/>
      <c r="AG104" s="48"/>
      <c r="AH104" s="48"/>
      <c r="AK104" s="3" t="s">
        <v>73</v>
      </c>
      <c r="AM104" s="48"/>
    </row>
    <row r="105" spans="1:39" s="4" customFormat="1" ht="15" x14ac:dyDescent="0.25">
      <c r="A105" s="51"/>
      <c r="B105" s="50"/>
      <c r="C105" s="854" t="s">
        <v>74</v>
      </c>
      <c r="D105" s="854"/>
      <c r="E105" s="854"/>
      <c r="F105" s="65"/>
      <c r="G105" s="66"/>
      <c r="H105" s="66"/>
      <c r="I105" s="66"/>
      <c r="J105" s="68">
        <v>39.1</v>
      </c>
      <c r="K105" s="66"/>
      <c r="L105" s="68">
        <v>0.54</v>
      </c>
      <c r="M105" s="66"/>
      <c r="N105" s="69"/>
      <c r="AF105" s="39"/>
      <c r="AG105" s="48"/>
      <c r="AH105" s="48"/>
      <c r="AL105" s="3" t="s">
        <v>74</v>
      </c>
      <c r="AM105" s="48"/>
    </row>
    <row r="106" spans="1:39" s="4" customFormat="1" ht="15" x14ac:dyDescent="0.25">
      <c r="A106" s="60"/>
      <c r="B106" s="50"/>
      <c r="C106" s="853" t="s">
        <v>75</v>
      </c>
      <c r="D106" s="853"/>
      <c r="E106" s="853"/>
      <c r="F106" s="53"/>
      <c r="G106" s="54"/>
      <c r="H106" s="54"/>
      <c r="I106" s="54"/>
      <c r="J106" s="63"/>
      <c r="K106" s="54"/>
      <c r="L106" s="57">
        <v>0.1</v>
      </c>
      <c r="M106" s="54"/>
      <c r="N106" s="133">
        <v>3.54</v>
      </c>
      <c r="AF106" s="39"/>
      <c r="AG106" s="48"/>
      <c r="AH106" s="48"/>
      <c r="AK106" s="3" t="s">
        <v>75</v>
      </c>
      <c r="AM106" s="48"/>
    </row>
    <row r="107" spans="1:39" s="4" customFormat="1" ht="15" x14ac:dyDescent="0.25">
      <c r="A107" s="60"/>
      <c r="B107" s="50" t="s">
        <v>76</v>
      </c>
      <c r="C107" s="853" t="s">
        <v>77</v>
      </c>
      <c r="D107" s="853"/>
      <c r="E107" s="853"/>
      <c r="F107" s="53" t="s">
        <v>78</v>
      </c>
      <c r="G107" s="70">
        <v>147</v>
      </c>
      <c r="H107" s="54"/>
      <c r="I107" s="70">
        <v>147</v>
      </c>
      <c r="J107" s="63"/>
      <c r="K107" s="54"/>
      <c r="L107" s="57">
        <v>0.15</v>
      </c>
      <c r="M107" s="54"/>
      <c r="N107" s="133">
        <v>5.2</v>
      </c>
      <c r="AF107" s="39"/>
      <c r="AG107" s="48"/>
      <c r="AH107" s="48"/>
      <c r="AK107" s="3" t="s">
        <v>77</v>
      </c>
      <c r="AM107" s="48"/>
    </row>
    <row r="108" spans="1:39" s="4" customFormat="1" ht="15" x14ac:dyDescent="0.25">
      <c r="A108" s="60"/>
      <c r="B108" s="50" t="s">
        <v>79</v>
      </c>
      <c r="C108" s="853" t="s">
        <v>80</v>
      </c>
      <c r="D108" s="853"/>
      <c r="E108" s="853"/>
      <c r="F108" s="53" t="s">
        <v>78</v>
      </c>
      <c r="G108" s="70">
        <v>134</v>
      </c>
      <c r="H108" s="54"/>
      <c r="I108" s="70">
        <v>134</v>
      </c>
      <c r="J108" s="63"/>
      <c r="K108" s="54"/>
      <c r="L108" s="57">
        <v>0.13</v>
      </c>
      <c r="M108" s="54"/>
      <c r="N108" s="133">
        <v>4.74</v>
      </c>
      <c r="AF108" s="39"/>
      <c r="AG108" s="48"/>
      <c r="AH108" s="48"/>
      <c r="AK108" s="3" t="s">
        <v>80</v>
      </c>
      <c r="AM108" s="48"/>
    </row>
    <row r="109" spans="1:39" s="4" customFormat="1" ht="15" x14ac:dyDescent="0.25">
      <c r="A109" s="71"/>
      <c r="B109" s="72"/>
      <c r="C109" s="847" t="s">
        <v>81</v>
      </c>
      <c r="D109" s="847"/>
      <c r="E109" s="847"/>
      <c r="F109" s="42"/>
      <c r="G109" s="43"/>
      <c r="H109" s="43"/>
      <c r="I109" s="43"/>
      <c r="J109" s="46"/>
      <c r="K109" s="43"/>
      <c r="L109" s="131">
        <v>0.82</v>
      </c>
      <c r="M109" s="66"/>
      <c r="N109" s="47"/>
      <c r="AF109" s="39"/>
      <c r="AG109" s="48"/>
      <c r="AH109" s="48"/>
      <c r="AM109" s="48" t="s">
        <v>81</v>
      </c>
    </row>
    <row r="110" spans="1:39" s="4" customFormat="1" ht="15" x14ac:dyDescent="0.25">
      <c r="A110" s="40" t="s">
        <v>143</v>
      </c>
      <c r="B110" s="41" t="s">
        <v>813</v>
      </c>
      <c r="C110" s="847" t="s">
        <v>814</v>
      </c>
      <c r="D110" s="847"/>
      <c r="E110" s="847"/>
      <c r="F110" s="42" t="s">
        <v>207</v>
      </c>
      <c r="G110" s="43">
        <v>1.2359999999999999E-2</v>
      </c>
      <c r="H110" s="44">
        <v>1</v>
      </c>
      <c r="I110" s="137">
        <v>1.2359999999999999E-2</v>
      </c>
      <c r="J110" s="73">
        <v>1690</v>
      </c>
      <c r="K110" s="43"/>
      <c r="L110" s="131">
        <v>20.89</v>
      </c>
      <c r="M110" s="43"/>
      <c r="N110" s="47"/>
      <c r="AF110" s="39"/>
      <c r="AG110" s="48"/>
      <c r="AH110" s="48" t="s">
        <v>814</v>
      </c>
      <c r="AM110" s="48"/>
    </row>
    <row r="111" spans="1:39" s="4" customFormat="1" ht="15" x14ac:dyDescent="0.25">
      <c r="A111" s="71"/>
      <c r="B111" s="72"/>
      <c r="C111" s="847" t="s">
        <v>81</v>
      </c>
      <c r="D111" s="847"/>
      <c r="E111" s="847"/>
      <c r="F111" s="42"/>
      <c r="G111" s="43"/>
      <c r="H111" s="43"/>
      <c r="I111" s="43"/>
      <c r="J111" s="46"/>
      <c r="K111" s="43"/>
      <c r="L111" s="131">
        <v>20.89</v>
      </c>
      <c r="M111" s="66"/>
      <c r="N111" s="47"/>
      <c r="AF111" s="39"/>
      <c r="AG111" s="48"/>
      <c r="AH111" s="48"/>
      <c r="AM111" s="48" t="s">
        <v>81</v>
      </c>
    </row>
    <row r="112" spans="1:39" s="4" customFormat="1" ht="45.75" x14ac:dyDescent="0.25">
      <c r="A112" s="40" t="s">
        <v>147</v>
      </c>
      <c r="B112" s="41" t="s">
        <v>815</v>
      </c>
      <c r="C112" s="847" t="s">
        <v>816</v>
      </c>
      <c r="D112" s="847"/>
      <c r="E112" s="847"/>
      <c r="F112" s="42" t="s">
        <v>254</v>
      </c>
      <c r="G112" s="43">
        <v>0.4</v>
      </c>
      <c r="H112" s="44">
        <v>1</v>
      </c>
      <c r="I112" s="45">
        <v>0.4</v>
      </c>
      <c r="J112" s="46"/>
      <c r="K112" s="43"/>
      <c r="L112" s="46"/>
      <c r="M112" s="43"/>
      <c r="N112" s="47"/>
      <c r="AF112" s="39"/>
      <c r="AG112" s="48"/>
      <c r="AH112" s="48" t="s">
        <v>816</v>
      </c>
      <c r="AM112" s="48"/>
    </row>
    <row r="113" spans="1:40" s="4" customFormat="1" ht="22.5" x14ac:dyDescent="0.25">
      <c r="A113" s="49"/>
      <c r="B113" s="50" t="s">
        <v>699</v>
      </c>
      <c r="C113" s="848" t="s">
        <v>65</v>
      </c>
      <c r="D113" s="848"/>
      <c r="E113" s="848"/>
      <c r="F113" s="848"/>
      <c r="G113" s="848"/>
      <c r="H113" s="848"/>
      <c r="I113" s="848"/>
      <c r="J113" s="848"/>
      <c r="K113" s="848"/>
      <c r="L113" s="848"/>
      <c r="M113" s="848"/>
      <c r="N113" s="849"/>
      <c r="AF113" s="39"/>
      <c r="AG113" s="48"/>
      <c r="AH113" s="48"/>
      <c r="AI113" s="3" t="s">
        <v>65</v>
      </c>
      <c r="AM113" s="48"/>
    </row>
    <row r="114" spans="1:40" s="4" customFormat="1" ht="15" x14ac:dyDescent="0.25">
      <c r="A114" s="51"/>
      <c r="B114" s="50" t="s">
        <v>60</v>
      </c>
      <c r="C114" s="853" t="s">
        <v>66</v>
      </c>
      <c r="D114" s="853"/>
      <c r="E114" s="853"/>
      <c r="F114" s="53"/>
      <c r="G114" s="54"/>
      <c r="H114" s="54"/>
      <c r="I114" s="54"/>
      <c r="J114" s="57">
        <v>86.2</v>
      </c>
      <c r="K114" s="56">
        <v>1.1499999999999999</v>
      </c>
      <c r="L114" s="57">
        <v>39.65</v>
      </c>
      <c r="M114" s="56">
        <v>35.42</v>
      </c>
      <c r="N114" s="58">
        <v>1404.4</v>
      </c>
      <c r="AF114" s="39"/>
      <c r="AG114" s="48"/>
      <c r="AH114" s="48"/>
      <c r="AJ114" s="3" t="s">
        <v>66</v>
      </c>
      <c r="AM114" s="48"/>
    </row>
    <row r="115" spans="1:40" s="4" customFormat="1" ht="15" x14ac:dyDescent="0.25">
      <c r="A115" s="51"/>
      <c r="B115" s="50" t="s">
        <v>67</v>
      </c>
      <c r="C115" s="853" t="s">
        <v>68</v>
      </c>
      <c r="D115" s="853"/>
      <c r="E115" s="853"/>
      <c r="F115" s="53"/>
      <c r="G115" s="54"/>
      <c r="H115" s="54"/>
      <c r="I115" s="54"/>
      <c r="J115" s="57">
        <v>52.22</v>
      </c>
      <c r="K115" s="56">
        <v>1.1499999999999999</v>
      </c>
      <c r="L115" s="57">
        <v>24.02</v>
      </c>
      <c r="M115" s="54"/>
      <c r="N115" s="59"/>
      <c r="AF115" s="39"/>
      <c r="AG115" s="48"/>
      <c r="AH115" s="48"/>
      <c r="AJ115" s="3" t="s">
        <v>68</v>
      </c>
      <c r="AM115" s="48"/>
    </row>
    <row r="116" spans="1:40" s="4" customFormat="1" ht="15" x14ac:dyDescent="0.25">
      <c r="A116" s="51"/>
      <c r="B116" s="50" t="s">
        <v>69</v>
      </c>
      <c r="C116" s="853" t="s">
        <v>70</v>
      </c>
      <c r="D116" s="853"/>
      <c r="E116" s="853"/>
      <c r="F116" s="53"/>
      <c r="G116" s="54"/>
      <c r="H116" s="54"/>
      <c r="I116" s="54"/>
      <c r="J116" s="57">
        <v>0.5</v>
      </c>
      <c r="K116" s="56">
        <v>1.1499999999999999</v>
      </c>
      <c r="L116" s="57">
        <v>0.23</v>
      </c>
      <c r="M116" s="56">
        <v>35.42</v>
      </c>
      <c r="N116" s="133">
        <v>8.15</v>
      </c>
      <c r="AF116" s="39"/>
      <c r="AG116" s="48"/>
      <c r="AH116" s="48"/>
      <c r="AJ116" s="3" t="s">
        <v>70</v>
      </c>
      <c r="AM116" s="48"/>
    </row>
    <row r="117" spans="1:40" s="4" customFormat="1" ht="15" x14ac:dyDescent="0.25">
      <c r="A117" s="51"/>
      <c r="B117" s="50" t="s">
        <v>86</v>
      </c>
      <c r="C117" s="853" t="s">
        <v>87</v>
      </c>
      <c r="D117" s="853"/>
      <c r="E117" s="853"/>
      <c r="F117" s="53"/>
      <c r="G117" s="54"/>
      <c r="H117" s="54"/>
      <c r="I117" s="54"/>
      <c r="J117" s="57">
        <v>101.4</v>
      </c>
      <c r="K117" s="54"/>
      <c r="L117" s="57">
        <v>40.56</v>
      </c>
      <c r="M117" s="54"/>
      <c r="N117" s="59"/>
      <c r="AF117" s="39"/>
      <c r="AG117" s="48"/>
      <c r="AH117" s="48"/>
      <c r="AJ117" s="3" t="s">
        <v>87</v>
      </c>
      <c r="AM117" s="48"/>
    </row>
    <row r="118" spans="1:40" s="4" customFormat="1" ht="15" x14ac:dyDescent="0.25">
      <c r="A118" s="60"/>
      <c r="B118" s="50"/>
      <c r="C118" s="853" t="s">
        <v>71</v>
      </c>
      <c r="D118" s="853"/>
      <c r="E118" s="853"/>
      <c r="F118" s="53" t="s">
        <v>72</v>
      </c>
      <c r="G118" s="56">
        <v>8.9600000000000009</v>
      </c>
      <c r="H118" s="56">
        <v>1.1499999999999999</v>
      </c>
      <c r="I118" s="130">
        <v>4.1215999999999999</v>
      </c>
      <c r="J118" s="63"/>
      <c r="K118" s="54"/>
      <c r="L118" s="63"/>
      <c r="M118" s="54"/>
      <c r="N118" s="59"/>
      <c r="AF118" s="39"/>
      <c r="AG118" s="48"/>
      <c r="AH118" s="48"/>
      <c r="AK118" s="3" t="s">
        <v>71</v>
      </c>
      <c r="AM118" s="48"/>
    </row>
    <row r="119" spans="1:40" s="4" customFormat="1" ht="15" x14ac:dyDescent="0.25">
      <c r="A119" s="60"/>
      <c r="B119" s="50"/>
      <c r="C119" s="853" t="s">
        <v>73</v>
      </c>
      <c r="D119" s="853"/>
      <c r="E119" s="853"/>
      <c r="F119" s="53" t="s">
        <v>72</v>
      </c>
      <c r="G119" s="56">
        <v>0.04</v>
      </c>
      <c r="H119" s="56">
        <v>1.1499999999999999</v>
      </c>
      <c r="I119" s="130">
        <v>1.84E-2</v>
      </c>
      <c r="J119" s="63"/>
      <c r="K119" s="54"/>
      <c r="L119" s="63"/>
      <c r="M119" s="54"/>
      <c r="N119" s="59"/>
      <c r="AF119" s="39"/>
      <c r="AG119" s="48"/>
      <c r="AH119" s="48"/>
      <c r="AK119" s="3" t="s">
        <v>73</v>
      </c>
      <c r="AM119" s="48"/>
    </row>
    <row r="120" spans="1:40" s="4" customFormat="1" ht="15" x14ac:dyDescent="0.25">
      <c r="A120" s="51"/>
      <c r="B120" s="50"/>
      <c r="C120" s="854" t="s">
        <v>74</v>
      </c>
      <c r="D120" s="854"/>
      <c r="E120" s="854"/>
      <c r="F120" s="65"/>
      <c r="G120" s="66"/>
      <c r="H120" s="66"/>
      <c r="I120" s="66"/>
      <c r="J120" s="68">
        <v>239.82</v>
      </c>
      <c r="K120" s="66"/>
      <c r="L120" s="68">
        <v>104.23</v>
      </c>
      <c r="M120" s="66"/>
      <c r="N120" s="69"/>
      <c r="AF120" s="39"/>
      <c r="AG120" s="48"/>
      <c r="AH120" s="48"/>
      <c r="AL120" s="3" t="s">
        <v>74</v>
      </c>
      <c r="AM120" s="48"/>
    </row>
    <row r="121" spans="1:40" s="4" customFormat="1" ht="15" x14ac:dyDescent="0.25">
      <c r="A121" s="60"/>
      <c r="B121" s="50"/>
      <c r="C121" s="853" t="s">
        <v>75</v>
      </c>
      <c r="D121" s="853"/>
      <c r="E121" s="853"/>
      <c r="F121" s="53"/>
      <c r="G121" s="54"/>
      <c r="H121" s="54"/>
      <c r="I121" s="54"/>
      <c r="J121" s="63"/>
      <c r="K121" s="54"/>
      <c r="L121" s="57">
        <v>39.880000000000003</v>
      </c>
      <c r="M121" s="54"/>
      <c r="N121" s="58">
        <v>1412.55</v>
      </c>
      <c r="AF121" s="39"/>
      <c r="AG121" s="48"/>
      <c r="AH121" s="48"/>
      <c r="AK121" s="3" t="s">
        <v>75</v>
      </c>
      <c r="AM121" s="48"/>
    </row>
    <row r="122" spans="1:40" s="4" customFormat="1" ht="23.25" x14ac:dyDescent="0.25">
      <c r="A122" s="60"/>
      <c r="B122" s="50" t="s">
        <v>802</v>
      </c>
      <c r="C122" s="853" t="s">
        <v>803</v>
      </c>
      <c r="D122" s="853"/>
      <c r="E122" s="853"/>
      <c r="F122" s="53" t="s">
        <v>78</v>
      </c>
      <c r="G122" s="70">
        <v>113</v>
      </c>
      <c r="H122" s="54"/>
      <c r="I122" s="70">
        <v>113</v>
      </c>
      <c r="J122" s="63"/>
      <c r="K122" s="54"/>
      <c r="L122" s="57">
        <v>45.06</v>
      </c>
      <c r="M122" s="54"/>
      <c r="N122" s="58">
        <v>1596.18</v>
      </c>
      <c r="AF122" s="39"/>
      <c r="AG122" s="48"/>
      <c r="AH122" s="48"/>
      <c r="AK122" s="3" t="s">
        <v>803</v>
      </c>
      <c r="AM122" s="48"/>
    </row>
    <row r="123" spans="1:40" s="4" customFormat="1" ht="23.25" x14ac:dyDescent="0.25">
      <c r="A123" s="60"/>
      <c r="B123" s="50" t="s">
        <v>804</v>
      </c>
      <c r="C123" s="853" t="s">
        <v>805</v>
      </c>
      <c r="D123" s="853"/>
      <c r="E123" s="853"/>
      <c r="F123" s="53" t="s">
        <v>78</v>
      </c>
      <c r="G123" s="70">
        <v>77</v>
      </c>
      <c r="H123" s="54"/>
      <c r="I123" s="70">
        <v>77</v>
      </c>
      <c r="J123" s="63"/>
      <c r="K123" s="54"/>
      <c r="L123" s="57">
        <v>30.71</v>
      </c>
      <c r="M123" s="54"/>
      <c r="N123" s="58">
        <v>1087.6600000000001</v>
      </c>
      <c r="AF123" s="39"/>
      <c r="AG123" s="48"/>
      <c r="AH123" s="48"/>
      <c r="AK123" s="3" t="s">
        <v>805</v>
      </c>
      <c r="AM123" s="48"/>
    </row>
    <row r="124" spans="1:40" s="4" customFormat="1" ht="15" x14ac:dyDescent="0.25">
      <c r="A124" s="71"/>
      <c r="B124" s="72"/>
      <c r="C124" s="847" t="s">
        <v>81</v>
      </c>
      <c r="D124" s="847"/>
      <c r="E124" s="847"/>
      <c r="F124" s="42"/>
      <c r="G124" s="43"/>
      <c r="H124" s="43"/>
      <c r="I124" s="43"/>
      <c r="J124" s="46"/>
      <c r="K124" s="43"/>
      <c r="L124" s="131">
        <v>180</v>
      </c>
      <c r="M124" s="66"/>
      <c r="N124" s="47"/>
      <c r="AF124" s="39"/>
      <c r="AG124" s="48"/>
      <c r="AH124" s="48"/>
      <c r="AM124" s="48" t="s">
        <v>81</v>
      </c>
    </row>
    <row r="125" spans="1:40" s="4" customFormat="1" ht="23.25" x14ac:dyDescent="0.25">
      <c r="A125" s="40" t="s">
        <v>155</v>
      </c>
      <c r="B125" s="41" t="s">
        <v>817</v>
      </c>
      <c r="C125" s="847" t="s">
        <v>818</v>
      </c>
      <c r="D125" s="847"/>
      <c r="E125" s="847"/>
      <c r="F125" s="42" t="s">
        <v>207</v>
      </c>
      <c r="G125" s="43">
        <v>4.76</v>
      </c>
      <c r="H125" s="44">
        <v>1</v>
      </c>
      <c r="I125" s="109">
        <v>4.76</v>
      </c>
      <c r="J125" s="131">
        <v>578.89</v>
      </c>
      <c r="K125" s="43"/>
      <c r="L125" s="73">
        <v>2755.52</v>
      </c>
      <c r="M125" s="43"/>
      <c r="N125" s="47"/>
      <c r="AF125" s="39"/>
      <c r="AG125" s="48"/>
      <c r="AH125" s="48" t="s">
        <v>818</v>
      </c>
      <c r="AM125" s="48"/>
    </row>
    <row r="126" spans="1:40" s="4" customFormat="1" ht="15" x14ac:dyDescent="0.25">
      <c r="A126" s="71"/>
      <c r="B126" s="72"/>
      <c r="C126" s="847" t="s">
        <v>81</v>
      </c>
      <c r="D126" s="847"/>
      <c r="E126" s="847"/>
      <c r="F126" s="42"/>
      <c r="G126" s="43"/>
      <c r="H126" s="43"/>
      <c r="I126" s="43"/>
      <c r="J126" s="46"/>
      <c r="K126" s="43"/>
      <c r="L126" s="73">
        <v>2755.52</v>
      </c>
      <c r="M126" s="66"/>
      <c r="N126" s="47"/>
      <c r="AF126" s="39"/>
      <c r="AG126" s="48"/>
      <c r="AH126" s="48"/>
      <c r="AM126" s="48" t="s">
        <v>81</v>
      </c>
    </row>
    <row r="127" spans="1:40" s="4" customFormat="1" ht="0" hidden="1" customHeight="1" x14ac:dyDescent="0.25">
      <c r="A127" s="110"/>
      <c r="B127" s="111"/>
      <c r="C127" s="111"/>
      <c r="D127" s="111"/>
      <c r="E127" s="111"/>
      <c r="F127" s="112"/>
      <c r="G127" s="112"/>
      <c r="H127" s="112"/>
      <c r="I127" s="112"/>
      <c r="J127" s="113"/>
      <c r="K127" s="112"/>
      <c r="L127" s="113"/>
      <c r="M127" s="54"/>
      <c r="N127" s="113"/>
      <c r="AF127" s="39"/>
      <c r="AG127" s="48"/>
      <c r="AH127" s="48"/>
      <c r="AM127" s="48"/>
    </row>
    <row r="128" spans="1:40" s="4" customFormat="1" ht="15" x14ac:dyDescent="0.25">
      <c r="A128" s="114"/>
      <c r="B128" s="115"/>
      <c r="C128" s="847" t="s">
        <v>819</v>
      </c>
      <c r="D128" s="847"/>
      <c r="E128" s="847"/>
      <c r="F128" s="847"/>
      <c r="G128" s="847"/>
      <c r="H128" s="847"/>
      <c r="I128" s="847"/>
      <c r="J128" s="847"/>
      <c r="K128" s="847"/>
      <c r="L128" s="116"/>
      <c r="M128" s="117"/>
      <c r="N128" s="118"/>
      <c r="AF128" s="39"/>
      <c r="AG128" s="48"/>
      <c r="AH128" s="48"/>
      <c r="AM128" s="48"/>
      <c r="AN128" s="48" t="s">
        <v>819</v>
      </c>
    </row>
    <row r="129" spans="1:41" s="4" customFormat="1" ht="15" x14ac:dyDescent="0.25">
      <c r="A129" s="119"/>
      <c r="B129" s="50"/>
      <c r="C129" s="853" t="s">
        <v>99</v>
      </c>
      <c r="D129" s="853"/>
      <c r="E129" s="853"/>
      <c r="F129" s="853"/>
      <c r="G129" s="853"/>
      <c r="H129" s="853"/>
      <c r="I129" s="853"/>
      <c r="J129" s="853"/>
      <c r="K129" s="853"/>
      <c r="L129" s="120">
        <v>8022.86</v>
      </c>
      <c r="M129" s="121"/>
      <c r="N129" s="122"/>
      <c r="AF129" s="39"/>
      <c r="AG129" s="48"/>
      <c r="AH129" s="48"/>
      <c r="AM129" s="48"/>
      <c r="AN129" s="48"/>
      <c r="AO129" s="3" t="s">
        <v>99</v>
      </c>
    </row>
    <row r="130" spans="1:41" s="4" customFormat="1" ht="15" x14ac:dyDescent="0.25">
      <c r="A130" s="119"/>
      <c r="B130" s="50"/>
      <c r="C130" s="853" t="s">
        <v>100</v>
      </c>
      <c r="D130" s="853"/>
      <c r="E130" s="853"/>
      <c r="F130" s="853"/>
      <c r="G130" s="853"/>
      <c r="H130" s="853"/>
      <c r="I130" s="853"/>
      <c r="J130" s="853"/>
      <c r="K130" s="853"/>
      <c r="L130" s="123"/>
      <c r="M130" s="121"/>
      <c r="N130" s="122"/>
      <c r="AF130" s="39"/>
      <c r="AG130" s="48"/>
      <c r="AH130" s="48"/>
      <c r="AM130" s="48"/>
      <c r="AN130" s="48"/>
      <c r="AO130" s="3" t="s">
        <v>100</v>
      </c>
    </row>
    <row r="131" spans="1:41" s="4" customFormat="1" ht="15" x14ac:dyDescent="0.25">
      <c r="A131" s="119"/>
      <c r="B131" s="50"/>
      <c r="C131" s="853" t="s">
        <v>101</v>
      </c>
      <c r="D131" s="853"/>
      <c r="E131" s="853"/>
      <c r="F131" s="853"/>
      <c r="G131" s="853"/>
      <c r="H131" s="853"/>
      <c r="I131" s="853"/>
      <c r="J131" s="853"/>
      <c r="K131" s="853"/>
      <c r="L131" s="124">
        <v>379.83</v>
      </c>
      <c r="M131" s="121"/>
      <c r="N131" s="122"/>
      <c r="AF131" s="39"/>
      <c r="AG131" s="48"/>
      <c r="AH131" s="48"/>
      <c r="AM131" s="48"/>
      <c r="AN131" s="48"/>
      <c r="AO131" s="3" t="s">
        <v>101</v>
      </c>
    </row>
    <row r="132" spans="1:41" s="4" customFormat="1" ht="15" x14ac:dyDescent="0.25">
      <c r="A132" s="119"/>
      <c r="B132" s="50"/>
      <c r="C132" s="853" t="s">
        <v>102</v>
      </c>
      <c r="D132" s="853"/>
      <c r="E132" s="853"/>
      <c r="F132" s="853"/>
      <c r="G132" s="853"/>
      <c r="H132" s="853"/>
      <c r="I132" s="853"/>
      <c r="J132" s="853"/>
      <c r="K132" s="853"/>
      <c r="L132" s="124">
        <v>272.45999999999998</v>
      </c>
      <c r="M132" s="121"/>
      <c r="N132" s="122"/>
      <c r="AF132" s="39"/>
      <c r="AG132" s="48"/>
      <c r="AH132" s="48"/>
      <c r="AM132" s="48"/>
      <c r="AN132" s="48"/>
      <c r="AO132" s="3" t="s">
        <v>102</v>
      </c>
    </row>
    <row r="133" spans="1:41" s="4" customFormat="1" ht="15" x14ac:dyDescent="0.25">
      <c r="A133" s="119"/>
      <c r="B133" s="50"/>
      <c r="C133" s="853" t="s">
        <v>103</v>
      </c>
      <c r="D133" s="853"/>
      <c r="E133" s="853"/>
      <c r="F133" s="853"/>
      <c r="G133" s="853"/>
      <c r="H133" s="853"/>
      <c r="I133" s="853"/>
      <c r="J133" s="853"/>
      <c r="K133" s="853"/>
      <c r="L133" s="124">
        <v>19.95</v>
      </c>
      <c r="M133" s="121"/>
      <c r="N133" s="122"/>
      <c r="AF133" s="39"/>
      <c r="AG133" s="48"/>
      <c r="AH133" s="48"/>
      <c r="AM133" s="48"/>
      <c r="AN133" s="48"/>
      <c r="AO133" s="3" t="s">
        <v>103</v>
      </c>
    </row>
    <row r="134" spans="1:41" s="4" customFormat="1" ht="15" x14ac:dyDescent="0.25">
      <c r="A134" s="119"/>
      <c r="B134" s="50"/>
      <c r="C134" s="853" t="s">
        <v>138</v>
      </c>
      <c r="D134" s="853"/>
      <c r="E134" s="853"/>
      <c r="F134" s="853"/>
      <c r="G134" s="853"/>
      <c r="H134" s="853"/>
      <c r="I134" s="853"/>
      <c r="J134" s="853"/>
      <c r="K134" s="853"/>
      <c r="L134" s="120">
        <v>7370.57</v>
      </c>
      <c r="M134" s="121"/>
      <c r="N134" s="122"/>
      <c r="AF134" s="39"/>
      <c r="AG134" s="48"/>
      <c r="AH134" s="48"/>
      <c r="AM134" s="48"/>
      <c r="AN134" s="48"/>
      <c r="AO134" s="3" t="s">
        <v>138</v>
      </c>
    </row>
    <row r="135" spans="1:41" s="4" customFormat="1" ht="15" x14ac:dyDescent="0.25">
      <c r="A135" s="119"/>
      <c r="B135" s="50"/>
      <c r="C135" s="853" t="s">
        <v>104</v>
      </c>
      <c r="D135" s="853"/>
      <c r="E135" s="853"/>
      <c r="F135" s="853"/>
      <c r="G135" s="853"/>
      <c r="H135" s="853"/>
      <c r="I135" s="853"/>
      <c r="J135" s="853"/>
      <c r="K135" s="853"/>
      <c r="L135" s="120">
        <v>9003.44</v>
      </c>
      <c r="M135" s="121"/>
      <c r="N135" s="122"/>
      <c r="AF135" s="39"/>
      <c r="AG135" s="48"/>
      <c r="AH135" s="48"/>
      <c r="AM135" s="48"/>
      <c r="AN135" s="48"/>
      <c r="AO135" s="3" t="s">
        <v>104</v>
      </c>
    </row>
    <row r="136" spans="1:41" s="4" customFormat="1" ht="15" x14ac:dyDescent="0.25">
      <c r="A136" s="119"/>
      <c r="B136" s="50"/>
      <c r="C136" s="853" t="s">
        <v>100</v>
      </c>
      <c r="D136" s="853"/>
      <c r="E136" s="853"/>
      <c r="F136" s="853"/>
      <c r="G136" s="853"/>
      <c r="H136" s="853"/>
      <c r="I136" s="853"/>
      <c r="J136" s="853"/>
      <c r="K136" s="853"/>
      <c r="L136" s="123"/>
      <c r="M136" s="121"/>
      <c r="N136" s="122"/>
      <c r="AF136" s="39"/>
      <c r="AG136" s="48"/>
      <c r="AH136" s="48"/>
      <c r="AM136" s="48"/>
      <c r="AN136" s="48"/>
      <c r="AO136" s="3" t="s">
        <v>100</v>
      </c>
    </row>
    <row r="137" spans="1:41" s="4" customFormat="1" ht="15" x14ac:dyDescent="0.25">
      <c r="A137" s="119"/>
      <c r="B137" s="50"/>
      <c r="C137" s="853" t="s">
        <v>105</v>
      </c>
      <c r="D137" s="853"/>
      <c r="E137" s="853"/>
      <c r="F137" s="853"/>
      <c r="G137" s="853"/>
      <c r="H137" s="853"/>
      <c r="I137" s="853"/>
      <c r="J137" s="853"/>
      <c r="K137" s="853"/>
      <c r="L137" s="124">
        <v>379.83</v>
      </c>
      <c r="M137" s="121"/>
      <c r="N137" s="122"/>
      <c r="AF137" s="39"/>
      <c r="AG137" s="48"/>
      <c r="AH137" s="48"/>
      <c r="AM137" s="48"/>
      <c r="AN137" s="48"/>
      <c r="AO137" s="3" t="s">
        <v>105</v>
      </c>
    </row>
    <row r="138" spans="1:41" s="4" customFormat="1" ht="15" x14ac:dyDescent="0.25">
      <c r="A138" s="119"/>
      <c r="B138" s="50"/>
      <c r="C138" s="853" t="s">
        <v>106</v>
      </c>
      <c r="D138" s="853"/>
      <c r="E138" s="853"/>
      <c r="F138" s="853"/>
      <c r="G138" s="853"/>
      <c r="H138" s="853"/>
      <c r="I138" s="853"/>
      <c r="J138" s="853"/>
      <c r="K138" s="853"/>
      <c r="L138" s="124">
        <v>272.45999999999998</v>
      </c>
      <c r="M138" s="121"/>
      <c r="N138" s="122"/>
      <c r="AF138" s="39"/>
      <c r="AG138" s="48"/>
      <c r="AH138" s="48"/>
      <c r="AM138" s="48"/>
      <c r="AN138" s="48"/>
      <c r="AO138" s="3" t="s">
        <v>106</v>
      </c>
    </row>
    <row r="139" spans="1:41" s="4" customFormat="1" ht="15" x14ac:dyDescent="0.25">
      <c r="A139" s="119"/>
      <c r="B139" s="50"/>
      <c r="C139" s="853" t="s">
        <v>107</v>
      </c>
      <c r="D139" s="853"/>
      <c r="E139" s="853"/>
      <c r="F139" s="853"/>
      <c r="G139" s="853"/>
      <c r="H139" s="853"/>
      <c r="I139" s="853"/>
      <c r="J139" s="853"/>
      <c r="K139" s="853"/>
      <c r="L139" s="124">
        <v>19.95</v>
      </c>
      <c r="M139" s="121"/>
      <c r="N139" s="122"/>
      <c r="AF139" s="39"/>
      <c r="AG139" s="48"/>
      <c r="AH139" s="48"/>
      <c r="AM139" s="48"/>
      <c r="AN139" s="48"/>
      <c r="AO139" s="3" t="s">
        <v>107</v>
      </c>
    </row>
    <row r="140" spans="1:41" s="4" customFormat="1" ht="15" x14ac:dyDescent="0.25">
      <c r="A140" s="119"/>
      <c r="B140" s="50"/>
      <c r="C140" s="853" t="s">
        <v>139</v>
      </c>
      <c r="D140" s="853"/>
      <c r="E140" s="853"/>
      <c r="F140" s="853"/>
      <c r="G140" s="853"/>
      <c r="H140" s="853"/>
      <c r="I140" s="853"/>
      <c r="J140" s="853"/>
      <c r="K140" s="853"/>
      <c r="L140" s="120">
        <v>7370.57</v>
      </c>
      <c r="M140" s="121"/>
      <c r="N140" s="122"/>
      <c r="AF140" s="39"/>
      <c r="AG140" s="48"/>
      <c r="AH140" s="48"/>
      <c r="AM140" s="48"/>
      <c r="AN140" s="48"/>
      <c r="AO140" s="3" t="s">
        <v>139</v>
      </c>
    </row>
    <row r="141" spans="1:41" s="4" customFormat="1" ht="15" x14ac:dyDescent="0.25">
      <c r="A141" s="119"/>
      <c r="B141" s="50"/>
      <c r="C141" s="853" t="s">
        <v>108</v>
      </c>
      <c r="D141" s="853"/>
      <c r="E141" s="853"/>
      <c r="F141" s="853"/>
      <c r="G141" s="853"/>
      <c r="H141" s="853"/>
      <c r="I141" s="853"/>
      <c r="J141" s="853"/>
      <c r="K141" s="853"/>
      <c r="L141" s="124">
        <v>534.32000000000005</v>
      </c>
      <c r="M141" s="121"/>
      <c r="N141" s="122"/>
      <c r="AF141" s="39"/>
      <c r="AG141" s="48"/>
      <c r="AH141" s="48"/>
      <c r="AM141" s="48"/>
      <c r="AN141" s="48"/>
      <c r="AO141" s="3" t="s">
        <v>108</v>
      </c>
    </row>
    <row r="142" spans="1:41" s="4" customFormat="1" ht="15" x14ac:dyDescent="0.25">
      <c r="A142" s="119"/>
      <c r="B142" s="50"/>
      <c r="C142" s="853" t="s">
        <v>109</v>
      </c>
      <c r="D142" s="853"/>
      <c r="E142" s="853"/>
      <c r="F142" s="853"/>
      <c r="G142" s="853"/>
      <c r="H142" s="853"/>
      <c r="I142" s="853"/>
      <c r="J142" s="853"/>
      <c r="K142" s="853"/>
      <c r="L142" s="124">
        <v>446.26</v>
      </c>
      <c r="M142" s="121"/>
      <c r="N142" s="122"/>
      <c r="AF142" s="39"/>
      <c r="AG142" s="48"/>
      <c r="AH142" s="48"/>
      <c r="AM142" s="48"/>
      <c r="AN142" s="48"/>
      <c r="AO142" s="3" t="s">
        <v>109</v>
      </c>
    </row>
    <row r="143" spans="1:41" s="4" customFormat="1" ht="15" x14ac:dyDescent="0.25">
      <c r="A143" s="119"/>
      <c r="B143" s="50"/>
      <c r="C143" s="853" t="s">
        <v>110</v>
      </c>
      <c r="D143" s="853"/>
      <c r="E143" s="853"/>
      <c r="F143" s="853"/>
      <c r="G143" s="853"/>
      <c r="H143" s="853"/>
      <c r="I143" s="853"/>
      <c r="J143" s="853"/>
      <c r="K143" s="853"/>
      <c r="L143" s="124">
        <v>399.78</v>
      </c>
      <c r="M143" s="121"/>
      <c r="N143" s="122"/>
      <c r="AF143" s="39"/>
      <c r="AG143" s="48"/>
      <c r="AH143" s="48"/>
      <c r="AM143" s="48"/>
      <c r="AN143" s="48"/>
      <c r="AO143" s="3" t="s">
        <v>110</v>
      </c>
    </row>
    <row r="144" spans="1:41" s="4" customFormat="1" ht="15" x14ac:dyDescent="0.25">
      <c r="A144" s="119"/>
      <c r="B144" s="50"/>
      <c r="C144" s="853" t="s">
        <v>111</v>
      </c>
      <c r="D144" s="853"/>
      <c r="E144" s="853"/>
      <c r="F144" s="853"/>
      <c r="G144" s="853"/>
      <c r="H144" s="853"/>
      <c r="I144" s="853"/>
      <c r="J144" s="853"/>
      <c r="K144" s="853"/>
      <c r="L144" s="124">
        <v>534.32000000000005</v>
      </c>
      <c r="M144" s="121"/>
      <c r="N144" s="122"/>
      <c r="AF144" s="39"/>
      <c r="AG144" s="48"/>
      <c r="AH144" s="48"/>
      <c r="AM144" s="48"/>
      <c r="AN144" s="48"/>
      <c r="AO144" s="3" t="s">
        <v>111</v>
      </c>
    </row>
    <row r="145" spans="1:42" s="4" customFormat="1" ht="15" x14ac:dyDescent="0.25">
      <c r="A145" s="119"/>
      <c r="B145" s="50"/>
      <c r="C145" s="853" t="s">
        <v>112</v>
      </c>
      <c r="D145" s="853"/>
      <c r="E145" s="853"/>
      <c r="F145" s="853"/>
      <c r="G145" s="853"/>
      <c r="H145" s="853"/>
      <c r="I145" s="853"/>
      <c r="J145" s="853"/>
      <c r="K145" s="853"/>
      <c r="L145" s="124">
        <v>446.26</v>
      </c>
      <c r="M145" s="121"/>
      <c r="N145" s="122"/>
      <c r="AF145" s="39"/>
      <c r="AG145" s="48"/>
      <c r="AH145" s="48"/>
      <c r="AM145" s="48"/>
      <c r="AN145" s="48"/>
      <c r="AO145" s="3" t="s">
        <v>112</v>
      </c>
    </row>
    <row r="146" spans="1:42" s="4" customFormat="1" ht="15" x14ac:dyDescent="0.25">
      <c r="A146" s="119"/>
      <c r="B146" s="125"/>
      <c r="C146" s="861" t="s">
        <v>820</v>
      </c>
      <c r="D146" s="861"/>
      <c r="E146" s="861"/>
      <c r="F146" s="861"/>
      <c r="G146" s="861"/>
      <c r="H146" s="861"/>
      <c r="I146" s="861"/>
      <c r="J146" s="861"/>
      <c r="K146" s="861"/>
      <c r="L146" s="126">
        <v>9003.44</v>
      </c>
      <c r="M146" s="127"/>
      <c r="N146" s="128"/>
      <c r="AF146" s="39"/>
      <c r="AG146" s="48"/>
      <c r="AH146" s="48"/>
      <c r="AM146" s="48"/>
      <c r="AN146" s="48"/>
      <c r="AP146" s="48" t="s">
        <v>820</v>
      </c>
    </row>
    <row r="147" spans="1:42" s="4" customFormat="1" ht="15" x14ac:dyDescent="0.25">
      <c r="A147" s="844" t="s">
        <v>821</v>
      </c>
      <c r="B147" s="845"/>
      <c r="C147" s="845"/>
      <c r="D147" s="845"/>
      <c r="E147" s="845"/>
      <c r="F147" s="845"/>
      <c r="G147" s="845"/>
      <c r="H147" s="845"/>
      <c r="I147" s="845"/>
      <c r="J147" s="845"/>
      <c r="K147" s="845"/>
      <c r="L147" s="845"/>
      <c r="M147" s="845"/>
      <c r="N147" s="846"/>
      <c r="AF147" s="39" t="s">
        <v>821</v>
      </c>
      <c r="AG147" s="48"/>
      <c r="AH147" s="48"/>
      <c r="AM147" s="48"/>
      <c r="AN147" s="48"/>
      <c r="AP147" s="48"/>
    </row>
    <row r="148" spans="1:42" s="4" customFormat="1" ht="34.5" x14ac:dyDescent="0.25">
      <c r="A148" s="40" t="s">
        <v>158</v>
      </c>
      <c r="B148" s="41" t="s">
        <v>822</v>
      </c>
      <c r="C148" s="847" t="s">
        <v>823</v>
      </c>
      <c r="D148" s="847"/>
      <c r="E148" s="847"/>
      <c r="F148" s="42" t="s">
        <v>824</v>
      </c>
      <c r="G148" s="43">
        <v>0.01</v>
      </c>
      <c r="H148" s="44">
        <v>1</v>
      </c>
      <c r="I148" s="109">
        <v>0.01</v>
      </c>
      <c r="J148" s="46"/>
      <c r="K148" s="43"/>
      <c r="L148" s="46"/>
      <c r="M148" s="43"/>
      <c r="N148" s="47"/>
      <c r="AF148" s="39"/>
      <c r="AG148" s="48"/>
      <c r="AH148" s="48" t="s">
        <v>823</v>
      </c>
      <c r="AM148" s="48"/>
      <c r="AN148" s="48"/>
      <c r="AP148" s="48"/>
    </row>
    <row r="149" spans="1:42" s="4" customFormat="1" ht="22.5" x14ac:dyDescent="0.25">
      <c r="A149" s="49"/>
      <c r="B149" s="50" t="s">
        <v>699</v>
      </c>
      <c r="C149" s="848" t="s">
        <v>65</v>
      </c>
      <c r="D149" s="848"/>
      <c r="E149" s="848"/>
      <c r="F149" s="848"/>
      <c r="G149" s="848"/>
      <c r="H149" s="848"/>
      <c r="I149" s="848"/>
      <c r="J149" s="848"/>
      <c r="K149" s="848"/>
      <c r="L149" s="848"/>
      <c r="M149" s="848"/>
      <c r="N149" s="849"/>
      <c r="AF149" s="39"/>
      <c r="AG149" s="48"/>
      <c r="AH149" s="48"/>
      <c r="AI149" s="3" t="s">
        <v>65</v>
      </c>
      <c r="AM149" s="48"/>
      <c r="AN149" s="48"/>
      <c r="AP149" s="48"/>
    </row>
    <row r="150" spans="1:42" s="4" customFormat="1" ht="15" x14ac:dyDescent="0.25">
      <c r="A150" s="51"/>
      <c r="B150" s="50" t="s">
        <v>60</v>
      </c>
      <c r="C150" s="853" t="s">
        <v>66</v>
      </c>
      <c r="D150" s="853"/>
      <c r="E150" s="853"/>
      <c r="F150" s="53"/>
      <c r="G150" s="54"/>
      <c r="H150" s="54"/>
      <c r="I150" s="54"/>
      <c r="J150" s="57">
        <v>375.75</v>
      </c>
      <c r="K150" s="56">
        <v>1.1499999999999999</v>
      </c>
      <c r="L150" s="57">
        <v>4.32</v>
      </c>
      <c r="M150" s="56">
        <v>35.42</v>
      </c>
      <c r="N150" s="133">
        <v>153.01</v>
      </c>
      <c r="AF150" s="39"/>
      <c r="AG150" s="48"/>
      <c r="AH150" s="48"/>
      <c r="AJ150" s="3" t="s">
        <v>66</v>
      </c>
      <c r="AM150" s="48"/>
      <c r="AN150" s="48"/>
      <c r="AP150" s="48"/>
    </row>
    <row r="151" spans="1:42" s="4" customFormat="1" ht="15" x14ac:dyDescent="0.25">
      <c r="A151" s="51"/>
      <c r="B151" s="50" t="s">
        <v>67</v>
      </c>
      <c r="C151" s="853" t="s">
        <v>68</v>
      </c>
      <c r="D151" s="853"/>
      <c r="E151" s="853"/>
      <c r="F151" s="53"/>
      <c r="G151" s="54"/>
      <c r="H151" s="54"/>
      <c r="I151" s="54"/>
      <c r="J151" s="57">
        <v>732.4</v>
      </c>
      <c r="K151" s="56">
        <v>1.1499999999999999</v>
      </c>
      <c r="L151" s="57">
        <v>8.42</v>
      </c>
      <c r="M151" s="54"/>
      <c r="N151" s="59"/>
      <c r="AF151" s="39"/>
      <c r="AG151" s="48"/>
      <c r="AH151" s="48"/>
      <c r="AJ151" s="3" t="s">
        <v>68</v>
      </c>
      <c r="AM151" s="48"/>
      <c r="AN151" s="48"/>
      <c r="AP151" s="48"/>
    </row>
    <row r="152" spans="1:42" s="4" customFormat="1" ht="15" x14ac:dyDescent="0.25">
      <c r="A152" s="51"/>
      <c r="B152" s="50" t="s">
        <v>69</v>
      </c>
      <c r="C152" s="853" t="s">
        <v>70</v>
      </c>
      <c r="D152" s="853"/>
      <c r="E152" s="853"/>
      <c r="F152" s="53"/>
      <c r="G152" s="54"/>
      <c r="H152" s="54"/>
      <c r="I152" s="54"/>
      <c r="J152" s="57">
        <v>345.45</v>
      </c>
      <c r="K152" s="56">
        <v>1.1499999999999999</v>
      </c>
      <c r="L152" s="57">
        <v>3.97</v>
      </c>
      <c r="M152" s="56">
        <v>35.42</v>
      </c>
      <c r="N152" s="133">
        <v>140.62</v>
      </c>
      <c r="AF152" s="39"/>
      <c r="AG152" s="48"/>
      <c r="AH152" s="48"/>
      <c r="AJ152" s="3" t="s">
        <v>70</v>
      </c>
      <c r="AM152" s="48"/>
      <c r="AN152" s="48"/>
      <c r="AP152" s="48"/>
    </row>
    <row r="153" spans="1:42" s="4" customFormat="1" ht="15" x14ac:dyDescent="0.25">
      <c r="A153" s="60"/>
      <c r="B153" s="50"/>
      <c r="C153" s="853" t="s">
        <v>71</v>
      </c>
      <c r="D153" s="853"/>
      <c r="E153" s="853"/>
      <c r="F153" s="53" t="s">
        <v>72</v>
      </c>
      <c r="G153" s="56">
        <v>44.05</v>
      </c>
      <c r="H153" s="56">
        <v>1.1499999999999999</v>
      </c>
      <c r="I153" s="132">
        <v>0.506575</v>
      </c>
      <c r="J153" s="63"/>
      <c r="K153" s="54"/>
      <c r="L153" s="63"/>
      <c r="M153" s="54"/>
      <c r="N153" s="59"/>
      <c r="AF153" s="39"/>
      <c r="AG153" s="48"/>
      <c r="AH153" s="48"/>
      <c r="AK153" s="3" t="s">
        <v>71</v>
      </c>
      <c r="AM153" s="48"/>
      <c r="AN153" s="48"/>
      <c r="AP153" s="48"/>
    </row>
    <row r="154" spans="1:42" s="4" customFormat="1" ht="15" x14ac:dyDescent="0.25">
      <c r="A154" s="60"/>
      <c r="B154" s="50"/>
      <c r="C154" s="853" t="s">
        <v>73</v>
      </c>
      <c r="D154" s="853"/>
      <c r="E154" s="853"/>
      <c r="F154" s="53" t="s">
        <v>72</v>
      </c>
      <c r="G154" s="56">
        <v>29.78</v>
      </c>
      <c r="H154" s="56">
        <v>1.1499999999999999</v>
      </c>
      <c r="I154" s="64">
        <v>0.34247</v>
      </c>
      <c r="J154" s="63"/>
      <c r="K154" s="54"/>
      <c r="L154" s="63"/>
      <c r="M154" s="54"/>
      <c r="N154" s="59"/>
      <c r="AF154" s="39"/>
      <c r="AG154" s="48"/>
      <c r="AH154" s="48"/>
      <c r="AK154" s="3" t="s">
        <v>73</v>
      </c>
      <c r="AM154" s="48"/>
      <c r="AN154" s="48"/>
      <c r="AP154" s="48"/>
    </row>
    <row r="155" spans="1:42" s="4" customFormat="1" ht="15" x14ac:dyDescent="0.25">
      <c r="A155" s="51"/>
      <c r="B155" s="50"/>
      <c r="C155" s="854" t="s">
        <v>74</v>
      </c>
      <c r="D155" s="854"/>
      <c r="E155" s="854"/>
      <c r="F155" s="65"/>
      <c r="G155" s="66"/>
      <c r="H155" s="66"/>
      <c r="I155" s="66"/>
      <c r="J155" s="67">
        <v>1108.1500000000001</v>
      </c>
      <c r="K155" s="66"/>
      <c r="L155" s="68">
        <v>12.74</v>
      </c>
      <c r="M155" s="66"/>
      <c r="N155" s="69"/>
      <c r="AF155" s="39"/>
      <c r="AG155" s="48"/>
      <c r="AH155" s="48"/>
      <c r="AL155" s="3" t="s">
        <v>74</v>
      </c>
      <c r="AM155" s="48"/>
      <c r="AN155" s="48"/>
      <c r="AP155" s="48"/>
    </row>
    <row r="156" spans="1:42" s="4" customFormat="1" ht="15" x14ac:dyDescent="0.25">
      <c r="A156" s="60"/>
      <c r="B156" s="50"/>
      <c r="C156" s="853" t="s">
        <v>75</v>
      </c>
      <c r="D156" s="853"/>
      <c r="E156" s="853"/>
      <c r="F156" s="53"/>
      <c r="G156" s="54"/>
      <c r="H156" s="54"/>
      <c r="I156" s="54"/>
      <c r="J156" s="63"/>
      <c r="K156" s="54"/>
      <c r="L156" s="57">
        <v>8.2899999999999991</v>
      </c>
      <c r="M156" s="54"/>
      <c r="N156" s="133">
        <v>293.63</v>
      </c>
      <c r="AF156" s="39"/>
      <c r="AG156" s="48"/>
      <c r="AH156" s="48"/>
      <c r="AK156" s="3" t="s">
        <v>75</v>
      </c>
      <c r="AM156" s="48"/>
      <c r="AN156" s="48"/>
      <c r="AP156" s="48"/>
    </row>
    <row r="157" spans="1:42" s="4" customFormat="1" ht="15" x14ac:dyDescent="0.25">
      <c r="A157" s="60"/>
      <c r="B157" s="50" t="s">
        <v>825</v>
      </c>
      <c r="C157" s="853" t="s">
        <v>826</v>
      </c>
      <c r="D157" s="853"/>
      <c r="E157" s="853"/>
      <c r="F157" s="53" t="s">
        <v>78</v>
      </c>
      <c r="G157" s="70">
        <v>93</v>
      </c>
      <c r="H157" s="54"/>
      <c r="I157" s="70">
        <v>93</v>
      </c>
      <c r="J157" s="63"/>
      <c r="K157" s="54"/>
      <c r="L157" s="57">
        <v>7.71</v>
      </c>
      <c r="M157" s="54"/>
      <c r="N157" s="133">
        <v>273.08</v>
      </c>
      <c r="AF157" s="39"/>
      <c r="AG157" s="48"/>
      <c r="AH157" s="48"/>
      <c r="AK157" s="3" t="s">
        <v>826</v>
      </c>
      <c r="AM157" s="48"/>
      <c r="AN157" s="48"/>
      <c r="AP157" s="48"/>
    </row>
    <row r="158" spans="1:42" s="4" customFormat="1" ht="15" x14ac:dyDescent="0.25">
      <c r="A158" s="60"/>
      <c r="B158" s="50" t="s">
        <v>827</v>
      </c>
      <c r="C158" s="853" t="s">
        <v>828</v>
      </c>
      <c r="D158" s="853"/>
      <c r="E158" s="853"/>
      <c r="F158" s="53" t="s">
        <v>78</v>
      </c>
      <c r="G158" s="70">
        <v>62</v>
      </c>
      <c r="H158" s="54"/>
      <c r="I158" s="70">
        <v>62</v>
      </c>
      <c r="J158" s="63"/>
      <c r="K158" s="54"/>
      <c r="L158" s="57">
        <v>5.14</v>
      </c>
      <c r="M158" s="54"/>
      <c r="N158" s="133">
        <v>182.05</v>
      </c>
      <c r="AF158" s="39"/>
      <c r="AG158" s="48"/>
      <c r="AH158" s="48"/>
      <c r="AK158" s="3" t="s">
        <v>828</v>
      </c>
      <c r="AM158" s="48"/>
      <c r="AN158" s="48"/>
      <c r="AP158" s="48"/>
    </row>
    <row r="159" spans="1:42" s="4" customFormat="1" ht="15" x14ac:dyDescent="0.25">
      <c r="A159" s="71"/>
      <c r="B159" s="72"/>
      <c r="C159" s="847" t="s">
        <v>81</v>
      </c>
      <c r="D159" s="847"/>
      <c r="E159" s="847"/>
      <c r="F159" s="42"/>
      <c r="G159" s="43"/>
      <c r="H159" s="43"/>
      <c r="I159" s="43"/>
      <c r="J159" s="46"/>
      <c r="K159" s="43"/>
      <c r="L159" s="131">
        <v>25.59</v>
      </c>
      <c r="M159" s="66"/>
      <c r="N159" s="47"/>
      <c r="AF159" s="39"/>
      <c r="AG159" s="48"/>
      <c r="AH159" s="48"/>
      <c r="AM159" s="48" t="s">
        <v>81</v>
      </c>
      <c r="AN159" s="48"/>
      <c r="AP159" s="48"/>
    </row>
    <row r="160" spans="1:42" s="4" customFormat="1" ht="23.25" x14ac:dyDescent="0.25">
      <c r="A160" s="40" t="s">
        <v>161</v>
      </c>
      <c r="B160" s="41" t="s">
        <v>829</v>
      </c>
      <c r="C160" s="847" t="s">
        <v>830</v>
      </c>
      <c r="D160" s="847"/>
      <c r="E160" s="847"/>
      <c r="F160" s="42" t="s">
        <v>174</v>
      </c>
      <c r="G160" s="43">
        <v>4</v>
      </c>
      <c r="H160" s="44">
        <v>1</v>
      </c>
      <c r="I160" s="44">
        <v>4</v>
      </c>
      <c r="J160" s="131">
        <v>5.28</v>
      </c>
      <c r="K160" s="43"/>
      <c r="L160" s="131">
        <v>21.12</v>
      </c>
      <c r="M160" s="43"/>
      <c r="N160" s="47"/>
      <c r="AF160" s="39"/>
      <c r="AG160" s="48"/>
      <c r="AH160" s="48" t="s">
        <v>830</v>
      </c>
      <c r="AM160" s="48"/>
      <c r="AN160" s="48"/>
      <c r="AP160" s="48"/>
    </row>
    <row r="161" spans="1:42" s="4" customFormat="1" ht="15" x14ac:dyDescent="0.25">
      <c r="A161" s="71"/>
      <c r="B161" s="72"/>
      <c r="C161" s="847" t="s">
        <v>81</v>
      </c>
      <c r="D161" s="847"/>
      <c r="E161" s="847"/>
      <c r="F161" s="42"/>
      <c r="G161" s="43"/>
      <c r="H161" s="43"/>
      <c r="I161" s="43"/>
      <c r="J161" s="46"/>
      <c r="K161" s="43"/>
      <c r="L161" s="131">
        <v>21.12</v>
      </c>
      <c r="M161" s="66"/>
      <c r="N161" s="47"/>
      <c r="AF161" s="39"/>
      <c r="AG161" s="48"/>
      <c r="AH161" s="48"/>
      <c r="AM161" s="48" t="s">
        <v>81</v>
      </c>
      <c r="AN161" s="48"/>
      <c r="AP161" s="48"/>
    </row>
    <row r="162" spans="1:42" s="4" customFormat="1" ht="34.5" x14ac:dyDescent="0.25">
      <c r="A162" s="40" t="s">
        <v>165</v>
      </c>
      <c r="B162" s="41" t="s">
        <v>831</v>
      </c>
      <c r="C162" s="847" t="s">
        <v>832</v>
      </c>
      <c r="D162" s="847"/>
      <c r="E162" s="847"/>
      <c r="F162" s="42" t="s">
        <v>174</v>
      </c>
      <c r="G162" s="43">
        <v>1</v>
      </c>
      <c r="H162" s="44">
        <v>1</v>
      </c>
      <c r="I162" s="44">
        <v>1</v>
      </c>
      <c r="J162" s="131">
        <v>524.20000000000005</v>
      </c>
      <c r="K162" s="43"/>
      <c r="L162" s="131">
        <v>524.20000000000005</v>
      </c>
      <c r="M162" s="43"/>
      <c r="N162" s="47"/>
      <c r="AF162" s="39"/>
      <c r="AG162" s="48"/>
      <c r="AH162" s="48" t="s">
        <v>832</v>
      </c>
      <c r="AM162" s="48"/>
      <c r="AN162" s="48"/>
      <c r="AP162" s="48"/>
    </row>
    <row r="163" spans="1:42" s="4" customFormat="1" ht="15" x14ac:dyDescent="0.25">
      <c r="A163" s="71"/>
      <c r="B163" s="72"/>
      <c r="C163" s="847" t="s">
        <v>81</v>
      </c>
      <c r="D163" s="847"/>
      <c r="E163" s="847"/>
      <c r="F163" s="42"/>
      <c r="G163" s="43"/>
      <c r="H163" s="43"/>
      <c r="I163" s="43"/>
      <c r="J163" s="46"/>
      <c r="K163" s="43"/>
      <c r="L163" s="131">
        <v>524.20000000000005</v>
      </c>
      <c r="M163" s="66"/>
      <c r="N163" s="47"/>
      <c r="AF163" s="39"/>
      <c r="AG163" s="48"/>
      <c r="AH163" s="48"/>
      <c r="AM163" s="48" t="s">
        <v>81</v>
      </c>
      <c r="AN163" s="48"/>
      <c r="AP163" s="48"/>
    </row>
    <row r="164" spans="1:42" s="4" customFormat="1" ht="0" hidden="1" customHeight="1" x14ac:dyDescent="0.25">
      <c r="A164" s="110"/>
      <c r="B164" s="111"/>
      <c r="C164" s="111"/>
      <c r="D164" s="111"/>
      <c r="E164" s="111"/>
      <c r="F164" s="112"/>
      <c r="G164" s="112"/>
      <c r="H164" s="112"/>
      <c r="I164" s="112"/>
      <c r="J164" s="113"/>
      <c r="K164" s="112"/>
      <c r="L164" s="113"/>
      <c r="M164" s="54"/>
      <c r="N164" s="113"/>
      <c r="AF164" s="39"/>
      <c r="AG164" s="48"/>
      <c r="AH164" s="48"/>
      <c r="AM164" s="48"/>
      <c r="AN164" s="48"/>
      <c r="AP164" s="48"/>
    </row>
    <row r="165" spans="1:42" s="4" customFormat="1" ht="15" x14ac:dyDescent="0.25">
      <c r="A165" s="114"/>
      <c r="B165" s="115"/>
      <c r="C165" s="847" t="s">
        <v>833</v>
      </c>
      <c r="D165" s="847"/>
      <c r="E165" s="847"/>
      <c r="F165" s="847"/>
      <c r="G165" s="847"/>
      <c r="H165" s="847"/>
      <c r="I165" s="847"/>
      <c r="J165" s="847"/>
      <c r="K165" s="847"/>
      <c r="L165" s="116"/>
      <c r="M165" s="117"/>
      <c r="N165" s="118"/>
      <c r="AF165" s="39"/>
      <c r="AG165" s="48"/>
      <c r="AH165" s="48"/>
      <c r="AM165" s="48"/>
      <c r="AN165" s="48" t="s">
        <v>833</v>
      </c>
      <c r="AP165" s="48"/>
    </row>
    <row r="166" spans="1:42" s="4" customFormat="1" ht="15" x14ac:dyDescent="0.25">
      <c r="A166" s="119"/>
      <c r="B166" s="50"/>
      <c r="C166" s="853" t="s">
        <v>99</v>
      </c>
      <c r="D166" s="853"/>
      <c r="E166" s="853"/>
      <c r="F166" s="853"/>
      <c r="G166" s="853"/>
      <c r="H166" s="853"/>
      <c r="I166" s="853"/>
      <c r="J166" s="853"/>
      <c r="K166" s="853"/>
      <c r="L166" s="124">
        <v>558.05999999999995</v>
      </c>
      <c r="M166" s="121"/>
      <c r="N166" s="122"/>
      <c r="AF166" s="39"/>
      <c r="AG166" s="48"/>
      <c r="AH166" s="48"/>
      <c r="AM166" s="48"/>
      <c r="AN166" s="48"/>
      <c r="AO166" s="3" t="s">
        <v>99</v>
      </c>
      <c r="AP166" s="48"/>
    </row>
    <row r="167" spans="1:42" s="4" customFormat="1" ht="15" x14ac:dyDescent="0.25">
      <c r="A167" s="119"/>
      <c r="B167" s="50"/>
      <c r="C167" s="853" t="s">
        <v>100</v>
      </c>
      <c r="D167" s="853"/>
      <c r="E167" s="853"/>
      <c r="F167" s="853"/>
      <c r="G167" s="853"/>
      <c r="H167" s="853"/>
      <c r="I167" s="853"/>
      <c r="J167" s="853"/>
      <c r="K167" s="853"/>
      <c r="L167" s="123"/>
      <c r="M167" s="121"/>
      <c r="N167" s="122"/>
      <c r="AF167" s="39"/>
      <c r="AG167" s="48"/>
      <c r="AH167" s="48"/>
      <c r="AM167" s="48"/>
      <c r="AN167" s="48"/>
      <c r="AO167" s="3" t="s">
        <v>100</v>
      </c>
      <c r="AP167" s="48"/>
    </row>
    <row r="168" spans="1:42" s="4" customFormat="1" ht="15" x14ac:dyDescent="0.25">
      <c r="A168" s="119"/>
      <c r="B168" s="50"/>
      <c r="C168" s="853" t="s">
        <v>101</v>
      </c>
      <c r="D168" s="853"/>
      <c r="E168" s="853"/>
      <c r="F168" s="853"/>
      <c r="G168" s="853"/>
      <c r="H168" s="853"/>
      <c r="I168" s="853"/>
      <c r="J168" s="853"/>
      <c r="K168" s="853"/>
      <c r="L168" s="124">
        <v>4.32</v>
      </c>
      <c r="M168" s="121"/>
      <c r="N168" s="122"/>
      <c r="AF168" s="39"/>
      <c r="AG168" s="48"/>
      <c r="AH168" s="48"/>
      <c r="AM168" s="48"/>
      <c r="AN168" s="48"/>
      <c r="AO168" s="3" t="s">
        <v>101</v>
      </c>
      <c r="AP168" s="48"/>
    </row>
    <row r="169" spans="1:42" s="4" customFormat="1" ht="15" x14ac:dyDescent="0.25">
      <c r="A169" s="119"/>
      <c r="B169" s="50"/>
      <c r="C169" s="853" t="s">
        <v>102</v>
      </c>
      <c r="D169" s="853"/>
      <c r="E169" s="853"/>
      <c r="F169" s="853"/>
      <c r="G169" s="853"/>
      <c r="H169" s="853"/>
      <c r="I169" s="853"/>
      <c r="J169" s="853"/>
      <c r="K169" s="853"/>
      <c r="L169" s="124">
        <v>8.42</v>
      </c>
      <c r="M169" s="121"/>
      <c r="N169" s="122"/>
      <c r="AF169" s="39"/>
      <c r="AG169" s="48"/>
      <c r="AH169" s="48"/>
      <c r="AM169" s="48"/>
      <c r="AN169" s="48"/>
      <c r="AO169" s="3" t="s">
        <v>102</v>
      </c>
      <c r="AP169" s="48"/>
    </row>
    <row r="170" spans="1:42" s="4" customFormat="1" ht="15" x14ac:dyDescent="0.25">
      <c r="A170" s="119"/>
      <c r="B170" s="50"/>
      <c r="C170" s="853" t="s">
        <v>103</v>
      </c>
      <c r="D170" s="853"/>
      <c r="E170" s="853"/>
      <c r="F170" s="853"/>
      <c r="G170" s="853"/>
      <c r="H170" s="853"/>
      <c r="I170" s="853"/>
      <c r="J170" s="853"/>
      <c r="K170" s="853"/>
      <c r="L170" s="124">
        <v>3.97</v>
      </c>
      <c r="M170" s="121"/>
      <c r="N170" s="122"/>
      <c r="AF170" s="39"/>
      <c r="AG170" s="48"/>
      <c r="AH170" s="48"/>
      <c r="AM170" s="48"/>
      <c r="AN170" s="48"/>
      <c r="AO170" s="3" t="s">
        <v>103</v>
      </c>
      <c r="AP170" s="48"/>
    </row>
    <row r="171" spans="1:42" s="4" customFormat="1" ht="15" x14ac:dyDescent="0.25">
      <c r="A171" s="119"/>
      <c r="B171" s="50"/>
      <c r="C171" s="853" t="s">
        <v>138</v>
      </c>
      <c r="D171" s="853"/>
      <c r="E171" s="853"/>
      <c r="F171" s="853"/>
      <c r="G171" s="853"/>
      <c r="H171" s="853"/>
      <c r="I171" s="853"/>
      <c r="J171" s="853"/>
      <c r="K171" s="853"/>
      <c r="L171" s="124">
        <v>545.32000000000005</v>
      </c>
      <c r="M171" s="121"/>
      <c r="N171" s="122"/>
      <c r="AF171" s="39"/>
      <c r="AG171" s="48"/>
      <c r="AH171" s="48"/>
      <c r="AM171" s="48"/>
      <c r="AN171" s="48"/>
      <c r="AO171" s="3" t="s">
        <v>138</v>
      </c>
      <c r="AP171" s="48"/>
    </row>
    <row r="172" spans="1:42" s="4" customFormat="1" ht="15" x14ac:dyDescent="0.25">
      <c r="A172" s="119"/>
      <c r="B172" s="50"/>
      <c r="C172" s="853" t="s">
        <v>104</v>
      </c>
      <c r="D172" s="853"/>
      <c r="E172" s="853"/>
      <c r="F172" s="853"/>
      <c r="G172" s="853"/>
      <c r="H172" s="853"/>
      <c r="I172" s="853"/>
      <c r="J172" s="853"/>
      <c r="K172" s="853"/>
      <c r="L172" s="124">
        <v>570.91</v>
      </c>
      <c r="M172" s="121"/>
      <c r="N172" s="122"/>
      <c r="AF172" s="39"/>
      <c r="AG172" s="48"/>
      <c r="AH172" s="48"/>
      <c r="AM172" s="48"/>
      <c r="AN172" s="48"/>
      <c r="AO172" s="3" t="s">
        <v>104</v>
      </c>
      <c r="AP172" s="48"/>
    </row>
    <row r="173" spans="1:42" s="4" customFormat="1" ht="15" x14ac:dyDescent="0.25">
      <c r="A173" s="119"/>
      <c r="B173" s="50"/>
      <c r="C173" s="853" t="s">
        <v>100</v>
      </c>
      <c r="D173" s="853"/>
      <c r="E173" s="853"/>
      <c r="F173" s="853"/>
      <c r="G173" s="853"/>
      <c r="H173" s="853"/>
      <c r="I173" s="853"/>
      <c r="J173" s="853"/>
      <c r="K173" s="853"/>
      <c r="L173" s="123"/>
      <c r="M173" s="121"/>
      <c r="N173" s="122"/>
      <c r="AF173" s="39"/>
      <c r="AG173" s="48"/>
      <c r="AH173" s="48"/>
      <c r="AM173" s="48"/>
      <c r="AN173" s="48"/>
      <c r="AO173" s="3" t="s">
        <v>100</v>
      </c>
      <c r="AP173" s="48"/>
    </row>
    <row r="174" spans="1:42" s="4" customFormat="1" ht="15" x14ac:dyDescent="0.25">
      <c r="A174" s="119"/>
      <c r="B174" s="50"/>
      <c r="C174" s="853" t="s">
        <v>105</v>
      </c>
      <c r="D174" s="853"/>
      <c r="E174" s="853"/>
      <c r="F174" s="853"/>
      <c r="G174" s="853"/>
      <c r="H174" s="853"/>
      <c r="I174" s="853"/>
      <c r="J174" s="853"/>
      <c r="K174" s="853"/>
      <c r="L174" s="124">
        <v>4.32</v>
      </c>
      <c r="M174" s="121"/>
      <c r="N174" s="122"/>
      <c r="AF174" s="39"/>
      <c r="AG174" s="48"/>
      <c r="AH174" s="48"/>
      <c r="AM174" s="48"/>
      <c r="AN174" s="48"/>
      <c r="AO174" s="3" t="s">
        <v>105</v>
      </c>
      <c r="AP174" s="48"/>
    </row>
    <row r="175" spans="1:42" s="4" customFormat="1" ht="15" x14ac:dyDescent="0.25">
      <c r="A175" s="119"/>
      <c r="B175" s="50"/>
      <c r="C175" s="853" t="s">
        <v>106</v>
      </c>
      <c r="D175" s="853"/>
      <c r="E175" s="853"/>
      <c r="F175" s="853"/>
      <c r="G175" s="853"/>
      <c r="H175" s="853"/>
      <c r="I175" s="853"/>
      <c r="J175" s="853"/>
      <c r="K175" s="853"/>
      <c r="L175" s="124">
        <v>8.42</v>
      </c>
      <c r="M175" s="121"/>
      <c r="N175" s="122"/>
      <c r="AF175" s="39"/>
      <c r="AG175" s="48"/>
      <c r="AH175" s="48"/>
      <c r="AM175" s="48"/>
      <c r="AN175" s="48"/>
      <c r="AO175" s="3" t="s">
        <v>106</v>
      </c>
      <c r="AP175" s="48"/>
    </row>
    <row r="176" spans="1:42" s="4" customFormat="1" ht="15" x14ac:dyDescent="0.25">
      <c r="A176" s="119"/>
      <c r="B176" s="50"/>
      <c r="C176" s="853" t="s">
        <v>107</v>
      </c>
      <c r="D176" s="853"/>
      <c r="E176" s="853"/>
      <c r="F176" s="853"/>
      <c r="G176" s="853"/>
      <c r="H176" s="853"/>
      <c r="I176" s="853"/>
      <c r="J176" s="853"/>
      <c r="K176" s="853"/>
      <c r="L176" s="124">
        <v>3.97</v>
      </c>
      <c r="M176" s="121"/>
      <c r="N176" s="122"/>
      <c r="AF176" s="39"/>
      <c r="AG176" s="48"/>
      <c r="AH176" s="48"/>
      <c r="AM176" s="48"/>
      <c r="AN176" s="48"/>
      <c r="AO176" s="3" t="s">
        <v>107</v>
      </c>
      <c r="AP176" s="48"/>
    </row>
    <row r="177" spans="1:44" s="4" customFormat="1" ht="15" x14ac:dyDescent="0.25">
      <c r="A177" s="119"/>
      <c r="B177" s="50"/>
      <c r="C177" s="853" t="s">
        <v>139</v>
      </c>
      <c r="D177" s="853"/>
      <c r="E177" s="853"/>
      <c r="F177" s="853"/>
      <c r="G177" s="853"/>
      <c r="H177" s="853"/>
      <c r="I177" s="853"/>
      <c r="J177" s="853"/>
      <c r="K177" s="853"/>
      <c r="L177" s="124">
        <v>545.32000000000005</v>
      </c>
      <c r="M177" s="121"/>
      <c r="N177" s="122"/>
      <c r="AF177" s="39"/>
      <c r="AG177" s="48"/>
      <c r="AH177" s="48"/>
      <c r="AM177" s="48"/>
      <c r="AN177" s="48"/>
      <c r="AO177" s="3" t="s">
        <v>139</v>
      </c>
      <c r="AP177" s="48"/>
    </row>
    <row r="178" spans="1:44" s="4" customFormat="1" ht="15" x14ac:dyDescent="0.25">
      <c r="A178" s="119"/>
      <c r="B178" s="50"/>
      <c r="C178" s="853" t="s">
        <v>108</v>
      </c>
      <c r="D178" s="853"/>
      <c r="E178" s="853"/>
      <c r="F178" s="853"/>
      <c r="G178" s="853"/>
      <c r="H178" s="853"/>
      <c r="I178" s="853"/>
      <c r="J178" s="853"/>
      <c r="K178" s="853"/>
      <c r="L178" s="124">
        <v>7.71</v>
      </c>
      <c r="M178" s="121"/>
      <c r="N178" s="122"/>
      <c r="AF178" s="39"/>
      <c r="AG178" s="48"/>
      <c r="AH178" s="48"/>
      <c r="AM178" s="48"/>
      <c r="AN178" s="48"/>
      <c r="AO178" s="3" t="s">
        <v>108</v>
      </c>
      <c r="AP178" s="48"/>
    </row>
    <row r="179" spans="1:44" s="4" customFormat="1" ht="15" x14ac:dyDescent="0.25">
      <c r="A179" s="119"/>
      <c r="B179" s="50"/>
      <c r="C179" s="853" t="s">
        <v>109</v>
      </c>
      <c r="D179" s="853"/>
      <c r="E179" s="853"/>
      <c r="F179" s="853"/>
      <c r="G179" s="853"/>
      <c r="H179" s="853"/>
      <c r="I179" s="853"/>
      <c r="J179" s="853"/>
      <c r="K179" s="853"/>
      <c r="L179" s="124">
        <v>5.14</v>
      </c>
      <c r="M179" s="121"/>
      <c r="N179" s="122"/>
      <c r="AF179" s="39"/>
      <c r="AG179" s="48"/>
      <c r="AH179" s="48"/>
      <c r="AM179" s="48"/>
      <c r="AN179" s="48"/>
      <c r="AO179" s="3" t="s">
        <v>109</v>
      </c>
      <c r="AP179" s="48"/>
    </row>
    <row r="180" spans="1:44" s="4" customFormat="1" ht="15" x14ac:dyDescent="0.25">
      <c r="A180" s="119"/>
      <c r="B180" s="50"/>
      <c r="C180" s="853" t="s">
        <v>110</v>
      </c>
      <c r="D180" s="853"/>
      <c r="E180" s="853"/>
      <c r="F180" s="853"/>
      <c r="G180" s="853"/>
      <c r="H180" s="853"/>
      <c r="I180" s="853"/>
      <c r="J180" s="853"/>
      <c r="K180" s="853"/>
      <c r="L180" s="124">
        <v>8.2899999999999991</v>
      </c>
      <c r="M180" s="121"/>
      <c r="N180" s="122"/>
      <c r="AF180" s="39"/>
      <c r="AG180" s="48"/>
      <c r="AH180" s="48"/>
      <c r="AM180" s="48"/>
      <c r="AN180" s="48"/>
      <c r="AO180" s="3" t="s">
        <v>110</v>
      </c>
      <c r="AP180" s="48"/>
    </row>
    <row r="181" spans="1:44" s="4" customFormat="1" ht="15" x14ac:dyDescent="0.25">
      <c r="A181" s="119"/>
      <c r="B181" s="50"/>
      <c r="C181" s="853" t="s">
        <v>111</v>
      </c>
      <c r="D181" s="853"/>
      <c r="E181" s="853"/>
      <c r="F181" s="853"/>
      <c r="G181" s="853"/>
      <c r="H181" s="853"/>
      <c r="I181" s="853"/>
      <c r="J181" s="853"/>
      <c r="K181" s="853"/>
      <c r="L181" s="124">
        <v>7.71</v>
      </c>
      <c r="M181" s="121"/>
      <c r="N181" s="122"/>
      <c r="AF181" s="39"/>
      <c r="AG181" s="48"/>
      <c r="AH181" s="48"/>
      <c r="AM181" s="48"/>
      <c r="AN181" s="48"/>
      <c r="AO181" s="3" t="s">
        <v>111</v>
      </c>
      <c r="AP181" s="48"/>
    </row>
    <row r="182" spans="1:44" s="4" customFormat="1" ht="15" x14ac:dyDescent="0.25">
      <c r="A182" s="119"/>
      <c r="B182" s="50"/>
      <c r="C182" s="853" t="s">
        <v>112</v>
      </c>
      <c r="D182" s="853"/>
      <c r="E182" s="853"/>
      <c r="F182" s="853"/>
      <c r="G182" s="853"/>
      <c r="H182" s="853"/>
      <c r="I182" s="853"/>
      <c r="J182" s="853"/>
      <c r="K182" s="853"/>
      <c r="L182" s="124">
        <v>5.14</v>
      </c>
      <c r="M182" s="121"/>
      <c r="N182" s="122"/>
      <c r="AF182" s="39"/>
      <c r="AG182" s="48"/>
      <c r="AH182" s="48"/>
      <c r="AM182" s="48"/>
      <c r="AN182" s="48"/>
      <c r="AO182" s="3" t="s">
        <v>112</v>
      </c>
      <c r="AP182" s="48"/>
    </row>
    <row r="183" spans="1:44" s="4" customFormat="1" ht="15" x14ac:dyDescent="0.25">
      <c r="A183" s="119"/>
      <c r="B183" s="125"/>
      <c r="C183" s="861" t="s">
        <v>834</v>
      </c>
      <c r="D183" s="861"/>
      <c r="E183" s="861"/>
      <c r="F183" s="861"/>
      <c r="G183" s="861"/>
      <c r="H183" s="861"/>
      <c r="I183" s="861"/>
      <c r="J183" s="861"/>
      <c r="K183" s="861"/>
      <c r="L183" s="160">
        <v>570.91</v>
      </c>
      <c r="M183" s="127"/>
      <c r="N183" s="128"/>
      <c r="AF183" s="39"/>
      <c r="AG183" s="48"/>
      <c r="AH183" s="48"/>
      <c r="AM183" s="48"/>
      <c r="AN183" s="48"/>
      <c r="AP183" s="48" t="s">
        <v>834</v>
      </c>
    </row>
    <row r="184" spans="1:44" s="4" customFormat="1" ht="11.25" hidden="1" customHeight="1" x14ac:dyDescent="0.25">
      <c r="B184" s="138"/>
      <c r="C184" s="138"/>
      <c r="D184" s="138"/>
      <c r="E184" s="138"/>
      <c r="F184" s="138"/>
      <c r="G184" s="138"/>
      <c r="H184" s="138"/>
      <c r="I184" s="138"/>
      <c r="J184" s="138"/>
      <c r="K184" s="138"/>
      <c r="L184" s="139"/>
      <c r="M184" s="139"/>
      <c r="N184" s="139"/>
      <c r="R184" s="140"/>
    </row>
    <row r="185" spans="1:44" s="4" customFormat="1" ht="15" x14ac:dyDescent="0.25">
      <c r="A185" s="114"/>
      <c r="B185" s="115"/>
      <c r="C185" s="847" t="s">
        <v>362</v>
      </c>
      <c r="D185" s="847"/>
      <c r="E185" s="847"/>
      <c r="F185" s="847"/>
      <c r="G185" s="847"/>
      <c r="H185" s="847"/>
      <c r="I185" s="847"/>
      <c r="J185" s="847"/>
      <c r="K185" s="847"/>
      <c r="L185" s="116"/>
      <c r="M185" s="117"/>
      <c r="N185" s="118"/>
      <c r="AQ185" s="48" t="s">
        <v>362</v>
      </c>
    </row>
    <row r="186" spans="1:44" s="4" customFormat="1" ht="15" x14ac:dyDescent="0.25">
      <c r="A186" s="119"/>
      <c r="B186" s="50"/>
      <c r="C186" s="853" t="s">
        <v>99</v>
      </c>
      <c r="D186" s="853"/>
      <c r="E186" s="853"/>
      <c r="F186" s="853"/>
      <c r="G186" s="853"/>
      <c r="H186" s="853"/>
      <c r="I186" s="853"/>
      <c r="J186" s="853"/>
      <c r="K186" s="853"/>
      <c r="L186" s="120">
        <v>8580.92</v>
      </c>
      <c r="M186" s="121"/>
      <c r="N186" s="141">
        <v>85194.74</v>
      </c>
      <c r="AQ186" s="48"/>
      <c r="AR186" s="3" t="s">
        <v>99</v>
      </c>
    </row>
    <row r="187" spans="1:44" s="4" customFormat="1" ht="15" x14ac:dyDescent="0.25">
      <c r="A187" s="119"/>
      <c r="B187" s="50"/>
      <c r="C187" s="853" t="s">
        <v>100</v>
      </c>
      <c r="D187" s="853"/>
      <c r="E187" s="853"/>
      <c r="F187" s="853"/>
      <c r="G187" s="853"/>
      <c r="H187" s="853"/>
      <c r="I187" s="853"/>
      <c r="J187" s="853"/>
      <c r="K187" s="853"/>
      <c r="L187" s="123"/>
      <c r="M187" s="121"/>
      <c r="N187" s="122"/>
      <c r="AQ187" s="48"/>
      <c r="AR187" s="3" t="s">
        <v>100</v>
      </c>
    </row>
    <row r="188" spans="1:44" s="4" customFormat="1" ht="15" x14ac:dyDescent="0.25">
      <c r="A188" s="119"/>
      <c r="B188" s="50"/>
      <c r="C188" s="853" t="s">
        <v>101</v>
      </c>
      <c r="D188" s="853"/>
      <c r="E188" s="853"/>
      <c r="F188" s="853"/>
      <c r="G188" s="853"/>
      <c r="H188" s="853"/>
      <c r="I188" s="853"/>
      <c r="J188" s="853"/>
      <c r="K188" s="853"/>
      <c r="L188" s="124">
        <v>384.15</v>
      </c>
      <c r="M188" s="121"/>
      <c r="N188" s="141">
        <v>13606.58</v>
      </c>
      <c r="AQ188" s="48"/>
      <c r="AR188" s="3" t="s">
        <v>101</v>
      </c>
    </row>
    <row r="189" spans="1:44" s="4" customFormat="1" ht="15" x14ac:dyDescent="0.25">
      <c r="A189" s="119"/>
      <c r="B189" s="50"/>
      <c r="C189" s="853" t="s">
        <v>102</v>
      </c>
      <c r="D189" s="853"/>
      <c r="E189" s="853"/>
      <c r="F189" s="853"/>
      <c r="G189" s="853"/>
      <c r="H189" s="853"/>
      <c r="I189" s="853"/>
      <c r="J189" s="853"/>
      <c r="K189" s="853"/>
      <c r="L189" s="124">
        <v>280.88</v>
      </c>
      <c r="M189" s="121"/>
      <c r="N189" s="141">
        <v>3432.35</v>
      </c>
      <c r="AQ189" s="48"/>
      <c r="AR189" s="3" t="s">
        <v>102</v>
      </c>
    </row>
    <row r="190" spans="1:44" s="4" customFormat="1" ht="15" x14ac:dyDescent="0.25">
      <c r="A190" s="119"/>
      <c r="B190" s="50"/>
      <c r="C190" s="853" t="s">
        <v>103</v>
      </c>
      <c r="D190" s="853"/>
      <c r="E190" s="853"/>
      <c r="F190" s="853"/>
      <c r="G190" s="853"/>
      <c r="H190" s="853"/>
      <c r="I190" s="853"/>
      <c r="J190" s="853"/>
      <c r="K190" s="853"/>
      <c r="L190" s="124">
        <v>23.92</v>
      </c>
      <c r="M190" s="121"/>
      <c r="N190" s="167">
        <v>847.25</v>
      </c>
      <c r="AQ190" s="48"/>
      <c r="AR190" s="3" t="s">
        <v>103</v>
      </c>
    </row>
    <row r="191" spans="1:44" s="4" customFormat="1" ht="15" x14ac:dyDescent="0.25">
      <c r="A191" s="119"/>
      <c r="B191" s="50"/>
      <c r="C191" s="853" t="s">
        <v>138</v>
      </c>
      <c r="D191" s="853"/>
      <c r="E191" s="853"/>
      <c r="F191" s="853"/>
      <c r="G191" s="853"/>
      <c r="H191" s="853"/>
      <c r="I191" s="853"/>
      <c r="J191" s="853"/>
      <c r="K191" s="853"/>
      <c r="L191" s="120">
        <v>7915.89</v>
      </c>
      <c r="M191" s="121"/>
      <c r="N191" s="141">
        <v>68155.81</v>
      </c>
      <c r="AQ191" s="48"/>
      <c r="AR191" s="3" t="s">
        <v>138</v>
      </c>
    </row>
    <row r="192" spans="1:44" s="4" customFormat="1" ht="15" x14ac:dyDescent="0.25">
      <c r="A192" s="119"/>
      <c r="B192" s="50"/>
      <c r="C192" s="853" t="s">
        <v>104</v>
      </c>
      <c r="D192" s="853"/>
      <c r="E192" s="853"/>
      <c r="F192" s="853"/>
      <c r="G192" s="853"/>
      <c r="H192" s="853"/>
      <c r="I192" s="853"/>
      <c r="J192" s="853"/>
      <c r="K192" s="853"/>
      <c r="L192" s="120">
        <v>9574.35</v>
      </c>
      <c r="M192" s="121"/>
      <c r="N192" s="141">
        <v>120382.14</v>
      </c>
      <c r="AQ192" s="48"/>
      <c r="AR192" s="3" t="s">
        <v>104</v>
      </c>
    </row>
    <row r="193" spans="1:49" s="4" customFormat="1" ht="15" x14ac:dyDescent="0.25">
      <c r="A193" s="119"/>
      <c r="B193" s="50"/>
      <c r="C193" s="853" t="s">
        <v>100</v>
      </c>
      <c r="D193" s="853"/>
      <c r="E193" s="853"/>
      <c r="F193" s="853"/>
      <c r="G193" s="853"/>
      <c r="H193" s="853"/>
      <c r="I193" s="853"/>
      <c r="J193" s="853"/>
      <c r="K193" s="853"/>
      <c r="L193" s="123"/>
      <c r="M193" s="121"/>
      <c r="N193" s="122"/>
      <c r="AQ193" s="48"/>
      <c r="AR193" s="3" t="s">
        <v>100</v>
      </c>
    </row>
    <row r="194" spans="1:49" s="4" customFormat="1" ht="15" x14ac:dyDescent="0.25">
      <c r="A194" s="119"/>
      <c r="B194" s="50"/>
      <c r="C194" s="853" t="s">
        <v>105</v>
      </c>
      <c r="D194" s="853"/>
      <c r="E194" s="853"/>
      <c r="F194" s="853"/>
      <c r="G194" s="853"/>
      <c r="H194" s="853"/>
      <c r="I194" s="853"/>
      <c r="J194" s="853"/>
      <c r="K194" s="853"/>
      <c r="L194" s="124">
        <v>384.15</v>
      </c>
      <c r="M194" s="121"/>
      <c r="N194" s="141">
        <v>13606.58</v>
      </c>
      <c r="AQ194" s="48"/>
      <c r="AR194" s="3" t="s">
        <v>105</v>
      </c>
    </row>
    <row r="195" spans="1:49" s="4" customFormat="1" ht="45" x14ac:dyDescent="0.25">
      <c r="A195" s="119"/>
      <c r="B195" s="50" t="s">
        <v>688</v>
      </c>
      <c r="C195" s="853" t="s">
        <v>106</v>
      </c>
      <c r="D195" s="853"/>
      <c r="E195" s="853"/>
      <c r="F195" s="853"/>
      <c r="G195" s="853"/>
      <c r="H195" s="853"/>
      <c r="I195" s="853"/>
      <c r="J195" s="853"/>
      <c r="K195" s="853"/>
      <c r="L195" s="124">
        <v>280.88</v>
      </c>
      <c r="M195" s="142">
        <v>12.22</v>
      </c>
      <c r="N195" s="141">
        <v>3432.35</v>
      </c>
      <c r="AQ195" s="48"/>
      <c r="AR195" s="3" t="s">
        <v>106</v>
      </c>
    </row>
    <row r="196" spans="1:49" s="4" customFormat="1" ht="15" x14ac:dyDescent="0.25">
      <c r="A196" s="119"/>
      <c r="B196" s="50"/>
      <c r="C196" s="853" t="s">
        <v>107</v>
      </c>
      <c r="D196" s="853"/>
      <c r="E196" s="853"/>
      <c r="F196" s="853"/>
      <c r="G196" s="853"/>
      <c r="H196" s="853"/>
      <c r="I196" s="853"/>
      <c r="J196" s="853"/>
      <c r="K196" s="853"/>
      <c r="L196" s="124">
        <v>23.92</v>
      </c>
      <c r="M196" s="121"/>
      <c r="N196" s="167">
        <v>847.25</v>
      </c>
      <c r="AQ196" s="48"/>
      <c r="AR196" s="3" t="s">
        <v>107</v>
      </c>
    </row>
    <row r="197" spans="1:49" s="4" customFormat="1" ht="45" x14ac:dyDescent="0.25">
      <c r="A197" s="119"/>
      <c r="B197" s="50" t="s">
        <v>688</v>
      </c>
      <c r="C197" s="853" t="s">
        <v>139</v>
      </c>
      <c r="D197" s="853"/>
      <c r="E197" s="853"/>
      <c r="F197" s="853"/>
      <c r="G197" s="853"/>
      <c r="H197" s="853"/>
      <c r="I197" s="853"/>
      <c r="J197" s="853"/>
      <c r="K197" s="853"/>
      <c r="L197" s="120">
        <v>7915.89</v>
      </c>
      <c r="M197" s="142">
        <v>8.61</v>
      </c>
      <c r="N197" s="141">
        <v>68155.81</v>
      </c>
      <c r="AQ197" s="48"/>
      <c r="AR197" s="3" t="s">
        <v>139</v>
      </c>
    </row>
    <row r="198" spans="1:49" s="4" customFormat="1" ht="15" x14ac:dyDescent="0.25">
      <c r="A198" s="119"/>
      <c r="B198" s="50"/>
      <c r="C198" s="853" t="s">
        <v>108</v>
      </c>
      <c r="D198" s="853"/>
      <c r="E198" s="853"/>
      <c r="F198" s="853"/>
      <c r="G198" s="853"/>
      <c r="H198" s="853"/>
      <c r="I198" s="853"/>
      <c r="J198" s="853"/>
      <c r="K198" s="853"/>
      <c r="L198" s="124">
        <v>542.03</v>
      </c>
      <c r="M198" s="121"/>
      <c r="N198" s="141">
        <v>19198.810000000001</v>
      </c>
      <c r="AQ198" s="48"/>
      <c r="AR198" s="3" t="s">
        <v>108</v>
      </c>
    </row>
    <row r="199" spans="1:49" s="4" customFormat="1" ht="15" x14ac:dyDescent="0.25">
      <c r="A199" s="119"/>
      <c r="B199" s="50"/>
      <c r="C199" s="853" t="s">
        <v>109</v>
      </c>
      <c r="D199" s="853"/>
      <c r="E199" s="853"/>
      <c r="F199" s="853"/>
      <c r="G199" s="853"/>
      <c r="H199" s="853"/>
      <c r="I199" s="853"/>
      <c r="J199" s="853"/>
      <c r="K199" s="853"/>
      <c r="L199" s="124">
        <v>451.4</v>
      </c>
      <c r="M199" s="121"/>
      <c r="N199" s="141">
        <v>15988.59</v>
      </c>
      <c r="AQ199" s="48"/>
      <c r="AR199" s="3" t="s">
        <v>109</v>
      </c>
    </row>
    <row r="200" spans="1:49" s="4" customFormat="1" ht="15" x14ac:dyDescent="0.25">
      <c r="A200" s="119"/>
      <c r="B200" s="50"/>
      <c r="C200" s="853" t="s">
        <v>110</v>
      </c>
      <c r="D200" s="853"/>
      <c r="E200" s="853"/>
      <c r="F200" s="853"/>
      <c r="G200" s="853"/>
      <c r="H200" s="853"/>
      <c r="I200" s="853"/>
      <c r="J200" s="853"/>
      <c r="K200" s="853"/>
      <c r="L200" s="124">
        <v>408.07</v>
      </c>
      <c r="M200" s="121"/>
      <c r="N200" s="141">
        <v>14453.83</v>
      </c>
      <c r="AQ200" s="48"/>
      <c r="AR200" s="3" t="s">
        <v>110</v>
      </c>
    </row>
    <row r="201" spans="1:49" s="4" customFormat="1" ht="15" x14ac:dyDescent="0.25">
      <c r="A201" s="119"/>
      <c r="B201" s="50"/>
      <c r="C201" s="853" t="s">
        <v>111</v>
      </c>
      <c r="D201" s="853"/>
      <c r="E201" s="853"/>
      <c r="F201" s="853"/>
      <c r="G201" s="853"/>
      <c r="H201" s="853"/>
      <c r="I201" s="853"/>
      <c r="J201" s="853"/>
      <c r="K201" s="853"/>
      <c r="L201" s="124">
        <v>542.03</v>
      </c>
      <c r="M201" s="121"/>
      <c r="N201" s="141">
        <v>19198.810000000001</v>
      </c>
      <c r="AQ201" s="48"/>
      <c r="AR201" s="3" t="s">
        <v>111</v>
      </c>
    </row>
    <row r="202" spans="1:49" s="4" customFormat="1" ht="15" x14ac:dyDescent="0.25">
      <c r="A202" s="119"/>
      <c r="B202" s="50"/>
      <c r="C202" s="853" t="s">
        <v>112</v>
      </c>
      <c r="D202" s="853"/>
      <c r="E202" s="853"/>
      <c r="F202" s="853"/>
      <c r="G202" s="853"/>
      <c r="H202" s="853"/>
      <c r="I202" s="853"/>
      <c r="J202" s="853"/>
      <c r="K202" s="853"/>
      <c r="L202" s="124">
        <v>451.4</v>
      </c>
      <c r="M202" s="121"/>
      <c r="N202" s="141">
        <v>15988.59</v>
      </c>
      <c r="AQ202" s="48"/>
      <c r="AR202" s="3" t="s">
        <v>112</v>
      </c>
    </row>
    <row r="203" spans="1:49" s="4" customFormat="1" ht="15" x14ac:dyDescent="0.25">
      <c r="A203" s="119"/>
      <c r="B203" s="125"/>
      <c r="C203" s="861" t="s">
        <v>364</v>
      </c>
      <c r="D203" s="861"/>
      <c r="E203" s="861"/>
      <c r="F203" s="861"/>
      <c r="G203" s="861"/>
      <c r="H203" s="861"/>
      <c r="I203" s="861"/>
      <c r="J203" s="861"/>
      <c r="K203" s="861"/>
      <c r="L203" s="126">
        <v>9574.35</v>
      </c>
      <c r="M203" s="127"/>
      <c r="N203" s="143">
        <v>120382.14</v>
      </c>
      <c r="AQ203" s="48"/>
      <c r="AS203" s="48" t="s">
        <v>364</v>
      </c>
    </row>
    <row r="204" spans="1:49" s="4" customFormat="1" ht="13.5" hidden="1" customHeight="1" x14ac:dyDescent="0.25">
      <c r="B204" s="113"/>
      <c r="C204" s="111"/>
      <c r="D204" s="111"/>
      <c r="E204" s="111"/>
      <c r="F204" s="111"/>
      <c r="G204" s="111"/>
      <c r="H204" s="111"/>
      <c r="I204" s="111"/>
      <c r="J204" s="111"/>
      <c r="K204" s="111"/>
      <c r="L204" s="126"/>
      <c r="M204" s="144"/>
      <c r="N204" s="145"/>
    </row>
    <row r="205" spans="1:49" s="4" customFormat="1" ht="26.25" customHeight="1" x14ac:dyDescent="0.25">
      <c r="A205" s="146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</row>
    <row r="206" spans="1:49" s="8" customFormat="1" ht="15" x14ac:dyDescent="0.25">
      <c r="A206" s="6"/>
      <c r="B206" s="148" t="s">
        <v>365</v>
      </c>
      <c r="C206" s="859"/>
      <c r="D206" s="859"/>
      <c r="E206" s="859"/>
      <c r="F206" s="859"/>
      <c r="G206" s="859"/>
      <c r="H206" s="860" t="s">
        <v>689</v>
      </c>
      <c r="I206" s="860"/>
      <c r="J206" s="860"/>
      <c r="K206" s="860"/>
      <c r="L206" s="860"/>
      <c r="M206" s="4"/>
      <c r="N206" s="4"/>
      <c r="O206" s="4"/>
      <c r="P206" s="4"/>
      <c r="Q206" s="4"/>
      <c r="R206" s="4"/>
      <c r="S206" s="4"/>
      <c r="T206" s="4"/>
      <c r="U206" s="4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 t="s">
        <v>10</v>
      </c>
      <c r="AU206" s="12" t="s">
        <v>689</v>
      </c>
      <c r="AV206" s="12"/>
      <c r="AW206" s="12"/>
    </row>
    <row r="207" spans="1:49" s="149" customFormat="1" ht="16.5" customHeight="1" x14ac:dyDescent="0.25">
      <c r="A207" s="10"/>
      <c r="B207" s="148"/>
      <c r="C207" s="858" t="s">
        <v>367</v>
      </c>
      <c r="D207" s="858"/>
      <c r="E207" s="858"/>
      <c r="F207" s="858"/>
      <c r="G207" s="858"/>
      <c r="H207" s="858"/>
      <c r="I207" s="858"/>
      <c r="J207" s="858"/>
      <c r="K207" s="858"/>
      <c r="L207" s="858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</row>
    <row r="208" spans="1:49" s="8" customFormat="1" ht="15" x14ac:dyDescent="0.25">
      <c r="A208" s="6"/>
      <c r="B208" s="148" t="s">
        <v>368</v>
      </c>
      <c r="C208" s="859"/>
      <c r="D208" s="859"/>
      <c r="E208" s="859"/>
      <c r="F208" s="859"/>
      <c r="G208" s="859"/>
      <c r="H208" s="860" t="s">
        <v>725</v>
      </c>
      <c r="I208" s="860"/>
      <c r="J208" s="860"/>
      <c r="K208" s="860"/>
      <c r="L208" s="860"/>
      <c r="M208" s="4"/>
      <c r="N208" s="4"/>
      <c r="O208" s="4"/>
      <c r="P208" s="4"/>
      <c r="Q208" s="4"/>
      <c r="R208" s="4"/>
      <c r="S208" s="4"/>
      <c r="T208" s="4"/>
      <c r="U208" s="4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 t="s">
        <v>10</v>
      </c>
      <c r="AW208" s="12" t="s">
        <v>725</v>
      </c>
    </row>
    <row r="209" spans="1:49" s="149" customFormat="1" ht="16.5" customHeight="1" x14ac:dyDescent="0.25">
      <c r="A209" s="10"/>
      <c r="C209" s="858" t="s">
        <v>367</v>
      </c>
      <c r="D209" s="858"/>
      <c r="E209" s="858"/>
      <c r="F209" s="858"/>
      <c r="G209" s="858"/>
      <c r="H209" s="858"/>
      <c r="I209" s="858"/>
      <c r="J209" s="858"/>
      <c r="K209" s="858"/>
      <c r="L209" s="858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</row>
    <row r="210" spans="1:49" s="8" customFormat="1" ht="19.5" customHeight="1" x14ac:dyDescent="0.2">
      <c r="A210" s="6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</row>
    <row r="211" spans="1:49" s="4" customFormat="1" ht="22.5" customHeight="1" x14ac:dyDescent="0.25">
      <c r="A211" s="848" t="s">
        <v>370</v>
      </c>
      <c r="B211" s="848"/>
      <c r="C211" s="848"/>
      <c r="D211" s="848"/>
      <c r="E211" s="848"/>
      <c r="F211" s="848"/>
      <c r="G211" s="848"/>
      <c r="H211" s="848"/>
      <c r="I211" s="848"/>
      <c r="J211" s="848"/>
      <c r="K211" s="848"/>
      <c r="L211" s="848"/>
      <c r="M211" s="848"/>
      <c r="N211" s="848"/>
      <c r="O211" s="138"/>
      <c r="P211" s="138"/>
    </row>
    <row r="212" spans="1:49" s="4" customFormat="1" ht="12.75" customHeight="1" x14ac:dyDescent="0.25">
      <c r="A212" s="848" t="s">
        <v>371</v>
      </c>
      <c r="B212" s="848"/>
      <c r="C212" s="848"/>
      <c r="D212" s="848"/>
      <c r="E212" s="848"/>
      <c r="F212" s="848"/>
      <c r="G212" s="848"/>
      <c r="H212" s="848"/>
      <c r="I212" s="848"/>
      <c r="J212" s="848"/>
      <c r="K212" s="848"/>
      <c r="L212" s="848"/>
      <c r="M212" s="848"/>
      <c r="N212" s="848"/>
      <c r="O212" s="138"/>
      <c r="P212" s="138"/>
    </row>
    <row r="213" spans="1:49" s="4" customFormat="1" ht="12.75" customHeight="1" x14ac:dyDescent="0.25">
      <c r="A213" s="848" t="s">
        <v>372</v>
      </c>
      <c r="B213" s="848"/>
      <c r="C213" s="848"/>
      <c r="D213" s="848"/>
      <c r="E213" s="848"/>
      <c r="F213" s="848"/>
      <c r="G213" s="848"/>
      <c r="H213" s="848"/>
      <c r="I213" s="848"/>
      <c r="J213" s="848"/>
      <c r="K213" s="848"/>
      <c r="L213" s="848"/>
      <c r="M213" s="848"/>
      <c r="N213" s="848"/>
      <c r="O213" s="138"/>
      <c r="P213" s="138"/>
    </row>
    <row r="214" spans="1:49" s="4" customFormat="1" ht="19.5" customHeight="1" x14ac:dyDescent="0.25"/>
    <row r="215" spans="1:49" s="4" customFormat="1" ht="15" x14ac:dyDescent="0.25">
      <c r="B215" s="152"/>
      <c r="D215" s="152"/>
      <c r="F215" s="152"/>
    </row>
  </sheetData>
  <mergeCells count="205">
    <mergeCell ref="A212:N212"/>
    <mergeCell ref="A213:N213"/>
    <mergeCell ref="C207:L207"/>
    <mergeCell ref="C208:G208"/>
    <mergeCell ref="H208:L208"/>
    <mergeCell ref="C209:L209"/>
    <mergeCell ref="A211:N211"/>
    <mergeCell ref="C200:K200"/>
    <mergeCell ref="C201:K201"/>
    <mergeCell ref="C202:K202"/>
    <mergeCell ref="C203:K203"/>
    <mergeCell ref="C206:G206"/>
    <mergeCell ref="H206:L206"/>
    <mergeCell ref="C195:K195"/>
    <mergeCell ref="C196:K196"/>
    <mergeCell ref="C197:K197"/>
    <mergeCell ref="C198:K198"/>
    <mergeCell ref="C199:K199"/>
    <mergeCell ref="C190:K190"/>
    <mergeCell ref="C191:K191"/>
    <mergeCell ref="C192:K192"/>
    <mergeCell ref="C193:K193"/>
    <mergeCell ref="C194:K194"/>
    <mergeCell ref="C185:K185"/>
    <mergeCell ref="C186:K186"/>
    <mergeCell ref="C187:K187"/>
    <mergeCell ref="C188:K188"/>
    <mergeCell ref="C189:K189"/>
    <mergeCell ref="C179:K179"/>
    <mergeCell ref="C180:K180"/>
    <mergeCell ref="C181:K181"/>
    <mergeCell ref="C182:K182"/>
    <mergeCell ref="C183:K183"/>
    <mergeCell ref="C174:K174"/>
    <mergeCell ref="C175:K175"/>
    <mergeCell ref="C176:K176"/>
    <mergeCell ref="C177:K177"/>
    <mergeCell ref="C178:K178"/>
    <mergeCell ref="C169:K169"/>
    <mergeCell ref="C170:K170"/>
    <mergeCell ref="C171:K171"/>
    <mergeCell ref="C172:K172"/>
    <mergeCell ref="C173:K173"/>
    <mergeCell ref="C163:E163"/>
    <mergeCell ref="C165:K165"/>
    <mergeCell ref="C166:K166"/>
    <mergeCell ref="C167:K167"/>
    <mergeCell ref="C168:K168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N149"/>
    <mergeCell ref="C150:E150"/>
    <mergeCell ref="C151:E151"/>
    <mergeCell ref="C152:E152"/>
    <mergeCell ref="C143:K143"/>
    <mergeCell ref="C144:K144"/>
    <mergeCell ref="C145:K145"/>
    <mergeCell ref="C146:K146"/>
    <mergeCell ref="A147:N147"/>
    <mergeCell ref="C138:K138"/>
    <mergeCell ref="C139:K139"/>
    <mergeCell ref="C140:K140"/>
    <mergeCell ref="C141:K141"/>
    <mergeCell ref="C142:K14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N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E59"/>
    <mergeCell ref="C60:E60"/>
    <mergeCell ref="C61:E61"/>
    <mergeCell ref="C52:E52"/>
    <mergeCell ref="C53:E53"/>
    <mergeCell ref="C54:E54"/>
    <mergeCell ref="C55:E55"/>
    <mergeCell ref="A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14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C0DE-86F2-42C7-8C75-E93D2C211852}">
  <sheetPr>
    <pageSetUpPr fitToPage="1"/>
  </sheetPr>
  <dimension ref="A1:H51"/>
  <sheetViews>
    <sheetView topLeftCell="A14" zoomScale="115" zoomScaleNormal="115" workbookViewId="0">
      <selection activeCell="C14" sqref="C14"/>
    </sheetView>
  </sheetViews>
  <sheetFormatPr defaultColWidth="8.85546875" defaultRowHeight="14.25" customHeight="1" x14ac:dyDescent="0.2"/>
  <cols>
    <col min="1" max="1" width="6" style="281" customWidth="1"/>
    <col min="2" max="2" width="19.140625" style="281" customWidth="1"/>
    <col min="3" max="3" width="50" style="287" customWidth="1"/>
    <col min="4" max="4" width="14" style="287" customWidth="1"/>
    <col min="5" max="8" width="13.7109375" style="287" customWidth="1"/>
    <col min="9" max="16384" width="8.85546875" style="287"/>
  </cols>
  <sheetData>
    <row r="1" spans="1:8" s="4" customFormat="1" ht="15" x14ac:dyDescent="0.25">
      <c r="A1" s="738"/>
      <c r="B1" s="738"/>
      <c r="C1" s="738"/>
      <c r="D1" s="738"/>
      <c r="E1" s="738"/>
      <c r="F1" s="738"/>
      <c r="G1" s="738"/>
      <c r="H1" s="739" t="s">
        <v>1773</v>
      </c>
    </row>
    <row r="2" spans="1:8" s="4" customFormat="1" ht="15" x14ac:dyDescent="0.25">
      <c r="A2" s="740"/>
      <c r="B2" s="740"/>
      <c r="C2" s="740"/>
      <c r="D2" s="740"/>
      <c r="E2" s="740"/>
      <c r="F2" s="740"/>
      <c r="G2" s="740"/>
      <c r="H2" s="739" t="s">
        <v>1774</v>
      </c>
    </row>
    <row r="3" spans="1:8" s="4" customFormat="1" ht="34.5" customHeight="1" x14ac:dyDescent="0.25">
      <c r="A3" s="740"/>
      <c r="B3" s="740"/>
      <c r="C3" s="740"/>
      <c r="D3" s="740"/>
      <c r="E3" s="740"/>
      <c r="F3" s="740"/>
      <c r="G3" s="740"/>
      <c r="H3" s="739"/>
    </row>
    <row r="4" spans="1:8" s="4" customFormat="1" ht="41.25" customHeight="1" x14ac:dyDescent="0.25">
      <c r="A4" s="741"/>
      <c r="B4" s="903" t="s">
        <v>691</v>
      </c>
      <c r="C4" s="903"/>
      <c r="D4" s="903"/>
      <c r="E4" s="903"/>
      <c r="F4" s="903"/>
      <c r="G4" s="903"/>
      <c r="H4" s="741"/>
    </row>
    <row r="5" spans="1:8" s="4" customFormat="1" ht="18" x14ac:dyDescent="0.25">
      <c r="A5" s="741"/>
      <c r="B5" s="858" t="s">
        <v>16</v>
      </c>
      <c r="C5" s="858"/>
      <c r="D5" s="858"/>
      <c r="E5" s="858"/>
      <c r="F5" s="858"/>
      <c r="G5" s="858"/>
      <c r="H5" s="741"/>
    </row>
    <row r="6" spans="1:8" s="4" customFormat="1" ht="15" x14ac:dyDescent="0.25">
      <c r="A6" s="742"/>
      <c r="B6" s="737"/>
      <c r="C6" s="737"/>
      <c r="D6" s="737"/>
      <c r="E6" s="737"/>
      <c r="F6" s="737"/>
      <c r="G6" s="737"/>
      <c r="H6" s="742"/>
    </row>
    <row r="7" spans="1:8" s="4" customFormat="1" ht="18" x14ac:dyDescent="0.25">
      <c r="A7" s="741"/>
      <c r="B7" s="903" t="s">
        <v>691</v>
      </c>
      <c r="C7" s="903"/>
      <c r="D7" s="903"/>
      <c r="E7" s="903"/>
      <c r="F7" s="903"/>
      <c r="G7" s="903"/>
      <c r="H7" s="743"/>
    </row>
    <row r="8" spans="1:8" s="4" customFormat="1" ht="45.75" customHeight="1" x14ac:dyDescent="0.25">
      <c r="A8" s="741"/>
      <c r="B8" s="858" t="s">
        <v>18</v>
      </c>
      <c r="C8" s="858"/>
      <c r="D8" s="858"/>
      <c r="E8" s="858"/>
      <c r="F8" s="858"/>
      <c r="G8" s="858"/>
      <c r="H8" s="743"/>
    </row>
    <row r="9" spans="1:8" s="4" customFormat="1" ht="15" x14ac:dyDescent="0.25">
      <c r="A9" s="743"/>
      <c r="B9" s="744"/>
      <c r="C9" s="744"/>
      <c r="D9" s="744"/>
      <c r="E9" s="744"/>
      <c r="F9" s="744"/>
      <c r="G9" s="744"/>
      <c r="H9" s="743"/>
    </row>
    <row r="10" spans="1:8" s="4" customFormat="1" ht="15" x14ac:dyDescent="0.25">
      <c r="A10" s="743"/>
      <c r="B10" s="823" t="s">
        <v>1775</v>
      </c>
      <c r="C10" s="823"/>
      <c r="D10" s="823"/>
      <c r="E10" s="823"/>
      <c r="F10" s="823"/>
      <c r="G10" s="823"/>
      <c r="H10" s="743"/>
    </row>
    <row r="11" spans="1:8" s="4" customFormat="1" ht="15" x14ac:dyDescent="0.25">
      <c r="A11" s="743"/>
      <c r="B11" s="744"/>
      <c r="C11" s="744"/>
      <c r="D11" s="744"/>
      <c r="E11" s="744"/>
      <c r="F11" s="744"/>
      <c r="G11" s="744"/>
      <c r="H11" s="743"/>
    </row>
    <row r="12" spans="1:8" s="4" customFormat="1" ht="15" x14ac:dyDescent="0.25">
      <c r="A12" s="743"/>
      <c r="B12" s="745" t="s">
        <v>1776</v>
      </c>
      <c r="C12" s="746" t="s">
        <v>1777</v>
      </c>
      <c r="D12" s="746"/>
      <c r="E12" s="746"/>
      <c r="F12" s="746"/>
      <c r="G12" s="746"/>
      <c r="H12" s="743"/>
    </row>
    <row r="13" spans="1:8" s="4" customFormat="1" ht="15" x14ac:dyDescent="0.25">
      <c r="A13" s="743"/>
      <c r="B13" s="744"/>
      <c r="C13" s="822" t="s">
        <v>27</v>
      </c>
      <c r="D13" s="822"/>
      <c r="E13" s="822"/>
      <c r="F13" s="822"/>
      <c r="G13" s="822"/>
      <c r="H13" s="743"/>
    </row>
    <row r="14" spans="1:8" s="4" customFormat="1" ht="15" x14ac:dyDescent="0.25">
      <c r="A14" s="743"/>
      <c r="B14" s="747" t="s">
        <v>1778</v>
      </c>
      <c r="C14" s="748"/>
      <c r="D14" s="748"/>
      <c r="E14" s="748"/>
      <c r="F14" s="749" t="s">
        <v>1779</v>
      </c>
      <c r="G14" s="744"/>
      <c r="H14" s="743"/>
    </row>
    <row r="15" spans="1:8" s="4" customFormat="1" ht="14.25" customHeight="1" x14ac:dyDescent="0.25">
      <c r="A15" s="743"/>
      <c r="B15" s="744"/>
      <c r="C15" s="744"/>
      <c r="D15" s="744"/>
      <c r="E15" s="744"/>
      <c r="F15" s="744"/>
      <c r="G15" s="744"/>
      <c r="H15" s="743"/>
    </row>
    <row r="16" spans="1:8" s="4" customFormat="1" ht="15" customHeight="1" x14ac:dyDescent="0.25">
      <c r="A16" s="743"/>
      <c r="B16" s="745" t="s">
        <v>1780</v>
      </c>
      <c r="C16" s="737"/>
      <c r="D16" s="737"/>
      <c r="E16" s="737"/>
      <c r="F16" s="737"/>
      <c r="G16" s="744"/>
      <c r="H16" s="743"/>
    </row>
    <row r="17" spans="1:8" s="4" customFormat="1" ht="15" customHeight="1" x14ac:dyDescent="0.25">
      <c r="A17" s="743"/>
      <c r="B17" s="750" t="s">
        <v>1781</v>
      </c>
      <c r="C17" s="748"/>
      <c r="D17" s="751"/>
      <c r="E17" s="748"/>
      <c r="F17" s="751"/>
      <c r="G17" s="744"/>
      <c r="H17" s="743"/>
    </row>
    <row r="18" spans="1:8" s="4" customFormat="1" ht="15" x14ac:dyDescent="0.25">
      <c r="A18" s="743"/>
      <c r="B18" s="750"/>
      <c r="C18" s="744"/>
      <c r="D18" s="752" t="s">
        <v>1782</v>
      </c>
      <c r="E18" s="744"/>
      <c r="F18" s="752" t="s">
        <v>1783</v>
      </c>
      <c r="G18" s="744"/>
      <c r="H18" s="743"/>
    </row>
    <row r="19" spans="1:8" s="4" customFormat="1" ht="15" x14ac:dyDescent="0.25">
      <c r="A19" s="743"/>
      <c r="B19" s="740" t="s">
        <v>1784</v>
      </c>
      <c r="C19" s="737"/>
      <c r="D19" s="737"/>
      <c r="E19" s="737"/>
      <c r="F19" s="737"/>
      <c r="G19" s="744"/>
      <c r="H19" s="743"/>
    </row>
    <row r="20" spans="1:8" s="2" customFormat="1" ht="15" customHeight="1" x14ac:dyDescent="0.2">
      <c r="A20" s="740"/>
      <c r="B20" s="750" t="s">
        <v>1781</v>
      </c>
      <c r="C20" s="748"/>
      <c r="D20" s="753"/>
      <c r="E20" s="753"/>
      <c r="F20" s="754"/>
      <c r="G20" s="755"/>
      <c r="H20" s="755"/>
    </row>
    <row r="21" spans="1:8" s="2" customFormat="1" ht="11.25" x14ac:dyDescent="0.2">
      <c r="A21" s="740"/>
      <c r="B21" s="750"/>
      <c r="C21" s="744"/>
      <c r="D21" s="756"/>
      <c r="E21" s="756"/>
      <c r="F21" s="757"/>
      <c r="G21" s="755"/>
      <c r="H21" s="755"/>
    </row>
    <row r="22" spans="1:8" s="2" customFormat="1" ht="11.25" x14ac:dyDescent="0.2">
      <c r="A22" s="758"/>
      <c r="B22" s="896" t="s">
        <v>1785</v>
      </c>
      <c r="C22" s="896"/>
      <c r="D22" s="896"/>
      <c r="E22" s="896"/>
      <c r="F22" s="896"/>
      <c r="G22" s="896"/>
      <c r="H22" s="896"/>
    </row>
    <row r="23" spans="1:8" s="2" customFormat="1" ht="11.25" x14ac:dyDescent="0.2">
      <c r="A23" s="758"/>
      <c r="B23" s="750"/>
      <c r="C23" s="750"/>
      <c r="D23" s="750"/>
      <c r="E23" s="750"/>
      <c r="F23" s="750"/>
      <c r="G23" s="750"/>
      <c r="H23" s="759"/>
    </row>
    <row r="24" spans="1:8" s="2" customFormat="1" ht="11.25" x14ac:dyDescent="0.2">
      <c r="A24" s="897" t="s">
        <v>47</v>
      </c>
      <c r="B24" s="897" t="s">
        <v>48</v>
      </c>
      <c r="C24" s="897" t="s">
        <v>1786</v>
      </c>
      <c r="D24" s="900" t="s">
        <v>1707</v>
      </c>
      <c r="E24" s="901"/>
      <c r="F24" s="901"/>
      <c r="G24" s="901"/>
      <c r="H24" s="902"/>
    </row>
    <row r="25" spans="1:8" s="2" customFormat="1" ht="15" customHeight="1" x14ac:dyDescent="0.2">
      <c r="A25" s="898"/>
      <c r="B25" s="898"/>
      <c r="C25" s="898"/>
      <c r="D25" s="897" t="s">
        <v>1787</v>
      </c>
      <c r="E25" s="897" t="s">
        <v>38</v>
      </c>
      <c r="F25" s="897" t="s">
        <v>42</v>
      </c>
      <c r="G25" s="897" t="s">
        <v>45</v>
      </c>
      <c r="H25" s="897" t="s">
        <v>58</v>
      </c>
    </row>
    <row r="26" spans="1:8" s="2" customFormat="1" ht="15" customHeight="1" x14ac:dyDescent="0.2">
      <c r="A26" s="899"/>
      <c r="B26" s="899"/>
      <c r="C26" s="899"/>
      <c r="D26" s="899"/>
      <c r="E26" s="899"/>
      <c r="F26" s="899"/>
      <c r="G26" s="899"/>
      <c r="H26" s="899"/>
    </row>
    <row r="27" spans="1:8" s="2" customFormat="1" ht="15" customHeight="1" x14ac:dyDescent="0.2">
      <c r="A27" s="760">
        <v>1</v>
      </c>
      <c r="B27" s="760">
        <v>2</v>
      </c>
      <c r="C27" s="760">
        <v>3</v>
      </c>
      <c r="D27" s="760">
        <v>4</v>
      </c>
      <c r="E27" s="760">
        <v>5</v>
      </c>
      <c r="F27" s="760">
        <v>6</v>
      </c>
      <c r="G27" s="760">
        <v>7</v>
      </c>
      <c r="H27" s="760">
        <v>8</v>
      </c>
    </row>
    <row r="28" spans="1:8" s="2" customFormat="1" ht="15" customHeight="1" x14ac:dyDescent="0.2">
      <c r="A28" s="887" t="s">
        <v>1711</v>
      </c>
      <c r="B28" s="888"/>
      <c r="C28" s="888"/>
      <c r="D28" s="888"/>
      <c r="E28" s="888"/>
      <c r="F28" s="888"/>
      <c r="G28" s="888"/>
      <c r="H28" s="889"/>
    </row>
    <row r="29" spans="1:8" s="2" customFormat="1" ht="15" customHeight="1" x14ac:dyDescent="0.2">
      <c r="A29" s="761">
        <v>1</v>
      </c>
      <c r="B29" s="762" t="s">
        <v>1788</v>
      </c>
      <c r="C29" s="762" t="s">
        <v>1671</v>
      </c>
      <c r="D29" s="763"/>
      <c r="E29" s="763"/>
      <c r="F29" s="763"/>
      <c r="G29" s="763">
        <v>12.73</v>
      </c>
      <c r="H29" s="763">
        <v>12.73</v>
      </c>
    </row>
    <row r="30" spans="1:8" s="2" customFormat="1" ht="22.5" x14ac:dyDescent="0.2">
      <c r="A30" s="761">
        <v>2</v>
      </c>
      <c r="B30" s="762" t="s">
        <v>1789</v>
      </c>
      <c r="C30" s="762" t="s">
        <v>1665</v>
      </c>
      <c r="D30" s="763"/>
      <c r="E30" s="763"/>
      <c r="F30" s="763"/>
      <c r="G30" s="763">
        <v>12.59</v>
      </c>
      <c r="H30" s="763">
        <v>12.59</v>
      </c>
    </row>
    <row r="31" spans="1:8" s="2" customFormat="1" ht="22.5" x14ac:dyDescent="0.2">
      <c r="A31" s="761">
        <v>3</v>
      </c>
      <c r="B31" s="762" t="s">
        <v>1790</v>
      </c>
      <c r="C31" s="762" t="s">
        <v>1655</v>
      </c>
      <c r="D31" s="763"/>
      <c r="E31" s="763"/>
      <c r="F31" s="763"/>
      <c r="G31" s="763">
        <v>14.66</v>
      </c>
      <c r="H31" s="763">
        <v>14.66</v>
      </c>
    </row>
    <row r="32" spans="1:8" s="2" customFormat="1" ht="15" customHeight="1" x14ac:dyDescent="0.2">
      <c r="A32" s="761">
        <v>4</v>
      </c>
      <c r="B32" s="762" t="s">
        <v>1791</v>
      </c>
      <c r="C32" s="762" t="s">
        <v>1612</v>
      </c>
      <c r="D32" s="763"/>
      <c r="E32" s="763"/>
      <c r="F32" s="763"/>
      <c r="G32" s="763">
        <v>12.36</v>
      </c>
      <c r="H32" s="763">
        <v>12.36</v>
      </c>
    </row>
    <row r="33" spans="1:8" s="2" customFormat="1" ht="15" customHeight="1" x14ac:dyDescent="0.2">
      <c r="A33" s="764"/>
      <c r="B33" s="894" t="s">
        <v>1714</v>
      </c>
      <c r="C33" s="895"/>
      <c r="D33" s="765"/>
      <c r="E33" s="765"/>
      <c r="F33" s="766"/>
      <c r="G33" s="766">
        <v>52.34</v>
      </c>
      <c r="H33" s="766">
        <v>52.34</v>
      </c>
    </row>
    <row r="34" spans="1:8" s="4" customFormat="1" ht="15" x14ac:dyDescent="0.25">
      <c r="A34" s="887" t="s">
        <v>1715</v>
      </c>
      <c r="B34" s="888"/>
      <c r="C34" s="888"/>
      <c r="D34" s="888"/>
      <c r="E34" s="888"/>
      <c r="F34" s="888"/>
      <c r="G34" s="888"/>
      <c r="H34" s="889"/>
    </row>
    <row r="35" spans="1:8" s="4" customFormat="1" ht="15" x14ac:dyDescent="0.25">
      <c r="A35" s="764"/>
      <c r="B35" s="885" t="s">
        <v>1716</v>
      </c>
      <c r="C35" s="886"/>
      <c r="D35" s="765"/>
      <c r="E35" s="765"/>
      <c r="F35" s="766"/>
      <c r="G35" s="766">
        <v>52.34</v>
      </c>
      <c r="H35" s="766">
        <v>52.34</v>
      </c>
    </row>
    <row r="36" spans="1:8" s="4" customFormat="1" ht="15" x14ac:dyDescent="0.25">
      <c r="A36" s="887" t="s">
        <v>1717</v>
      </c>
      <c r="B36" s="888"/>
      <c r="C36" s="888"/>
      <c r="D36" s="888"/>
      <c r="E36" s="888"/>
      <c r="F36" s="888"/>
      <c r="G36" s="888"/>
      <c r="H36" s="889"/>
    </row>
    <row r="37" spans="1:8" s="4" customFormat="1" ht="15" x14ac:dyDescent="0.25">
      <c r="A37" s="764"/>
      <c r="B37" s="885" t="s">
        <v>1718</v>
      </c>
      <c r="C37" s="886"/>
      <c r="D37" s="765"/>
      <c r="E37" s="765"/>
      <c r="F37" s="766"/>
      <c r="G37" s="766">
        <v>52.34</v>
      </c>
      <c r="H37" s="766">
        <v>52.34</v>
      </c>
    </row>
    <row r="38" spans="1:8" s="4" customFormat="1" ht="81" customHeight="1" x14ac:dyDescent="0.25">
      <c r="A38" s="887" t="s">
        <v>1719</v>
      </c>
      <c r="B38" s="888"/>
      <c r="C38" s="888"/>
      <c r="D38" s="888"/>
      <c r="E38" s="888"/>
      <c r="F38" s="888"/>
      <c r="G38" s="888"/>
      <c r="H38" s="889"/>
    </row>
    <row r="39" spans="1:8" s="4" customFormat="1" ht="15" x14ac:dyDescent="0.25">
      <c r="A39" s="764"/>
      <c r="B39" s="885" t="s">
        <v>1720</v>
      </c>
      <c r="C39" s="886"/>
      <c r="D39" s="765"/>
      <c r="E39" s="765"/>
      <c r="F39" s="766"/>
      <c r="G39" s="766">
        <v>52.34</v>
      </c>
      <c r="H39" s="766">
        <v>52.34</v>
      </c>
    </row>
    <row r="40" spans="1:8" s="4" customFormat="1" ht="15" x14ac:dyDescent="0.25">
      <c r="A40" s="887" t="s">
        <v>1721</v>
      </c>
      <c r="B40" s="888"/>
      <c r="C40" s="888"/>
      <c r="D40" s="888"/>
      <c r="E40" s="888"/>
      <c r="F40" s="888"/>
      <c r="G40" s="888"/>
      <c r="H40" s="889"/>
    </row>
    <row r="41" spans="1:8" s="4" customFormat="1" ht="15" x14ac:dyDescent="0.25">
      <c r="A41" s="764"/>
      <c r="B41" s="885" t="s">
        <v>1722</v>
      </c>
      <c r="C41" s="886"/>
      <c r="D41" s="765"/>
      <c r="E41" s="765"/>
      <c r="F41" s="766"/>
      <c r="G41" s="766">
        <v>52.34</v>
      </c>
      <c r="H41" s="766">
        <v>52.34</v>
      </c>
    </row>
    <row r="42" spans="1:8" s="4" customFormat="1" ht="15" x14ac:dyDescent="0.25">
      <c r="A42" s="738"/>
      <c r="B42" s="738"/>
      <c r="C42" s="738"/>
      <c r="D42" s="738"/>
      <c r="E42" s="738"/>
      <c r="F42" s="738"/>
      <c r="G42" s="738"/>
      <c r="H42" s="738"/>
    </row>
    <row r="43" spans="1:8" s="4" customFormat="1" ht="15" x14ac:dyDescent="0.25">
      <c r="A43" s="738"/>
      <c r="B43" s="738"/>
      <c r="C43" s="738"/>
      <c r="D43" s="738"/>
      <c r="E43" s="738"/>
      <c r="F43" s="738"/>
      <c r="G43" s="738"/>
      <c r="H43" s="738"/>
    </row>
    <row r="44" spans="1:8" ht="14.25" customHeight="1" x14ac:dyDescent="0.2">
      <c r="A44" s="767" t="s">
        <v>1723</v>
      </c>
      <c r="B44" s="740"/>
      <c r="C44" s="890"/>
      <c r="D44" s="890"/>
      <c r="E44" s="891" t="s">
        <v>1724</v>
      </c>
      <c r="F44" s="891"/>
      <c r="G44" s="891"/>
      <c r="H44" s="891"/>
    </row>
    <row r="45" spans="1:8" ht="14.25" customHeight="1" x14ac:dyDescent="0.2">
      <c r="A45" s="740"/>
      <c r="B45" s="740"/>
      <c r="C45" s="892" t="s">
        <v>1725</v>
      </c>
      <c r="D45" s="892" t="s">
        <v>1725</v>
      </c>
      <c r="E45" s="892"/>
      <c r="F45" s="892"/>
      <c r="G45" s="892"/>
      <c r="H45" s="892"/>
    </row>
    <row r="46" spans="1:8" ht="14.25" customHeight="1" x14ac:dyDescent="0.2">
      <c r="A46" s="831" t="s">
        <v>1726</v>
      </c>
      <c r="B46" s="831"/>
      <c r="C46" s="831"/>
      <c r="D46" s="831"/>
      <c r="E46" s="891" t="s">
        <v>1724</v>
      </c>
      <c r="F46" s="891"/>
      <c r="G46" s="891"/>
      <c r="H46" s="891"/>
    </row>
    <row r="47" spans="1:8" ht="14.25" customHeight="1" x14ac:dyDescent="0.2">
      <c r="A47" s="740"/>
      <c r="B47" s="740"/>
      <c r="C47" s="892" t="s">
        <v>1725</v>
      </c>
      <c r="D47" s="892" t="s">
        <v>1725</v>
      </c>
      <c r="E47" s="892"/>
      <c r="F47" s="892"/>
      <c r="G47" s="892"/>
      <c r="H47" s="892"/>
    </row>
    <row r="48" spans="1:8" ht="14.25" customHeight="1" x14ac:dyDescent="0.25">
      <c r="A48" s="767" t="s">
        <v>365</v>
      </c>
      <c r="B48" s="737"/>
      <c r="C48" s="890"/>
      <c r="D48" s="890"/>
      <c r="E48" s="893" t="s">
        <v>689</v>
      </c>
      <c r="F48" s="893"/>
      <c r="G48" s="893"/>
      <c r="H48" s="893"/>
    </row>
    <row r="49" spans="1:8" ht="14.25" customHeight="1" x14ac:dyDescent="0.2">
      <c r="A49" s="768"/>
      <c r="B49" s="769"/>
      <c r="C49" s="858" t="s">
        <v>367</v>
      </c>
      <c r="D49" s="858"/>
      <c r="E49" s="858"/>
      <c r="F49" s="858"/>
      <c r="G49" s="858"/>
      <c r="H49" s="858"/>
    </row>
    <row r="50" spans="1:8" ht="14.25" customHeight="1" x14ac:dyDescent="0.25">
      <c r="A50" s="767" t="s">
        <v>368</v>
      </c>
      <c r="B50" s="737"/>
      <c r="C50" s="890"/>
      <c r="D50" s="890"/>
      <c r="E50" s="893" t="s">
        <v>725</v>
      </c>
      <c r="F50" s="893"/>
      <c r="G50" s="893"/>
      <c r="H50" s="893"/>
    </row>
    <row r="51" spans="1:8" ht="14.25" customHeight="1" x14ac:dyDescent="0.25">
      <c r="A51" s="740"/>
      <c r="B51" s="737"/>
      <c r="C51" s="892" t="s">
        <v>367</v>
      </c>
      <c r="D51" s="892"/>
      <c r="E51" s="892"/>
      <c r="F51" s="892"/>
      <c r="G51" s="892"/>
      <c r="H51" s="892"/>
    </row>
  </sheetData>
  <mergeCells count="38">
    <mergeCell ref="B4:G4"/>
    <mergeCell ref="B5:G5"/>
    <mergeCell ref="B7:G7"/>
    <mergeCell ref="B8:G8"/>
    <mergeCell ref="B10:G10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3:C33"/>
    <mergeCell ref="A34:H34"/>
    <mergeCell ref="B35:C35"/>
    <mergeCell ref="A36:H36"/>
    <mergeCell ref="C51:H51"/>
    <mergeCell ref="C47:H47"/>
    <mergeCell ref="C48:D48"/>
    <mergeCell ref="E48:H48"/>
    <mergeCell ref="C49:H49"/>
    <mergeCell ref="C50:D50"/>
    <mergeCell ref="E50:H50"/>
    <mergeCell ref="C44:D44"/>
    <mergeCell ref="E44:H44"/>
    <mergeCell ref="C45:H45"/>
    <mergeCell ref="A46:D46"/>
    <mergeCell ref="E46:H46"/>
    <mergeCell ref="B37:C37"/>
    <mergeCell ref="A38:H38"/>
    <mergeCell ref="B39:C39"/>
    <mergeCell ref="A40:H40"/>
    <mergeCell ref="B41:C41"/>
  </mergeCells>
  <pageMargins left="0.69999998807907104" right="0.69999998807907104" top="0.75" bottom="0.75" header="0.30000001192092901" footer="0.30000001192092901"/>
  <pageSetup paperSize="9" scale="91" fitToHeight="0" orientation="landscape" r:id="rId1"/>
  <headerFooter>
    <oddFooter>&amp;RСтраница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CA4D-0365-46B9-B052-121A98A375AD}">
  <sheetPr>
    <pageSetUpPr fitToPage="1"/>
  </sheetPr>
  <dimension ref="A1:I51"/>
  <sheetViews>
    <sheetView zoomScale="115" zoomScaleNormal="115" workbookViewId="0">
      <selection activeCell="E20" sqref="E20"/>
    </sheetView>
  </sheetViews>
  <sheetFormatPr defaultColWidth="8.85546875" defaultRowHeight="14.25" customHeight="1" x14ac:dyDescent="0.2"/>
  <cols>
    <col min="1" max="1" width="6" style="281" customWidth="1"/>
    <col min="2" max="2" width="19.140625" style="281" customWidth="1"/>
    <col min="3" max="3" width="50" style="287" customWidth="1"/>
    <col min="4" max="4" width="14" style="287" customWidth="1"/>
    <col min="5" max="8" width="13.7109375" style="287" customWidth="1"/>
    <col min="9" max="16384" width="8.85546875" style="287"/>
  </cols>
  <sheetData>
    <row r="1" spans="1:9" s="4" customFormat="1" ht="15" x14ac:dyDescent="0.25">
      <c r="A1" s="771"/>
      <c r="B1" s="771"/>
      <c r="C1" s="771"/>
      <c r="D1" s="771"/>
      <c r="E1" s="771"/>
      <c r="F1" s="771"/>
      <c r="G1" s="771"/>
      <c r="H1" s="772" t="s">
        <v>1773</v>
      </c>
      <c r="I1" s="737"/>
    </row>
    <row r="2" spans="1:9" s="4" customFormat="1" ht="15" x14ac:dyDescent="0.25">
      <c r="A2" s="773"/>
      <c r="B2" s="773"/>
      <c r="C2" s="773"/>
      <c r="D2" s="773"/>
      <c r="E2" s="773"/>
      <c r="F2" s="773"/>
      <c r="G2" s="773"/>
      <c r="H2" s="772" t="s">
        <v>1774</v>
      </c>
      <c r="I2" s="737"/>
    </row>
    <row r="3" spans="1:9" s="4" customFormat="1" ht="34.5" customHeight="1" x14ac:dyDescent="0.25">
      <c r="A3" s="773"/>
      <c r="B3" s="773"/>
      <c r="C3" s="773"/>
      <c r="D3" s="773"/>
      <c r="E3" s="773"/>
      <c r="F3" s="773"/>
      <c r="G3" s="773"/>
      <c r="H3" s="772"/>
      <c r="I3" s="737"/>
    </row>
    <row r="4" spans="1:9" s="4" customFormat="1" ht="48" customHeight="1" x14ac:dyDescent="0.25">
      <c r="A4" s="774"/>
      <c r="B4" s="903" t="s">
        <v>691</v>
      </c>
      <c r="C4" s="903"/>
      <c r="D4" s="903"/>
      <c r="E4" s="903"/>
      <c r="F4" s="903"/>
      <c r="G4" s="903"/>
      <c r="H4" s="774"/>
      <c r="I4" s="737"/>
    </row>
    <row r="5" spans="1:9" s="4" customFormat="1" ht="18" x14ac:dyDescent="0.25">
      <c r="A5" s="774"/>
      <c r="B5" s="858" t="s">
        <v>16</v>
      </c>
      <c r="C5" s="858"/>
      <c r="D5" s="858"/>
      <c r="E5" s="858"/>
      <c r="F5" s="858"/>
      <c r="G5" s="858"/>
      <c r="H5" s="774"/>
      <c r="I5" s="737"/>
    </row>
    <row r="6" spans="1:9" s="4" customFormat="1" ht="15" x14ac:dyDescent="0.25">
      <c r="A6" s="775"/>
      <c r="B6" s="770"/>
      <c r="C6" s="770"/>
      <c r="D6" s="770"/>
      <c r="E6" s="770"/>
      <c r="F6" s="770"/>
      <c r="G6" s="770"/>
      <c r="H6" s="775"/>
      <c r="I6" s="737"/>
    </row>
    <row r="7" spans="1:9" s="4" customFormat="1" ht="65.25" customHeight="1" x14ac:dyDescent="0.25">
      <c r="A7" s="774"/>
      <c r="B7" s="903" t="s">
        <v>691</v>
      </c>
      <c r="C7" s="903"/>
      <c r="D7" s="903"/>
      <c r="E7" s="903"/>
      <c r="F7" s="903"/>
      <c r="G7" s="903"/>
      <c r="H7" s="776"/>
      <c r="I7" s="737"/>
    </row>
    <row r="8" spans="1:9" s="4" customFormat="1" ht="18" x14ac:dyDescent="0.25">
      <c r="A8" s="774"/>
      <c r="B8" s="858" t="s">
        <v>18</v>
      </c>
      <c r="C8" s="858"/>
      <c r="D8" s="858"/>
      <c r="E8" s="858"/>
      <c r="F8" s="858"/>
      <c r="G8" s="858"/>
      <c r="H8" s="776"/>
      <c r="I8" s="737"/>
    </row>
    <row r="9" spans="1:9" s="4" customFormat="1" ht="15" x14ac:dyDescent="0.25">
      <c r="A9" s="776"/>
      <c r="B9" s="777"/>
      <c r="C9" s="777"/>
      <c r="D9" s="777"/>
      <c r="E9" s="777"/>
      <c r="F9" s="777"/>
      <c r="G9" s="777"/>
      <c r="H9" s="776"/>
      <c r="I9" s="737"/>
    </row>
    <row r="10" spans="1:9" s="4" customFormat="1" ht="15" x14ac:dyDescent="0.25">
      <c r="A10" s="776"/>
      <c r="B10" s="823" t="s">
        <v>1775</v>
      </c>
      <c r="C10" s="823"/>
      <c r="D10" s="823"/>
      <c r="E10" s="823"/>
      <c r="F10" s="823"/>
      <c r="G10" s="823"/>
      <c r="H10" s="776"/>
      <c r="I10" s="737"/>
    </row>
    <row r="11" spans="1:9" s="4" customFormat="1" ht="15" x14ac:dyDescent="0.25">
      <c r="A11" s="776"/>
      <c r="B11" s="777"/>
      <c r="C11" s="777"/>
      <c r="D11" s="777"/>
      <c r="E11" s="777"/>
      <c r="F11" s="777"/>
      <c r="G11" s="777"/>
      <c r="H11" s="776"/>
      <c r="I11" s="737"/>
    </row>
    <row r="12" spans="1:9" s="4" customFormat="1" ht="15" x14ac:dyDescent="0.25">
      <c r="A12" s="776"/>
      <c r="B12" s="778" t="s">
        <v>1776</v>
      </c>
      <c r="C12" s="779" t="s">
        <v>1792</v>
      </c>
      <c r="D12" s="779"/>
      <c r="E12" s="779"/>
      <c r="F12" s="779"/>
      <c r="G12" s="779"/>
      <c r="H12" s="776"/>
      <c r="I12" s="737"/>
    </row>
    <row r="13" spans="1:9" s="4" customFormat="1" ht="15" x14ac:dyDescent="0.25">
      <c r="A13" s="776"/>
      <c r="B13" s="777"/>
      <c r="C13" s="822" t="s">
        <v>27</v>
      </c>
      <c r="D13" s="822"/>
      <c r="E13" s="822"/>
      <c r="F13" s="822"/>
      <c r="G13" s="822"/>
      <c r="H13" s="776"/>
      <c r="I13" s="737"/>
    </row>
    <row r="14" spans="1:9" s="4" customFormat="1" ht="15" x14ac:dyDescent="0.25">
      <c r="A14" s="776"/>
      <c r="B14" s="780" t="s">
        <v>1778</v>
      </c>
      <c r="C14" s="781"/>
      <c r="D14" s="781"/>
      <c r="E14" s="781"/>
      <c r="F14" s="782" t="s">
        <v>1793</v>
      </c>
      <c r="G14" s="777"/>
      <c r="H14" s="776"/>
      <c r="I14" s="737"/>
    </row>
    <row r="15" spans="1:9" s="4" customFormat="1" ht="14.25" customHeight="1" x14ac:dyDescent="0.25">
      <c r="A15" s="776"/>
      <c r="B15" s="777"/>
      <c r="C15" s="777"/>
      <c r="D15" s="777"/>
      <c r="E15" s="777"/>
      <c r="F15" s="777"/>
      <c r="G15" s="777"/>
      <c r="H15" s="776"/>
      <c r="I15" s="737"/>
    </row>
    <row r="16" spans="1:9" s="4" customFormat="1" ht="15" customHeight="1" x14ac:dyDescent="0.25">
      <c r="A16" s="776"/>
      <c r="B16" s="778" t="s">
        <v>1780</v>
      </c>
      <c r="C16" s="770"/>
      <c r="D16" s="770"/>
      <c r="E16" s="770"/>
      <c r="F16" s="770"/>
      <c r="G16" s="777"/>
      <c r="H16" s="776"/>
      <c r="I16" s="737"/>
    </row>
    <row r="17" spans="1:9" s="4" customFormat="1" ht="15" customHeight="1" x14ac:dyDescent="0.25">
      <c r="A17" s="776"/>
      <c r="B17" s="783" t="s">
        <v>1781</v>
      </c>
      <c r="C17" s="781"/>
      <c r="D17" s="784"/>
      <c r="E17" s="781"/>
      <c r="F17" s="784"/>
      <c r="G17" s="777"/>
      <c r="H17" s="776"/>
      <c r="I17" s="770"/>
    </row>
    <row r="18" spans="1:9" s="4" customFormat="1" ht="54.75" customHeight="1" x14ac:dyDescent="0.25">
      <c r="A18" s="776"/>
      <c r="B18" s="783"/>
      <c r="C18" s="777"/>
      <c r="D18" s="785" t="s">
        <v>1782</v>
      </c>
      <c r="E18" s="777"/>
      <c r="F18" s="785" t="s">
        <v>1783</v>
      </c>
      <c r="G18" s="777"/>
      <c r="H18" s="776"/>
      <c r="I18" s="770"/>
    </row>
    <row r="19" spans="1:9" s="4" customFormat="1" ht="15" x14ac:dyDescent="0.25">
      <c r="A19" s="776"/>
      <c r="B19" s="773" t="s">
        <v>1784</v>
      </c>
      <c r="C19" s="770"/>
      <c r="D19" s="770"/>
      <c r="E19" s="770"/>
      <c r="F19" s="770"/>
      <c r="G19" s="777"/>
      <c r="H19" s="776"/>
      <c r="I19" s="770"/>
    </row>
    <row r="20" spans="1:9" s="2" customFormat="1" ht="15" customHeight="1" x14ac:dyDescent="0.25">
      <c r="A20" s="773"/>
      <c r="B20" s="783" t="s">
        <v>1781</v>
      </c>
      <c r="C20" s="781"/>
      <c r="D20" s="786"/>
      <c r="E20" s="786"/>
      <c r="F20" s="787"/>
      <c r="G20" s="788"/>
      <c r="H20" s="788"/>
      <c r="I20" s="770"/>
    </row>
    <row r="21" spans="1:9" s="2" customFormat="1" ht="15" x14ac:dyDescent="0.25">
      <c r="A21" s="773"/>
      <c r="B21" s="783"/>
      <c r="C21" s="777"/>
      <c r="D21" s="789"/>
      <c r="E21" s="789"/>
      <c r="F21" s="790"/>
      <c r="G21" s="788"/>
      <c r="H21" s="788"/>
      <c r="I21" s="770"/>
    </row>
    <row r="22" spans="1:9" s="2" customFormat="1" ht="15" x14ac:dyDescent="0.25">
      <c r="A22" s="791"/>
      <c r="B22" s="896" t="s">
        <v>1785</v>
      </c>
      <c r="C22" s="896"/>
      <c r="D22" s="896"/>
      <c r="E22" s="896"/>
      <c r="F22" s="896"/>
      <c r="G22" s="896"/>
      <c r="H22" s="896"/>
      <c r="I22" s="770"/>
    </row>
    <row r="23" spans="1:9" s="2" customFormat="1" ht="15" x14ac:dyDescent="0.25">
      <c r="A23" s="791"/>
      <c r="B23" s="783"/>
      <c r="C23" s="783"/>
      <c r="D23" s="783"/>
      <c r="E23" s="783"/>
      <c r="F23" s="783"/>
      <c r="G23" s="783"/>
      <c r="H23" s="792"/>
      <c r="I23" s="770"/>
    </row>
    <row r="24" spans="1:9" s="2" customFormat="1" ht="15" x14ac:dyDescent="0.25">
      <c r="A24" s="897" t="s">
        <v>47</v>
      </c>
      <c r="B24" s="897" t="s">
        <v>48</v>
      </c>
      <c r="C24" s="897" t="s">
        <v>1786</v>
      </c>
      <c r="D24" s="900" t="s">
        <v>1707</v>
      </c>
      <c r="E24" s="901"/>
      <c r="F24" s="901"/>
      <c r="G24" s="901"/>
      <c r="H24" s="902"/>
      <c r="I24" s="770"/>
    </row>
    <row r="25" spans="1:9" s="2" customFormat="1" ht="15" customHeight="1" x14ac:dyDescent="0.25">
      <c r="A25" s="898"/>
      <c r="B25" s="898"/>
      <c r="C25" s="898"/>
      <c r="D25" s="897" t="s">
        <v>1787</v>
      </c>
      <c r="E25" s="897" t="s">
        <v>38</v>
      </c>
      <c r="F25" s="897" t="s">
        <v>42</v>
      </c>
      <c r="G25" s="897" t="s">
        <v>45</v>
      </c>
      <c r="H25" s="897" t="s">
        <v>58</v>
      </c>
      <c r="I25" s="770"/>
    </row>
    <row r="26" spans="1:9" s="2" customFormat="1" ht="15" customHeight="1" x14ac:dyDescent="0.25">
      <c r="A26" s="899"/>
      <c r="B26" s="899"/>
      <c r="C26" s="899"/>
      <c r="D26" s="899"/>
      <c r="E26" s="899"/>
      <c r="F26" s="899"/>
      <c r="G26" s="899"/>
      <c r="H26" s="899"/>
      <c r="I26" s="770"/>
    </row>
    <row r="27" spans="1:9" s="2" customFormat="1" ht="15" customHeight="1" x14ac:dyDescent="0.25">
      <c r="A27" s="793">
        <v>1</v>
      </c>
      <c r="B27" s="793">
        <v>2</v>
      </c>
      <c r="C27" s="793">
        <v>3</v>
      </c>
      <c r="D27" s="793">
        <v>4</v>
      </c>
      <c r="E27" s="793">
        <v>5</v>
      </c>
      <c r="F27" s="793">
        <v>6</v>
      </c>
      <c r="G27" s="793">
        <v>7</v>
      </c>
      <c r="H27" s="793">
        <v>8</v>
      </c>
      <c r="I27" s="770"/>
    </row>
    <row r="28" spans="1:9" s="2" customFormat="1" ht="15" customHeight="1" x14ac:dyDescent="0.2">
      <c r="A28" s="887" t="s">
        <v>1711</v>
      </c>
      <c r="B28" s="888"/>
      <c r="C28" s="888"/>
      <c r="D28" s="888"/>
      <c r="E28" s="888"/>
      <c r="F28" s="888"/>
      <c r="G28" s="888"/>
      <c r="H28" s="889"/>
      <c r="I28" s="794"/>
    </row>
    <row r="29" spans="1:9" s="2" customFormat="1" ht="15" customHeight="1" x14ac:dyDescent="0.2">
      <c r="A29" s="795">
        <v>1</v>
      </c>
      <c r="B29" s="796" t="s">
        <v>1788</v>
      </c>
      <c r="C29" s="796" t="s">
        <v>1671</v>
      </c>
      <c r="D29" s="797"/>
      <c r="E29" s="797"/>
      <c r="F29" s="797"/>
      <c r="G29" s="797">
        <v>450.98</v>
      </c>
      <c r="H29" s="797">
        <v>450.98</v>
      </c>
      <c r="I29" s="794"/>
    </row>
    <row r="30" spans="1:9" s="2" customFormat="1" ht="18" customHeight="1" x14ac:dyDescent="0.2">
      <c r="A30" s="795">
        <v>2</v>
      </c>
      <c r="B30" s="796" t="s">
        <v>1789</v>
      </c>
      <c r="C30" s="796" t="s">
        <v>1665</v>
      </c>
      <c r="D30" s="797"/>
      <c r="E30" s="797"/>
      <c r="F30" s="797"/>
      <c r="G30" s="797">
        <v>446.08</v>
      </c>
      <c r="H30" s="797">
        <v>446.08</v>
      </c>
      <c r="I30" s="794"/>
    </row>
    <row r="31" spans="1:9" s="2" customFormat="1" ht="22.5" x14ac:dyDescent="0.2">
      <c r="A31" s="795">
        <v>3</v>
      </c>
      <c r="B31" s="796" t="s">
        <v>1790</v>
      </c>
      <c r="C31" s="796" t="s">
        <v>1655</v>
      </c>
      <c r="D31" s="797"/>
      <c r="E31" s="797"/>
      <c r="F31" s="797"/>
      <c r="G31" s="797">
        <v>519.35</v>
      </c>
      <c r="H31" s="797">
        <v>519.35</v>
      </c>
      <c r="I31" s="794"/>
    </row>
    <row r="32" spans="1:9" s="2" customFormat="1" ht="15" customHeight="1" x14ac:dyDescent="0.2">
      <c r="A32" s="795">
        <v>4</v>
      </c>
      <c r="B32" s="796" t="s">
        <v>1791</v>
      </c>
      <c r="C32" s="796" t="s">
        <v>1612</v>
      </c>
      <c r="D32" s="797"/>
      <c r="E32" s="797"/>
      <c r="F32" s="797"/>
      <c r="G32" s="797">
        <v>437.9</v>
      </c>
      <c r="H32" s="797">
        <v>437.9</v>
      </c>
      <c r="I32" s="794"/>
    </row>
    <row r="33" spans="1:9" s="2" customFormat="1" ht="15" customHeight="1" x14ac:dyDescent="0.2">
      <c r="A33" s="798"/>
      <c r="B33" s="894" t="s">
        <v>1714</v>
      </c>
      <c r="C33" s="895"/>
      <c r="D33" s="799"/>
      <c r="E33" s="799"/>
      <c r="F33" s="800"/>
      <c r="G33" s="800">
        <v>1854.31</v>
      </c>
      <c r="H33" s="800">
        <v>1854.31</v>
      </c>
      <c r="I33" s="794"/>
    </row>
    <row r="34" spans="1:9" s="4" customFormat="1" ht="15" x14ac:dyDescent="0.25">
      <c r="A34" s="887" t="s">
        <v>1715</v>
      </c>
      <c r="B34" s="888"/>
      <c r="C34" s="888"/>
      <c r="D34" s="888"/>
      <c r="E34" s="888"/>
      <c r="F34" s="888"/>
      <c r="G34" s="888"/>
      <c r="H34" s="889"/>
      <c r="I34" s="794"/>
    </row>
    <row r="35" spans="1:9" s="4" customFormat="1" ht="15" x14ac:dyDescent="0.25">
      <c r="A35" s="798"/>
      <c r="B35" s="885" t="s">
        <v>1716</v>
      </c>
      <c r="C35" s="886"/>
      <c r="D35" s="799"/>
      <c r="E35" s="799"/>
      <c r="F35" s="800"/>
      <c r="G35" s="800">
        <v>1854.31</v>
      </c>
      <c r="H35" s="800">
        <v>1854.31</v>
      </c>
      <c r="I35" s="794"/>
    </row>
    <row r="36" spans="1:9" s="4" customFormat="1" ht="15" x14ac:dyDescent="0.25">
      <c r="A36" s="887" t="s">
        <v>1717</v>
      </c>
      <c r="B36" s="888"/>
      <c r="C36" s="888"/>
      <c r="D36" s="888"/>
      <c r="E36" s="888"/>
      <c r="F36" s="888"/>
      <c r="G36" s="888"/>
      <c r="H36" s="889"/>
      <c r="I36" s="794"/>
    </row>
    <row r="37" spans="1:9" s="4" customFormat="1" ht="15" x14ac:dyDescent="0.25">
      <c r="A37" s="798"/>
      <c r="B37" s="885" t="s">
        <v>1718</v>
      </c>
      <c r="C37" s="886"/>
      <c r="D37" s="799"/>
      <c r="E37" s="799"/>
      <c r="F37" s="800"/>
      <c r="G37" s="800">
        <v>1854.31</v>
      </c>
      <c r="H37" s="800">
        <v>1854.31</v>
      </c>
      <c r="I37" s="794"/>
    </row>
    <row r="38" spans="1:9" s="4" customFormat="1" ht="63.75" customHeight="1" x14ac:dyDescent="0.25">
      <c r="A38" s="887" t="s">
        <v>1719</v>
      </c>
      <c r="B38" s="888"/>
      <c r="C38" s="888"/>
      <c r="D38" s="888"/>
      <c r="E38" s="888"/>
      <c r="F38" s="888"/>
      <c r="G38" s="888"/>
      <c r="H38" s="889"/>
      <c r="I38" s="794"/>
    </row>
    <row r="39" spans="1:9" s="4" customFormat="1" ht="82.5" customHeight="1" x14ac:dyDescent="0.25">
      <c r="A39" s="798"/>
      <c r="B39" s="885" t="s">
        <v>1720</v>
      </c>
      <c r="C39" s="886"/>
      <c r="D39" s="799"/>
      <c r="E39" s="799"/>
      <c r="F39" s="800"/>
      <c r="G39" s="800">
        <v>1854.31</v>
      </c>
      <c r="H39" s="800">
        <v>1854.31</v>
      </c>
      <c r="I39" s="794"/>
    </row>
    <row r="40" spans="1:9" s="4" customFormat="1" ht="15" x14ac:dyDescent="0.25">
      <c r="A40" s="887" t="s">
        <v>1721</v>
      </c>
      <c r="B40" s="888"/>
      <c r="C40" s="888"/>
      <c r="D40" s="888"/>
      <c r="E40" s="888"/>
      <c r="F40" s="888"/>
      <c r="G40" s="888"/>
      <c r="H40" s="889"/>
      <c r="I40" s="794"/>
    </row>
    <row r="41" spans="1:9" s="4" customFormat="1" ht="15" x14ac:dyDescent="0.25">
      <c r="A41" s="798"/>
      <c r="B41" s="885" t="s">
        <v>1722</v>
      </c>
      <c r="C41" s="886"/>
      <c r="D41" s="799"/>
      <c r="E41" s="799"/>
      <c r="F41" s="800"/>
      <c r="G41" s="800">
        <v>1854.31</v>
      </c>
      <c r="H41" s="800">
        <v>1854.31</v>
      </c>
      <c r="I41" s="794"/>
    </row>
    <row r="42" spans="1:9" s="4" customFormat="1" ht="15" x14ac:dyDescent="0.25">
      <c r="A42" s="771"/>
      <c r="B42" s="771"/>
      <c r="C42" s="771"/>
      <c r="D42" s="771"/>
      <c r="E42" s="771"/>
      <c r="F42" s="771"/>
      <c r="G42" s="771"/>
      <c r="H42" s="771"/>
      <c r="I42" s="770"/>
    </row>
    <row r="43" spans="1:9" s="4" customFormat="1" ht="15" x14ac:dyDescent="0.25">
      <c r="A43" s="771"/>
      <c r="B43" s="771"/>
      <c r="C43" s="771"/>
      <c r="D43" s="771"/>
      <c r="E43" s="771"/>
      <c r="F43" s="771"/>
      <c r="G43" s="771"/>
      <c r="H43" s="771"/>
      <c r="I43" s="770"/>
    </row>
    <row r="44" spans="1:9" ht="14.25" customHeight="1" x14ac:dyDescent="0.25">
      <c r="A44" s="801" t="s">
        <v>1723</v>
      </c>
      <c r="B44" s="773"/>
      <c r="C44" s="890"/>
      <c r="D44" s="890"/>
      <c r="E44" s="891" t="s">
        <v>1724</v>
      </c>
      <c r="F44" s="891"/>
      <c r="G44" s="891"/>
      <c r="H44" s="891"/>
      <c r="I44" s="770"/>
    </row>
    <row r="45" spans="1:9" ht="14.25" customHeight="1" x14ac:dyDescent="0.25">
      <c r="A45" s="773"/>
      <c r="B45" s="773"/>
      <c r="C45" s="892" t="s">
        <v>1725</v>
      </c>
      <c r="D45" s="892" t="s">
        <v>1725</v>
      </c>
      <c r="E45" s="892"/>
      <c r="F45" s="892"/>
      <c r="G45" s="892"/>
      <c r="H45" s="892"/>
      <c r="I45" s="770"/>
    </row>
    <row r="46" spans="1:9" ht="14.25" customHeight="1" x14ac:dyDescent="0.25">
      <c r="A46" s="831" t="s">
        <v>1726</v>
      </c>
      <c r="B46" s="831"/>
      <c r="C46" s="831"/>
      <c r="D46" s="831"/>
      <c r="E46" s="891" t="s">
        <v>1724</v>
      </c>
      <c r="F46" s="891"/>
      <c r="G46" s="891"/>
      <c r="H46" s="891"/>
      <c r="I46" s="770"/>
    </row>
    <row r="47" spans="1:9" ht="14.25" customHeight="1" x14ac:dyDescent="0.25">
      <c r="A47" s="773"/>
      <c r="B47" s="773"/>
      <c r="C47" s="892" t="s">
        <v>1725</v>
      </c>
      <c r="D47" s="892" t="s">
        <v>1725</v>
      </c>
      <c r="E47" s="892"/>
      <c r="F47" s="892"/>
      <c r="G47" s="892"/>
      <c r="H47" s="892"/>
      <c r="I47" s="770"/>
    </row>
    <row r="48" spans="1:9" ht="14.25" customHeight="1" x14ac:dyDescent="0.25">
      <c r="A48" s="801" t="s">
        <v>365</v>
      </c>
      <c r="B48" s="770"/>
      <c r="C48" s="890"/>
      <c r="D48" s="890"/>
      <c r="E48" s="893" t="s">
        <v>689</v>
      </c>
      <c r="F48" s="893"/>
      <c r="G48" s="893"/>
      <c r="H48" s="893"/>
      <c r="I48" s="770"/>
    </row>
    <row r="49" spans="1:9" ht="14.25" customHeight="1" x14ac:dyDescent="0.25">
      <c r="A49" s="802"/>
      <c r="B49" s="803"/>
      <c r="C49" s="858" t="s">
        <v>367</v>
      </c>
      <c r="D49" s="858"/>
      <c r="E49" s="858"/>
      <c r="F49" s="858"/>
      <c r="G49" s="858"/>
      <c r="H49" s="858"/>
      <c r="I49" s="770"/>
    </row>
    <row r="50" spans="1:9" ht="14.25" customHeight="1" x14ac:dyDescent="0.25">
      <c r="A50" s="801" t="s">
        <v>368</v>
      </c>
      <c r="B50" s="770"/>
      <c r="C50" s="890"/>
      <c r="D50" s="890"/>
      <c r="E50" s="893" t="s">
        <v>725</v>
      </c>
      <c r="F50" s="893"/>
      <c r="G50" s="893"/>
      <c r="H50" s="893"/>
      <c r="I50" s="775" t="s">
        <v>725</v>
      </c>
    </row>
    <row r="51" spans="1:9" ht="14.25" customHeight="1" x14ac:dyDescent="0.25">
      <c r="A51" s="773"/>
      <c r="B51" s="770"/>
      <c r="C51" s="892" t="s">
        <v>367</v>
      </c>
      <c r="D51" s="892"/>
      <c r="E51" s="892"/>
      <c r="F51" s="892"/>
      <c r="G51" s="892"/>
      <c r="H51" s="892"/>
      <c r="I51" s="770"/>
    </row>
  </sheetData>
  <mergeCells count="38">
    <mergeCell ref="B4:G4"/>
    <mergeCell ref="B5:G5"/>
    <mergeCell ref="B7:G7"/>
    <mergeCell ref="B8:G8"/>
    <mergeCell ref="B10:G10"/>
    <mergeCell ref="C13:G13"/>
    <mergeCell ref="B22:H22"/>
    <mergeCell ref="A24:A26"/>
    <mergeCell ref="B24:B26"/>
    <mergeCell ref="C24:C26"/>
    <mergeCell ref="D24:H24"/>
    <mergeCell ref="D25:D26"/>
    <mergeCell ref="E25:E26"/>
    <mergeCell ref="F25:F26"/>
    <mergeCell ref="G25:G26"/>
    <mergeCell ref="H25:H26"/>
    <mergeCell ref="A28:H28"/>
    <mergeCell ref="B33:C33"/>
    <mergeCell ref="A34:H34"/>
    <mergeCell ref="B35:C35"/>
    <mergeCell ref="A36:H36"/>
    <mergeCell ref="C51:H51"/>
    <mergeCell ref="C47:H47"/>
    <mergeCell ref="C48:D48"/>
    <mergeCell ref="E48:H48"/>
    <mergeCell ref="C49:H49"/>
    <mergeCell ref="C50:D50"/>
    <mergeCell ref="E50:H50"/>
    <mergeCell ref="C44:D44"/>
    <mergeCell ref="E44:H44"/>
    <mergeCell ref="C45:H45"/>
    <mergeCell ref="A46:D46"/>
    <mergeCell ref="E46:H46"/>
    <mergeCell ref="B37:C37"/>
    <mergeCell ref="A38:H38"/>
    <mergeCell ref="B39:C39"/>
    <mergeCell ref="A40:H40"/>
    <mergeCell ref="B41:C41"/>
  </mergeCells>
  <pageMargins left="0.69999998807907104" right="0.69999998807907104" top="0.75" bottom="0.75" header="0.30000001192092901" footer="0.30000001192092901"/>
  <pageSetup paperSize="9" scale="85" fitToHeight="0" orientation="landscape" r:id="rId1"/>
  <headerFooter>
    <oddFooter>&amp;RСтраница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401C3-4229-4175-AC0E-DF81E2F8A3E8}">
  <sheetPr>
    <pageSetUpPr fitToPage="1"/>
  </sheetPr>
  <dimension ref="A1:AU345"/>
  <sheetViews>
    <sheetView workbookViewId="0"/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29" s="4" customFormat="1" ht="15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9" t="s">
        <v>0</v>
      </c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</row>
    <row r="2" spans="1:29" s="4" customFormat="1" ht="11.25" customHeight="1" x14ac:dyDescent="0.25">
      <c r="A2" s="300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1" t="s">
        <v>1</v>
      </c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</row>
    <row r="3" spans="1:29" s="4" customFormat="1" ht="6.75" customHeight="1" x14ac:dyDescent="0.25">
      <c r="A3" s="300"/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299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</row>
    <row r="4" spans="1:29" s="4" customFormat="1" ht="2.25" customHeight="1" x14ac:dyDescent="0.25">
      <c r="A4" s="303"/>
      <c r="B4" s="304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</row>
    <row r="5" spans="1:29" s="4" customFormat="1" ht="11.25" customHeight="1" x14ac:dyDescent="0.25">
      <c r="A5" s="303" t="s">
        <v>2</v>
      </c>
      <c r="B5" s="304"/>
      <c r="C5" s="300"/>
      <c r="D5" s="298"/>
      <c r="E5" s="300"/>
      <c r="F5" s="300"/>
      <c r="G5" s="834" t="s">
        <v>3</v>
      </c>
      <c r="H5" s="834"/>
      <c r="I5" s="834"/>
      <c r="J5" s="834"/>
      <c r="K5" s="834"/>
      <c r="L5" s="834"/>
      <c r="M5" s="834"/>
      <c r="N5" s="834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</row>
    <row r="6" spans="1:29" s="4" customFormat="1" ht="45" customHeight="1" x14ac:dyDescent="0.25">
      <c r="A6" s="303" t="s">
        <v>4</v>
      </c>
      <c r="B6" s="304"/>
      <c r="C6" s="300"/>
      <c r="D6" s="298"/>
      <c r="E6" s="305"/>
      <c r="F6" s="305"/>
      <c r="G6" s="862" t="s">
        <v>5</v>
      </c>
      <c r="H6" s="862"/>
      <c r="I6" s="862"/>
      <c r="J6" s="862"/>
      <c r="K6" s="862"/>
      <c r="L6" s="862"/>
      <c r="M6" s="862"/>
      <c r="N6" s="862"/>
      <c r="O6" s="298"/>
      <c r="P6" s="298"/>
      <c r="Q6" s="298"/>
      <c r="R6" s="298"/>
      <c r="S6" s="298"/>
      <c r="T6" s="298"/>
      <c r="U6" s="298"/>
      <c r="V6" s="306" t="s">
        <v>5</v>
      </c>
      <c r="W6" s="298"/>
      <c r="X6" s="298"/>
      <c r="Y6" s="298"/>
      <c r="Z6" s="298"/>
      <c r="AA6" s="298"/>
      <c r="AB6" s="298"/>
      <c r="AC6" s="298"/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62" t="s">
        <v>7</v>
      </c>
      <c r="H7" s="862"/>
      <c r="I7" s="862"/>
      <c r="J7" s="862"/>
      <c r="K7" s="862"/>
      <c r="L7" s="862"/>
      <c r="M7" s="862"/>
      <c r="N7" s="862"/>
      <c r="O7" s="298"/>
      <c r="P7" s="307" t="s">
        <v>6</v>
      </c>
      <c r="Q7" s="307" t="s">
        <v>7</v>
      </c>
      <c r="R7" s="308"/>
      <c r="S7" s="308"/>
      <c r="T7" s="308"/>
      <c r="U7" s="308"/>
      <c r="V7" s="298"/>
      <c r="W7" s="306" t="s">
        <v>7</v>
      </c>
      <c r="X7" s="298"/>
      <c r="Y7" s="298"/>
      <c r="Z7" s="298"/>
      <c r="AA7" s="298"/>
      <c r="AB7" s="298"/>
      <c r="AC7" s="298"/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62"/>
      <c r="H8" s="862"/>
      <c r="I8" s="862"/>
      <c r="J8" s="862"/>
      <c r="K8" s="862"/>
      <c r="L8" s="862"/>
      <c r="M8" s="862"/>
      <c r="N8" s="862"/>
      <c r="O8" s="298"/>
      <c r="P8" s="307" t="s">
        <v>9</v>
      </c>
      <c r="Q8" s="307"/>
      <c r="R8" s="308"/>
      <c r="S8" s="308"/>
      <c r="T8" s="308"/>
      <c r="U8" s="308"/>
      <c r="V8" s="298"/>
      <c r="W8" s="298"/>
      <c r="X8" s="306" t="s">
        <v>10</v>
      </c>
      <c r="Y8" s="298"/>
      <c r="Z8" s="298"/>
      <c r="AA8" s="298"/>
      <c r="AB8" s="298"/>
      <c r="AC8" s="298"/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62"/>
      <c r="H9" s="862"/>
      <c r="I9" s="862"/>
      <c r="J9" s="862"/>
      <c r="K9" s="862"/>
      <c r="L9" s="862"/>
      <c r="M9" s="862"/>
      <c r="N9" s="862"/>
      <c r="O9" s="298"/>
      <c r="P9" s="307" t="s">
        <v>11</v>
      </c>
      <c r="Q9" s="307"/>
      <c r="R9" s="308"/>
      <c r="S9" s="308"/>
      <c r="T9" s="308"/>
      <c r="U9" s="308"/>
      <c r="V9" s="298"/>
      <c r="W9" s="298"/>
      <c r="X9" s="298"/>
      <c r="Y9" s="306" t="s">
        <v>10</v>
      </c>
      <c r="Z9" s="298"/>
      <c r="AA9" s="298"/>
      <c r="AB9" s="298"/>
      <c r="AC9" s="298"/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62" t="s">
        <v>13</v>
      </c>
      <c r="H10" s="862"/>
      <c r="I10" s="862"/>
      <c r="J10" s="862"/>
      <c r="K10" s="862"/>
      <c r="L10" s="862"/>
      <c r="M10" s="862"/>
      <c r="N10" s="862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306" t="s">
        <v>13</v>
      </c>
      <c r="AA10" s="298"/>
      <c r="AB10" s="298"/>
      <c r="AC10" s="298"/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62"/>
      <c r="H11" s="862"/>
      <c r="I11" s="862"/>
      <c r="J11" s="862"/>
      <c r="K11" s="862"/>
      <c r="L11" s="862"/>
      <c r="M11" s="862"/>
      <c r="N11" s="862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306" t="s">
        <v>10</v>
      </c>
      <c r="AB11" s="298"/>
      <c r="AC11" s="298"/>
    </row>
    <row r="12" spans="1:29" s="4" customFormat="1" ht="3.75" customHeight="1" x14ac:dyDescent="0.25">
      <c r="A12" s="309"/>
      <c r="B12" s="300"/>
      <c r="C12" s="300"/>
      <c r="D12" s="300"/>
      <c r="E12" s="300"/>
      <c r="F12" s="304"/>
      <c r="G12" s="304"/>
      <c r="H12" s="304"/>
      <c r="I12" s="304"/>
      <c r="J12" s="304"/>
      <c r="K12" s="304"/>
      <c r="L12" s="304"/>
      <c r="M12" s="304"/>
      <c r="N12" s="304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</row>
    <row r="13" spans="1:29" s="4" customFormat="1" ht="34.5" customHeight="1" x14ac:dyDescent="0.25">
      <c r="A13" s="840" t="s">
        <v>1663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306" t="s">
        <v>1663</v>
      </c>
      <c r="AC13" s="298"/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  <c r="O14" s="298"/>
      <c r="P14" s="298"/>
      <c r="Q14" s="298"/>
      <c r="R14" s="298"/>
      <c r="S14" s="298"/>
      <c r="T14" s="298"/>
      <c r="U14" s="298"/>
      <c r="V14" s="298"/>
      <c r="W14" s="298"/>
      <c r="X14" s="298"/>
      <c r="Y14" s="298"/>
      <c r="Z14" s="298"/>
      <c r="AA14" s="298"/>
      <c r="AB14" s="298"/>
      <c r="AC14" s="298"/>
    </row>
    <row r="15" spans="1:29" s="4" customFormat="1" ht="5.25" customHeight="1" x14ac:dyDescent="0.25">
      <c r="A15" s="310"/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10"/>
      <c r="M15" s="310"/>
      <c r="N15" s="310"/>
      <c r="O15" s="298"/>
      <c r="P15" s="298"/>
      <c r="Q15" s="298"/>
      <c r="R15" s="298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</row>
    <row r="16" spans="1:29" s="4" customFormat="1" ht="15" customHeight="1" x14ac:dyDescent="0.25">
      <c r="A16" s="840" t="s">
        <v>780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O16" s="298"/>
      <c r="P16" s="298"/>
      <c r="Q16" s="298"/>
      <c r="R16" s="298"/>
      <c r="S16" s="298"/>
      <c r="T16" s="298"/>
      <c r="U16" s="298"/>
      <c r="V16" s="298"/>
      <c r="W16" s="298"/>
      <c r="X16" s="298"/>
      <c r="Y16" s="298"/>
      <c r="Z16" s="298"/>
      <c r="AA16" s="298"/>
      <c r="AB16" s="298"/>
      <c r="AC16" s="306" t="s">
        <v>780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298"/>
      <c r="Z17" s="298"/>
      <c r="AA17" s="298"/>
      <c r="AB17" s="298"/>
      <c r="AC17" s="298"/>
      <c r="AD17" s="298"/>
      <c r="AE17" s="298"/>
    </row>
    <row r="18" spans="1:31" s="4" customFormat="1" ht="21" customHeight="1" x14ac:dyDescent="0.25">
      <c r="A18" s="841" t="s">
        <v>1670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8"/>
      <c r="AA18" s="298"/>
      <c r="AB18" s="298"/>
      <c r="AC18" s="298"/>
      <c r="AD18" s="298"/>
      <c r="AE18" s="298"/>
    </row>
    <row r="19" spans="1:31" s="4" customFormat="1" ht="3.75" customHeight="1" x14ac:dyDescent="0.25">
      <c r="A19" s="311"/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298"/>
      <c r="AC19" s="298"/>
      <c r="AD19" s="298"/>
      <c r="AE19" s="298"/>
    </row>
    <row r="20" spans="1:31" s="4" customFormat="1" ht="15" customHeight="1" x14ac:dyDescent="0.25">
      <c r="A20" s="836" t="s">
        <v>1671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306" t="s">
        <v>1671</v>
      </c>
      <c r="AE20" s="298"/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</row>
    <row r="22" spans="1:31" s="4" customFormat="1" ht="12" customHeight="1" x14ac:dyDescent="0.25">
      <c r="A22" s="300" t="s">
        <v>22</v>
      </c>
      <c r="B22" s="312" t="s">
        <v>23</v>
      </c>
      <c r="C22" s="296" t="s">
        <v>24</v>
      </c>
      <c r="D22" s="296"/>
      <c r="E22" s="296"/>
      <c r="F22" s="305"/>
      <c r="G22" s="305"/>
      <c r="H22" s="305"/>
      <c r="I22" s="305"/>
      <c r="J22" s="305"/>
      <c r="K22" s="305"/>
      <c r="L22" s="305"/>
      <c r="M22" s="305"/>
      <c r="N22" s="305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</row>
    <row r="23" spans="1:31" s="4" customFormat="1" ht="12" customHeight="1" x14ac:dyDescent="0.25">
      <c r="A23" s="300" t="s">
        <v>25</v>
      </c>
      <c r="B23" s="834" t="s">
        <v>1672</v>
      </c>
      <c r="C23" s="834"/>
      <c r="D23" s="834"/>
      <c r="E23" s="834"/>
      <c r="F23" s="834"/>
      <c r="G23" s="305"/>
      <c r="H23" s="305"/>
      <c r="I23" s="305"/>
      <c r="J23" s="305"/>
      <c r="K23" s="305"/>
      <c r="L23" s="305"/>
      <c r="M23" s="305"/>
      <c r="N23" s="305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8"/>
      <c r="AC23" s="298"/>
      <c r="AD23" s="298"/>
      <c r="AE23" s="298"/>
    </row>
    <row r="24" spans="1:31" s="4" customFormat="1" ht="15" x14ac:dyDescent="0.25">
      <c r="A24" s="300"/>
      <c r="B24" s="838" t="s">
        <v>27</v>
      </c>
      <c r="C24" s="838"/>
      <c r="D24" s="838"/>
      <c r="E24" s="838"/>
      <c r="F24" s="838"/>
      <c r="G24" s="313"/>
      <c r="H24" s="313"/>
      <c r="I24" s="313"/>
      <c r="J24" s="313"/>
      <c r="K24" s="313"/>
      <c r="L24" s="313"/>
      <c r="M24" s="314"/>
      <c r="N24" s="313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</row>
    <row r="25" spans="1:31" s="4" customFormat="1" ht="5.25" customHeight="1" x14ac:dyDescent="0.25">
      <c r="A25" s="300"/>
      <c r="B25" s="300"/>
      <c r="C25" s="300"/>
      <c r="D25" s="315"/>
      <c r="E25" s="315"/>
      <c r="F25" s="315"/>
      <c r="G25" s="315"/>
      <c r="H25" s="315"/>
      <c r="I25" s="315"/>
      <c r="J25" s="315"/>
      <c r="K25" s="315"/>
      <c r="L25" s="315"/>
      <c r="M25" s="313"/>
      <c r="N25" s="313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298"/>
      <c r="AA25" s="298"/>
      <c r="AB25" s="298"/>
      <c r="AC25" s="298"/>
      <c r="AD25" s="298"/>
      <c r="AE25" s="298"/>
    </row>
    <row r="26" spans="1:31" s="4" customFormat="1" ht="15" customHeight="1" x14ac:dyDescent="0.25">
      <c r="A26" s="316" t="s">
        <v>28</v>
      </c>
      <c r="B26" s="300"/>
      <c r="C26" s="300"/>
      <c r="D26" s="839" t="s">
        <v>376</v>
      </c>
      <c r="E26" s="839"/>
      <c r="F26" s="839"/>
      <c r="G26" s="317"/>
      <c r="H26" s="317"/>
      <c r="I26" s="317"/>
      <c r="J26" s="317"/>
      <c r="K26" s="317"/>
      <c r="L26" s="317"/>
      <c r="M26" s="317"/>
      <c r="N26" s="317"/>
      <c r="O26" s="298"/>
      <c r="P26" s="298"/>
      <c r="Q26" s="298"/>
      <c r="R26" s="298"/>
      <c r="S26" s="298"/>
      <c r="T26" s="298"/>
      <c r="U26" s="298"/>
      <c r="V26" s="298"/>
      <c r="W26" s="298"/>
      <c r="X26" s="298"/>
      <c r="Y26" s="298"/>
      <c r="Z26" s="298"/>
      <c r="AA26" s="298"/>
      <c r="AB26" s="298"/>
      <c r="AC26" s="298"/>
      <c r="AD26" s="298"/>
      <c r="AE26" s="306" t="s">
        <v>376</v>
      </c>
    </row>
    <row r="27" spans="1:31" s="4" customFormat="1" ht="7.5" customHeight="1" x14ac:dyDescent="0.25">
      <c r="A27" s="300"/>
      <c r="B27" s="302"/>
      <c r="C27" s="302"/>
      <c r="D27" s="318"/>
      <c r="E27" s="318"/>
      <c r="F27" s="318"/>
      <c r="G27" s="318"/>
      <c r="H27" s="318"/>
      <c r="I27" s="318"/>
      <c r="J27" s="318"/>
      <c r="K27" s="318"/>
      <c r="L27" s="318"/>
      <c r="M27" s="318"/>
      <c r="N27" s="318"/>
      <c r="O27" s="298"/>
      <c r="P27" s="298"/>
      <c r="Q27" s="298"/>
      <c r="R27" s="298"/>
      <c r="S27" s="298"/>
      <c r="T27" s="298"/>
      <c r="U27" s="298"/>
      <c r="V27" s="298"/>
      <c r="W27" s="298"/>
      <c r="X27" s="298"/>
      <c r="Y27" s="298"/>
      <c r="Z27" s="298"/>
      <c r="AA27" s="298"/>
      <c r="AB27" s="298"/>
      <c r="AC27" s="298"/>
      <c r="AD27" s="298"/>
      <c r="AE27" s="298"/>
    </row>
    <row r="28" spans="1:31" s="4" customFormat="1" ht="12" customHeight="1" x14ac:dyDescent="0.25">
      <c r="A28" s="316" t="s">
        <v>30</v>
      </c>
      <c r="B28" s="302"/>
      <c r="C28" s="319">
        <v>563.73</v>
      </c>
      <c r="D28" s="320" t="s">
        <v>1759</v>
      </c>
      <c r="E28" s="321" t="s">
        <v>32</v>
      </c>
      <c r="F28" s="298"/>
      <c r="G28" s="302"/>
      <c r="H28" s="302"/>
      <c r="I28" s="302"/>
      <c r="J28" s="302"/>
      <c r="K28" s="302"/>
      <c r="L28" s="322"/>
      <c r="M28" s="322"/>
      <c r="N28" s="302"/>
      <c r="O28" s="298"/>
      <c r="P28" s="298"/>
      <c r="Q28" s="298"/>
      <c r="R28" s="298"/>
      <c r="S28" s="298"/>
      <c r="T28" s="298"/>
      <c r="U28" s="298"/>
      <c r="V28" s="298"/>
      <c r="W28" s="298"/>
      <c r="X28" s="298"/>
      <c r="Y28" s="298"/>
      <c r="Z28" s="298"/>
      <c r="AA28" s="298"/>
      <c r="AB28" s="298"/>
      <c r="AC28" s="298"/>
      <c r="AD28" s="298"/>
      <c r="AE28" s="298"/>
    </row>
    <row r="29" spans="1:31" s="4" customFormat="1" ht="11.25" customHeight="1" x14ac:dyDescent="0.25">
      <c r="A29" s="300"/>
      <c r="B29" s="323" t="s">
        <v>33</v>
      </c>
      <c r="C29" s="324"/>
      <c r="D29" s="325"/>
      <c r="E29" s="321"/>
      <c r="F29" s="298"/>
      <c r="G29" s="302"/>
      <c r="H29" s="298"/>
      <c r="I29" s="298"/>
      <c r="J29" s="298"/>
      <c r="K29" s="298"/>
      <c r="L29" s="298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298"/>
      <c r="AA29" s="298"/>
      <c r="AB29" s="298"/>
      <c r="AC29" s="298"/>
      <c r="AD29" s="298"/>
      <c r="AE29" s="298"/>
    </row>
    <row r="30" spans="1:31" s="4" customFormat="1" ht="12" customHeight="1" x14ac:dyDescent="0.25">
      <c r="A30" s="300"/>
      <c r="B30" s="326" t="s">
        <v>34</v>
      </c>
      <c r="C30" s="319">
        <v>0</v>
      </c>
      <c r="D30" s="320" t="s">
        <v>43</v>
      </c>
      <c r="E30" s="321" t="s">
        <v>32</v>
      </c>
      <c r="F30" s="298"/>
      <c r="G30" s="302" t="s">
        <v>36</v>
      </c>
      <c r="H30" s="298"/>
      <c r="I30" s="302"/>
      <c r="J30" s="302"/>
      <c r="K30" s="302"/>
      <c r="L30" s="319">
        <v>268.44</v>
      </c>
      <c r="M30" s="327" t="s">
        <v>1760</v>
      </c>
      <c r="N30" s="321" t="s">
        <v>32</v>
      </c>
      <c r="O30" s="298"/>
      <c r="P30" s="298"/>
      <c r="Q30" s="298"/>
      <c r="R30" s="298"/>
      <c r="S30" s="298"/>
      <c r="T30" s="298"/>
      <c r="U30" s="298"/>
      <c r="V30" s="298"/>
      <c r="W30" s="298"/>
      <c r="X30" s="298"/>
      <c r="Y30" s="298"/>
      <c r="Z30" s="298"/>
      <c r="AA30" s="298"/>
      <c r="AB30" s="298"/>
      <c r="AC30" s="298"/>
      <c r="AD30" s="298"/>
      <c r="AE30" s="298"/>
    </row>
    <row r="31" spans="1:31" s="4" customFormat="1" ht="12" customHeight="1" x14ac:dyDescent="0.25">
      <c r="A31" s="300"/>
      <c r="B31" s="326" t="s">
        <v>38</v>
      </c>
      <c r="C31" s="319">
        <v>0</v>
      </c>
      <c r="D31" s="328" t="s">
        <v>43</v>
      </c>
      <c r="E31" s="321" t="s">
        <v>32</v>
      </c>
      <c r="F31" s="298"/>
      <c r="G31" s="302" t="s">
        <v>40</v>
      </c>
      <c r="H31" s="298"/>
      <c r="I31" s="302"/>
      <c r="J31" s="302"/>
      <c r="K31" s="302"/>
      <c r="L31" s="863">
        <v>618.95000000000005</v>
      </c>
      <c r="M31" s="863"/>
      <c r="N31" s="321" t="s">
        <v>41</v>
      </c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8"/>
      <c r="AA31" s="298"/>
      <c r="AB31" s="298"/>
      <c r="AC31" s="298"/>
      <c r="AD31" s="298"/>
      <c r="AE31" s="298"/>
    </row>
    <row r="32" spans="1:31" s="4" customFormat="1" ht="12" customHeight="1" x14ac:dyDescent="0.25">
      <c r="A32" s="300"/>
      <c r="B32" s="326" t="s">
        <v>42</v>
      </c>
      <c r="C32" s="319">
        <v>0</v>
      </c>
      <c r="D32" s="328" t="s">
        <v>43</v>
      </c>
      <c r="E32" s="321" t="s">
        <v>32</v>
      </c>
      <c r="F32" s="298"/>
      <c r="G32" s="302" t="s">
        <v>44</v>
      </c>
      <c r="H32" s="298"/>
      <c r="I32" s="302"/>
      <c r="J32" s="302"/>
      <c r="K32" s="302"/>
      <c r="L32" s="863"/>
      <c r="M32" s="863"/>
      <c r="N32" s="321" t="s">
        <v>41</v>
      </c>
      <c r="O32" s="298"/>
      <c r="P32" s="298"/>
      <c r="Q32" s="298"/>
      <c r="R32" s="298"/>
      <c r="S32" s="298"/>
      <c r="T32" s="298"/>
      <c r="U32" s="298"/>
      <c r="V32" s="298"/>
      <c r="W32" s="298"/>
      <c r="X32" s="298"/>
      <c r="Y32" s="298"/>
      <c r="Z32" s="298"/>
      <c r="AA32" s="298"/>
      <c r="AB32" s="298"/>
      <c r="AC32" s="298"/>
      <c r="AD32" s="298"/>
      <c r="AE32" s="298"/>
    </row>
    <row r="33" spans="1:37" s="4" customFormat="1" ht="12" customHeight="1" x14ac:dyDescent="0.25">
      <c r="A33" s="300"/>
      <c r="B33" s="326" t="s">
        <v>45</v>
      </c>
      <c r="C33" s="319">
        <v>563.73</v>
      </c>
      <c r="D33" s="320" t="s">
        <v>1759</v>
      </c>
      <c r="E33" s="321" t="s">
        <v>32</v>
      </c>
      <c r="F33" s="298"/>
      <c r="G33" s="302"/>
      <c r="H33" s="302"/>
      <c r="I33" s="302"/>
      <c r="J33" s="302"/>
      <c r="K33" s="302"/>
      <c r="L33" s="871" t="s">
        <v>46</v>
      </c>
      <c r="M33" s="871"/>
      <c r="N33" s="302"/>
      <c r="O33" s="298"/>
      <c r="P33" s="298"/>
      <c r="Q33" s="298"/>
      <c r="R33" s="298"/>
      <c r="S33" s="298"/>
      <c r="T33" s="298"/>
      <c r="U33" s="298"/>
      <c r="V33" s="298"/>
      <c r="W33" s="298"/>
      <c r="X33" s="298"/>
      <c r="Y33" s="298"/>
      <c r="Z33" s="298"/>
      <c r="AA33" s="298"/>
      <c r="AB33" s="298"/>
      <c r="AC33" s="298"/>
      <c r="AD33" s="298"/>
      <c r="AE33" s="298"/>
      <c r="AF33" s="298"/>
      <c r="AG33" s="298"/>
      <c r="AH33" s="298"/>
      <c r="AI33" s="298"/>
      <c r="AJ33" s="298"/>
      <c r="AK33" s="298"/>
    </row>
    <row r="34" spans="1:37" s="4" customFormat="1" ht="7.5" customHeight="1" x14ac:dyDescent="0.25">
      <c r="A34" s="329"/>
      <c r="B34" s="298"/>
      <c r="C34" s="298"/>
      <c r="D34" s="298"/>
      <c r="E34" s="298"/>
      <c r="F34" s="298"/>
      <c r="G34" s="298"/>
      <c r="H34" s="298"/>
      <c r="I34" s="298"/>
      <c r="J34" s="298"/>
      <c r="K34" s="298"/>
      <c r="L34" s="298"/>
      <c r="M34" s="298"/>
      <c r="N34" s="298"/>
      <c r="O34" s="298"/>
      <c r="P34" s="298"/>
      <c r="Q34" s="298"/>
      <c r="R34" s="298"/>
      <c r="S34" s="298"/>
      <c r="T34" s="298"/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8"/>
      <c r="AJ34" s="298"/>
      <c r="AK34" s="298"/>
    </row>
    <row r="35" spans="1:37" s="4" customFormat="1" ht="23.25" customHeight="1" x14ac:dyDescent="0.25">
      <c r="A35" s="829" t="s">
        <v>47</v>
      </c>
      <c r="B35" s="826" t="s">
        <v>48</v>
      </c>
      <c r="C35" s="826" t="s">
        <v>49</v>
      </c>
      <c r="D35" s="826"/>
      <c r="E35" s="826"/>
      <c r="F35" s="826" t="s">
        <v>50</v>
      </c>
      <c r="G35" s="826" t="s">
        <v>51</v>
      </c>
      <c r="H35" s="826"/>
      <c r="I35" s="826"/>
      <c r="J35" s="826" t="s">
        <v>52</v>
      </c>
      <c r="K35" s="826"/>
      <c r="L35" s="826"/>
      <c r="M35" s="826" t="s">
        <v>53</v>
      </c>
      <c r="N35" s="826" t="s">
        <v>54</v>
      </c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298"/>
      <c r="AA35" s="298"/>
      <c r="AB35" s="298"/>
      <c r="AC35" s="298"/>
      <c r="AD35" s="298"/>
      <c r="AE35" s="298"/>
      <c r="AF35" s="298"/>
      <c r="AG35" s="298"/>
      <c r="AH35" s="298"/>
      <c r="AI35" s="298"/>
      <c r="AJ35" s="298"/>
      <c r="AK35" s="298"/>
    </row>
    <row r="36" spans="1:37" s="4" customFormat="1" ht="28.5" customHeight="1" x14ac:dyDescent="0.25">
      <c r="A36" s="829"/>
      <c r="B36" s="826"/>
      <c r="C36" s="826"/>
      <c r="D36" s="826"/>
      <c r="E36" s="826"/>
      <c r="F36" s="826"/>
      <c r="G36" s="826"/>
      <c r="H36" s="826"/>
      <c r="I36" s="826"/>
      <c r="J36" s="826"/>
      <c r="K36" s="826"/>
      <c r="L36" s="826"/>
      <c r="M36" s="826"/>
      <c r="N36" s="826"/>
      <c r="O36" s="298"/>
      <c r="P36" s="298"/>
      <c r="Q36" s="298"/>
      <c r="R36" s="298"/>
      <c r="S36" s="298"/>
      <c r="T36" s="298"/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8"/>
      <c r="AJ36" s="298"/>
      <c r="AK36" s="298"/>
    </row>
    <row r="37" spans="1:37" s="4" customFormat="1" ht="22.5" x14ac:dyDescent="0.25">
      <c r="A37" s="829"/>
      <c r="B37" s="826"/>
      <c r="C37" s="826"/>
      <c r="D37" s="826"/>
      <c r="E37" s="826"/>
      <c r="F37" s="826"/>
      <c r="G37" s="330" t="s">
        <v>55</v>
      </c>
      <c r="H37" s="330" t="s">
        <v>56</v>
      </c>
      <c r="I37" s="330" t="s">
        <v>57</v>
      </c>
      <c r="J37" s="330" t="s">
        <v>55</v>
      </c>
      <c r="K37" s="330" t="s">
        <v>56</v>
      </c>
      <c r="L37" s="330" t="s">
        <v>58</v>
      </c>
      <c r="M37" s="826"/>
      <c r="N37" s="826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298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298"/>
    </row>
    <row r="38" spans="1:37" s="4" customFormat="1" ht="15" x14ac:dyDescent="0.25">
      <c r="A38" s="331">
        <v>1</v>
      </c>
      <c r="B38" s="332">
        <v>2</v>
      </c>
      <c r="C38" s="864">
        <v>3</v>
      </c>
      <c r="D38" s="864"/>
      <c r="E38" s="864"/>
      <c r="F38" s="332">
        <v>4</v>
      </c>
      <c r="G38" s="332">
        <v>5</v>
      </c>
      <c r="H38" s="332">
        <v>6</v>
      </c>
      <c r="I38" s="332">
        <v>7</v>
      </c>
      <c r="J38" s="332">
        <v>8</v>
      </c>
      <c r="K38" s="332">
        <v>9</v>
      </c>
      <c r="L38" s="332">
        <v>10</v>
      </c>
      <c r="M38" s="332">
        <v>11</v>
      </c>
      <c r="N38" s="332">
        <v>12</v>
      </c>
      <c r="O38" s="298"/>
      <c r="P38" s="298"/>
      <c r="Q38" s="298"/>
      <c r="R38" s="298"/>
      <c r="S38" s="298"/>
      <c r="T38" s="298"/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I38" s="298"/>
      <c r="AJ38" s="298"/>
      <c r="AK38" s="298"/>
    </row>
    <row r="39" spans="1:37" s="4" customFormat="1" ht="15" customHeight="1" x14ac:dyDescent="0.25">
      <c r="A39" s="865" t="s">
        <v>1614</v>
      </c>
      <c r="B39" s="866"/>
      <c r="C39" s="866"/>
      <c r="D39" s="866"/>
      <c r="E39" s="866"/>
      <c r="F39" s="866"/>
      <c r="G39" s="866"/>
      <c r="H39" s="866"/>
      <c r="I39" s="866"/>
      <c r="J39" s="866"/>
      <c r="K39" s="866"/>
      <c r="L39" s="866"/>
      <c r="M39" s="866"/>
      <c r="N39" s="867"/>
      <c r="O39" s="298"/>
      <c r="P39" s="298"/>
      <c r="Q39" s="298"/>
      <c r="R39" s="298"/>
      <c r="S39" s="298"/>
      <c r="T39" s="298"/>
      <c r="U39" s="298"/>
      <c r="V39" s="298"/>
      <c r="W39" s="298"/>
      <c r="X39" s="298"/>
      <c r="Y39" s="298"/>
      <c r="Z39" s="298"/>
      <c r="AA39" s="298"/>
      <c r="AB39" s="298"/>
      <c r="AC39" s="298"/>
      <c r="AD39" s="298"/>
      <c r="AE39" s="298"/>
      <c r="AF39" s="333" t="s">
        <v>1614</v>
      </c>
      <c r="AG39" s="298"/>
      <c r="AH39" s="298"/>
      <c r="AI39" s="298"/>
      <c r="AJ39" s="298"/>
      <c r="AK39" s="298"/>
    </row>
    <row r="40" spans="1:37" s="4" customFormat="1" ht="23.25" customHeight="1" x14ac:dyDescent="0.25">
      <c r="A40" s="334" t="s">
        <v>60</v>
      </c>
      <c r="B40" s="335" t="s">
        <v>1615</v>
      </c>
      <c r="C40" s="847" t="s">
        <v>1616</v>
      </c>
      <c r="D40" s="847"/>
      <c r="E40" s="847"/>
      <c r="F40" s="336" t="s">
        <v>174</v>
      </c>
      <c r="G40" s="337">
        <v>10</v>
      </c>
      <c r="H40" s="338">
        <v>1</v>
      </c>
      <c r="I40" s="338">
        <v>10</v>
      </c>
      <c r="J40" s="339"/>
      <c r="K40" s="337"/>
      <c r="L40" s="339"/>
      <c r="M40" s="337"/>
      <c r="N40" s="340"/>
      <c r="O40" s="298"/>
      <c r="P40" s="298"/>
      <c r="Q40" s="298"/>
      <c r="R40" s="298"/>
      <c r="S40" s="298"/>
      <c r="T40" s="298"/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333"/>
      <c r="AG40" s="341" t="s">
        <v>1616</v>
      </c>
      <c r="AH40" s="298"/>
      <c r="AI40" s="298"/>
      <c r="AJ40" s="298"/>
      <c r="AK40" s="298"/>
    </row>
    <row r="41" spans="1:37" s="4" customFormat="1" ht="15" x14ac:dyDescent="0.25">
      <c r="A41" s="342"/>
      <c r="B41" s="343" t="s">
        <v>60</v>
      </c>
      <c r="C41" s="853" t="s">
        <v>66</v>
      </c>
      <c r="D41" s="853"/>
      <c r="E41" s="853"/>
      <c r="F41" s="344"/>
      <c r="G41" s="345"/>
      <c r="H41" s="345"/>
      <c r="I41" s="345"/>
      <c r="J41" s="346">
        <v>65.94</v>
      </c>
      <c r="K41" s="345"/>
      <c r="L41" s="346">
        <v>659.4</v>
      </c>
      <c r="M41" s="347">
        <v>35.42</v>
      </c>
      <c r="N41" s="348">
        <v>23355.95</v>
      </c>
      <c r="O41" s="298"/>
      <c r="P41" s="298"/>
      <c r="Q41" s="298"/>
      <c r="R41" s="298"/>
      <c r="S41" s="298"/>
      <c r="T41" s="298"/>
      <c r="U41" s="298"/>
      <c r="V41" s="298"/>
      <c r="W41" s="298"/>
      <c r="X41" s="298"/>
      <c r="Y41" s="298"/>
      <c r="Z41" s="298"/>
      <c r="AA41" s="298"/>
      <c r="AB41" s="298"/>
      <c r="AC41" s="298"/>
      <c r="AD41" s="298"/>
      <c r="AE41" s="298"/>
      <c r="AF41" s="333"/>
      <c r="AG41" s="341"/>
      <c r="AH41" s="297" t="s">
        <v>66</v>
      </c>
      <c r="AI41" s="298"/>
      <c r="AJ41" s="298"/>
      <c r="AK41" s="298"/>
    </row>
    <row r="42" spans="1:37" s="4" customFormat="1" ht="15" x14ac:dyDescent="0.25">
      <c r="A42" s="349"/>
      <c r="B42" s="343"/>
      <c r="C42" s="853" t="s">
        <v>71</v>
      </c>
      <c r="D42" s="853"/>
      <c r="E42" s="853"/>
      <c r="F42" s="344" t="s">
        <v>72</v>
      </c>
      <c r="G42" s="350">
        <v>5.4</v>
      </c>
      <c r="H42" s="345"/>
      <c r="I42" s="351">
        <v>54</v>
      </c>
      <c r="J42" s="352"/>
      <c r="K42" s="345"/>
      <c r="L42" s="352"/>
      <c r="M42" s="345"/>
      <c r="N42" s="353"/>
      <c r="O42" s="298"/>
      <c r="P42" s="298"/>
      <c r="Q42" s="298"/>
      <c r="R42" s="298"/>
      <c r="S42" s="298"/>
      <c r="T42" s="298"/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333"/>
      <c r="AG42" s="341"/>
      <c r="AH42" s="298"/>
      <c r="AI42" s="297" t="s">
        <v>71</v>
      </c>
      <c r="AJ42" s="298"/>
      <c r="AK42" s="298"/>
    </row>
    <row r="43" spans="1:37" s="4" customFormat="1" ht="15" customHeight="1" x14ac:dyDescent="0.25">
      <c r="A43" s="342"/>
      <c r="B43" s="343"/>
      <c r="C43" s="854" t="s">
        <v>74</v>
      </c>
      <c r="D43" s="854"/>
      <c r="E43" s="854"/>
      <c r="F43" s="354"/>
      <c r="G43" s="355"/>
      <c r="H43" s="355"/>
      <c r="I43" s="355"/>
      <c r="J43" s="356">
        <v>65.94</v>
      </c>
      <c r="K43" s="355"/>
      <c r="L43" s="356">
        <v>659.4</v>
      </c>
      <c r="M43" s="355"/>
      <c r="N43" s="357">
        <v>23355.95</v>
      </c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  <c r="AE43" s="298"/>
      <c r="AF43" s="333"/>
      <c r="AG43" s="341"/>
      <c r="AH43" s="298"/>
      <c r="AI43" s="298"/>
      <c r="AJ43" s="297" t="s">
        <v>74</v>
      </c>
      <c r="AK43" s="298"/>
    </row>
    <row r="44" spans="1:37" s="4" customFormat="1" ht="15" x14ac:dyDescent="0.25">
      <c r="A44" s="349"/>
      <c r="B44" s="343"/>
      <c r="C44" s="853" t="s">
        <v>75</v>
      </c>
      <c r="D44" s="853"/>
      <c r="E44" s="853"/>
      <c r="F44" s="344"/>
      <c r="G44" s="345"/>
      <c r="H44" s="345"/>
      <c r="I44" s="345"/>
      <c r="J44" s="352"/>
      <c r="K44" s="345"/>
      <c r="L44" s="346">
        <v>659.4</v>
      </c>
      <c r="M44" s="345"/>
      <c r="N44" s="348">
        <v>23355.95</v>
      </c>
      <c r="O44" s="298"/>
      <c r="P44" s="298"/>
      <c r="Q44" s="298"/>
      <c r="R44" s="298"/>
      <c r="S44" s="298"/>
      <c r="T44" s="298"/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  <c r="AE44" s="298"/>
      <c r="AF44" s="333"/>
      <c r="AG44" s="341"/>
      <c r="AH44" s="298"/>
      <c r="AI44" s="297" t="s">
        <v>75</v>
      </c>
      <c r="AJ44" s="298"/>
      <c r="AK44" s="298"/>
    </row>
    <row r="45" spans="1:37" s="4" customFormat="1" ht="23.25" customHeight="1" x14ac:dyDescent="0.25">
      <c r="A45" s="349"/>
      <c r="B45" s="343" t="s">
        <v>750</v>
      </c>
      <c r="C45" s="853" t="s">
        <v>751</v>
      </c>
      <c r="D45" s="853"/>
      <c r="E45" s="853"/>
      <c r="F45" s="344" t="s">
        <v>78</v>
      </c>
      <c r="G45" s="351">
        <v>74</v>
      </c>
      <c r="H45" s="345"/>
      <c r="I45" s="351">
        <v>74</v>
      </c>
      <c r="J45" s="352"/>
      <c r="K45" s="345"/>
      <c r="L45" s="346">
        <v>487.96</v>
      </c>
      <c r="M45" s="345"/>
      <c r="N45" s="348">
        <v>17283.400000000001</v>
      </c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298"/>
      <c r="AA45" s="298"/>
      <c r="AB45" s="298"/>
      <c r="AC45" s="298"/>
      <c r="AD45" s="298"/>
      <c r="AE45" s="298"/>
      <c r="AF45" s="333"/>
      <c r="AG45" s="341"/>
      <c r="AH45" s="298"/>
      <c r="AI45" s="297" t="s">
        <v>751</v>
      </c>
      <c r="AJ45" s="298"/>
      <c r="AK45" s="298"/>
    </row>
    <row r="46" spans="1:37" s="4" customFormat="1" ht="23.25" customHeight="1" x14ac:dyDescent="0.25">
      <c r="A46" s="349"/>
      <c r="B46" s="343" t="s">
        <v>752</v>
      </c>
      <c r="C46" s="853" t="s">
        <v>753</v>
      </c>
      <c r="D46" s="853"/>
      <c r="E46" s="853"/>
      <c r="F46" s="344" t="s">
        <v>78</v>
      </c>
      <c r="G46" s="351">
        <v>36</v>
      </c>
      <c r="H46" s="345"/>
      <c r="I46" s="351">
        <v>36</v>
      </c>
      <c r="J46" s="352"/>
      <c r="K46" s="345"/>
      <c r="L46" s="346">
        <v>237.38</v>
      </c>
      <c r="M46" s="345"/>
      <c r="N46" s="348">
        <v>8408.14</v>
      </c>
      <c r="O46" s="298"/>
      <c r="P46" s="298"/>
      <c r="Q46" s="298"/>
      <c r="R46" s="298"/>
      <c r="S46" s="298"/>
      <c r="T46" s="298"/>
      <c r="U46" s="298"/>
      <c r="V46" s="298"/>
      <c r="W46" s="298"/>
      <c r="X46" s="298"/>
      <c r="Y46" s="298"/>
      <c r="Z46" s="298"/>
      <c r="AA46" s="298"/>
      <c r="AB46" s="298"/>
      <c r="AC46" s="298"/>
      <c r="AD46" s="298"/>
      <c r="AE46" s="298"/>
      <c r="AF46" s="333"/>
      <c r="AG46" s="341"/>
      <c r="AH46" s="298"/>
      <c r="AI46" s="297" t="s">
        <v>753</v>
      </c>
      <c r="AJ46" s="298"/>
      <c r="AK46" s="298"/>
    </row>
    <row r="47" spans="1:37" s="4" customFormat="1" ht="15" customHeight="1" x14ac:dyDescent="0.25">
      <c r="A47" s="358"/>
      <c r="B47" s="359"/>
      <c r="C47" s="847" t="s">
        <v>81</v>
      </c>
      <c r="D47" s="847"/>
      <c r="E47" s="847"/>
      <c r="F47" s="336"/>
      <c r="G47" s="337"/>
      <c r="H47" s="337"/>
      <c r="I47" s="337"/>
      <c r="J47" s="339"/>
      <c r="K47" s="337"/>
      <c r="L47" s="360">
        <v>1384.74</v>
      </c>
      <c r="M47" s="355"/>
      <c r="N47" s="361">
        <v>49047.49</v>
      </c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298"/>
      <c r="AA47" s="298"/>
      <c r="AB47" s="298"/>
      <c r="AC47" s="298"/>
      <c r="AD47" s="298"/>
      <c r="AE47" s="298"/>
      <c r="AF47" s="333"/>
      <c r="AG47" s="341"/>
      <c r="AH47" s="298"/>
      <c r="AI47" s="298"/>
      <c r="AJ47" s="298"/>
      <c r="AK47" s="341" t="s">
        <v>81</v>
      </c>
    </row>
    <row r="48" spans="1:37" s="4" customFormat="1" ht="23.25" customHeight="1" x14ac:dyDescent="0.25">
      <c r="A48" s="334" t="s">
        <v>67</v>
      </c>
      <c r="B48" s="335" t="s">
        <v>1617</v>
      </c>
      <c r="C48" s="847" t="s">
        <v>1618</v>
      </c>
      <c r="D48" s="847"/>
      <c r="E48" s="847"/>
      <c r="F48" s="336" t="s">
        <v>174</v>
      </c>
      <c r="G48" s="337">
        <v>9</v>
      </c>
      <c r="H48" s="338">
        <v>1</v>
      </c>
      <c r="I48" s="338">
        <v>9</v>
      </c>
      <c r="J48" s="339"/>
      <c r="K48" s="337"/>
      <c r="L48" s="339"/>
      <c r="M48" s="337"/>
      <c r="N48" s="340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333"/>
      <c r="AG48" s="341" t="s">
        <v>1618</v>
      </c>
      <c r="AH48" s="298"/>
      <c r="AI48" s="298"/>
      <c r="AJ48" s="298"/>
      <c r="AK48" s="341"/>
    </row>
    <row r="49" spans="1:37" s="4" customFormat="1" ht="15" x14ac:dyDescent="0.25">
      <c r="A49" s="342"/>
      <c r="B49" s="343" t="s">
        <v>60</v>
      </c>
      <c r="C49" s="853" t="s">
        <v>66</v>
      </c>
      <c r="D49" s="853"/>
      <c r="E49" s="853"/>
      <c r="F49" s="344"/>
      <c r="G49" s="345"/>
      <c r="H49" s="345"/>
      <c r="I49" s="345"/>
      <c r="J49" s="346">
        <v>98.19</v>
      </c>
      <c r="K49" s="345"/>
      <c r="L49" s="346">
        <v>883.71</v>
      </c>
      <c r="M49" s="347">
        <v>35.42</v>
      </c>
      <c r="N49" s="348">
        <v>31301.01</v>
      </c>
      <c r="O49" s="298"/>
      <c r="P49" s="298"/>
      <c r="Q49" s="298"/>
      <c r="R49" s="298"/>
      <c r="S49" s="298"/>
      <c r="T49" s="298"/>
      <c r="U49" s="298"/>
      <c r="V49" s="298"/>
      <c r="W49" s="298"/>
      <c r="X49" s="298"/>
      <c r="Y49" s="298"/>
      <c r="Z49" s="298"/>
      <c r="AA49" s="298"/>
      <c r="AB49" s="298"/>
      <c r="AC49" s="298"/>
      <c r="AD49" s="298"/>
      <c r="AE49" s="298"/>
      <c r="AF49" s="333"/>
      <c r="AG49" s="341"/>
      <c r="AH49" s="297" t="s">
        <v>66</v>
      </c>
      <c r="AI49" s="298"/>
      <c r="AJ49" s="298"/>
      <c r="AK49" s="341"/>
    </row>
    <row r="50" spans="1:37" s="4" customFormat="1" ht="15" x14ac:dyDescent="0.25">
      <c r="A50" s="349"/>
      <c r="B50" s="343"/>
      <c r="C50" s="853" t="s">
        <v>71</v>
      </c>
      <c r="D50" s="853"/>
      <c r="E50" s="853"/>
      <c r="F50" s="344" t="s">
        <v>72</v>
      </c>
      <c r="G50" s="350">
        <v>8.1</v>
      </c>
      <c r="H50" s="345"/>
      <c r="I50" s="350">
        <v>72.900000000000006</v>
      </c>
      <c r="J50" s="352"/>
      <c r="K50" s="345"/>
      <c r="L50" s="352"/>
      <c r="M50" s="345"/>
      <c r="N50" s="353"/>
      <c r="O50" s="298"/>
      <c r="P50" s="298"/>
      <c r="Q50" s="298"/>
      <c r="R50" s="298"/>
      <c r="S50" s="298"/>
      <c r="T50" s="298"/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333"/>
      <c r="AG50" s="341"/>
      <c r="AH50" s="298"/>
      <c r="AI50" s="297" t="s">
        <v>71</v>
      </c>
      <c r="AJ50" s="298"/>
      <c r="AK50" s="341"/>
    </row>
    <row r="51" spans="1:37" s="4" customFormat="1" ht="15" customHeight="1" x14ac:dyDescent="0.25">
      <c r="A51" s="342"/>
      <c r="B51" s="343"/>
      <c r="C51" s="854" t="s">
        <v>74</v>
      </c>
      <c r="D51" s="854"/>
      <c r="E51" s="854"/>
      <c r="F51" s="354"/>
      <c r="G51" s="355"/>
      <c r="H51" s="355"/>
      <c r="I51" s="355"/>
      <c r="J51" s="356">
        <v>98.19</v>
      </c>
      <c r="K51" s="355"/>
      <c r="L51" s="356">
        <v>883.71</v>
      </c>
      <c r="M51" s="355"/>
      <c r="N51" s="357">
        <v>31301.01</v>
      </c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333"/>
      <c r="AG51" s="341"/>
      <c r="AH51" s="298"/>
      <c r="AI51" s="298"/>
      <c r="AJ51" s="297" t="s">
        <v>74</v>
      </c>
      <c r="AK51" s="341"/>
    </row>
    <row r="52" spans="1:37" s="4" customFormat="1" ht="15" x14ac:dyDescent="0.25">
      <c r="A52" s="349"/>
      <c r="B52" s="343"/>
      <c r="C52" s="853" t="s">
        <v>75</v>
      </c>
      <c r="D52" s="853"/>
      <c r="E52" s="853"/>
      <c r="F52" s="344"/>
      <c r="G52" s="345"/>
      <c r="H52" s="345"/>
      <c r="I52" s="345"/>
      <c r="J52" s="352"/>
      <c r="K52" s="345"/>
      <c r="L52" s="346">
        <v>883.71</v>
      </c>
      <c r="M52" s="345"/>
      <c r="N52" s="348">
        <v>31301.01</v>
      </c>
      <c r="O52" s="298"/>
      <c r="P52" s="298"/>
      <c r="Q52" s="298"/>
      <c r="R52" s="298"/>
      <c r="S52" s="298"/>
      <c r="T52" s="298"/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333"/>
      <c r="AG52" s="341"/>
      <c r="AH52" s="298"/>
      <c r="AI52" s="297" t="s">
        <v>75</v>
      </c>
      <c r="AJ52" s="298"/>
      <c r="AK52" s="341"/>
    </row>
    <row r="53" spans="1:37" s="4" customFormat="1" ht="23.25" customHeight="1" x14ac:dyDescent="0.25">
      <c r="A53" s="349"/>
      <c r="B53" s="343" t="s">
        <v>750</v>
      </c>
      <c r="C53" s="853" t="s">
        <v>751</v>
      </c>
      <c r="D53" s="853"/>
      <c r="E53" s="853"/>
      <c r="F53" s="344" t="s">
        <v>78</v>
      </c>
      <c r="G53" s="351">
        <v>74</v>
      </c>
      <c r="H53" s="345"/>
      <c r="I53" s="351">
        <v>74</v>
      </c>
      <c r="J53" s="352"/>
      <c r="K53" s="345"/>
      <c r="L53" s="346">
        <v>653.95000000000005</v>
      </c>
      <c r="M53" s="345"/>
      <c r="N53" s="348">
        <v>23162.75</v>
      </c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298"/>
      <c r="AA53" s="298"/>
      <c r="AB53" s="298"/>
      <c r="AC53" s="298"/>
      <c r="AD53" s="298"/>
      <c r="AE53" s="298"/>
      <c r="AF53" s="333"/>
      <c r="AG53" s="341"/>
      <c r="AH53" s="298"/>
      <c r="AI53" s="297" t="s">
        <v>751</v>
      </c>
      <c r="AJ53" s="298"/>
      <c r="AK53" s="341"/>
    </row>
    <row r="54" spans="1:37" s="4" customFormat="1" ht="23.25" customHeight="1" x14ac:dyDescent="0.25">
      <c r="A54" s="349"/>
      <c r="B54" s="343" t="s">
        <v>752</v>
      </c>
      <c r="C54" s="853" t="s">
        <v>753</v>
      </c>
      <c r="D54" s="853"/>
      <c r="E54" s="853"/>
      <c r="F54" s="344" t="s">
        <v>78</v>
      </c>
      <c r="G54" s="351">
        <v>36</v>
      </c>
      <c r="H54" s="345"/>
      <c r="I54" s="351">
        <v>36</v>
      </c>
      <c r="J54" s="352"/>
      <c r="K54" s="345"/>
      <c r="L54" s="346">
        <v>318.14</v>
      </c>
      <c r="M54" s="345"/>
      <c r="N54" s="348">
        <v>11268.36</v>
      </c>
      <c r="O54" s="298"/>
      <c r="P54" s="298"/>
      <c r="Q54" s="298"/>
      <c r="R54" s="298"/>
      <c r="S54" s="298"/>
      <c r="T54" s="298"/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333"/>
      <c r="AG54" s="341"/>
      <c r="AH54" s="298"/>
      <c r="AI54" s="297" t="s">
        <v>753</v>
      </c>
      <c r="AJ54" s="298"/>
      <c r="AK54" s="341"/>
    </row>
    <row r="55" spans="1:37" s="4" customFormat="1" ht="15" customHeight="1" x14ac:dyDescent="0.25">
      <c r="A55" s="358"/>
      <c r="B55" s="359"/>
      <c r="C55" s="847" t="s">
        <v>81</v>
      </c>
      <c r="D55" s="847"/>
      <c r="E55" s="847"/>
      <c r="F55" s="336"/>
      <c r="G55" s="337"/>
      <c r="H55" s="337"/>
      <c r="I55" s="337"/>
      <c r="J55" s="339"/>
      <c r="K55" s="337"/>
      <c r="L55" s="360">
        <v>1855.8</v>
      </c>
      <c r="M55" s="355"/>
      <c r="N55" s="361">
        <v>65732.12</v>
      </c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333"/>
      <c r="AG55" s="341"/>
      <c r="AH55" s="298"/>
      <c r="AI55" s="298"/>
      <c r="AJ55" s="298"/>
      <c r="AK55" s="341" t="s">
        <v>81</v>
      </c>
    </row>
    <row r="56" spans="1:37" s="4" customFormat="1" ht="23.25" customHeight="1" x14ac:dyDescent="0.25">
      <c r="A56" s="334" t="s">
        <v>69</v>
      </c>
      <c r="B56" s="335" t="s">
        <v>1619</v>
      </c>
      <c r="C56" s="847" t="s">
        <v>1620</v>
      </c>
      <c r="D56" s="847"/>
      <c r="E56" s="847"/>
      <c r="F56" s="336" t="s">
        <v>979</v>
      </c>
      <c r="G56" s="337">
        <v>6</v>
      </c>
      <c r="H56" s="338">
        <v>1</v>
      </c>
      <c r="I56" s="338">
        <v>6</v>
      </c>
      <c r="J56" s="339"/>
      <c r="K56" s="337"/>
      <c r="L56" s="339"/>
      <c r="M56" s="337"/>
      <c r="N56" s="340"/>
      <c r="O56" s="298"/>
      <c r="P56" s="298"/>
      <c r="Q56" s="298"/>
      <c r="R56" s="298"/>
      <c r="S56" s="298"/>
      <c r="T56" s="298"/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333"/>
      <c r="AG56" s="341" t="s">
        <v>1620</v>
      </c>
      <c r="AH56" s="298"/>
      <c r="AI56" s="298"/>
      <c r="AJ56" s="298"/>
      <c r="AK56" s="341"/>
    </row>
    <row r="57" spans="1:37" s="4" customFormat="1" ht="15" x14ac:dyDescent="0.25">
      <c r="A57" s="342"/>
      <c r="B57" s="343" t="s">
        <v>60</v>
      </c>
      <c r="C57" s="853" t="s">
        <v>66</v>
      </c>
      <c r="D57" s="853"/>
      <c r="E57" s="853"/>
      <c r="F57" s="344"/>
      <c r="G57" s="345"/>
      <c r="H57" s="345"/>
      <c r="I57" s="345"/>
      <c r="J57" s="346">
        <v>23.05</v>
      </c>
      <c r="K57" s="345"/>
      <c r="L57" s="346">
        <v>138.30000000000001</v>
      </c>
      <c r="M57" s="347">
        <v>35.42</v>
      </c>
      <c r="N57" s="348">
        <v>4898.59</v>
      </c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333"/>
      <c r="AG57" s="341"/>
      <c r="AH57" s="297" t="s">
        <v>66</v>
      </c>
      <c r="AI57" s="298"/>
      <c r="AJ57" s="298"/>
      <c r="AK57" s="341"/>
    </row>
    <row r="58" spans="1:37" s="4" customFormat="1" ht="15" x14ac:dyDescent="0.25">
      <c r="A58" s="349"/>
      <c r="B58" s="343"/>
      <c r="C58" s="853" t="s">
        <v>71</v>
      </c>
      <c r="D58" s="853"/>
      <c r="E58" s="853"/>
      <c r="F58" s="344" t="s">
        <v>72</v>
      </c>
      <c r="G58" s="350">
        <v>1.8</v>
      </c>
      <c r="H58" s="345"/>
      <c r="I58" s="350">
        <v>10.8</v>
      </c>
      <c r="J58" s="352"/>
      <c r="K58" s="345"/>
      <c r="L58" s="352"/>
      <c r="M58" s="345"/>
      <c r="N58" s="353"/>
      <c r="O58" s="298"/>
      <c r="P58" s="298"/>
      <c r="Q58" s="298"/>
      <c r="R58" s="298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333"/>
      <c r="AG58" s="341"/>
      <c r="AH58" s="298"/>
      <c r="AI58" s="297" t="s">
        <v>71</v>
      </c>
      <c r="AJ58" s="298"/>
      <c r="AK58" s="341"/>
    </row>
    <row r="59" spans="1:37" s="4" customFormat="1" ht="15" customHeight="1" x14ac:dyDescent="0.25">
      <c r="A59" s="342"/>
      <c r="B59" s="343"/>
      <c r="C59" s="854" t="s">
        <v>74</v>
      </c>
      <c r="D59" s="854"/>
      <c r="E59" s="854"/>
      <c r="F59" s="354"/>
      <c r="G59" s="355"/>
      <c r="H59" s="355"/>
      <c r="I59" s="355"/>
      <c r="J59" s="356">
        <v>23.05</v>
      </c>
      <c r="K59" s="355"/>
      <c r="L59" s="356">
        <v>138.30000000000001</v>
      </c>
      <c r="M59" s="355"/>
      <c r="N59" s="357">
        <v>4898.59</v>
      </c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298"/>
      <c r="AA59" s="298"/>
      <c r="AB59" s="298"/>
      <c r="AC59" s="298"/>
      <c r="AD59" s="298"/>
      <c r="AE59" s="298"/>
      <c r="AF59" s="333"/>
      <c r="AG59" s="341"/>
      <c r="AH59" s="298"/>
      <c r="AI59" s="298"/>
      <c r="AJ59" s="297" t="s">
        <v>74</v>
      </c>
      <c r="AK59" s="341"/>
    </row>
    <row r="60" spans="1:37" s="4" customFormat="1" ht="15" x14ac:dyDescent="0.25">
      <c r="A60" s="349"/>
      <c r="B60" s="343"/>
      <c r="C60" s="853" t="s">
        <v>75</v>
      </c>
      <c r="D60" s="853"/>
      <c r="E60" s="853"/>
      <c r="F60" s="344"/>
      <c r="G60" s="345"/>
      <c r="H60" s="345"/>
      <c r="I60" s="345"/>
      <c r="J60" s="352"/>
      <c r="K60" s="345"/>
      <c r="L60" s="346">
        <v>138.30000000000001</v>
      </c>
      <c r="M60" s="345"/>
      <c r="N60" s="348">
        <v>4898.59</v>
      </c>
      <c r="O60" s="298"/>
      <c r="P60" s="298"/>
      <c r="Q60" s="298"/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8"/>
      <c r="AF60" s="333"/>
      <c r="AG60" s="341"/>
      <c r="AH60" s="298"/>
      <c r="AI60" s="297" t="s">
        <v>75</v>
      </c>
      <c r="AJ60" s="298"/>
      <c r="AK60" s="341"/>
    </row>
    <row r="61" spans="1:37" s="4" customFormat="1" ht="23.25" customHeight="1" x14ac:dyDescent="0.25">
      <c r="A61" s="349"/>
      <c r="B61" s="343" t="s">
        <v>750</v>
      </c>
      <c r="C61" s="853" t="s">
        <v>751</v>
      </c>
      <c r="D61" s="853"/>
      <c r="E61" s="853"/>
      <c r="F61" s="344" t="s">
        <v>78</v>
      </c>
      <c r="G61" s="351">
        <v>74</v>
      </c>
      <c r="H61" s="345"/>
      <c r="I61" s="351">
        <v>74</v>
      </c>
      <c r="J61" s="352"/>
      <c r="K61" s="345"/>
      <c r="L61" s="346">
        <v>102.34</v>
      </c>
      <c r="M61" s="345"/>
      <c r="N61" s="348">
        <v>3624.96</v>
      </c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298"/>
      <c r="AA61" s="298"/>
      <c r="AB61" s="298"/>
      <c r="AC61" s="298"/>
      <c r="AD61" s="298"/>
      <c r="AE61" s="298"/>
      <c r="AF61" s="333"/>
      <c r="AG61" s="341"/>
      <c r="AH61" s="298"/>
      <c r="AI61" s="297" t="s">
        <v>751</v>
      </c>
      <c r="AJ61" s="298"/>
      <c r="AK61" s="341"/>
    </row>
    <row r="62" spans="1:37" s="4" customFormat="1" ht="23.25" customHeight="1" x14ac:dyDescent="0.25">
      <c r="A62" s="349"/>
      <c r="B62" s="343" t="s">
        <v>752</v>
      </c>
      <c r="C62" s="853" t="s">
        <v>753</v>
      </c>
      <c r="D62" s="853"/>
      <c r="E62" s="853"/>
      <c r="F62" s="344" t="s">
        <v>78</v>
      </c>
      <c r="G62" s="351">
        <v>36</v>
      </c>
      <c r="H62" s="345"/>
      <c r="I62" s="351">
        <v>36</v>
      </c>
      <c r="J62" s="352"/>
      <c r="K62" s="345"/>
      <c r="L62" s="346">
        <v>49.79</v>
      </c>
      <c r="M62" s="345"/>
      <c r="N62" s="348">
        <v>1763.49</v>
      </c>
      <c r="O62" s="298"/>
      <c r="P62" s="298"/>
      <c r="Q62" s="298"/>
      <c r="R62" s="298"/>
      <c r="S62" s="298"/>
      <c r="T62" s="298"/>
      <c r="U62" s="298"/>
      <c r="V62" s="298"/>
      <c r="W62" s="298"/>
      <c r="X62" s="298"/>
      <c r="Y62" s="298"/>
      <c r="Z62" s="298"/>
      <c r="AA62" s="298"/>
      <c r="AB62" s="298"/>
      <c r="AC62" s="298"/>
      <c r="AD62" s="298"/>
      <c r="AE62" s="298"/>
      <c r="AF62" s="333"/>
      <c r="AG62" s="341"/>
      <c r="AH62" s="298"/>
      <c r="AI62" s="297" t="s">
        <v>753</v>
      </c>
      <c r="AJ62" s="298"/>
      <c r="AK62" s="341"/>
    </row>
    <row r="63" spans="1:37" s="4" customFormat="1" ht="15" customHeight="1" x14ac:dyDescent="0.25">
      <c r="A63" s="358"/>
      <c r="B63" s="359"/>
      <c r="C63" s="847" t="s">
        <v>81</v>
      </c>
      <c r="D63" s="847"/>
      <c r="E63" s="847"/>
      <c r="F63" s="336"/>
      <c r="G63" s="337"/>
      <c r="H63" s="337"/>
      <c r="I63" s="337"/>
      <c r="J63" s="339"/>
      <c r="K63" s="337"/>
      <c r="L63" s="362">
        <v>290.43</v>
      </c>
      <c r="M63" s="355"/>
      <c r="N63" s="361">
        <v>10287.040000000001</v>
      </c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298"/>
      <c r="AA63" s="298"/>
      <c r="AB63" s="298"/>
      <c r="AC63" s="298"/>
      <c r="AD63" s="298"/>
      <c r="AE63" s="298"/>
      <c r="AF63" s="333"/>
      <c r="AG63" s="341"/>
      <c r="AH63" s="298"/>
      <c r="AI63" s="298"/>
      <c r="AJ63" s="298"/>
      <c r="AK63" s="341" t="s">
        <v>81</v>
      </c>
    </row>
    <row r="64" spans="1:37" s="4" customFormat="1" ht="23.25" customHeight="1" x14ac:dyDescent="0.25">
      <c r="A64" s="334" t="s">
        <v>86</v>
      </c>
      <c r="B64" s="335" t="s">
        <v>1621</v>
      </c>
      <c r="C64" s="847" t="s">
        <v>1622</v>
      </c>
      <c r="D64" s="847"/>
      <c r="E64" s="847"/>
      <c r="F64" s="336" t="s">
        <v>979</v>
      </c>
      <c r="G64" s="337">
        <v>1</v>
      </c>
      <c r="H64" s="338">
        <v>1</v>
      </c>
      <c r="I64" s="338">
        <v>1</v>
      </c>
      <c r="J64" s="339"/>
      <c r="K64" s="337"/>
      <c r="L64" s="339"/>
      <c r="M64" s="337"/>
      <c r="N64" s="340"/>
      <c r="O64" s="298"/>
      <c r="P64" s="298"/>
      <c r="Q64" s="298"/>
      <c r="R64" s="298"/>
      <c r="S64" s="298"/>
      <c r="T64" s="298"/>
      <c r="U64" s="298"/>
      <c r="V64" s="298"/>
      <c r="W64" s="298"/>
      <c r="X64" s="298"/>
      <c r="Y64" s="298"/>
      <c r="Z64" s="298"/>
      <c r="AA64" s="298"/>
      <c r="AB64" s="298"/>
      <c r="AC64" s="298"/>
      <c r="AD64" s="298"/>
      <c r="AE64" s="298"/>
      <c r="AF64" s="333"/>
      <c r="AG64" s="341" t="s">
        <v>1622</v>
      </c>
      <c r="AH64" s="298"/>
      <c r="AI64" s="298"/>
      <c r="AJ64" s="298"/>
      <c r="AK64" s="341"/>
    </row>
    <row r="65" spans="1:37" s="4" customFormat="1" ht="15" x14ac:dyDescent="0.25">
      <c r="A65" s="342"/>
      <c r="B65" s="343" t="s">
        <v>60</v>
      </c>
      <c r="C65" s="853" t="s">
        <v>66</v>
      </c>
      <c r="D65" s="853"/>
      <c r="E65" s="853"/>
      <c r="F65" s="344"/>
      <c r="G65" s="345"/>
      <c r="H65" s="345"/>
      <c r="I65" s="345"/>
      <c r="J65" s="346">
        <v>12.81</v>
      </c>
      <c r="K65" s="345"/>
      <c r="L65" s="346">
        <v>12.81</v>
      </c>
      <c r="M65" s="347">
        <v>35.42</v>
      </c>
      <c r="N65" s="363">
        <v>453.73</v>
      </c>
      <c r="O65" s="298"/>
      <c r="P65" s="298"/>
      <c r="Q65" s="298"/>
      <c r="R65" s="298"/>
      <c r="S65" s="298"/>
      <c r="T65" s="298"/>
      <c r="U65" s="298"/>
      <c r="V65" s="298"/>
      <c r="W65" s="298"/>
      <c r="X65" s="298"/>
      <c r="Y65" s="298"/>
      <c r="Z65" s="298"/>
      <c r="AA65" s="298"/>
      <c r="AB65" s="298"/>
      <c r="AC65" s="298"/>
      <c r="AD65" s="298"/>
      <c r="AE65" s="298"/>
      <c r="AF65" s="333"/>
      <c r="AG65" s="341"/>
      <c r="AH65" s="297" t="s">
        <v>66</v>
      </c>
      <c r="AI65" s="298"/>
      <c r="AJ65" s="298"/>
      <c r="AK65" s="341"/>
    </row>
    <row r="66" spans="1:37" s="4" customFormat="1" ht="15" x14ac:dyDescent="0.25">
      <c r="A66" s="349"/>
      <c r="B66" s="343"/>
      <c r="C66" s="853" t="s">
        <v>71</v>
      </c>
      <c r="D66" s="853"/>
      <c r="E66" s="853"/>
      <c r="F66" s="344" t="s">
        <v>72</v>
      </c>
      <c r="G66" s="351">
        <v>1</v>
      </c>
      <c r="H66" s="345"/>
      <c r="I66" s="351">
        <v>1</v>
      </c>
      <c r="J66" s="352"/>
      <c r="K66" s="345"/>
      <c r="L66" s="352"/>
      <c r="M66" s="345"/>
      <c r="N66" s="353"/>
      <c r="O66" s="298"/>
      <c r="P66" s="298"/>
      <c r="Q66" s="298"/>
      <c r="R66" s="298"/>
      <c r="S66" s="298"/>
      <c r="T66" s="298"/>
      <c r="U66" s="298"/>
      <c r="V66" s="298"/>
      <c r="W66" s="298"/>
      <c r="X66" s="298"/>
      <c r="Y66" s="298"/>
      <c r="Z66" s="298"/>
      <c r="AA66" s="298"/>
      <c r="AB66" s="298"/>
      <c r="AC66" s="298"/>
      <c r="AD66" s="298"/>
      <c r="AE66" s="298"/>
      <c r="AF66" s="333"/>
      <c r="AG66" s="341"/>
      <c r="AH66" s="298"/>
      <c r="AI66" s="297" t="s">
        <v>71</v>
      </c>
      <c r="AJ66" s="298"/>
      <c r="AK66" s="341"/>
    </row>
    <row r="67" spans="1:37" s="4" customFormat="1" ht="15" customHeight="1" x14ac:dyDescent="0.25">
      <c r="A67" s="342"/>
      <c r="B67" s="343"/>
      <c r="C67" s="854" t="s">
        <v>74</v>
      </c>
      <c r="D67" s="854"/>
      <c r="E67" s="854"/>
      <c r="F67" s="354"/>
      <c r="G67" s="355"/>
      <c r="H67" s="355"/>
      <c r="I67" s="355"/>
      <c r="J67" s="356">
        <v>12.81</v>
      </c>
      <c r="K67" s="355"/>
      <c r="L67" s="356">
        <v>12.81</v>
      </c>
      <c r="M67" s="355"/>
      <c r="N67" s="364">
        <v>453.73</v>
      </c>
      <c r="O67" s="298"/>
      <c r="P67" s="298"/>
      <c r="Q67" s="298"/>
      <c r="R67" s="298"/>
      <c r="S67" s="298"/>
      <c r="T67" s="298"/>
      <c r="U67" s="298"/>
      <c r="V67" s="298"/>
      <c r="W67" s="298"/>
      <c r="X67" s="298"/>
      <c r="Y67" s="298"/>
      <c r="Z67" s="298"/>
      <c r="AA67" s="298"/>
      <c r="AB67" s="298"/>
      <c r="AC67" s="298"/>
      <c r="AD67" s="298"/>
      <c r="AE67" s="298"/>
      <c r="AF67" s="333"/>
      <c r="AG67" s="341"/>
      <c r="AH67" s="298"/>
      <c r="AI67" s="298"/>
      <c r="AJ67" s="297" t="s">
        <v>74</v>
      </c>
      <c r="AK67" s="341"/>
    </row>
    <row r="68" spans="1:37" s="4" customFormat="1" ht="15" x14ac:dyDescent="0.25">
      <c r="A68" s="349"/>
      <c r="B68" s="343"/>
      <c r="C68" s="853" t="s">
        <v>75</v>
      </c>
      <c r="D68" s="853"/>
      <c r="E68" s="853"/>
      <c r="F68" s="344"/>
      <c r="G68" s="345"/>
      <c r="H68" s="345"/>
      <c r="I68" s="345"/>
      <c r="J68" s="352"/>
      <c r="K68" s="345"/>
      <c r="L68" s="346">
        <v>12.81</v>
      </c>
      <c r="M68" s="345"/>
      <c r="N68" s="363">
        <v>453.73</v>
      </c>
      <c r="O68" s="298"/>
      <c r="P68" s="298"/>
      <c r="Q68" s="298"/>
      <c r="R68" s="298"/>
      <c r="S68" s="298"/>
      <c r="T68" s="298"/>
      <c r="U68" s="298"/>
      <c r="V68" s="298"/>
      <c r="W68" s="298"/>
      <c r="X68" s="298"/>
      <c r="Y68" s="298"/>
      <c r="Z68" s="298"/>
      <c r="AA68" s="298"/>
      <c r="AB68" s="298"/>
      <c r="AC68" s="298"/>
      <c r="AD68" s="298"/>
      <c r="AE68" s="298"/>
      <c r="AF68" s="333"/>
      <c r="AG68" s="341"/>
      <c r="AH68" s="298"/>
      <c r="AI68" s="297" t="s">
        <v>75</v>
      </c>
      <c r="AJ68" s="298"/>
      <c r="AK68" s="341"/>
    </row>
    <row r="69" spans="1:37" s="4" customFormat="1" ht="23.25" customHeight="1" x14ac:dyDescent="0.25">
      <c r="A69" s="349"/>
      <c r="B69" s="343" t="s">
        <v>750</v>
      </c>
      <c r="C69" s="853" t="s">
        <v>751</v>
      </c>
      <c r="D69" s="853"/>
      <c r="E69" s="853"/>
      <c r="F69" s="344" t="s">
        <v>78</v>
      </c>
      <c r="G69" s="351">
        <v>74</v>
      </c>
      <c r="H69" s="345"/>
      <c r="I69" s="351">
        <v>74</v>
      </c>
      <c r="J69" s="352"/>
      <c r="K69" s="345"/>
      <c r="L69" s="346">
        <v>9.48</v>
      </c>
      <c r="M69" s="345"/>
      <c r="N69" s="363">
        <v>335.76</v>
      </c>
      <c r="O69" s="298"/>
      <c r="P69" s="298"/>
      <c r="Q69" s="298"/>
      <c r="R69" s="298"/>
      <c r="S69" s="298"/>
      <c r="T69" s="298"/>
      <c r="U69" s="298"/>
      <c r="V69" s="298"/>
      <c r="W69" s="298"/>
      <c r="X69" s="298"/>
      <c r="Y69" s="298"/>
      <c r="Z69" s="298"/>
      <c r="AA69" s="298"/>
      <c r="AB69" s="298"/>
      <c r="AC69" s="298"/>
      <c r="AD69" s="298"/>
      <c r="AE69" s="298"/>
      <c r="AF69" s="333"/>
      <c r="AG69" s="341"/>
      <c r="AH69" s="298"/>
      <c r="AI69" s="297" t="s">
        <v>751</v>
      </c>
      <c r="AJ69" s="298"/>
      <c r="AK69" s="341"/>
    </row>
    <row r="70" spans="1:37" s="4" customFormat="1" ht="23.25" customHeight="1" x14ac:dyDescent="0.25">
      <c r="A70" s="349"/>
      <c r="B70" s="343" t="s">
        <v>752</v>
      </c>
      <c r="C70" s="853" t="s">
        <v>753</v>
      </c>
      <c r="D70" s="853"/>
      <c r="E70" s="853"/>
      <c r="F70" s="344" t="s">
        <v>78</v>
      </c>
      <c r="G70" s="351">
        <v>36</v>
      </c>
      <c r="H70" s="345"/>
      <c r="I70" s="351">
        <v>36</v>
      </c>
      <c r="J70" s="352"/>
      <c r="K70" s="345"/>
      <c r="L70" s="346">
        <v>4.6100000000000003</v>
      </c>
      <c r="M70" s="345"/>
      <c r="N70" s="363">
        <v>163.34</v>
      </c>
      <c r="O70" s="298"/>
      <c r="P70" s="298"/>
      <c r="Q70" s="298"/>
      <c r="R70" s="298"/>
      <c r="S70" s="298"/>
      <c r="T70" s="298"/>
      <c r="U70" s="298"/>
      <c r="V70" s="298"/>
      <c r="W70" s="298"/>
      <c r="X70" s="298"/>
      <c r="Y70" s="298"/>
      <c r="Z70" s="298"/>
      <c r="AA70" s="298"/>
      <c r="AB70" s="298"/>
      <c r="AC70" s="298"/>
      <c r="AD70" s="298"/>
      <c r="AE70" s="298"/>
      <c r="AF70" s="333"/>
      <c r="AG70" s="341"/>
      <c r="AH70" s="298"/>
      <c r="AI70" s="297" t="s">
        <v>753</v>
      </c>
      <c r="AJ70" s="298"/>
      <c r="AK70" s="341"/>
    </row>
    <row r="71" spans="1:37" s="4" customFormat="1" ht="15" customHeight="1" x14ac:dyDescent="0.25">
      <c r="A71" s="358"/>
      <c r="B71" s="359"/>
      <c r="C71" s="847" t="s">
        <v>81</v>
      </c>
      <c r="D71" s="847"/>
      <c r="E71" s="847"/>
      <c r="F71" s="336"/>
      <c r="G71" s="337"/>
      <c r="H71" s="337"/>
      <c r="I71" s="337"/>
      <c r="J71" s="339"/>
      <c r="K71" s="337"/>
      <c r="L71" s="362">
        <v>26.9</v>
      </c>
      <c r="M71" s="355"/>
      <c r="N71" s="365">
        <v>952.83</v>
      </c>
      <c r="O71" s="298"/>
      <c r="P71" s="298"/>
      <c r="Q71" s="298"/>
      <c r="R71" s="298"/>
      <c r="S71" s="298"/>
      <c r="T71" s="298"/>
      <c r="U71" s="298"/>
      <c r="V71" s="298"/>
      <c r="W71" s="298"/>
      <c r="X71" s="298"/>
      <c r="Y71" s="298"/>
      <c r="Z71" s="298"/>
      <c r="AA71" s="298"/>
      <c r="AB71" s="298"/>
      <c r="AC71" s="298"/>
      <c r="AD71" s="298"/>
      <c r="AE71" s="298"/>
      <c r="AF71" s="333"/>
      <c r="AG71" s="341"/>
      <c r="AH71" s="298"/>
      <c r="AI71" s="298"/>
      <c r="AJ71" s="298"/>
      <c r="AK71" s="341" t="s">
        <v>81</v>
      </c>
    </row>
    <row r="72" spans="1:37" s="4" customFormat="1" ht="33.75" customHeight="1" x14ac:dyDescent="0.25">
      <c r="A72" s="334" t="s">
        <v>124</v>
      </c>
      <c r="B72" s="335" t="s">
        <v>1623</v>
      </c>
      <c r="C72" s="847" t="s">
        <v>1624</v>
      </c>
      <c r="D72" s="847"/>
      <c r="E72" s="847"/>
      <c r="F72" s="336" t="s">
        <v>1625</v>
      </c>
      <c r="G72" s="337">
        <v>0.11</v>
      </c>
      <c r="H72" s="338">
        <v>1</v>
      </c>
      <c r="I72" s="366">
        <v>0.11</v>
      </c>
      <c r="J72" s="339"/>
      <c r="K72" s="337"/>
      <c r="L72" s="339"/>
      <c r="M72" s="337"/>
      <c r="N72" s="340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333"/>
      <c r="AG72" s="341" t="s">
        <v>1624</v>
      </c>
      <c r="AH72" s="298"/>
      <c r="AI72" s="298"/>
      <c r="AJ72" s="298"/>
      <c r="AK72" s="341"/>
    </row>
    <row r="73" spans="1:37" s="4" customFormat="1" ht="15" x14ac:dyDescent="0.25">
      <c r="A73" s="342"/>
      <c r="B73" s="343" t="s">
        <v>60</v>
      </c>
      <c r="C73" s="853" t="s">
        <v>66</v>
      </c>
      <c r="D73" s="853"/>
      <c r="E73" s="853"/>
      <c r="F73" s="344"/>
      <c r="G73" s="345"/>
      <c r="H73" s="345"/>
      <c r="I73" s="345"/>
      <c r="J73" s="346">
        <v>165.95</v>
      </c>
      <c r="K73" s="345"/>
      <c r="L73" s="346">
        <v>18.25</v>
      </c>
      <c r="M73" s="347">
        <v>35.42</v>
      </c>
      <c r="N73" s="363">
        <v>646.41999999999996</v>
      </c>
      <c r="O73" s="298"/>
      <c r="P73" s="298"/>
      <c r="Q73" s="298"/>
      <c r="R73" s="298"/>
      <c r="S73" s="298"/>
      <c r="T73" s="298"/>
      <c r="U73" s="298"/>
      <c r="V73" s="298"/>
      <c r="W73" s="298"/>
      <c r="X73" s="298"/>
      <c r="Y73" s="298"/>
      <c r="Z73" s="298"/>
      <c r="AA73" s="298"/>
      <c r="AB73" s="298"/>
      <c r="AC73" s="298"/>
      <c r="AD73" s="298"/>
      <c r="AE73" s="298"/>
      <c r="AF73" s="333"/>
      <c r="AG73" s="341"/>
      <c r="AH73" s="297" t="s">
        <v>66</v>
      </c>
      <c r="AI73" s="298"/>
      <c r="AJ73" s="298"/>
      <c r="AK73" s="341"/>
    </row>
    <row r="74" spans="1:37" s="4" customFormat="1" ht="15" x14ac:dyDescent="0.25">
      <c r="A74" s="349"/>
      <c r="B74" s="343"/>
      <c r="C74" s="853" t="s">
        <v>71</v>
      </c>
      <c r="D74" s="853"/>
      <c r="E74" s="853"/>
      <c r="F74" s="344" t="s">
        <v>72</v>
      </c>
      <c r="G74" s="347">
        <v>12.96</v>
      </c>
      <c r="H74" s="345"/>
      <c r="I74" s="367">
        <v>1.4256</v>
      </c>
      <c r="J74" s="352"/>
      <c r="K74" s="345"/>
      <c r="L74" s="352"/>
      <c r="M74" s="345"/>
      <c r="N74" s="353"/>
      <c r="O74" s="298"/>
      <c r="P74" s="298"/>
      <c r="Q74" s="298"/>
      <c r="R74" s="298"/>
      <c r="S74" s="298"/>
      <c r="T74" s="298"/>
      <c r="U74" s="298"/>
      <c r="V74" s="298"/>
      <c r="W74" s="298"/>
      <c r="X74" s="298"/>
      <c r="Y74" s="298"/>
      <c r="Z74" s="298"/>
      <c r="AA74" s="298"/>
      <c r="AB74" s="298"/>
      <c r="AC74" s="298"/>
      <c r="AD74" s="298"/>
      <c r="AE74" s="298"/>
      <c r="AF74" s="333"/>
      <c r="AG74" s="341"/>
      <c r="AH74" s="298"/>
      <c r="AI74" s="297" t="s">
        <v>71</v>
      </c>
      <c r="AJ74" s="298"/>
      <c r="AK74" s="341"/>
    </row>
    <row r="75" spans="1:37" s="4" customFormat="1" ht="15" customHeight="1" x14ac:dyDescent="0.25">
      <c r="A75" s="342"/>
      <c r="B75" s="343"/>
      <c r="C75" s="854" t="s">
        <v>74</v>
      </c>
      <c r="D75" s="854"/>
      <c r="E75" s="854"/>
      <c r="F75" s="354"/>
      <c r="G75" s="355"/>
      <c r="H75" s="355"/>
      <c r="I75" s="355"/>
      <c r="J75" s="356">
        <v>165.95</v>
      </c>
      <c r="K75" s="355"/>
      <c r="L75" s="356">
        <v>18.25</v>
      </c>
      <c r="M75" s="355"/>
      <c r="N75" s="364">
        <v>646.41999999999996</v>
      </c>
      <c r="O75" s="298"/>
      <c r="P75" s="298"/>
      <c r="Q75" s="298"/>
      <c r="R75" s="298"/>
      <c r="S75" s="298"/>
      <c r="T75" s="298"/>
      <c r="U75" s="298"/>
      <c r="V75" s="298"/>
      <c r="W75" s="298"/>
      <c r="X75" s="298"/>
      <c r="Y75" s="298"/>
      <c r="Z75" s="298"/>
      <c r="AA75" s="298"/>
      <c r="AB75" s="298"/>
      <c r="AC75" s="298"/>
      <c r="AD75" s="298"/>
      <c r="AE75" s="298"/>
      <c r="AF75" s="333"/>
      <c r="AG75" s="341"/>
      <c r="AH75" s="298"/>
      <c r="AI75" s="298"/>
      <c r="AJ75" s="297" t="s">
        <v>74</v>
      </c>
      <c r="AK75" s="341"/>
    </row>
    <row r="76" spans="1:37" s="4" customFormat="1" ht="15" x14ac:dyDescent="0.25">
      <c r="A76" s="349"/>
      <c r="B76" s="343"/>
      <c r="C76" s="853" t="s">
        <v>75</v>
      </c>
      <c r="D76" s="853"/>
      <c r="E76" s="853"/>
      <c r="F76" s="344"/>
      <c r="G76" s="345"/>
      <c r="H76" s="345"/>
      <c r="I76" s="345"/>
      <c r="J76" s="352"/>
      <c r="K76" s="345"/>
      <c r="L76" s="346">
        <v>18.25</v>
      </c>
      <c r="M76" s="345"/>
      <c r="N76" s="363">
        <v>646.41999999999996</v>
      </c>
      <c r="O76" s="298"/>
      <c r="P76" s="298"/>
      <c r="Q76" s="298"/>
      <c r="R76" s="298"/>
      <c r="S76" s="298"/>
      <c r="T76" s="298"/>
      <c r="U76" s="298"/>
      <c r="V76" s="298"/>
      <c r="W76" s="298"/>
      <c r="X76" s="298"/>
      <c r="Y76" s="298"/>
      <c r="Z76" s="298"/>
      <c r="AA76" s="298"/>
      <c r="AB76" s="298"/>
      <c r="AC76" s="298"/>
      <c r="AD76" s="298"/>
      <c r="AE76" s="298"/>
      <c r="AF76" s="333"/>
      <c r="AG76" s="341"/>
      <c r="AH76" s="298"/>
      <c r="AI76" s="297" t="s">
        <v>75</v>
      </c>
      <c r="AJ76" s="298"/>
      <c r="AK76" s="341"/>
    </row>
    <row r="77" spans="1:37" s="4" customFormat="1" ht="23.25" customHeight="1" x14ac:dyDescent="0.25">
      <c r="A77" s="349"/>
      <c r="B77" s="343" t="s">
        <v>750</v>
      </c>
      <c r="C77" s="853" t="s">
        <v>751</v>
      </c>
      <c r="D77" s="853"/>
      <c r="E77" s="853"/>
      <c r="F77" s="344" t="s">
        <v>78</v>
      </c>
      <c r="G77" s="351">
        <v>74</v>
      </c>
      <c r="H77" s="345"/>
      <c r="I77" s="351">
        <v>74</v>
      </c>
      <c r="J77" s="352"/>
      <c r="K77" s="345"/>
      <c r="L77" s="346">
        <v>13.51</v>
      </c>
      <c r="M77" s="345"/>
      <c r="N77" s="363">
        <v>478.35</v>
      </c>
      <c r="O77" s="298"/>
      <c r="P77" s="298"/>
      <c r="Q77" s="298"/>
      <c r="R77" s="298"/>
      <c r="S77" s="298"/>
      <c r="T77" s="298"/>
      <c r="U77" s="298"/>
      <c r="V77" s="298"/>
      <c r="W77" s="298"/>
      <c r="X77" s="298"/>
      <c r="Y77" s="298"/>
      <c r="Z77" s="298"/>
      <c r="AA77" s="298"/>
      <c r="AB77" s="298"/>
      <c r="AC77" s="298"/>
      <c r="AD77" s="298"/>
      <c r="AE77" s="298"/>
      <c r="AF77" s="333"/>
      <c r="AG77" s="341"/>
      <c r="AH77" s="298"/>
      <c r="AI77" s="297" t="s">
        <v>751</v>
      </c>
      <c r="AJ77" s="298"/>
      <c r="AK77" s="341"/>
    </row>
    <row r="78" spans="1:37" s="4" customFormat="1" ht="23.25" customHeight="1" x14ac:dyDescent="0.25">
      <c r="A78" s="349"/>
      <c r="B78" s="343" t="s">
        <v>752</v>
      </c>
      <c r="C78" s="853" t="s">
        <v>753</v>
      </c>
      <c r="D78" s="853"/>
      <c r="E78" s="853"/>
      <c r="F78" s="344" t="s">
        <v>78</v>
      </c>
      <c r="G78" s="351">
        <v>36</v>
      </c>
      <c r="H78" s="345"/>
      <c r="I78" s="351">
        <v>36</v>
      </c>
      <c r="J78" s="352"/>
      <c r="K78" s="345"/>
      <c r="L78" s="346">
        <v>6.57</v>
      </c>
      <c r="M78" s="345"/>
      <c r="N78" s="363">
        <v>232.71</v>
      </c>
      <c r="O78" s="298"/>
      <c r="P78" s="298"/>
      <c r="Q78" s="298"/>
      <c r="R78" s="298"/>
      <c r="S78" s="298"/>
      <c r="T78" s="298"/>
      <c r="U78" s="298"/>
      <c r="V78" s="298"/>
      <c r="W78" s="298"/>
      <c r="X78" s="298"/>
      <c r="Y78" s="298"/>
      <c r="Z78" s="298"/>
      <c r="AA78" s="298"/>
      <c r="AB78" s="298"/>
      <c r="AC78" s="298"/>
      <c r="AD78" s="298"/>
      <c r="AE78" s="298"/>
      <c r="AF78" s="333"/>
      <c r="AG78" s="341"/>
      <c r="AH78" s="298"/>
      <c r="AI78" s="297" t="s">
        <v>753</v>
      </c>
      <c r="AJ78" s="298"/>
      <c r="AK78" s="341"/>
    </row>
    <row r="79" spans="1:37" s="4" customFormat="1" ht="15" customHeight="1" x14ac:dyDescent="0.25">
      <c r="A79" s="358"/>
      <c r="B79" s="359"/>
      <c r="C79" s="847" t="s">
        <v>81</v>
      </c>
      <c r="D79" s="847"/>
      <c r="E79" s="847"/>
      <c r="F79" s="336"/>
      <c r="G79" s="337"/>
      <c r="H79" s="337"/>
      <c r="I79" s="337"/>
      <c r="J79" s="339"/>
      <c r="K79" s="337"/>
      <c r="L79" s="362">
        <v>38.33</v>
      </c>
      <c r="M79" s="355"/>
      <c r="N79" s="361">
        <v>1357.48</v>
      </c>
      <c r="O79" s="298"/>
      <c r="P79" s="298"/>
      <c r="Q79" s="298"/>
      <c r="R79" s="298"/>
      <c r="S79" s="298"/>
      <c r="T79" s="298"/>
      <c r="U79" s="298"/>
      <c r="V79" s="298"/>
      <c r="W79" s="298"/>
      <c r="X79" s="298"/>
      <c r="Y79" s="298"/>
      <c r="Z79" s="298"/>
      <c r="AA79" s="298"/>
      <c r="AB79" s="298"/>
      <c r="AC79" s="298"/>
      <c r="AD79" s="298"/>
      <c r="AE79" s="298"/>
      <c r="AF79" s="333"/>
      <c r="AG79" s="341"/>
      <c r="AH79" s="298"/>
      <c r="AI79" s="298"/>
      <c r="AJ79" s="298"/>
      <c r="AK79" s="341" t="s">
        <v>81</v>
      </c>
    </row>
    <row r="80" spans="1:37" s="4" customFormat="1" ht="23.25" customHeight="1" x14ac:dyDescent="0.25">
      <c r="A80" s="334" t="s">
        <v>127</v>
      </c>
      <c r="B80" s="335" t="s">
        <v>1626</v>
      </c>
      <c r="C80" s="847" t="s">
        <v>1627</v>
      </c>
      <c r="D80" s="847"/>
      <c r="E80" s="847"/>
      <c r="F80" s="336" t="s">
        <v>508</v>
      </c>
      <c r="G80" s="337">
        <v>15</v>
      </c>
      <c r="H80" s="338">
        <v>1</v>
      </c>
      <c r="I80" s="338">
        <v>15</v>
      </c>
      <c r="J80" s="339"/>
      <c r="K80" s="337"/>
      <c r="L80" s="339"/>
      <c r="M80" s="337"/>
      <c r="N80" s="340"/>
      <c r="O80" s="298"/>
      <c r="P80" s="298"/>
      <c r="Q80" s="298"/>
      <c r="R80" s="298"/>
      <c r="S80" s="298"/>
      <c r="T80" s="298"/>
      <c r="U80" s="298"/>
      <c r="V80" s="298"/>
      <c r="W80" s="298"/>
      <c r="X80" s="298"/>
      <c r="Y80" s="298"/>
      <c r="Z80" s="298"/>
      <c r="AA80" s="298"/>
      <c r="AB80" s="298"/>
      <c r="AC80" s="298"/>
      <c r="AD80" s="298"/>
      <c r="AE80" s="298"/>
      <c r="AF80" s="333"/>
      <c r="AG80" s="341" t="s">
        <v>1627</v>
      </c>
      <c r="AH80" s="298"/>
      <c r="AI80" s="298"/>
      <c r="AJ80" s="298"/>
      <c r="AK80" s="341"/>
    </row>
    <row r="81" spans="1:37" s="4" customFormat="1" ht="15" x14ac:dyDescent="0.25">
      <c r="A81" s="342"/>
      <c r="B81" s="343" t="s">
        <v>60</v>
      </c>
      <c r="C81" s="853" t="s">
        <v>66</v>
      </c>
      <c r="D81" s="853"/>
      <c r="E81" s="853"/>
      <c r="F81" s="344"/>
      <c r="G81" s="345"/>
      <c r="H81" s="345"/>
      <c r="I81" s="345"/>
      <c r="J81" s="346">
        <v>27.24</v>
      </c>
      <c r="K81" s="345"/>
      <c r="L81" s="346">
        <v>408.6</v>
      </c>
      <c r="M81" s="347">
        <v>35.42</v>
      </c>
      <c r="N81" s="348">
        <v>14472.61</v>
      </c>
      <c r="O81" s="298"/>
      <c r="P81" s="298"/>
      <c r="Q81" s="298"/>
      <c r="R81" s="298"/>
      <c r="S81" s="298"/>
      <c r="T81" s="298"/>
      <c r="U81" s="298"/>
      <c r="V81" s="298"/>
      <c r="W81" s="298"/>
      <c r="X81" s="298"/>
      <c r="Y81" s="298"/>
      <c r="Z81" s="298"/>
      <c r="AA81" s="298"/>
      <c r="AB81" s="298"/>
      <c r="AC81" s="298"/>
      <c r="AD81" s="298"/>
      <c r="AE81" s="298"/>
      <c r="AF81" s="333"/>
      <c r="AG81" s="341"/>
      <c r="AH81" s="297" t="s">
        <v>66</v>
      </c>
      <c r="AI81" s="298"/>
      <c r="AJ81" s="298"/>
      <c r="AK81" s="341"/>
    </row>
    <row r="82" spans="1:37" s="4" customFormat="1" ht="15" x14ac:dyDescent="0.25">
      <c r="A82" s="349"/>
      <c r="B82" s="343"/>
      <c r="C82" s="853" t="s">
        <v>71</v>
      </c>
      <c r="D82" s="853"/>
      <c r="E82" s="853"/>
      <c r="F82" s="344" t="s">
        <v>72</v>
      </c>
      <c r="G82" s="347">
        <v>2.16</v>
      </c>
      <c r="H82" s="345"/>
      <c r="I82" s="350">
        <v>32.4</v>
      </c>
      <c r="J82" s="352"/>
      <c r="K82" s="345"/>
      <c r="L82" s="352"/>
      <c r="M82" s="345"/>
      <c r="N82" s="353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8"/>
      <c r="AB82" s="298"/>
      <c r="AC82" s="298"/>
      <c r="AD82" s="298"/>
      <c r="AE82" s="298"/>
      <c r="AF82" s="333"/>
      <c r="AG82" s="341"/>
      <c r="AH82" s="298"/>
      <c r="AI82" s="297" t="s">
        <v>71</v>
      </c>
      <c r="AJ82" s="298"/>
      <c r="AK82" s="341"/>
    </row>
    <row r="83" spans="1:37" s="4" customFormat="1" ht="15" customHeight="1" x14ac:dyDescent="0.25">
      <c r="A83" s="342"/>
      <c r="B83" s="343"/>
      <c r="C83" s="854" t="s">
        <v>74</v>
      </c>
      <c r="D83" s="854"/>
      <c r="E83" s="854"/>
      <c r="F83" s="354"/>
      <c r="G83" s="355"/>
      <c r="H83" s="355"/>
      <c r="I83" s="355"/>
      <c r="J83" s="356">
        <v>27.24</v>
      </c>
      <c r="K83" s="355"/>
      <c r="L83" s="356">
        <v>408.6</v>
      </c>
      <c r="M83" s="355"/>
      <c r="N83" s="357">
        <v>14472.61</v>
      </c>
      <c r="O83" s="298"/>
      <c r="P83" s="298"/>
      <c r="Q83" s="298"/>
      <c r="R83" s="298"/>
      <c r="S83" s="298"/>
      <c r="T83" s="298"/>
      <c r="U83" s="298"/>
      <c r="V83" s="298"/>
      <c r="W83" s="298"/>
      <c r="X83" s="298"/>
      <c r="Y83" s="298"/>
      <c r="Z83" s="298"/>
      <c r="AA83" s="298"/>
      <c r="AB83" s="298"/>
      <c r="AC83" s="298"/>
      <c r="AD83" s="298"/>
      <c r="AE83" s="298"/>
      <c r="AF83" s="333"/>
      <c r="AG83" s="341"/>
      <c r="AH83" s="298"/>
      <c r="AI83" s="298"/>
      <c r="AJ83" s="297" t="s">
        <v>74</v>
      </c>
      <c r="AK83" s="341"/>
    </row>
    <row r="84" spans="1:37" s="4" customFormat="1" ht="15" x14ac:dyDescent="0.25">
      <c r="A84" s="349"/>
      <c r="B84" s="343"/>
      <c r="C84" s="853" t="s">
        <v>75</v>
      </c>
      <c r="D84" s="853"/>
      <c r="E84" s="853"/>
      <c r="F84" s="344"/>
      <c r="G84" s="345"/>
      <c r="H84" s="345"/>
      <c r="I84" s="345"/>
      <c r="J84" s="352"/>
      <c r="K84" s="345"/>
      <c r="L84" s="346">
        <v>408.6</v>
      </c>
      <c r="M84" s="345"/>
      <c r="N84" s="348">
        <v>14472.61</v>
      </c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  <c r="AE84" s="298"/>
      <c r="AF84" s="333"/>
      <c r="AG84" s="341"/>
      <c r="AH84" s="298"/>
      <c r="AI84" s="297" t="s">
        <v>75</v>
      </c>
      <c r="AJ84" s="298"/>
      <c r="AK84" s="341"/>
    </row>
    <row r="85" spans="1:37" s="4" customFormat="1" ht="23.25" customHeight="1" x14ac:dyDescent="0.25">
      <c r="A85" s="349"/>
      <c r="B85" s="343" t="s">
        <v>750</v>
      </c>
      <c r="C85" s="853" t="s">
        <v>751</v>
      </c>
      <c r="D85" s="853"/>
      <c r="E85" s="853"/>
      <c r="F85" s="344" t="s">
        <v>78</v>
      </c>
      <c r="G85" s="351">
        <v>74</v>
      </c>
      <c r="H85" s="345"/>
      <c r="I85" s="351">
        <v>74</v>
      </c>
      <c r="J85" s="352"/>
      <c r="K85" s="345"/>
      <c r="L85" s="346">
        <v>302.36</v>
      </c>
      <c r="M85" s="345"/>
      <c r="N85" s="348">
        <v>10709.73</v>
      </c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  <c r="AE85" s="298"/>
      <c r="AF85" s="333"/>
      <c r="AG85" s="341"/>
      <c r="AH85" s="298"/>
      <c r="AI85" s="297" t="s">
        <v>751</v>
      </c>
      <c r="AJ85" s="298"/>
      <c r="AK85" s="341"/>
    </row>
    <row r="86" spans="1:37" s="4" customFormat="1" ht="23.25" customHeight="1" x14ac:dyDescent="0.25">
      <c r="A86" s="349"/>
      <c r="B86" s="343" t="s">
        <v>752</v>
      </c>
      <c r="C86" s="853" t="s">
        <v>753</v>
      </c>
      <c r="D86" s="853"/>
      <c r="E86" s="853"/>
      <c r="F86" s="344" t="s">
        <v>78</v>
      </c>
      <c r="G86" s="351">
        <v>36</v>
      </c>
      <c r="H86" s="345"/>
      <c r="I86" s="351">
        <v>36</v>
      </c>
      <c r="J86" s="352"/>
      <c r="K86" s="345"/>
      <c r="L86" s="346">
        <v>147.1</v>
      </c>
      <c r="M86" s="345"/>
      <c r="N86" s="348">
        <v>5210.1400000000003</v>
      </c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  <c r="AE86" s="298"/>
      <c r="AF86" s="333"/>
      <c r="AG86" s="341"/>
      <c r="AH86" s="298"/>
      <c r="AI86" s="297" t="s">
        <v>753</v>
      </c>
      <c r="AJ86" s="298"/>
      <c r="AK86" s="341"/>
    </row>
    <row r="87" spans="1:37" s="4" customFormat="1" ht="15" customHeight="1" x14ac:dyDescent="0.25">
      <c r="A87" s="358"/>
      <c r="B87" s="359"/>
      <c r="C87" s="847" t="s">
        <v>81</v>
      </c>
      <c r="D87" s="847"/>
      <c r="E87" s="847"/>
      <c r="F87" s="336"/>
      <c r="G87" s="337"/>
      <c r="H87" s="337"/>
      <c r="I87" s="337"/>
      <c r="J87" s="339"/>
      <c r="K87" s="337"/>
      <c r="L87" s="362">
        <v>858.06</v>
      </c>
      <c r="M87" s="355"/>
      <c r="N87" s="361">
        <v>30392.48</v>
      </c>
      <c r="O87" s="298"/>
      <c r="P87" s="298"/>
      <c r="Q87" s="298"/>
      <c r="R87" s="298"/>
      <c r="S87" s="298"/>
      <c r="T87" s="298"/>
      <c r="U87" s="298"/>
      <c r="V87" s="298"/>
      <c r="W87" s="298"/>
      <c r="X87" s="298"/>
      <c r="Y87" s="298"/>
      <c r="Z87" s="298"/>
      <c r="AA87" s="298"/>
      <c r="AB87" s="298"/>
      <c r="AC87" s="298"/>
      <c r="AD87" s="298"/>
      <c r="AE87" s="298"/>
      <c r="AF87" s="333"/>
      <c r="AG87" s="341"/>
      <c r="AH87" s="298"/>
      <c r="AI87" s="298"/>
      <c r="AJ87" s="298"/>
      <c r="AK87" s="341" t="s">
        <v>81</v>
      </c>
    </row>
    <row r="88" spans="1:37" s="4" customFormat="1" ht="23.25" customHeight="1" x14ac:dyDescent="0.25">
      <c r="A88" s="334" t="s">
        <v>131</v>
      </c>
      <c r="B88" s="335" t="s">
        <v>1628</v>
      </c>
      <c r="C88" s="847" t="s">
        <v>1629</v>
      </c>
      <c r="D88" s="847"/>
      <c r="E88" s="847"/>
      <c r="F88" s="336" t="s">
        <v>174</v>
      </c>
      <c r="G88" s="337">
        <v>2</v>
      </c>
      <c r="H88" s="338">
        <v>1</v>
      </c>
      <c r="I88" s="338">
        <v>2</v>
      </c>
      <c r="J88" s="339"/>
      <c r="K88" s="337"/>
      <c r="L88" s="339"/>
      <c r="M88" s="337"/>
      <c r="N88" s="340"/>
      <c r="O88" s="298"/>
      <c r="P88" s="298"/>
      <c r="Q88" s="298"/>
      <c r="R88" s="298"/>
      <c r="S88" s="298"/>
      <c r="T88" s="298"/>
      <c r="U88" s="298"/>
      <c r="V88" s="298"/>
      <c r="W88" s="298"/>
      <c r="X88" s="298"/>
      <c r="Y88" s="298"/>
      <c r="Z88" s="298"/>
      <c r="AA88" s="298"/>
      <c r="AB88" s="298"/>
      <c r="AC88" s="298"/>
      <c r="AD88" s="298"/>
      <c r="AE88" s="298"/>
      <c r="AF88" s="333"/>
      <c r="AG88" s="341" t="s">
        <v>1629</v>
      </c>
      <c r="AH88" s="298"/>
      <c r="AI88" s="298"/>
      <c r="AJ88" s="298"/>
      <c r="AK88" s="341"/>
    </row>
    <row r="89" spans="1:37" s="4" customFormat="1" ht="15" x14ac:dyDescent="0.25">
      <c r="A89" s="342"/>
      <c r="B89" s="343" t="s">
        <v>60</v>
      </c>
      <c r="C89" s="853" t="s">
        <v>66</v>
      </c>
      <c r="D89" s="853"/>
      <c r="E89" s="853"/>
      <c r="F89" s="344"/>
      <c r="G89" s="345"/>
      <c r="H89" s="345"/>
      <c r="I89" s="345"/>
      <c r="J89" s="346">
        <v>264.97000000000003</v>
      </c>
      <c r="K89" s="345"/>
      <c r="L89" s="346">
        <v>529.94000000000005</v>
      </c>
      <c r="M89" s="347">
        <v>35.42</v>
      </c>
      <c r="N89" s="348">
        <v>18770.47</v>
      </c>
      <c r="O89" s="298"/>
      <c r="P89" s="298"/>
      <c r="Q89" s="298"/>
      <c r="R89" s="298"/>
      <c r="S89" s="298"/>
      <c r="T89" s="298"/>
      <c r="U89" s="298"/>
      <c r="V89" s="298"/>
      <c r="W89" s="298"/>
      <c r="X89" s="298"/>
      <c r="Y89" s="298"/>
      <c r="Z89" s="298"/>
      <c r="AA89" s="298"/>
      <c r="AB89" s="298"/>
      <c r="AC89" s="298"/>
      <c r="AD89" s="298"/>
      <c r="AE89" s="298"/>
      <c r="AF89" s="333"/>
      <c r="AG89" s="341"/>
      <c r="AH89" s="297" t="s">
        <v>66</v>
      </c>
      <c r="AI89" s="298"/>
      <c r="AJ89" s="298"/>
      <c r="AK89" s="341"/>
    </row>
    <row r="90" spans="1:37" s="4" customFormat="1" ht="15" x14ac:dyDescent="0.25">
      <c r="A90" s="349"/>
      <c r="B90" s="343"/>
      <c r="C90" s="853" t="s">
        <v>71</v>
      </c>
      <c r="D90" s="853"/>
      <c r="E90" s="853"/>
      <c r="F90" s="344" t="s">
        <v>72</v>
      </c>
      <c r="G90" s="347">
        <v>20.88</v>
      </c>
      <c r="H90" s="345"/>
      <c r="I90" s="347">
        <v>41.76</v>
      </c>
      <c r="J90" s="352"/>
      <c r="K90" s="345"/>
      <c r="L90" s="352"/>
      <c r="M90" s="345"/>
      <c r="N90" s="353"/>
      <c r="O90" s="298"/>
      <c r="P90" s="298"/>
      <c r="Q90" s="298"/>
      <c r="R90" s="298"/>
      <c r="S90" s="298"/>
      <c r="T90" s="298"/>
      <c r="U90" s="298"/>
      <c r="V90" s="298"/>
      <c r="W90" s="298"/>
      <c r="X90" s="298"/>
      <c r="Y90" s="298"/>
      <c r="Z90" s="298"/>
      <c r="AA90" s="298"/>
      <c r="AB90" s="298"/>
      <c r="AC90" s="298"/>
      <c r="AD90" s="298"/>
      <c r="AE90" s="298"/>
      <c r="AF90" s="333"/>
      <c r="AG90" s="341"/>
      <c r="AH90" s="298"/>
      <c r="AI90" s="297" t="s">
        <v>71</v>
      </c>
      <c r="AJ90" s="298"/>
      <c r="AK90" s="341"/>
    </row>
    <row r="91" spans="1:37" s="4" customFormat="1" ht="15" customHeight="1" x14ac:dyDescent="0.25">
      <c r="A91" s="342"/>
      <c r="B91" s="343"/>
      <c r="C91" s="854" t="s">
        <v>74</v>
      </c>
      <c r="D91" s="854"/>
      <c r="E91" s="854"/>
      <c r="F91" s="354"/>
      <c r="G91" s="355"/>
      <c r="H91" s="355"/>
      <c r="I91" s="355"/>
      <c r="J91" s="356">
        <v>264.97000000000003</v>
      </c>
      <c r="K91" s="355"/>
      <c r="L91" s="356">
        <v>529.94000000000005</v>
      </c>
      <c r="M91" s="355"/>
      <c r="N91" s="357">
        <v>18770.47</v>
      </c>
      <c r="O91" s="298"/>
      <c r="P91" s="298"/>
      <c r="Q91" s="298"/>
      <c r="R91" s="298"/>
      <c r="S91" s="298"/>
      <c r="T91" s="298"/>
      <c r="U91" s="298"/>
      <c r="V91" s="298"/>
      <c r="W91" s="298"/>
      <c r="X91" s="298"/>
      <c r="Y91" s="298"/>
      <c r="Z91" s="298"/>
      <c r="AA91" s="298"/>
      <c r="AB91" s="298"/>
      <c r="AC91" s="298"/>
      <c r="AD91" s="298"/>
      <c r="AE91" s="298"/>
      <c r="AF91" s="333"/>
      <c r="AG91" s="341"/>
      <c r="AH91" s="298"/>
      <c r="AI91" s="298"/>
      <c r="AJ91" s="297" t="s">
        <v>74</v>
      </c>
      <c r="AK91" s="341"/>
    </row>
    <row r="92" spans="1:37" s="4" customFormat="1" ht="15" x14ac:dyDescent="0.25">
      <c r="A92" s="349"/>
      <c r="B92" s="343"/>
      <c r="C92" s="853" t="s">
        <v>75</v>
      </c>
      <c r="D92" s="853"/>
      <c r="E92" s="853"/>
      <c r="F92" s="344"/>
      <c r="G92" s="345"/>
      <c r="H92" s="345"/>
      <c r="I92" s="345"/>
      <c r="J92" s="352"/>
      <c r="K92" s="345"/>
      <c r="L92" s="346">
        <v>529.94000000000005</v>
      </c>
      <c r="M92" s="345"/>
      <c r="N92" s="348">
        <v>18770.47</v>
      </c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  <c r="AE92" s="298"/>
      <c r="AF92" s="333"/>
      <c r="AG92" s="341"/>
      <c r="AH92" s="298"/>
      <c r="AI92" s="297" t="s">
        <v>75</v>
      </c>
      <c r="AJ92" s="298"/>
      <c r="AK92" s="341"/>
    </row>
    <row r="93" spans="1:37" s="4" customFormat="1" ht="23.25" customHeight="1" x14ac:dyDescent="0.25">
      <c r="A93" s="349"/>
      <c r="B93" s="343" t="s">
        <v>750</v>
      </c>
      <c r="C93" s="853" t="s">
        <v>751</v>
      </c>
      <c r="D93" s="853"/>
      <c r="E93" s="853"/>
      <c r="F93" s="344" t="s">
        <v>78</v>
      </c>
      <c r="G93" s="351">
        <v>74</v>
      </c>
      <c r="H93" s="345"/>
      <c r="I93" s="351">
        <v>74</v>
      </c>
      <c r="J93" s="352"/>
      <c r="K93" s="345"/>
      <c r="L93" s="346">
        <v>392.16</v>
      </c>
      <c r="M93" s="345"/>
      <c r="N93" s="348">
        <v>13890.15</v>
      </c>
      <c r="O93" s="298"/>
      <c r="P93" s="298"/>
      <c r="Q93" s="298"/>
      <c r="R93" s="298"/>
      <c r="S93" s="298"/>
      <c r="T93" s="298"/>
      <c r="U93" s="298"/>
      <c r="V93" s="298"/>
      <c r="W93" s="298"/>
      <c r="X93" s="298"/>
      <c r="Y93" s="298"/>
      <c r="Z93" s="298"/>
      <c r="AA93" s="298"/>
      <c r="AB93" s="298"/>
      <c r="AC93" s="298"/>
      <c r="AD93" s="298"/>
      <c r="AE93" s="298"/>
      <c r="AF93" s="333"/>
      <c r="AG93" s="341"/>
      <c r="AH93" s="298"/>
      <c r="AI93" s="297" t="s">
        <v>751</v>
      </c>
      <c r="AJ93" s="298"/>
      <c r="AK93" s="341"/>
    </row>
    <row r="94" spans="1:37" s="4" customFormat="1" ht="23.25" customHeight="1" x14ac:dyDescent="0.25">
      <c r="A94" s="349"/>
      <c r="B94" s="343" t="s">
        <v>752</v>
      </c>
      <c r="C94" s="853" t="s">
        <v>753</v>
      </c>
      <c r="D94" s="853"/>
      <c r="E94" s="853"/>
      <c r="F94" s="344" t="s">
        <v>78</v>
      </c>
      <c r="G94" s="351">
        <v>36</v>
      </c>
      <c r="H94" s="345"/>
      <c r="I94" s="351">
        <v>36</v>
      </c>
      <c r="J94" s="352"/>
      <c r="K94" s="345"/>
      <c r="L94" s="346">
        <v>190.78</v>
      </c>
      <c r="M94" s="345"/>
      <c r="N94" s="348">
        <v>6757.37</v>
      </c>
      <c r="O94" s="298"/>
      <c r="P94" s="298"/>
      <c r="Q94" s="298"/>
      <c r="R94" s="298"/>
      <c r="S94" s="298"/>
      <c r="T94" s="298"/>
      <c r="U94" s="298"/>
      <c r="V94" s="298"/>
      <c r="W94" s="298"/>
      <c r="X94" s="298"/>
      <c r="Y94" s="298"/>
      <c r="Z94" s="298"/>
      <c r="AA94" s="298"/>
      <c r="AB94" s="298"/>
      <c r="AC94" s="298"/>
      <c r="AD94" s="298"/>
      <c r="AE94" s="298"/>
      <c r="AF94" s="333"/>
      <c r="AG94" s="341"/>
      <c r="AH94" s="298"/>
      <c r="AI94" s="297" t="s">
        <v>753</v>
      </c>
      <c r="AJ94" s="298"/>
      <c r="AK94" s="341"/>
    </row>
    <row r="95" spans="1:37" s="4" customFormat="1" ht="15" customHeight="1" x14ac:dyDescent="0.25">
      <c r="A95" s="358"/>
      <c r="B95" s="359"/>
      <c r="C95" s="847" t="s">
        <v>81</v>
      </c>
      <c r="D95" s="847"/>
      <c r="E95" s="847"/>
      <c r="F95" s="336"/>
      <c r="G95" s="337"/>
      <c r="H95" s="337"/>
      <c r="I95" s="337"/>
      <c r="J95" s="339"/>
      <c r="K95" s="337"/>
      <c r="L95" s="360">
        <v>1112.8800000000001</v>
      </c>
      <c r="M95" s="355"/>
      <c r="N95" s="361">
        <v>39417.99</v>
      </c>
      <c r="O95" s="298"/>
      <c r="P95" s="298"/>
      <c r="Q95" s="298"/>
      <c r="R95" s="298"/>
      <c r="S95" s="298"/>
      <c r="T95" s="298"/>
      <c r="U95" s="298"/>
      <c r="V95" s="298"/>
      <c r="W95" s="298"/>
      <c r="X95" s="298"/>
      <c r="Y95" s="298"/>
      <c r="Z95" s="298"/>
      <c r="AA95" s="298"/>
      <c r="AB95" s="298"/>
      <c r="AC95" s="298"/>
      <c r="AD95" s="298"/>
      <c r="AE95" s="298"/>
      <c r="AF95" s="333"/>
      <c r="AG95" s="341"/>
      <c r="AH95" s="298"/>
      <c r="AI95" s="298"/>
      <c r="AJ95" s="298"/>
      <c r="AK95" s="341" t="s">
        <v>81</v>
      </c>
    </row>
    <row r="96" spans="1:37" s="4" customFormat="1" ht="90.75" customHeight="1" x14ac:dyDescent="0.25">
      <c r="A96" s="334" t="s">
        <v>134</v>
      </c>
      <c r="B96" s="335" t="s">
        <v>1630</v>
      </c>
      <c r="C96" s="847" t="s">
        <v>1631</v>
      </c>
      <c r="D96" s="847"/>
      <c r="E96" s="847"/>
      <c r="F96" s="336" t="s">
        <v>174</v>
      </c>
      <c r="G96" s="337">
        <v>11</v>
      </c>
      <c r="H96" s="338">
        <v>1</v>
      </c>
      <c r="I96" s="338">
        <v>11</v>
      </c>
      <c r="J96" s="339"/>
      <c r="K96" s="337"/>
      <c r="L96" s="339"/>
      <c r="M96" s="337"/>
      <c r="N96" s="340"/>
      <c r="O96" s="298"/>
      <c r="P96" s="298"/>
      <c r="Q96" s="298"/>
      <c r="R96" s="298"/>
      <c r="S96" s="298"/>
      <c r="T96" s="298"/>
      <c r="U96" s="298"/>
      <c r="V96" s="298"/>
      <c r="W96" s="298"/>
      <c r="X96" s="298"/>
      <c r="Y96" s="298"/>
      <c r="Z96" s="298"/>
      <c r="AA96" s="298"/>
      <c r="AB96" s="298"/>
      <c r="AC96" s="298"/>
      <c r="AD96" s="298"/>
      <c r="AE96" s="298"/>
      <c r="AF96" s="333"/>
      <c r="AG96" s="341" t="s">
        <v>1631</v>
      </c>
      <c r="AH96" s="298"/>
      <c r="AI96" s="298"/>
      <c r="AJ96" s="298"/>
      <c r="AK96" s="341"/>
    </row>
    <row r="97" spans="1:39" s="4" customFormat="1" ht="15" x14ac:dyDescent="0.25">
      <c r="A97" s="342"/>
      <c r="B97" s="343" t="s">
        <v>60</v>
      </c>
      <c r="C97" s="853" t="s">
        <v>66</v>
      </c>
      <c r="D97" s="853"/>
      <c r="E97" s="853"/>
      <c r="F97" s="344"/>
      <c r="G97" s="345"/>
      <c r="H97" s="345"/>
      <c r="I97" s="345"/>
      <c r="J97" s="346">
        <v>4.0999999999999996</v>
      </c>
      <c r="K97" s="345"/>
      <c r="L97" s="346">
        <v>45.1</v>
      </c>
      <c r="M97" s="347">
        <v>35.42</v>
      </c>
      <c r="N97" s="348">
        <v>1597.44</v>
      </c>
      <c r="O97" s="298"/>
      <c r="P97" s="298"/>
      <c r="Q97" s="298"/>
      <c r="R97" s="298"/>
      <c r="S97" s="298"/>
      <c r="T97" s="298"/>
      <c r="U97" s="298"/>
      <c r="V97" s="298"/>
      <c r="W97" s="298"/>
      <c r="X97" s="298"/>
      <c r="Y97" s="298"/>
      <c r="Z97" s="298"/>
      <c r="AA97" s="298"/>
      <c r="AB97" s="298"/>
      <c r="AC97" s="298"/>
      <c r="AD97" s="298"/>
      <c r="AE97" s="298"/>
      <c r="AF97" s="333"/>
      <c r="AG97" s="341"/>
      <c r="AH97" s="297" t="s">
        <v>66</v>
      </c>
      <c r="AI97" s="298"/>
      <c r="AJ97" s="298"/>
      <c r="AK97" s="341"/>
    </row>
    <row r="98" spans="1:39" s="4" customFormat="1" ht="15" x14ac:dyDescent="0.25">
      <c r="A98" s="349"/>
      <c r="B98" s="343"/>
      <c r="C98" s="853" t="s">
        <v>71</v>
      </c>
      <c r="D98" s="853"/>
      <c r="E98" s="853"/>
      <c r="F98" s="344" t="s">
        <v>72</v>
      </c>
      <c r="G98" s="347">
        <v>0.32</v>
      </c>
      <c r="H98" s="345"/>
      <c r="I98" s="347">
        <v>3.52</v>
      </c>
      <c r="J98" s="352"/>
      <c r="K98" s="345"/>
      <c r="L98" s="352"/>
      <c r="M98" s="345"/>
      <c r="N98" s="353"/>
      <c r="O98" s="298"/>
      <c r="P98" s="298"/>
      <c r="Q98" s="298"/>
      <c r="R98" s="298"/>
      <c r="S98" s="298"/>
      <c r="T98" s="298"/>
      <c r="U98" s="298"/>
      <c r="V98" s="298"/>
      <c r="W98" s="298"/>
      <c r="X98" s="298"/>
      <c r="Y98" s="298"/>
      <c r="Z98" s="298"/>
      <c r="AA98" s="298"/>
      <c r="AB98" s="298"/>
      <c r="AC98" s="298"/>
      <c r="AD98" s="298"/>
      <c r="AE98" s="298"/>
      <c r="AF98" s="333"/>
      <c r="AG98" s="341"/>
      <c r="AH98" s="298"/>
      <c r="AI98" s="297" t="s">
        <v>71</v>
      </c>
      <c r="AJ98" s="298"/>
      <c r="AK98" s="341"/>
    </row>
    <row r="99" spans="1:39" s="4" customFormat="1" ht="15" customHeight="1" x14ac:dyDescent="0.25">
      <c r="A99" s="342"/>
      <c r="B99" s="343"/>
      <c r="C99" s="854" t="s">
        <v>74</v>
      </c>
      <c r="D99" s="854"/>
      <c r="E99" s="854"/>
      <c r="F99" s="354"/>
      <c r="G99" s="355"/>
      <c r="H99" s="355"/>
      <c r="I99" s="355"/>
      <c r="J99" s="356">
        <v>4.0999999999999996</v>
      </c>
      <c r="K99" s="355"/>
      <c r="L99" s="356">
        <v>45.1</v>
      </c>
      <c r="M99" s="355"/>
      <c r="N99" s="357">
        <v>1597.44</v>
      </c>
      <c r="O99" s="298"/>
      <c r="P99" s="298"/>
      <c r="Q99" s="298"/>
      <c r="R99" s="298"/>
      <c r="S99" s="298"/>
      <c r="T99" s="298"/>
      <c r="U99" s="298"/>
      <c r="V99" s="298"/>
      <c r="W99" s="298"/>
      <c r="X99" s="298"/>
      <c r="Y99" s="298"/>
      <c r="Z99" s="298"/>
      <c r="AA99" s="298"/>
      <c r="AB99" s="298"/>
      <c r="AC99" s="298"/>
      <c r="AD99" s="298"/>
      <c r="AE99" s="298"/>
      <c r="AF99" s="333"/>
      <c r="AG99" s="341"/>
      <c r="AH99" s="298"/>
      <c r="AI99" s="298"/>
      <c r="AJ99" s="297" t="s">
        <v>74</v>
      </c>
      <c r="AK99" s="341"/>
    </row>
    <row r="100" spans="1:39" s="4" customFormat="1" ht="15" x14ac:dyDescent="0.25">
      <c r="A100" s="349"/>
      <c r="B100" s="343"/>
      <c r="C100" s="853" t="s">
        <v>75</v>
      </c>
      <c r="D100" s="853"/>
      <c r="E100" s="853"/>
      <c r="F100" s="344"/>
      <c r="G100" s="345"/>
      <c r="H100" s="345"/>
      <c r="I100" s="345"/>
      <c r="J100" s="352"/>
      <c r="K100" s="345"/>
      <c r="L100" s="346">
        <v>45.1</v>
      </c>
      <c r="M100" s="345"/>
      <c r="N100" s="348">
        <v>1597.44</v>
      </c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  <c r="AE100" s="298"/>
      <c r="AF100" s="333"/>
      <c r="AG100" s="341"/>
      <c r="AH100" s="298"/>
      <c r="AI100" s="297" t="s">
        <v>75</v>
      </c>
      <c r="AJ100" s="298"/>
      <c r="AK100" s="341"/>
    </row>
    <row r="101" spans="1:39" s="4" customFormat="1" ht="23.25" customHeight="1" x14ac:dyDescent="0.25">
      <c r="A101" s="349"/>
      <c r="B101" s="343" t="s">
        <v>750</v>
      </c>
      <c r="C101" s="853" t="s">
        <v>751</v>
      </c>
      <c r="D101" s="853"/>
      <c r="E101" s="853"/>
      <c r="F101" s="344" t="s">
        <v>78</v>
      </c>
      <c r="G101" s="351">
        <v>74</v>
      </c>
      <c r="H101" s="345"/>
      <c r="I101" s="351">
        <v>74</v>
      </c>
      <c r="J101" s="352"/>
      <c r="K101" s="345"/>
      <c r="L101" s="346">
        <v>33.369999999999997</v>
      </c>
      <c r="M101" s="345"/>
      <c r="N101" s="348">
        <v>1182.1099999999999</v>
      </c>
      <c r="O101" s="298"/>
      <c r="P101" s="298"/>
      <c r="Q101" s="298"/>
      <c r="R101" s="298"/>
      <c r="S101" s="298"/>
      <c r="T101" s="298"/>
      <c r="U101" s="298"/>
      <c r="V101" s="298"/>
      <c r="W101" s="298"/>
      <c r="X101" s="298"/>
      <c r="Y101" s="298"/>
      <c r="Z101" s="298"/>
      <c r="AA101" s="298"/>
      <c r="AB101" s="298"/>
      <c r="AC101" s="298"/>
      <c r="AD101" s="298"/>
      <c r="AE101" s="298"/>
      <c r="AF101" s="333"/>
      <c r="AG101" s="341"/>
      <c r="AH101" s="298"/>
      <c r="AI101" s="297" t="s">
        <v>751</v>
      </c>
      <c r="AJ101" s="298"/>
      <c r="AK101" s="341"/>
    </row>
    <row r="102" spans="1:39" s="4" customFormat="1" ht="23.25" customHeight="1" x14ac:dyDescent="0.25">
      <c r="A102" s="349"/>
      <c r="B102" s="343" t="s">
        <v>752</v>
      </c>
      <c r="C102" s="853" t="s">
        <v>753</v>
      </c>
      <c r="D102" s="853"/>
      <c r="E102" s="853"/>
      <c r="F102" s="344" t="s">
        <v>78</v>
      </c>
      <c r="G102" s="351">
        <v>36</v>
      </c>
      <c r="H102" s="345"/>
      <c r="I102" s="351">
        <v>36</v>
      </c>
      <c r="J102" s="352"/>
      <c r="K102" s="345"/>
      <c r="L102" s="346">
        <v>16.239999999999998</v>
      </c>
      <c r="M102" s="345"/>
      <c r="N102" s="363">
        <v>575.08000000000004</v>
      </c>
      <c r="O102" s="298"/>
      <c r="P102" s="298"/>
      <c r="Q102" s="298"/>
      <c r="R102" s="298"/>
      <c r="S102" s="298"/>
      <c r="T102" s="298"/>
      <c r="U102" s="298"/>
      <c r="V102" s="298"/>
      <c r="W102" s="298"/>
      <c r="X102" s="298"/>
      <c r="Y102" s="298"/>
      <c r="Z102" s="298"/>
      <c r="AA102" s="298"/>
      <c r="AB102" s="298"/>
      <c r="AC102" s="298"/>
      <c r="AD102" s="298"/>
      <c r="AE102" s="298"/>
      <c r="AF102" s="333"/>
      <c r="AG102" s="341"/>
      <c r="AH102" s="298"/>
      <c r="AI102" s="297" t="s">
        <v>753</v>
      </c>
      <c r="AJ102" s="298"/>
      <c r="AK102" s="341"/>
    </row>
    <row r="103" spans="1:39" s="4" customFormat="1" ht="15" customHeight="1" x14ac:dyDescent="0.25">
      <c r="A103" s="358"/>
      <c r="B103" s="359"/>
      <c r="C103" s="847" t="s">
        <v>81</v>
      </c>
      <c r="D103" s="847"/>
      <c r="E103" s="847"/>
      <c r="F103" s="336"/>
      <c r="G103" s="337"/>
      <c r="H103" s="337"/>
      <c r="I103" s="337"/>
      <c r="J103" s="339"/>
      <c r="K103" s="337"/>
      <c r="L103" s="362">
        <v>94.71</v>
      </c>
      <c r="M103" s="355"/>
      <c r="N103" s="361">
        <v>3354.63</v>
      </c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  <c r="AE103" s="298"/>
      <c r="AF103" s="333"/>
      <c r="AG103" s="341"/>
      <c r="AH103" s="298"/>
      <c r="AI103" s="298"/>
      <c r="AJ103" s="298"/>
      <c r="AK103" s="341" t="s">
        <v>81</v>
      </c>
    </row>
    <row r="104" spans="1:39" s="4" customFormat="1" ht="0" hidden="1" customHeight="1" x14ac:dyDescent="0.25">
      <c r="A104" s="334" t="s">
        <v>143</v>
      </c>
      <c r="B104" s="335" t="s">
        <v>1761</v>
      </c>
      <c r="C104" s="847" t="s">
        <v>1762</v>
      </c>
      <c r="D104" s="847"/>
      <c r="E104" s="847"/>
      <c r="F104" s="336" t="s">
        <v>1763</v>
      </c>
      <c r="G104" s="337">
        <v>77</v>
      </c>
      <c r="H104" s="338">
        <v>1</v>
      </c>
      <c r="I104" s="338">
        <v>77</v>
      </c>
      <c r="J104" s="339"/>
      <c r="K104" s="337"/>
      <c r="L104" s="339"/>
      <c r="M104" s="337"/>
      <c r="N104" s="340"/>
      <c r="O104" s="298"/>
      <c r="P104" s="298"/>
      <c r="Q104" s="298"/>
      <c r="R104" s="298"/>
      <c r="S104" s="298"/>
      <c r="T104" s="298"/>
      <c r="U104" s="298"/>
      <c r="V104" s="298"/>
      <c r="W104" s="298"/>
      <c r="X104" s="298"/>
      <c r="Y104" s="298"/>
      <c r="Z104" s="298"/>
      <c r="AA104" s="298"/>
      <c r="AB104" s="298"/>
      <c r="AC104" s="298"/>
      <c r="AD104" s="298"/>
      <c r="AE104" s="298"/>
      <c r="AF104" s="333"/>
      <c r="AG104" s="341" t="s">
        <v>1762</v>
      </c>
      <c r="AH104" s="298"/>
      <c r="AI104" s="298"/>
      <c r="AJ104" s="298"/>
      <c r="AK104" s="341"/>
    </row>
    <row r="105" spans="1:39" s="4" customFormat="1" ht="15" customHeight="1" x14ac:dyDescent="0.25">
      <c r="A105" s="342"/>
      <c r="B105" s="343" t="s">
        <v>60</v>
      </c>
      <c r="C105" s="853" t="s">
        <v>66</v>
      </c>
      <c r="D105" s="853"/>
      <c r="E105" s="853"/>
      <c r="F105" s="344"/>
      <c r="G105" s="345"/>
      <c r="H105" s="345"/>
      <c r="I105" s="345"/>
      <c r="J105" s="346">
        <v>19.52</v>
      </c>
      <c r="K105" s="345"/>
      <c r="L105" s="368">
        <v>1503.04</v>
      </c>
      <c r="M105" s="347">
        <v>35.42</v>
      </c>
      <c r="N105" s="348">
        <v>53237.68</v>
      </c>
      <c r="O105" s="298"/>
      <c r="P105" s="298"/>
      <c r="Q105" s="298"/>
      <c r="R105" s="298"/>
      <c r="S105" s="298"/>
      <c r="T105" s="298"/>
      <c r="U105" s="298"/>
      <c r="V105" s="298"/>
      <c r="W105" s="298"/>
      <c r="X105" s="298"/>
      <c r="Y105" s="298"/>
      <c r="Z105" s="298"/>
      <c r="AA105" s="298"/>
      <c r="AB105" s="298"/>
      <c r="AC105" s="298"/>
      <c r="AD105" s="298"/>
      <c r="AE105" s="298"/>
      <c r="AF105" s="333"/>
      <c r="AG105" s="341"/>
      <c r="AH105" s="297" t="s">
        <v>66</v>
      </c>
      <c r="AI105" s="298"/>
      <c r="AJ105" s="298"/>
      <c r="AK105" s="341"/>
      <c r="AL105" s="48"/>
    </row>
    <row r="106" spans="1:39" s="4" customFormat="1" ht="15" customHeight="1" x14ac:dyDescent="0.25">
      <c r="A106" s="349"/>
      <c r="B106" s="343"/>
      <c r="C106" s="853" t="s">
        <v>71</v>
      </c>
      <c r="D106" s="853"/>
      <c r="E106" s="853"/>
      <c r="F106" s="344" t="s">
        <v>72</v>
      </c>
      <c r="G106" s="347">
        <v>1.62</v>
      </c>
      <c r="H106" s="345"/>
      <c r="I106" s="347">
        <v>124.74</v>
      </c>
      <c r="J106" s="352"/>
      <c r="K106" s="345"/>
      <c r="L106" s="352"/>
      <c r="M106" s="345"/>
      <c r="N106" s="353"/>
      <c r="O106" s="298"/>
      <c r="P106" s="298"/>
      <c r="Q106" s="298"/>
      <c r="R106" s="298"/>
      <c r="S106" s="298"/>
      <c r="T106" s="298"/>
      <c r="U106" s="298"/>
      <c r="V106" s="298"/>
      <c r="W106" s="298"/>
      <c r="X106" s="298"/>
      <c r="Y106" s="298"/>
      <c r="Z106" s="298"/>
      <c r="AA106" s="298"/>
      <c r="AB106" s="298"/>
      <c r="AC106" s="298"/>
      <c r="AD106" s="298"/>
      <c r="AE106" s="298"/>
      <c r="AF106" s="333"/>
      <c r="AG106" s="341"/>
      <c r="AH106" s="298"/>
      <c r="AI106" s="297" t="s">
        <v>71</v>
      </c>
      <c r="AJ106" s="298"/>
      <c r="AK106" s="341"/>
      <c r="AL106" s="48"/>
      <c r="AM106" s="3"/>
    </row>
    <row r="107" spans="1:39" s="4" customFormat="1" ht="15" customHeight="1" x14ac:dyDescent="0.25">
      <c r="A107" s="342"/>
      <c r="B107" s="343"/>
      <c r="C107" s="854" t="s">
        <v>74</v>
      </c>
      <c r="D107" s="854"/>
      <c r="E107" s="854"/>
      <c r="F107" s="354"/>
      <c r="G107" s="355"/>
      <c r="H107" s="355"/>
      <c r="I107" s="355"/>
      <c r="J107" s="356">
        <v>19.52</v>
      </c>
      <c r="K107" s="355"/>
      <c r="L107" s="369">
        <v>1503.04</v>
      </c>
      <c r="M107" s="355"/>
      <c r="N107" s="357">
        <v>53237.68</v>
      </c>
      <c r="O107" s="298"/>
      <c r="P107" s="298"/>
      <c r="Q107" s="298"/>
      <c r="R107" s="298"/>
      <c r="S107" s="298"/>
      <c r="T107" s="298"/>
      <c r="U107" s="298"/>
      <c r="V107" s="298"/>
      <c r="W107" s="298"/>
      <c r="X107" s="298"/>
      <c r="Y107" s="298"/>
      <c r="Z107" s="298"/>
      <c r="AA107" s="298"/>
      <c r="AB107" s="298"/>
      <c r="AC107" s="298"/>
      <c r="AD107" s="298"/>
      <c r="AE107" s="298"/>
      <c r="AF107" s="333"/>
      <c r="AG107" s="341"/>
      <c r="AH107" s="298"/>
      <c r="AI107" s="298"/>
      <c r="AJ107" s="297" t="s">
        <v>74</v>
      </c>
      <c r="AK107" s="341"/>
      <c r="AL107" s="48"/>
      <c r="AM107" s="3"/>
    </row>
    <row r="108" spans="1:39" s="4" customFormat="1" ht="15" customHeight="1" x14ac:dyDescent="0.25">
      <c r="A108" s="349"/>
      <c r="B108" s="343"/>
      <c r="C108" s="853" t="s">
        <v>75</v>
      </c>
      <c r="D108" s="853"/>
      <c r="E108" s="853"/>
      <c r="F108" s="344"/>
      <c r="G108" s="345"/>
      <c r="H108" s="345"/>
      <c r="I108" s="345"/>
      <c r="J108" s="352"/>
      <c r="K108" s="345"/>
      <c r="L108" s="368">
        <v>1503.04</v>
      </c>
      <c r="M108" s="345"/>
      <c r="N108" s="348">
        <v>53237.68</v>
      </c>
      <c r="O108" s="298"/>
      <c r="P108" s="298"/>
      <c r="Q108" s="298"/>
      <c r="R108" s="298"/>
      <c r="S108" s="298"/>
      <c r="T108" s="298"/>
      <c r="U108" s="298"/>
      <c r="V108" s="298"/>
      <c r="W108" s="298"/>
      <c r="X108" s="298"/>
      <c r="Y108" s="298"/>
      <c r="Z108" s="298"/>
      <c r="AA108" s="298"/>
      <c r="AB108" s="298"/>
      <c r="AC108" s="298"/>
      <c r="AD108" s="298"/>
      <c r="AE108" s="298"/>
      <c r="AF108" s="333"/>
      <c r="AG108" s="341"/>
      <c r="AH108" s="298"/>
      <c r="AI108" s="297" t="s">
        <v>75</v>
      </c>
      <c r="AJ108" s="298"/>
      <c r="AK108" s="341"/>
      <c r="AL108" s="48"/>
      <c r="AM108" s="3"/>
    </row>
    <row r="109" spans="1:39" s="4" customFormat="1" ht="15" customHeight="1" x14ac:dyDescent="0.25">
      <c r="A109" s="349"/>
      <c r="B109" s="343" t="s">
        <v>750</v>
      </c>
      <c r="C109" s="853" t="s">
        <v>751</v>
      </c>
      <c r="D109" s="853"/>
      <c r="E109" s="853"/>
      <c r="F109" s="344" t="s">
        <v>78</v>
      </c>
      <c r="G109" s="351">
        <v>74</v>
      </c>
      <c r="H109" s="345"/>
      <c r="I109" s="351">
        <v>74</v>
      </c>
      <c r="J109" s="352"/>
      <c r="K109" s="345"/>
      <c r="L109" s="368">
        <v>1112.25</v>
      </c>
      <c r="M109" s="345"/>
      <c r="N109" s="348">
        <v>39395.879999999997</v>
      </c>
      <c r="O109" s="298"/>
      <c r="P109" s="298"/>
      <c r="Q109" s="298"/>
      <c r="R109" s="298"/>
      <c r="S109" s="298"/>
      <c r="T109" s="298"/>
      <c r="U109" s="298"/>
      <c r="V109" s="298"/>
      <c r="W109" s="298"/>
      <c r="X109" s="298"/>
      <c r="Y109" s="298"/>
      <c r="Z109" s="298"/>
      <c r="AA109" s="298"/>
      <c r="AB109" s="298"/>
      <c r="AC109" s="298"/>
      <c r="AD109" s="298"/>
      <c r="AE109" s="298"/>
      <c r="AF109" s="333"/>
      <c r="AG109" s="341"/>
      <c r="AH109" s="298"/>
      <c r="AI109" s="297" t="s">
        <v>751</v>
      </c>
      <c r="AJ109" s="298"/>
      <c r="AK109" s="341"/>
      <c r="AL109" s="48"/>
      <c r="AM109" s="3"/>
    </row>
    <row r="110" spans="1:39" s="4" customFormat="1" ht="15" customHeight="1" x14ac:dyDescent="0.25">
      <c r="A110" s="349"/>
      <c r="B110" s="343" t="s">
        <v>752</v>
      </c>
      <c r="C110" s="853" t="s">
        <v>753</v>
      </c>
      <c r="D110" s="853"/>
      <c r="E110" s="853"/>
      <c r="F110" s="344" t="s">
        <v>78</v>
      </c>
      <c r="G110" s="351">
        <v>36</v>
      </c>
      <c r="H110" s="345"/>
      <c r="I110" s="351">
        <v>36</v>
      </c>
      <c r="J110" s="352"/>
      <c r="K110" s="345"/>
      <c r="L110" s="346">
        <v>541.09</v>
      </c>
      <c r="M110" s="345"/>
      <c r="N110" s="348">
        <v>19165.560000000001</v>
      </c>
      <c r="O110" s="298"/>
      <c r="P110" s="298"/>
      <c r="Q110" s="298"/>
      <c r="R110" s="298"/>
      <c r="S110" s="298"/>
      <c r="T110" s="298"/>
      <c r="U110" s="298"/>
      <c r="V110" s="298"/>
      <c r="W110" s="298"/>
      <c r="X110" s="298"/>
      <c r="Y110" s="298"/>
      <c r="Z110" s="298"/>
      <c r="AA110" s="298"/>
      <c r="AB110" s="298"/>
      <c r="AC110" s="298"/>
      <c r="AD110" s="298"/>
      <c r="AE110" s="298"/>
      <c r="AF110" s="333"/>
      <c r="AG110" s="341"/>
      <c r="AH110" s="298"/>
      <c r="AI110" s="297" t="s">
        <v>753</v>
      </c>
      <c r="AJ110" s="298"/>
      <c r="AK110" s="341"/>
      <c r="AL110" s="48"/>
      <c r="AM110" s="3"/>
    </row>
    <row r="111" spans="1:39" s="4" customFormat="1" ht="15" customHeight="1" x14ac:dyDescent="0.25">
      <c r="A111" s="358"/>
      <c r="B111" s="359"/>
      <c r="C111" s="847" t="s">
        <v>81</v>
      </c>
      <c r="D111" s="847"/>
      <c r="E111" s="847"/>
      <c r="F111" s="336"/>
      <c r="G111" s="337"/>
      <c r="H111" s="337"/>
      <c r="I111" s="337"/>
      <c r="J111" s="339"/>
      <c r="K111" s="337"/>
      <c r="L111" s="360">
        <v>3156.38</v>
      </c>
      <c r="M111" s="355"/>
      <c r="N111" s="361">
        <v>111799.12</v>
      </c>
      <c r="O111" s="298"/>
      <c r="P111" s="298"/>
      <c r="Q111" s="298"/>
      <c r="R111" s="298"/>
      <c r="S111" s="298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333"/>
      <c r="AG111" s="341"/>
      <c r="AH111" s="298"/>
      <c r="AI111" s="298"/>
      <c r="AJ111" s="298"/>
      <c r="AK111" s="341" t="s">
        <v>81</v>
      </c>
      <c r="AL111" s="48"/>
      <c r="AM111" s="3"/>
    </row>
    <row r="112" spans="1:39" s="4" customFormat="1" ht="15" customHeight="1" x14ac:dyDescent="0.25">
      <c r="A112" s="370"/>
      <c r="B112" s="371"/>
      <c r="C112" s="371"/>
      <c r="D112" s="371"/>
      <c r="E112" s="371"/>
      <c r="F112" s="372"/>
      <c r="G112" s="372"/>
      <c r="H112" s="372"/>
      <c r="I112" s="372"/>
      <c r="J112" s="373"/>
      <c r="K112" s="372"/>
      <c r="L112" s="373"/>
      <c r="M112" s="345"/>
      <c r="N112" s="373"/>
      <c r="O112" s="298"/>
      <c r="P112" s="298"/>
      <c r="Q112" s="298"/>
      <c r="R112" s="298"/>
      <c r="S112" s="298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333"/>
      <c r="AG112" s="341"/>
      <c r="AH112" s="298"/>
      <c r="AI112" s="298"/>
      <c r="AJ112" s="298"/>
      <c r="AK112" s="341"/>
      <c r="AL112" s="48"/>
      <c r="AM112" s="3"/>
    </row>
    <row r="113" spans="1:40" s="4" customFormat="1" ht="15" customHeight="1" x14ac:dyDescent="0.25">
      <c r="A113" s="374"/>
      <c r="B113" s="375"/>
      <c r="C113" s="847" t="s">
        <v>1632</v>
      </c>
      <c r="D113" s="847"/>
      <c r="E113" s="847"/>
      <c r="F113" s="847"/>
      <c r="G113" s="847"/>
      <c r="H113" s="847"/>
      <c r="I113" s="847"/>
      <c r="J113" s="847"/>
      <c r="K113" s="847"/>
      <c r="L113" s="376"/>
      <c r="M113" s="377"/>
      <c r="N113" s="37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333"/>
      <c r="AG113" s="341"/>
      <c r="AH113" s="298"/>
      <c r="AI113" s="298"/>
      <c r="AJ113" s="298"/>
      <c r="AK113" s="341"/>
      <c r="AL113" s="341" t="s">
        <v>1632</v>
      </c>
      <c r="AM113" s="298"/>
      <c r="AN113" s="298"/>
    </row>
    <row r="114" spans="1:40" s="4" customFormat="1" ht="15" customHeight="1" x14ac:dyDescent="0.25">
      <c r="A114" s="379"/>
      <c r="B114" s="343"/>
      <c r="C114" s="853" t="s">
        <v>99</v>
      </c>
      <c r="D114" s="853"/>
      <c r="E114" s="853"/>
      <c r="F114" s="853"/>
      <c r="G114" s="853"/>
      <c r="H114" s="853"/>
      <c r="I114" s="853"/>
      <c r="J114" s="853"/>
      <c r="K114" s="853"/>
      <c r="L114" s="380">
        <v>4199.1499999999996</v>
      </c>
      <c r="M114" s="381"/>
      <c r="N114" s="382"/>
      <c r="O114" s="298"/>
      <c r="P114" s="298"/>
      <c r="Q114" s="298"/>
      <c r="R114" s="298"/>
      <c r="S114" s="298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333"/>
      <c r="AG114" s="341"/>
      <c r="AH114" s="298"/>
      <c r="AI114" s="298"/>
      <c r="AJ114" s="298"/>
      <c r="AK114" s="341"/>
      <c r="AL114" s="341"/>
      <c r="AM114" s="297" t="s">
        <v>99</v>
      </c>
      <c r="AN114" s="298"/>
    </row>
    <row r="115" spans="1:40" s="4" customFormat="1" ht="15" customHeight="1" x14ac:dyDescent="0.25">
      <c r="A115" s="379"/>
      <c r="B115" s="343"/>
      <c r="C115" s="853" t="s">
        <v>100</v>
      </c>
      <c r="D115" s="853"/>
      <c r="E115" s="853"/>
      <c r="F115" s="853"/>
      <c r="G115" s="853"/>
      <c r="H115" s="853"/>
      <c r="I115" s="853"/>
      <c r="J115" s="853"/>
      <c r="K115" s="853"/>
      <c r="L115" s="383"/>
      <c r="M115" s="381"/>
      <c r="N115" s="382"/>
      <c r="O115" s="298"/>
      <c r="P115" s="298"/>
      <c r="Q115" s="298"/>
      <c r="R115" s="298"/>
      <c r="S115" s="298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  <c r="AE115" s="298"/>
      <c r="AF115" s="333"/>
      <c r="AG115" s="341"/>
      <c r="AH115" s="298"/>
      <c r="AI115" s="298"/>
      <c r="AJ115" s="298"/>
      <c r="AK115" s="341"/>
      <c r="AL115" s="341"/>
      <c r="AM115" s="297" t="s">
        <v>100</v>
      </c>
      <c r="AN115" s="298"/>
    </row>
    <row r="116" spans="1:40" s="4" customFormat="1" ht="15" customHeight="1" x14ac:dyDescent="0.25">
      <c r="A116" s="379"/>
      <c r="B116" s="343"/>
      <c r="C116" s="853" t="s">
        <v>101</v>
      </c>
      <c r="D116" s="853"/>
      <c r="E116" s="853"/>
      <c r="F116" s="853"/>
      <c r="G116" s="853"/>
      <c r="H116" s="853"/>
      <c r="I116" s="853"/>
      <c r="J116" s="853"/>
      <c r="K116" s="853"/>
      <c r="L116" s="380">
        <v>4199.1499999999996</v>
      </c>
      <c r="M116" s="381"/>
      <c r="N116" s="382"/>
      <c r="O116" s="298"/>
      <c r="P116" s="298"/>
      <c r="Q116" s="298"/>
      <c r="R116" s="298"/>
      <c r="S116" s="298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333"/>
      <c r="AG116" s="341"/>
      <c r="AH116" s="298"/>
      <c r="AI116" s="298"/>
      <c r="AJ116" s="298"/>
      <c r="AK116" s="341"/>
      <c r="AL116" s="341"/>
      <c r="AM116" s="297" t="s">
        <v>101</v>
      </c>
      <c r="AN116" s="298"/>
    </row>
    <row r="117" spans="1:40" s="4" customFormat="1" ht="15" customHeight="1" x14ac:dyDescent="0.25">
      <c r="A117" s="379"/>
      <c r="B117" s="343"/>
      <c r="C117" s="853" t="s">
        <v>759</v>
      </c>
      <c r="D117" s="853"/>
      <c r="E117" s="853"/>
      <c r="F117" s="853"/>
      <c r="G117" s="853"/>
      <c r="H117" s="853"/>
      <c r="I117" s="853"/>
      <c r="J117" s="853"/>
      <c r="K117" s="853"/>
      <c r="L117" s="380">
        <v>8818.23</v>
      </c>
      <c r="M117" s="381"/>
      <c r="N117" s="382"/>
      <c r="O117" s="298"/>
      <c r="P117" s="298"/>
      <c r="Q117" s="298"/>
      <c r="R117" s="298"/>
      <c r="S117" s="298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333"/>
      <c r="AG117" s="341"/>
      <c r="AH117" s="298"/>
      <c r="AI117" s="298"/>
      <c r="AJ117" s="298"/>
      <c r="AK117" s="341"/>
      <c r="AL117" s="341"/>
      <c r="AM117" s="297" t="s">
        <v>759</v>
      </c>
      <c r="AN117" s="298"/>
    </row>
    <row r="118" spans="1:40" s="4" customFormat="1" ht="15" customHeight="1" x14ac:dyDescent="0.25">
      <c r="A118" s="379"/>
      <c r="B118" s="343"/>
      <c r="C118" s="853" t="s">
        <v>760</v>
      </c>
      <c r="D118" s="853"/>
      <c r="E118" s="853"/>
      <c r="F118" s="853"/>
      <c r="G118" s="853"/>
      <c r="H118" s="853"/>
      <c r="I118" s="853"/>
      <c r="J118" s="853"/>
      <c r="K118" s="853"/>
      <c r="L118" s="380">
        <v>8818.23</v>
      </c>
      <c r="M118" s="381"/>
      <c r="N118" s="382"/>
      <c r="O118" s="298"/>
      <c r="P118" s="298"/>
      <c r="Q118" s="298"/>
      <c r="R118" s="298"/>
      <c r="S118" s="298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333"/>
      <c r="AG118" s="341"/>
      <c r="AH118" s="298"/>
      <c r="AI118" s="298"/>
      <c r="AJ118" s="298"/>
      <c r="AK118" s="341"/>
      <c r="AL118" s="341"/>
      <c r="AM118" s="297" t="s">
        <v>760</v>
      </c>
      <c r="AN118" s="298"/>
    </row>
    <row r="119" spans="1:40" s="4" customFormat="1" ht="15" customHeight="1" x14ac:dyDescent="0.25">
      <c r="A119" s="379"/>
      <c r="B119" s="343"/>
      <c r="C119" s="853" t="s">
        <v>229</v>
      </c>
      <c r="D119" s="853"/>
      <c r="E119" s="853"/>
      <c r="F119" s="853"/>
      <c r="G119" s="853"/>
      <c r="H119" s="853"/>
      <c r="I119" s="853"/>
      <c r="J119" s="853"/>
      <c r="K119" s="853"/>
      <c r="L119" s="383"/>
      <c r="M119" s="381"/>
      <c r="N119" s="382"/>
      <c r="O119" s="298"/>
      <c r="P119" s="298"/>
      <c r="Q119" s="298"/>
      <c r="R119" s="298"/>
      <c r="S119" s="298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333"/>
      <c r="AG119" s="341"/>
      <c r="AH119" s="298"/>
      <c r="AI119" s="298"/>
      <c r="AJ119" s="298"/>
      <c r="AK119" s="341"/>
      <c r="AL119" s="341"/>
      <c r="AM119" s="297" t="s">
        <v>229</v>
      </c>
      <c r="AN119" s="298"/>
    </row>
    <row r="120" spans="1:40" s="4" customFormat="1" ht="23.25" customHeight="1" x14ac:dyDescent="0.25">
      <c r="A120" s="379"/>
      <c r="B120" s="343"/>
      <c r="C120" s="853" t="s">
        <v>230</v>
      </c>
      <c r="D120" s="853"/>
      <c r="E120" s="853"/>
      <c r="F120" s="853"/>
      <c r="G120" s="853"/>
      <c r="H120" s="853"/>
      <c r="I120" s="853"/>
      <c r="J120" s="853"/>
      <c r="K120" s="853"/>
      <c r="L120" s="380">
        <v>4199.1499999999996</v>
      </c>
      <c r="M120" s="381"/>
      <c r="N120" s="382"/>
      <c r="O120" s="298"/>
      <c r="P120" s="298"/>
      <c r="Q120" s="298"/>
      <c r="R120" s="298"/>
      <c r="S120" s="298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  <c r="AE120" s="298"/>
      <c r="AF120" s="333"/>
      <c r="AG120" s="341"/>
      <c r="AH120" s="298"/>
      <c r="AI120" s="298"/>
      <c r="AJ120" s="298"/>
      <c r="AK120" s="341"/>
      <c r="AL120" s="341"/>
      <c r="AM120" s="297" t="s">
        <v>230</v>
      </c>
      <c r="AN120" s="298"/>
    </row>
    <row r="121" spans="1:40" s="4" customFormat="1" ht="15" x14ac:dyDescent="0.25">
      <c r="A121" s="379"/>
      <c r="B121" s="343"/>
      <c r="C121" s="853" t="s">
        <v>234</v>
      </c>
      <c r="D121" s="853"/>
      <c r="E121" s="853"/>
      <c r="F121" s="853"/>
      <c r="G121" s="853"/>
      <c r="H121" s="853"/>
      <c r="I121" s="853"/>
      <c r="J121" s="853"/>
      <c r="K121" s="853"/>
      <c r="L121" s="380">
        <v>3107.38</v>
      </c>
      <c r="M121" s="381"/>
      <c r="N121" s="382"/>
      <c r="O121" s="298"/>
      <c r="P121" s="298"/>
      <c r="Q121" s="298"/>
      <c r="R121" s="298"/>
      <c r="S121" s="298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333"/>
      <c r="AG121" s="341"/>
      <c r="AH121" s="298"/>
      <c r="AI121" s="298"/>
      <c r="AJ121" s="298"/>
      <c r="AK121" s="341"/>
      <c r="AL121" s="341"/>
      <c r="AM121" s="297" t="s">
        <v>234</v>
      </c>
      <c r="AN121" s="298"/>
    </row>
    <row r="122" spans="1:40" s="4" customFormat="1" ht="15" x14ac:dyDescent="0.25">
      <c r="A122" s="379"/>
      <c r="B122" s="343"/>
      <c r="C122" s="853" t="s">
        <v>235</v>
      </c>
      <c r="D122" s="853"/>
      <c r="E122" s="853"/>
      <c r="F122" s="853"/>
      <c r="G122" s="853"/>
      <c r="H122" s="853"/>
      <c r="I122" s="853"/>
      <c r="J122" s="853"/>
      <c r="K122" s="853"/>
      <c r="L122" s="380">
        <v>1511.7</v>
      </c>
      <c r="M122" s="381"/>
      <c r="N122" s="382"/>
      <c r="O122" s="298"/>
      <c r="P122" s="298"/>
      <c r="Q122" s="298"/>
      <c r="R122" s="298"/>
      <c r="S122" s="298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333"/>
      <c r="AG122" s="341"/>
      <c r="AH122" s="298"/>
      <c r="AI122" s="298"/>
      <c r="AJ122" s="298"/>
      <c r="AK122" s="341"/>
      <c r="AL122" s="341"/>
      <c r="AM122" s="297" t="s">
        <v>235</v>
      </c>
      <c r="AN122" s="298"/>
    </row>
    <row r="123" spans="1:40" s="4" customFormat="1" ht="15" customHeight="1" x14ac:dyDescent="0.25">
      <c r="A123" s="379"/>
      <c r="B123" s="343"/>
      <c r="C123" s="853" t="s">
        <v>110</v>
      </c>
      <c r="D123" s="853"/>
      <c r="E123" s="853"/>
      <c r="F123" s="853"/>
      <c r="G123" s="853"/>
      <c r="H123" s="853"/>
      <c r="I123" s="853"/>
      <c r="J123" s="853"/>
      <c r="K123" s="853"/>
      <c r="L123" s="380">
        <v>4199.1499999999996</v>
      </c>
      <c r="M123" s="381"/>
      <c r="N123" s="382"/>
      <c r="O123" s="298"/>
      <c r="P123" s="298"/>
      <c r="Q123" s="298"/>
      <c r="R123" s="298"/>
      <c r="S123" s="298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333"/>
      <c r="AG123" s="341"/>
      <c r="AH123" s="298"/>
      <c r="AI123" s="298"/>
      <c r="AJ123" s="298"/>
      <c r="AK123" s="341"/>
      <c r="AL123" s="341"/>
      <c r="AM123" s="297" t="s">
        <v>110</v>
      </c>
      <c r="AN123" s="298"/>
    </row>
    <row r="124" spans="1:40" s="4" customFormat="1" ht="15" x14ac:dyDescent="0.25">
      <c r="A124" s="379"/>
      <c r="B124" s="343"/>
      <c r="C124" s="853" t="s">
        <v>111</v>
      </c>
      <c r="D124" s="853"/>
      <c r="E124" s="853"/>
      <c r="F124" s="853"/>
      <c r="G124" s="853"/>
      <c r="H124" s="853"/>
      <c r="I124" s="853"/>
      <c r="J124" s="853"/>
      <c r="K124" s="853"/>
      <c r="L124" s="380">
        <v>3107.38</v>
      </c>
      <c r="M124" s="381"/>
      <c r="N124" s="382"/>
      <c r="O124" s="298"/>
      <c r="P124" s="298"/>
      <c r="Q124" s="298"/>
      <c r="R124" s="298"/>
      <c r="S124" s="298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  <c r="AE124" s="298"/>
      <c r="AF124" s="333"/>
      <c r="AG124" s="341"/>
      <c r="AH124" s="298"/>
      <c r="AI124" s="298"/>
      <c r="AJ124" s="298"/>
      <c r="AK124" s="341"/>
      <c r="AL124" s="341"/>
      <c r="AM124" s="297" t="s">
        <v>111</v>
      </c>
      <c r="AN124" s="298"/>
    </row>
    <row r="125" spans="1:40" s="4" customFormat="1" ht="23.25" customHeight="1" x14ac:dyDescent="0.25">
      <c r="A125" s="379"/>
      <c r="B125" s="343"/>
      <c r="C125" s="853" t="s">
        <v>112</v>
      </c>
      <c r="D125" s="853"/>
      <c r="E125" s="853"/>
      <c r="F125" s="853"/>
      <c r="G125" s="853"/>
      <c r="H125" s="853"/>
      <c r="I125" s="853"/>
      <c r="J125" s="853"/>
      <c r="K125" s="853"/>
      <c r="L125" s="380">
        <v>1511.7</v>
      </c>
      <c r="M125" s="381"/>
      <c r="N125" s="382"/>
      <c r="O125" s="298"/>
      <c r="P125" s="298"/>
      <c r="Q125" s="298"/>
      <c r="R125" s="298"/>
      <c r="S125" s="298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333"/>
      <c r="AG125" s="341"/>
      <c r="AH125" s="298"/>
      <c r="AI125" s="298"/>
      <c r="AJ125" s="298"/>
      <c r="AK125" s="341"/>
      <c r="AL125" s="341"/>
      <c r="AM125" s="297" t="s">
        <v>112</v>
      </c>
      <c r="AN125" s="298"/>
    </row>
    <row r="126" spans="1:40" s="4" customFormat="1" ht="23.25" customHeight="1" x14ac:dyDescent="0.25">
      <c r="A126" s="379"/>
      <c r="B126" s="384"/>
      <c r="C126" s="861" t="s">
        <v>1633</v>
      </c>
      <c r="D126" s="861"/>
      <c r="E126" s="861"/>
      <c r="F126" s="861"/>
      <c r="G126" s="861"/>
      <c r="H126" s="861"/>
      <c r="I126" s="861"/>
      <c r="J126" s="861"/>
      <c r="K126" s="861"/>
      <c r="L126" s="385">
        <v>8818.23</v>
      </c>
      <c r="M126" s="386"/>
      <c r="N126" s="387"/>
      <c r="O126" s="298"/>
      <c r="P126" s="298"/>
      <c r="Q126" s="298"/>
      <c r="R126" s="298"/>
      <c r="S126" s="298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333"/>
      <c r="AG126" s="341"/>
      <c r="AH126" s="298"/>
      <c r="AI126" s="298"/>
      <c r="AJ126" s="298"/>
      <c r="AK126" s="341"/>
      <c r="AL126" s="341"/>
      <c r="AM126" s="298"/>
      <c r="AN126" s="341" t="s">
        <v>1633</v>
      </c>
    </row>
    <row r="127" spans="1:40" s="4" customFormat="1" ht="15" customHeight="1" x14ac:dyDescent="0.25">
      <c r="A127" s="865" t="s">
        <v>1673</v>
      </c>
      <c r="B127" s="866"/>
      <c r="C127" s="866"/>
      <c r="D127" s="866"/>
      <c r="E127" s="866"/>
      <c r="F127" s="866"/>
      <c r="G127" s="866"/>
      <c r="H127" s="866"/>
      <c r="I127" s="866"/>
      <c r="J127" s="866"/>
      <c r="K127" s="866"/>
      <c r="L127" s="866"/>
      <c r="M127" s="866"/>
      <c r="N127" s="867"/>
      <c r="O127" s="298"/>
      <c r="P127" s="298"/>
      <c r="Q127" s="298"/>
      <c r="R127" s="298"/>
      <c r="S127" s="298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  <c r="AE127" s="298"/>
      <c r="AF127" s="333" t="s">
        <v>1673</v>
      </c>
      <c r="AG127" s="341"/>
      <c r="AH127" s="298"/>
      <c r="AI127" s="298"/>
      <c r="AJ127" s="298"/>
      <c r="AK127" s="341"/>
      <c r="AL127" s="341"/>
      <c r="AM127" s="298"/>
      <c r="AN127" s="341"/>
    </row>
    <row r="128" spans="1:40" s="4" customFormat="1" ht="23.25" customHeight="1" x14ac:dyDescent="0.25">
      <c r="A128" s="334" t="s">
        <v>147</v>
      </c>
      <c r="B128" s="335" t="s">
        <v>1615</v>
      </c>
      <c r="C128" s="847" t="s">
        <v>1616</v>
      </c>
      <c r="D128" s="847"/>
      <c r="E128" s="847"/>
      <c r="F128" s="336" t="s">
        <v>174</v>
      </c>
      <c r="G128" s="337">
        <v>6</v>
      </c>
      <c r="H128" s="338">
        <v>1</v>
      </c>
      <c r="I128" s="338">
        <v>6</v>
      </c>
      <c r="J128" s="339"/>
      <c r="K128" s="337"/>
      <c r="L128" s="339"/>
      <c r="M128" s="337"/>
      <c r="N128" s="340"/>
      <c r="O128" s="298"/>
      <c r="P128" s="298"/>
      <c r="Q128" s="298"/>
      <c r="R128" s="298"/>
      <c r="S128" s="298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333"/>
      <c r="AG128" s="341" t="s">
        <v>1616</v>
      </c>
      <c r="AH128" s="298"/>
      <c r="AI128" s="298"/>
      <c r="AJ128" s="298"/>
      <c r="AK128" s="341"/>
      <c r="AL128" s="341"/>
      <c r="AM128" s="298"/>
      <c r="AN128" s="341"/>
    </row>
    <row r="129" spans="1:40" s="4" customFormat="1" ht="15" x14ac:dyDescent="0.25">
      <c r="A129" s="342"/>
      <c r="B129" s="343" t="s">
        <v>60</v>
      </c>
      <c r="C129" s="853" t="s">
        <v>66</v>
      </c>
      <c r="D129" s="853"/>
      <c r="E129" s="853"/>
      <c r="F129" s="344"/>
      <c r="G129" s="345"/>
      <c r="H129" s="345"/>
      <c r="I129" s="345"/>
      <c r="J129" s="346">
        <v>65.94</v>
      </c>
      <c r="K129" s="345"/>
      <c r="L129" s="346">
        <v>395.64</v>
      </c>
      <c r="M129" s="347">
        <v>35.42</v>
      </c>
      <c r="N129" s="348">
        <v>14013.57</v>
      </c>
      <c r="O129" s="298"/>
      <c r="P129" s="298"/>
      <c r="Q129" s="298"/>
      <c r="R129" s="298"/>
      <c r="S129" s="298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333"/>
      <c r="AG129" s="341"/>
      <c r="AH129" s="297" t="s">
        <v>66</v>
      </c>
      <c r="AI129" s="298"/>
      <c r="AJ129" s="298"/>
      <c r="AK129" s="341"/>
      <c r="AL129" s="341"/>
      <c r="AM129" s="298"/>
      <c r="AN129" s="341"/>
    </row>
    <row r="130" spans="1:40" s="4" customFormat="1" ht="15" x14ac:dyDescent="0.25">
      <c r="A130" s="349"/>
      <c r="B130" s="343"/>
      <c r="C130" s="853" t="s">
        <v>71</v>
      </c>
      <c r="D130" s="853"/>
      <c r="E130" s="853"/>
      <c r="F130" s="344" t="s">
        <v>72</v>
      </c>
      <c r="G130" s="350">
        <v>5.4</v>
      </c>
      <c r="H130" s="345"/>
      <c r="I130" s="350">
        <v>32.4</v>
      </c>
      <c r="J130" s="352"/>
      <c r="K130" s="345"/>
      <c r="L130" s="352"/>
      <c r="M130" s="345"/>
      <c r="N130" s="353"/>
      <c r="O130" s="298"/>
      <c r="P130" s="298"/>
      <c r="Q130" s="298"/>
      <c r="R130" s="298"/>
      <c r="S130" s="298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333"/>
      <c r="AG130" s="341"/>
      <c r="AH130" s="298"/>
      <c r="AI130" s="297" t="s">
        <v>71</v>
      </c>
      <c r="AJ130" s="298"/>
      <c r="AK130" s="341"/>
      <c r="AL130" s="341"/>
      <c r="AM130" s="298"/>
      <c r="AN130" s="341"/>
    </row>
    <row r="131" spans="1:40" s="4" customFormat="1" ht="15" customHeight="1" x14ac:dyDescent="0.25">
      <c r="A131" s="342"/>
      <c r="B131" s="343"/>
      <c r="C131" s="854" t="s">
        <v>74</v>
      </c>
      <c r="D131" s="854"/>
      <c r="E131" s="854"/>
      <c r="F131" s="354"/>
      <c r="G131" s="355"/>
      <c r="H131" s="355"/>
      <c r="I131" s="355"/>
      <c r="J131" s="356">
        <v>65.94</v>
      </c>
      <c r="K131" s="355"/>
      <c r="L131" s="356">
        <v>395.64</v>
      </c>
      <c r="M131" s="355"/>
      <c r="N131" s="357">
        <v>14013.57</v>
      </c>
      <c r="O131" s="298"/>
      <c r="P131" s="298"/>
      <c r="Q131" s="298"/>
      <c r="R131" s="298"/>
      <c r="S131" s="298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333"/>
      <c r="AG131" s="341"/>
      <c r="AH131" s="298"/>
      <c r="AI131" s="298"/>
      <c r="AJ131" s="297" t="s">
        <v>74</v>
      </c>
      <c r="AK131" s="341"/>
      <c r="AL131" s="341"/>
      <c r="AM131" s="298"/>
      <c r="AN131" s="341"/>
    </row>
    <row r="132" spans="1:40" s="4" customFormat="1" ht="15" x14ac:dyDescent="0.25">
      <c r="A132" s="349"/>
      <c r="B132" s="343"/>
      <c r="C132" s="853" t="s">
        <v>75</v>
      </c>
      <c r="D132" s="853"/>
      <c r="E132" s="853"/>
      <c r="F132" s="344"/>
      <c r="G132" s="345"/>
      <c r="H132" s="345"/>
      <c r="I132" s="345"/>
      <c r="J132" s="352"/>
      <c r="K132" s="345"/>
      <c r="L132" s="346">
        <v>395.64</v>
      </c>
      <c r="M132" s="345"/>
      <c r="N132" s="348">
        <v>14013.57</v>
      </c>
      <c r="O132" s="298"/>
      <c r="P132" s="298"/>
      <c r="Q132" s="298"/>
      <c r="R132" s="298"/>
      <c r="S132" s="298"/>
      <c r="T132" s="298"/>
      <c r="U132" s="298"/>
      <c r="V132" s="298"/>
      <c r="W132" s="298"/>
      <c r="X132" s="298"/>
      <c r="Y132" s="298"/>
      <c r="Z132" s="298"/>
      <c r="AA132" s="298"/>
      <c r="AB132" s="298"/>
      <c r="AC132" s="298"/>
      <c r="AD132" s="298"/>
      <c r="AE132" s="298"/>
      <c r="AF132" s="333"/>
      <c r="AG132" s="341"/>
      <c r="AH132" s="298"/>
      <c r="AI132" s="297" t="s">
        <v>75</v>
      </c>
      <c r="AJ132" s="298"/>
      <c r="AK132" s="341"/>
      <c r="AL132" s="341"/>
      <c r="AM132" s="298"/>
      <c r="AN132" s="341"/>
    </row>
    <row r="133" spans="1:40" s="4" customFormat="1" ht="23.25" customHeight="1" x14ac:dyDescent="0.25">
      <c r="A133" s="349"/>
      <c r="B133" s="343" t="s">
        <v>750</v>
      </c>
      <c r="C133" s="853" t="s">
        <v>751</v>
      </c>
      <c r="D133" s="853"/>
      <c r="E133" s="853"/>
      <c r="F133" s="344" t="s">
        <v>78</v>
      </c>
      <c r="G133" s="351">
        <v>74</v>
      </c>
      <c r="H133" s="345"/>
      <c r="I133" s="351">
        <v>74</v>
      </c>
      <c r="J133" s="352"/>
      <c r="K133" s="345"/>
      <c r="L133" s="346">
        <v>292.77</v>
      </c>
      <c r="M133" s="345"/>
      <c r="N133" s="348">
        <v>10370.040000000001</v>
      </c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  <c r="AE133" s="298"/>
      <c r="AF133" s="333"/>
      <c r="AG133" s="341"/>
      <c r="AH133" s="298"/>
      <c r="AI133" s="297" t="s">
        <v>751</v>
      </c>
      <c r="AJ133" s="298"/>
      <c r="AK133" s="341"/>
      <c r="AL133" s="341"/>
      <c r="AM133" s="298"/>
      <c r="AN133" s="341"/>
    </row>
    <row r="134" spans="1:40" s="4" customFormat="1" ht="23.25" customHeight="1" x14ac:dyDescent="0.25">
      <c r="A134" s="349"/>
      <c r="B134" s="343" t="s">
        <v>752</v>
      </c>
      <c r="C134" s="853" t="s">
        <v>753</v>
      </c>
      <c r="D134" s="853"/>
      <c r="E134" s="853"/>
      <c r="F134" s="344" t="s">
        <v>78</v>
      </c>
      <c r="G134" s="351">
        <v>36</v>
      </c>
      <c r="H134" s="345"/>
      <c r="I134" s="351">
        <v>36</v>
      </c>
      <c r="J134" s="352"/>
      <c r="K134" s="345"/>
      <c r="L134" s="346">
        <v>142.43</v>
      </c>
      <c r="M134" s="345"/>
      <c r="N134" s="348">
        <v>5044.8900000000003</v>
      </c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  <c r="AE134" s="298"/>
      <c r="AF134" s="333"/>
      <c r="AG134" s="341"/>
      <c r="AH134" s="298"/>
      <c r="AI134" s="297" t="s">
        <v>753</v>
      </c>
      <c r="AJ134" s="298"/>
      <c r="AK134" s="341"/>
      <c r="AL134" s="341"/>
      <c r="AM134" s="298"/>
      <c r="AN134" s="341"/>
    </row>
    <row r="135" spans="1:40" s="4" customFormat="1" ht="15" customHeight="1" x14ac:dyDescent="0.25">
      <c r="A135" s="358"/>
      <c r="B135" s="359"/>
      <c r="C135" s="847" t="s">
        <v>81</v>
      </c>
      <c r="D135" s="847"/>
      <c r="E135" s="847"/>
      <c r="F135" s="336"/>
      <c r="G135" s="337"/>
      <c r="H135" s="337"/>
      <c r="I135" s="337"/>
      <c r="J135" s="339"/>
      <c r="K135" s="337"/>
      <c r="L135" s="362">
        <v>830.84</v>
      </c>
      <c r="M135" s="355"/>
      <c r="N135" s="361">
        <v>29428.5</v>
      </c>
      <c r="O135" s="298"/>
      <c r="P135" s="298"/>
      <c r="Q135" s="298"/>
      <c r="R135" s="298"/>
      <c r="S135" s="298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  <c r="AE135" s="298"/>
      <c r="AF135" s="333"/>
      <c r="AG135" s="341"/>
      <c r="AH135" s="298"/>
      <c r="AI135" s="298"/>
      <c r="AJ135" s="298"/>
      <c r="AK135" s="341" t="s">
        <v>81</v>
      </c>
      <c r="AL135" s="341"/>
      <c r="AM135" s="298"/>
      <c r="AN135" s="341"/>
    </row>
    <row r="136" spans="1:40" s="4" customFormat="1" ht="23.25" customHeight="1" x14ac:dyDescent="0.25">
      <c r="A136" s="334" t="s">
        <v>155</v>
      </c>
      <c r="B136" s="335" t="s">
        <v>1638</v>
      </c>
      <c r="C136" s="847" t="s">
        <v>1639</v>
      </c>
      <c r="D136" s="847"/>
      <c r="E136" s="847"/>
      <c r="F136" s="336" t="s">
        <v>174</v>
      </c>
      <c r="G136" s="337">
        <v>3</v>
      </c>
      <c r="H136" s="338">
        <v>1</v>
      </c>
      <c r="I136" s="338">
        <v>3</v>
      </c>
      <c r="J136" s="339"/>
      <c r="K136" s="337"/>
      <c r="L136" s="339"/>
      <c r="M136" s="337"/>
      <c r="N136" s="340"/>
      <c r="O136" s="298"/>
      <c r="P136" s="298"/>
      <c r="Q136" s="298"/>
      <c r="R136" s="298"/>
      <c r="S136" s="298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333"/>
      <c r="AG136" s="341" t="s">
        <v>1639</v>
      </c>
      <c r="AH136" s="298"/>
      <c r="AI136" s="298"/>
      <c r="AJ136" s="298"/>
      <c r="AK136" s="341"/>
      <c r="AL136" s="341"/>
      <c r="AM136" s="298"/>
      <c r="AN136" s="341"/>
    </row>
    <row r="137" spans="1:40" s="4" customFormat="1" ht="15" x14ac:dyDescent="0.25">
      <c r="A137" s="342"/>
      <c r="B137" s="343" t="s">
        <v>60</v>
      </c>
      <c r="C137" s="853" t="s">
        <v>66</v>
      </c>
      <c r="D137" s="853"/>
      <c r="E137" s="853"/>
      <c r="F137" s="344"/>
      <c r="G137" s="345"/>
      <c r="H137" s="345"/>
      <c r="I137" s="345"/>
      <c r="J137" s="346">
        <v>27.44</v>
      </c>
      <c r="K137" s="345"/>
      <c r="L137" s="346">
        <v>82.32</v>
      </c>
      <c r="M137" s="347">
        <v>35.42</v>
      </c>
      <c r="N137" s="348">
        <v>2915.77</v>
      </c>
      <c r="O137" s="298"/>
      <c r="P137" s="298"/>
      <c r="Q137" s="298"/>
      <c r="R137" s="298"/>
      <c r="S137" s="298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333"/>
      <c r="AG137" s="341"/>
      <c r="AH137" s="297" t="s">
        <v>66</v>
      </c>
      <c r="AI137" s="298"/>
      <c r="AJ137" s="298"/>
      <c r="AK137" s="341"/>
      <c r="AL137" s="341"/>
      <c r="AM137" s="298"/>
      <c r="AN137" s="341"/>
    </row>
    <row r="138" spans="1:40" s="4" customFormat="1" ht="15" x14ac:dyDescent="0.25">
      <c r="A138" s="349"/>
      <c r="B138" s="343"/>
      <c r="C138" s="853" t="s">
        <v>71</v>
      </c>
      <c r="D138" s="853"/>
      <c r="E138" s="853"/>
      <c r="F138" s="344" t="s">
        <v>72</v>
      </c>
      <c r="G138" s="347">
        <v>2.4300000000000002</v>
      </c>
      <c r="H138" s="345"/>
      <c r="I138" s="347">
        <v>7.29</v>
      </c>
      <c r="J138" s="352"/>
      <c r="K138" s="345"/>
      <c r="L138" s="352"/>
      <c r="M138" s="345"/>
      <c r="N138" s="353"/>
      <c r="O138" s="298"/>
      <c r="P138" s="298"/>
      <c r="Q138" s="298"/>
      <c r="R138" s="298"/>
      <c r="S138" s="298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333"/>
      <c r="AG138" s="341"/>
      <c r="AH138" s="298"/>
      <c r="AI138" s="297" t="s">
        <v>71</v>
      </c>
      <c r="AJ138" s="298"/>
      <c r="AK138" s="341"/>
      <c r="AL138" s="341"/>
      <c r="AM138" s="298"/>
      <c r="AN138" s="341"/>
    </row>
    <row r="139" spans="1:40" s="4" customFormat="1" ht="15" customHeight="1" x14ac:dyDescent="0.25">
      <c r="A139" s="342"/>
      <c r="B139" s="343"/>
      <c r="C139" s="854" t="s">
        <v>74</v>
      </c>
      <c r="D139" s="854"/>
      <c r="E139" s="854"/>
      <c r="F139" s="354"/>
      <c r="G139" s="355"/>
      <c r="H139" s="355"/>
      <c r="I139" s="355"/>
      <c r="J139" s="356">
        <v>27.44</v>
      </c>
      <c r="K139" s="355"/>
      <c r="L139" s="356">
        <v>82.32</v>
      </c>
      <c r="M139" s="355"/>
      <c r="N139" s="357">
        <v>2915.77</v>
      </c>
      <c r="O139" s="298"/>
      <c r="P139" s="298"/>
      <c r="Q139" s="298"/>
      <c r="R139" s="298"/>
      <c r="S139" s="298"/>
      <c r="T139" s="298"/>
      <c r="U139" s="298"/>
      <c r="V139" s="298"/>
      <c r="W139" s="298"/>
      <c r="X139" s="298"/>
      <c r="Y139" s="298"/>
      <c r="Z139" s="298"/>
      <c r="AA139" s="298"/>
      <c r="AB139" s="298"/>
      <c r="AC139" s="298"/>
      <c r="AD139" s="298"/>
      <c r="AE139" s="298"/>
      <c r="AF139" s="333"/>
      <c r="AG139" s="341"/>
      <c r="AH139" s="298"/>
      <c r="AI139" s="298"/>
      <c r="AJ139" s="297" t="s">
        <v>74</v>
      </c>
      <c r="AK139" s="341"/>
      <c r="AL139" s="341"/>
      <c r="AM139" s="298"/>
      <c r="AN139" s="341"/>
    </row>
    <row r="140" spans="1:40" s="4" customFormat="1" ht="15" x14ac:dyDescent="0.25">
      <c r="A140" s="349"/>
      <c r="B140" s="343"/>
      <c r="C140" s="853" t="s">
        <v>75</v>
      </c>
      <c r="D140" s="853"/>
      <c r="E140" s="853"/>
      <c r="F140" s="344"/>
      <c r="G140" s="345"/>
      <c r="H140" s="345"/>
      <c r="I140" s="345"/>
      <c r="J140" s="352"/>
      <c r="K140" s="345"/>
      <c r="L140" s="346">
        <v>82.32</v>
      </c>
      <c r="M140" s="345"/>
      <c r="N140" s="348">
        <v>2915.77</v>
      </c>
      <c r="O140" s="298"/>
      <c r="P140" s="298"/>
      <c r="Q140" s="298"/>
      <c r="R140" s="298"/>
      <c r="S140" s="298"/>
      <c r="T140" s="298"/>
      <c r="U140" s="298"/>
      <c r="V140" s="298"/>
      <c r="W140" s="298"/>
      <c r="X140" s="298"/>
      <c r="Y140" s="298"/>
      <c r="Z140" s="298"/>
      <c r="AA140" s="298"/>
      <c r="AB140" s="298"/>
      <c r="AC140" s="298"/>
      <c r="AD140" s="298"/>
      <c r="AE140" s="298"/>
      <c r="AF140" s="333"/>
      <c r="AG140" s="341"/>
      <c r="AH140" s="298"/>
      <c r="AI140" s="297" t="s">
        <v>75</v>
      </c>
      <c r="AJ140" s="298"/>
      <c r="AK140" s="341"/>
      <c r="AL140" s="341"/>
      <c r="AM140" s="298"/>
      <c r="AN140" s="341"/>
    </row>
    <row r="141" spans="1:40" s="4" customFormat="1" ht="23.25" customHeight="1" x14ac:dyDescent="0.25">
      <c r="A141" s="349"/>
      <c r="B141" s="343" t="s">
        <v>750</v>
      </c>
      <c r="C141" s="853" t="s">
        <v>751</v>
      </c>
      <c r="D141" s="853"/>
      <c r="E141" s="853"/>
      <c r="F141" s="344" t="s">
        <v>78</v>
      </c>
      <c r="G141" s="351">
        <v>74</v>
      </c>
      <c r="H141" s="345"/>
      <c r="I141" s="351">
        <v>74</v>
      </c>
      <c r="J141" s="352"/>
      <c r="K141" s="345"/>
      <c r="L141" s="346">
        <v>60.92</v>
      </c>
      <c r="M141" s="345"/>
      <c r="N141" s="348">
        <v>2157.67</v>
      </c>
      <c r="O141" s="298"/>
      <c r="P141" s="298"/>
      <c r="Q141" s="298"/>
      <c r="R141" s="298"/>
      <c r="S141" s="298"/>
      <c r="T141" s="298"/>
      <c r="U141" s="298"/>
      <c r="V141" s="298"/>
      <c r="W141" s="298"/>
      <c r="X141" s="298"/>
      <c r="Y141" s="298"/>
      <c r="Z141" s="298"/>
      <c r="AA141" s="298"/>
      <c r="AB141" s="298"/>
      <c r="AC141" s="298"/>
      <c r="AD141" s="298"/>
      <c r="AE141" s="298"/>
      <c r="AF141" s="333"/>
      <c r="AG141" s="341"/>
      <c r="AH141" s="298"/>
      <c r="AI141" s="297" t="s">
        <v>751</v>
      </c>
      <c r="AJ141" s="298"/>
      <c r="AK141" s="341"/>
      <c r="AL141" s="341"/>
      <c r="AM141" s="298"/>
      <c r="AN141" s="341"/>
    </row>
    <row r="142" spans="1:40" s="4" customFormat="1" ht="23.25" customHeight="1" x14ac:dyDescent="0.25">
      <c r="A142" s="349"/>
      <c r="B142" s="343" t="s">
        <v>752</v>
      </c>
      <c r="C142" s="853" t="s">
        <v>753</v>
      </c>
      <c r="D142" s="853"/>
      <c r="E142" s="853"/>
      <c r="F142" s="344" t="s">
        <v>78</v>
      </c>
      <c r="G142" s="351">
        <v>36</v>
      </c>
      <c r="H142" s="345"/>
      <c r="I142" s="351">
        <v>36</v>
      </c>
      <c r="J142" s="352"/>
      <c r="K142" s="345"/>
      <c r="L142" s="346">
        <v>29.64</v>
      </c>
      <c r="M142" s="345"/>
      <c r="N142" s="348">
        <v>1049.68</v>
      </c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333"/>
      <c r="AG142" s="341"/>
      <c r="AH142" s="298"/>
      <c r="AI142" s="297" t="s">
        <v>753</v>
      </c>
      <c r="AJ142" s="298"/>
      <c r="AK142" s="341"/>
      <c r="AL142" s="341"/>
      <c r="AM142" s="298"/>
      <c r="AN142" s="341"/>
    </row>
    <row r="143" spans="1:40" s="4" customFormat="1" ht="15" customHeight="1" x14ac:dyDescent="0.25">
      <c r="A143" s="358"/>
      <c r="B143" s="359"/>
      <c r="C143" s="847" t="s">
        <v>81</v>
      </c>
      <c r="D143" s="847"/>
      <c r="E143" s="847"/>
      <c r="F143" s="336"/>
      <c r="G143" s="337"/>
      <c r="H143" s="337"/>
      <c r="I143" s="337"/>
      <c r="J143" s="339"/>
      <c r="K143" s="337"/>
      <c r="L143" s="362">
        <v>172.88</v>
      </c>
      <c r="M143" s="355"/>
      <c r="N143" s="361">
        <v>6123.12</v>
      </c>
      <c r="O143" s="298"/>
      <c r="P143" s="298"/>
      <c r="Q143" s="298"/>
      <c r="R143" s="298"/>
      <c r="S143" s="298"/>
      <c r="T143" s="298"/>
      <c r="U143" s="298"/>
      <c r="V143" s="298"/>
      <c r="W143" s="298"/>
      <c r="X143" s="298"/>
      <c r="Y143" s="298"/>
      <c r="Z143" s="298"/>
      <c r="AA143" s="298"/>
      <c r="AB143" s="298"/>
      <c r="AC143" s="298"/>
      <c r="AD143" s="298"/>
      <c r="AE143" s="298"/>
      <c r="AF143" s="333"/>
      <c r="AG143" s="341"/>
      <c r="AH143" s="298"/>
      <c r="AI143" s="298"/>
      <c r="AJ143" s="298"/>
      <c r="AK143" s="341" t="s">
        <v>81</v>
      </c>
      <c r="AL143" s="341"/>
      <c r="AM143" s="298"/>
      <c r="AN143" s="341"/>
    </row>
    <row r="144" spans="1:40" s="4" customFormat="1" ht="33.75" customHeight="1" x14ac:dyDescent="0.25">
      <c r="A144" s="334" t="s">
        <v>158</v>
      </c>
      <c r="B144" s="335" t="s">
        <v>1619</v>
      </c>
      <c r="C144" s="847" t="s">
        <v>1620</v>
      </c>
      <c r="D144" s="847"/>
      <c r="E144" s="847"/>
      <c r="F144" s="336" t="s">
        <v>979</v>
      </c>
      <c r="G144" s="337">
        <v>3</v>
      </c>
      <c r="H144" s="338">
        <v>1</v>
      </c>
      <c r="I144" s="338">
        <v>3</v>
      </c>
      <c r="J144" s="339"/>
      <c r="K144" s="337"/>
      <c r="L144" s="339"/>
      <c r="M144" s="337"/>
      <c r="N144" s="340"/>
      <c r="O144" s="298"/>
      <c r="P144" s="298"/>
      <c r="Q144" s="298"/>
      <c r="R144" s="298"/>
      <c r="S144" s="298"/>
      <c r="T144" s="298"/>
      <c r="U144" s="298"/>
      <c r="V144" s="298"/>
      <c r="W144" s="298"/>
      <c r="X144" s="298"/>
      <c r="Y144" s="298"/>
      <c r="Z144" s="298"/>
      <c r="AA144" s="298"/>
      <c r="AB144" s="298"/>
      <c r="AC144" s="298"/>
      <c r="AD144" s="298"/>
      <c r="AE144" s="298"/>
      <c r="AF144" s="333"/>
      <c r="AG144" s="341" t="s">
        <v>1620</v>
      </c>
      <c r="AH144" s="298"/>
      <c r="AI144" s="298"/>
      <c r="AJ144" s="298"/>
      <c r="AK144" s="341"/>
      <c r="AL144" s="341"/>
      <c r="AM144" s="298"/>
      <c r="AN144" s="341"/>
    </row>
    <row r="145" spans="1:40" s="4" customFormat="1" ht="15" x14ac:dyDescent="0.25">
      <c r="A145" s="342"/>
      <c r="B145" s="343" t="s">
        <v>60</v>
      </c>
      <c r="C145" s="853" t="s">
        <v>66</v>
      </c>
      <c r="D145" s="853"/>
      <c r="E145" s="853"/>
      <c r="F145" s="344"/>
      <c r="G145" s="345"/>
      <c r="H145" s="345"/>
      <c r="I145" s="345"/>
      <c r="J145" s="346">
        <v>23.05</v>
      </c>
      <c r="K145" s="345"/>
      <c r="L145" s="346">
        <v>69.150000000000006</v>
      </c>
      <c r="M145" s="347">
        <v>35.42</v>
      </c>
      <c r="N145" s="348">
        <v>2449.29</v>
      </c>
      <c r="O145" s="298"/>
      <c r="P145" s="298"/>
      <c r="Q145" s="298"/>
      <c r="R145" s="298"/>
      <c r="S145" s="298"/>
      <c r="T145" s="298"/>
      <c r="U145" s="298"/>
      <c r="V145" s="298"/>
      <c r="W145" s="298"/>
      <c r="X145" s="298"/>
      <c r="Y145" s="298"/>
      <c r="Z145" s="298"/>
      <c r="AA145" s="298"/>
      <c r="AB145" s="298"/>
      <c r="AC145" s="298"/>
      <c r="AD145" s="298"/>
      <c r="AE145" s="298"/>
      <c r="AF145" s="333"/>
      <c r="AG145" s="341"/>
      <c r="AH145" s="297" t="s">
        <v>66</v>
      </c>
      <c r="AI145" s="298"/>
      <c r="AJ145" s="298"/>
      <c r="AK145" s="341"/>
      <c r="AL145" s="341"/>
      <c r="AM145" s="298"/>
      <c r="AN145" s="341"/>
    </row>
    <row r="146" spans="1:40" s="4" customFormat="1" ht="15" x14ac:dyDescent="0.25">
      <c r="A146" s="349"/>
      <c r="B146" s="343"/>
      <c r="C146" s="853" t="s">
        <v>71</v>
      </c>
      <c r="D146" s="853"/>
      <c r="E146" s="853"/>
      <c r="F146" s="344" t="s">
        <v>72</v>
      </c>
      <c r="G146" s="350">
        <v>1.8</v>
      </c>
      <c r="H146" s="345"/>
      <c r="I146" s="350">
        <v>5.4</v>
      </c>
      <c r="J146" s="352"/>
      <c r="K146" s="345"/>
      <c r="L146" s="352"/>
      <c r="M146" s="345"/>
      <c r="N146" s="353"/>
      <c r="O146" s="298"/>
      <c r="P146" s="298"/>
      <c r="Q146" s="298"/>
      <c r="R146" s="298"/>
      <c r="S146" s="298"/>
      <c r="T146" s="298"/>
      <c r="U146" s="298"/>
      <c r="V146" s="298"/>
      <c r="W146" s="298"/>
      <c r="X146" s="298"/>
      <c r="Y146" s="298"/>
      <c r="Z146" s="298"/>
      <c r="AA146" s="298"/>
      <c r="AB146" s="298"/>
      <c r="AC146" s="298"/>
      <c r="AD146" s="298"/>
      <c r="AE146" s="298"/>
      <c r="AF146" s="333"/>
      <c r="AG146" s="341"/>
      <c r="AH146" s="298"/>
      <c r="AI146" s="297" t="s">
        <v>71</v>
      </c>
      <c r="AJ146" s="298"/>
      <c r="AK146" s="341"/>
      <c r="AL146" s="341"/>
      <c r="AM146" s="298"/>
      <c r="AN146" s="341"/>
    </row>
    <row r="147" spans="1:40" s="4" customFormat="1" ht="15" customHeight="1" x14ac:dyDescent="0.25">
      <c r="A147" s="342"/>
      <c r="B147" s="343"/>
      <c r="C147" s="854" t="s">
        <v>74</v>
      </c>
      <c r="D147" s="854"/>
      <c r="E147" s="854"/>
      <c r="F147" s="354"/>
      <c r="G147" s="355"/>
      <c r="H147" s="355"/>
      <c r="I147" s="355"/>
      <c r="J147" s="356">
        <v>23.05</v>
      </c>
      <c r="K147" s="355"/>
      <c r="L147" s="356">
        <v>69.150000000000006</v>
      </c>
      <c r="M147" s="355"/>
      <c r="N147" s="357">
        <v>2449.29</v>
      </c>
      <c r="O147" s="298"/>
      <c r="P147" s="298"/>
      <c r="Q147" s="298"/>
      <c r="R147" s="298"/>
      <c r="S147" s="298"/>
      <c r="T147" s="298"/>
      <c r="U147" s="298"/>
      <c r="V147" s="298"/>
      <c r="W147" s="298"/>
      <c r="X147" s="298"/>
      <c r="Y147" s="298"/>
      <c r="Z147" s="298"/>
      <c r="AA147" s="298"/>
      <c r="AB147" s="298"/>
      <c r="AC147" s="298"/>
      <c r="AD147" s="298"/>
      <c r="AE147" s="298"/>
      <c r="AF147" s="333"/>
      <c r="AG147" s="341"/>
      <c r="AH147" s="298"/>
      <c r="AI147" s="298"/>
      <c r="AJ147" s="297" t="s">
        <v>74</v>
      </c>
      <c r="AK147" s="341"/>
      <c r="AL147" s="341"/>
      <c r="AM147" s="298"/>
      <c r="AN147" s="341"/>
    </row>
    <row r="148" spans="1:40" s="4" customFormat="1" ht="15" x14ac:dyDescent="0.25">
      <c r="A148" s="349"/>
      <c r="B148" s="343"/>
      <c r="C148" s="853" t="s">
        <v>75</v>
      </c>
      <c r="D148" s="853"/>
      <c r="E148" s="853"/>
      <c r="F148" s="344"/>
      <c r="G148" s="345"/>
      <c r="H148" s="345"/>
      <c r="I148" s="345"/>
      <c r="J148" s="352"/>
      <c r="K148" s="345"/>
      <c r="L148" s="346">
        <v>69.150000000000006</v>
      </c>
      <c r="M148" s="345"/>
      <c r="N148" s="348">
        <v>2449.29</v>
      </c>
      <c r="O148" s="298"/>
      <c r="P148" s="298"/>
      <c r="Q148" s="298"/>
      <c r="R148" s="298"/>
      <c r="S148" s="298"/>
      <c r="T148" s="298"/>
      <c r="U148" s="298"/>
      <c r="V148" s="298"/>
      <c r="W148" s="298"/>
      <c r="X148" s="298"/>
      <c r="Y148" s="298"/>
      <c r="Z148" s="298"/>
      <c r="AA148" s="298"/>
      <c r="AB148" s="298"/>
      <c r="AC148" s="298"/>
      <c r="AD148" s="298"/>
      <c r="AE148" s="298"/>
      <c r="AF148" s="333"/>
      <c r="AG148" s="341"/>
      <c r="AH148" s="298"/>
      <c r="AI148" s="297" t="s">
        <v>75</v>
      </c>
      <c r="AJ148" s="298"/>
      <c r="AK148" s="341"/>
      <c r="AL148" s="341"/>
      <c r="AM148" s="298"/>
      <c r="AN148" s="341"/>
    </row>
    <row r="149" spans="1:40" s="4" customFormat="1" ht="23.25" customHeight="1" x14ac:dyDescent="0.25">
      <c r="A149" s="349"/>
      <c r="B149" s="343" t="s">
        <v>750</v>
      </c>
      <c r="C149" s="853" t="s">
        <v>751</v>
      </c>
      <c r="D149" s="853"/>
      <c r="E149" s="853"/>
      <c r="F149" s="344" t="s">
        <v>78</v>
      </c>
      <c r="G149" s="351">
        <v>74</v>
      </c>
      <c r="H149" s="345"/>
      <c r="I149" s="351">
        <v>74</v>
      </c>
      <c r="J149" s="352"/>
      <c r="K149" s="345"/>
      <c r="L149" s="346">
        <v>51.17</v>
      </c>
      <c r="M149" s="345"/>
      <c r="N149" s="348">
        <v>1812.47</v>
      </c>
      <c r="O149" s="298"/>
      <c r="P149" s="298"/>
      <c r="Q149" s="298"/>
      <c r="R149" s="298"/>
      <c r="S149" s="298"/>
      <c r="T149" s="298"/>
      <c r="U149" s="298"/>
      <c r="V149" s="298"/>
      <c r="W149" s="298"/>
      <c r="X149" s="298"/>
      <c r="Y149" s="298"/>
      <c r="Z149" s="298"/>
      <c r="AA149" s="298"/>
      <c r="AB149" s="298"/>
      <c r="AC149" s="298"/>
      <c r="AD149" s="298"/>
      <c r="AE149" s="298"/>
      <c r="AF149" s="333"/>
      <c r="AG149" s="341"/>
      <c r="AH149" s="298"/>
      <c r="AI149" s="297" t="s">
        <v>751</v>
      </c>
      <c r="AJ149" s="298"/>
      <c r="AK149" s="341"/>
      <c r="AL149" s="341"/>
      <c r="AM149" s="298"/>
      <c r="AN149" s="341"/>
    </row>
    <row r="150" spans="1:40" s="4" customFormat="1" ht="23.25" customHeight="1" x14ac:dyDescent="0.25">
      <c r="A150" s="349"/>
      <c r="B150" s="343" t="s">
        <v>752</v>
      </c>
      <c r="C150" s="853" t="s">
        <v>753</v>
      </c>
      <c r="D150" s="853"/>
      <c r="E150" s="853"/>
      <c r="F150" s="344" t="s">
        <v>78</v>
      </c>
      <c r="G150" s="351">
        <v>36</v>
      </c>
      <c r="H150" s="345"/>
      <c r="I150" s="351">
        <v>36</v>
      </c>
      <c r="J150" s="352"/>
      <c r="K150" s="345"/>
      <c r="L150" s="346">
        <v>24.89</v>
      </c>
      <c r="M150" s="345"/>
      <c r="N150" s="363">
        <v>881.74</v>
      </c>
      <c r="O150" s="298"/>
      <c r="P150" s="298"/>
      <c r="Q150" s="298"/>
      <c r="R150" s="298"/>
      <c r="S150" s="298"/>
      <c r="T150" s="298"/>
      <c r="U150" s="298"/>
      <c r="V150" s="298"/>
      <c r="W150" s="298"/>
      <c r="X150" s="298"/>
      <c r="Y150" s="298"/>
      <c r="Z150" s="298"/>
      <c r="AA150" s="298"/>
      <c r="AB150" s="298"/>
      <c r="AC150" s="298"/>
      <c r="AD150" s="298"/>
      <c r="AE150" s="298"/>
      <c r="AF150" s="333"/>
      <c r="AG150" s="341"/>
      <c r="AH150" s="298"/>
      <c r="AI150" s="297" t="s">
        <v>753</v>
      </c>
      <c r="AJ150" s="298"/>
      <c r="AK150" s="341"/>
      <c r="AL150" s="341"/>
      <c r="AM150" s="298"/>
      <c r="AN150" s="341"/>
    </row>
    <row r="151" spans="1:40" s="4" customFormat="1" ht="15" customHeight="1" x14ac:dyDescent="0.25">
      <c r="A151" s="358"/>
      <c r="B151" s="359"/>
      <c r="C151" s="847" t="s">
        <v>81</v>
      </c>
      <c r="D151" s="847"/>
      <c r="E151" s="847"/>
      <c r="F151" s="336"/>
      <c r="G151" s="337"/>
      <c r="H151" s="337"/>
      <c r="I151" s="337"/>
      <c r="J151" s="339"/>
      <c r="K151" s="337"/>
      <c r="L151" s="362">
        <v>145.21</v>
      </c>
      <c r="M151" s="355"/>
      <c r="N151" s="361">
        <v>5143.5</v>
      </c>
      <c r="O151" s="298"/>
      <c r="P151" s="298"/>
      <c r="Q151" s="298"/>
      <c r="R151" s="298"/>
      <c r="S151" s="298"/>
      <c r="T151" s="298"/>
      <c r="U151" s="298"/>
      <c r="V151" s="298"/>
      <c r="W151" s="298"/>
      <c r="X151" s="298"/>
      <c r="Y151" s="298"/>
      <c r="Z151" s="298"/>
      <c r="AA151" s="298"/>
      <c r="AB151" s="298"/>
      <c r="AC151" s="298"/>
      <c r="AD151" s="298"/>
      <c r="AE151" s="298"/>
      <c r="AF151" s="333"/>
      <c r="AG151" s="341"/>
      <c r="AH151" s="298"/>
      <c r="AI151" s="298"/>
      <c r="AJ151" s="298"/>
      <c r="AK151" s="341" t="s">
        <v>81</v>
      </c>
      <c r="AL151" s="341"/>
      <c r="AM151" s="298"/>
      <c r="AN151" s="341"/>
    </row>
    <row r="152" spans="1:40" s="4" customFormat="1" ht="90.75" customHeight="1" x14ac:dyDescent="0.25">
      <c r="A152" s="334" t="s">
        <v>161</v>
      </c>
      <c r="B152" s="335" t="s">
        <v>1621</v>
      </c>
      <c r="C152" s="847" t="s">
        <v>1622</v>
      </c>
      <c r="D152" s="847"/>
      <c r="E152" s="847"/>
      <c r="F152" s="336" t="s">
        <v>979</v>
      </c>
      <c r="G152" s="337">
        <v>1</v>
      </c>
      <c r="H152" s="338">
        <v>1</v>
      </c>
      <c r="I152" s="338">
        <v>1</v>
      </c>
      <c r="J152" s="339"/>
      <c r="K152" s="337"/>
      <c r="L152" s="339"/>
      <c r="M152" s="337"/>
      <c r="N152" s="340"/>
      <c r="O152" s="298"/>
      <c r="P152" s="298"/>
      <c r="Q152" s="298"/>
      <c r="R152" s="298"/>
      <c r="S152" s="298"/>
      <c r="T152" s="298"/>
      <c r="U152" s="298"/>
      <c r="V152" s="298"/>
      <c r="W152" s="298"/>
      <c r="X152" s="298"/>
      <c r="Y152" s="298"/>
      <c r="Z152" s="298"/>
      <c r="AA152" s="298"/>
      <c r="AB152" s="298"/>
      <c r="AC152" s="298"/>
      <c r="AD152" s="298"/>
      <c r="AE152" s="298"/>
      <c r="AF152" s="333"/>
      <c r="AG152" s="341" t="s">
        <v>1622</v>
      </c>
      <c r="AH152" s="298"/>
      <c r="AI152" s="298"/>
      <c r="AJ152" s="298"/>
      <c r="AK152" s="341"/>
      <c r="AL152" s="341"/>
      <c r="AM152" s="298"/>
      <c r="AN152" s="341"/>
    </row>
    <row r="153" spans="1:40" s="4" customFormat="1" ht="15" x14ac:dyDescent="0.25">
      <c r="A153" s="342"/>
      <c r="B153" s="343" t="s">
        <v>60</v>
      </c>
      <c r="C153" s="853" t="s">
        <v>66</v>
      </c>
      <c r="D153" s="853"/>
      <c r="E153" s="853"/>
      <c r="F153" s="344"/>
      <c r="G153" s="345"/>
      <c r="H153" s="345"/>
      <c r="I153" s="345"/>
      <c r="J153" s="346">
        <v>12.81</v>
      </c>
      <c r="K153" s="345"/>
      <c r="L153" s="346">
        <v>12.81</v>
      </c>
      <c r="M153" s="347">
        <v>35.42</v>
      </c>
      <c r="N153" s="363">
        <v>453.73</v>
      </c>
      <c r="O153" s="298"/>
      <c r="P153" s="298"/>
      <c r="Q153" s="298"/>
      <c r="R153" s="298"/>
      <c r="S153" s="298"/>
      <c r="T153" s="298"/>
      <c r="U153" s="298"/>
      <c r="V153" s="298"/>
      <c r="W153" s="298"/>
      <c r="X153" s="298"/>
      <c r="Y153" s="298"/>
      <c r="Z153" s="298"/>
      <c r="AA153" s="298"/>
      <c r="AB153" s="298"/>
      <c r="AC153" s="298"/>
      <c r="AD153" s="298"/>
      <c r="AE153" s="298"/>
      <c r="AF153" s="333"/>
      <c r="AG153" s="341"/>
      <c r="AH153" s="297" t="s">
        <v>66</v>
      </c>
      <c r="AI153" s="298"/>
      <c r="AJ153" s="298"/>
      <c r="AK153" s="341"/>
      <c r="AL153" s="341"/>
      <c r="AM153" s="298"/>
      <c r="AN153" s="341"/>
    </row>
    <row r="154" spans="1:40" s="4" customFormat="1" ht="15" x14ac:dyDescent="0.25">
      <c r="A154" s="349"/>
      <c r="B154" s="343"/>
      <c r="C154" s="853" t="s">
        <v>71</v>
      </c>
      <c r="D154" s="853"/>
      <c r="E154" s="853"/>
      <c r="F154" s="344" t="s">
        <v>72</v>
      </c>
      <c r="G154" s="351">
        <v>1</v>
      </c>
      <c r="H154" s="345"/>
      <c r="I154" s="351">
        <v>1</v>
      </c>
      <c r="J154" s="352"/>
      <c r="K154" s="345"/>
      <c r="L154" s="352"/>
      <c r="M154" s="345"/>
      <c r="N154" s="353"/>
      <c r="O154" s="298"/>
      <c r="P154" s="298"/>
      <c r="Q154" s="298"/>
      <c r="R154" s="298"/>
      <c r="S154" s="298"/>
      <c r="T154" s="298"/>
      <c r="U154" s="298"/>
      <c r="V154" s="298"/>
      <c r="W154" s="298"/>
      <c r="X154" s="298"/>
      <c r="Y154" s="298"/>
      <c r="Z154" s="298"/>
      <c r="AA154" s="298"/>
      <c r="AB154" s="298"/>
      <c r="AC154" s="298"/>
      <c r="AD154" s="298"/>
      <c r="AE154" s="298"/>
      <c r="AF154" s="333"/>
      <c r="AG154" s="341"/>
      <c r="AH154" s="298"/>
      <c r="AI154" s="297" t="s">
        <v>71</v>
      </c>
      <c r="AJ154" s="298"/>
      <c r="AK154" s="341"/>
      <c r="AL154" s="341"/>
      <c r="AM154" s="298"/>
      <c r="AN154" s="341"/>
    </row>
    <row r="155" spans="1:40" s="4" customFormat="1" ht="15" customHeight="1" x14ac:dyDescent="0.25">
      <c r="A155" s="342"/>
      <c r="B155" s="343"/>
      <c r="C155" s="854" t="s">
        <v>74</v>
      </c>
      <c r="D155" s="854"/>
      <c r="E155" s="854"/>
      <c r="F155" s="354"/>
      <c r="G155" s="355"/>
      <c r="H155" s="355"/>
      <c r="I155" s="355"/>
      <c r="J155" s="356">
        <v>12.81</v>
      </c>
      <c r="K155" s="355"/>
      <c r="L155" s="356">
        <v>12.81</v>
      </c>
      <c r="M155" s="355"/>
      <c r="N155" s="364">
        <v>453.73</v>
      </c>
      <c r="O155" s="298"/>
      <c r="P155" s="298"/>
      <c r="Q155" s="298"/>
      <c r="R155" s="298"/>
      <c r="S155" s="298"/>
      <c r="T155" s="298"/>
      <c r="U155" s="298"/>
      <c r="V155" s="298"/>
      <c r="W155" s="298"/>
      <c r="X155" s="298"/>
      <c r="Y155" s="298"/>
      <c r="Z155" s="298"/>
      <c r="AA155" s="298"/>
      <c r="AB155" s="298"/>
      <c r="AC155" s="298"/>
      <c r="AD155" s="298"/>
      <c r="AE155" s="298"/>
      <c r="AF155" s="333"/>
      <c r="AG155" s="341"/>
      <c r="AH155" s="298"/>
      <c r="AI155" s="298"/>
      <c r="AJ155" s="297" t="s">
        <v>74</v>
      </c>
      <c r="AK155" s="341"/>
      <c r="AL155" s="341"/>
      <c r="AM155" s="298"/>
      <c r="AN155" s="341"/>
    </row>
    <row r="156" spans="1:40" s="4" customFormat="1" ht="15" x14ac:dyDescent="0.25">
      <c r="A156" s="349"/>
      <c r="B156" s="343"/>
      <c r="C156" s="853" t="s">
        <v>75</v>
      </c>
      <c r="D156" s="853"/>
      <c r="E156" s="853"/>
      <c r="F156" s="344"/>
      <c r="G156" s="345"/>
      <c r="H156" s="345"/>
      <c r="I156" s="345"/>
      <c r="J156" s="352"/>
      <c r="K156" s="345"/>
      <c r="L156" s="346">
        <v>12.81</v>
      </c>
      <c r="M156" s="345"/>
      <c r="N156" s="363">
        <v>453.73</v>
      </c>
      <c r="O156" s="298"/>
      <c r="P156" s="298"/>
      <c r="Q156" s="298"/>
      <c r="R156" s="298"/>
      <c r="S156" s="298"/>
      <c r="T156" s="298"/>
      <c r="U156" s="298"/>
      <c r="V156" s="298"/>
      <c r="W156" s="298"/>
      <c r="X156" s="298"/>
      <c r="Y156" s="298"/>
      <c r="Z156" s="298"/>
      <c r="AA156" s="298"/>
      <c r="AB156" s="298"/>
      <c r="AC156" s="298"/>
      <c r="AD156" s="298"/>
      <c r="AE156" s="298"/>
      <c r="AF156" s="333"/>
      <c r="AG156" s="341"/>
      <c r="AH156" s="298"/>
      <c r="AI156" s="297" t="s">
        <v>75</v>
      </c>
      <c r="AJ156" s="298"/>
      <c r="AK156" s="341"/>
      <c r="AL156" s="341"/>
      <c r="AM156" s="298"/>
      <c r="AN156" s="341"/>
    </row>
    <row r="157" spans="1:40" s="4" customFormat="1" ht="23.25" customHeight="1" x14ac:dyDescent="0.25">
      <c r="A157" s="349"/>
      <c r="B157" s="343" t="s">
        <v>750</v>
      </c>
      <c r="C157" s="853" t="s">
        <v>751</v>
      </c>
      <c r="D157" s="853"/>
      <c r="E157" s="853"/>
      <c r="F157" s="344" t="s">
        <v>78</v>
      </c>
      <c r="G157" s="351">
        <v>74</v>
      </c>
      <c r="H157" s="345"/>
      <c r="I157" s="351">
        <v>74</v>
      </c>
      <c r="J157" s="352"/>
      <c r="K157" s="345"/>
      <c r="L157" s="346">
        <v>9.48</v>
      </c>
      <c r="M157" s="345"/>
      <c r="N157" s="363">
        <v>335.76</v>
      </c>
      <c r="O157" s="298"/>
      <c r="P157" s="298"/>
      <c r="Q157" s="298"/>
      <c r="R157" s="298"/>
      <c r="S157" s="298"/>
      <c r="T157" s="298"/>
      <c r="U157" s="298"/>
      <c r="V157" s="298"/>
      <c r="W157" s="298"/>
      <c r="X157" s="298"/>
      <c r="Y157" s="298"/>
      <c r="Z157" s="298"/>
      <c r="AA157" s="298"/>
      <c r="AB157" s="298"/>
      <c r="AC157" s="298"/>
      <c r="AD157" s="298"/>
      <c r="AE157" s="298"/>
      <c r="AF157" s="333"/>
      <c r="AG157" s="341"/>
      <c r="AH157" s="298"/>
      <c r="AI157" s="297" t="s">
        <v>751</v>
      </c>
      <c r="AJ157" s="298"/>
      <c r="AK157" s="341"/>
      <c r="AL157" s="341"/>
      <c r="AM157" s="298"/>
      <c r="AN157" s="341"/>
    </row>
    <row r="158" spans="1:40" s="4" customFormat="1" ht="23.25" customHeight="1" x14ac:dyDescent="0.25">
      <c r="A158" s="349"/>
      <c r="B158" s="343" t="s">
        <v>752</v>
      </c>
      <c r="C158" s="853" t="s">
        <v>753</v>
      </c>
      <c r="D158" s="853"/>
      <c r="E158" s="853"/>
      <c r="F158" s="344" t="s">
        <v>78</v>
      </c>
      <c r="G158" s="351">
        <v>36</v>
      </c>
      <c r="H158" s="345"/>
      <c r="I158" s="351">
        <v>36</v>
      </c>
      <c r="J158" s="352"/>
      <c r="K158" s="345"/>
      <c r="L158" s="346">
        <v>4.6100000000000003</v>
      </c>
      <c r="M158" s="345"/>
      <c r="N158" s="363">
        <v>163.34</v>
      </c>
      <c r="O158" s="298"/>
      <c r="P158" s="298"/>
      <c r="Q158" s="298"/>
      <c r="R158" s="298"/>
      <c r="S158" s="298"/>
      <c r="T158" s="298"/>
      <c r="U158" s="298"/>
      <c r="V158" s="298"/>
      <c r="W158" s="298"/>
      <c r="X158" s="298"/>
      <c r="Y158" s="298"/>
      <c r="Z158" s="298"/>
      <c r="AA158" s="298"/>
      <c r="AB158" s="298"/>
      <c r="AC158" s="298"/>
      <c r="AD158" s="298"/>
      <c r="AE158" s="298"/>
      <c r="AF158" s="333"/>
      <c r="AG158" s="341"/>
      <c r="AH158" s="298"/>
      <c r="AI158" s="297" t="s">
        <v>753</v>
      </c>
      <c r="AJ158" s="298"/>
      <c r="AK158" s="341"/>
      <c r="AL158" s="341"/>
      <c r="AM158" s="298"/>
      <c r="AN158" s="341"/>
    </row>
    <row r="159" spans="1:40" s="4" customFormat="1" ht="15" customHeight="1" x14ac:dyDescent="0.25">
      <c r="A159" s="358"/>
      <c r="B159" s="359"/>
      <c r="C159" s="847" t="s">
        <v>81</v>
      </c>
      <c r="D159" s="847"/>
      <c r="E159" s="847"/>
      <c r="F159" s="336"/>
      <c r="G159" s="337"/>
      <c r="H159" s="337"/>
      <c r="I159" s="337"/>
      <c r="J159" s="339"/>
      <c r="K159" s="337"/>
      <c r="L159" s="362">
        <v>26.9</v>
      </c>
      <c r="M159" s="355"/>
      <c r="N159" s="365">
        <v>952.83</v>
      </c>
      <c r="O159" s="298"/>
      <c r="P159" s="298"/>
      <c r="Q159" s="298"/>
      <c r="R159" s="298"/>
      <c r="S159" s="298"/>
      <c r="T159" s="298"/>
      <c r="U159" s="298"/>
      <c r="V159" s="298"/>
      <c r="W159" s="298"/>
      <c r="X159" s="298"/>
      <c r="Y159" s="298"/>
      <c r="Z159" s="298"/>
      <c r="AA159" s="298"/>
      <c r="AB159" s="298"/>
      <c r="AC159" s="298"/>
      <c r="AD159" s="298"/>
      <c r="AE159" s="298"/>
      <c r="AF159" s="333"/>
      <c r="AG159" s="341"/>
      <c r="AH159" s="298"/>
      <c r="AI159" s="298"/>
      <c r="AJ159" s="298"/>
      <c r="AK159" s="341" t="s">
        <v>81</v>
      </c>
      <c r="AL159" s="341"/>
      <c r="AM159" s="298"/>
      <c r="AN159" s="341"/>
    </row>
    <row r="160" spans="1:40" s="4" customFormat="1" ht="0" hidden="1" customHeight="1" x14ac:dyDescent="0.25">
      <c r="A160" s="334" t="s">
        <v>165</v>
      </c>
      <c r="B160" s="335" t="s">
        <v>1623</v>
      </c>
      <c r="C160" s="847" t="s">
        <v>1624</v>
      </c>
      <c r="D160" s="847"/>
      <c r="E160" s="847"/>
      <c r="F160" s="336" t="s">
        <v>1625</v>
      </c>
      <c r="G160" s="337">
        <v>0.06</v>
      </c>
      <c r="H160" s="338">
        <v>1</v>
      </c>
      <c r="I160" s="366">
        <v>0.06</v>
      </c>
      <c r="J160" s="339"/>
      <c r="K160" s="337"/>
      <c r="L160" s="339"/>
      <c r="M160" s="337"/>
      <c r="N160" s="340"/>
      <c r="O160" s="298"/>
      <c r="P160" s="298"/>
      <c r="Q160" s="298"/>
      <c r="R160" s="298"/>
      <c r="S160" s="298"/>
      <c r="T160" s="298"/>
      <c r="U160" s="298"/>
      <c r="V160" s="298"/>
      <c r="W160" s="298"/>
      <c r="X160" s="298"/>
      <c r="Y160" s="298"/>
      <c r="Z160" s="298"/>
      <c r="AA160" s="298"/>
      <c r="AB160" s="298"/>
      <c r="AC160" s="298"/>
      <c r="AD160" s="298"/>
      <c r="AE160" s="298"/>
      <c r="AF160" s="333"/>
      <c r="AG160" s="341" t="s">
        <v>1624</v>
      </c>
      <c r="AH160" s="298"/>
      <c r="AI160" s="298"/>
      <c r="AJ160" s="298"/>
      <c r="AK160" s="341"/>
      <c r="AL160" s="341"/>
      <c r="AM160" s="298"/>
      <c r="AN160" s="341"/>
    </row>
    <row r="161" spans="1:40" s="4" customFormat="1" ht="15" customHeight="1" x14ac:dyDescent="0.25">
      <c r="A161" s="342"/>
      <c r="B161" s="343" t="s">
        <v>60</v>
      </c>
      <c r="C161" s="853" t="s">
        <v>66</v>
      </c>
      <c r="D161" s="853"/>
      <c r="E161" s="853"/>
      <c r="F161" s="344"/>
      <c r="G161" s="345"/>
      <c r="H161" s="345"/>
      <c r="I161" s="345"/>
      <c r="J161" s="346">
        <v>165.95</v>
      </c>
      <c r="K161" s="345"/>
      <c r="L161" s="346">
        <v>9.9600000000000009</v>
      </c>
      <c r="M161" s="347">
        <v>35.42</v>
      </c>
      <c r="N161" s="363">
        <v>352.78</v>
      </c>
      <c r="O161" s="298"/>
      <c r="P161" s="298"/>
      <c r="Q161" s="298"/>
      <c r="R161" s="298"/>
      <c r="S161" s="298"/>
      <c r="T161" s="298"/>
      <c r="U161" s="298"/>
      <c r="V161" s="298"/>
      <c r="W161" s="298"/>
      <c r="X161" s="298"/>
      <c r="Y161" s="298"/>
      <c r="Z161" s="298"/>
      <c r="AA161" s="298"/>
      <c r="AB161" s="298"/>
      <c r="AC161" s="298"/>
      <c r="AD161" s="298"/>
      <c r="AE161" s="298"/>
      <c r="AF161" s="333"/>
      <c r="AG161" s="341"/>
      <c r="AH161" s="297" t="s">
        <v>66</v>
      </c>
      <c r="AI161" s="298"/>
      <c r="AJ161" s="298"/>
      <c r="AK161" s="341"/>
      <c r="AL161" s="341"/>
      <c r="AM161" s="298"/>
      <c r="AN161" s="341"/>
    </row>
    <row r="162" spans="1:40" s="4" customFormat="1" ht="15" customHeight="1" x14ac:dyDescent="0.25">
      <c r="A162" s="349"/>
      <c r="B162" s="343"/>
      <c r="C162" s="853" t="s">
        <v>71</v>
      </c>
      <c r="D162" s="853"/>
      <c r="E162" s="853"/>
      <c r="F162" s="344" t="s">
        <v>72</v>
      </c>
      <c r="G162" s="347">
        <v>12.96</v>
      </c>
      <c r="H162" s="345"/>
      <c r="I162" s="367">
        <v>0.77759999999999996</v>
      </c>
      <c r="J162" s="352"/>
      <c r="K162" s="345"/>
      <c r="L162" s="352"/>
      <c r="M162" s="345"/>
      <c r="N162" s="353"/>
      <c r="O162" s="298"/>
      <c r="P162" s="298"/>
      <c r="Q162" s="298"/>
      <c r="R162" s="298"/>
      <c r="S162" s="298"/>
      <c r="T162" s="298"/>
      <c r="U162" s="298"/>
      <c r="V162" s="298"/>
      <c r="W162" s="298"/>
      <c r="X162" s="298"/>
      <c r="Y162" s="298"/>
      <c r="Z162" s="298"/>
      <c r="AA162" s="298"/>
      <c r="AB162" s="298"/>
      <c r="AC162" s="298"/>
      <c r="AD162" s="298"/>
      <c r="AE162" s="298"/>
      <c r="AF162" s="333"/>
      <c r="AG162" s="341"/>
      <c r="AH162" s="298"/>
      <c r="AI162" s="297" t="s">
        <v>71</v>
      </c>
      <c r="AJ162" s="298"/>
      <c r="AK162" s="341"/>
      <c r="AL162" s="341"/>
      <c r="AM162" s="298"/>
      <c r="AN162" s="341"/>
    </row>
    <row r="163" spans="1:40" s="4" customFormat="1" ht="15" customHeight="1" x14ac:dyDescent="0.25">
      <c r="A163" s="342"/>
      <c r="B163" s="343"/>
      <c r="C163" s="854" t="s">
        <v>74</v>
      </c>
      <c r="D163" s="854"/>
      <c r="E163" s="854"/>
      <c r="F163" s="354"/>
      <c r="G163" s="355"/>
      <c r="H163" s="355"/>
      <c r="I163" s="355"/>
      <c r="J163" s="356">
        <v>165.95</v>
      </c>
      <c r="K163" s="355"/>
      <c r="L163" s="356">
        <v>9.9600000000000009</v>
      </c>
      <c r="M163" s="355"/>
      <c r="N163" s="364">
        <v>352.78</v>
      </c>
      <c r="O163" s="298"/>
      <c r="P163" s="298"/>
      <c r="Q163" s="298"/>
      <c r="R163" s="298"/>
      <c r="S163" s="298"/>
      <c r="T163" s="298"/>
      <c r="U163" s="298"/>
      <c r="V163" s="298"/>
      <c r="W163" s="298"/>
      <c r="X163" s="298"/>
      <c r="Y163" s="298"/>
      <c r="Z163" s="298"/>
      <c r="AA163" s="298"/>
      <c r="AB163" s="298"/>
      <c r="AC163" s="298"/>
      <c r="AD163" s="298"/>
      <c r="AE163" s="298"/>
      <c r="AF163" s="333"/>
      <c r="AG163" s="341"/>
      <c r="AH163" s="298"/>
      <c r="AI163" s="298"/>
      <c r="AJ163" s="297" t="s">
        <v>74</v>
      </c>
      <c r="AK163" s="341"/>
      <c r="AL163" s="341"/>
      <c r="AM163" s="298"/>
      <c r="AN163" s="341"/>
    </row>
    <row r="164" spans="1:40" s="4" customFormat="1" ht="15" customHeight="1" x14ac:dyDescent="0.25">
      <c r="A164" s="349"/>
      <c r="B164" s="343"/>
      <c r="C164" s="853" t="s">
        <v>75</v>
      </c>
      <c r="D164" s="853"/>
      <c r="E164" s="853"/>
      <c r="F164" s="344"/>
      <c r="G164" s="345"/>
      <c r="H164" s="345"/>
      <c r="I164" s="345"/>
      <c r="J164" s="352"/>
      <c r="K164" s="345"/>
      <c r="L164" s="346">
        <v>9.9600000000000009</v>
      </c>
      <c r="M164" s="345"/>
      <c r="N164" s="363">
        <v>352.78</v>
      </c>
      <c r="O164" s="298"/>
      <c r="P164" s="298"/>
      <c r="Q164" s="298"/>
      <c r="R164" s="298"/>
      <c r="S164" s="298"/>
      <c r="T164" s="298"/>
      <c r="U164" s="298"/>
      <c r="V164" s="298"/>
      <c r="W164" s="298"/>
      <c r="X164" s="298"/>
      <c r="Y164" s="298"/>
      <c r="Z164" s="298"/>
      <c r="AA164" s="298"/>
      <c r="AB164" s="298"/>
      <c r="AC164" s="298"/>
      <c r="AD164" s="298"/>
      <c r="AE164" s="298"/>
      <c r="AF164" s="333"/>
      <c r="AG164" s="341"/>
      <c r="AH164" s="298"/>
      <c r="AI164" s="297" t="s">
        <v>75</v>
      </c>
      <c r="AJ164" s="298"/>
      <c r="AK164" s="341"/>
      <c r="AL164" s="341"/>
      <c r="AM164" s="298"/>
      <c r="AN164" s="341"/>
    </row>
    <row r="165" spans="1:40" s="4" customFormat="1" ht="15" customHeight="1" x14ac:dyDescent="0.25">
      <c r="A165" s="349"/>
      <c r="B165" s="343" t="s">
        <v>750</v>
      </c>
      <c r="C165" s="853" t="s">
        <v>751</v>
      </c>
      <c r="D165" s="853"/>
      <c r="E165" s="853"/>
      <c r="F165" s="344" t="s">
        <v>78</v>
      </c>
      <c r="G165" s="351">
        <v>74</v>
      </c>
      <c r="H165" s="345"/>
      <c r="I165" s="351">
        <v>74</v>
      </c>
      <c r="J165" s="352"/>
      <c r="K165" s="345"/>
      <c r="L165" s="346">
        <v>7.37</v>
      </c>
      <c r="M165" s="345"/>
      <c r="N165" s="363">
        <v>261.06</v>
      </c>
      <c r="O165" s="298"/>
      <c r="P165" s="298"/>
      <c r="Q165" s="298"/>
      <c r="R165" s="298"/>
      <c r="S165" s="298"/>
      <c r="T165" s="298"/>
      <c r="U165" s="298"/>
      <c r="V165" s="298"/>
      <c r="W165" s="298"/>
      <c r="X165" s="298"/>
      <c r="Y165" s="298"/>
      <c r="Z165" s="298"/>
      <c r="AA165" s="298"/>
      <c r="AB165" s="298"/>
      <c r="AC165" s="298"/>
      <c r="AD165" s="298"/>
      <c r="AE165" s="298"/>
      <c r="AF165" s="333"/>
      <c r="AG165" s="341"/>
      <c r="AH165" s="298"/>
      <c r="AI165" s="297" t="s">
        <v>751</v>
      </c>
      <c r="AJ165" s="298"/>
      <c r="AK165" s="341"/>
      <c r="AL165" s="341"/>
      <c r="AM165" s="298"/>
      <c r="AN165" s="341"/>
    </row>
    <row r="166" spans="1:40" s="4" customFormat="1" ht="15" customHeight="1" x14ac:dyDescent="0.25">
      <c r="A166" s="349"/>
      <c r="B166" s="343" t="s">
        <v>752</v>
      </c>
      <c r="C166" s="853" t="s">
        <v>753</v>
      </c>
      <c r="D166" s="853"/>
      <c r="E166" s="853"/>
      <c r="F166" s="344" t="s">
        <v>78</v>
      </c>
      <c r="G166" s="351">
        <v>36</v>
      </c>
      <c r="H166" s="345"/>
      <c r="I166" s="351">
        <v>36</v>
      </c>
      <c r="J166" s="352"/>
      <c r="K166" s="345"/>
      <c r="L166" s="346">
        <v>3.59</v>
      </c>
      <c r="M166" s="345"/>
      <c r="N166" s="363">
        <v>127</v>
      </c>
      <c r="O166" s="298"/>
      <c r="P166" s="298"/>
      <c r="Q166" s="298"/>
      <c r="R166" s="298"/>
      <c r="S166" s="298"/>
      <c r="T166" s="298"/>
      <c r="U166" s="298"/>
      <c r="V166" s="298"/>
      <c r="W166" s="298"/>
      <c r="X166" s="298"/>
      <c r="Y166" s="298"/>
      <c r="Z166" s="298"/>
      <c r="AA166" s="298"/>
      <c r="AB166" s="298"/>
      <c r="AC166" s="298"/>
      <c r="AD166" s="298"/>
      <c r="AE166" s="298"/>
      <c r="AF166" s="333"/>
      <c r="AG166" s="341"/>
      <c r="AH166" s="298"/>
      <c r="AI166" s="297" t="s">
        <v>753</v>
      </c>
      <c r="AJ166" s="298"/>
      <c r="AK166" s="341"/>
      <c r="AL166" s="341"/>
      <c r="AM166" s="298"/>
      <c r="AN166" s="341"/>
    </row>
    <row r="167" spans="1:40" s="4" customFormat="1" ht="15" customHeight="1" x14ac:dyDescent="0.25">
      <c r="A167" s="358"/>
      <c r="B167" s="359"/>
      <c r="C167" s="847" t="s">
        <v>81</v>
      </c>
      <c r="D167" s="847"/>
      <c r="E167" s="847"/>
      <c r="F167" s="336"/>
      <c r="G167" s="337"/>
      <c r="H167" s="337"/>
      <c r="I167" s="337"/>
      <c r="J167" s="339"/>
      <c r="K167" s="337"/>
      <c r="L167" s="362">
        <v>20.92</v>
      </c>
      <c r="M167" s="355"/>
      <c r="N167" s="365">
        <v>740.84</v>
      </c>
      <c r="O167" s="298"/>
      <c r="P167" s="298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  <c r="AE167" s="298"/>
      <c r="AF167" s="333"/>
      <c r="AG167" s="341"/>
      <c r="AH167" s="298"/>
      <c r="AI167" s="298"/>
      <c r="AJ167" s="298"/>
      <c r="AK167" s="341" t="s">
        <v>81</v>
      </c>
      <c r="AL167" s="341"/>
      <c r="AM167" s="298"/>
      <c r="AN167" s="341"/>
    </row>
    <row r="168" spans="1:40" s="4" customFormat="1" ht="15" customHeight="1" x14ac:dyDescent="0.25">
      <c r="A168" s="334" t="s">
        <v>168</v>
      </c>
      <c r="B168" s="335" t="s">
        <v>1630</v>
      </c>
      <c r="C168" s="847" t="s">
        <v>1631</v>
      </c>
      <c r="D168" s="847"/>
      <c r="E168" s="847"/>
      <c r="F168" s="336" t="s">
        <v>174</v>
      </c>
      <c r="G168" s="337">
        <v>6</v>
      </c>
      <c r="H168" s="338">
        <v>1</v>
      </c>
      <c r="I168" s="338">
        <v>6</v>
      </c>
      <c r="J168" s="339"/>
      <c r="K168" s="337"/>
      <c r="L168" s="339"/>
      <c r="M168" s="337"/>
      <c r="N168" s="340"/>
      <c r="O168" s="298"/>
      <c r="P168" s="298"/>
      <c r="Q168" s="298"/>
      <c r="R168" s="298"/>
      <c r="S168" s="298"/>
      <c r="T168" s="298"/>
      <c r="U168" s="298"/>
      <c r="V168" s="298"/>
      <c r="W168" s="298"/>
      <c r="X168" s="298"/>
      <c r="Y168" s="298"/>
      <c r="Z168" s="298"/>
      <c r="AA168" s="298"/>
      <c r="AB168" s="298"/>
      <c r="AC168" s="298"/>
      <c r="AD168" s="298"/>
      <c r="AE168" s="298"/>
      <c r="AF168" s="333"/>
      <c r="AG168" s="341" t="s">
        <v>1631</v>
      </c>
      <c r="AH168" s="298"/>
      <c r="AI168" s="298"/>
      <c r="AJ168" s="298"/>
      <c r="AK168" s="341"/>
      <c r="AL168" s="341"/>
      <c r="AM168" s="298"/>
      <c r="AN168" s="341"/>
    </row>
    <row r="169" spans="1:40" s="4" customFormat="1" ht="15" customHeight="1" x14ac:dyDescent="0.25">
      <c r="A169" s="342"/>
      <c r="B169" s="343" t="s">
        <v>60</v>
      </c>
      <c r="C169" s="853" t="s">
        <v>66</v>
      </c>
      <c r="D169" s="853"/>
      <c r="E169" s="853"/>
      <c r="F169" s="344"/>
      <c r="G169" s="345"/>
      <c r="H169" s="345"/>
      <c r="I169" s="345"/>
      <c r="J169" s="346">
        <v>4.0999999999999996</v>
      </c>
      <c r="K169" s="345"/>
      <c r="L169" s="346">
        <v>24.6</v>
      </c>
      <c r="M169" s="347">
        <v>35.42</v>
      </c>
      <c r="N169" s="363">
        <v>871.33</v>
      </c>
      <c r="O169" s="298"/>
      <c r="P169" s="298"/>
      <c r="Q169" s="298"/>
      <c r="R169" s="298"/>
      <c r="S169" s="298"/>
      <c r="T169" s="298"/>
      <c r="U169" s="298"/>
      <c r="V169" s="298"/>
      <c r="W169" s="298"/>
      <c r="X169" s="298"/>
      <c r="Y169" s="298"/>
      <c r="Z169" s="298"/>
      <c r="AA169" s="298"/>
      <c r="AB169" s="298"/>
      <c r="AC169" s="298"/>
      <c r="AD169" s="298"/>
      <c r="AE169" s="298"/>
      <c r="AF169" s="333"/>
      <c r="AG169" s="341"/>
      <c r="AH169" s="297" t="s">
        <v>66</v>
      </c>
      <c r="AI169" s="298"/>
      <c r="AJ169" s="298"/>
      <c r="AK169" s="341"/>
      <c r="AL169" s="341"/>
      <c r="AM169" s="298"/>
      <c r="AN169" s="341"/>
    </row>
    <row r="170" spans="1:40" s="4" customFormat="1" ht="15" customHeight="1" x14ac:dyDescent="0.25">
      <c r="A170" s="349"/>
      <c r="B170" s="343"/>
      <c r="C170" s="853" t="s">
        <v>71</v>
      </c>
      <c r="D170" s="853"/>
      <c r="E170" s="853"/>
      <c r="F170" s="344" t="s">
        <v>72</v>
      </c>
      <c r="G170" s="347">
        <v>0.32</v>
      </c>
      <c r="H170" s="345"/>
      <c r="I170" s="347">
        <v>1.92</v>
      </c>
      <c r="J170" s="352"/>
      <c r="K170" s="345"/>
      <c r="L170" s="352"/>
      <c r="M170" s="345"/>
      <c r="N170" s="353"/>
      <c r="O170" s="298"/>
      <c r="P170" s="298"/>
      <c r="Q170" s="298"/>
      <c r="R170" s="298"/>
      <c r="S170" s="298"/>
      <c r="T170" s="298"/>
      <c r="U170" s="298"/>
      <c r="V170" s="298"/>
      <c r="W170" s="298"/>
      <c r="X170" s="298"/>
      <c r="Y170" s="298"/>
      <c r="Z170" s="298"/>
      <c r="AA170" s="298"/>
      <c r="AB170" s="298"/>
      <c r="AC170" s="298"/>
      <c r="AD170" s="298"/>
      <c r="AE170" s="298"/>
      <c r="AF170" s="333"/>
      <c r="AG170" s="341"/>
      <c r="AH170" s="298"/>
      <c r="AI170" s="297" t="s">
        <v>71</v>
      </c>
      <c r="AJ170" s="298"/>
      <c r="AK170" s="341"/>
      <c r="AL170" s="341"/>
      <c r="AM170" s="298"/>
      <c r="AN170" s="341"/>
    </row>
    <row r="171" spans="1:40" s="4" customFormat="1" ht="15" customHeight="1" x14ac:dyDescent="0.25">
      <c r="A171" s="342"/>
      <c r="B171" s="343"/>
      <c r="C171" s="854" t="s">
        <v>74</v>
      </c>
      <c r="D171" s="854"/>
      <c r="E171" s="854"/>
      <c r="F171" s="354"/>
      <c r="G171" s="355"/>
      <c r="H171" s="355"/>
      <c r="I171" s="355"/>
      <c r="J171" s="356">
        <v>4.0999999999999996</v>
      </c>
      <c r="K171" s="355"/>
      <c r="L171" s="356">
        <v>24.6</v>
      </c>
      <c r="M171" s="355"/>
      <c r="N171" s="364">
        <v>871.33</v>
      </c>
      <c r="O171" s="298"/>
      <c r="P171" s="298"/>
      <c r="Q171" s="298"/>
      <c r="R171" s="298"/>
      <c r="S171" s="298"/>
      <c r="T171" s="298"/>
      <c r="U171" s="298"/>
      <c r="V171" s="298"/>
      <c r="W171" s="298"/>
      <c r="X171" s="298"/>
      <c r="Y171" s="298"/>
      <c r="Z171" s="298"/>
      <c r="AA171" s="298"/>
      <c r="AB171" s="298"/>
      <c r="AC171" s="298"/>
      <c r="AD171" s="298"/>
      <c r="AE171" s="298"/>
      <c r="AF171" s="333"/>
      <c r="AG171" s="341"/>
      <c r="AH171" s="298"/>
      <c r="AI171" s="298"/>
      <c r="AJ171" s="297" t="s">
        <v>74</v>
      </c>
      <c r="AK171" s="341"/>
      <c r="AL171" s="341"/>
      <c r="AM171" s="298"/>
      <c r="AN171" s="341"/>
    </row>
    <row r="172" spans="1:40" s="4" customFormat="1" ht="15" customHeight="1" x14ac:dyDescent="0.25">
      <c r="A172" s="349"/>
      <c r="B172" s="343"/>
      <c r="C172" s="853" t="s">
        <v>75</v>
      </c>
      <c r="D172" s="853"/>
      <c r="E172" s="853"/>
      <c r="F172" s="344"/>
      <c r="G172" s="345"/>
      <c r="H172" s="345"/>
      <c r="I172" s="345"/>
      <c r="J172" s="352"/>
      <c r="K172" s="345"/>
      <c r="L172" s="346">
        <v>24.6</v>
      </c>
      <c r="M172" s="345"/>
      <c r="N172" s="363">
        <v>871.33</v>
      </c>
      <c r="O172" s="298"/>
      <c r="P172" s="298"/>
      <c r="Q172" s="298"/>
      <c r="R172" s="298"/>
      <c r="S172" s="298"/>
      <c r="T172" s="298"/>
      <c r="U172" s="298"/>
      <c r="V172" s="298"/>
      <c r="W172" s="298"/>
      <c r="X172" s="298"/>
      <c r="Y172" s="298"/>
      <c r="Z172" s="298"/>
      <c r="AA172" s="298"/>
      <c r="AB172" s="298"/>
      <c r="AC172" s="298"/>
      <c r="AD172" s="298"/>
      <c r="AE172" s="298"/>
      <c r="AF172" s="333"/>
      <c r="AG172" s="341"/>
      <c r="AH172" s="298"/>
      <c r="AI172" s="297" t="s">
        <v>75</v>
      </c>
      <c r="AJ172" s="298"/>
      <c r="AK172" s="341"/>
      <c r="AL172" s="341"/>
      <c r="AM172" s="298"/>
      <c r="AN172" s="341"/>
    </row>
    <row r="173" spans="1:40" s="4" customFormat="1" ht="15" customHeight="1" x14ac:dyDescent="0.25">
      <c r="A173" s="349"/>
      <c r="B173" s="343" t="s">
        <v>750</v>
      </c>
      <c r="C173" s="853" t="s">
        <v>751</v>
      </c>
      <c r="D173" s="853"/>
      <c r="E173" s="853"/>
      <c r="F173" s="344" t="s">
        <v>78</v>
      </c>
      <c r="G173" s="351">
        <v>74</v>
      </c>
      <c r="H173" s="345"/>
      <c r="I173" s="351">
        <v>74</v>
      </c>
      <c r="J173" s="352"/>
      <c r="K173" s="345"/>
      <c r="L173" s="346">
        <v>18.2</v>
      </c>
      <c r="M173" s="345"/>
      <c r="N173" s="363">
        <v>644.78</v>
      </c>
      <c r="O173" s="298"/>
      <c r="P173" s="298"/>
      <c r="Q173" s="298"/>
      <c r="R173" s="298"/>
      <c r="S173" s="298"/>
      <c r="T173" s="298"/>
      <c r="U173" s="298"/>
      <c r="V173" s="298"/>
      <c r="W173" s="298"/>
      <c r="X173" s="298"/>
      <c r="Y173" s="298"/>
      <c r="Z173" s="298"/>
      <c r="AA173" s="298"/>
      <c r="AB173" s="298"/>
      <c r="AC173" s="298"/>
      <c r="AD173" s="298"/>
      <c r="AE173" s="298"/>
      <c r="AF173" s="333"/>
      <c r="AG173" s="341"/>
      <c r="AH173" s="298"/>
      <c r="AI173" s="297" t="s">
        <v>751</v>
      </c>
      <c r="AJ173" s="298"/>
      <c r="AK173" s="341"/>
      <c r="AL173" s="341"/>
      <c r="AM173" s="298"/>
      <c r="AN173" s="341"/>
    </row>
    <row r="174" spans="1:40" s="4" customFormat="1" ht="15" customHeight="1" x14ac:dyDescent="0.25">
      <c r="A174" s="349"/>
      <c r="B174" s="343" t="s">
        <v>752</v>
      </c>
      <c r="C174" s="853" t="s">
        <v>753</v>
      </c>
      <c r="D174" s="853"/>
      <c r="E174" s="853"/>
      <c r="F174" s="344" t="s">
        <v>78</v>
      </c>
      <c r="G174" s="351">
        <v>36</v>
      </c>
      <c r="H174" s="345"/>
      <c r="I174" s="351">
        <v>36</v>
      </c>
      <c r="J174" s="352"/>
      <c r="K174" s="345"/>
      <c r="L174" s="346">
        <v>8.86</v>
      </c>
      <c r="M174" s="345"/>
      <c r="N174" s="363">
        <v>313.68</v>
      </c>
      <c r="O174" s="298"/>
      <c r="P174" s="298"/>
      <c r="Q174" s="298"/>
      <c r="R174" s="298"/>
      <c r="S174" s="298"/>
      <c r="T174" s="298"/>
      <c r="U174" s="298"/>
      <c r="V174" s="298"/>
      <c r="W174" s="298"/>
      <c r="X174" s="298"/>
      <c r="Y174" s="298"/>
      <c r="Z174" s="298"/>
      <c r="AA174" s="298"/>
      <c r="AB174" s="298"/>
      <c r="AC174" s="298"/>
      <c r="AD174" s="298"/>
      <c r="AE174" s="298"/>
      <c r="AF174" s="333"/>
      <c r="AG174" s="341"/>
      <c r="AH174" s="298"/>
      <c r="AI174" s="297" t="s">
        <v>753</v>
      </c>
      <c r="AJ174" s="298"/>
      <c r="AK174" s="341"/>
      <c r="AL174" s="341"/>
      <c r="AM174" s="298"/>
      <c r="AN174" s="341"/>
    </row>
    <row r="175" spans="1:40" s="4" customFormat="1" ht="15" customHeight="1" x14ac:dyDescent="0.25">
      <c r="A175" s="358"/>
      <c r="B175" s="359"/>
      <c r="C175" s="847" t="s">
        <v>81</v>
      </c>
      <c r="D175" s="847"/>
      <c r="E175" s="847"/>
      <c r="F175" s="336"/>
      <c r="G175" s="337"/>
      <c r="H175" s="337"/>
      <c r="I175" s="337"/>
      <c r="J175" s="339"/>
      <c r="K175" s="337"/>
      <c r="L175" s="362">
        <v>51.66</v>
      </c>
      <c r="M175" s="355"/>
      <c r="N175" s="361">
        <v>1829.79</v>
      </c>
      <c r="O175" s="298"/>
      <c r="P175" s="298"/>
      <c r="Q175" s="298"/>
      <c r="R175" s="298"/>
      <c r="S175" s="298"/>
      <c r="T175" s="298"/>
      <c r="U175" s="298"/>
      <c r="V175" s="298"/>
      <c r="W175" s="298"/>
      <c r="X175" s="298"/>
      <c r="Y175" s="298"/>
      <c r="Z175" s="298"/>
      <c r="AA175" s="298"/>
      <c r="AB175" s="298"/>
      <c r="AC175" s="298"/>
      <c r="AD175" s="298"/>
      <c r="AE175" s="298"/>
      <c r="AF175" s="333"/>
      <c r="AG175" s="341"/>
      <c r="AH175" s="298"/>
      <c r="AI175" s="298"/>
      <c r="AJ175" s="298"/>
      <c r="AK175" s="341" t="s">
        <v>81</v>
      </c>
      <c r="AL175" s="341"/>
      <c r="AM175" s="298"/>
      <c r="AN175" s="341"/>
    </row>
    <row r="176" spans="1:40" s="4" customFormat="1" ht="23.25" customHeight="1" x14ac:dyDescent="0.25">
      <c r="A176" s="334" t="s">
        <v>171</v>
      </c>
      <c r="B176" s="335" t="s">
        <v>1761</v>
      </c>
      <c r="C176" s="847" t="s">
        <v>1762</v>
      </c>
      <c r="D176" s="847"/>
      <c r="E176" s="847"/>
      <c r="F176" s="336" t="s">
        <v>1763</v>
      </c>
      <c r="G176" s="337">
        <v>28</v>
      </c>
      <c r="H176" s="338">
        <v>1</v>
      </c>
      <c r="I176" s="338">
        <v>28</v>
      </c>
      <c r="J176" s="339"/>
      <c r="K176" s="337"/>
      <c r="L176" s="339"/>
      <c r="M176" s="337"/>
      <c r="N176" s="340"/>
      <c r="O176" s="298"/>
      <c r="P176" s="298"/>
      <c r="Q176" s="298"/>
      <c r="R176" s="298"/>
      <c r="S176" s="298"/>
      <c r="T176" s="298"/>
      <c r="U176" s="298"/>
      <c r="V176" s="298"/>
      <c r="W176" s="298"/>
      <c r="X176" s="298"/>
      <c r="Y176" s="298"/>
      <c r="Z176" s="298"/>
      <c r="AA176" s="298"/>
      <c r="AB176" s="298"/>
      <c r="AC176" s="298"/>
      <c r="AD176" s="298"/>
      <c r="AE176" s="298"/>
      <c r="AF176" s="333"/>
      <c r="AG176" s="341" t="s">
        <v>1762</v>
      </c>
      <c r="AH176" s="298"/>
      <c r="AI176" s="298"/>
      <c r="AJ176" s="298"/>
      <c r="AK176" s="341"/>
      <c r="AL176" s="341"/>
      <c r="AM176" s="298"/>
      <c r="AN176" s="341"/>
    </row>
    <row r="177" spans="1:40" s="4" customFormat="1" ht="15" x14ac:dyDescent="0.25">
      <c r="A177" s="342"/>
      <c r="B177" s="343" t="s">
        <v>60</v>
      </c>
      <c r="C177" s="853" t="s">
        <v>66</v>
      </c>
      <c r="D177" s="853"/>
      <c r="E177" s="853"/>
      <c r="F177" s="344"/>
      <c r="G177" s="345"/>
      <c r="H177" s="345"/>
      <c r="I177" s="345"/>
      <c r="J177" s="346">
        <v>19.52</v>
      </c>
      <c r="K177" s="345"/>
      <c r="L177" s="346">
        <v>546.55999999999995</v>
      </c>
      <c r="M177" s="347">
        <v>35.42</v>
      </c>
      <c r="N177" s="348">
        <v>19359.16</v>
      </c>
      <c r="O177" s="298"/>
      <c r="P177" s="298"/>
      <c r="Q177" s="298"/>
      <c r="R177" s="298"/>
      <c r="S177" s="298"/>
      <c r="T177" s="298"/>
      <c r="U177" s="298"/>
      <c r="V177" s="298"/>
      <c r="W177" s="298"/>
      <c r="X177" s="298"/>
      <c r="Y177" s="298"/>
      <c r="Z177" s="298"/>
      <c r="AA177" s="298"/>
      <c r="AB177" s="298"/>
      <c r="AC177" s="298"/>
      <c r="AD177" s="298"/>
      <c r="AE177" s="298"/>
      <c r="AF177" s="333"/>
      <c r="AG177" s="341"/>
      <c r="AH177" s="297" t="s">
        <v>66</v>
      </c>
      <c r="AI177" s="298"/>
      <c r="AJ177" s="298"/>
      <c r="AK177" s="341"/>
      <c r="AL177" s="341"/>
      <c r="AM177" s="298"/>
      <c r="AN177" s="341"/>
    </row>
    <row r="178" spans="1:40" s="4" customFormat="1" ht="15" x14ac:dyDescent="0.25">
      <c r="A178" s="349"/>
      <c r="B178" s="343"/>
      <c r="C178" s="853" t="s">
        <v>71</v>
      </c>
      <c r="D178" s="853"/>
      <c r="E178" s="853"/>
      <c r="F178" s="344" t="s">
        <v>72</v>
      </c>
      <c r="G178" s="347">
        <v>1.62</v>
      </c>
      <c r="H178" s="345"/>
      <c r="I178" s="347">
        <v>45.36</v>
      </c>
      <c r="J178" s="352"/>
      <c r="K178" s="345"/>
      <c r="L178" s="352"/>
      <c r="M178" s="345"/>
      <c r="N178" s="353"/>
      <c r="O178" s="298"/>
      <c r="P178" s="298"/>
      <c r="Q178" s="298"/>
      <c r="R178" s="298"/>
      <c r="S178" s="298"/>
      <c r="T178" s="298"/>
      <c r="U178" s="298"/>
      <c r="V178" s="298"/>
      <c r="W178" s="298"/>
      <c r="X178" s="298"/>
      <c r="Y178" s="298"/>
      <c r="Z178" s="298"/>
      <c r="AA178" s="298"/>
      <c r="AB178" s="298"/>
      <c r="AC178" s="298"/>
      <c r="AD178" s="298"/>
      <c r="AE178" s="298"/>
      <c r="AF178" s="333"/>
      <c r="AG178" s="341"/>
      <c r="AH178" s="298"/>
      <c r="AI178" s="297" t="s">
        <v>71</v>
      </c>
      <c r="AJ178" s="298"/>
      <c r="AK178" s="341"/>
      <c r="AL178" s="341"/>
      <c r="AM178" s="298"/>
      <c r="AN178" s="341"/>
    </row>
    <row r="179" spans="1:40" s="4" customFormat="1" ht="15" customHeight="1" x14ac:dyDescent="0.25">
      <c r="A179" s="342"/>
      <c r="B179" s="343"/>
      <c r="C179" s="854" t="s">
        <v>74</v>
      </c>
      <c r="D179" s="854"/>
      <c r="E179" s="854"/>
      <c r="F179" s="354"/>
      <c r="G179" s="355"/>
      <c r="H179" s="355"/>
      <c r="I179" s="355"/>
      <c r="J179" s="356">
        <v>19.52</v>
      </c>
      <c r="K179" s="355"/>
      <c r="L179" s="356">
        <v>546.55999999999995</v>
      </c>
      <c r="M179" s="355"/>
      <c r="N179" s="357">
        <v>19359.16</v>
      </c>
      <c r="O179" s="298"/>
      <c r="P179" s="298"/>
      <c r="Q179" s="298"/>
      <c r="R179" s="298"/>
      <c r="S179" s="298"/>
      <c r="T179" s="298"/>
      <c r="U179" s="298"/>
      <c r="V179" s="298"/>
      <c r="W179" s="298"/>
      <c r="X179" s="298"/>
      <c r="Y179" s="298"/>
      <c r="Z179" s="298"/>
      <c r="AA179" s="298"/>
      <c r="AB179" s="298"/>
      <c r="AC179" s="298"/>
      <c r="AD179" s="298"/>
      <c r="AE179" s="298"/>
      <c r="AF179" s="333"/>
      <c r="AG179" s="341"/>
      <c r="AH179" s="298"/>
      <c r="AI179" s="298"/>
      <c r="AJ179" s="297" t="s">
        <v>74</v>
      </c>
      <c r="AK179" s="341"/>
      <c r="AL179" s="341"/>
      <c r="AM179" s="298"/>
      <c r="AN179" s="341"/>
    </row>
    <row r="180" spans="1:40" s="4" customFormat="1" ht="15" x14ac:dyDescent="0.25">
      <c r="A180" s="349"/>
      <c r="B180" s="343"/>
      <c r="C180" s="853" t="s">
        <v>75</v>
      </c>
      <c r="D180" s="853"/>
      <c r="E180" s="853"/>
      <c r="F180" s="344"/>
      <c r="G180" s="345"/>
      <c r="H180" s="345"/>
      <c r="I180" s="345"/>
      <c r="J180" s="352"/>
      <c r="K180" s="345"/>
      <c r="L180" s="346">
        <v>546.55999999999995</v>
      </c>
      <c r="M180" s="345"/>
      <c r="N180" s="348">
        <v>19359.16</v>
      </c>
      <c r="O180" s="298"/>
      <c r="P180" s="298"/>
      <c r="Q180" s="298"/>
      <c r="R180" s="298"/>
      <c r="S180" s="298"/>
      <c r="T180" s="298"/>
      <c r="U180" s="298"/>
      <c r="V180" s="298"/>
      <c r="W180" s="298"/>
      <c r="X180" s="298"/>
      <c r="Y180" s="298"/>
      <c r="Z180" s="298"/>
      <c r="AA180" s="298"/>
      <c r="AB180" s="298"/>
      <c r="AC180" s="298"/>
      <c r="AD180" s="298"/>
      <c r="AE180" s="298"/>
      <c r="AF180" s="333"/>
      <c r="AG180" s="341"/>
      <c r="AH180" s="298"/>
      <c r="AI180" s="297" t="s">
        <v>75</v>
      </c>
      <c r="AJ180" s="298"/>
      <c r="AK180" s="341"/>
      <c r="AL180" s="341"/>
      <c r="AM180" s="298"/>
      <c r="AN180" s="341"/>
    </row>
    <row r="181" spans="1:40" s="4" customFormat="1" ht="23.25" customHeight="1" x14ac:dyDescent="0.25">
      <c r="A181" s="349"/>
      <c r="B181" s="343" t="s">
        <v>750</v>
      </c>
      <c r="C181" s="853" t="s">
        <v>751</v>
      </c>
      <c r="D181" s="853"/>
      <c r="E181" s="853"/>
      <c r="F181" s="344" t="s">
        <v>78</v>
      </c>
      <c r="G181" s="351">
        <v>74</v>
      </c>
      <c r="H181" s="345"/>
      <c r="I181" s="351">
        <v>74</v>
      </c>
      <c r="J181" s="352"/>
      <c r="K181" s="345"/>
      <c r="L181" s="346">
        <v>404.45</v>
      </c>
      <c r="M181" s="345"/>
      <c r="N181" s="348">
        <v>14325.78</v>
      </c>
      <c r="O181" s="298"/>
      <c r="P181" s="298"/>
      <c r="Q181" s="298"/>
      <c r="R181" s="298"/>
      <c r="S181" s="298"/>
      <c r="T181" s="298"/>
      <c r="U181" s="298"/>
      <c r="V181" s="298"/>
      <c r="W181" s="298"/>
      <c r="X181" s="298"/>
      <c r="Y181" s="298"/>
      <c r="Z181" s="298"/>
      <c r="AA181" s="298"/>
      <c r="AB181" s="298"/>
      <c r="AC181" s="298"/>
      <c r="AD181" s="298"/>
      <c r="AE181" s="298"/>
      <c r="AF181" s="333"/>
      <c r="AG181" s="341"/>
      <c r="AH181" s="298"/>
      <c r="AI181" s="297" t="s">
        <v>751</v>
      </c>
      <c r="AJ181" s="298"/>
      <c r="AK181" s="341"/>
      <c r="AL181" s="341"/>
      <c r="AM181" s="298"/>
      <c r="AN181" s="341"/>
    </row>
    <row r="182" spans="1:40" s="4" customFormat="1" ht="23.25" customHeight="1" x14ac:dyDescent="0.25">
      <c r="A182" s="349"/>
      <c r="B182" s="343" t="s">
        <v>752</v>
      </c>
      <c r="C182" s="853" t="s">
        <v>753</v>
      </c>
      <c r="D182" s="853"/>
      <c r="E182" s="853"/>
      <c r="F182" s="344" t="s">
        <v>78</v>
      </c>
      <c r="G182" s="351">
        <v>36</v>
      </c>
      <c r="H182" s="345"/>
      <c r="I182" s="351">
        <v>36</v>
      </c>
      <c r="J182" s="352"/>
      <c r="K182" s="345"/>
      <c r="L182" s="346">
        <v>196.76</v>
      </c>
      <c r="M182" s="345"/>
      <c r="N182" s="348">
        <v>6969.3</v>
      </c>
      <c r="O182" s="298"/>
      <c r="P182" s="298"/>
      <c r="Q182" s="298"/>
      <c r="R182" s="298"/>
      <c r="S182" s="298"/>
      <c r="T182" s="298"/>
      <c r="U182" s="298"/>
      <c r="V182" s="298"/>
      <c r="W182" s="298"/>
      <c r="X182" s="298"/>
      <c r="Y182" s="298"/>
      <c r="Z182" s="298"/>
      <c r="AA182" s="298"/>
      <c r="AB182" s="298"/>
      <c r="AC182" s="298"/>
      <c r="AD182" s="298"/>
      <c r="AE182" s="298"/>
      <c r="AF182" s="333"/>
      <c r="AG182" s="341"/>
      <c r="AH182" s="298"/>
      <c r="AI182" s="297" t="s">
        <v>753</v>
      </c>
      <c r="AJ182" s="298"/>
      <c r="AK182" s="341"/>
      <c r="AL182" s="341"/>
      <c r="AM182" s="298"/>
      <c r="AN182" s="341"/>
    </row>
    <row r="183" spans="1:40" s="4" customFormat="1" ht="15" customHeight="1" x14ac:dyDescent="0.25">
      <c r="A183" s="358"/>
      <c r="B183" s="359"/>
      <c r="C183" s="847" t="s">
        <v>81</v>
      </c>
      <c r="D183" s="847"/>
      <c r="E183" s="847"/>
      <c r="F183" s="336"/>
      <c r="G183" s="337"/>
      <c r="H183" s="337"/>
      <c r="I183" s="337"/>
      <c r="J183" s="339"/>
      <c r="K183" s="337"/>
      <c r="L183" s="360">
        <v>1147.77</v>
      </c>
      <c r="M183" s="355"/>
      <c r="N183" s="361">
        <v>40654.239999999998</v>
      </c>
      <c r="O183" s="298"/>
      <c r="P183" s="298"/>
      <c r="Q183" s="298"/>
      <c r="R183" s="298"/>
      <c r="S183" s="298"/>
      <c r="T183" s="298"/>
      <c r="U183" s="298"/>
      <c r="V183" s="298"/>
      <c r="W183" s="298"/>
      <c r="X183" s="298"/>
      <c r="Y183" s="298"/>
      <c r="Z183" s="298"/>
      <c r="AA183" s="298"/>
      <c r="AB183" s="298"/>
      <c r="AC183" s="298"/>
      <c r="AD183" s="298"/>
      <c r="AE183" s="298"/>
      <c r="AF183" s="333"/>
      <c r="AG183" s="341"/>
      <c r="AH183" s="298"/>
      <c r="AI183" s="298"/>
      <c r="AJ183" s="298"/>
      <c r="AK183" s="341" t="s">
        <v>81</v>
      </c>
      <c r="AL183" s="341"/>
      <c r="AM183" s="298"/>
      <c r="AN183" s="341"/>
    </row>
    <row r="184" spans="1:40" s="4" customFormat="1" ht="23.25" customHeight="1" x14ac:dyDescent="0.25">
      <c r="A184" s="370"/>
      <c r="B184" s="371"/>
      <c r="C184" s="371"/>
      <c r="D184" s="371"/>
      <c r="E184" s="371"/>
      <c r="F184" s="372"/>
      <c r="G184" s="372"/>
      <c r="H184" s="372"/>
      <c r="I184" s="372"/>
      <c r="J184" s="373"/>
      <c r="K184" s="372"/>
      <c r="L184" s="373"/>
      <c r="M184" s="345"/>
      <c r="N184" s="373"/>
      <c r="O184" s="298"/>
      <c r="P184" s="298"/>
      <c r="Q184" s="298"/>
      <c r="R184" s="298"/>
      <c r="S184" s="298"/>
      <c r="T184" s="298"/>
      <c r="U184" s="298"/>
      <c r="V184" s="298"/>
      <c r="W184" s="298"/>
      <c r="X184" s="298"/>
      <c r="Y184" s="298"/>
      <c r="Z184" s="298"/>
      <c r="AA184" s="298"/>
      <c r="AB184" s="298"/>
      <c r="AC184" s="298"/>
      <c r="AD184" s="298"/>
      <c r="AE184" s="298"/>
      <c r="AF184" s="333"/>
      <c r="AG184" s="341"/>
      <c r="AH184" s="298"/>
      <c r="AI184" s="298"/>
      <c r="AJ184" s="298"/>
      <c r="AK184" s="341"/>
      <c r="AL184" s="341"/>
      <c r="AM184" s="298"/>
      <c r="AN184" s="341"/>
    </row>
    <row r="185" spans="1:40" s="4" customFormat="1" ht="15" x14ac:dyDescent="0.25">
      <c r="A185" s="374"/>
      <c r="B185" s="375"/>
      <c r="C185" s="847" t="s">
        <v>1674</v>
      </c>
      <c r="D185" s="847"/>
      <c r="E185" s="847"/>
      <c r="F185" s="847"/>
      <c r="G185" s="847"/>
      <c r="H185" s="847"/>
      <c r="I185" s="847"/>
      <c r="J185" s="847"/>
      <c r="K185" s="847"/>
      <c r="L185" s="376"/>
      <c r="M185" s="377"/>
      <c r="N185" s="378"/>
      <c r="O185" s="298"/>
      <c r="P185" s="298"/>
      <c r="Q185" s="298"/>
      <c r="R185" s="298"/>
      <c r="S185" s="298"/>
      <c r="T185" s="298"/>
      <c r="U185" s="298"/>
      <c r="V185" s="298"/>
      <c r="W185" s="298"/>
      <c r="X185" s="298"/>
      <c r="Y185" s="298"/>
      <c r="Z185" s="298"/>
      <c r="AA185" s="298"/>
      <c r="AB185" s="298"/>
      <c r="AC185" s="298"/>
      <c r="AD185" s="298"/>
      <c r="AE185" s="298"/>
      <c r="AF185" s="333"/>
      <c r="AG185" s="341"/>
      <c r="AH185" s="298"/>
      <c r="AI185" s="298"/>
      <c r="AJ185" s="298"/>
      <c r="AK185" s="341"/>
      <c r="AL185" s="341" t="s">
        <v>1674</v>
      </c>
      <c r="AM185" s="298"/>
      <c r="AN185" s="341"/>
    </row>
    <row r="186" spans="1:40" s="4" customFormat="1" ht="15" x14ac:dyDescent="0.25">
      <c r="A186" s="379"/>
      <c r="B186" s="343"/>
      <c r="C186" s="853" t="s">
        <v>99</v>
      </c>
      <c r="D186" s="853"/>
      <c r="E186" s="853"/>
      <c r="F186" s="853"/>
      <c r="G186" s="853"/>
      <c r="H186" s="853"/>
      <c r="I186" s="853"/>
      <c r="J186" s="853"/>
      <c r="K186" s="853"/>
      <c r="L186" s="380">
        <v>1141.04</v>
      </c>
      <c r="M186" s="381"/>
      <c r="N186" s="382"/>
      <c r="O186" s="298"/>
      <c r="P186" s="298"/>
      <c r="Q186" s="298"/>
      <c r="R186" s="298"/>
      <c r="S186" s="298"/>
      <c r="T186" s="298"/>
      <c r="U186" s="298"/>
      <c r="V186" s="298"/>
      <c r="W186" s="298"/>
      <c r="X186" s="298"/>
      <c r="Y186" s="298"/>
      <c r="Z186" s="298"/>
      <c r="AA186" s="298"/>
      <c r="AB186" s="298"/>
      <c r="AC186" s="298"/>
      <c r="AD186" s="298"/>
      <c r="AE186" s="298"/>
      <c r="AF186" s="333"/>
      <c r="AG186" s="341"/>
      <c r="AH186" s="298"/>
      <c r="AI186" s="298"/>
      <c r="AJ186" s="298"/>
      <c r="AK186" s="341"/>
      <c r="AL186" s="341"/>
      <c r="AM186" s="297" t="s">
        <v>99</v>
      </c>
      <c r="AN186" s="341"/>
    </row>
    <row r="187" spans="1:40" s="4" customFormat="1" ht="15" customHeight="1" x14ac:dyDescent="0.25">
      <c r="A187" s="379"/>
      <c r="B187" s="343"/>
      <c r="C187" s="853" t="s">
        <v>100</v>
      </c>
      <c r="D187" s="853"/>
      <c r="E187" s="853"/>
      <c r="F187" s="853"/>
      <c r="G187" s="853"/>
      <c r="H187" s="853"/>
      <c r="I187" s="853"/>
      <c r="J187" s="853"/>
      <c r="K187" s="853"/>
      <c r="L187" s="383"/>
      <c r="M187" s="381"/>
      <c r="N187" s="382"/>
      <c r="O187" s="298"/>
      <c r="P187" s="298"/>
      <c r="Q187" s="298"/>
      <c r="R187" s="298"/>
      <c r="S187" s="298"/>
      <c r="T187" s="298"/>
      <c r="U187" s="298"/>
      <c r="V187" s="298"/>
      <c r="W187" s="298"/>
      <c r="X187" s="298"/>
      <c r="Y187" s="298"/>
      <c r="Z187" s="298"/>
      <c r="AA187" s="298"/>
      <c r="AB187" s="298"/>
      <c r="AC187" s="298"/>
      <c r="AD187" s="298"/>
      <c r="AE187" s="298"/>
      <c r="AF187" s="333"/>
      <c r="AG187" s="341"/>
      <c r="AH187" s="298"/>
      <c r="AI187" s="298"/>
      <c r="AJ187" s="298"/>
      <c r="AK187" s="341"/>
      <c r="AL187" s="341"/>
      <c r="AM187" s="297" t="s">
        <v>100</v>
      </c>
      <c r="AN187" s="341"/>
    </row>
    <row r="188" spans="1:40" s="4" customFormat="1" ht="15" x14ac:dyDescent="0.25">
      <c r="A188" s="379"/>
      <c r="B188" s="343"/>
      <c r="C188" s="853" t="s">
        <v>101</v>
      </c>
      <c r="D188" s="853"/>
      <c r="E188" s="853"/>
      <c r="F188" s="853"/>
      <c r="G188" s="853"/>
      <c r="H188" s="853"/>
      <c r="I188" s="853"/>
      <c r="J188" s="853"/>
      <c r="K188" s="853"/>
      <c r="L188" s="380">
        <v>1141.04</v>
      </c>
      <c r="M188" s="381"/>
      <c r="N188" s="382"/>
      <c r="O188" s="298"/>
      <c r="P188" s="298"/>
      <c r="Q188" s="298"/>
      <c r="R188" s="298"/>
      <c r="S188" s="298"/>
      <c r="T188" s="298"/>
      <c r="U188" s="298"/>
      <c r="V188" s="298"/>
      <c r="W188" s="298"/>
      <c r="X188" s="298"/>
      <c r="Y188" s="298"/>
      <c r="Z188" s="298"/>
      <c r="AA188" s="298"/>
      <c r="AB188" s="298"/>
      <c r="AC188" s="298"/>
      <c r="AD188" s="298"/>
      <c r="AE188" s="298"/>
      <c r="AF188" s="333"/>
      <c r="AG188" s="341"/>
      <c r="AH188" s="298"/>
      <c r="AI188" s="298"/>
      <c r="AJ188" s="298"/>
      <c r="AK188" s="341"/>
      <c r="AL188" s="341"/>
      <c r="AM188" s="297" t="s">
        <v>101</v>
      </c>
      <c r="AN188" s="341"/>
    </row>
    <row r="189" spans="1:40" s="4" customFormat="1" ht="23.25" customHeight="1" x14ac:dyDescent="0.25">
      <c r="A189" s="379"/>
      <c r="B189" s="343"/>
      <c r="C189" s="853" t="s">
        <v>759</v>
      </c>
      <c r="D189" s="853"/>
      <c r="E189" s="853"/>
      <c r="F189" s="853"/>
      <c r="G189" s="853"/>
      <c r="H189" s="853"/>
      <c r="I189" s="853"/>
      <c r="J189" s="853"/>
      <c r="K189" s="853"/>
      <c r="L189" s="380">
        <v>2396.1799999999998</v>
      </c>
      <c r="M189" s="381"/>
      <c r="N189" s="382"/>
      <c r="O189" s="298"/>
      <c r="P189" s="298"/>
      <c r="Q189" s="298"/>
      <c r="R189" s="298"/>
      <c r="S189" s="298"/>
      <c r="T189" s="298"/>
      <c r="U189" s="298"/>
      <c r="V189" s="298"/>
      <c r="W189" s="298"/>
      <c r="X189" s="298"/>
      <c r="Y189" s="298"/>
      <c r="Z189" s="298"/>
      <c r="AA189" s="298"/>
      <c r="AB189" s="298"/>
      <c r="AC189" s="298"/>
      <c r="AD189" s="298"/>
      <c r="AE189" s="298"/>
      <c r="AF189" s="333"/>
      <c r="AG189" s="341"/>
      <c r="AH189" s="298"/>
      <c r="AI189" s="298"/>
      <c r="AJ189" s="298"/>
      <c r="AK189" s="341"/>
      <c r="AL189" s="341"/>
      <c r="AM189" s="297" t="s">
        <v>759</v>
      </c>
      <c r="AN189" s="341"/>
    </row>
    <row r="190" spans="1:40" s="4" customFormat="1" ht="23.25" customHeight="1" x14ac:dyDescent="0.25">
      <c r="A190" s="379"/>
      <c r="B190" s="343"/>
      <c r="C190" s="853" t="s">
        <v>760</v>
      </c>
      <c r="D190" s="853"/>
      <c r="E190" s="853"/>
      <c r="F190" s="853"/>
      <c r="G190" s="853"/>
      <c r="H190" s="853"/>
      <c r="I190" s="853"/>
      <c r="J190" s="853"/>
      <c r="K190" s="853"/>
      <c r="L190" s="380">
        <v>2396.1799999999998</v>
      </c>
      <c r="M190" s="381"/>
      <c r="N190" s="382"/>
      <c r="O190" s="298"/>
      <c r="P190" s="298"/>
      <c r="Q190" s="298"/>
      <c r="R190" s="298"/>
      <c r="S190" s="298"/>
      <c r="T190" s="298"/>
      <c r="U190" s="298"/>
      <c r="V190" s="298"/>
      <c r="W190" s="298"/>
      <c r="X190" s="298"/>
      <c r="Y190" s="298"/>
      <c r="Z190" s="298"/>
      <c r="AA190" s="298"/>
      <c r="AB190" s="298"/>
      <c r="AC190" s="298"/>
      <c r="AD190" s="298"/>
      <c r="AE190" s="298"/>
      <c r="AF190" s="333"/>
      <c r="AG190" s="341"/>
      <c r="AH190" s="298"/>
      <c r="AI190" s="298"/>
      <c r="AJ190" s="298"/>
      <c r="AK190" s="341"/>
      <c r="AL190" s="341"/>
      <c r="AM190" s="297" t="s">
        <v>760</v>
      </c>
      <c r="AN190" s="341"/>
    </row>
    <row r="191" spans="1:40" s="4" customFormat="1" ht="15" customHeight="1" x14ac:dyDescent="0.25">
      <c r="A191" s="379"/>
      <c r="B191" s="343"/>
      <c r="C191" s="853" t="s">
        <v>229</v>
      </c>
      <c r="D191" s="853"/>
      <c r="E191" s="853"/>
      <c r="F191" s="853"/>
      <c r="G191" s="853"/>
      <c r="H191" s="853"/>
      <c r="I191" s="853"/>
      <c r="J191" s="853"/>
      <c r="K191" s="853"/>
      <c r="L191" s="383"/>
      <c r="M191" s="381"/>
      <c r="N191" s="382"/>
      <c r="O191" s="298"/>
      <c r="P191" s="298"/>
      <c r="Q191" s="298"/>
      <c r="R191" s="298"/>
      <c r="S191" s="298"/>
      <c r="T191" s="298"/>
      <c r="U191" s="298"/>
      <c r="V191" s="298"/>
      <c r="W191" s="298"/>
      <c r="X191" s="298"/>
      <c r="Y191" s="298"/>
      <c r="Z191" s="298"/>
      <c r="AA191" s="298"/>
      <c r="AB191" s="298"/>
      <c r="AC191" s="298"/>
      <c r="AD191" s="298"/>
      <c r="AE191" s="298"/>
      <c r="AF191" s="333"/>
      <c r="AG191" s="341"/>
      <c r="AH191" s="298"/>
      <c r="AI191" s="298"/>
      <c r="AJ191" s="298"/>
      <c r="AK191" s="341"/>
      <c r="AL191" s="341"/>
      <c r="AM191" s="297" t="s">
        <v>229</v>
      </c>
      <c r="AN191" s="341"/>
    </row>
    <row r="192" spans="1:40" s="4" customFormat="1" ht="34.5" customHeight="1" x14ac:dyDescent="0.25">
      <c r="A192" s="379"/>
      <c r="B192" s="343"/>
      <c r="C192" s="853" t="s">
        <v>230</v>
      </c>
      <c r="D192" s="853"/>
      <c r="E192" s="853"/>
      <c r="F192" s="853"/>
      <c r="G192" s="853"/>
      <c r="H192" s="853"/>
      <c r="I192" s="853"/>
      <c r="J192" s="853"/>
      <c r="K192" s="853"/>
      <c r="L192" s="380">
        <v>1141.04</v>
      </c>
      <c r="M192" s="381"/>
      <c r="N192" s="382"/>
      <c r="O192" s="298"/>
      <c r="P192" s="298"/>
      <c r="Q192" s="298"/>
      <c r="R192" s="298"/>
      <c r="S192" s="298"/>
      <c r="T192" s="298"/>
      <c r="U192" s="298"/>
      <c r="V192" s="298"/>
      <c r="W192" s="298"/>
      <c r="X192" s="298"/>
      <c r="Y192" s="298"/>
      <c r="Z192" s="298"/>
      <c r="AA192" s="298"/>
      <c r="AB192" s="298"/>
      <c r="AC192" s="298"/>
      <c r="AD192" s="298"/>
      <c r="AE192" s="298"/>
      <c r="AF192" s="333"/>
      <c r="AG192" s="341"/>
      <c r="AH192" s="298"/>
      <c r="AI192" s="298"/>
      <c r="AJ192" s="298"/>
      <c r="AK192" s="341"/>
      <c r="AL192" s="341"/>
      <c r="AM192" s="297" t="s">
        <v>230</v>
      </c>
      <c r="AN192" s="341"/>
    </row>
    <row r="193" spans="1:40" s="4" customFormat="1" ht="15" x14ac:dyDescent="0.25">
      <c r="A193" s="379"/>
      <c r="B193" s="343"/>
      <c r="C193" s="853" t="s">
        <v>234</v>
      </c>
      <c r="D193" s="853"/>
      <c r="E193" s="853"/>
      <c r="F193" s="853"/>
      <c r="G193" s="853"/>
      <c r="H193" s="853"/>
      <c r="I193" s="853"/>
      <c r="J193" s="853"/>
      <c r="K193" s="853"/>
      <c r="L193" s="388">
        <v>844.36</v>
      </c>
      <c r="M193" s="381"/>
      <c r="N193" s="382"/>
      <c r="O193" s="298"/>
      <c r="P193" s="298"/>
      <c r="Q193" s="298"/>
      <c r="R193" s="298"/>
      <c r="S193" s="298"/>
      <c r="T193" s="298"/>
      <c r="U193" s="298"/>
      <c r="V193" s="298"/>
      <c r="W193" s="298"/>
      <c r="X193" s="298"/>
      <c r="Y193" s="298"/>
      <c r="Z193" s="298"/>
      <c r="AA193" s="298"/>
      <c r="AB193" s="298"/>
      <c r="AC193" s="298"/>
      <c r="AD193" s="298"/>
      <c r="AE193" s="298"/>
      <c r="AF193" s="333"/>
      <c r="AG193" s="341"/>
      <c r="AH193" s="298"/>
      <c r="AI193" s="298"/>
      <c r="AJ193" s="298"/>
      <c r="AK193" s="341"/>
      <c r="AL193" s="341"/>
      <c r="AM193" s="297" t="s">
        <v>234</v>
      </c>
      <c r="AN193" s="341"/>
    </row>
    <row r="194" spans="1:40" s="4" customFormat="1" ht="15" x14ac:dyDescent="0.25">
      <c r="A194" s="379"/>
      <c r="B194" s="343"/>
      <c r="C194" s="853" t="s">
        <v>235</v>
      </c>
      <c r="D194" s="853"/>
      <c r="E194" s="853"/>
      <c r="F194" s="853"/>
      <c r="G194" s="853"/>
      <c r="H194" s="853"/>
      <c r="I194" s="853"/>
      <c r="J194" s="853"/>
      <c r="K194" s="853"/>
      <c r="L194" s="388">
        <v>410.78</v>
      </c>
      <c r="M194" s="381"/>
      <c r="N194" s="382"/>
      <c r="O194" s="298"/>
      <c r="P194" s="298"/>
      <c r="Q194" s="298"/>
      <c r="R194" s="298"/>
      <c r="S194" s="298"/>
      <c r="T194" s="298"/>
      <c r="U194" s="298"/>
      <c r="V194" s="298"/>
      <c r="W194" s="298"/>
      <c r="X194" s="298"/>
      <c r="Y194" s="298"/>
      <c r="Z194" s="298"/>
      <c r="AA194" s="298"/>
      <c r="AB194" s="298"/>
      <c r="AC194" s="298"/>
      <c r="AD194" s="298"/>
      <c r="AE194" s="298"/>
      <c r="AF194" s="333"/>
      <c r="AG194" s="341"/>
      <c r="AH194" s="298"/>
      <c r="AI194" s="298"/>
      <c r="AJ194" s="298"/>
      <c r="AK194" s="341"/>
      <c r="AL194" s="341"/>
      <c r="AM194" s="297" t="s">
        <v>235</v>
      </c>
      <c r="AN194" s="341"/>
    </row>
    <row r="195" spans="1:40" s="4" customFormat="1" ht="15" customHeight="1" x14ac:dyDescent="0.25">
      <c r="A195" s="379"/>
      <c r="B195" s="343"/>
      <c r="C195" s="853" t="s">
        <v>110</v>
      </c>
      <c r="D195" s="853"/>
      <c r="E195" s="853"/>
      <c r="F195" s="853"/>
      <c r="G195" s="853"/>
      <c r="H195" s="853"/>
      <c r="I195" s="853"/>
      <c r="J195" s="853"/>
      <c r="K195" s="853"/>
      <c r="L195" s="380">
        <v>1141.04</v>
      </c>
      <c r="M195" s="381"/>
      <c r="N195" s="382"/>
      <c r="O195" s="298"/>
      <c r="P195" s="298"/>
      <c r="Q195" s="298"/>
      <c r="R195" s="298"/>
      <c r="S195" s="298"/>
      <c r="T195" s="298"/>
      <c r="U195" s="298"/>
      <c r="V195" s="298"/>
      <c r="W195" s="298"/>
      <c r="X195" s="298"/>
      <c r="Y195" s="298"/>
      <c r="Z195" s="298"/>
      <c r="AA195" s="298"/>
      <c r="AB195" s="298"/>
      <c r="AC195" s="298"/>
      <c r="AD195" s="298"/>
      <c r="AE195" s="298"/>
      <c r="AF195" s="333"/>
      <c r="AG195" s="341"/>
      <c r="AH195" s="298"/>
      <c r="AI195" s="298"/>
      <c r="AJ195" s="298"/>
      <c r="AK195" s="341"/>
      <c r="AL195" s="341"/>
      <c r="AM195" s="297" t="s">
        <v>110</v>
      </c>
      <c r="AN195" s="341"/>
    </row>
    <row r="196" spans="1:40" s="4" customFormat="1" ht="15" x14ac:dyDescent="0.25">
      <c r="A196" s="379"/>
      <c r="B196" s="343"/>
      <c r="C196" s="853" t="s">
        <v>111</v>
      </c>
      <c r="D196" s="853"/>
      <c r="E196" s="853"/>
      <c r="F196" s="853"/>
      <c r="G196" s="853"/>
      <c r="H196" s="853"/>
      <c r="I196" s="853"/>
      <c r="J196" s="853"/>
      <c r="K196" s="853"/>
      <c r="L196" s="388">
        <v>844.36</v>
      </c>
      <c r="M196" s="381"/>
      <c r="N196" s="382"/>
      <c r="O196" s="298"/>
      <c r="P196" s="298"/>
      <c r="Q196" s="298"/>
      <c r="R196" s="298"/>
      <c r="S196" s="298"/>
      <c r="T196" s="298"/>
      <c r="U196" s="298"/>
      <c r="V196" s="298"/>
      <c r="W196" s="298"/>
      <c r="X196" s="298"/>
      <c r="Y196" s="298"/>
      <c r="Z196" s="298"/>
      <c r="AA196" s="298"/>
      <c r="AB196" s="298"/>
      <c r="AC196" s="298"/>
      <c r="AD196" s="298"/>
      <c r="AE196" s="298"/>
      <c r="AF196" s="333"/>
      <c r="AG196" s="341"/>
      <c r="AH196" s="298"/>
      <c r="AI196" s="298"/>
      <c r="AJ196" s="298"/>
      <c r="AK196" s="341"/>
      <c r="AL196" s="341"/>
      <c r="AM196" s="297" t="s">
        <v>111</v>
      </c>
      <c r="AN196" s="341"/>
    </row>
    <row r="197" spans="1:40" s="4" customFormat="1" ht="23.25" customHeight="1" x14ac:dyDescent="0.25">
      <c r="A197" s="379"/>
      <c r="B197" s="343"/>
      <c r="C197" s="853" t="s">
        <v>112</v>
      </c>
      <c r="D197" s="853"/>
      <c r="E197" s="853"/>
      <c r="F197" s="853"/>
      <c r="G197" s="853"/>
      <c r="H197" s="853"/>
      <c r="I197" s="853"/>
      <c r="J197" s="853"/>
      <c r="K197" s="853"/>
      <c r="L197" s="388">
        <v>410.78</v>
      </c>
      <c r="M197" s="381"/>
      <c r="N197" s="382"/>
      <c r="O197" s="298"/>
      <c r="P197" s="298"/>
      <c r="Q197" s="298"/>
      <c r="R197" s="298"/>
      <c r="S197" s="298"/>
      <c r="T197" s="298"/>
      <c r="U197" s="298"/>
      <c r="V197" s="298"/>
      <c r="W197" s="298"/>
      <c r="X197" s="298"/>
      <c r="Y197" s="298"/>
      <c r="Z197" s="298"/>
      <c r="AA197" s="298"/>
      <c r="AB197" s="298"/>
      <c r="AC197" s="298"/>
      <c r="AD197" s="298"/>
      <c r="AE197" s="298"/>
      <c r="AF197" s="333"/>
      <c r="AG197" s="341"/>
      <c r="AH197" s="298"/>
      <c r="AI197" s="298"/>
      <c r="AJ197" s="298"/>
      <c r="AK197" s="341"/>
      <c r="AL197" s="341"/>
      <c r="AM197" s="297" t="s">
        <v>112</v>
      </c>
      <c r="AN197" s="341"/>
    </row>
    <row r="198" spans="1:40" s="4" customFormat="1" ht="23.25" customHeight="1" x14ac:dyDescent="0.25">
      <c r="A198" s="379"/>
      <c r="B198" s="384"/>
      <c r="C198" s="861" t="s">
        <v>1675</v>
      </c>
      <c r="D198" s="861"/>
      <c r="E198" s="861"/>
      <c r="F198" s="861"/>
      <c r="G198" s="861"/>
      <c r="H198" s="861"/>
      <c r="I198" s="861"/>
      <c r="J198" s="861"/>
      <c r="K198" s="861"/>
      <c r="L198" s="385">
        <v>2396.1799999999998</v>
      </c>
      <c r="M198" s="386"/>
      <c r="N198" s="387"/>
      <c r="O198" s="298"/>
      <c r="P198" s="298"/>
      <c r="Q198" s="298"/>
      <c r="R198" s="298"/>
      <c r="S198" s="298"/>
      <c r="T198" s="298"/>
      <c r="U198" s="298"/>
      <c r="V198" s="298"/>
      <c r="W198" s="298"/>
      <c r="X198" s="298"/>
      <c r="Y198" s="298"/>
      <c r="Z198" s="298"/>
      <c r="AA198" s="298"/>
      <c r="AB198" s="298"/>
      <c r="AC198" s="298"/>
      <c r="AD198" s="298"/>
      <c r="AE198" s="298"/>
      <c r="AF198" s="333"/>
      <c r="AG198" s="341"/>
      <c r="AH198" s="298"/>
      <c r="AI198" s="298"/>
      <c r="AJ198" s="298"/>
      <c r="AK198" s="341"/>
      <c r="AL198" s="341"/>
      <c r="AM198" s="298"/>
      <c r="AN198" s="341" t="s">
        <v>1675</v>
      </c>
    </row>
    <row r="199" spans="1:40" s="4" customFormat="1" ht="15" customHeight="1" x14ac:dyDescent="0.25">
      <c r="A199" s="865" t="s">
        <v>1637</v>
      </c>
      <c r="B199" s="866"/>
      <c r="C199" s="866"/>
      <c r="D199" s="866"/>
      <c r="E199" s="866"/>
      <c r="F199" s="866"/>
      <c r="G199" s="866"/>
      <c r="H199" s="866"/>
      <c r="I199" s="866"/>
      <c r="J199" s="866"/>
      <c r="K199" s="866"/>
      <c r="L199" s="866"/>
      <c r="M199" s="866"/>
      <c r="N199" s="867"/>
      <c r="O199" s="298"/>
      <c r="P199" s="298"/>
      <c r="Q199" s="298"/>
      <c r="R199" s="298"/>
      <c r="S199" s="298"/>
      <c r="T199" s="298"/>
      <c r="U199" s="298"/>
      <c r="V199" s="298"/>
      <c r="W199" s="298"/>
      <c r="X199" s="298"/>
      <c r="Y199" s="298"/>
      <c r="Z199" s="298"/>
      <c r="AA199" s="298"/>
      <c r="AB199" s="298"/>
      <c r="AC199" s="298"/>
      <c r="AD199" s="298"/>
      <c r="AE199" s="298"/>
      <c r="AF199" s="333" t="s">
        <v>1637</v>
      </c>
      <c r="AG199" s="341"/>
      <c r="AH199" s="298"/>
      <c r="AI199" s="298"/>
      <c r="AJ199" s="298"/>
      <c r="AK199" s="341"/>
      <c r="AL199" s="341"/>
      <c r="AM199" s="298"/>
      <c r="AN199" s="341"/>
    </row>
    <row r="200" spans="1:40" s="4" customFormat="1" ht="23.25" customHeight="1" x14ac:dyDescent="0.25">
      <c r="A200" s="334" t="s">
        <v>180</v>
      </c>
      <c r="B200" s="335" t="s">
        <v>1615</v>
      </c>
      <c r="C200" s="847" t="s">
        <v>1616</v>
      </c>
      <c r="D200" s="847"/>
      <c r="E200" s="847"/>
      <c r="F200" s="336" t="s">
        <v>174</v>
      </c>
      <c r="G200" s="337">
        <v>3</v>
      </c>
      <c r="H200" s="338">
        <v>1</v>
      </c>
      <c r="I200" s="338">
        <v>3</v>
      </c>
      <c r="J200" s="339"/>
      <c r="K200" s="337"/>
      <c r="L200" s="339"/>
      <c r="M200" s="337"/>
      <c r="N200" s="340"/>
      <c r="O200" s="298"/>
      <c r="P200" s="298"/>
      <c r="Q200" s="298"/>
      <c r="R200" s="298"/>
      <c r="S200" s="298"/>
      <c r="T200" s="298"/>
      <c r="U200" s="298"/>
      <c r="V200" s="298"/>
      <c r="W200" s="298"/>
      <c r="X200" s="298"/>
      <c r="Y200" s="298"/>
      <c r="Z200" s="298"/>
      <c r="AA200" s="298"/>
      <c r="AB200" s="298"/>
      <c r="AC200" s="298"/>
      <c r="AD200" s="298"/>
      <c r="AE200" s="298"/>
      <c r="AF200" s="333"/>
      <c r="AG200" s="341" t="s">
        <v>1616</v>
      </c>
      <c r="AH200" s="298"/>
      <c r="AI200" s="298"/>
      <c r="AJ200" s="298"/>
      <c r="AK200" s="341"/>
      <c r="AL200" s="341"/>
      <c r="AM200" s="298"/>
      <c r="AN200" s="341"/>
    </row>
    <row r="201" spans="1:40" s="4" customFormat="1" ht="15" x14ac:dyDescent="0.25">
      <c r="A201" s="342"/>
      <c r="B201" s="343" t="s">
        <v>60</v>
      </c>
      <c r="C201" s="853" t="s">
        <v>66</v>
      </c>
      <c r="D201" s="853"/>
      <c r="E201" s="853"/>
      <c r="F201" s="344"/>
      <c r="G201" s="345"/>
      <c r="H201" s="345"/>
      <c r="I201" s="345"/>
      <c r="J201" s="346">
        <v>65.94</v>
      </c>
      <c r="K201" s="345"/>
      <c r="L201" s="346">
        <v>197.82</v>
      </c>
      <c r="M201" s="347">
        <v>35.42</v>
      </c>
      <c r="N201" s="348">
        <v>7006.78</v>
      </c>
      <c r="O201" s="298"/>
      <c r="P201" s="298"/>
      <c r="Q201" s="298"/>
      <c r="R201" s="298"/>
      <c r="S201" s="298"/>
      <c r="T201" s="298"/>
      <c r="U201" s="298"/>
      <c r="V201" s="298"/>
      <c r="W201" s="298"/>
      <c r="X201" s="298"/>
      <c r="Y201" s="298"/>
      <c r="Z201" s="298"/>
      <c r="AA201" s="298"/>
      <c r="AB201" s="298"/>
      <c r="AC201" s="298"/>
      <c r="AD201" s="298"/>
      <c r="AE201" s="298"/>
      <c r="AF201" s="333"/>
      <c r="AG201" s="341"/>
      <c r="AH201" s="297" t="s">
        <v>66</v>
      </c>
      <c r="AI201" s="298"/>
      <c r="AJ201" s="298"/>
      <c r="AK201" s="341"/>
      <c r="AL201" s="341"/>
      <c r="AM201" s="298"/>
      <c r="AN201" s="341"/>
    </row>
    <row r="202" spans="1:40" s="4" customFormat="1" ht="15" x14ac:dyDescent="0.25">
      <c r="A202" s="349"/>
      <c r="B202" s="343"/>
      <c r="C202" s="853" t="s">
        <v>71</v>
      </c>
      <c r="D202" s="853"/>
      <c r="E202" s="853"/>
      <c r="F202" s="344" t="s">
        <v>72</v>
      </c>
      <c r="G202" s="350">
        <v>5.4</v>
      </c>
      <c r="H202" s="345"/>
      <c r="I202" s="350">
        <v>16.2</v>
      </c>
      <c r="J202" s="352"/>
      <c r="K202" s="345"/>
      <c r="L202" s="352"/>
      <c r="M202" s="345"/>
      <c r="N202" s="353"/>
      <c r="O202" s="298"/>
      <c r="P202" s="298"/>
      <c r="Q202" s="298"/>
      <c r="R202" s="298"/>
      <c r="S202" s="298"/>
      <c r="T202" s="298"/>
      <c r="U202" s="298"/>
      <c r="V202" s="298"/>
      <c r="W202" s="298"/>
      <c r="X202" s="298"/>
      <c r="Y202" s="298"/>
      <c r="Z202" s="298"/>
      <c r="AA202" s="298"/>
      <c r="AB202" s="298"/>
      <c r="AC202" s="298"/>
      <c r="AD202" s="298"/>
      <c r="AE202" s="298"/>
      <c r="AF202" s="333"/>
      <c r="AG202" s="341"/>
      <c r="AH202" s="298"/>
      <c r="AI202" s="297" t="s">
        <v>71</v>
      </c>
      <c r="AJ202" s="298"/>
      <c r="AK202" s="341"/>
      <c r="AL202" s="341"/>
      <c r="AM202" s="298"/>
      <c r="AN202" s="341"/>
    </row>
    <row r="203" spans="1:40" s="4" customFormat="1" ht="15" customHeight="1" x14ac:dyDescent="0.25">
      <c r="A203" s="342"/>
      <c r="B203" s="343"/>
      <c r="C203" s="854" t="s">
        <v>74</v>
      </c>
      <c r="D203" s="854"/>
      <c r="E203" s="854"/>
      <c r="F203" s="354"/>
      <c r="G203" s="355"/>
      <c r="H203" s="355"/>
      <c r="I203" s="355"/>
      <c r="J203" s="356">
        <v>65.94</v>
      </c>
      <c r="K203" s="355"/>
      <c r="L203" s="356">
        <v>197.82</v>
      </c>
      <c r="M203" s="355"/>
      <c r="N203" s="357">
        <v>7006.78</v>
      </c>
      <c r="O203" s="298"/>
      <c r="P203" s="298"/>
      <c r="Q203" s="298"/>
      <c r="R203" s="298"/>
      <c r="S203" s="298"/>
      <c r="T203" s="298"/>
      <c r="U203" s="298"/>
      <c r="V203" s="298"/>
      <c r="W203" s="298"/>
      <c r="X203" s="298"/>
      <c r="Y203" s="298"/>
      <c r="Z203" s="298"/>
      <c r="AA203" s="298"/>
      <c r="AB203" s="298"/>
      <c r="AC203" s="298"/>
      <c r="AD203" s="298"/>
      <c r="AE203" s="298"/>
      <c r="AF203" s="333"/>
      <c r="AG203" s="341"/>
      <c r="AH203" s="298"/>
      <c r="AI203" s="298"/>
      <c r="AJ203" s="297" t="s">
        <v>74</v>
      </c>
      <c r="AK203" s="341"/>
      <c r="AL203" s="341"/>
      <c r="AM203" s="298"/>
      <c r="AN203" s="341"/>
    </row>
    <row r="204" spans="1:40" s="4" customFormat="1" ht="15" x14ac:dyDescent="0.25">
      <c r="A204" s="349"/>
      <c r="B204" s="343"/>
      <c r="C204" s="853" t="s">
        <v>75</v>
      </c>
      <c r="D204" s="853"/>
      <c r="E204" s="853"/>
      <c r="F204" s="344"/>
      <c r="G204" s="345"/>
      <c r="H204" s="345"/>
      <c r="I204" s="345"/>
      <c r="J204" s="352"/>
      <c r="K204" s="345"/>
      <c r="L204" s="346">
        <v>197.82</v>
      </c>
      <c r="M204" s="345"/>
      <c r="N204" s="348">
        <v>7006.78</v>
      </c>
      <c r="O204" s="298"/>
      <c r="P204" s="298"/>
      <c r="Q204" s="298"/>
      <c r="R204" s="298"/>
      <c r="S204" s="298"/>
      <c r="T204" s="298"/>
      <c r="U204" s="298"/>
      <c r="V204" s="298"/>
      <c r="W204" s="298"/>
      <c r="X204" s="298"/>
      <c r="Y204" s="298"/>
      <c r="Z204" s="298"/>
      <c r="AA204" s="298"/>
      <c r="AB204" s="298"/>
      <c r="AC204" s="298"/>
      <c r="AD204" s="298"/>
      <c r="AE204" s="298"/>
      <c r="AF204" s="333"/>
      <c r="AG204" s="341"/>
      <c r="AH204" s="298"/>
      <c r="AI204" s="297" t="s">
        <v>75</v>
      </c>
      <c r="AJ204" s="298"/>
      <c r="AK204" s="341"/>
      <c r="AL204" s="341"/>
      <c r="AM204" s="298"/>
      <c r="AN204" s="341"/>
    </row>
    <row r="205" spans="1:40" s="4" customFormat="1" ht="23.25" customHeight="1" x14ac:dyDescent="0.25">
      <c r="A205" s="349"/>
      <c r="B205" s="343" t="s">
        <v>750</v>
      </c>
      <c r="C205" s="853" t="s">
        <v>751</v>
      </c>
      <c r="D205" s="853"/>
      <c r="E205" s="853"/>
      <c r="F205" s="344" t="s">
        <v>78</v>
      </c>
      <c r="G205" s="351">
        <v>74</v>
      </c>
      <c r="H205" s="345"/>
      <c r="I205" s="351">
        <v>74</v>
      </c>
      <c r="J205" s="352"/>
      <c r="K205" s="345"/>
      <c r="L205" s="346">
        <v>146.38999999999999</v>
      </c>
      <c r="M205" s="345"/>
      <c r="N205" s="348">
        <v>5185.0200000000004</v>
      </c>
      <c r="O205" s="298"/>
      <c r="P205" s="298"/>
      <c r="Q205" s="298"/>
      <c r="R205" s="298"/>
      <c r="S205" s="298"/>
      <c r="T205" s="298"/>
      <c r="U205" s="298"/>
      <c r="V205" s="298"/>
      <c r="W205" s="298"/>
      <c r="X205" s="298"/>
      <c r="Y205" s="298"/>
      <c r="Z205" s="298"/>
      <c r="AA205" s="298"/>
      <c r="AB205" s="298"/>
      <c r="AC205" s="298"/>
      <c r="AD205" s="298"/>
      <c r="AE205" s="298"/>
      <c r="AF205" s="333"/>
      <c r="AG205" s="341"/>
      <c r="AH205" s="298"/>
      <c r="AI205" s="297" t="s">
        <v>751</v>
      </c>
      <c r="AJ205" s="298"/>
      <c r="AK205" s="341"/>
      <c r="AL205" s="341"/>
      <c r="AM205" s="298"/>
      <c r="AN205" s="341"/>
    </row>
    <row r="206" spans="1:40" s="4" customFormat="1" ht="23.25" customHeight="1" x14ac:dyDescent="0.25">
      <c r="A206" s="349"/>
      <c r="B206" s="343" t="s">
        <v>752</v>
      </c>
      <c r="C206" s="853" t="s">
        <v>753</v>
      </c>
      <c r="D206" s="853"/>
      <c r="E206" s="853"/>
      <c r="F206" s="344" t="s">
        <v>78</v>
      </c>
      <c r="G206" s="351">
        <v>36</v>
      </c>
      <c r="H206" s="345"/>
      <c r="I206" s="351">
        <v>36</v>
      </c>
      <c r="J206" s="352"/>
      <c r="K206" s="345"/>
      <c r="L206" s="346">
        <v>71.22</v>
      </c>
      <c r="M206" s="345"/>
      <c r="N206" s="348">
        <v>2522.44</v>
      </c>
      <c r="O206" s="298"/>
      <c r="P206" s="298"/>
      <c r="Q206" s="298"/>
      <c r="R206" s="298"/>
      <c r="S206" s="298"/>
      <c r="T206" s="298"/>
      <c r="U206" s="298"/>
      <c r="V206" s="298"/>
      <c r="W206" s="298"/>
      <c r="X206" s="298"/>
      <c r="Y206" s="298"/>
      <c r="Z206" s="298"/>
      <c r="AA206" s="298"/>
      <c r="AB206" s="298"/>
      <c r="AC206" s="298"/>
      <c r="AD206" s="298"/>
      <c r="AE206" s="298"/>
      <c r="AF206" s="333"/>
      <c r="AG206" s="341"/>
      <c r="AH206" s="298"/>
      <c r="AI206" s="297" t="s">
        <v>753</v>
      </c>
      <c r="AJ206" s="298"/>
      <c r="AK206" s="341"/>
      <c r="AL206" s="341"/>
      <c r="AM206" s="298"/>
      <c r="AN206" s="341"/>
    </row>
    <row r="207" spans="1:40" s="4" customFormat="1" ht="15" customHeight="1" x14ac:dyDescent="0.25">
      <c r="A207" s="358"/>
      <c r="B207" s="359"/>
      <c r="C207" s="847" t="s">
        <v>81</v>
      </c>
      <c r="D207" s="847"/>
      <c r="E207" s="847"/>
      <c r="F207" s="336"/>
      <c r="G207" s="337"/>
      <c r="H207" s="337"/>
      <c r="I207" s="337"/>
      <c r="J207" s="339"/>
      <c r="K207" s="337"/>
      <c r="L207" s="362">
        <v>415.43</v>
      </c>
      <c r="M207" s="355"/>
      <c r="N207" s="361">
        <v>14714.24</v>
      </c>
      <c r="O207" s="298"/>
      <c r="P207" s="298"/>
      <c r="Q207" s="298"/>
      <c r="R207" s="298"/>
      <c r="S207" s="298"/>
      <c r="T207" s="298"/>
      <c r="U207" s="298"/>
      <c r="V207" s="298"/>
      <c r="W207" s="298"/>
      <c r="X207" s="298"/>
      <c r="Y207" s="298"/>
      <c r="Z207" s="298"/>
      <c r="AA207" s="298"/>
      <c r="AB207" s="298"/>
      <c r="AC207" s="298"/>
      <c r="AD207" s="298"/>
      <c r="AE207" s="298"/>
      <c r="AF207" s="333"/>
      <c r="AG207" s="341"/>
      <c r="AH207" s="298"/>
      <c r="AI207" s="298"/>
      <c r="AJ207" s="298"/>
      <c r="AK207" s="341" t="s">
        <v>81</v>
      </c>
      <c r="AL207" s="341"/>
      <c r="AM207" s="298"/>
      <c r="AN207" s="341"/>
    </row>
    <row r="208" spans="1:40" s="4" customFormat="1" ht="33.75" customHeight="1" x14ac:dyDescent="0.25">
      <c r="A208" s="334" t="s">
        <v>183</v>
      </c>
      <c r="B208" s="335" t="s">
        <v>1619</v>
      </c>
      <c r="C208" s="847" t="s">
        <v>1620</v>
      </c>
      <c r="D208" s="847"/>
      <c r="E208" s="847"/>
      <c r="F208" s="336" t="s">
        <v>979</v>
      </c>
      <c r="G208" s="337">
        <v>1</v>
      </c>
      <c r="H208" s="338">
        <v>1</v>
      </c>
      <c r="I208" s="338">
        <v>1</v>
      </c>
      <c r="J208" s="339"/>
      <c r="K208" s="337"/>
      <c r="L208" s="339"/>
      <c r="M208" s="337"/>
      <c r="N208" s="340"/>
      <c r="O208" s="298"/>
      <c r="P208" s="298"/>
      <c r="Q208" s="298"/>
      <c r="R208" s="298"/>
      <c r="S208" s="298"/>
      <c r="T208" s="298"/>
      <c r="U208" s="298"/>
      <c r="V208" s="298"/>
      <c r="W208" s="298"/>
      <c r="X208" s="298"/>
      <c r="Y208" s="298"/>
      <c r="Z208" s="298"/>
      <c r="AA208" s="298"/>
      <c r="AB208" s="298"/>
      <c r="AC208" s="298"/>
      <c r="AD208" s="298"/>
      <c r="AE208" s="298"/>
      <c r="AF208" s="333"/>
      <c r="AG208" s="341" t="s">
        <v>1620</v>
      </c>
      <c r="AH208" s="298"/>
      <c r="AI208" s="298"/>
      <c r="AJ208" s="298"/>
      <c r="AK208" s="341"/>
      <c r="AL208" s="341"/>
      <c r="AM208" s="298"/>
      <c r="AN208" s="341"/>
    </row>
    <row r="209" spans="1:40" s="4" customFormat="1" ht="15" x14ac:dyDescent="0.25">
      <c r="A209" s="342"/>
      <c r="B209" s="343" t="s">
        <v>60</v>
      </c>
      <c r="C209" s="853" t="s">
        <v>66</v>
      </c>
      <c r="D209" s="853"/>
      <c r="E209" s="853"/>
      <c r="F209" s="344"/>
      <c r="G209" s="345"/>
      <c r="H209" s="345"/>
      <c r="I209" s="345"/>
      <c r="J209" s="346">
        <v>23.05</v>
      </c>
      <c r="K209" s="345"/>
      <c r="L209" s="346">
        <v>23.05</v>
      </c>
      <c r="M209" s="347">
        <v>35.42</v>
      </c>
      <c r="N209" s="363">
        <v>816.43</v>
      </c>
      <c r="O209" s="298"/>
      <c r="P209" s="298"/>
      <c r="Q209" s="298"/>
      <c r="R209" s="298"/>
      <c r="S209" s="298"/>
      <c r="T209" s="298"/>
      <c r="U209" s="298"/>
      <c r="V209" s="298"/>
      <c r="W209" s="298"/>
      <c r="X209" s="298"/>
      <c r="Y209" s="298"/>
      <c r="Z209" s="298"/>
      <c r="AA209" s="298"/>
      <c r="AB209" s="298"/>
      <c r="AC209" s="298"/>
      <c r="AD209" s="298"/>
      <c r="AE209" s="298"/>
      <c r="AF209" s="333"/>
      <c r="AG209" s="341"/>
      <c r="AH209" s="297" t="s">
        <v>66</v>
      </c>
      <c r="AI209" s="298"/>
      <c r="AJ209" s="298"/>
      <c r="AK209" s="341"/>
      <c r="AL209" s="341"/>
      <c r="AM209" s="298"/>
      <c r="AN209" s="341"/>
    </row>
    <row r="210" spans="1:40" s="4" customFormat="1" ht="15" x14ac:dyDescent="0.25">
      <c r="A210" s="349"/>
      <c r="B210" s="343"/>
      <c r="C210" s="853" t="s">
        <v>71</v>
      </c>
      <c r="D210" s="853"/>
      <c r="E210" s="853"/>
      <c r="F210" s="344" t="s">
        <v>72</v>
      </c>
      <c r="G210" s="350">
        <v>1.8</v>
      </c>
      <c r="H210" s="345"/>
      <c r="I210" s="350">
        <v>1.8</v>
      </c>
      <c r="J210" s="352"/>
      <c r="K210" s="345"/>
      <c r="L210" s="352"/>
      <c r="M210" s="345"/>
      <c r="N210" s="353"/>
      <c r="O210" s="298"/>
      <c r="P210" s="298"/>
      <c r="Q210" s="298"/>
      <c r="R210" s="298"/>
      <c r="S210" s="298"/>
      <c r="T210" s="298"/>
      <c r="U210" s="298"/>
      <c r="V210" s="298"/>
      <c r="W210" s="298"/>
      <c r="X210" s="298"/>
      <c r="Y210" s="298"/>
      <c r="Z210" s="298"/>
      <c r="AA210" s="298"/>
      <c r="AB210" s="298"/>
      <c r="AC210" s="298"/>
      <c r="AD210" s="298"/>
      <c r="AE210" s="298"/>
      <c r="AF210" s="333"/>
      <c r="AG210" s="341"/>
      <c r="AH210" s="298"/>
      <c r="AI210" s="297" t="s">
        <v>71</v>
      </c>
      <c r="AJ210" s="298"/>
      <c r="AK210" s="341"/>
      <c r="AL210" s="341"/>
      <c r="AM210" s="298"/>
      <c r="AN210" s="341"/>
    </row>
    <row r="211" spans="1:40" s="4" customFormat="1" ht="15" customHeight="1" x14ac:dyDescent="0.25">
      <c r="A211" s="342"/>
      <c r="B211" s="343"/>
      <c r="C211" s="854" t="s">
        <v>74</v>
      </c>
      <c r="D211" s="854"/>
      <c r="E211" s="854"/>
      <c r="F211" s="354"/>
      <c r="G211" s="355"/>
      <c r="H211" s="355"/>
      <c r="I211" s="355"/>
      <c r="J211" s="356">
        <v>23.05</v>
      </c>
      <c r="K211" s="355"/>
      <c r="L211" s="356">
        <v>23.05</v>
      </c>
      <c r="M211" s="355"/>
      <c r="N211" s="364">
        <v>816.43</v>
      </c>
      <c r="O211" s="298"/>
      <c r="P211" s="298"/>
      <c r="Q211" s="298"/>
      <c r="R211" s="298"/>
      <c r="S211" s="298"/>
      <c r="T211" s="298"/>
      <c r="U211" s="298"/>
      <c r="V211" s="298"/>
      <c r="W211" s="298"/>
      <c r="X211" s="298"/>
      <c r="Y211" s="298"/>
      <c r="Z211" s="298"/>
      <c r="AA211" s="298"/>
      <c r="AB211" s="298"/>
      <c r="AC211" s="298"/>
      <c r="AD211" s="298"/>
      <c r="AE211" s="298"/>
      <c r="AF211" s="333"/>
      <c r="AG211" s="341"/>
      <c r="AH211" s="298"/>
      <c r="AI211" s="298"/>
      <c r="AJ211" s="297" t="s">
        <v>74</v>
      </c>
      <c r="AK211" s="341"/>
      <c r="AL211" s="341"/>
      <c r="AM211" s="298"/>
      <c r="AN211" s="341"/>
    </row>
    <row r="212" spans="1:40" s="4" customFormat="1" ht="15" x14ac:dyDescent="0.25">
      <c r="A212" s="349"/>
      <c r="B212" s="343"/>
      <c r="C212" s="853" t="s">
        <v>75</v>
      </c>
      <c r="D212" s="853"/>
      <c r="E212" s="853"/>
      <c r="F212" s="344"/>
      <c r="G212" s="345"/>
      <c r="H212" s="345"/>
      <c r="I212" s="345"/>
      <c r="J212" s="352"/>
      <c r="K212" s="345"/>
      <c r="L212" s="346">
        <v>23.05</v>
      </c>
      <c r="M212" s="345"/>
      <c r="N212" s="363">
        <v>816.43</v>
      </c>
      <c r="O212" s="298"/>
      <c r="P212" s="298"/>
      <c r="Q212" s="298"/>
      <c r="R212" s="298"/>
      <c r="S212" s="298"/>
      <c r="T212" s="298"/>
      <c r="U212" s="298"/>
      <c r="V212" s="298"/>
      <c r="W212" s="298"/>
      <c r="X212" s="298"/>
      <c r="Y212" s="298"/>
      <c r="Z212" s="298"/>
      <c r="AA212" s="298"/>
      <c r="AB212" s="298"/>
      <c r="AC212" s="298"/>
      <c r="AD212" s="298"/>
      <c r="AE212" s="298"/>
      <c r="AF212" s="333"/>
      <c r="AG212" s="341"/>
      <c r="AH212" s="298"/>
      <c r="AI212" s="297" t="s">
        <v>75</v>
      </c>
      <c r="AJ212" s="298"/>
      <c r="AK212" s="341"/>
      <c r="AL212" s="341"/>
      <c r="AM212" s="298"/>
      <c r="AN212" s="341"/>
    </row>
    <row r="213" spans="1:40" s="4" customFormat="1" ht="23.25" customHeight="1" x14ac:dyDescent="0.25">
      <c r="A213" s="349"/>
      <c r="B213" s="343" t="s">
        <v>750</v>
      </c>
      <c r="C213" s="853" t="s">
        <v>751</v>
      </c>
      <c r="D213" s="853"/>
      <c r="E213" s="853"/>
      <c r="F213" s="344" t="s">
        <v>78</v>
      </c>
      <c r="G213" s="351">
        <v>74</v>
      </c>
      <c r="H213" s="345"/>
      <c r="I213" s="351">
        <v>74</v>
      </c>
      <c r="J213" s="352"/>
      <c r="K213" s="345"/>
      <c r="L213" s="346">
        <v>17.059999999999999</v>
      </c>
      <c r="M213" s="345"/>
      <c r="N213" s="363">
        <v>604.16</v>
      </c>
      <c r="O213" s="298"/>
      <c r="P213" s="298"/>
      <c r="Q213" s="298"/>
      <c r="R213" s="298"/>
      <c r="S213" s="298"/>
      <c r="T213" s="298"/>
      <c r="U213" s="298"/>
      <c r="V213" s="298"/>
      <c r="W213" s="298"/>
      <c r="X213" s="298"/>
      <c r="Y213" s="298"/>
      <c r="Z213" s="298"/>
      <c r="AA213" s="298"/>
      <c r="AB213" s="298"/>
      <c r="AC213" s="298"/>
      <c r="AD213" s="298"/>
      <c r="AE213" s="298"/>
      <c r="AF213" s="333"/>
      <c r="AG213" s="341"/>
      <c r="AH213" s="298"/>
      <c r="AI213" s="297" t="s">
        <v>751</v>
      </c>
      <c r="AJ213" s="298"/>
      <c r="AK213" s="341"/>
      <c r="AL213" s="341"/>
      <c r="AM213" s="298"/>
      <c r="AN213" s="341"/>
    </row>
    <row r="214" spans="1:40" s="4" customFormat="1" ht="23.25" customHeight="1" x14ac:dyDescent="0.25">
      <c r="A214" s="349"/>
      <c r="B214" s="343" t="s">
        <v>752</v>
      </c>
      <c r="C214" s="853" t="s">
        <v>753</v>
      </c>
      <c r="D214" s="853"/>
      <c r="E214" s="853"/>
      <c r="F214" s="344" t="s">
        <v>78</v>
      </c>
      <c r="G214" s="351">
        <v>36</v>
      </c>
      <c r="H214" s="345"/>
      <c r="I214" s="351">
        <v>36</v>
      </c>
      <c r="J214" s="352"/>
      <c r="K214" s="345"/>
      <c r="L214" s="346">
        <v>8.3000000000000007</v>
      </c>
      <c r="M214" s="345"/>
      <c r="N214" s="363">
        <v>293.91000000000003</v>
      </c>
      <c r="O214" s="298"/>
      <c r="P214" s="298"/>
      <c r="Q214" s="298"/>
      <c r="R214" s="298"/>
      <c r="S214" s="298"/>
      <c r="T214" s="298"/>
      <c r="U214" s="298"/>
      <c r="V214" s="298"/>
      <c r="W214" s="298"/>
      <c r="X214" s="298"/>
      <c r="Y214" s="298"/>
      <c r="Z214" s="298"/>
      <c r="AA214" s="298"/>
      <c r="AB214" s="298"/>
      <c r="AC214" s="298"/>
      <c r="AD214" s="298"/>
      <c r="AE214" s="298"/>
      <c r="AF214" s="333"/>
      <c r="AG214" s="341"/>
      <c r="AH214" s="298"/>
      <c r="AI214" s="297" t="s">
        <v>753</v>
      </c>
      <c r="AJ214" s="298"/>
      <c r="AK214" s="341"/>
      <c r="AL214" s="341"/>
      <c r="AM214" s="298"/>
      <c r="AN214" s="341"/>
    </row>
    <row r="215" spans="1:40" s="4" customFormat="1" ht="15" customHeight="1" x14ac:dyDescent="0.25">
      <c r="A215" s="358"/>
      <c r="B215" s="359"/>
      <c r="C215" s="847" t="s">
        <v>81</v>
      </c>
      <c r="D215" s="847"/>
      <c r="E215" s="847"/>
      <c r="F215" s="336"/>
      <c r="G215" s="337"/>
      <c r="H215" s="337"/>
      <c r="I215" s="337"/>
      <c r="J215" s="339"/>
      <c r="K215" s="337"/>
      <c r="L215" s="362">
        <v>48.41</v>
      </c>
      <c r="M215" s="355"/>
      <c r="N215" s="361">
        <v>1714.5</v>
      </c>
      <c r="O215" s="298"/>
      <c r="P215" s="298"/>
      <c r="Q215" s="298"/>
      <c r="R215" s="298"/>
      <c r="S215" s="298"/>
      <c r="T215" s="298"/>
      <c r="U215" s="298"/>
      <c r="V215" s="298"/>
      <c r="W215" s="298"/>
      <c r="X215" s="298"/>
      <c r="Y215" s="298"/>
      <c r="Z215" s="298"/>
      <c r="AA215" s="298"/>
      <c r="AB215" s="298"/>
      <c r="AC215" s="298"/>
      <c r="AD215" s="298"/>
      <c r="AE215" s="298"/>
      <c r="AF215" s="333"/>
      <c r="AG215" s="341"/>
      <c r="AH215" s="298"/>
      <c r="AI215" s="298"/>
      <c r="AJ215" s="298"/>
      <c r="AK215" s="341" t="s">
        <v>81</v>
      </c>
      <c r="AL215" s="341"/>
      <c r="AM215" s="298"/>
      <c r="AN215" s="341"/>
    </row>
    <row r="216" spans="1:40" s="4" customFormat="1" ht="90.75" customHeight="1" x14ac:dyDescent="0.25">
      <c r="A216" s="334" t="s">
        <v>186</v>
      </c>
      <c r="B216" s="335" t="s">
        <v>1638</v>
      </c>
      <c r="C216" s="847" t="s">
        <v>1639</v>
      </c>
      <c r="D216" s="847"/>
      <c r="E216" s="847"/>
      <c r="F216" s="336" t="s">
        <v>174</v>
      </c>
      <c r="G216" s="337">
        <v>3</v>
      </c>
      <c r="H216" s="338">
        <v>1</v>
      </c>
      <c r="I216" s="338">
        <v>3</v>
      </c>
      <c r="J216" s="339"/>
      <c r="K216" s="337"/>
      <c r="L216" s="339"/>
      <c r="M216" s="337"/>
      <c r="N216" s="340"/>
      <c r="O216" s="298"/>
      <c r="P216" s="298"/>
      <c r="Q216" s="298"/>
      <c r="R216" s="298"/>
      <c r="S216" s="298"/>
      <c r="T216" s="298"/>
      <c r="U216" s="298"/>
      <c r="V216" s="298"/>
      <c r="W216" s="298"/>
      <c r="X216" s="298"/>
      <c r="Y216" s="298"/>
      <c r="Z216" s="298"/>
      <c r="AA216" s="298"/>
      <c r="AB216" s="298"/>
      <c r="AC216" s="298"/>
      <c r="AD216" s="298"/>
      <c r="AE216" s="298"/>
      <c r="AF216" s="333"/>
      <c r="AG216" s="341" t="s">
        <v>1639</v>
      </c>
      <c r="AH216" s="298"/>
      <c r="AI216" s="298"/>
      <c r="AJ216" s="298"/>
      <c r="AK216" s="341"/>
      <c r="AL216" s="341"/>
      <c r="AM216" s="298"/>
      <c r="AN216" s="341"/>
    </row>
    <row r="217" spans="1:40" s="4" customFormat="1" ht="15" x14ac:dyDescent="0.25">
      <c r="A217" s="342"/>
      <c r="B217" s="343" t="s">
        <v>60</v>
      </c>
      <c r="C217" s="853" t="s">
        <v>66</v>
      </c>
      <c r="D217" s="853"/>
      <c r="E217" s="853"/>
      <c r="F217" s="344"/>
      <c r="G217" s="345"/>
      <c r="H217" s="345"/>
      <c r="I217" s="345"/>
      <c r="J217" s="346">
        <v>27.44</v>
      </c>
      <c r="K217" s="345"/>
      <c r="L217" s="346">
        <v>82.32</v>
      </c>
      <c r="M217" s="347">
        <v>35.42</v>
      </c>
      <c r="N217" s="348">
        <v>2915.77</v>
      </c>
      <c r="O217" s="298"/>
      <c r="P217" s="298"/>
      <c r="Q217" s="298"/>
      <c r="R217" s="298"/>
      <c r="S217" s="298"/>
      <c r="T217" s="298"/>
      <c r="U217" s="298"/>
      <c r="V217" s="298"/>
      <c r="W217" s="298"/>
      <c r="X217" s="298"/>
      <c r="Y217" s="298"/>
      <c r="Z217" s="298"/>
      <c r="AA217" s="298"/>
      <c r="AB217" s="298"/>
      <c r="AC217" s="298"/>
      <c r="AD217" s="298"/>
      <c r="AE217" s="298"/>
      <c r="AF217" s="333"/>
      <c r="AG217" s="341"/>
      <c r="AH217" s="297" t="s">
        <v>66</v>
      </c>
      <c r="AI217" s="298"/>
      <c r="AJ217" s="298"/>
      <c r="AK217" s="341"/>
      <c r="AL217" s="341"/>
      <c r="AM217" s="298"/>
      <c r="AN217" s="341"/>
    </row>
    <row r="218" spans="1:40" s="4" customFormat="1" ht="15" x14ac:dyDescent="0.25">
      <c r="A218" s="349"/>
      <c r="B218" s="343"/>
      <c r="C218" s="853" t="s">
        <v>71</v>
      </c>
      <c r="D218" s="853"/>
      <c r="E218" s="853"/>
      <c r="F218" s="344" t="s">
        <v>72</v>
      </c>
      <c r="G218" s="347">
        <v>2.4300000000000002</v>
      </c>
      <c r="H218" s="345"/>
      <c r="I218" s="347">
        <v>7.29</v>
      </c>
      <c r="J218" s="352"/>
      <c r="K218" s="345"/>
      <c r="L218" s="352"/>
      <c r="M218" s="345"/>
      <c r="N218" s="353"/>
      <c r="O218" s="298"/>
      <c r="P218" s="298"/>
      <c r="Q218" s="298"/>
      <c r="R218" s="298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98"/>
      <c r="AE218" s="298"/>
      <c r="AF218" s="333"/>
      <c r="AG218" s="341"/>
      <c r="AH218" s="298"/>
      <c r="AI218" s="297" t="s">
        <v>71</v>
      </c>
      <c r="AJ218" s="298"/>
      <c r="AK218" s="341"/>
      <c r="AL218" s="341"/>
      <c r="AM218" s="298"/>
      <c r="AN218" s="341"/>
    </row>
    <row r="219" spans="1:40" s="4" customFormat="1" ht="15" customHeight="1" x14ac:dyDescent="0.25">
      <c r="A219" s="342"/>
      <c r="B219" s="343"/>
      <c r="C219" s="854" t="s">
        <v>74</v>
      </c>
      <c r="D219" s="854"/>
      <c r="E219" s="854"/>
      <c r="F219" s="354"/>
      <c r="G219" s="355"/>
      <c r="H219" s="355"/>
      <c r="I219" s="355"/>
      <c r="J219" s="356">
        <v>27.44</v>
      </c>
      <c r="K219" s="355"/>
      <c r="L219" s="356">
        <v>82.32</v>
      </c>
      <c r="M219" s="355"/>
      <c r="N219" s="357">
        <v>2915.77</v>
      </c>
      <c r="O219" s="298"/>
      <c r="P219" s="298"/>
      <c r="Q219" s="298"/>
      <c r="R219" s="298"/>
      <c r="S219" s="298"/>
      <c r="T219" s="298"/>
      <c r="U219" s="298"/>
      <c r="V219" s="298"/>
      <c r="W219" s="298"/>
      <c r="X219" s="298"/>
      <c r="Y219" s="298"/>
      <c r="Z219" s="298"/>
      <c r="AA219" s="298"/>
      <c r="AB219" s="298"/>
      <c r="AC219" s="298"/>
      <c r="AD219" s="298"/>
      <c r="AE219" s="298"/>
      <c r="AF219" s="333"/>
      <c r="AG219" s="341"/>
      <c r="AH219" s="298"/>
      <c r="AI219" s="298"/>
      <c r="AJ219" s="297" t="s">
        <v>74</v>
      </c>
      <c r="AK219" s="341"/>
      <c r="AL219" s="341"/>
      <c r="AM219" s="298"/>
      <c r="AN219" s="341"/>
    </row>
    <row r="220" spans="1:40" s="4" customFormat="1" ht="15" x14ac:dyDescent="0.25">
      <c r="A220" s="349"/>
      <c r="B220" s="343"/>
      <c r="C220" s="853" t="s">
        <v>75</v>
      </c>
      <c r="D220" s="853"/>
      <c r="E220" s="853"/>
      <c r="F220" s="344"/>
      <c r="G220" s="345"/>
      <c r="H220" s="345"/>
      <c r="I220" s="345"/>
      <c r="J220" s="352"/>
      <c r="K220" s="345"/>
      <c r="L220" s="346">
        <v>82.32</v>
      </c>
      <c r="M220" s="345"/>
      <c r="N220" s="348">
        <v>2915.77</v>
      </c>
      <c r="O220" s="298"/>
      <c r="P220" s="298"/>
      <c r="Q220" s="298"/>
      <c r="R220" s="298"/>
      <c r="S220" s="298"/>
      <c r="T220" s="298"/>
      <c r="U220" s="298"/>
      <c r="V220" s="298"/>
      <c r="W220" s="298"/>
      <c r="X220" s="298"/>
      <c r="Y220" s="298"/>
      <c r="Z220" s="298"/>
      <c r="AA220" s="298"/>
      <c r="AB220" s="298"/>
      <c r="AC220" s="298"/>
      <c r="AD220" s="298"/>
      <c r="AE220" s="298"/>
      <c r="AF220" s="333"/>
      <c r="AG220" s="341"/>
      <c r="AH220" s="298"/>
      <c r="AI220" s="297" t="s">
        <v>75</v>
      </c>
      <c r="AJ220" s="298"/>
      <c r="AK220" s="341"/>
      <c r="AL220" s="341"/>
      <c r="AM220" s="298"/>
      <c r="AN220" s="341"/>
    </row>
    <row r="221" spans="1:40" s="4" customFormat="1" ht="23.25" customHeight="1" x14ac:dyDescent="0.25">
      <c r="A221" s="349"/>
      <c r="B221" s="343" t="s">
        <v>750</v>
      </c>
      <c r="C221" s="853" t="s">
        <v>751</v>
      </c>
      <c r="D221" s="853"/>
      <c r="E221" s="853"/>
      <c r="F221" s="344" t="s">
        <v>78</v>
      </c>
      <c r="G221" s="351">
        <v>74</v>
      </c>
      <c r="H221" s="345"/>
      <c r="I221" s="351">
        <v>74</v>
      </c>
      <c r="J221" s="352"/>
      <c r="K221" s="345"/>
      <c r="L221" s="346">
        <v>60.92</v>
      </c>
      <c r="M221" s="345"/>
      <c r="N221" s="348">
        <v>2157.67</v>
      </c>
      <c r="O221" s="298"/>
      <c r="P221" s="298"/>
      <c r="Q221" s="298"/>
      <c r="R221" s="298"/>
      <c r="S221" s="298"/>
      <c r="T221" s="298"/>
      <c r="U221" s="298"/>
      <c r="V221" s="298"/>
      <c r="W221" s="298"/>
      <c r="X221" s="298"/>
      <c r="Y221" s="298"/>
      <c r="Z221" s="298"/>
      <c r="AA221" s="298"/>
      <c r="AB221" s="298"/>
      <c r="AC221" s="298"/>
      <c r="AD221" s="298"/>
      <c r="AE221" s="298"/>
      <c r="AF221" s="333"/>
      <c r="AG221" s="341"/>
      <c r="AH221" s="298"/>
      <c r="AI221" s="297" t="s">
        <v>751</v>
      </c>
      <c r="AJ221" s="298"/>
      <c r="AK221" s="341"/>
      <c r="AL221" s="341"/>
      <c r="AM221" s="298"/>
      <c r="AN221" s="341"/>
    </row>
    <row r="222" spans="1:40" s="4" customFormat="1" ht="23.25" customHeight="1" x14ac:dyDescent="0.25">
      <c r="A222" s="349"/>
      <c r="B222" s="343" t="s">
        <v>752</v>
      </c>
      <c r="C222" s="853" t="s">
        <v>753</v>
      </c>
      <c r="D222" s="853"/>
      <c r="E222" s="853"/>
      <c r="F222" s="344" t="s">
        <v>78</v>
      </c>
      <c r="G222" s="351">
        <v>36</v>
      </c>
      <c r="H222" s="345"/>
      <c r="I222" s="351">
        <v>36</v>
      </c>
      <c r="J222" s="352"/>
      <c r="K222" s="345"/>
      <c r="L222" s="346">
        <v>29.64</v>
      </c>
      <c r="M222" s="345"/>
      <c r="N222" s="348">
        <v>1049.68</v>
      </c>
      <c r="O222" s="298"/>
      <c r="P222" s="298"/>
      <c r="Q222" s="298"/>
      <c r="R222" s="298"/>
      <c r="S222" s="298"/>
      <c r="T222" s="298"/>
      <c r="U222" s="298"/>
      <c r="V222" s="298"/>
      <c r="W222" s="298"/>
      <c r="X222" s="298"/>
      <c r="Y222" s="298"/>
      <c r="Z222" s="298"/>
      <c r="AA222" s="298"/>
      <c r="AB222" s="298"/>
      <c r="AC222" s="298"/>
      <c r="AD222" s="298"/>
      <c r="AE222" s="298"/>
      <c r="AF222" s="333"/>
      <c r="AG222" s="341"/>
      <c r="AH222" s="298"/>
      <c r="AI222" s="297" t="s">
        <v>753</v>
      </c>
      <c r="AJ222" s="298"/>
      <c r="AK222" s="341"/>
      <c r="AL222" s="341"/>
      <c r="AM222" s="298"/>
      <c r="AN222" s="341"/>
    </row>
    <row r="223" spans="1:40" s="4" customFormat="1" ht="15" customHeight="1" x14ac:dyDescent="0.25">
      <c r="A223" s="358"/>
      <c r="B223" s="359"/>
      <c r="C223" s="847" t="s">
        <v>81</v>
      </c>
      <c r="D223" s="847"/>
      <c r="E223" s="847"/>
      <c r="F223" s="336"/>
      <c r="G223" s="337"/>
      <c r="H223" s="337"/>
      <c r="I223" s="337"/>
      <c r="J223" s="339"/>
      <c r="K223" s="337"/>
      <c r="L223" s="362">
        <v>172.88</v>
      </c>
      <c r="M223" s="355"/>
      <c r="N223" s="361">
        <v>6123.12</v>
      </c>
      <c r="O223" s="298"/>
      <c r="P223" s="298"/>
      <c r="Q223" s="298"/>
      <c r="R223" s="298"/>
      <c r="S223" s="298"/>
      <c r="T223" s="298"/>
      <c r="U223" s="298"/>
      <c r="V223" s="298"/>
      <c r="W223" s="298"/>
      <c r="X223" s="298"/>
      <c r="Y223" s="298"/>
      <c r="Z223" s="298"/>
      <c r="AA223" s="298"/>
      <c r="AB223" s="298"/>
      <c r="AC223" s="298"/>
      <c r="AD223" s="298"/>
      <c r="AE223" s="298"/>
      <c r="AF223" s="333"/>
      <c r="AG223" s="341"/>
      <c r="AH223" s="298"/>
      <c r="AI223" s="298"/>
      <c r="AJ223" s="298"/>
      <c r="AK223" s="341" t="s">
        <v>81</v>
      </c>
      <c r="AL223" s="341"/>
      <c r="AM223" s="298"/>
      <c r="AN223" s="341"/>
    </row>
    <row r="224" spans="1:40" s="4" customFormat="1" ht="0" hidden="1" customHeight="1" x14ac:dyDescent="0.25">
      <c r="A224" s="334" t="s">
        <v>187</v>
      </c>
      <c r="B224" s="335" t="s">
        <v>1621</v>
      </c>
      <c r="C224" s="847" t="s">
        <v>1622</v>
      </c>
      <c r="D224" s="847"/>
      <c r="E224" s="847"/>
      <c r="F224" s="336" t="s">
        <v>979</v>
      </c>
      <c r="G224" s="337">
        <v>1</v>
      </c>
      <c r="H224" s="338">
        <v>1</v>
      </c>
      <c r="I224" s="338">
        <v>1</v>
      </c>
      <c r="J224" s="339"/>
      <c r="K224" s="337"/>
      <c r="L224" s="339"/>
      <c r="M224" s="337"/>
      <c r="N224" s="340"/>
      <c r="O224" s="298"/>
      <c r="P224" s="298"/>
      <c r="Q224" s="298"/>
      <c r="R224" s="298"/>
      <c r="S224" s="298"/>
      <c r="T224" s="298"/>
      <c r="U224" s="298"/>
      <c r="V224" s="298"/>
      <c r="W224" s="298"/>
      <c r="X224" s="298"/>
      <c r="Y224" s="298"/>
      <c r="Z224" s="298"/>
      <c r="AA224" s="298"/>
      <c r="AB224" s="298"/>
      <c r="AC224" s="298"/>
      <c r="AD224" s="298"/>
      <c r="AE224" s="298"/>
      <c r="AF224" s="333"/>
      <c r="AG224" s="341" t="s">
        <v>1622</v>
      </c>
      <c r="AH224" s="298"/>
      <c r="AI224" s="298"/>
      <c r="AJ224" s="298"/>
      <c r="AK224" s="341"/>
      <c r="AL224" s="341"/>
      <c r="AM224" s="298"/>
      <c r="AN224" s="341"/>
    </row>
    <row r="225" spans="1:40" s="4" customFormat="1" ht="15" customHeight="1" x14ac:dyDescent="0.25">
      <c r="A225" s="342"/>
      <c r="B225" s="343" t="s">
        <v>60</v>
      </c>
      <c r="C225" s="853" t="s">
        <v>66</v>
      </c>
      <c r="D225" s="853"/>
      <c r="E225" s="853"/>
      <c r="F225" s="344"/>
      <c r="G225" s="345"/>
      <c r="H225" s="345"/>
      <c r="I225" s="345"/>
      <c r="J225" s="346">
        <v>12.81</v>
      </c>
      <c r="K225" s="345"/>
      <c r="L225" s="346">
        <v>12.81</v>
      </c>
      <c r="M225" s="347">
        <v>35.42</v>
      </c>
      <c r="N225" s="363">
        <v>453.73</v>
      </c>
      <c r="O225" s="298"/>
      <c r="P225" s="298"/>
      <c r="Q225" s="298"/>
      <c r="R225" s="298"/>
      <c r="S225" s="298"/>
      <c r="T225" s="298"/>
      <c r="U225" s="298"/>
      <c r="V225" s="298"/>
      <c r="W225" s="298"/>
      <c r="X225" s="298"/>
      <c r="Y225" s="298"/>
      <c r="Z225" s="298"/>
      <c r="AA225" s="298"/>
      <c r="AB225" s="298"/>
      <c r="AC225" s="298"/>
      <c r="AD225" s="298"/>
      <c r="AE225" s="298"/>
      <c r="AF225" s="333"/>
      <c r="AG225" s="341"/>
      <c r="AH225" s="297" t="s">
        <v>66</v>
      </c>
      <c r="AI225" s="298"/>
      <c r="AJ225" s="298"/>
      <c r="AK225" s="341"/>
      <c r="AL225" s="341"/>
      <c r="AM225" s="298"/>
      <c r="AN225" s="341"/>
    </row>
    <row r="226" spans="1:40" s="4" customFormat="1" ht="15" customHeight="1" x14ac:dyDescent="0.25">
      <c r="A226" s="349"/>
      <c r="B226" s="343"/>
      <c r="C226" s="853" t="s">
        <v>71</v>
      </c>
      <c r="D226" s="853"/>
      <c r="E226" s="853"/>
      <c r="F226" s="344" t="s">
        <v>72</v>
      </c>
      <c r="G226" s="351">
        <v>1</v>
      </c>
      <c r="H226" s="345"/>
      <c r="I226" s="351">
        <v>1</v>
      </c>
      <c r="J226" s="352"/>
      <c r="K226" s="345"/>
      <c r="L226" s="352"/>
      <c r="M226" s="345"/>
      <c r="N226" s="353"/>
      <c r="O226" s="298"/>
      <c r="P226" s="298"/>
      <c r="Q226" s="298"/>
      <c r="R226" s="298"/>
      <c r="S226" s="298"/>
      <c r="T226" s="298"/>
      <c r="U226" s="298"/>
      <c r="V226" s="298"/>
      <c r="W226" s="298"/>
      <c r="X226" s="298"/>
      <c r="Y226" s="298"/>
      <c r="Z226" s="298"/>
      <c r="AA226" s="298"/>
      <c r="AB226" s="298"/>
      <c r="AC226" s="298"/>
      <c r="AD226" s="298"/>
      <c r="AE226" s="298"/>
      <c r="AF226" s="333"/>
      <c r="AG226" s="341"/>
      <c r="AH226" s="298"/>
      <c r="AI226" s="297" t="s">
        <v>71</v>
      </c>
      <c r="AJ226" s="298"/>
      <c r="AK226" s="341"/>
      <c r="AL226" s="341"/>
      <c r="AM226" s="298"/>
      <c r="AN226" s="341"/>
    </row>
    <row r="227" spans="1:40" s="4" customFormat="1" ht="15" customHeight="1" x14ac:dyDescent="0.25">
      <c r="A227" s="342"/>
      <c r="B227" s="343"/>
      <c r="C227" s="854" t="s">
        <v>74</v>
      </c>
      <c r="D227" s="854"/>
      <c r="E227" s="854"/>
      <c r="F227" s="354"/>
      <c r="G227" s="355"/>
      <c r="H227" s="355"/>
      <c r="I227" s="355"/>
      <c r="J227" s="356">
        <v>12.81</v>
      </c>
      <c r="K227" s="355"/>
      <c r="L227" s="356">
        <v>12.81</v>
      </c>
      <c r="M227" s="355"/>
      <c r="N227" s="364">
        <v>453.73</v>
      </c>
      <c r="O227" s="298"/>
      <c r="P227" s="298"/>
      <c r="Q227" s="298"/>
      <c r="R227" s="298"/>
      <c r="S227" s="298"/>
      <c r="T227" s="298"/>
      <c r="U227" s="298"/>
      <c r="V227" s="298"/>
      <c r="W227" s="298"/>
      <c r="X227" s="298"/>
      <c r="Y227" s="298"/>
      <c r="Z227" s="298"/>
      <c r="AA227" s="298"/>
      <c r="AB227" s="298"/>
      <c r="AC227" s="298"/>
      <c r="AD227" s="298"/>
      <c r="AE227" s="298"/>
      <c r="AF227" s="333"/>
      <c r="AG227" s="341"/>
      <c r="AH227" s="298"/>
      <c r="AI227" s="298"/>
      <c r="AJ227" s="297" t="s">
        <v>74</v>
      </c>
      <c r="AK227" s="341"/>
      <c r="AL227" s="341"/>
      <c r="AM227" s="298"/>
      <c r="AN227" s="341"/>
    </row>
    <row r="228" spans="1:40" s="4" customFormat="1" ht="15" customHeight="1" x14ac:dyDescent="0.25">
      <c r="A228" s="349"/>
      <c r="B228" s="343"/>
      <c r="C228" s="853" t="s">
        <v>75</v>
      </c>
      <c r="D228" s="853"/>
      <c r="E228" s="853"/>
      <c r="F228" s="344"/>
      <c r="G228" s="345"/>
      <c r="H228" s="345"/>
      <c r="I228" s="345"/>
      <c r="J228" s="352"/>
      <c r="K228" s="345"/>
      <c r="L228" s="346">
        <v>12.81</v>
      </c>
      <c r="M228" s="345"/>
      <c r="N228" s="363">
        <v>453.73</v>
      </c>
      <c r="O228" s="298"/>
      <c r="P228" s="298"/>
      <c r="Q228" s="298"/>
      <c r="R228" s="298"/>
      <c r="S228" s="298"/>
      <c r="T228" s="298"/>
      <c r="U228" s="298"/>
      <c r="V228" s="298"/>
      <c r="W228" s="298"/>
      <c r="X228" s="298"/>
      <c r="Y228" s="298"/>
      <c r="Z228" s="298"/>
      <c r="AA228" s="298"/>
      <c r="AB228" s="298"/>
      <c r="AC228" s="298"/>
      <c r="AD228" s="298"/>
      <c r="AE228" s="298"/>
      <c r="AF228" s="333"/>
      <c r="AG228" s="341"/>
      <c r="AH228" s="298"/>
      <c r="AI228" s="297" t="s">
        <v>75</v>
      </c>
      <c r="AJ228" s="298"/>
      <c r="AK228" s="341"/>
      <c r="AL228" s="341"/>
      <c r="AM228" s="298"/>
      <c r="AN228" s="341"/>
    </row>
    <row r="229" spans="1:40" s="4" customFormat="1" ht="15" customHeight="1" x14ac:dyDescent="0.25">
      <c r="A229" s="349"/>
      <c r="B229" s="343" t="s">
        <v>750</v>
      </c>
      <c r="C229" s="853" t="s">
        <v>751</v>
      </c>
      <c r="D229" s="853"/>
      <c r="E229" s="853"/>
      <c r="F229" s="344" t="s">
        <v>78</v>
      </c>
      <c r="G229" s="351">
        <v>74</v>
      </c>
      <c r="H229" s="345"/>
      <c r="I229" s="351">
        <v>74</v>
      </c>
      <c r="J229" s="352"/>
      <c r="K229" s="345"/>
      <c r="L229" s="346">
        <v>9.48</v>
      </c>
      <c r="M229" s="345"/>
      <c r="N229" s="363">
        <v>335.76</v>
      </c>
      <c r="O229" s="298"/>
      <c r="P229" s="298"/>
      <c r="Q229" s="298"/>
      <c r="R229" s="298"/>
      <c r="S229" s="298"/>
      <c r="T229" s="298"/>
      <c r="U229" s="298"/>
      <c r="V229" s="298"/>
      <c r="W229" s="298"/>
      <c r="X229" s="298"/>
      <c r="Y229" s="298"/>
      <c r="Z229" s="298"/>
      <c r="AA229" s="298"/>
      <c r="AB229" s="298"/>
      <c r="AC229" s="298"/>
      <c r="AD229" s="298"/>
      <c r="AE229" s="298"/>
      <c r="AF229" s="333"/>
      <c r="AG229" s="341"/>
      <c r="AH229" s="298"/>
      <c r="AI229" s="297" t="s">
        <v>751</v>
      </c>
      <c r="AJ229" s="298"/>
      <c r="AK229" s="341"/>
      <c r="AL229" s="341"/>
      <c r="AM229" s="298"/>
      <c r="AN229" s="341"/>
    </row>
    <row r="230" spans="1:40" s="4" customFormat="1" ht="15" customHeight="1" x14ac:dyDescent="0.25">
      <c r="A230" s="349"/>
      <c r="B230" s="343" t="s">
        <v>752</v>
      </c>
      <c r="C230" s="853" t="s">
        <v>753</v>
      </c>
      <c r="D230" s="853"/>
      <c r="E230" s="853"/>
      <c r="F230" s="344" t="s">
        <v>78</v>
      </c>
      <c r="G230" s="351">
        <v>36</v>
      </c>
      <c r="H230" s="345"/>
      <c r="I230" s="351">
        <v>36</v>
      </c>
      <c r="J230" s="352"/>
      <c r="K230" s="345"/>
      <c r="L230" s="346">
        <v>4.6100000000000003</v>
      </c>
      <c r="M230" s="345"/>
      <c r="N230" s="363">
        <v>163.34</v>
      </c>
      <c r="O230" s="298"/>
      <c r="P230" s="298"/>
      <c r="Q230" s="298"/>
      <c r="R230" s="298"/>
      <c r="S230" s="298"/>
      <c r="T230" s="298"/>
      <c r="U230" s="298"/>
      <c r="V230" s="298"/>
      <c r="W230" s="298"/>
      <c r="X230" s="298"/>
      <c r="Y230" s="298"/>
      <c r="Z230" s="298"/>
      <c r="AA230" s="298"/>
      <c r="AB230" s="298"/>
      <c r="AC230" s="298"/>
      <c r="AD230" s="298"/>
      <c r="AE230" s="298"/>
      <c r="AF230" s="333"/>
      <c r="AG230" s="341"/>
      <c r="AH230" s="298"/>
      <c r="AI230" s="297" t="s">
        <v>753</v>
      </c>
      <c r="AJ230" s="298"/>
      <c r="AK230" s="341"/>
      <c r="AL230" s="341"/>
      <c r="AM230" s="298"/>
      <c r="AN230" s="341"/>
    </row>
    <row r="231" spans="1:40" s="4" customFormat="1" ht="15" customHeight="1" x14ac:dyDescent="0.25">
      <c r="A231" s="358"/>
      <c r="B231" s="359"/>
      <c r="C231" s="847" t="s">
        <v>81</v>
      </c>
      <c r="D231" s="847"/>
      <c r="E231" s="847"/>
      <c r="F231" s="336"/>
      <c r="G231" s="337"/>
      <c r="H231" s="337"/>
      <c r="I231" s="337"/>
      <c r="J231" s="339"/>
      <c r="K231" s="337"/>
      <c r="L231" s="362">
        <v>26.9</v>
      </c>
      <c r="M231" s="355"/>
      <c r="N231" s="365">
        <v>952.83</v>
      </c>
      <c r="O231" s="298"/>
      <c r="P231" s="298"/>
      <c r="Q231" s="298"/>
      <c r="R231" s="298"/>
      <c r="S231" s="298"/>
      <c r="T231" s="298"/>
      <c r="U231" s="298"/>
      <c r="V231" s="298"/>
      <c r="W231" s="298"/>
      <c r="X231" s="298"/>
      <c r="Y231" s="298"/>
      <c r="Z231" s="298"/>
      <c r="AA231" s="298"/>
      <c r="AB231" s="298"/>
      <c r="AC231" s="298"/>
      <c r="AD231" s="298"/>
      <c r="AE231" s="298"/>
      <c r="AF231" s="333"/>
      <c r="AG231" s="341"/>
      <c r="AH231" s="298"/>
      <c r="AI231" s="298"/>
      <c r="AJ231" s="298"/>
      <c r="AK231" s="341" t="s">
        <v>81</v>
      </c>
      <c r="AL231" s="341"/>
      <c r="AM231" s="298"/>
      <c r="AN231" s="341"/>
    </row>
    <row r="232" spans="1:40" s="4" customFormat="1" ht="15" customHeight="1" x14ac:dyDescent="0.25">
      <c r="A232" s="334" t="s">
        <v>189</v>
      </c>
      <c r="B232" s="335" t="s">
        <v>1623</v>
      </c>
      <c r="C232" s="847" t="s">
        <v>1624</v>
      </c>
      <c r="D232" s="847"/>
      <c r="E232" s="847"/>
      <c r="F232" s="336" t="s">
        <v>1625</v>
      </c>
      <c r="G232" s="337">
        <v>0.03</v>
      </c>
      <c r="H232" s="338">
        <v>1</v>
      </c>
      <c r="I232" s="366">
        <v>0.03</v>
      </c>
      <c r="J232" s="339"/>
      <c r="K232" s="337"/>
      <c r="L232" s="339"/>
      <c r="M232" s="337"/>
      <c r="N232" s="340"/>
      <c r="O232" s="298"/>
      <c r="P232" s="298"/>
      <c r="Q232" s="298"/>
      <c r="R232" s="298"/>
      <c r="S232" s="298"/>
      <c r="T232" s="298"/>
      <c r="U232" s="298"/>
      <c r="V232" s="298"/>
      <c r="W232" s="298"/>
      <c r="X232" s="298"/>
      <c r="Y232" s="298"/>
      <c r="Z232" s="298"/>
      <c r="AA232" s="298"/>
      <c r="AB232" s="298"/>
      <c r="AC232" s="298"/>
      <c r="AD232" s="298"/>
      <c r="AE232" s="298"/>
      <c r="AF232" s="333"/>
      <c r="AG232" s="341" t="s">
        <v>1624</v>
      </c>
      <c r="AH232" s="298"/>
      <c r="AI232" s="298"/>
      <c r="AJ232" s="298"/>
      <c r="AK232" s="341"/>
      <c r="AL232" s="341"/>
      <c r="AM232" s="298"/>
      <c r="AN232" s="341"/>
    </row>
    <row r="233" spans="1:40" s="4" customFormat="1" ht="15" customHeight="1" x14ac:dyDescent="0.25">
      <c r="A233" s="342"/>
      <c r="B233" s="343" t="s">
        <v>60</v>
      </c>
      <c r="C233" s="853" t="s">
        <v>66</v>
      </c>
      <c r="D233" s="853"/>
      <c r="E233" s="853"/>
      <c r="F233" s="344"/>
      <c r="G233" s="345"/>
      <c r="H233" s="345"/>
      <c r="I233" s="345"/>
      <c r="J233" s="346">
        <v>165.95</v>
      </c>
      <c r="K233" s="345"/>
      <c r="L233" s="346">
        <v>4.9800000000000004</v>
      </c>
      <c r="M233" s="347">
        <v>35.42</v>
      </c>
      <c r="N233" s="363">
        <v>176.39</v>
      </c>
      <c r="O233" s="298"/>
      <c r="P233" s="298"/>
      <c r="Q233" s="298"/>
      <c r="R233" s="298"/>
      <c r="S233" s="298"/>
      <c r="T233" s="298"/>
      <c r="U233" s="298"/>
      <c r="V233" s="298"/>
      <c r="W233" s="298"/>
      <c r="X233" s="298"/>
      <c r="Y233" s="298"/>
      <c r="Z233" s="298"/>
      <c r="AA233" s="298"/>
      <c r="AB233" s="298"/>
      <c r="AC233" s="298"/>
      <c r="AD233" s="298"/>
      <c r="AE233" s="298"/>
      <c r="AF233" s="333"/>
      <c r="AG233" s="341"/>
      <c r="AH233" s="297" t="s">
        <v>66</v>
      </c>
      <c r="AI233" s="298"/>
      <c r="AJ233" s="298"/>
      <c r="AK233" s="341"/>
      <c r="AL233" s="341"/>
      <c r="AM233" s="298"/>
      <c r="AN233" s="341"/>
    </row>
    <row r="234" spans="1:40" s="4" customFormat="1" ht="15" customHeight="1" x14ac:dyDescent="0.25">
      <c r="A234" s="349"/>
      <c r="B234" s="343"/>
      <c r="C234" s="853" t="s">
        <v>71</v>
      </c>
      <c r="D234" s="853"/>
      <c r="E234" s="853"/>
      <c r="F234" s="344" t="s">
        <v>72</v>
      </c>
      <c r="G234" s="347">
        <v>12.96</v>
      </c>
      <c r="H234" s="345"/>
      <c r="I234" s="367">
        <v>0.38879999999999998</v>
      </c>
      <c r="J234" s="352"/>
      <c r="K234" s="345"/>
      <c r="L234" s="352"/>
      <c r="M234" s="345"/>
      <c r="N234" s="353"/>
      <c r="O234" s="298"/>
      <c r="P234" s="298"/>
      <c r="Q234" s="298"/>
      <c r="R234" s="298"/>
      <c r="S234" s="298"/>
      <c r="T234" s="298"/>
      <c r="U234" s="298"/>
      <c r="V234" s="298"/>
      <c r="W234" s="298"/>
      <c r="X234" s="298"/>
      <c r="Y234" s="298"/>
      <c r="Z234" s="298"/>
      <c r="AA234" s="298"/>
      <c r="AB234" s="298"/>
      <c r="AC234" s="298"/>
      <c r="AD234" s="298"/>
      <c r="AE234" s="298"/>
      <c r="AF234" s="333"/>
      <c r="AG234" s="341"/>
      <c r="AH234" s="298"/>
      <c r="AI234" s="297" t="s">
        <v>71</v>
      </c>
      <c r="AJ234" s="298"/>
      <c r="AK234" s="341"/>
      <c r="AL234" s="341"/>
      <c r="AM234" s="298"/>
      <c r="AN234" s="341"/>
    </row>
    <row r="235" spans="1:40" s="4" customFormat="1" ht="15" customHeight="1" x14ac:dyDescent="0.25">
      <c r="A235" s="342"/>
      <c r="B235" s="343"/>
      <c r="C235" s="854" t="s">
        <v>74</v>
      </c>
      <c r="D235" s="854"/>
      <c r="E235" s="854"/>
      <c r="F235" s="354"/>
      <c r="G235" s="355"/>
      <c r="H235" s="355"/>
      <c r="I235" s="355"/>
      <c r="J235" s="356">
        <v>165.95</v>
      </c>
      <c r="K235" s="355"/>
      <c r="L235" s="356">
        <v>4.9800000000000004</v>
      </c>
      <c r="M235" s="355"/>
      <c r="N235" s="364">
        <v>176.39</v>
      </c>
      <c r="O235" s="298"/>
      <c r="P235" s="298"/>
      <c r="Q235" s="298"/>
      <c r="R235" s="298"/>
      <c r="S235" s="298"/>
      <c r="T235" s="298"/>
      <c r="U235" s="298"/>
      <c r="V235" s="298"/>
      <c r="W235" s="298"/>
      <c r="X235" s="298"/>
      <c r="Y235" s="298"/>
      <c r="Z235" s="298"/>
      <c r="AA235" s="298"/>
      <c r="AB235" s="298"/>
      <c r="AC235" s="298"/>
      <c r="AD235" s="298"/>
      <c r="AE235" s="298"/>
      <c r="AF235" s="333"/>
      <c r="AG235" s="341"/>
      <c r="AH235" s="298"/>
      <c r="AI235" s="298"/>
      <c r="AJ235" s="297" t="s">
        <v>74</v>
      </c>
      <c r="AK235" s="341"/>
      <c r="AL235" s="341"/>
      <c r="AM235" s="298"/>
      <c r="AN235" s="341"/>
    </row>
    <row r="236" spans="1:40" s="4" customFormat="1" ht="15" customHeight="1" x14ac:dyDescent="0.25">
      <c r="A236" s="349"/>
      <c r="B236" s="343"/>
      <c r="C236" s="853" t="s">
        <v>75</v>
      </c>
      <c r="D236" s="853"/>
      <c r="E236" s="853"/>
      <c r="F236" s="344"/>
      <c r="G236" s="345"/>
      <c r="H236" s="345"/>
      <c r="I236" s="345"/>
      <c r="J236" s="352"/>
      <c r="K236" s="345"/>
      <c r="L236" s="346">
        <v>4.9800000000000004</v>
      </c>
      <c r="M236" s="345"/>
      <c r="N236" s="363">
        <v>176.39</v>
      </c>
      <c r="O236" s="298"/>
      <c r="P236" s="298"/>
      <c r="Q236" s="298"/>
      <c r="R236" s="298"/>
      <c r="S236" s="298"/>
      <c r="T236" s="298"/>
      <c r="U236" s="298"/>
      <c r="V236" s="298"/>
      <c r="W236" s="298"/>
      <c r="X236" s="298"/>
      <c r="Y236" s="298"/>
      <c r="Z236" s="298"/>
      <c r="AA236" s="298"/>
      <c r="AB236" s="298"/>
      <c r="AC236" s="298"/>
      <c r="AD236" s="298"/>
      <c r="AE236" s="298"/>
      <c r="AF236" s="333"/>
      <c r="AG236" s="341"/>
      <c r="AH236" s="298"/>
      <c r="AI236" s="297" t="s">
        <v>75</v>
      </c>
      <c r="AJ236" s="298"/>
      <c r="AK236" s="341"/>
      <c r="AL236" s="341"/>
      <c r="AM236" s="298"/>
      <c r="AN236" s="341"/>
    </row>
    <row r="237" spans="1:40" s="4" customFormat="1" ht="15" customHeight="1" x14ac:dyDescent="0.25">
      <c r="A237" s="349"/>
      <c r="B237" s="343" t="s">
        <v>750</v>
      </c>
      <c r="C237" s="853" t="s">
        <v>751</v>
      </c>
      <c r="D237" s="853"/>
      <c r="E237" s="853"/>
      <c r="F237" s="344" t="s">
        <v>78</v>
      </c>
      <c r="G237" s="351">
        <v>74</v>
      </c>
      <c r="H237" s="345"/>
      <c r="I237" s="351">
        <v>74</v>
      </c>
      <c r="J237" s="352"/>
      <c r="K237" s="345"/>
      <c r="L237" s="346">
        <v>3.69</v>
      </c>
      <c r="M237" s="345"/>
      <c r="N237" s="363">
        <v>130.53</v>
      </c>
      <c r="O237" s="298"/>
      <c r="P237" s="298"/>
      <c r="Q237" s="298"/>
      <c r="R237" s="298"/>
      <c r="S237" s="298"/>
      <c r="T237" s="298"/>
      <c r="U237" s="298"/>
      <c r="V237" s="298"/>
      <c r="W237" s="298"/>
      <c r="X237" s="298"/>
      <c r="Y237" s="298"/>
      <c r="Z237" s="298"/>
      <c r="AA237" s="298"/>
      <c r="AB237" s="298"/>
      <c r="AC237" s="298"/>
      <c r="AD237" s="298"/>
      <c r="AE237" s="298"/>
      <c r="AF237" s="333"/>
      <c r="AG237" s="341"/>
      <c r="AH237" s="298"/>
      <c r="AI237" s="297" t="s">
        <v>751</v>
      </c>
      <c r="AJ237" s="298"/>
      <c r="AK237" s="341"/>
      <c r="AL237" s="341"/>
      <c r="AM237" s="298"/>
      <c r="AN237" s="341"/>
    </row>
    <row r="238" spans="1:40" s="4" customFormat="1" ht="15" customHeight="1" x14ac:dyDescent="0.25">
      <c r="A238" s="349"/>
      <c r="B238" s="343" t="s">
        <v>752</v>
      </c>
      <c r="C238" s="853" t="s">
        <v>753</v>
      </c>
      <c r="D238" s="853"/>
      <c r="E238" s="853"/>
      <c r="F238" s="344" t="s">
        <v>78</v>
      </c>
      <c r="G238" s="351">
        <v>36</v>
      </c>
      <c r="H238" s="345"/>
      <c r="I238" s="351">
        <v>36</v>
      </c>
      <c r="J238" s="352"/>
      <c r="K238" s="345"/>
      <c r="L238" s="346">
        <v>1.79</v>
      </c>
      <c r="M238" s="345"/>
      <c r="N238" s="363">
        <v>63.5</v>
      </c>
      <c r="O238" s="298"/>
      <c r="P238" s="298"/>
      <c r="Q238" s="298"/>
      <c r="R238" s="298"/>
      <c r="S238" s="298"/>
      <c r="T238" s="298"/>
      <c r="U238" s="298"/>
      <c r="V238" s="298"/>
      <c r="W238" s="298"/>
      <c r="X238" s="298"/>
      <c r="Y238" s="298"/>
      <c r="Z238" s="298"/>
      <c r="AA238" s="298"/>
      <c r="AB238" s="298"/>
      <c r="AC238" s="298"/>
      <c r="AD238" s="298"/>
      <c r="AE238" s="298"/>
      <c r="AF238" s="333"/>
      <c r="AG238" s="341"/>
      <c r="AH238" s="298"/>
      <c r="AI238" s="297" t="s">
        <v>753</v>
      </c>
      <c r="AJ238" s="298"/>
      <c r="AK238" s="341"/>
      <c r="AL238" s="341"/>
      <c r="AM238" s="298"/>
      <c r="AN238" s="341"/>
    </row>
    <row r="239" spans="1:40" s="4" customFormat="1" ht="15" customHeight="1" x14ac:dyDescent="0.25">
      <c r="A239" s="358"/>
      <c r="B239" s="359"/>
      <c r="C239" s="847" t="s">
        <v>81</v>
      </c>
      <c r="D239" s="847"/>
      <c r="E239" s="847"/>
      <c r="F239" s="336"/>
      <c r="G239" s="337"/>
      <c r="H239" s="337"/>
      <c r="I239" s="337"/>
      <c r="J239" s="339"/>
      <c r="K239" s="337"/>
      <c r="L239" s="362">
        <v>10.46</v>
      </c>
      <c r="M239" s="355"/>
      <c r="N239" s="365">
        <v>370.42</v>
      </c>
      <c r="O239" s="298"/>
      <c r="P239" s="298"/>
      <c r="Q239" s="298"/>
      <c r="R239" s="298"/>
      <c r="S239" s="298"/>
      <c r="T239" s="298"/>
      <c r="U239" s="298"/>
      <c r="V239" s="298"/>
      <c r="W239" s="298"/>
      <c r="X239" s="298"/>
      <c r="Y239" s="298"/>
      <c r="Z239" s="298"/>
      <c r="AA239" s="298"/>
      <c r="AB239" s="298"/>
      <c r="AC239" s="298"/>
      <c r="AD239" s="298"/>
      <c r="AE239" s="298"/>
      <c r="AF239" s="333"/>
      <c r="AG239" s="341"/>
      <c r="AH239" s="298"/>
      <c r="AI239" s="298"/>
      <c r="AJ239" s="298"/>
      <c r="AK239" s="341" t="s">
        <v>81</v>
      </c>
      <c r="AL239" s="341"/>
      <c r="AM239" s="298"/>
      <c r="AN239" s="341"/>
    </row>
    <row r="240" spans="1:40" s="4" customFormat="1" ht="23.25" customHeight="1" x14ac:dyDescent="0.25">
      <c r="A240" s="334" t="s">
        <v>191</v>
      </c>
      <c r="B240" s="335" t="s">
        <v>1630</v>
      </c>
      <c r="C240" s="847" t="s">
        <v>1631</v>
      </c>
      <c r="D240" s="847"/>
      <c r="E240" s="847"/>
      <c r="F240" s="336" t="s">
        <v>174</v>
      </c>
      <c r="G240" s="337">
        <v>3</v>
      </c>
      <c r="H240" s="338">
        <v>1</v>
      </c>
      <c r="I240" s="338">
        <v>3</v>
      </c>
      <c r="J240" s="339"/>
      <c r="K240" s="337"/>
      <c r="L240" s="339"/>
      <c r="M240" s="337"/>
      <c r="N240" s="340"/>
      <c r="O240" s="298"/>
      <c r="P240" s="298"/>
      <c r="Q240" s="298"/>
      <c r="R240" s="298"/>
      <c r="S240" s="298"/>
      <c r="T240" s="298"/>
      <c r="U240" s="298"/>
      <c r="V240" s="298"/>
      <c r="W240" s="298"/>
      <c r="X240" s="298"/>
      <c r="Y240" s="298"/>
      <c r="Z240" s="298"/>
      <c r="AA240" s="298"/>
      <c r="AB240" s="298"/>
      <c r="AC240" s="298"/>
      <c r="AD240" s="298"/>
      <c r="AE240" s="298"/>
      <c r="AF240" s="333"/>
      <c r="AG240" s="341" t="s">
        <v>1631</v>
      </c>
      <c r="AH240" s="298"/>
      <c r="AI240" s="298"/>
      <c r="AJ240" s="298"/>
      <c r="AK240" s="341"/>
      <c r="AL240" s="341"/>
      <c r="AM240" s="298"/>
      <c r="AN240" s="341"/>
    </row>
    <row r="241" spans="1:40" s="4" customFormat="1" ht="15" x14ac:dyDescent="0.25">
      <c r="A241" s="342"/>
      <c r="B241" s="343" t="s">
        <v>60</v>
      </c>
      <c r="C241" s="853" t="s">
        <v>66</v>
      </c>
      <c r="D241" s="853"/>
      <c r="E241" s="853"/>
      <c r="F241" s="344"/>
      <c r="G241" s="345"/>
      <c r="H241" s="345"/>
      <c r="I241" s="345"/>
      <c r="J241" s="346">
        <v>4.0999999999999996</v>
      </c>
      <c r="K241" s="345"/>
      <c r="L241" s="346">
        <v>12.3</v>
      </c>
      <c r="M241" s="347">
        <v>35.42</v>
      </c>
      <c r="N241" s="363">
        <v>435.67</v>
      </c>
      <c r="O241" s="298"/>
      <c r="P241" s="298"/>
      <c r="Q241" s="298"/>
      <c r="R241" s="298"/>
      <c r="S241" s="298"/>
      <c r="T241" s="298"/>
      <c r="U241" s="298"/>
      <c r="V241" s="298"/>
      <c r="W241" s="298"/>
      <c r="X241" s="298"/>
      <c r="Y241" s="298"/>
      <c r="Z241" s="298"/>
      <c r="AA241" s="298"/>
      <c r="AB241" s="298"/>
      <c r="AC241" s="298"/>
      <c r="AD241" s="298"/>
      <c r="AE241" s="298"/>
      <c r="AF241" s="333"/>
      <c r="AG241" s="341"/>
      <c r="AH241" s="297" t="s">
        <v>66</v>
      </c>
      <c r="AI241" s="298"/>
      <c r="AJ241" s="298"/>
      <c r="AK241" s="341"/>
      <c r="AL241" s="341"/>
      <c r="AM241" s="298"/>
      <c r="AN241" s="341"/>
    </row>
    <row r="242" spans="1:40" s="4" customFormat="1" ht="15" x14ac:dyDescent="0.25">
      <c r="A242" s="349"/>
      <c r="B242" s="343"/>
      <c r="C242" s="853" t="s">
        <v>71</v>
      </c>
      <c r="D242" s="853"/>
      <c r="E242" s="853"/>
      <c r="F242" s="344" t="s">
        <v>72</v>
      </c>
      <c r="G242" s="347">
        <v>0.32</v>
      </c>
      <c r="H242" s="345"/>
      <c r="I242" s="347">
        <v>0.96</v>
      </c>
      <c r="J242" s="352"/>
      <c r="K242" s="345"/>
      <c r="L242" s="352"/>
      <c r="M242" s="345"/>
      <c r="N242" s="353"/>
      <c r="O242" s="298"/>
      <c r="P242" s="298"/>
      <c r="Q242" s="298"/>
      <c r="R242" s="298"/>
      <c r="S242" s="298"/>
      <c r="T242" s="298"/>
      <c r="U242" s="298"/>
      <c r="V242" s="298"/>
      <c r="W242" s="298"/>
      <c r="X242" s="298"/>
      <c r="Y242" s="298"/>
      <c r="Z242" s="298"/>
      <c r="AA242" s="298"/>
      <c r="AB242" s="298"/>
      <c r="AC242" s="298"/>
      <c r="AD242" s="298"/>
      <c r="AE242" s="298"/>
      <c r="AF242" s="333"/>
      <c r="AG242" s="341"/>
      <c r="AH242" s="298"/>
      <c r="AI242" s="297" t="s">
        <v>71</v>
      </c>
      <c r="AJ242" s="298"/>
      <c r="AK242" s="341"/>
      <c r="AL242" s="341"/>
      <c r="AM242" s="298"/>
      <c r="AN242" s="341"/>
    </row>
    <row r="243" spans="1:40" s="4" customFormat="1" ht="15" customHeight="1" x14ac:dyDescent="0.25">
      <c r="A243" s="342"/>
      <c r="B243" s="343"/>
      <c r="C243" s="854" t="s">
        <v>74</v>
      </c>
      <c r="D243" s="854"/>
      <c r="E243" s="854"/>
      <c r="F243" s="354"/>
      <c r="G243" s="355"/>
      <c r="H243" s="355"/>
      <c r="I243" s="355"/>
      <c r="J243" s="356">
        <v>4.0999999999999996</v>
      </c>
      <c r="K243" s="355"/>
      <c r="L243" s="356">
        <v>12.3</v>
      </c>
      <c r="M243" s="355"/>
      <c r="N243" s="364">
        <v>435.67</v>
      </c>
      <c r="O243" s="298"/>
      <c r="P243" s="298"/>
      <c r="Q243" s="298"/>
      <c r="R243" s="298"/>
      <c r="S243" s="298"/>
      <c r="T243" s="298"/>
      <c r="U243" s="298"/>
      <c r="V243" s="298"/>
      <c r="W243" s="298"/>
      <c r="X243" s="298"/>
      <c r="Y243" s="298"/>
      <c r="Z243" s="298"/>
      <c r="AA243" s="298"/>
      <c r="AB243" s="298"/>
      <c r="AC243" s="298"/>
      <c r="AD243" s="298"/>
      <c r="AE243" s="298"/>
      <c r="AF243" s="333"/>
      <c r="AG243" s="341"/>
      <c r="AH243" s="298"/>
      <c r="AI243" s="298"/>
      <c r="AJ243" s="297" t="s">
        <v>74</v>
      </c>
      <c r="AK243" s="341"/>
      <c r="AL243" s="341"/>
      <c r="AM243" s="298"/>
      <c r="AN243" s="341"/>
    </row>
    <row r="244" spans="1:40" s="4" customFormat="1" ht="15" x14ac:dyDescent="0.25">
      <c r="A244" s="349"/>
      <c r="B244" s="343"/>
      <c r="C244" s="853" t="s">
        <v>75</v>
      </c>
      <c r="D244" s="853"/>
      <c r="E244" s="853"/>
      <c r="F244" s="344"/>
      <c r="G244" s="345"/>
      <c r="H244" s="345"/>
      <c r="I244" s="345"/>
      <c r="J244" s="352"/>
      <c r="K244" s="345"/>
      <c r="L244" s="346">
        <v>12.3</v>
      </c>
      <c r="M244" s="345"/>
      <c r="N244" s="363">
        <v>435.67</v>
      </c>
      <c r="O244" s="298"/>
      <c r="P244" s="298"/>
      <c r="Q244" s="298"/>
      <c r="R244" s="298"/>
      <c r="S244" s="298"/>
      <c r="T244" s="298"/>
      <c r="U244" s="298"/>
      <c r="V244" s="298"/>
      <c r="W244" s="298"/>
      <c r="X244" s="298"/>
      <c r="Y244" s="298"/>
      <c r="Z244" s="298"/>
      <c r="AA244" s="298"/>
      <c r="AB244" s="298"/>
      <c r="AC244" s="298"/>
      <c r="AD244" s="298"/>
      <c r="AE244" s="298"/>
      <c r="AF244" s="333"/>
      <c r="AG244" s="341"/>
      <c r="AH244" s="298"/>
      <c r="AI244" s="297" t="s">
        <v>75</v>
      </c>
      <c r="AJ244" s="298"/>
      <c r="AK244" s="341"/>
      <c r="AL244" s="341"/>
      <c r="AM244" s="298"/>
      <c r="AN244" s="341"/>
    </row>
    <row r="245" spans="1:40" s="4" customFormat="1" ht="23.25" customHeight="1" x14ac:dyDescent="0.25">
      <c r="A245" s="349"/>
      <c r="B245" s="343" t="s">
        <v>750</v>
      </c>
      <c r="C245" s="853" t="s">
        <v>751</v>
      </c>
      <c r="D245" s="853"/>
      <c r="E245" s="853"/>
      <c r="F245" s="344" t="s">
        <v>78</v>
      </c>
      <c r="G245" s="351">
        <v>74</v>
      </c>
      <c r="H245" s="345"/>
      <c r="I245" s="351">
        <v>74</v>
      </c>
      <c r="J245" s="352"/>
      <c r="K245" s="345"/>
      <c r="L245" s="346">
        <v>9.1</v>
      </c>
      <c r="M245" s="345"/>
      <c r="N245" s="363">
        <v>322.39999999999998</v>
      </c>
      <c r="O245" s="298"/>
      <c r="P245" s="298"/>
      <c r="Q245" s="298"/>
      <c r="R245" s="298"/>
      <c r="S245" s="298"/>
      <c r="T245" s="298"/>
      <c r="U245" s="298"/>
      <c r="V245" s="298"/>
      <c r="W245" s="298"/>
      <c r="X245" s="298"/>
      <c r="Y245" s="298"/>
      <c r="Z245" s="298"/>
      <c r="AA245" s="298"/>
      <c r="AB245" s="298"/>
      <c r="AC245" s="298"/>
      <c r="AD245" s="298"/>
      <c r="AE245" s="298"/>
      <c r="AF245" s="333"/>
      <c r="AG245" s="341"/>
      <c r="AH245" s="298"/>
      <c r="AI245" s="297" t="s">
        <v>751</v>
      </c>
      <c r="AJ245" s="298"/>
      <c r="AK245" s="341"/>
      <c r="AL245" s="341"/>
      <c r="AM245" s="298"/>
      <c r="AN245" s="341"/>
    </row>
    <row r="246" spans="1:40" s="4" customFormat="1" ht="23.25" customHeight="1" x14ac:dyDescent="0.25">
      <c r="A246" s="349"/>
      <c r="B246" s="343" t="s">
        <v>752</v>
      </c>
      <c r="C246" s="853" t="s">
        <v>753</v>
      </c>
      <c r="D246" s="853"/>
      <c r="E246" s="853"/>
      <c r="F246" s="344" t="s">
        <v>78</v>
      </c>
      <c r="G246" s="351">
        <v>36</v>
      </c>
      <c r="H246" s="345"/>
      <c r="I246" s="351">
        <v>36</v>
      </c>
      <c r="J246" s="352"/>
      <c r="K246" s="345"/>
      <c r="L246" s="346">
        <v>4.43</v>
      </c>
      <c r="M246" s="345"/>
      <c r="N246" s="363">
        <v>156.84</v>
      </c>
      <c r="O246" s="298"/>
      <c r="P246" s="298"/>
      <c r="Q246" s="298"/>
      <c r="R246" s="298"/>
      <c r="S246" s="298"/>
      <c r="T246" s="298"/>
      <c r="U246" s="298"/>
      <c r="V246" s="298"/>
      <c r="W246" s="298"/>
      <c r="X246" s="298"/>
      <c r="Y246" s="298"/>
      <c r="Z246" s="298"/>
      <c r="AA246" s="298"/>
      <c r="AB246" s="298"/>
      <c r="AC246" s="298"/>
      <c r="AD246" s="298"/>
      <c r="AE246" s="298"/>
      <c r="AF246" s="333"/>
      <c r="AG246" s="341"/>
      <c r="AH246" s="298"/>
      <c r="AI246" s="297" t="s">
        <v>753</v>
      </c>
      <c r="AJ246" s="298"/>
      <c r="AK246" s="341"/>
      <c r="AL246" s="341"/>
      <c r="AM246" s="298"/>
      <c r="AN246" s="341"/>
    </row>
    <row r="247" spans="1:40" s="4" customFormat="1" ht="15" customHeight="1" x14ac:dyDescent="0.25">
      <c r="A247" s="358"/>
      <c r="B247" s="359"/>
      <c r="C247" s="847" t="s">
        <v>81</v>
      </c>
      <c r="D247" s="847"/>
      <c r="E247" s="847"/>
      <c r="F247" s="336"/>
      <c r="G247" s="337"/>
      <c r="H247" s="337"/>
      <c r="I247" s="337"/>
      <c r="J247" s="339"/>
      <c r="K247" s="337"/>
      <c r="L247" s="362">
        <v>25.83</v>
      </c>
      <c r="M247" s="355"/>
      <c r="N247" s="365">
        <v>914.91</v>
      </c>
      <c r="O247" s="298"/>
      <c r="P247" s="298"/>
      <c r="Q247" s="298"/>
      <c r="R247" s="298"/>
      <c r="S247" s="298"/>
      <c r="T247" s="298"/>
      <c r="U247" s="298"/>
      <c r="V247" s="298"/>
      <c r="W247" s="298"/>
      <c r="X247" s="298"/>
      <c r="Y247" s="298"/>
      <c r="Z247" s="298"/>
      <c r="AA247" s="298"/>
      <c r="AB247" s="298"/>
      <c r="AC247" s="298"/>
      <c r="AD247" s="298"/>
      <c r="AE247" s="298"/>
      <c r="AF247" s="333"/>
      <c r="AG247" s="341"/>
      <c r="AH247" s="298"/>
      <c r="AI247" s="298"/>
      <c r="AJ247" s="298"/>
      <c r="AK247" s="341" t="s">
        <v>81</v>
      </c>
      <c r="AL247" s="341"/>
      <c r="AM247" s="298"/>
      <c r="AN247" s="341"/>
    </row>
    <row r="248" spans="1:40" s="4" customFormat="1" ht="0" hidden="1" customHeight="1" x14ac:dyDescent="0.25">
      <c r="A248" s="334" t="s">
        <v>198</v>
      </c>
      <c r="B248" s="335" t="s">
        <v>1761</v>
      </c>
      <c r="C248" s="847" t="s">
        <v>1762</v>
      </c>
      <c r="D248" s="847"/>
      <c r="E248" s="847"/>
      <c r="F248" s="336" t="s">
        <v>1763</v>
      </c>
      <c r="G248" s="337">
        <v>25</v>
      </c>
      <c r="H248" s="338">
        <v>1</v>
      </c>
      <c r="I248" s="338">
        <v>25</v>
      </c>
      <c r="J248" s="339"/>
      <c r="K248" s="337"/>
      <c r="L248" s="339"/>
      <c r="M248" s="337"/>
      <c r="N248" s="340"/>
      <c r="O248" s="298"/>
      <c r="P248" s="298"/>
      <c r="Q248" s="298"/>
      <c r="R248" s="298"/>
      <c r="S248" s="298"/>
      <c r="T248" s="298"/>
      <c r="U248" s="298"/>
      <c r="V248" s="298"/>
      <c r="W248" s="298"/>
      <c r="X248" s="298"/>
      <c r="Y248" s="298"/>
      <c r="Z248" s="298"/>
      <c r="AA248" s="298"/>
      <c r="AB248" s="298"/>
      <c r="AC248" s="298"/>
      <c r="AD248" s="298"/>
      <c r="AE248" s="298"/>
      <c r="AF248" s="333"/>
      <c r="AG248" s="341" t="s">
        <v>1762</v>
      </c>
      <c r="AH248" s="298"/>
      <c r="AI248" s="298"/>
      <c r="AJ248" s="298"/>
      <c r="AK248" s="341"/>
      <c r="AL248" s="341"/>
      <c r="AM248" s="298"/>
      <c r="AN248" s="341"/>
    </row>
    <row r="249" spans="1:40" s="4" customFormat="1" ht="15" customHeight="1" x14ac:dyDescent="0.25">
      <c r="A249" s="342"/>
      <c r="B249" s="343" t="s">
        <v>60</v>
      </c>
      <c r="C249" s="853" t="s">
        <v>66</v>
      </c>
      <c r="D249" s="853"/>
      <c r="E249" s="853"/>
      <c r="F249" s="344"/>
      <c r="G249" s="345"/>
      <c r="H249" s="345"/>
      <c r="I249" s="345"/>
      <c r="J249" s="346">
        <v>19.52</v>
      </c>
      <c r="K249" s="345"/>
      <c r="L249" s="346">
        <v>488</v>
      </c>
      <c r="M249" s="347">
        <v>35.42</v>
      </c>
      <c r="N249" s="348">
        <v>17284.96</v>
      </c>
      <c r="O249" s="298"/>
      <c r="P249" s="298"/>
      <c r="Q249" s="298"/>
      <c r="R249" s="298"/>
      <c r="S249" s="298"/>
      <c r="T249" s="298"/>
      <c r="U249" s="298"/>
      <c r="V249" s="298"/>
      <c r="W249" s="298"/>
      <c r="X249" s="298"/>
      <c r="Y249" s="298"/>
      <c r="Z249" s="298"/>
      <c r="AA249" s="298"/>
      <c r="AB249" s="298"/>
      <c r="AC249" s="298"/>
      <c r="AD249" s="298"/>
      <c r="AE249" s="298"/>
      <c r="AF249" s="333"/>
      <c r="AG249" s="341"/>
      <c r="AH249" s="297" t="s">
        <v>66</v>
      </c>
      <c r="AI249" s="298"/>
      <c r="AJ249" s="298"/>
      <c r="AK249" s="341"/>
      <c r="AL249" s="341"/>
      <c r="AM249" s="298"/>
      <c r="AN249" s="341"/>
    </row>
    <row r="250" spans="1:40" s="4" customFormat="1" ht="15" customHeight="1" x14ac:dyDescent="0.25">
      <c r="A250" s="349"/>
      <c r="B250" s="343"/>
      <c r="C250" s="853" t="s">
        <v>71</v>
      </c>
      <c r="D250" s="853"/>
      <c r="E250" s="853"/>
      <c r="F250" s="344" t="s">
        <v>72</v>
      </c>
      <c r="G250" s="347">
        <v>1.62</v>
      </c>
      <c r="H250" s="345"/>
      <c r="I250" s="350">
        <v>40.5</v>
      </c>
      <c r="J250" s="352"/>
      <c r="K250" s="345"/>
      <c r="L250" s="352"/>
      <c r="M250" s="345"/>
      <c r="N250" s="353"/>
      <c r="O250" s="298"/>
      <c r="P250" s="298"/>
      <c r="Q250" s="298"/>
      <c r="R250" s="298"/>
      <c r="S250" s="298"/>
      <c r="T250" s="298"/>
      <c r="U250" s="298"/>
      <c r="V250" s="298"/>
      <c r="W250" s="298"/>
      <c r="X250" s="298"/>
      <c r="Y250" s="298"/>
      <c r="Z250" s="298"/>
      <c r="AA250" s="298"/>
      <c r="AB250" s="298"/>
      <c r="AC250" s="298"/>
      <c r="AD250" s="298"/>
      <c r="AE250" s="298"/>
      <c r="AF250" s="333"/>
      <c r="AG250" s="341"/>
      <c r="AH250" s="298"/>
      <c r="AI250" s="297" t="s">
        <v>71</v>
      </c>
      <c r="AJ250" s="298"/>
      <c r="AK250" s="341"/>
      <c r="AL250" s="341"/>
      <c r="AM250" s="298"/>
      <c r="AN250" s="341"/>
    </row>
    <row r="251" spans="1:40" s="4" customFormat="1" ht="15" customHeight="1" x14ac:dyDescent="0.25">
      <c r="A251" s="342"/>
      <c r="B251" s="343"/>
      <c r="C251" s="854" t="s">
        <v>74</v>
      </c>
      <c r="D251" s="854"/>
      <c r="E251" s="854"/>
      <c r="F251" s="354"/>
      <c r="G251" s="355"/>
      <c r="H251" s="355"/>
      <c r="I251" s="355"/>
      <c r="J251" s="356">
        <v>19.52</v>
      </c>
      <c r="K251" s="355"/>
      <c r="L251" s="356">
        <v>488</v>
      </c>
      <c r="M251" s="355"/>
      <c r="N251" s="357">
        <v>17284.96</v>
      </c>
      <c r="O251" s="298"/>
      <c r="P251" s="298"/>
      <c r="Q251" s="298"/>
      <c r="R251" s="298"/>
      <c r="S251" s="298"/>
      <c r="T251" s="298"/>
      <c r="U251" s="298"/>
      <c r="V251" s="298"/>
      <c r="W251" s="298"/>
      <c r="X251" s="298"/>
      <c r="Y251" s="298"/>
      <c r="Z251" s="298"/>
      <c r="AA251" s="298"/>
      <c r="AB251" s="298"/>
      <c r="AC251" s="298"/>
      <c r="AD251" s="298"/>
      <c r="AE251" s="298"/>
      <c r="AF251" s="333"/>
      <c r="AG251" s="341"/>
      <c r="AH251" s="298"/>
      <c r="AI251" s="298"/>
      <c r="AJ251" s="297" t="s">
        <v>74</v>
      </c>
      <c r="AK251" s="341"/>
      <c r="AL251" s="341"/>
      <c r="AM251" s="298"/>
      <c r="AN251" s="341"/>
    </row>
    <row r="252" spans="1:40" s="4" customFormat="1" ht="15" customHeight="1" x14ac:dyDescent="0.25">
      <c r="A252" s="349"/>
      <c r="B252" s="343"/>
      <c r="C252" s="853" t="s">
        <v>75</v>
      </c>
      <c r="D252" s="853"/>
      <c r="E252" s="853"/>
      <c r="F252" s="344"/>
      <c r="G252" s="345"/>
      <c r="H252" s="345"/>
      <c r="I252" s="345"/>
      <c r="J252" s="352"/>
      <c r="K252" s="345"/>
      <c r="L252" s="346">
        <v>488</v>
      </c>
      <c r="M252" s="345"/>
      <c r="N252" s="348">
        <v>17284.96</v>
      </c>
      <c r="O252" s="298"/>
      <c r="P252" s="298"/>
      <c r="Q252" s="298"/>
      <c r="R252" s="298"/>
      <c r="S252" s="298"/>
      <c r="T252" s="298"/>
      <c r="U252" s="298"/>
      <c r="V252" s="298"/>
      <c r="W252" s="298"/>
      <c r="X252" s="298"/>
      <c r="Y252" s="298"/>
      <c r="Z252" s="298"/>
      <c r="AA252" s="298"/>
      <c r="AB252" s="298"/>
      <c r="AC252" s="298"/>
      <c r="AD252" s="298"/>
      <c r="AE252" s="298"/>
      <c r="AF252" s="333"/>
      <c r="AG252" s="341"/>
      <c r="AH252" s="298"/>
      <c r="AI252" s="297" t="s">
        <v>75</v>
      </c>
      <c r="AJ252" s="298"/>
      <c r="AK252" s="341"/>
      <c r="AL252" s="341"/>
      <c r="AM252" s="298"/>
      <c r="AN252" s="341"/>
    </row>
    <row r="253" spans="1:40" s="4" customFormat="1" ht="15" customHeight="1" x14ac:dyDescent="0.25">
      <c r="A253" s="349"/>
      <c r="B253" s="343" t="s">
        <v>750</v>
      </c>
      <c r="C253" s="853" t="s">
        <v>751</v>
      </c>
      <c r="D253" s="853"/>
      <c r="E253" s="853"/>
      <c r="F253" s="344" t="s">
        <v>78</v>
      </c>
      <c r="G253" s="351">
        <v>74</v>
      </c>
      <c r="H253" s="345"/>
      <c r="I253" s="351">
        <v>74</v>
      </c>
      <c r="J253" s="352"/>
      <c r="K253" s="345"/>
      <c r="L253" s="346">
        <v>361.12</v>
      </c>
      <c r="M253" s="345"/>
      <c r="N253" s="348">
        <v>12790.87</v>
      </c>
      <c r="O253" s="298"/>
      <c r="P253" s="298"/>
      <c r="Q253" s="298"/>
      <c r="R253" s="298"/>
      <c r="S253" s="298"/>
      <c r="T253" s="298"/>
      <c r="U253" s="298"/>
      <c r="V253" s="298"/>
      <c r="W253" s="298"/>
      <c r="X253" s="298"/>
      <c r="Y253" s="298"/>
      <c r="Z253" s="298"/>
      <c r="AA253" s="298"/>
      <c r="AB253" s="298"/>
      <c r="AC253" s="298"/>
      <c r="AD253" s="298"/>
      <c r="AE253" s="298"/>
      <c r="AF253" s="333"/>
      <c r="AG253" s="341"/>
      <c r="AH253" s="298"/>
      <c r="AI253" s="297" t="s">
        <v>751</v>
      </c>
      <c r="AJ253" s="298"/>
      <c r="AK253" s="341"/>
      <c r="AL253" s="341"/>
      <c r="AM253" s="298"/>
      <c r="AN253" s="341"/>
    </row>
    <row r="254" spans="1:40" s="4" customFormat="1" ht="15" customHeight="1" x14ac:dyDescent="0.25">
      <c r="A254" s="349"/>
      <c r="B254" s="343" t="s">
        <v>752</v>
      </c>
      <c r="C254" s="853" t="s">
        <v>753</v>
      </c>
      <c r="D254" s="853"/>
      <c r="E254" s="853"/>
      <c r="F254" s="344" t="s">
        <v>78</v>
      </c>
      <c r="G254" s="351">
        <v>36</v>
      </c>
      <c r="H254" s="345"/>
      <c r="I254" s="351">
        <v>36</v>
      </c>
      <c r="J254" s="352"/>
      <c r="K254" s="345"/>
      <c r="L254" s="346">
        <v>175.68</v>
      </c>
      <c r="M254" s="345"/>
      <c r="N254" s="348">
        <v>6222.59</v>
      </c>
      <c r="O254" s="298"/>
      <c r="P254" s="298"/>
      <c r="Q254" s="298"/>
      <c r="R254" s="298"/>
      <c r="S254" s="298"/>
      <c r="T254" s="298"/>
      <c r="U254" s="298"/>
      <c r="V254" s="298"/>
      <c r="W254" s="298"/>
      <c r="X254" s="298"/>
      <c r="Y254" s="298"/>
      <c r="Z254" s="298"/>
      <c r="AA254" s="298"/>
      <c r="AB254" s="298"/>
      <c r="AC254" s="298"/>
      <c r="AD254" s="298"/>
      <c r="AE254" s="298"/>
      <c r="AF254" s="333"/>
      <c r="AG254" s="341"/>
      <c r="AH254" s="298"/>
      <c r="AI254" s="297" t="s">
        <v>753</v>
      </c>
      <c r="AJ254" s="298"/>
      <c r="AK254" s="341"/>
      <c r="AL254" s="341"/>
      <c r="AM254" s="298"/>
      <c r="AN254" s="341"/>
    </row>
    <row r="255" spans="1:40" s="4" customFormat="1" ht="15" customHeight="1" x14ac:dyDescent="0.25">
      <c r="A255" s="358"/>
      <c r="B255" s="359"/>
      <c r="C255" s="847" t="s">
        <v>81</v>
      </c>
      <c r="D255" s="847"/>
      <c r="E255" s="847"/>
      <c r="F255" s="336"/>
      <c r="G255" s="337"/>
      <c r="H255" s="337"/>
      <c r="I255" s="337"/>
      <c r="J255" s="339"/>
      <c r="K255" s="337"/>
      <c r="L255" s="360">
        <v>1024.8</v>
      </c>
      <c r="M255" s="355"/>
      <c r="N255" s="361">
        <v>36298.42</v>
      </c>
      <c r="O255" s="298"/>
      <c r="P255" s="298"/>
      <c r="Q255" s="298"/>
      <c r="R255" s="298"/>
      <c r="S255" s="298"/>
      <c r="T255" s="298"/>
      <c r="U255" s="298"/>
      <c r="V255" s="298"/>
      <c r="W255" s="298"/>
      <c r="X255" s="298"/>
      <c r="Y255" s="298"/>
      <c r="Z255" s="298"/>
      <c r="AA255" s="298"/>
      <c r="AB255" s="298"/>
      <c r="AC255" s="298"/>
      <c r="AD255" s="298"/>
      <c r="AE255" s="298"/>
      <c r="AF255" s="333"/>
      <c r="AG255" s="341"/>
      <c r="AH255" s="298"/>
      <c r="AI255" s="298"/>
      <c r="AJ255" s="298"/>
      <c r="AK255" s="341" t="s">
        <v>81</v>
      </c>
      <c r="AL255" s="341"/>
      <c r="AM255" s="298"/>
      <c r="AN255" s="341"/>
    </row>
    <row r="256" spans="1:40" s="4" customFormat="1" ht="15" customHeight="1" x14ac:dyDescent="0.25">
      <c r="A256" s="370"/>
      <c r="B256" s="371"/>
      <c r="C256" s="371"/>
      <c r="D256" s="371"/>
      <c r="E256" s="371"/>
      <c r="F256" s="372"/>
      <c r="G256" s="372"/>
      <c r="H256" s="372"/>
      <c r="I256" s="372"/>
      <c r="J256" s="373"/>
      <c r="K256" s="372"/>
      <c r="L256" s="373"/>
      <c r="M256" s="345"/>
      <c r="N256" s="373"/>
      <c r="O256" s="298"/>
      <c r="P256" s="298"/>
      <c r="Q256" s="298"/>
      <c r="R256" s="298"/>
      <c r="S256" s="298"/>
      <c r="T256" s="298"/>
      <c r="U256" s="298"/>
      <c r="V256" s="298"/>
      <c r="W256" s="298"/>
      <c r="X256" s="298"/>
      <c r="Y256" s="298"/>
      <c r="Z256" s="298"/>
      <c r="AA256" s="298"/>
      <c r="AB256" s="298"/>
      <c r="AC256" s="298"/>
      <c r="AD256" s="298"/>
      <c r="AE256" s="298"/>
      <c r="AF256" s="333"/>
      <c r="AG256" s="341"/>
      <c r="AH256" s="298"/>
      <c r="AI256" s="298"/>
      <c r="AJ256" s="298"/>
      <c r="AK256" s="341"/>
      <c r="AL256" s="341"/>
      <c r="AM256" s="298"/>
      <c r="AN256" s="341"/>
    </row>
    <row r="257" spans="1:40" s="4" customFormat="1" ht="15" customHeight="1" x14ac:dyDescent="0.25">
      <c r="A257" s="374"/>
      <c r="B257" s="375"/>
      <c r="C257" s="847" t="s">
        <v>1640</v>
      </c>
      <c r="D257" s="847"/>
      <c r="E257" s="847"/>
      <c r="F257" s="847"/>
      <c r="G257" s="847"/>
      <c r="H257" s="847"/>
      <c r="I257" s="847"/>
      <c r="J257" s="847"/>
      <c r="K257" s="847"/>
      <c r="L257" s="376"/>
      <c r="M257" s="377"/>
      <c r="N257" s="378"/>
      <c r="O257" s="298"/>
      <c r="P257" s="298"/>
      <c r="Q257" s="298"/>
      <c r="R257" s="298"/>
      <c r="S257" s="298"/>
      <c r="T257" s="298"/>
      <c r="U257" s="298"/>
      <c r="V257" s="298"/>
      <c r="W257" s="298"/>
      <c r="X257" s="298"/>
      <c r="Y257" s="298"/>
      <c r="Z257" s="298"/>
      <c r="AA257" s="298"/>
      <c r="AB257" s="298"/>
      <c r="AC257" s="298"/>
      <c r="AD257" s="298"/>
      <c r="AE257" s="298"/>
      <c r="AF257" s="333"/>
      <c r="AG257" s="341"/>
      <c r="AH257" s="298"/>
      <c r="AI257" s="298"/>
      <c r="AJ257" s="298"/>
      <c r="AK257" s="341"/>
      <c r="AL257" s="341" t="s">
        <v>1640</v>
      </c>
      <c r="AM257" s="298"/>
      <c r="AN257" s="341"/>
    </row>
    <row r="258" spans="1:40" s="4" customFormat="1" ht="15" customHeight="1" x14ac:dyDescent="0.25">
      <c r="A258" s="379"/>
      <c r="B258" s="343"/>
      <c r="C258" s="853" t="s">
        <v>99</v>
      </c>
      <c r="D258" s="853"/>
      <c r="E258" s="853"/>
      <c r="F258" s="853"/>
      <c r="G258" s="853"/>
      <c r="H258" s="853"/>
      <c r="I258" s="853"/>
      <c r="J258" s="853"/>
      <c r="K258" s="853"/>
      <c r="L258" s="388">
        <v>821.28</v>
      </c>
      <c r="M258" s="381"/>
      <c r="N258" s="382"/>
      <c r="O258" s="298"/>
      <c r="P258" s="298"/>
      <c r="Q258" s="298"/>
      <c r="R258" s="298"/>
      <c r="S258" s="298"/>
      <c r="T258" s="298"/>
      <c r="U258" s="298"/>
      <c r="V258" s="298"/>
      <c r="W258" s="298"/>
      <c r="X258" s="298"/>
      <c r="Y258" s="298"/>
      <c r="Z258" s="298"/>
      <c r="AA258" s="298"/>
      <c r="AB258" s="298"/>
      <c r="AC258" s="298"/>
      <c r="AD258" s="298"/>
      <c r="AE258" s="298"/>
      <c r="AF258" s="333"/>
      <c r="AG258" s="341"/>
      <c r="AH258" s="298"/>
      <c r="AI258" s="298"/>
      <c r="AJ258" s="298"/>
      <c r="AK258" s="341"/>
      <c r="AL258" s="341"/>
      <c r="AM258" s="297" t="s">
        <v>99</v>
      </c>
      <c r="AN258" s="341"/>
    </row>
    <row r="259" spans="1:40" s="4" customFormat="1" ht="15" customHeight="1" x14ac:dyDescent="0.25">
      <c r="A259" s="379"/>
      <c r="B259" s="343"/>
      <c r="C259" s="853" t="s">
        <v>100</v>
      </c>
      <c r="D259" s="853"/>
      <c r="E259" s="853"/>
      <c r="F259" s="853"/>
      <c r="G259" s="853"/>
      <c r="H259" s="853"/>
      <c r="I259" s="853"/>
      <c r="J259" s="853"/>
      <c r="K259" s="853"/>
      <c r="L259" s="383"/>
      <c r="M259" s="381"/>
      <c r="N259" s="382"/>
      <c r="O259" s="298"/>
      <c r="P259" s="298"/>
      <c r="Q259" s="298"/>
      <c r="R259" s="298"/>
      <c r="S259" s="298"/>
      <c r="T259" s="298"/>
      <c r="U259" s="298"/>
      <c r="V259" s="298"/>
      <c r="W259" s="298"/>
      <c r="X259" s="298"/>
      <c r="Y259" s="298"/>
      <c r="Z259" s="298"/>
      <c r="AA259" s="298"/>
      <c r="AB259" s="298"/>
      <c r="AC259" s="298"/>
      <c r="AD259" s="298"/>
      <c r="AE259" s="298"/>
      <c r="AF259" s="333"/>
      <c r="AG259" s="341"/>
      <c r="AH259" s="298"/>
      <c r="AI259" s="298"/>
      <c r="AJ259" s="298"/>
      <c r="AK259" s="341"/>
      <c r="AL259" s="341"/>
      <c r="AM259" s="297" t="s">
        <v>100</v>
      </c>
      <c r="AN259" s="341"/>
    </row>
    <row r="260" spans="1:40" s="4" customFormat="1" ht="15" customHeight="1" x14ac:dyDescent="0.25">
      <c r="A260" s="379"/>
      <c r="B260" s="343"/>
      <c r="C260" s="853" t="s">
        <v>101</v>
      </c>
      <c r="D260" s="853"/>
      <c r="E260" s="853"/>
      <c r="F260" s="853"/>
      <c r="G260" s="853"/>
      <c r="H260" s="853"/>
      <c r="I260" s="853"/>
      <c r="J260" s="853"/>
      <c r="K260" s="853"/>
      <c r="L260" s="388">
        <v>821.28</v>
      </c>
      <c r="M260" s="381"/>
      <c r="N260" s="382"/>
      <c r="O260" s="298"/>
      <c r="P260" s="298"/>
      <c r="Q260" s="298"/>
      <c r="R260" s="298"/>
      <c r="S260" s="298"/>
      <c r="T260" s="298"/>
      <c r="U260" s="298"/>
      <c r="V260" s="298"/>
      <c r="W260" s="298"/>
      <c r="X260" s="298"/>
      <c r="Y260" s="298"/>
      <c r="Z260" s="298"/>
      <c r="AA260" s="298"/>
      <c r="AB260" s="298"/>
      <c r="AC260" s="298"/>
      <c r="AD260" s="298"/>
      <c r="AE260" s="298"/>
      <c r="AF260" s="333"/>
      <c r="AG260" s="341"/>
      <c r="AH260" s="298"/>
      <c r="AI260" s="298"/>
      <c r="AJ260" s="298"/>
      <c r="AK260" s="341"/>
      <c r="AL260" s="341"/>
      <c r="AM260" s="297" t="s">
        <v>101</v>
      </c>
      <c r="AN260" s="341"/>
    </row>
    <row r="261" spans="1:40" s="4" customFormat="1" ht="15" customHeight="1" x14ac:dyDescent="0.25">
      <c r="A261" s="379"/>
      <c r="B261" s="343"/>
      <c r="C261" s="853" t="s">
        <v>759</v>
      </c>
      <c r="D261" s="853"/>
      <c r="E261" s="853"/>
      <c r="F261" s="853"/>
      <c r="G261" s="853"/>
      <c r="H261" s="853"/>
      <c r="I261" s="853"/>
      <c r="J261" s="853"/>
      <c r="K261" s="853"/>
      <c r="L261" s="380">
        <v>1724.71</v>
      </c>
      <c r="M261" s="381"/>
      <c r="N261" s="382"/>
      <c r="O261" s="298"/>
      <c r="P261" s="298"/>
      <c r="Q261" s="298"/>
      <c r="R261" s="298"/>
      <c r="S261" s="298"/>
      <c r="T261" s="298"/>
      <c r="U261" s="298"/>
      <c r="V261" s="298"/>
      <c r="W261" s="298"/>
      <c r="X261" s="298"/>
      <c r="Y261" s="298"/>
      <c r="Z261" s="298"/>
      <c r="AA261" s="298"/>
      <c r="AB261" s="298"/>
      <c r="AC261" s="298"/>
      <c r="AD261" s="298"/>
      <c r="AE261" s="298"/>
      <c r="AF261" s="333"/>
      <c r="AG261" s="341"/>
      <c r="AH261" s="298"/>
      <c r="AI261" s="298"/>
      <c r="AJ261" s="298"/>
      <c r="AK261" s="341"/>
      <c r="AL261" s="341"/>
      <c r="AM261" s="297" t="s">
        <v>759</v>
      </c>
      <c r="AN261" s="341"/>
    </row>
    <row r="262" spans="1:40" s="4" customFormat="1" ht="15" customHeight="1" x14ac:dyDescent="0.25">
      <c r="A262" s="379"/>
      <c r="B262" s="343"/>
      <c r="C262" s="853" t="s">
        <v>760</v>
      </c>
      <c r="D262" s="853"/>
      <c r="E262" s="853"/>
      <c r="F262" s="853"/>
      <c r="G262" s="853"/>
      <c r="H262" s="853"/>
      <c r="I262" s="853"/>
      <c r="J262" s="853"/>
      <c r="K262" s="853"/>
      <c r="L262" s="380">
        <v>1724.71</v>
      </c>
      <c r="M262" s="381"/>
      <c r="N262" s="382"/>
      <c r="O262" s="298"/>
      <c r="P262" s="298"/>
      <c r="Q262" s="298"/>
      <c r="R262" s="298"/>
      <c r="S262" s="298"/>
      <c r="T262" s="298"/>
      <c r="U262" s="298"/>
      <c r="V262" s="298"/>
      <c r="W262" s="298"/>
      <c r="X262" s="298"/>
      <c r="Y262" s="298"/>
      <c r="Z262" s="298"/>
      <c r="AA262" s="298"/>
      <c r="AB262" s="298"/>
      <c r="AC262" s="298"/>
      <c r="AD262" s="298"/>
      <c r="AE262" s="298"/>
      <c r="AF262" s="333"/>
      <c r="AG262" s="341"/>
      <c r="AH262" s="298"/>
      <c r="AI262" s="298"/>
      <c r="AJ262" s="298"/>
      <c r="AK262" s="341"/>
      <c r="AL262" s="341"/>
      <c r="AM262" s="297" t="s">
        <v>760</v>
      </c>
      <c r="AN262" s="341"/>
    </row>
    <row r="263" spans="1:40" s="4" customFormat="1" ht="15" customHeight="1" x14ac:dyDescent="0.25">
      <c r="A263" s="379"/>
      <c r="B263" s="343"/>
      <c r="C263" s="853" t="s">
        <v>229</v>
      </c>
      <c r="D263" s="853"/>
      <c r="E263" s="853"/>
      <c r="F263" s="853"/>
      <c r="G263" s="853"/>
      <c r="H263" s="853"/>
      <c r="I263" s="853"/>
      <c r="J263" s="853"/>
      <c r="K263" s="853"/>
      <c r="L263" s="383"/>
      <c r="M263" s="381"/>
      <c r="N263" s="382"/>
      <c r="O263" s="298"/>
      <c r="P263" s="298"/>
      <c r="Q263" s="298"/>
      <c r="R263" s="298"/>
      <c r="S263" s="298"/>
      <c r="T263" s="298"/>
      <c r="U263" s="298"/>
      <c r="V263" s="298"/>
      <c r="W263" s="298"/>
      <c r="X263" s="298"/>
      <c r="Y263" s="298"/>
      <c r="Z263" s="298"/>
      <c r="AA263" s="298"/>
      <c r="AB263" s="298"/>
      <c r="AC263" s="298"/>
      <c r="AD263" s="298"/>
      <c r="AE263" s="298"/>
      <c r="AF263" s="333"/>
      <c r="AG263" s="341"/>
      <c r="AH263" s="298"/>
      <c r="AI263" s="298"/>
      <c r="AJ263" s="298"/>
      <c r="AK263" s="341"/>
      <c r="AL263" s="341"/>
      <c r="AM263" s="297" t="s">
        <v>229</v>
      </c>
      <c r="AN263" s="341"/>
    </row>
    <row r="264" spans="1:40" s="4" customFormat="1" ht="45.75" customHeight="1" x14ac:dyDescent="0.25">
      <c r="A264" s="379"/>
      <c r="B264" s="343"/>
      <c r="C264" s="853" t="s">
        <v>230</v>
      </c>
      <c r="D264" s="853"/>
      <c r="E264" s="853"/>
      <c r="F264" s="853"/>
      <c r="G264" s="853"/>
      <c r="H264" s="853"/>
      <c r="I264" s="853"/>
      <c r="J264" s="853"/>
      <c r="K264" s="853"/>
      <c r="L264" s="388">
        <v>821.28</v>
      </c>
      <c r="M264" s="381"/>
      <c r="N264" s="382"/>
      <c r="O264" s="298"/>
      <c r="P264" s="298"/>
      <c r="Q264" s="298"/>
      <c r="R264" s="298"/>
      <c r="S264" s="298"/>
      <c r="T264" s="298"/>
      <c r="U264" s="298"/>
      <c r="V264" s="298"/>
      <c r="W264" s="298"/>
      <c r="X264" s="298"/>
      <c r="Y264" s="298"/>
      <c r="Z264" s="298"/>
      <c r="AA264" s="298"/>
      <c r="AB264" s="298"/>
      <c r="AC264" s="298"/>
      <c r="AD264" s="298"/>
      <c r="AE264" s="298"/>
      <c r="AF264" s="333"/>
      <c r="AG264" s="341"/>
      <c r="AH264" s="298"/>
      <c r="AI264" s="298"/>
      <c r="AJ264" s="298"/>
      <c r="AK264" s="341"/>
      <c r="AL264" s="341"/>
      <c r="AM264" s="297" t="s">
        <v>230</v>
      </c>
      <c r="AN264" s="341"/>
    </row>
    <row r="265" spans="1:40" s="4" customFormat="1" ht="15" x14ac:dyDescent="0.25">
      <c r="A265" s="379"/>
      <c r="B265" s="343"/>
      <c r="C265" s="853" t="s">
        <v>234</v>
      </c>
      <c r="D265" s="853"/>
      <c r="E265" s="853"/>
      <c r="F265" s="853"/>
      <c r="G265" s="853"/>
      <c r="H265" s="853"/>
      <c r="I265" s="853"/>
      <c r="J265" s="853"/>
      <c r="K265" s="853"/>
      <c r="L265" s="388">
        <v>607.76</v>
      </c>
      <c r="M265" s="381"/>
      <c r="N265" s="382"/>
      <c r="O265" s="298"/>
      <c r="P265" s="298"/>
      <c r="Q265" s="298"/>
      <c r="R265" s="298"/>
      <c r="S265" s="298"/>
      <c r="T265" s="298"/>
      <c r="U265" s="298"/>
      <c r="V265" s="298"/>
      <c r="W265" s="298"/>
      <c r="X265" s="298"/>
      <c r="Y265" s="298"/>
      <c r="Z265" s="298"/>
      <c r="AA265" s="298"/>
      <c r="AB265" s="298"/>
      <c r="AC265" s="298"/>
      <c r="AD265" s="298"/>
      <c r="AE265" s="298"/>
      <c r="AF265" s="333"/>
      <c r="AG265" s="341"/>
      <c r="AH265" s="298"/>
      <c r="AI265" s="298"/>
      <c r="AJ265" s="298"/>
      <c r="AK265" s="341"/>
      <c r="AL265" s="341"/>
      <c r="AM265" s="297" t="s">
        <v>234</v>
      </c>
      <c r="AN265" s="341"/>
    </row>
    <row r="266" spans="1:40" s="4" customFormat="1" ht="15" x14ac:dyDescent="0.25">
      <c r="A266" s="379"/>
      <c r="B266" s="343"/>
      <c r="C266" s="853" t="s">
        <v>235</v>
      </c>
      <c r="D266" s="853"/>
      <c r="E266" s="853"/>
      <c r="F266" s="853"/>
      <c r="G266" s="853"/>
      <c r="H266" s="853"/>
      <c r="I266" s="853"/>
      <c r="J266" s="853"/>
      <c r="K266" s="853"/>
      <c r="L266" s="388">
        <v>295.67</v>
      </c>
      <c r="M266" s="381"/>
      <c r="N266" s="382"/>
      <c r="O266" s="298"/>
      <c r="P266" s="298"/>
      <c r="Q266" s="298"/>
      <c r="R266" s="298"/>
      <c r="S266" s="298"/>
      <c r="T266" s="298"/>
      <c r="U266" s="298"/>
      <c r="V266" s="298"/>
      <c r="W266" s="298"/>
      <c r="X266" s="298"/>
      <c r="Y266" s="298"/>
      <c r="Z266" s="298"/>
      <c r="AA266" s="298"/>
      <c r="AB266" s="298"/>
      <c r="AC266" s="298"/>
      <c r="AD266" s="298"/>
      <c r="AE266" s="298"/>
      <c r="AF266" s="333"/>
      <c r="AG266" s="341"/>
      <c r="AH266" s="298"/>
      <c r="AI266" s="298"/>
      <c r="AJ266" s="298"/>
      <c r="AK266" s="341"/>
      <c r="AL266" s="341"/>
      <c r="AM266" s="297" t="s">
        <v>235</v>
      </c>
      <c r="AN266" s="341"/>
    </row>
    <row r="267" spans="1:40" s="4" customFormat="1" ht="15" customHeight="1" x14ac:dyDescent="0.25">
      <c r="A267" s="379"/>
      <c r="B267" s="343"/>
      <c r="C267" s="853" t="s">
        <v>110</v>
      </c>
      <c r="D267" s="853"/>
      <c r="E267" s="853"/>
      <c r="F267" s="853"/>
      <c r="G267" s="853"/>
      <c r="H267" s="853"/>
      <c r="I267" s="853"/>
      <c r="J267" s="853"/>
      <c r="K267" s="853"/>
      <c r="L267" s="388">
        <v>821.28</v>
      </c>
      <c r="M267" s="381"/>
      <c r="N267" s="382"/>
      <c r="O267" s="298"/>
      <c r="P267" s="298"/>
      <c r="Q267" s="298"/>
      <c r="R267" s="298"/>
      <c r="S267" s="298"/>
      <c r="T267" s="298"/>
      <c r="U267" s="298"/>
      <c r="V267" s="298"/>
      <c r="W267" s="298"/>
      <c r="X267" s="298"/>
      <c r="Y267" s="298"/>
      <c r="Z267" s="298"/>
      <c r="AA267" s="298"/>
      <c r="AB267" s="298"/>
      <c r="AC267" s="298"/>
      <c r="AD267" s="298"/>
      <c r="AE267" s="298"/>
      <c r="AF267" s="333"/>
      <c r="AG267" s="341"/>
      <c r="AH267" s="298"/>
      <c r="AI267" s="298"/>
      <c r="AJ267" s="298"/>
      <c r="AK267" s="341"/>
      <c r="AL267" s="341"/>
      <c r="AM267" s="297" t="s">
        <v>110</v>
      </c>
      <c r="AN267" s="341"/>
    </row>
    <row r="268" spans="1:40" s="4" customFormat="1" ht="15" x14ac:dyDescent="0.25">
      <c r="A268" s="379"/>
      <c r="B268" s="343"/>
      <c r="C268" s="853" t="s">
        <v>111</v>
      </c>
      <c r="D268" s="853"/>
      <c r="E268" s="853"/>
      <c r="F268" s="853"/>
      <c r="G268" s="853"/>
      <c r="H268" s="853"/>
      <c r="I268" s="853"/>
      <c r="J268" s="853"/>
      <c r="K268" s="853"/>
      <c r="L268" s="388">
        <v>607.76</v>
      </c>
      <c r="M268" s="381"/>
      <c r="N268" s="382"/>
      <c r="O268" s="298"/>
      <c r="P268" s="298"/>
      <c r="Q268" s="298"/>
      <c r="R268" s="298"/>
      <c r="S268" s="298"/>
      <c r="T268" s="298"/>
      <c r="U268" s="298"/>
      <c r="V268" s="298"/>
      <c r="W268" s="298"/>
      <c r="X268" s="298"/>
      <c r="Y268" s="298"/>
      <c r="Z268" s="298"/>
      <c r="AA268" s="298"/>
      <c r="AB268" s="298"/>
      <c r="AC268" s="298"/>
      <c r="AD268" s="298"/>
      <c r="AE268" s="298"/>
      <c r="AF268" s="333"/>
      <c r="AG268" s="341"/>
      <c r="AH268" s="298"/>
      <c r="AI268" s="298"/>
      <c r="AJ268" s="298"/>
      <c r="AK268" s="341"/>
      <c r="AL268" s="341"/>
      <c r="AM268" s="297" t="s">
        <v>111</v>
      </c>
      <c r="AN268" s="341"/>
    </row>
    <row r="269" spans="1:40" s="4" customFormat="1" ht="23.25" customHeight="1" x14ac:dyDescent="0.25">
      <c r="A269" s="379"/>
      <c r="B269" s="343"/>
      <c r="C269" s="853" t="s">
        <v>112</v>
      </c>
      <c r="D269" s="853"/>
      <c r="E269" s="853"/>
      <c r="F269" s="853"/>
      <c r="G269" s="853"/>
      <c r="H269" s="853"/>
      <c r="I269" s="853"/>
      <c r="J269" s="853"/>
      <c r="K269" s="853"/>
      <c r="L269" s="388">
        <v>295.67</v>
      </c>
      <c r="M269" s="381"/>
      <c r="N269" s="382"/>
      <c r="O269" s="298"/>
      <c r="P269" s="298"/>
      <c r="Q269" s="298"/>
      <c r="R269" s="298"/>
      <c r="S269" s="298"/>
      <c r="T269" s="298"/>
      <c r="U269" s="298"/>
      <c r="V269" s="298"/>
      <c r="W269" s="298"/>
      <c r="X269" s="298"/>
      <c r="Y269" s="298"/>
      <c r="Z269" s="298"/>
      <c r="AA269" s="298"/>
      <c r="AB269" s="298"/>
      <c r="AC269" s="298"/>
      <c r="AD269" s="298"/>
      <c r="AE269" s="298"/>
      <c r="AF269" s="333"/>
      <c r="AG269" s="341"/>
      <c r="AH269" s="298"/>
      <c r="AI269" s="298"/>
      <c r="AJ269" s="298"/>
      <c r="AK269" s="341"/>
      <c r="AL269" s="341"/>
      <c r="AM269" s="297" t="s">
        <v>112</v>
      </c>
      <c r="AN269" s="341"/>
    </row>
    <row r="270" spans="1:40" s="4" customFormat="1" ht="23.25" customHeight="1" x14ac:dyDescent="0.25">
      <c r="A270" s="379"/>
      <c r="B270" s="384"/>
      <c r="C270" s="861" t="s">
        <v>1641</v>
      </c>
      <c r="D270" s="861"/>
      <c r="E270" s="861"/>
      <c r="F270" s="861"/>
      <c r="G270" s="861"/>
      <c r="H270" s="861"/>
      <c r="I270" s="861"/>
      <c r="J270" s="861"/>
      <c r="K270" s="861"/>
      <c r="L270" s="385">
        <v>1724.71</v>
      </c>
      <c r="M270" s="386"/>
      <c r="N270" s="387"/>
      <c r="O270" s="298"/>
      <c r="P270" s="298"/>
      <c r="Q270" s="298"/>
      <c r="R270" s="298"/>
      <c r="S270" s="298"/>
      <c r="T270" s="298"/>
      <c r="U270" s="298"/>
      <c r="V270" s="298"/>
      <c r="W270" s="298"/>
      <c r="X270" s="298"/>
      <c r="Y270" s="298"/>
      <c r="Z270" s="298"/>
      <c r="AA270" s="298"/>
      <c r="AB270" s="298"/>
      <c r="AC270" s="298"/>
      <c r="AD270" s="298"/>
      <c r="AE270" s="298"/>
      <c r="AF270" s="333"/>
      <c r="AG270" s="341"/>
      <c r="AH270" s="298"/>
      <c r="AI270" s="298"/>
      <c r="AJ270" s="298"/>
      <c r="AK270" s="341"/>
      <c r="AL270" s="341"/>
      <c r="AM270" s="298"/>
      <c r="AN270" s="341" t="s">
        <v>1641</v>
      </c>
    </row>
    <row r="271" spans="1:40" s="4" customFormat="1" ht="15" customHeight="1" x14ac:dyDescent="0.25">
      <c r="A271" s="865" t="s">
        <v>1642</v>
      </c>
      <c r="B271" s="866"/>
      <c r="C271" s="866"/>
      <c r="D271" s="866"/>
      <c r="E271" s="866"/>
      <c r="F271" s="866"/>
      <c r="G271" s="866"/>
      <c r="H271" s="866"/>
      <c r="I271" s="866"/>
      <c r="J271" s="866"/>
      <c r="K271" s="866"/>
      <c r="L271" s="866"/>
      <c r="M271" s="866"/>
      <c r="N271" s="867"/>
      <c r="O271" s="298"/>
      <c r="P271" s="298"/>
      <c r="Q271" s="298"/>
      <c r="R271" s="298"/>
      <c r="S271" s="298"/>
      <c r="T271" s="298"/>
      <c r="U271" s="298"/>
      <c r="V271" s="298"/>
      <c r="W271" s="298"/>
      <c r="X271" s="298"/>
      <c r="Y271" s="298"/>
      <c r="Z271" s="298"/>
      <c r="AA271" s="298"/>
      <c r="AB271" s="298"/>
      <c r="AC271" s="298"/>
      <c r="AD271" s="298"/>
      <c r="AE271" s="298"/>
      <c r="AF271" s="333" t="s">
        <v>1642</v>
      </c>
      <c r="AG271" s="341"/>
      <c r="AH271" s="298"/>
      <c r="AI271" s="298"/>
      <c r="AJ271" s="298"/>
      <c r="AK271" s="341"/>
      <c r="AL271" s="341"/>
      <c r="AM271" s="298"/>
      <c r="AN271" s="341"/>
    </row>
    <row r="272" spans="1:40" s="4" customFormat="1" ht="0" hidden="1" customHeight="1" x14ac:dyDescent="0.25">
      <c r="A272" s="334" t="s">
        <v>201</v>
      </c>
      <c r="B272" s="335" t="s">
        <v>1643</v>
      </c>
      <c r="C272" s="847" t="s">
        <v>1644</v>
      </c>
      <c r="D272" s="847"/>
      <c r="E272" s="847"/>
      <c r="F272" s="336" t="s">
        <v>174</v>
      </c>
      <c r="G272" s="337">
        <v>2</v>
      </c>
      <c r="H272" s="338">
        <v>1</v>
      </c>
      <c r="I272" s="338">
        <v>2</v>
      </c>
      <c r="J272" s="339"/>
      <c r="K272" s="337"/>
      <c r="L272" s="339"/>
      <c r="M272" s="337"/>
      <c r="N272" s="340"/>
      <c r="O272" s="298"/>
      <c r="P272" s="298"/>
      <c r="Q272" s="298"/>
      <c r="R272" s="298"/>
      <c r="S272" s="298"/>
      <c r="T272" s="298"/>
      <c r="U272" s="298"/>
      <c r="V272" s="298"/>
      <c r="W272" s="298"/>
      <c r="X272" s="298"/>
      <c r="Y272" s="298"/>
      <c r="Z272" s="298"/>
      <c r="AA272" s="298"/>
      <c r="AB272" s="298"/>
      <c r="AC272" s="298"/>
      <c r="AD272" s="298"/>
      <c r="AE272" s="298"/>
      <c r="AF272" s="333"/>
      <c r="AG272" s="341" t="s">
        <v>1644</v>
      </c>
      <c r="AH272" s="298"/>
      <c r="AI272" s="298"/>
      <c r="AJ272" s="298"/>
      <c r="AK272" s="341"/>
      <c r="AL272" s="341"/>
      <c r="AM272" s="298"/>
      <c r="AN272" s="341"/>
    </row>
    <row r="273" spans="1:41" s="4" customFormat="1" ht="15" customHeight="1" x14ac:dyDescent="0.25">
      <c r="A273" s="342"/>
      <c r="B273" s="343" t="s">
        <v>60</v>
      </c>
      <c r="C273" s="853" t="s">
        <v>66</v>
      </c>
      <c r="D273" s="853"/>
      <c r="E273" s="853"/>
      <c r="F273" s="344"/>
      <c r="G273" s="345"/>
      <c r="H273" s="345"/>
      <c r="I273" s="345"/>
      <c r="J273" s="346">
        <v>272.75</v>
      </c>
      <c r="K273" s="345"/>
      <c r="L273" s="346">
        <v>545.5</v>
      </c>
      <c r="M273" s="347">
        <v>35.42</v>
      </c>
      <c r="N273" s="348">
        <v>19321.61</v>
      </c>
      <c r="O273" s="298"/>
      <c r="P273" s="298"/>
      <c r="Q273" s="298"/>
      <c r="R273" s="298"/>
      <c r="S273" s="298"/>
      <c r="T273" s="298"/>
      <c r="U273" s="298"/>
      <c r="V273" s="298"/>
      <c r="W273" s="298"/>
      <c r="X273" s="298"/>
      <c r="Y273" s="298"/>
      <c r="Z273" s="298"/>
      <c r="AA273" s="298"/>
      <c r="AB273" s="298"/>
      <c r="AC273" s="298"/>
      <c r="AD273" s="298"/>
      <c r="AE273" s="298"/>
      <c r="AF273" s="333"/>
      <c r="AG273" s="341"/>
      <c r="AH273" s="297" t="s">
        <v>66</v>
      </c>
      <c r="AI273" s="298"/>
      <c r="AJ273" s="298"/>
      <c r="AK273" s="341"/>
      <c r="AL273" s="341"/>
      <c r="AM273" s="298"/>
      <c r="AN273" s="341"/>
    </row>
    <row r="274" spans="1:41" s="4" customFormat="1" ht="15" customHeight="1" x14ac:dyDescent="0.25">
      <c r="A274" s="349"/>
      <c r="B274" s="343"/>
      <c r="C274" s="853" t="s">
        <v>71</v>
      </c>
      <c r="D274" s="853"/>
      <c r="E274" s="853"/>
      <c r="F274" s="344" t="s">
        <v>72</v>
      </c>
      <c r="G274" s="350">
        <v>22.5</v>
      </c>
      <c r="H274" s="345"/>
      <c r="I274" s="351">
        <v>45</v>
      </c>
      <c r="J274" s="352"/>
      <c r="K274" s="345"/>
      <c r="L274" s="352"/>
      <c r="M274" s="345"/>
      <c r="N274" s="353"/>
      <c r="O274" s="298"/>
      <c r="P274" s="298"/>
      <c r="Q274" s="298"/>
      <c r="R274" s="298"/>
      <c r="S274" s="298"/>
      <c r="T274" s="298"/>
      <c r="U274" s="298"/>
      <c r="V274" s="298"/>
      <c r="W274" s="298"/>
      <c r="X274" s="298"/>
      <c r="Y274" s="298"/>
      <c r="Z274" s="298"/>
      <c r="AA274" s="298"/>
      <c r="AB274" s="298"/>
      <c r="AC274" s="298"/>
      <c r="AD274" s="298"/>
      <c r="AE274" s="298"/>
      <c r="AF274" s="333"/>
      <c r="AG274" s="341"/>
      <c r="AH274" s="298"/>
      <c r="AI274" s="297" t="s">
        <v>71</v>
      </c>
      <c r="AJ274" s="298"/>
      <c r="AK274" s="341"/>
      <c r="AL274" s="341"/>
      <c r="AM274" s="298"/>
      <c r="AN274" s="341"/>
    </row>
    <row r="275" spans="1:41" s="4" customFormat="1" ht="15" customHeight="1" x14ac:dyDescent="0.25">
      <c r="A275" s="342"/>
      <c r="B275" s="343"/>
      <c r="C275" s="854" t="s">
        <v>74</v>
      </c>
      <c r="D275" s="854"/>
      <c r="E275" s="854"/>
      <c r="F275" s="354"/>
      <c r="G275" s="355"/>
      <c r="H275" s="355"/>
      <c r="I275" s="355"/>
      <c r="J275" s="356">
        <v>272.75</v>
      </c>
      <c r="K275" s="355"/>
      <c r="L275" s="356">
        <v>545.5</v>
      </c>
      <c r="M275" s="355"/>
      <c r="N275" s="357">
        <v>19321.61</v>
      </c>
      <c r="O275" s="298"/>
      <c r="P275" s="298"/>
      <c r="Q275" s="298"/>
      <c r="R275" s="298"/>
      <c r="S275" s="298"/>
      <c r="T275" s="298"/>
      <c r="U275" s="298"/>
      <c r="V275" s="298"/>
      <c r="W275" s="298"/>
      <c r="X275" s="298"/>
      <c r="Y275" s="298"/>
      <c r="Z275" s="298"/>
      <c r="AA275" s="298"/>
      <c r="AB275" s="298"/>
      <c r="AC275" s="298"/>
      <c r="AD275" s="298"/>
      <c r="AE275" s="298"/>
      <c r="AF275" s="333"/>
      <c r="AG275" s="341"/>
      <c r="AH275" s="298"/>
      <c r="AI275" s="298"/>
      <c r="AJ275" s="297" t="s">
        <v>74</v>
      </c>
      <c r="AK275" s="341"/>
      <c r="AL275" s="341"/>
      <c r="AM275" s="298"/>
      <c r="AN275" s="341"/>
    </row>
    <row r="276" spans="1:41" s="4" customFormat="1" ht="15" customHeight="1" x14ac:dyDescent="0.25">
      <c r="A276" s="349"/>
      <c r="B276" s="343"/>
      <c r="C276" s="853" t="s">
        <v>75</v>
      </c>
      <c r="D276" s="853"/>
      <c r="E276" s="853"/>
      <c r="F276" s="344"/>
      <c r="G276" s="345"/>
      <c r="H276" s="345"/>
      <c r="I276" s="345"/>
      <c r="J276" s="352"/>
      <c r="K276" s="345"/>
      <c r="L276" s="346">
        <v>545.5</v>
      </c>
      <c r="M276" s="345"/>
      <c r="N276" s="348">
        <v>19321.61</v>
      </c>
      <c r="O276" s="298"/>
      <c r="P276" s="298"/>
      <c r="Q276" s="298"/>
      <c r="R276" s="298"/>
      <c r="S276" s="298"/>
      <c r="T276" s="298"/>
      <c r="U276" s="298"/>
      <c r="V276" s="298"/>
      <c r="W276" s="298"/>
      <c r="X276" s="298"/>
      <c r="Y276" s="298"/>
      <c r="Z276" s="298"/>
      <c r="AA276" s="298"/>
      <c r="AB276" s="298"/>
      <c r="AC276" s="298"/>
      <c r="AD276" s="298"/>
      <c r="AE276" s="298"/>
      <c r="AF276" s="333"/>
      <c r="AG276" s="341"/>
      <c r="AH276" s="298"/>
      <c r="AI276" s="297" t="s">
        <v>75</v>
      </c>
      <c r="AJ276" s="298"/>
      <c r="AK276" s="341"/>
      <c r="AL276" s="341"/>
      <c r="AM276" s="298"/>
      <c r="AN276" s="341"/>
    </row>
    <row r="277" spans="1:41" s="4" customFormat="1" ht="15" customHeight="1" x14ac:dyDescent="0.25">
      <c r="A277" s="349"/>
      <c r="B277" s="343" t="s">
        <v>750</v>
      </c>
      <c r="C277" s="853" t="s">
        <v>751</v>
      </c>
      <c r="D277" s="853"/>
      <c r="E277" s="853"/>
      <c r="F277" s="344" t="s">
        <v>78</v>
      </c>
      <c r="G277" s="351">
        <v>74</v>
      </c>
      <c r="H277" s="345"/>
      <c r="I277" s="351">
        <v>74</v>
      </c>
      <c r="J277" s="352"/>
      <c r="K277" s="345"/>
      <c r="L277" s="346">
        <v>403.67</v>
      </c>
      <c r="M277" s="345"/>
      <c r="N277" s="348">
        <v>14297.99</v>
      </c>
      <c r="O277" s="298"/>
      <c r="P277" s="298"/>
      <c r="Q277" s="298"/>
      <c r="R277" s="298"/>
      <c r="S277" s="298"/>
      <c r="T277" s="298"/>
      <c r="U277" s="298"/>
      <c r="V277" s="298"/>
      <c r="W277" s="298"/>
      <c r="X277" s="298"/>
      <c r="Y277" s="298"/>
      <c r="Z277" s="298"/>
      <c r="AA277" s="298"/>
      <c r="AB277" s="298"/>
      <c r="AC277" s="298"/>
      <c r="AD277" s="298"/>
      <c r="AE277" s="298"/>
      <c r="AF277" s="333"/>
      <c r="AG277" s="341"/>
      <c r="AH277" s="298"/>
      <c r="AI277" s="297" t="s">
        <v>751</v>
      </c>
      <c r="AJ277" s="298"/>
      <c r="AK277" s="341"/>
      <c r="AL277" s="341"/>
      <c r="AM277" s="298"/>
      <c r="AN277" s="341"/>
    </row>
    <row r="278" spans="1:41" s="4" customFormat="1" ht="15" customHeight="1" x14ac:dyDescent="0.25">
      <c r="A278" s="349"/>
      <c r="B278" s="343" t="s">
        <v>752</v>
      </c>
      <c r="C278" s="853" t="s">
        <v>753</v>
      </c>
      <c r="D278" s="853"/>
      <c r="E278" s="853"/>
      <c r="F278" s="344" t="s">
        <v>78</v>
      </c>
      <c r="G278" s="351">
        <v>36</v>
      </c>
      <c r="H278" s="345"/>
      <c r="I278" s="351">
        <v>36</v>
      </c>
      <c r="J278" s="352"/>
      <c r="K278" s="345"/>
      <c r="L278" s="346">
        <v>196.38</v>
      </c>
      <c r="M278" s="345"/>
      <c r="N278" s="348">
        <v>6955.78</v>
      </c>
      <c r="O278" s="298"/>
      <c r="P278" s="298"/>
      <c r="Q278" s="298"/>
      <c r="R278" s="298"/>
      <c r="S278" s="298"/>
      <c r="T278" s="298"/>
      <c r="U278" s="298"/>
      <c r="V278" s="298"/>
      <c r="W278" s="298"/>
      <c r="X278" s="298"/>
      <c r="Y278" s="298"/>
      <c r="Z278" s="298"/>
      <c r="AA278" s="298"/>
      <c r="AB278" s="298"/>
      <c r="AC278" s="298"/>
      <c r="AD278" s="298"/>
      <c r="AE278" s="298"/>
      <c r="AF278" s="333"/>
      <c r="AG278" s="341"/>
      <c r="AH278" s="298"/>
      <c r="AI278" s="297" t="s">
        <v>753</v>
      </c>
      <c r="AJ278" s="298"/>
      <c r="AK278" s="341"/>
      <c r="AL278" s="341"/>
      <c r="AM278" s="298"/>
      <c r="AN278" s="341"/>
    </row>
    <row r="279" spans="1:41" s="4" customFormat="1" ht="15" customHeight="1" x14ac:dyDescent="0.25">
      <c r="A279" s="358"/>
      <c r="B279" s="359"/>
      <c r="C279" s="847" t="s">
        <v>81</v>
      </c>
      <c r="D279" s="847"/>
      <c r="E279" s="847"/>
      <c r="F279" s="336"/>
      <c r="G279" s="337"/>
      <c r="H279" s="337"/>
      <c r="I279" s="337"/>
      <c r="J279" s="339"/>
      <c r="K279" s="337"/>
      <c r="L279" s="360">
        <v>1145.55</v>
      </c>
      <c r="M279" s="355"/>
      <c r="N279" s="361">
        <v>40575.379999999997</v>
      </c>
      <c r="O279" s="298"/>
      <c r="P279" s="298"/>
      <c r="Q279" s="298"/>
      <c r="R279" s="298"/>
      <c r="S279" s="298"/>
      <c r="T279" s="298"/>
      <c r="U279" s="298"/>
      <c r="V279" s="298"/>
      <c r="W279" s="298"/>
      <c r="X279" s="298"/>
      <c r="Y279" s="298"/>
      <c r="Z279" s="298"/>
      <c r="AA279" s="298"/>
      <c r="AB279" s="298"/>
      <c r="AC279" s="298"/>
      <c r="AD279" s="298"/>
      <c r="AE279" s="298"/>
      <c r="AF279" s="333"/>
      <c r="AG279" s="341"/>
      <c r="AH279" s="298"/>
      <c r="AI279" s="298"/>
      <c r="AJ279" s="298"/>
      <c r="AK279" s="341" t="s">
        <v>81</v>
      </c>
      <c r="AL279" s="341"/>
      <c r="AM279" s="298"/>
      <c r="AN279" s="341"/>
    </row>
    <row r="280" spans="1:41" s="4" customFormat="1" ht="15" customHeight="1" x14ac:dyDescent="0.25">
      <c r="A280" s="370"/>
      <c r="B280" s="371"/>
      <c r="C280" s="371"/>
      <c r="D280" s="371"/>
      <c r="E280" s="371"/>
      <c r="F280" s="372"/>
      <c r="G280" s="372"/>
      <c r="H280" s="372"/>
      <c r="I280" s="372"/>
      <c r="J280" s="373"/>
      <c r="K280" s="372"/>
      <c r="L280" s="373"/>
      <c r="M280" s="345"/>
      <c r="N280" s="373"/>
      <c r="O280" s="298"/>
      <c r="P280" s="298"/>
      <c r="Q280" s="298"/>
      <c r="R280" s="298"/>
      <c r="S280" s="298"/>
      <c r="T280" s="298"/>
      <c r="U280" s="298"/>
      <c r="V280" s="298"/>
      <c r="W280" s="298"/>
      <c r="X280" s="298"/>
      <c r="Y280" s="298"/>
      <c r="Z280" s="298"/>
      <c r="AA280" s="298"/>
      <c r="AB280" s="298"/>
      <c r="AC280" s="298"/>
      <c r="AD280" s="298"/>
      <c r="AE280" s="298"/>
      <c r="AF280" s="333"/>
      <c r="AG280" s="341"/>
      <c r="AH280" s="298"/>
      <c r="AI280" s="298"/>
      <c r="AJ280" s="298"/>
      <c r="AK280" s="341"/>
      <c r="AL280" s="341"/>
      <c r="AM280" s="298"/>
      <c r="AN280" s="341"/>
    </row>
    <row r="281" spans="1:41" s="4" customFormat="1" ht="15" customHeight="1" x14ac:dyDescent="0.25">
      <c r="A281" s="374"/>
      <c r="B281" s="375"/>
      <c r="C281" s="847" t="s">
        <v>1645</v>
      </c>
      <c r="D281" s="847"/>
      <c r="E281" s="847"/>
      <c r="F281" s="847"/>
      <c r="G281" s="847"/>
      <c r="H281" s="847"/>
      <c r="I281" s="847"/>
      <c r="J281" s="847"/>
      <c r="K281" s="847"/>
      <c r="L281" s="376"/>
      <c r="M281" s="377"/>
      <c r="N281" s="378"/>
      <c r="O281" s="298"/>
      <c r="P281" s="298"/>
      <c r="Q281" s="298"/>
      <c r="R281" s="298"/>
      <c r="S281" s="298"/>
      <c r="T281" s="298"/>
      <c r="U281" s="298"/>
      <c r="V281" s="298"/>
      <c r="W281" s="298"/>
      <c r="X281" s="298"/>
      <c r="Y281" s="298"/>
      <c r="Z281" s="298"/>
      <c r="AA281" s="298"/>
      <c r="AB281" s="298"/>
      <c r="AC281" s="298"/>
      <c r="AD281" s="298"/>
      <c r="AE281" s="298"/>
      <c r="AF281" s="333"/>
      <c r="AG281" s="341"/>
      <c r="AH281" s="298"/>
      <c r="AI281" s="298"/>
      <c r="AJ281" s="298"/>
      <c r="AK281" s="341"/>
      <c r="AL281" s="341" t="s">
        <v>1645</v>
      </c>
      <c r="AM281" s="298"/>
      <c r="AN281" s="341"/>
    </row>
    <row r="282" spans="1:41" s="4" customFormat="1" ht="15" customHeight="1" x14ac:dyDescent="0.25">
      <c r="A282" s="379"/>
      <c r="B282" s="343"/>
      <c r="C282" s="853" t="s">
        <v>99</v>
      </c>
      <c r="D282" s="853"/>
      <c r="E282" s="853"/>
      <c r="F282" s="853"/>
      <c r="G282" s="853"/>
      <c r="H282" s="853"/>
      <c r="I282" s="853"/>
      <c r="J282" s="853"/>
      <c r="K282" s="853"/>
      <c r="L282" s="388">
        <v>545.5</v>
      </c>
      <c r="M282" s="381"/>
      <c r="N282" s="382"/>
      <c r="O282" s="298"/>
      <c r="P282" s="298"/>
      <c r="Q282" s="298"/>
      <c r="R282" s="298"/>
      <c r="S282" s="298"/>
      <c r="T282" s="298"/>
      <c r="U282" s="298"/>
      <c r="V282" s="298"/>
      <c r="W282" s="298"/>
      <c r="X282" s="298"/>
      <c r="Y282" s="298"/>
      <c r="Z282" s="298"/>
      <c r="AA282" s="298"/>
      <c r="AB282" s="298"/>
      <c r="AC282" s="298"/>
      <c r="AD282" s="298"/>
      <c r="AE282" s="298"/>
      <c r="AF282" s="333"/>
      <c r="AG282" s="341"/>
      <c r="AH282" s="298"/>
      <c r="AI282" s="298"/>
      <c r="AJ282" s="298"/>
      <c r="AK282" s="341"/>
      <c r="AL282" s="341"/>
      <c r="AM282" s="297" t="s">
        <v>99</v>
      </c>
      <c r="AN282" s="341"/>
    </row>
    <row r="283" spans="1:41" s="4" customFormat="1" ht="15" customHeight="1" x14ac:dyDescent="0.25">
      <c r="A283" s="379"/>
      <c r="B283" s="343"/>
      <c r="C283" s="853" t="s">
        <v>100</v>
      </c>
      <c r="D283" s="853"/>
      <c r="E283" s="853"/>
      <c r="F283" s="853"/>
      <c r="G283" s="853"/>
      <c r="H283" s="853"/>
      <c r="I283" s="853"/>
      <c r="J283" s="853"/>
      <c r="K283" s="853"/>
      <c r="L283" s="383"/>
      <c r="M283" s="381"/>
      <c r="N283" s="382"/>
      <c r="O283" s="298"/>
      <c r="P283" s="298"/>
      <c r="Q283" s="298"/>
      <c r="R283" s="298"/>
      <c r="S283" s="298"/>
      <c r="T283" s="298"/>
      <c r="U283" s="298"/>
      <c r="V283" s="298"/>
      <c r="W283" s="298"/>
      <c r="X283" s="298"/>
      <c r="Y283" s="298"/>
      <c r="Z283" s="298"/>
      <c r="AA283" s="298"/>
      <c r="AB283" s="298"/>
      <c r="AC283" s="298"/>
      <c r="AD283" s="298"/>
      <c r="AE283" s="298"/>
      <c r="AF283" s="333"/>
      <c r="AG283" s="341"/>
      <c r="AH283" s="298"/>
      <c r="AI283" s="298"/>
      <c r="AJ283" s="298"/>
      <c r="AK283" s="341"/>
      <c r="AL283" s="341"/>
      <c r="AM283" s="297" t="s">
        <v>100</v>
      </c>
      <c r="AN283" s="341"/>
    </row>
    <row r="284" spans="1:41" s="4" customFormat="1" ht="15" customHeight="1" x14ac:dyDescent="0.25">
      <c r="A284" s="379"/>
      <c r="B284" s="343"/>
      <c r="C284" s="853" t="s">
        <v>101</v>
      </c>
      <c r="D284" s="853"/>
      <c r="E284" s="853"/>
      <c r="F284" s="853"/>
      <c r="G284" s="853"/>
      <c r="H284" s="853"/>
      <c r="I284" s="853"/>
      <c r="J284" s="853"/>
      <c r="K284" s="853"/>
      <c r="L284" s="388">
        <v>545.5</v>
      </c>
      <c r="M284" s="381"/>
      <c r="N284" s="382"/>
      <c r="O284" s="298"/>
      <c r="P284" s="298"/>
      <c r="Q284" s="298"/>
      <c r="R284" s="298"/>
      <c r="S284" s="298"/>
      <c r="T284" s="298"/>
      <c r="U284" s="298"/>
      <c r="V284" s="298"/>
      <c r="W284" s="298"/>
      <c r="X284" s="298"/>
      <c r="Y284" s="298"/>
      <c r="Z284" s="298"/>
      <c r="AA284" s="298"/>
      <c r="AB284" s="298"/>
      <c r="AC284" s="298"/>
      <c r="AD284" s="298"/>
      <c r="AE284" s="298"/>
      <c r="AF284" s="333"/>
      <c r="AG284" s="341"/>
      <c r="AH284" s="298"/>
      <c r="AI284" s="298"/>
      <c r="AJ284" s="298"/>
      <c r="AK284" s="341"/>
      <c r="AL284" s="341"/>
      <c r="AM284" s="297" t="s">
        <v>101</v>
      </c>
      <c r="AN284" s="341"/>
    </row>
    <row r="285" spans="1:41" s="4" customFormat="1" ht="15" customHeight="1" x14ac:dyDescent="0.25">
      <c r="A285" s="379"/>
      <c r="B285" s="343"/>
      <c r="C285" s="853" t="s">
        <v>759</v>
      </c>
      <c r="D285" s="853"/>
      <c r="E285" s="853"/>
      <c r="F285" s="853"/>
      <c r="G285" s="853"/>
      <c r="H285" s="853"/>
      <c r="I285" s="853"/>
      <c r="J285" s="853"/>
      <c r="K285" s="853"/>
      <c r="L285" s="380">
        <v>1145.55</v>
      </c>
      <c r="M285" s="381"/>
      <c r="N285" s="382"/>
      <c r="O285" s="298"/>
      <c r="P285" s="298"/>
      <c r="Q285" s="298"/>
      <c r="R285" s="298"/>
      <c r="S285" s="298"/>
      <c r="T285" s="298"/>
      <c r="U285" s="298"/>
      <c r="V285" s="298"/>
      <c r="W285" s="298"/>
      <c r="X285" s="298"/>
      <c r="Y285" s="298"/>
      <c r="Z285" s="298"/>
      <c r="AA285" s="298"/>
      <c r="AB285" s="298"/>
      <c r="AC285" s="298"/>
      <c r="AD285" s="298"/>
      <c r="AE285" s="298"/>
      <c r="AF285" s="333"/>
      <c r="AG285" s="341"/>
      <c r="AH285" s="298"/>
      <c r="AI285" s="298"/>
      <c r="AJ285" s="298"/>
      <c r="AK285" s="341"/>
      <c r="AL285" s="341"/>
      <c r="AM285" s="297" t="s">
        <v>759</v>
      </c>
      <c r="AN285" s="341"/>
    </row>
    <row r="286" spans="1:41" s="4" customFormat="1" ht="15" customHeight="1" x14ac:dyDescent="0.25">
      <c r="A286" s="379"/>
      <c r="B286" s="343"/>
      <c r="C286" s="853" t="s">
        <v>760</v>
      </c>
      <c r="D286" s="853"/>
      <c r="E286" s="853"/>
      <c r="F286" s="853"/>
      <c r="G286" s="853"/>
      <c r="H286" s="853"/>
      <c r="I286" s="853"/>
      <c r="J286" s="853"/>
      <c r="K286" s="853"/>
      <c r="L286" s="380">
        <v>1145.55</v>
      </c>
      <c r="M286" s="381"/>
      <c r="N286" s="382"/>
      <c r="O286" s="298"/>
      <c r="P286" s="298"/>
      <c r="Q286" s="298"/>
      <c r="R286" s="298"/>
      <c r="S286" s="298"/>
      <c r="T286" s="298"/>
      <c r="U286" s="298"/>
      <c r="V286" s="298"/>
      <c r="W286" s="298"/>
      <c r="X286" s="298"/>
      <c r="Y286" s="298"/>
      <c r="Z286" s="298"/>
      <c r="AA286" s="298"/>
      <c r="AB286" s="298"/>
      <c r="AC286" s="298"/>
      <c r="AD286" s="298"/>
      <c r="AE286" s="298"/>
      <c r="AF286" s="333"/>
      <c r="AG286" s="341"/>
      <c r="AH286" s="298"/>
      <c r="AI286" s="298"/>
      <c r="AJ286" s="298"/>
      <c r="AK286" s="341"/>
      <c r="AL286" s="341"/>
      <c r="AM286" s="297" t="s">
        <v>760</v>
      </c>
      <c r="AN286" s="341"/>
    </row>
    <row r="287" spans="1:41" s="4" customFormat="1" ht="11.25" hidden="1" customHeight="1" x14ac:dyDescent="0.25">
      <c r="A287" s="379"/>
      <c r="B287" s="343"/>
      <c r="C287" s="853" t="s">
        <v>229</v>
      </c>
      <c r="D287" s="853"/>
      <c r="E287" s="853"/>
      <c r="F287" s="853"/>
      <c r="G287" s="853"/>
      <c r="H287" s="853"/>
      <c r="I287" s="853"/>
      <c r="J287" s="853"/>
      <c r="K287" s="853"/>
      <c r="L287" s="383"/>
      <c r="M287" s="381"/>
      <c r="N287" s="382"/>
      <c r="O287" s="298"/>
      <c r="P287" s="298"/>
      <c r="Q287" s="298"/>
      <c r="R287" s="298"/>
      <c r="S287" s="298"/>
      <c r="T287" s="298"/>
      <c r="U287" s="298"/>
      <c r="V287" s="298"/>
      <c r="W287" s="298"/>
      <c r="X287" s="298"/>
      <c r="Y287" s="298"/>
      <c r="Z287" s="298"/>
      <c r="AA287" s="298"/>
      <c r="AB287" s="298"/>
      <c r="AC287" s="298"/>
      <c r="AD287" s="298"/>
      <c r="AE287" s="298"/>
      <c r="AF287" s="333"/>
      <c r="AG287" s="341"/>
      <c r="AH287" s="298"/>
      <c r="AI287" s="298"/>
      <c r="AJ287" s="298"/>
      <c r="AK287" s="341"/>
      <c r="AL287" s="341"/>
      <c r="AM287" s="297" t="s">
        <v>229</v>
      </c>
      <c r="AN287" s="341"/>
    </row>
    <row r="288" spans="1:41" s="4" customFormat="1" ht="15" customHeight="1" x14ac:dyDescent="0.25">
      <c r="A288" s="379"/>
      <c r="B288" s="343"/>
      <c r="C288" s="853" t="s">
        <v>230</v>
      </c>
      <c r="D288" s="853"/>
      <c r="E288" s="853"/>
      <c r="F288" s="853"/>
      <c r="G288" s="853"/>
      <c r="H288" s="853"/>
      <c r="I288" s="853"/>
      <c r="J288" s="853"/>
      <c r="K288" s="853"/>
      <c r="L288" s="388">
        <v>545.5</v>
      </c>
      <c r="M288" s="381"/>
      <c r="N288" s="382"/>
      <c r="O288" s="298"/>
      <c r="P288" s="298"/>
      <c r="Q288" s="298"/>
      <c r="R288" s="298"/>
      <c r="S288" s="298"/>
      <c r="T288" s="298"/>
      <c r="U288" s="298"/>
      <c r="V288" s="298"/>
      <c r="W288" s="298"/>
      <c r="X288" s="298"/>
      <c r="Y288" s="298"/>
      <c r="Z288" s="298"/>
      <c r="AA288" s="298"/>
      <c r="AB288" s="298"/>
      <c r="AC288" s="298"/>
      <c r="AD288" s="298"/>
      <c r="AE288" s="298"/>
      <c r="AF288" s="333"/>
      <c r="AG288" s="341"/>
      <c r="AH288" s="298"/>
      <c r="AI288" s="298"/>
      <c r="AJ288" s="298"/>
      <c r="AK288" s="341"/>
      <c r="AL288" s="341"/>
      <c r="AM288" s="297" t="s">
        <v>230</v>
      </c>
      <c r="AN288" s="341"/>
      <c r="AO288" s="48"/>
    </row>
    <row r="289" spans="1:47" s="4" customFormat="1" ht="15" customHeight="1" x14ac:dyDescent="0.25">
      <c r="A289" s="379"/>
      <c r="B289" s="343"/>
      <c r="C289" s="853" t="s">
        <v>234</v>
      </c>
      <c r="D289" s="853"/>
      <c r="E289" s="853"/>
      <c r="F289" s="853"/>
      <c r="G289" s="853"/>
      <c r="H289" s="853"/>
      <c r="I289" s="853"/>
      <c r="J289" s="853"/>
      <c r="K289" s="853"/>
      <c r="L289" s="388">
        <v>403.67</v>
      </c>
      <c r="M289" s="381"/>
      <c r="N289" s="382"/>
      <c r="O289" s="298"/>
      <c r="P289" s="298"/>
      <c r="Q289" s="298"/>
      <c r="R289" s="298"/>
      <c r="S289" s="298"/>
      <c r="T289" s="298"/>
      <c r="U289" s="298"/>
      <c r="V289" s="298"/>
      <c r="W289" s="298"/>
      <c r="X289" s="298"/>
      <c r="Y289" s="298"/>
      <c r="Z289" s="298"/>
      <c r="AA289" s="298"/>
      <c r="AB289" s="298"/>
      <c r="AC289" s="298"/>
      <c r="AD289" s="298"/>
      <c r="AE289" s="298"/>
      <c r="AF289" s="333"/>
      <c r="AG289" s="341"/>
      <c r="AH289" s="298"/>
      <c r="AI289" s="298"/>
      <c r="AJ289" s="298"/>
      <c r="AK289" s="341"/>
      <c r="AL289" s="341"/>
      <c r="AM289" s="297" t="s">
        <v>234</v>
      </c>
      <c r="AN289" s="341"/>
      <c r="AO289" s="48"/>
      <c r="AP289" s="3"/>
    </row>
    <row r="290" spans="1:47" s="4" customFormat="1" ht="15" customHeight="1" x14ac:dyDescent="0.25">
      <c r="A290" s="379"/>
      <c r="B290" s="343"/>
      <c r="C290" s="853" t="s">
        <v>235</v>
      </c>
      <c r="D290" s="853"/>
      <c r="E290" s="853"/>
      <c r="F290" s="853"/>
      <c r="G290" s="853"/>
      <c r="H290" s="853"/>
      <c r="I290" s="853"/>
      <c r="J290" s="853"/>
      <c r="K290" s="853"/>
      <c r="L290" s="388">
        <v>196.38</v>
      </c>
      <c r="M290" s="381"/>
      <c r="N290" s="382"/>
      <c r="O290" s="298"/>
      <c r="P290" s="298"/>
      <c r="Q290" s="298"/>
      <c r="R290" s="298"/>
      <c r="S290" s="298"/>
      <c r="T290" s="298"/>
      <c r="U290" s="298"/>
      <c r="V290" s="298"/>
      <c r="W290" s="298"/>
      <c r="X290" s="298"/>
      <c r="Y290" s="298"/>
      <c r="Z290" s="298"/>
      <c r="AA290" s="298"/>
      <c r="AB290" s="298"/>
      <c r="AC290" s="298"/>
      <c r="AD290" s="298"/>
      <c r="AE290" s="298"/>
      <c r="AF290" s="333"/>
      <c r="AG290" s="341"/>
      <c r="AH290" s="298"/>
      <c r="AI290" s="298"/>
      <c r="AJ290" s="298"/>
      <c r="AK290" s="341"/>
      <c r="AL290" s="341"/>
      <c r="AM290" s="297" t="s">
        <v>235</v>
      </c>
      <c r="AN290" s="341"/>
      <c r="AO290" s="48"/>
      <c r="AP290" s="3"/>
    </row>
    <row r="291" spans="1:47" s="4" customFormat="1" ht="15" customHeight="1" x14ac:dyDescent="0.25">
      <c r="A291" s="379"/>
      <c r="B291" s="343"/>
      <c r="C291" s="853" t="s">
        <v>110</v>
      </c>
      <c r="D291" s="853"/>
      <c r="E291" s="853"/>
      <c r="F291" s="853"/>
      <c r="G291" s="853"/>
      <c r="H291" s="853"/>
      <c r="I291" s="853"/>
      <c r="J291" s="853"/>
      <c r="K291" s="853"/>
      <c r="L291" s="388">
        <v>545.5</v>
      </c>
      <c r="M291" s="381"/>
      <c r="N291" s="382"/>
      <c r="O291" s="298"/>
      <c r="P291" s="298"/>
      <c r="Q291" s="298"/>
      <c r="R291" s="298"/>
      <c r="S291" s="298"/>
      <c r="T291" s="298"/>
      <c r="U291" s="298"/>
      <c r="V291" s="298"/>
      <c r="W291" s="298"/>
      <c r="X291" s="298"/>
      <c r="Y291" s="298"/>
      <c r="Z291" s="298"/>
      <c r="AA291" s="298"/>
      <c r="AB291" s="298"/>
      <c r="AC291" s="298"/>
      <c r="AD291" s="298"/>
      <c r="AE291" s="298"/>
      <c r="AF291" s="333"/>
      <c r="AG291" s="341"/>
      <c r="AH291" s="298"/>
      <c r="AI291" s="298"/>
      <c r="AJ291" s="298"/>
      <c r="AK291" s="341"/>
      <c r="AL291" s="341"/>
      <c r="AM291" s="297" t="s">
        <v>110</v>
      </c>
      <c r="AN291" s="341"/>
      <c r="AO291" s="48"/>
      <c r="AP291" s="3"/>
    </row>
    <row r="292" spans="1:47" s="4" customFormat="1" ht="15" customHeight="1" x14ac:dyDescent="0.25">
      <c r="A292" s="379"/>
      <c r="B292" s="343"/>
      <c r="C292" s="853" t="s">
        <v>111</v>
      </c>
      <c r="D292" s="853"/>
      <c r="E292" s="853"/>
      <c r="F292" s="853"/>
      <c r="G292" s="853"/>
      <c r="H292" s="853"/>
      <c r="I292" s="853"/>
      <c r="J292" s="853"/>
      <c r="K292" s="853"/>
      <c r="L292" s="388">
        <v>403.67</v>
      </c>
      <c r="M292" s="381"/>
      <c r="N292" s="382"/>
      <c r="O292" s="298"/>
      <c r="P292" s="298"/>
      <c r="Q292" s="298"/>
      <c r="R292" s="298"/>
      <c r="S292" s="298"/>
      <c r="T292" s="298"/>
      <c r="U292" s="298"/>
      <c r="V292" s="298"/>
      <c r="W292" s="298"/>
      <c r="X292" s="298"/>
      <c r="Y292" s="298"/>
      <c r="Z292" s="298"/>
      <c r="AA292" s="298"/>
      <c r="AB292" s="298"/>
      <c r="AC292" s="298"/>
      <c r="AD292" s="298"/>
      <c r="AE292" s="298"/>
      <c r="AF292" s="333"/>
      <c r="AG292" s="341"/>
      <c r="AH292" s="298"/>
      <c r="AI292" s="298"/>
      <c r="AJ292" s="298"/>
      <c r="AK292" s="341"/>
      <c r="AL292" s="341"/>
      <c r="AM292" s="297" t="s">
        <v>111</v>
      </c>
      <c r="AN292" s="341"/>
      <c r="AO292" s="48"/>
      <c r="AP292" s="3"/>
    </row>
    <row r="293" spans="1:47" s="4" customFormat="1" ht="15" customHeight="1" x14ac:dyDescent="0.25">
      <c r="A293" s="379"/>
      <c r="B293" s="343"/>
      <c r="C293" s="853" t="s">
        <v>112</v>
      </c>
      <c r="D293" s="853"/>
      <c r="E293" s="853"/>
      <c r="F293" s="853"/>
      <c r="G293" s="853"/>
      <c r="H293" s="853"/>
      <c r="I293" s="853"/>
      <c r="J293" s="853"/>
      <c r="K293" s="853"/>
      <c r="L293" s="388">
        <v>196.38</v>
      </c>
      <c r="M293" s="381"/>
      <c r="N293" s="382"/>
      <c r="O293" s="298"/>
      <c r="P293" s="298"/>
      <c r="Q293" s="298"/>
      <c r="R293" s="298"/>
      <c r="S293" s="298"/>
      <c r="T293" s="298"/>
      <c r="U293" s="298"/>
      <c r="V293" s="298"/>
      <c r="W293" s="298"/>
      <c r="X293" s="298"/>
      <c r="Y293" s="298"/>
      <c r="Z293" s="298"/>
      <c r="AA293" s="298"/>
      <c r="AB293" s="298"/>
      <c r="AC293" s="298"/>
      <c r="AD293" s="298"/>
      <c r="AE293" s="298"/>
      <c r="AF293" s="333"/>
      <c r="AG293" s="341"/>
      <c r="AH293" s="298"/>
      <c r="AI293" s="298"/>
      <c r="AJ293" s="298"/>
      <c r="AK293" s="341"/>
      <c r="AL293" s="341"/>
      <c r="AM293" s="297" t="s">
        <v>112</v>
      </c>
      <c r="AN293" s="341"/>
      <c r="AO293" s="48"/>
      <c r="AP293" s="3"/>
    </row>
    <row r="294" spans="1:47" s="4" customFormat="1" ht="15" customHeight="1" x14ac:dyDescent="0.25">
      <c r="A294" s="379"/>
      <c r="B294" s="384"/>
      <c r="C294" s="861" t="s">
        <v>1646</v>
      </c>
      <c r="D294" s="861"/>
      <c r="E294" s="861"/>
      <c r="F294" s="861"/>
      <c r="G294" s="861"/>
      <c r="H294" s="861"/>
      <c r="I294" s="861"/>
      <c r="J294" s="861"/>
      <c r="K294" s="861"/>
      <c r="L294" s="385">
        <v>1145.55</v>
      </c>
      <c r="M294" s="386"/>
      <c r="N294" s="387"/>
      <c r="O294" s="298"/>
      <c r="P294" s="298"/>
      <c r="Q294" s="298"/>
      <c r="R294" s="298"/>
      <c r="S294" s="298"/>
      <c r="T294" s="298"/>
      <c r="U294" s="298"/>
      <c r="V294" s="298"/>
      <c r="W294" s="298"/>
      <c r="X294" s="298"/>
      <c r="Y294" s="298"/>
      <c r="Z294" s="298"/>
      <c r="AA294" s="298"/>
      <c r="AB294" s="298"/>
      <c r="AC294" s="298"/>
      <c r="AD294" s="298"/>
      <c r="AE294" s="298"/>
      <c r="AF294" s="333"/>
      <c r="AG294" s="341"/>
      <c r="AH294" s="298"/>
      <c r="AI294" s="298"/>
      <c r="AJ294" s="298"/>
      <c r="AK294" s="341"/>
      <c r="AL294" s="341"/>
      <c r="AM294" s="298"/>
      <c r="AN294" s="341" t="s">
        <v>1646</v>
      </c>
      <c r="AO294" s="48"/>
      <c r="AP294" s="3"/>
    </row>
    <row r="295" spans="1:47" s="4" customFormat="1" ht="15" customHeight="1" x14ac:dyDescent="0.25">
      <c r="A295" s="865" t="s">
        <v>1647</v>
      </c>
      <c r="B295" s="866"/>
      <c r="C295" s="866"/>
      <c r="D295" s="866"/>
      <c r="E295" s="866"/>
      <c r="F295" s="866"/>
      <c r="G295" s="866"/>
      <c r="H295" s="866"/>
      <c r="I295" s="866"/>
      <c r="J295" s="866"/>
      <c r="K295" s="866"/>
      <c r="L295" s="866"/>
      <c r="M295" s="866"/>
      <c r="N295" s="867"/>
      <c r="O295" s="298"/>
      <c r="P295" s="298"/>
      <c r="Q295" s="298"/>
      <c r="R295" s="298"/>
      <c r="S295" s="298"/>
      <c r="T295" s="298"/>
      <c r="U295" s="298"/>
      <c r="V295" s="298"/>
      <c r="W295" s="298"/>
      <c r="X295" s="298"/>
      <c r="Y295" s="298"/>
      <c r="Z295" s="298"/>
      <c r="AA295" s="298"/>
      <c r="AB295" s="298"/>
      <c r="AC295" s="298"/>
      <c r="AD295" s="298"/>
      <c r="AE295" s="298"/>
      <c r="AF295" s="333" t="s">
        <v>1647</v>
      </c>
      <c r="AG295" s="341"/>
      <c r="AH295" s="298"/>
      <c r="AI295" s="298"/>
      <c r="AJ295" s="298"/>
      <c r="AK295" s="341"/>
      <c r="AL295" s="341"/>
      <c r="AM295" s="298"/>
      <c r="AN295" s="341"/>
      <c r="AO295" s="48"/>
      <c r="AP295" s="3"/>
    </row>
    <row r="296" spans="1:47" s="4" customFormat="1" ht="15" customHeight="1" x14ac:dyDescent="0.25">
      <c r="A296" s="334" t="s">
        <v>204</v>
      </c>
      <c r="B296" s="335" t="s">
        <v>1648</v>
      </c>
      <c r="C296" s="847" t="s">
        <v>1649</v>
      </c>
      <c r="D296" s="847"/>
      <c r="E296" s="847"/>
      <c r="F296" s="336" t="s">
        <v>174</v>
      </c>
      <c r="G296" s="337">
        <v>2</v>
      </c>
      <c r="H296" s="338">
        <v>1</v>
      </c>
      <c r="I296" s="338">
        <v>2</v>
      </c>
      <c r="J296" s="339"/>
      <c r="K296" s="337"/>
      <c r="L296" s="339"/>
      <c r="M296" s="337"/>
      <c r="N296" s="340"/>
      <c r="O296" s="298"/>
      <c r="P296" s="298"/>
      <c r="Q296" s="298"/>
      <c r="R296" s="298"/>
      <c r="S296" s="298"/>
      <c r="T296" s="298"/>
      <c r="U296" s="298"/>
      <c r="V296" s="298"/>
      <c r="W296" s="298"/>
      <c r="X296" s="298"/>
      <c r="Y296" s="298"/>
      <c r="Z296" s="298"/>
      <c r="AA296" s="298"/>
      <c r="AB296" s="298"/>
      <c r="AC296" s="298"/>
      <c r="AD296" s="298"/>
      <c r="AE296" s="298"/>
      <c r="AF296" s="333"/>
      <c r="AG296" s="341" t="s">
        <v>1649</v>
      </c>
      <c r="AH296" s="298"/>
      <c r="AI296" s="298"/>
      <c r="AJ296" s="298"/>
      <c r="AK296" s="341"/>
      <c r="AL296" s="341"/>
      <c r="AM296" s="298"/>
      <c r="AN296" s="341"/>
      <c r="AO296" s="48"/>
      <c r="AP296" s="3"/>
    </row>
    <row r="297" spans="1:47" s="4" customFormat="1" ht="15" customHeight="1" x14ac:dyDescent="0.25">
      <c r="A297" s="342"/>
      <c r="B297" s="343" t="s">
        <v>60</v>
      </c>
      <c r="C297" s="853" t="s">
        <v>66</v>
      </c>
      <c r="D297" s="853"/>
      <c r="E297" s="853"/>
      <c r="F297" s="344"/>
      <c r="G297" s="345"/>
      <c r="H297" s="345"/>
      <c r="I297" s="345"/>
      <c r="J297" s="346">
        <v>435.93</v>
      </c>
      <c r="K297" s="345"/>
      <c r="L297" s="346">
        <v>871.86</v>
      </c>
      <c r="M297" s="347">
        <v>35.42</v>
      </c>
      <c r="N297" s="348">
        <v>30881.279999999999</v>
      </c>
      <c r="O297" s="298"/>
      <c r="P297" s="298"/>
      <c r="Q297" s="298"/>
      <c r="R297" s="298"/>
      <c r="S297" s="298"/>
      <c r="T297" s="298"/>
      <c r="U297" s="298"/>
      <c r="V297" s="298"/>
      <c r="W297" s="298"/>
      <c r="X297" s="298"/>
      <c r="Y297" s="298"/>
      <c r="Z297" s="298"/>
      <c r="AA297" s="298"/>
      <c r="AB297" s="298"/>
      <c r="AC297" s="298"/>
      <c r="AD297" s="298"/>
      <c r="AE297" s="298"/>
      <c r="AF297" s="333"/>
      <c r="AG297" s="341"/>
      <c r="AH297" s="297" t="s">
        <v>66</v>
      </c>
      <c r="AI297" s="298"/>
      <c r="AJ297" s="298"/>
      <c r="AK297" s="341"/>
      <c r="AL297" s="341"/>
      <c r="AM297" s="298"/>
      <c r="AN297" s="341"/>
      <c r="AO297" s="48"/>
      <c r="AP297" s="3"/>
    </row>
    <row r="298" spans="1:47" s="4" customFormat="1" ht="15" customHeight="1" x14ac:dyDescent="0.25">
      <c r="A298" s="349"/>
      <c r="B298" s="343"/>
      <c r="C298" s="853" t="s">
        <v>71</v>
      </c>
      <c r="D298" s="853"/>
      <c r="E298" s="853"/>
      <c r="F298" s="344" t="s">
        <v>72</v>
      </c>
      <c r="G298" s="347">
        <v>34.56</v>
      </c>
      <c r="H298" s="345"/>
      <c r="I298" s="347">
        <v>69.12</v>
      </c>
      <c r="J298" s="352"/>
      <c r="K298" s="345"/>
      <c r="L298" s="352"/>
      <c r="M298" s="345"/>
      <c r="N298" s="353"/>
      <c r="O298" s="298"/>
      <c r="P298" s="298"/>
      <c r="Q298" s="298"/>
      <c r="R298" s="298"/>
      <c r="S298" s="298"/>
      <c r="T298" s="298"/>
      <c r="U298" s="298"/>
      <c r="V298" s="298"/>
      <c r="W298" s="298"/>
      <c r="X298" s="298"/>
      <c r="Y298" s="298"/>
      <c r="Z298" s="298"/>
      <c r="AA298" s="298"/>
      <c r="AB298" s="298"/>
      <c r="AC298" s="298"/>
      <c r="AD298" s="298"/>
      <c r="AE298" s="298"/>
      <c r="AF298" s="333"/>
      <c r="AG298" s="341"/>
      <c r="AH298" s="298"/>
      <c r="AI298" s="297" t="s">
        <v>71</v>
      </c>
      <c r="AJ298" s="298"/>
      <c r="AK298" s="341"/>
      <c r="AL298" s="341"/>
      <c r="AM298" s="298"/>
      <c r="AN298" s="341"/>
      <c r="AO298" s="48"/>
      <c r="AP298" s="3"/>
    </row>
    <row r="299" spans="1:47" s="4" customFormat="1" ht="15" customHeight="1" x14ac:dyDescent="0.25">
      <c r="A299" s="342"/>
      <c r="B299" s="343"/>
      <c r="C299" s="854" t="s">
        <v>74</v>
      </c>
      <c r="D299" s="854"/>
      <c r="E299" s="854"/>
      <c r="F299" s="354"/>
      <c r="G299" s="355"/>
      <c r="H299" s="355"/>
      <c r="I299" s="355"/>
      <c r="J299" s="356">
        <v>435.93</v>
      </c>
      <c r="K299" s="355"/>
      <c r="L299" s="356">
        <v>871.86</v>
      </c>
      <c r="M299" s="355"/>
      <c r="N299" s="357">
        <v>30881.279999999999</v>
      </c>
      <c r="O299" s="298"/>
      <c r="P299" s="298"/>
      <c r="Q299" s="298"/>
      <c r="R299" s="298"/>
      <c r="S299" s="298"/>
      <c r="T299" s="298"/>
      <c r="U299" s="298"/>
      <c r="V299" s="298"/>
      <c r="W299" s="298"/>
      <c r="X299" s="298"/>
      <c r="Y299" s="298"/>
      <c r="Z299" s="298"/>
      <c r="AA299" s="298"/>
      <c r="AB299" s="298"/>
      <c r="AC299" s="298"/>
      <c r="AD299" s="298"/>
      <c r="AE299" s="298"/>
      <c r="AF299" s="333"/>
      <c r="AG299" s="341"/>
      <c r="AH299" s="298"/>
      <c r="AI299" s="298"/>
      <c r="AJ299" s="297" t="s">
        <v>74</v>
      </c>
      <c r="AK299" s="341"/>
      <c r="AL299" s="341"/>
      <c r="AM299" s="298"/>
      <c r="AN299" s="341"/>
      <c r="AO299" s="48"/>
      <c r="AP299" s="3"/>
    </row>
    <row r="300" spans="1:47" s="4" customFormat="1" ht="15" customHeight="1" x14ac:dyDescent="0.25">
      <c r="A300" s="349"/>
      <c r="B300" s="343"/>
      <c r="C300" s="853" t="s">
        <v>75</v>
      </c>
      <c r="D300" s="853"/>
      <c r="E300" s="853"/>
      <c r="F300" s="344"/>
      <c r="G300" s="345"/>
      <c r="H300" s="345"/>
      <c r="I300" s="345"/>
      <c r="J300" s="352"/>
      <c r="K300" s="345"/>
      <c r="L300" s="346">
        <v>871.86</v>
      </c>
      <c r="M300" s="345"/>
      <c r="N300" s="348">
        <v>30881.279999999999</v>
      </c>
      <c r="O300" s="298"/>
      <c r="P300" s="298"/>
      <c r="Q300" s="298"/>
      <c r="R300" s="298"/>
      <c r="S300" s="298"/>
      <c r="T300" s="298"/>
      <c r="U300" s="298"/>
      <c r="V300" s="298"/>
      <c r="W300" s="298"/>
      <c r="X300" s="298"/>
      <c r="Y300" s="298"/>
      <c r="Z300" s="298"/>
      <c r="AA300" s="298"/>
      <c r="AB300" s="298"/>
      <c r="AC300" s="298"/>
      <c r="AD300" s="298"/>
      <c r="AE300" s="298"/>
      <c r="AF300" s="333"/>
      <c r="AG300" s="341"/>
      <c r="AH300" s="298"/>
      <c r="AI300" s="297" t="s">
        <v>75</v>
      </c>
      <c r="AJ300" s="298"/>
      <c r="AK300" s="341"/>
      <c r="AL300" s="341"/>
      <c r="AM300" s="298"/>
      <c r="AN300" s="341"/>
      <c r="AO300" s="48"/>
      <c r="AP300" s="3"/>
    </row>
    <row r="301" spans="1:47" s="4" customFormat="1" ht="15" customHeight="1" x14ac:dyDescent="0.25">
      <c r="A301" s="349"/>
      <c r="B301" s="343" t="s">
        <v>750</v>
      </c>
      <c r="C301" s="853" t="s">
        <v>751</v>
      </c>
      <c r="D301" s="853"/>
      <c r="E301" s="853"/>
      <c r="F301" s="344" t="s">
        <v>78</v>
      </c>
      <c r="G301" s="351">
        <v>74</v>
      </c>
      <c r="H301" s="345"/>
      <c r="I301" s="351">
        <v>74</v>
      </c>
      <c r="J301" s="352"/>
      <c r="K301" s="345"/>
      <c r="L301" s="346">
        <v>645.17999999999995</v>
      </c>
      <c r="M301" s="345"/>
      <c r="N301" s="348">
        <v>22852.15</v>
      </c>
      <c r="O301" s="298"/>
      <c r="P301" s="298"/>
      <c r="Q301" s="298"/>
      <c r="R301" s="298"/>
      <c r="S301" s="298"/>
      <c r="T301" s="298"/>
      <c r="U301" s="298"/>
      <c r="V301" s="298"/>
      <c r="W301" s="298"/>
      <c r="X301" s="298"/>
      <c r="Y301" s="298"/>
      <c r="Z301" s="298"/>
      <c r="AA301" s="298"/>
      <c r="AB301" s="298"/>
      <c r="AC301" s="298"/>
      <c r="AD301" s="298"/>
      <c r="AE301" s="298"/>
      <c r="AF301" s="333"/>
      <c r="AG301" s="341"/>
      <c r="AH301" s="298"/>
      <c r="AI301" s="297" t="s">
        <v>751</v>
      </c>
      <c r="AJ301" s="298"/>
      <c r="AK301" s="341"/>
      <c r="AL301" s="341"/>
      <c r="AM301" s="298"/>
      <c r="AN301" s="341"/>
      <c r="AO301" s="48"/>
      <c r="AQ301" s="48"/>
    </row>
    <row r="302" spans="1:47" s="4" customFormat="1" ht="13.5" hidden="1" customHeight="1" x14ac:dyDescent="0.25">
      <c r="A302" s="349"/>
      <c r="B302" s="343" t="s">
        <v>752</v>
      </c>
      <c r="C302" s="853" t="s">
        <v>753</v>
      </c>
      <c r="D302" s="853"/>
      <c r="E302" s="853"/>
      <c r="F302" s="344" t="s">
        <v>78</v>
      </c>
      <c r="G302" s="351">
        <v>36</v>
      </c>
      <c r="H302" s="345"/>
      <c r="I302" s="351">
        <v>36</v>
      </c>
      <c r="J302" s="352"/>
      <c r="K302" s="345"/>
      <c r="L302" s="346">
        <v>313.87</v>
      </c>
      <c r="M302" s="345"/>
      <c r="N302" s="348">
        <v>11117.26</v>
      </c>
      <c r="O302" s="298"/>
      <c r="P302" s="298"/>
      <c r="Q302" s="298"/>
      <c r="R302" s="298"/>
      <c r="S302" s="298"/>
      <c r="T302" s="298"/>
      <c r="U302" s="298"/>
      <c r="V302" s="298"/>
      <c r="W302" s="298"/>
      <c r="X302" s="298"/>
      <c r="Y302" s="298"/>
      <c r="Z302" s="298"/>
      <c r="AA302" s="298"/>
      <c r="AB302" s="298"/>
      <c r="AC302" s="298"/>
      <c r="AD302" s="298"/>
      <c r="AE302" s="298"/>
      <c r="AF302" s="333"/>
      <c r="AG302" s="341"/>
      <c r="AH302" s="298"/>
      <c r="AI302" s="297" t="s">
        <v>753</v>
      </c>
      <c r="AJ302" s="298"/>
      <c r="AK302" s="341"/>
      <c r="AL302" s="341"/>
      <c r="AM302" s="298"/>
      <c r="AN302" s="341"/>
    </row>
    <row r="303" spans="1:47" s="4" customFormat="1" ht="26.25" customHeight="1" x14ac:dyDescent="0.25">
      <c r="A303" s="358"/>
      <c r="B303" s="359"/>
      <c r="C303" s="847" t="s">
        <v>81</v>
      </c>
      <c r="D303" s="847"/>
      <c r="E303" s="847"/>
      <c r="F303" s="336"/>
      <c r="G303" s="337"/>
      <c r="H303" s="337"/>
      <c r="I303" s="337"/>
      <c r="J303" s="339"/>
      <c r="K303" s="337"/>
      <c r="L303" s="360">
        <v>1830.91</v>
      </c>
      <c r="M303" s="355"/>
      <c r="N303" s="361">
        <v>64850.69</v>
      </c>
      <c r="O303" s="298"/>
      <c r="P303" s="298"/>
      <c r="Q303" s="298"/>
      <c r="R303" s="298"/>
      <c r="S303" s="298"/>
      <c r="T303" s="298"/>
      <c r="U303" s="298"/>
      <c r="V303" s="298"/>
      <c r="W303" s="298"/>
      <c r="X303" s="298"/>
      <c r="Y303" s="298"/>
      <c r="Z303" s="298"/>
      <c r="AA303" s="298"/>
      <c r="AB303" s="298"/>
      <c r="AC303" s="298"/>
      <c r="AD303" s="298"/>
      <c r="AE303" s="298"/>
      <c r="AF303" s="333"/>
      <c r="AG303" s="341"/>
      <c r="AH303" s="298"/>
      <c r="AI303" s="298"/>
      <c r="AJ303" s="298"/>
      <c r="AK303" s="341" t="s">
        <v>81</v>
      </c>
      <c r="AL303" s="341"/>
      <c r="AM303" s="298"/>
      <c r="AN303" s="341"/>
    </row>
    <row r="304" spans="1:47" s="8" customFormat="1" ht="15" customHeight="1" x14ac:dyDescent="0.25">
      <c r="A304" s="370"/>
      <c r="B304" s="371"/>
      <c r="C304" s="371"/>
      <c r="D304" s="371"/>
      <c r="E304" s="371"/>
      <c r="F304" s="372"/>
      <c r="G304" s="372"/>
      <c r="H304" s="372"/>
      <c r="I304" s="372"/>
      <c r="J304" s="373"/>
      <c r="K304" s="372"/>
      <c r="L304" s="373"/>
      <c r="M304" s="345"/>
      <c r="N304" s="373"/>
      <c r="O304" s="298"/>
      <c r="P304" s="298"/>
      <c r="Q304" s="298"/>
      <c r="R304" s="298"/>
      <c r="S304" s="298"/>
      <c r="T304" s="298"/>
      <c r="U304" s="298"/>
      <c r="V304" s="298"/>
      <c r="W304" s="298"/>
      <c r="X304" s="298"/>
      <c r="Y304" s="298"/>
      <c r="Z304" s="298"/>
      <c r="AA304" s="298"/>
      <c r="AB304" s="298"/>
      <c r="AC304" s="298"/>
      <c r="AD304" s="298"/>
      <c r="AE304" s="298"/>
      <c r="AF304" s="333"/>
      <c r="AG304" s="341"/>
      <c r="AH304" s="298"/>
      <c r="AI304" s="298"/>
      <c r="AJ304" s="298"/>
      <c r="AK304" s="341"/>
      <c r="AL304" s="341"/>
      <c r="AM304" s="298"/>
      <c r="AN304" s="341"/>
      <c r="AO304" s="12"/>
      <c r="AP304" s="12"/>
      <c r="AQ304" s="12"/>
      <c r="AR304" s="12"/>
      <c r="AS304" s="12"/>
      <c r="AT304" s="12"/>
      <c r="AU304" s="12"/>
    </row>
    <row r="305" spans="1:47" s="149" customFormat="1" ht="16.5" customHeight="1" x14ac:dyDescent="0.25">
      <c r="A305" s="374"/>
      <c r="B305" s="375"/>
      <c r="C305" s="847" t="s">
        <v>1650</v>
      </c>
      <c r="D305" s="847"/>
      <c r="E305" s="847"/>
      <c r="F305" s="847"/>
      <c r="G305" s="847"/>
      <c r="H305" s="847"/>
      <c r="I305" s="847"/>
      <c r="J305" s="847"/>
      <c r="K305" s="847"/>
      <c r="L305" s="376"/>
      <c r="M305" s="377"/>
      <c r="N305" s="378"/>
      <c r="O305" s="298"/>
      <c r="P305" s="298"/>
      <c r="Q305" s="298"/>
      <c r="R305" s="298"/>
      <c r="S305" s="298"/>
      <c r="T305" s="298"/>
      <c r="U305" s="298"/>
      <c r="V305" s="298"/>
      <c r="W305" s="298"/>
      <c r="X305" s="298"/>
      <c r="Y305" s="298"/>
      <c r="Z305" s="298"/>
      <c r="AA305" s="298"/>
      <c r="AB305" s="298"/>
      <c r="AC305" s="298"/>
      <c r="AD305" s="298"/>
      <c r="AE305" s="298"/>
      <c r="AF305" s="333"/>
      <c r="AG305" s="341"/>
      <c r="AH305" s="298"/>
      <c r="AI305" s="298"/>
      <c r="AJ305" s="298"/>
      <c r="AK305" s="341"/>
      <c r="AL305" s="341" t="s">
        <v>1650</v>
      </c>
      <c r="AM305" s="298"/>
      <c r="AN305" s="341"/>
      <c r="AO305" s="298"/>
      <c r="AP305" s="150"/>
      <c r="AQ305" s="150"/>
      <c r="AR305" s="150"/>
      <c r="AS305" s="150"/>
      <c r="AT305" s="150"/>
      <c r="AU305" s="150"/>
    </row>
    <row r="306" spans="1:47" s="8" customFormat="1" ht="15" customHeight="1" x14ac:dyDescent="0.25">
      <c r="A306" s="379"/>
      <c r="B306" s="343"/>
      <c r="C306" s="853" t="s">
        <v>99</v>
      </c>
      <c r="D306" s="853"/>
      <c r="E306" s="853"/>
      <c r="F306" s="853"/>
      <c r="G306" s="853"/>
      <c r="H306" s="853"/>
      <c r="I306" s="853"/>
      <c r="J306" s="853"/>
      <c r="K306" s="853"/>
      <c r="L306" s="388">
        <v>871.86</v>
      </c>
      <c r="M306" s="381"/>
      <c r="N306" s="382"/>
      <c r="O306" s="298"/>
      <c r="P306" s="298"/>
      <c r="Q306" s="298"/>
      <c r="R306" s="298"/>
      <c r="S306" s="298"/>
      <c r="T306" s="298"/>
      <c r="U306" s="298"/>
      <c r="V306" s="298"/>
      <c r="W306" s="298"/>
      <c r="X306" s="298"/>
      <c r="Y306" s="298"/>
      <c r="Z306" s="298"/>
      <c r="AA306" s="298"/>
      <c r="AB306" s="298"/>
      <c r="AC306" s="298"/>
      <c r="AD306" s="298"/>
      <c r="AE306" s="298"/>
      <c r="AF306" s="333"/>
      <c r="AG306" s="341"/>
      <c r="AH306" s="298"/>
      <c r="AI306" s="298"/>
      <c r="AJ306" s="298"/>
      <c r="AK306" s="341"/>
      <c r="AL306" s="341"/>
      <c r="AM306" s="297" t="s">
        <v>99</v>
      </c>
      <c r="AN306" s="341"/>
      <c r="AO306" s="298"/>
      <c r="AP306" s="12"/>
      <c r="AQ306" s="12"/>
      <c r="AR306" s="12"/>
      <c r="AS306" s="12"/>
      <c r="AT306" s="12"/>
      <c r="AU306" s="12"/>
    </row>
    <row r="307" spans="1:47" s="149" customFormat="1" ht="16.5" customHeight="1" x14ac:dyDescent="0.25">
      <c r="A307" s="379"/>
      <c r="B307" s="343"/>
      <c r="C307" s="853" t="s">
        <v>100</v>
      </c>
      <c r="D307" s="853"/>
      <c r="E307" s="853"/>
      <c r="F307" s="853"/>
      <c r="G307" s="853"/>
      <c r="H307" s="853"/>
      <c r="I307" s="853"/>
      <c r="J307" s="853"/>
      <c r="K307" s="853"/>
      <c r="L307" s="383"/>
      <c r="M307" s="381"/>
      <c r="N307" s="382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333"/>
      <c r="AG307" s="341"/>
      <c r="AH307" s="298"/>
      <c r="AI307" s="298"/>
      <c r="AJ307" s="298"/>
      <c r="AK307" s="341"/>
      <c r="AL307" s="341"/>
      <c r="AM307" s="297" t="s">
        <v>100</v>
      </c>
      <c r="AN307" s="341"/>
      <c r="AO307" s="298"/>
      <c r="AP307" s="150"/>
      <c r="AQ307" s="150"/>
      <c r="AR307" s="150"/>
      <c r="AS307" s="150"/>
      <c r="AT307" s="150"/>
      <c r="AU307" s="150"/>
    </row>
    <row r="308" spans="1:47" s="8" customFormat="1" ht="19.5" customHeight="1" x14ac:dyDescent="0.25">
      <c r="A308" s="379"/>
      <c r="B308" s="343"/>
      <c r="C308" s="853" t="s">
        <v>101</v>
      </c>
      <c r="D308" s="853"/>
      <c r="E308" s="853"/>
      <c r="F308" s="853"/>
      <c r="G308" s="853"/>
      <c r="H308" s="853"/>
      <c r="I308" s="853"/>
      <c r="J308" s="853"/>
      <c r="K308" s="853"/>
      <c r="L308" s="388">
        <v>871.86</v>
      </c>
      <c r="M308" s="381"/>
      <c r="N308" s="382"/>
      <c r="O308" s="298"/>
      <c r="P308" s="298"/>
      <c r="Q308" s="298"/>
      <c r="R308" s="298"/>
      <c r="S308" s="298"/>
      <c r="T308" s="298"/>
      <c r="U308" s="298"/>
      <c r="V308" s="298"/>
      <c r="W308" s="298"/>
      <c r="X308" s="298"/>
      <c r="Y308" s="298"/>
      <c r="Z308" s="298"/>
      <c r="AA308" s="298"/>
      <c r="AB308" s="298"/>
      <c r="AC308" s="298"/>
      <c r="AD308" s="298"/>
      <c r="AE308" s="298"/>
      <c r="AF308" s="333"/>
      <c r="AG308" s="341"/>
      <c r="AH308" s="298"/>
      <c r="AI308" s="298"/>
      <c r="AJ308" s="298"/>
      <c r="AK308" s="341"/>
      <c r="AL308" s="341"/>
      <c r="AM308" s="297" t="s">
        <v>101</v>
      </c>
      <c r="AN308" s="341"/>
      <c r="AO308" s="298"/>
      <c r="AP308" s="12"/>
      <c r="AQ308" s="12"/>
      <c r="AR308" s="12"/>
      <c r="AS308" s="12"/>
      <c r="AT308" s="12"/>
      <c r="AU308" s="12"/>
    </row>
    <row r="309" spans="1:47" s="4" customFormat="1" ht="22.5" customHeight="1" x14ac:dyDescent="0.25">
      <c r="A309" s="379"/>
      <c r="B309" s="343"/>
      <c r="C309" s="853" t="s">
        <v>759</v>
      </c>
      <c r="D309" s="853"/>
      <c r="E309" s="853"/>
      <c r="F309" s="853"/>
      <c r="G309" s="853"/>
      <c r="H309" s="853"/>
      <c r="I309" s="853"/>
      <c r="J309" s="853"/>
      <c r="K309" s="853"/>
      <c r="L309" s="380">
        <v>1830.91</v>
      </c>
      <c r="M309" s="381"/>
      <c r="N309" s="382"/>
      <c r="O309" s="298"/>
      <c r="P309" s="298"/>
      <c r="Q309" s="298"/>
      <c r="R309" s="298"/>
      <c r="S309" s="298"/>
      <c r="T309" s="298"/>
      <c r="U309" s="298"/>
      <c r="V309" s="298"/>
      <c r="W309" s="298"/>
      <c r="X309" s="298"/>
      <c r="Y309" s="298"/>
      <c r="Z309" s="298"/>
      <c r="AA309" s="298"/>
      <c r="AB309" s="298"/>
      <c r="AC309" s="298"/>
      <c r="AD309" s="298"/>
      <c r="AE309" s="298"/>
      <c r="AF309" s="333"/>
      <c r="AG309" s="341"/>
      <c r="AH309" s="298"/>
      <c r="AI309" s="298"/>
      <c r="AJ309" s="298"/>
      <c r="AK309" s="341"/>
      <c r="AL309" s="341"/>
      <c r="AM309" s="297" t="s">
        <v>759</v>
      </c>
      <c r="AN309" s="341"/>
      <c r="AO309" s="298"/>
    </row>
    <row r="310" spans="1:47" s="4" customFormat="1" ht="12.75" customHeight="1" x14ac:dyDescent="0.25">
      <c r="A310" s="379"/>
      <c r="B310" s="343"/>
      <c r="C310" s="853" t="s">
        <v>760</v>
      </c>
      <c r="D310" s="853"/>
      <c r="E310" s="853"/>
      <c r="F310" s="853"/>
      <c r="G310" s="853"/>
      <c r="H310" s="853"/>
      <c r="I310" s="853"/>
      <c r="J310" s="853"/>
      <c r="K310" s="853"/>
      <c r="L310" s="380">
        <v>1830.91</v>
      </c>
      <c r="M310" s="381"/>
      <c r="N310" s="382"/>
      <c r="O310" s="298"/>
      <c r="P310" s="298"/>
      <c r="Q310" s="298"/>
      <c r="R310" s="298"/>
      <c r="S310" s="298"/>
      <c r="T310" s="298"/>
      <c r="U310" s="298"/>
      <c r="V310" s="298"/>
      <c r="W310" s="298"/>
      <c r="X310" s="298"/>
      <c r="Y310" s="298"/>
      <c r="Z310" s="298"/>
      <c r="AA310" s="298"/>
      <c r="AB310" s="298"/>
      <c r="AC310" s="298"/>
      <c r="AD310" s="298"/>
      <c r="AE310" s="298"/>
      <c r="AF310" s="333"/>
      <c r="AG310" s="341"/>
      <c r="AH310" s="298"/>
      <c r="AI310" s="298"/>
      <c r="AJ310" s="298"/>
      <c r="AK310" s="341"/>
      <c r="AL310" s="341"/>
      <c r="AM310" s="297" t="s">
        <v>760</v>
      </c>
      <c r="AN310" s="341"/>
      <c r="AO310" s="298"/>
    </row>
    <row r="311" spans="1:47" s="4" customFormat="1" ht="12.75" customHeight="1" x14ac:dyDescent="0.25">
      <c r="A311" s="379"/>
      <c r="B311" s="343"/>
      <c r="C311" s="853" t="s">
        <v>229</v>
      </c>
      <c r="D311" s="853"/>
      <c r="E311" s="853"/>
      <c r="F311" s="853"/>
      <c r="G311" s="853"/>
      <c r="H311" s="853"/>
      <c r="I311" s="853"/>
      <c r="J311" s="853"/>
      <c r="K311" s="853"/>
      <c r="L311" s="383"/>
      <c r="M311" s="381"/>
      <c r="N311" s="382"/>
      <c r="O311" s="298"/>
      <c r="P311" s="298"/>
      <c r="Q311" s="298"/>
      <c r="R311" s="298"/>
      <c r="S311" s="298"/>
      <c r="T311" s="298"/>
      <c r="U311" s="298"/>
      <c r="V311" s="298"/>
      <c r="W311" s="298"/>
      <c r="X311" s="298"/>
      <c r="Y311" s="298"/>
      <c r="Z311" s="298"/>
      <c r="AA311" s="298"/>
      <c r="AB311" s="298"/>
      <c r="AC311" s="298"/>
      <c r="AD311" s="298"/>
      <c r="AE311" s="298"/>
      <c r="AF311" s="333"/>
      <c r="AG311" s="341"/>
      <c r="AH311" s="298"/>
      <c r="AI311" s="298"/>
      <c r="AJ311" s="298"/>
      <c r="AK311" s="341"/>
      <c r="AL311" s="341"/>
      <c r="AM311" s="297" t="s">
        <v>229</v>
      </c>
      <c r="AN311" s="341"/>
      <c r="AO311" s="298"/>
    </row>
    <row r="312" spans="1:47" s="4" customFormat="1" ht="19.5" customHeight="1" x14ac:dyDescent="0.25">
      <c r="A312" s="379"/>
      <c r="B312" s="343"/>
      <c r="C312" s="853" t="s">
        <v>230</v>
      </c>
      <c r="D312" s="853"/>
      <c r="E312" s="853"/>
      <c r="F312" s="853"/>
      <c r="G312" s="853"/>
      <c r="H312" s="853"/>
      <c r="I312" s="853"/>
      <c r="J312" s="853"/>
      <c r="K312" s="853"/>
      <c r="L312" s="388">
        <v>871.86</v>
      </c>
      <c r="M312" s="381"/>
      <c r="N312" s="382"/>
      <c r="O312" s="298"/>
      <c r="P312" s="298"/>
      <c r="Q312" s="298"/>
      <c r="R312" s="298"/>
      <c r="S312" s="298"/>
      <c r="T312" s="298"/>
      <c r="U312" s="298"/>
      <c r="V312" s="298"/>
      <c r="W312" s="298"/>
      <c r="X312" s="298"/>
      <c r="Y312" s="298"/>
      <c r="Z312" s="298"/>
      <c r="AA312" s="298"/>
      <c r="AB312" s="298"/>
      <c r="AC312" s="298"/>
      <c r="AD312" s="298"/>
      <c r="AE312" s="298"/>
      <c r="AF312" s="333"/>
      <c r="AG312" s="341"/>
      <c r="AH312" s="298"/>
      <c r="AI312" s="298"/>
      <c r="AJ312" s="298"/>
      <c r="AK312" s="341"/>
      <c r="AL312" s="341"/>
      <c r="AM312" s="297" t="s">
        <v>230</v>
      </c>
      <c r="AN312" s="341"/>
      <c r="AO312" s="298"/>
    </row>
    <row r="313" spans="1:47" s="4" customFormat="1" ht="15" x14ac:dyDescent="0.25">
      <c r="A313" s="379"/>
      <c r="B313" s="343"/>
      <c r="C313" s="853" t="s">
        <v>234</v>
      </c>
      <c r="D313" s="853"/>
      <c r="E313" s="853"/>
      <c r="F313" s="853"/>
      <c r="G313" s="853"/>
      <c r="H313" s="853"/>
      <c r="I313" s="853"/>
      <c r="J313" s="853"/>
      <c r="K313" s="853"/>
      <c r="L313" s="388">
        <v>645.17999999999995</v>
      </c>
      <c r="M313" s="381"/>
      <c r="N313" s="382"/>
      <c r="O313" s="298"/>
      <c r="P313" s="298"/>
      <c r="Q313" s="298"/>
      <c r="R313" s="298"/>
      <c r="S313" s="298"/>
      <c r="T313" s="298"/>
      <c r="U313" s="298"/>
      <c r="V313" s="298"/>
      <c r="W313" s="298"/>
      <c r="X313" s="298"/>
      <c r="Y313" s="298"/>
      <c r="Z313" s="298"/>
      <c r="AA313" s="298"/>
      <c r="AB313" s="298"/>
      <c r="AC313" s="298"/>
      <c r="AD313" s="298"/>
      <c r="AE313" s="298"/>
      <c r="AF313" s="333"/>
      <c r="AG313" s="341"/>
      <c r="AH313" s="298"/>
      <c r="AI313" s="298"/>
      <c r="AJ313" s="298"/>
      <c r="AK313" s="341"/>
      <c r="AL313" s="341"/>
      <c r="AM313" s="297" t="s">
        <v>234</v>
      </c>
      <c r="AN313" s="341"/>
      <c r="AO313" s="298"/>
    </row>
    <row r="314" spans="1:47" ht="11.25" customHeight="1" x14ac:dyDescent="0.25">
      <c r="A314" s="379"/>
      <c r="B314" s="343"/>
      <c r="C314" s="853" t="s">
        <v>235</v>
      </c>
      <c r="D314" s="853"/>
      <c r="E314" s="853"/>
      <c r="F314" s="853"/>
      <c r="G314" s="853"/>
      <c r="H314" s="853"/>
      <c r="I314" s="853"/>
      <c r="J314" s="853"/>
      <c r="K314" s="853"/>
      <c r="L314" s="388">
        <v>313.87</v>
      </c>
      <c r="M314" s="381"/>
      <c r="N314" s="382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  <c r="AE314" s="298"/>
      <c r="AF314" s="333"/>
      <c r="AG314" s="341"/>
      <c r="AH314" s="298"/>
      <c r="AI314" s="298"/>
      <c r="AJ314" s="298"/>
      <c r="AK314" s="341"/>
      <c r="AL314" s="341"/>
      <c r="AM314" s="297" t="s">
        <v>235</v>
      </c>
      <c r="AN314" s="341"/>
      <c r="AO314" s="298"/>
    </row>
    <row r="315" spans="1:47" ht="11.25" customHeight="1" x14ac:dyDescent="0.25">
      <c r="A315" s="379"/>
      <c r="B315" s="343"/>
      <c r="C315" s="853" t="s">
        <v>110</v>
      </c>
      <c r="D315" s="853"/>
      <c r="E315" s="853"/>
      <c r="F315" s="853"/>
      <c r="G315" s="853"/>
      <c r="H315" s="853"/>
      <c r="I315" s="853"/>
      <c r="J315" s="853"/>
      <c r="K315" s="853"/>
      <c r="L315" s="388">
        <v>871.86</v>
      </c>
      <c r="M315" s="381"/>
      <c r="N315" s="382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  <c r="AE315" s="298"/>
      <c r="AF315" s="333"/>
      <c r="AG315" s="341"/>
      <c r="AH315" s="298"/>
      <c r="AI315" s="298"/>
      <c r="AJ315" s="298"/>
      <c r="AK315" s="341"/>
      <c r="AL315" s="341"/>
      <c r="AM315" s="297" t="s">
        <v>110</v>
      </c>
      <c r="AN315" s="341"/>
      <c r="AO315" s="298"/>
    </row>
    <row r="316" spans="1:47" ht="11.25" customHeight="1" x14ac:dyDescent="0.25">
      <c r="A316" s="379"/>
      <c r="B316" s="343"/>
      <c r="C316" s="853" t="s">
        <v>111</v>
      </c>
      <c r="D316" s="853"/>
      <c r="E316" s="853"/>
      <c r="F316" s="853"/>
      <c r="G316" s="853"/>
      <c r="H316" s="853"/>
      <c r="I316" s="853"/>
      <c r="J316" s="853"/>
      <c r="K316" s="853"/>
      <c r="L316" s="388">
        <v>645.17999999999995</v>
      </c>
      <c r="M316" s="381"/>
      <c r="N316" s="382"/>
      <c r="O316" s="298"/>
      <c r="P316" s="298"/>
      <c r="Q316" s="298"/>
      <c r="R316" s="298"/>
      <c r="S316" s="298"/>
      <c r="T316" s="298"/>
      <c r="U316" s="298"/>
      <c r="V316" s="298"/>
      <c r="W316" s="298"/>
      <c r="X316" s="298"/>
      <c r="Y316" s="298"/>
      <c r="Z316" s="298"/>
      <c r="AA316" s="298"/>
      <c r="AB316" s="298"/>
      <c r="AC316" s="298"/>
      <c r="AD316" s="298"/>
      <c r="AE316" s="298"/>
      <c r="AF316" s="333"/>
      <c r="AG316" s="341"/>
      <c r="AH316" s="298"/>
      <c r="AI316" s="298"/>
      <c r="AJ316" s="298"/>
      <c r="AK316" s="341"/>
      <c r="AL316" s="341"/>
      <c r="AM316" s="297" t="s">
        <v>111</v>
      </c>
      <c r="AN316" s="341"/>
      <c r="AO316" s="298"/>
    </row>
    <row r="317" spans="1:47" ht="11.25" customHeight="1" x14ac:dyDescent="0.25">
      <c r="A317" s="379"/>
      <c r="B317" s="343"/>
      <c r="C317" s="853" t="s">
        <v>112</v>
      </c>
      <c r="D317" s="853"/>
      <c r="E317" s="853"/>
      <c r="F317" s="853"/>
      <c r="G317" s="853"/>
      <c r="H317" s="853"/>
      <c r="I317" s="853"/>
      <c r="J317" s="853"/>
      <c r="K317" s="853"/>
      <c r="L317" s="388">
        <v>313.87</v>
      </c>
      <c r="M317" s="381"/>
      <c r="N317" s="382"/>
      <c r="O317" s="298"/>
      <c r="P317" s="298"/>
      <c r="Q317" s="298"/>
      <c r="R317" s="298"/>
      <c r="S317" s="298"/>
      <c r="T317" s="298"/>
      <c r="U317" s="298"/>
      <c r="V317" s="298"/>
      <c r="W317" s="298"/>
      <c r="X317" s="298"/>
      <c r="Y317" s="298"/>
      <c r="Z317" s="298"/>
      <c r="AA317" s="298"/>
      <c r="AB317" s="298"/>
      <c r="AC317" s="298"/>
      <c r="AD317" s="298"/>
      <c r="AE317" s="298"/>
      <c r="AF317" s="333"/>
      <c r="AG317" s="341"/>
      <c r="AH317" s="298"/>
      <c r="AI317" s="298"/>
      <c r="AJ317" s="298"/>
      <c r="AK317" s="341"/>
      <c r="AL317" s="341"/>
      <c r="AM317" s="297" t="s">
        <v>112</v>
      </c>
      <c r="AN317" s="341"/>
      <c r="AO317" s="298"/>
    </row>
    <row r="318" spans="1:47" ht="11.25" customHeight="1" x14ac:dyDescent="0.25">
      <c r="A318" s="379"/>
      <c r="B318" s="384"/>
      <c r="C318" s="861" t="s">
        <v>1651</v>
      </c>
      <c r="D318" s="861"/>
      <c r="E318" s="861"/>
      <c r="F318" s="861"/>
      <c r="G318" s="861"/>
      <c r="H318" s="861"/>
      <c r="I318" s="861"/>
      <c r="J318" s="861"/>
      <c r="K318" s="861"/>
      <c r="L318" s="385">
        <v>1830.91</v>
      </c>
      <c r="M318" s="386"/>
      <c r="N318" s="387"/>
      <c r="O318" s="298"/>
      <c r="P318" s="298"/>
      <c r="Q318" s="298"/>
      <c r="R318" s="298"/>
      <c r="S318" s="298"/>
      <c r="T318" s="298"/>
      <c r="U318" s="298"/>
      <c r="V318" s="298"/>
      <c r="W318" s="298"/>
      <c r="X318" s="298"/>
      <c r="Y318" s="298"/>
      <c r="Z318" s="298"/>
      <c r="AA318" s="298"/>
      <c r="AB318" s="298"/>
      <c r="AC318" s="298"/>
      <c r="AD318" s="298"/>
      <c r="AE318" s="298"/>
      <c r="AF318" s="333"/>
      <c r="AG318" s="341"/>
      <c r="AH318" s="298"/>
      <c r="AI318" s="298"/>
      <c r="AJ318" s="298"/>
      <c r="AK318" s="341"/>
      <c r="AL318" s="341"/>
      <c r="AM318" s="298"/>
      <c r="AN318" s="341" t="s">
        <v>1651</v>
      </c>
      <c r="AO318" s="298"/>
    </row>
    <row r="319" spans="1:47" ht="11.25" customHeight="1" x14ac:dyDescent="0.25">
      <c r="A319" s="298"/>
      <c r="B319" s="389"/>
      <c r="C319" s="389"/>
      <c r="D319" s="389"/>
      <c r="E319" s="389"/>
      <c r="F319" s="389"/>
      <c r="G319" s="389"/>
      <c r="H319" s="389"/>
      <c r="I319" s="389"/>
      <c r="J319" s="389"/>
      <c r="K319" s="389"/>
      <c r="L319" s="390"/>
      <c r="M319" s="390"/>
      <c r="N319" s="390"/>
      <c r="O319" s="298"/>
      <c r="P319" s="298"/>
      <c r="Q319" s="298"/>
      <c r="R319" s="391"/>
      <c r="S319" s="298"/>
      <c r="T319" s="298"/>
      <c r="U319" s="298"/>
      <c r="V319" s="298"/>
      <c r="W319" s="298"/>
      <c r="X319" s="298"/>
      <c r="Y319" s="298"/>
      <c r="Z319" s="298"/>
      <c r="AA319" s="298"/>
      <c r="AB319" s="298"/>
      <c r="AC319" s="298"/>
      <c r="AD319" s="298"/>
      <c r="AE319" s="298"/>
      <c r="AF319" s="298"/>
      <c r="AG319" s="298"/>
      <c r="AH319" s="298"/>
      <c r="AI319" s="298"/>
      <c r="AJ319" s="298"/>
      <c r="AK319" s="298"/>
      <c r="AL319" s="298"/>
      <c r="AM319" s="298"/>
      <c r="AN319" s="298"/>
      <c r="AO319" s="298"/>
    </row>
    <row r="320" spans="1:47" ht="11.25" customHeight="1" x14ac:dyDescent="0.25">
      <c r="A320" s="374"/>
      <c r="B320" s="375"/>
      <c r="C320" s="847" t="s">
        <v>362</v>
      </c>
      <c r="D320" s="847"/>
      <c r="E320" s="847"/>
      <c r="F320" s="847"/>
      <c r="G320" s="847"/>
      <c r="H320" s="847"/>
      <c r="I320" s="847"/>
      <c r="J320" s="847"/>
      <c r="K320" s="847"/>
      <c r="L320" s="376"/>
      <c r="M320" s="377"/>
      <c r="N320" s="378"/>
      <c r="O320" s="298"/>
      <c r="P320" s="298"/>
      <c r="Q320" s="298"/>
      <c r="R320" s="298"/>
      <c r="S320" s="298"/>
      <c r="T320" s="298"/>
      <c r="U320" s="298"/>
      <c r="V320" s="298"/>
      <c r="W320" s="298"/>
      <c r="X320" s="298"/>
      <c r="Y320" s="298"/>
      <c r="Z320" s="298"/>
      <c r="AA320" s="298"/>
      <c r="AB320" s="298"/>
      <c r="AC320" s="298"/>
      <c r="AD320" s="298"/>
      <c r="AE320" s="298"/>
      <c r="AF320" s="298"/>
      <c r="AG320" s="298"/>
      <c r="AH320" s="298"/>
      <c r="AI320" s="298"/>
      <c r="AJ320" s="298"/>
      <c r="AK320" s="298"/>
      <c r="AL320" s="298"/>
      <c r="AM320" s="298"/>
      <c r="AN320" s="298"/>
      <c r="AO320" s="341" t="s">
        <v>362</v>
      </c>
    </row>
    <row r="321" spans="1:47" ht="11.25" customHeight="1" x14ac:dyDescent="0.25">
      <c r="A321" s="379"/>
      <c r="B321" s="343"/>
      <c r="C321" s="853" t="s">
        <v>99</v>
      </c>
      <c r="D321" s="853"/>
      <c r="E321" s="853"/>
      <c r="F321" s="853"/>
      <c r="G321" s="853"/>
      <c r="H321" s="853"/>
      <c r="I321" s="853"/>
      <c r="J321" s="853"/>
      <c r="K321" s="853"/>
      <c r="L321" s="380">
        <v>7578.83</v>
      </c>
      <c r="M321" s="381"/>
      <c r="N321" s="392">
        <v>268442.15000000002</v>
      </c>
      <c r="O321" s="298"/>
      <c r="P321" s="298"/>
      <c r="Q321" s="298"/>
      <c r="R321" s="298"/>
      <c r="S321" s="298"/>
      <c r="T321" s="298"/>
      <c r="U321" s="298"/>
      <c r="V321" s="298"/>
      <c r="W321" s="298"/>
      <c r="X321" s="298"/>
      <c r="Y321" s="298"/>
      <c r="Z321" s="298"/>
      <c r="AA321" s="298"/>
      <c r="AB321" s="298"/>
      <c r="AC321" s="298"/>
      <c r="AD321" s="298"/>
      <c r="AE321" s="298"/>
      <c r="AF321" s="298"/>
      <c r="AG321" s="298"/>
      <c r="AH321" s="298"/>
      <c r="AI321" s="298"/>
      <c r="AJ321" s="298"/>
      <c r="AK321" s="298"/>
      <c r="AL321" s="298"/>
      <c r="AM321" s="298"/>
      <c r="AN321" s="298"/>
      <c r="AO321" s="341"/>
      <c r="AP321" s="297" t="s">
        <v>99</v>
      </c>
      <c r="AQ321" s="298"/>
      <c r="AR321" s="298"/>
      <c r="AS321" s="298"/>
      <c r="AT321" s="298"/>
      <c r="AU321" s="298"/>
    </row>
    <row r="322" spans="1:47" ht="11.25" customHeight="1" x14ac:dyDescent="0.25">
      <c r="A322" s="379"/>
      <c r="B322" s="343"/>
      <c r="C322" s="853" t="s">
        <v>100</v>
      </c>
      <c r="D322" s="853"/>
      <c r="E322" s="853"/>
      <c r="F322" s="853"/>
      <c r="G322" s="853"/>
      <c r="H322" s="853"/>
      <c r="I322" s="853"/>
      <c r="J322" s="853"/>
      <c r="K322" s="853"/>
      <c r="L322" s="383"/>
      <c r="M322" s="381"/>
      <c r="N322" s="382"/>
      <c r="O322" s="298"/>
      <c r="P322" s="298"/>
      <c r="Q322" s="298"/>
      <c r="R322" s="298"/>
      <c r="S322" s="298"/>
      <c r="T322" s="298"/>
      <c r="U322" s="298"/>
      <c r="V322" s="298"/>
      <c r="W322" s="298"/>
      <c r="X322" s="298"/>
      <c r="Y322" s="298"/>
      <c r="Z322" s="298"/>
      <c r="AA322" s="298"/>
      <c r="AB322" s="298"/>
      <c r="AC322" s="298"/>
      <c r="AD322" s="298"/>
      <c r="AE322" s="298"/>
      <c r="AF322" s="298"/>
      <c r="AG322" s="298"/>
      <c r="AH322" s="298"/>
      <c r="AI322" s="298"/>
      <c r="AJ322" s="298"/>
      <c r="AK322" s="298"/>
      <c r="AL322" s="298"/>
      <c r="AM322" s="298"/>
      <c r="AN322" s="298"/>
      <c r="AO322" s="341"/>
      <c r="AP322" s="297" t="s">
        <v>100</v>
      </c>
      <c r="AQ322" s="298"/>
      <c r="AR322" s="298"/>
      <c r="AS322" s="298"/>
      <c r="AT322" s="298"/>
      <c r="AU322" s="298"/>
    </row>
    <row r="323" spans="1:47" ht="11.25" customHeight="1" x14ac:dyDescent="0.25">
      <c r="A323" s="379"/>
      <c r="B323" s="343"/>
      <c r="C323" s="853" t="s">
        <v>101</v>
      </c>
      <c r="D323" s="853"/>
      <c r="E323" s="853"/>
      <c r="F323" s="853"/>
      <c r="G323" s="853"/>
      <c r="H323" s="853"/>
      <c r="I323" s="853"/>
      <c r="J323" s="853"/>
      <c r="K323" s="853"/>
      <c r="L323" s="380">
        <v>7578.83</v>
      </c>
      <c r="M323" s="381"/>
      <c r="N323" s="392">
        <v>268442.15000000002</v>
      </c>
      <c r="O323" s="298"/>
      <c r="P323" s="298"/>
      <c r="Q323" s="298"/>
      <c r="R323" s="298"/>
      <c r="S323" s="298"/>
      <c r="T323" s="298"/>
      <c r="U323" s="298"/>
      <c r="V323" s="298"/>
      <c r="W323" s="298"/>
      <c r="X323" s="298"/>
      <c r="Y323" s="298"/>
      <c r="Z323" s="298"/>
      <c r="AA323" s="298"/>
      <c r="AB323" s="298"/>
      <c r="AC323" s="298"/>
      <c r="AD323" s="298"/>
      <c r="AE323" s="298"/>
      <c r="AF323" s="298"/>
      <c r="AG323" s="298"/>
      <c r="AH323" s="298"/>
      <c r="AI323" s="298"/>
      <c r="AJ323" s="298"/>
      <c r="AK323" s="298"/>
      <c r="AL323" s="298"/>
      <c r="AM323" s="298"/>
      <c r="AN323" s="298"/>
      <c r="AO323" s="341"/>
      <c r="AP323" s="297" t="s">
        <v>101</v>
      </c>
      <c r="AQ323" s="298"/>
      <c r="AR323" s="298"/>
      <c r="AS323" s="298"/>
      <c r="AT323" s="298"/>
      <c r="AU323" s="298"/>
    </row>
    <row r="324" spans="1:47" ht="11.25" customHeight="1" x14ac:dyDescent="0.25">
      <c r="A324" s="379"/>
      <c r="B324" s="343"/>
      <c r="C324" s="853" t="s">
        <v>759</v>
      </c>
      <c r="D324" s="853"/>
      <c r="E324" s="853"/>
      <c r="F324" s="853"/>
      <c r="G324" s="853"/>
      <c r="H324" s="853"/>
      <c r="I324" s="853"/>
      <c r="J324" s="853"/>
      <c r="K324" s="853"/>
      <c r="L324" s="380">
        <v>15915.58</v>
      </c>
      <c r="M324" s="381"/>
      <c r="N324" s="392">
        <v>563728.51</v>
      </c>
      <c r="O324" s="298"/>
      <c r="P324" s="298"/>
      <c r="Q324" s="298"/>
      <c r="R324" s="298"/>
      <c r="S324" s="298"/>
      <c r="T324" s="298"/>
      <c r="U324" s="298"/>
      <c r="V324" s="298"/>
      <c r="W324" s="298"/>
      <c r="X324" s="298"/>
      <c r="Y324" s="298"/>
      <c r="Z324" s="298"/>
      <c r="AA324" s="298"/>
      <c r="AB324" s="298"/>
      <c r="AC324" s="298"/>
      <c r="AD324" s="298"/>
      <c r="AE324" s="298"/>
      <c r="AF324" s="298"/>
      <c r="AG324" s="298"/>
      <c r="AH324" s="298"/>
      <c r="AI324" s="298"/>
      <c r="AJ324" s="298"/>
      <c r="AK324" s="298"/>
      <c r="AL324" s="298"/>
      <c r="AM324" s="298"/>
      <c r="AN324" s="298"/>
      <c r="AO324" s="341"/>
      <c r="AP324" s="297" t="s">
        <v>759</v>
      </c>
      <c r="AQ324" s="298"/>
      <c r="AR324" s="298"/>
      <c r="AS324" s="298"/>
      <c r="AT324" s="298"/>
      <c r="AU324" s="298"/>
    </row>
    <row r="325" spans="1:47" ht="11.25" customHeight="1" x14ac:dyDescent="0.25">
      <c r="A325" s="379"/>
      <c r="B325" s="343"/>
      <c r="C325" s="853" t="s">
        <v>760</v>
      </c>
      <c r="D325" s="853"/>
      <c r="E325" s="853"/>
      <c r="F325" s="853"/>
      <c r="G325" s="853"/>
      <c r="H325" s="853"/>
      <c r="I325" s="853"/>
      <c r="J325" s="853"/>
      <c r="K325" s="853"/>
      <c r="L325" s="380">
        <v>15915.58</v>
      </c>
      <c r="M325" s="381"/>
      <c r="N325" s="392">
        <v>563728.51</v>
      </c>
      <c r="O325" s="298"/>
      <c r="P325" s="298"/>
      <c r="Q325" s="298"/>
      <c r="R325" s="298"/>
      <c r="S325" s="298"/>
      <c r="T325" s="298"/>
      <c r="U325" s="298"/>
      <c r="V325" s="298"/>
      <c r="W325" s="298"/>
      <c r="X325" s="298"/>
      <c r="Y325" s="298"/>
      <c r="Z325" s="298"/>
      <c r="AA325" s="298"/>
      <c r="AB325" s="298"/>
      <c r="AC325" s="298"/>
      <c r="AD325" s="298"/>
      <c r="AE325" s="298"/>
      <c r="AF325" s="298"/>
      <c r="AG325" s="298"/>
      <c r="AH325" s="298"/>
      <c r="AI325" s="298"/>
      <c r="AJ325" s="298"/>
      <c r="AK325" s="298"/>
      <c r="AL325" s="298"/>
      <c r="AM325" s="298"/>
      <c r="AN325" s="298"/>
      <c r="AO325" s="341"/>
      <c r="AP325" s="297" t="s">
        <v>760</v>
      </c>
      <c r="AQ325" s="298"/>
      <c r="AR325" s="298"/>
      <c r="AS325" s="298"/>
      <c r="AT325" s="298"/>
      <c r="AU325" s="298"/>
    </row>
    <row r="326" spans="1:47" ht="11.25" customHeight="1" x14ac:dyDescent="0.25">
      <c r="A326" s="379"/>
      <c r="B326" s="343"/>
      <c r="C326" s="853" t="s">
        <v>229</v>
      </c>
      <c r="D326" s="853"/>
      <c r="E326" s="853"/>
      <c r="F326" s="853"/>
      <c r="G326" s="853"/>
      <c r="H326" s="853"/>
      <c r="I326" s="853"/>
      <c r="J326" s="853"/>
      <c r="K326" s="853"/>
      <c r="L326" s="383"/>
      <c r="M326" s="381"/>
      <c r="N326" s="382"/>
      <c r="O326" s="298"/>
      <c r="P326" s="298"/>
      <c r="Q326" s="298"/>
      <c r="R326" s="298"/>
      <c r="S326" s="298"/>
      <c r="T326" s="298"/>
      <c r="U326" s="298"/>
      <c r="V326" s="298"/>
      <c r="W326" s="298"/>
      <c r="X326" s="298"/>
      <c r="Y326" s="298"/>
      <c r="Z326" s="298"/>
      <c r="AA326" s="298"/>
      <c r="AB326" s="298"/>
      <c r="AC326" s="298"/>
      <c r="AD326" s="298"/>
      <c r="AE326" s="298"/>
      <c r="AF326" s="298"/>
      <c r="AG326" s="298"/>
      <c r="AH326" s="298"/>
      <c r="AI326" s="298"/>
      <c r="AJ326" s="298"/>
      <c r="AK326" s="298"/>
      <c r="AL326" s="298"/>
      <c r="AM326" s="298"/>
      <c r="AN326" s="298"/>
      <c r="AO326" s="341"/>
      <c r="AP326" s="297" t="s">
        <v>229</v>
      </c>
      <c r="AQ326" s="298"/>
      <c r="AR326" s="298"/>
      <c r="AS326" s="298"/>
      <c r="AT326" s="298"/>
      <c r="AU326" s="298"/>
    </row>
    <row r="327" spans="1:47" ht="11.25" customHeight="1" x14ac:dyDescent="0.25">
      <c r="A327" s="379"/>
      <c r="B327" s="343"/>
      <c r="C327" s="853" t="s">
        <v>230</v>
      </c>
      <c r="D327" s="853"/>
      <c r="E327" s="853"/>
      <c r="F327" s="853"/>
      <c r="G327" s="853"/>
      <c r="H327" s="853"/>
      <c r="I327" s="853"/>
      <c r="J327" s="853"/>
      <c r="K327" s="853"/>
      <c r="L327" s="380">
        <v>7578.83</v>
      </c>
      <c r="M327" s="381"/>
      <c r="N327" s="392">
        <v>268442.15000000002</v>
      </c>
      <c r="O327" s="298"/>
      <c r="P327" s="298"/>
      <c r="Q327" s="298"/>
      <c r="R327" s="298"/>
      <c r="S327" s="298"/>
      <c r="T327" s="298"/>
      <c r="U327" s="298"/>
      <c r="V327" s="298"/>
      <c r="W327" s="298"/>
      <c r="X327" s="298"/>
      <c r="Y327" s="298"/>
      <c r="Z327" s="298"/>
      <c r="AA327" s="298"/>
      <c r="AB327" s="298"/>
      <c r="AC327" s="298"/>
      <c r="AD327" s="298"/>
      <c r="AE327" s="298"/>
      <c r="AF327" s="298"/>
      <c r="AG327" s="298"/>
      <c r="AH327" s="298"/>
      <c r="AI327" s="298"/>
      <c r="AJ327" s="298"/>
      <c r="AK327" s="298"/>
      <c r="AL327" s="298"/>
      <c r="AM327" s="298"/>
      <c r="AN327" s="298"/>
      <c r="AO327" s="341"/>
      <c r="AP327" s="297" t="s">
        <v>230</v>
      </c>
      <c r="AQ327" s="298"/>
      <c r="AR327" s="298"/>
      <c r="AS327" s="298"/>
      <c r="AT327" s="298"/>
      <c r="AU327" s="298"/>
    </row>
    <row r="328" spans="1:47" ht="11.25" customHeight="1" x14ac:dyDescent="0.25">
      <c r="A328" s="379"/>
      <c r="B328" s="343"/>
      <c r="C328" s="853" t="s">
        <v>234</v>
      </c>
      <c r="D328" s="853"/>
      <c r="E328" s="853"/>
      <c r="F328" s="853"/>
      <c r="G328" s="853"/>
      <c r="H328" s="853"/>
      <c r="I328" s="853"/>
      <c r="J328" s="853"/>
      <c r="K328" s="853"/>
      <c r="L328" s="380">
        <v>5608.35</v>
      </c>
      <c r="M328" s="381"/>
      <c r="N328" s="392">
        <v>198647.2</v>
      </c>
      <c r="O328" s="298"/>
      <c r="P328" s="298"/>
      <c r="Q328" s="298"/>
      <c r="R328" s="298"/>
      <c r="S328" s="298"/>
      <c r="T328" s="298"/>
      <c r="U328" s="298"/>
      <c r="V328" s="298"/>
      <c r="W328" s="298"/>
      <c r="X328" s="298"/>
      <c r="Y328" s="298"/>
      <c r="Z328" s="298"/>
      <c r="AA328" s="298"/>
      <c r="AB328" s="298"/>
      <c r="AC328" s="298"/>
      <c r="AD328" s="298"/>
      <c r="AE328" s="298"/>
      <c r="AF328" s="298"/>
      <c r="AG328" s="298"/>
      <c r="AH328" s="298"/>
      <c r="AI328" s="298"/>
      <c r="AJ328" s="298"/>
      <c r="AK328" s="298"/>
      <c r="AL328" s="298"/>
      <c r="AM328" s="298"/>
      <c r="AN328" s="298"/>
      <c r="AO328" s="341"/>
      <c r="AP328" s="297" t="s">
        <v>234</v>
      </c>
      <c r="AQ328" s="298"/>
      <c r="AR328" s="298"/>
      <c r="AS328" s="298"/>
      <c r="AT328" s="298"/>
      <c r="AU328" s="298"/>
    </row>
    <row r="329" spans="1:47" ht="11.25" customHeight="1" x14ac:dyDescent="0.25">
      <c r="A329" s="379"/>
      <c r="B329" s="343"/>
      <c r="C329" s="853" t="s">
        <v>235</v>
      </c>
      <c r="D329" s="853"/>
      <c r="E329" s="853"/>
      <c r="F329" s="853"/>
      <c r="G329" s="853"/>
      <c r="H329" s="853"/>
      <c r="I329" s="853"/>
      <c r="J329" s="853"/>
      <c r="K329" s="853"/>
      <c r="L329" s="380">
        <v>2728.4</v>
      </c>
      <c r="M329" s="381"/>
      <c r="N329" s="392">
        <v>96639.16</v>
      </c>
      <c r="O329" s="298"/>
      <c r="P329" s="298"/>
      <c r="Q329" s="298"/>
      <c r="R329" s="298"/>
      <c r="S329" s="298"/>
      <c r="T329" s="298"/>
      <c r="U329" s="298"/>
      <c r="V329" s="298"/>
      <c r="W329" s="298"/>
      <c r="X329" s="298"/>
      <c r="Y329" s="298"/>
      <c r="Z329" s="298"/>
      <c r="AA329" s="298"/>
      <c r="AB329" s="298"/>
      <c r="AC329" s="298"/>
      <c r="AD329" s="298"/>
      <c r="AE329" s="298"/>
      <c r="AF329" s="298"/>
      <c r="AG329" s="298"/>
      <c r="AH329" s="298"/>
      <c r="AI329" s="298"/>
      <c r="AJ329" s="298"/>
      <c r="AK329" s="298"/>
      <c r="AL329" s="298"/>
      <c r="AM329" s="298"/>
      <c r="AN329" s="298"/>
      <c r="AO329" s="341"/>
      <c r="AP329" s="297" t="s">
        <v>235</v>
      </c>
      <c r="AQ329" s="298"/>
      <c r="AR329" s="298"/>
      <c r="AS329" s="298"/>
      <c r="AT329" s="298"/>
      <c r="AU329" s="298"/>
    </row>
    <row r="330" spans="1:47" ht="11.25" customHeight="1" x14ac:dyDescent="0.25">
      <c r="A330" s="379"/>
      <c r="B330" s="343"/>
      <c r="C330" s="853" t="s">
        <v>110</v>
      </c>
      <c r="D330" s="853"/>
      <c r="E330" s="853"/>
      <c r="F330" s="853"/>
      <c r="G330" s="853"/>
      <c r="H330" s="853"/>
      <c r="I330" s="853"/>
      <c r="J330" s="853"/>
      <c r="K330" s="853"/>
      <c r="L330" s="380">
        <v>7578.83</v>
      </c>
      <c r="M330" s="381"/>
      <c r="N330" s="392">
        <v>268442.15000000002</v>
      </c>
      <c r="O330" s="298"/>
      <c r="P330" s="298"/>
      <c r="Q330" s="298"/>
      <c r="R330" s="298"/>
      <c r="S330" s="298"/>
      <c r="T330" s="298"/>
      <c r="U330" s="298"/>
      <c r="V330" s="298"/>
      <c r="W330" s="298"/>
      <c r="X330" s="298"/>
      <c r="Y330" s="298"/>
      <c r="Z330" s="298"/>
      <c r="AA330" s="298"/>
      <c r="AB330" s="298"/>
      <c r="AC330" s="298"/>
      <c r="AD330" s="298"/>
      <c r="AE330" s="298"/>
      <c r="AF330" s="298"/>
      <c r="AG330" s="298"/>
      <c r="AH330" s="298"/>
      <c r="AI330" s="298"/>
      <c r="AJ330" s="298"/>
      <c r="AK330" s="298"/>
      <c r="AL330" s="298"/>
      <c r="AM330" s="298"/>
      <c r="AN330" s="298"/>
      <c r="AO330" s="341"/>
      <c r="AP330" s="297" t="s">
        <v>110</v>
      </c>
      <c r="AQ330" s="298"/>
      <c r="AR330" s="298"/>
      <c r="AS330" s="298"/>
      <c r="AT330" s="298"/>
      <c r="AU330" s="298"/>
    </row>
    <row r="331" spans="1:47" ht="11.25" customHeight="1" x14ac:dyDescent="0.25">
      <c r="A331" s="379"/>
      <c r="B331" s="343"/>
      <c r="C331" s="853" t="s">
        <v>111</v>
      </c>
      <c r="D331" s="853"/>
      <c r="E331" s="853"/>
      <c r="F331" s="853"/>
      <c r="G331" s="853"/>
      <c r="H331" s="853"/>
      <c r="I331" s="853"/>
      <c r="J331" s="853"/>
      <c r="K331" s="853"/>
      <c r="L331" s="380">
        <v>5608.35</v>
      </c>
      <c r="M331" s="381"/>
      <c r="N331" s="392">
        <v>198647.2</v>
      </c>
      <c r="O331" s="298"/>
      <c r="P331" s="298"/>
      <c r="Q331" s="298"/>
      <c r="R331" s="298"/>
      <c r="S331" s="298"/>
      <c r="T331" s="298"/>
      <c r="U331" s="298"/>
      <c r="V331" s="298"/>
      <c r="W331" s="298"/>
      <c r="X331" s="298"/>
      <c r="Y331" s="298"/>
      <c r="Z331" s="298"/>
      <c r="AA331" s="298"/>
      <c r="AB331" s="298"/>
      <c r="AC331" s="298"/>
      <c r="AD331" s="298"/>
      <c r="AE331" s="298"/>
      <c r="AF331" s="298"/>
      <c r="AG331" s="298"/>
      <c r="AH331" s="298"/>
      <c r="AI331" s="298"/>
      <c r="AJ331" s="298"/>
      <c r="AK331" s="298"/>
      <c r="AL331" s="298"/>
      <c r="AM331" s="298"/>
      <c r="AN331" s="298"/>
      <c r="AO331" s="341"/>
      <c r="AP331" s="297" t="s">
        <v>111</v>
      </c>
      <c r="AQ331" s="298"/>
      <c r="AR331" s="298"/>
      <c r="AS331" s="298"/>
      <c r="AT331" s="298"/>
      <c r="AU331" s="298"/>
    </row>
    <row r="332" spans="1:47" ht="11.25" customHeight="1" x14ac:dyDescent="0.25">
      <c r="A332" s="379"/>
      <c r="B332" s="343"/>
      <c r="C332" s="853" t="s">
        <v>112</v>
      </c>
      <c r="D332" s="853"/>
      <c r="E332" s="853"/>
      <c r="F332" s="853"/>
      <c r="G332" s="853"/>
      <c r="H332" s="853"/>
      <c r="I332" s="853"/>
      <c r="J332" s="853"/>
      <c r="K332" s="853"/>
      <c r="L332" s="380">
        <v>2728.4</v>
      </c>
      <c r="M332" s="381"/>
      <c r="N332" s="392">
        <v>96639.16</v>
      </c>
      <c r="O332" s="298"/>
      <c r="P332" s="298"/>
      <c r="Q332" s="298"/>
      <c r="R332" s="298"/>
      <c r="S332" s="298"/>
      <c r="T332" s="298"/>
      <c r="U332" s="298"/>
      <c r="V332" s="298"/>
      <c r="W332" s="298"/>
      <c r="X332" s="298"/>
      <c r="Y332" s="298"/>
      <c r="Z332" s="298"/>
      <c r="AA332" s="298"/>
      <c r="AB332" s="298"/>
      <c r="AC332" s="298"/>
      <c r="AD332" s="298"/>
      <c r="AE332" s="298"/>
      <c r="AF332" s="298"/>
      <c r="AG332" s="298"/>
      <c r="AH332" s="298"/>
      <c r="AI332" s="298"/>
      <c r="AJ332" s="298"/>
      <c r="AK332" s="298"/>
      <c r="AL332" s="298"/>
      <c r="AM332" s="298"/>
      <c r="AN332" s="298"/>
      <c r="AO332" s="341"/>
      <c r="AP332" s="297" t="s">
        <v>112</v>
      </c>
      <c r="AQ332" s="298"/>
      <c r="AR332" s="298"/>
      <c r="AS332" s="298"/>
      <c r="AT332" s="298"/>
      <c r="AU332" s="298"/>
    </row>
    <row r="333" spans="1:47" ht="11.25" customHeight="1" x14ac:dyDescent="0.25">
      <c r="A333" s="379"/>
      <c r="B333" s="384"/>
      <c r="C333" s="861" t="s">
        <v>364</v>
      </c>
      <c r="D333" s="861"/>
      <c r="E333" s="861"/>
      <c r="F333" s="861"/>
      <c r="G333" s="861"/>
      <c r="H333" s="861"/>
      <c r="I333" s="861"/>
      <c r="J333" s="861"/>
      <c r="K333" s="861"/>
      <c r="L333" s="385">
        <v>15915.58</v>
      </c>
      <c r="M333" s="386"/>
      <c r="N333" s="393">
        <v>563728.51</v>
      </c>
      <c r="O333" s="298"/>
      <c r="P333" s="298"/>
      <c r="Q333" s="298"/>
      <c r="R333" s="298"/>
      <c r="S333" s="298"/>
      <c r="T333" s="298"/>
      <c r="U333" s="298"/>
      <c r="V333" s="298"/>
      <c r="W333" s="298"/>
      <c r="X333" s="298"/>
      <c r="Y333" s="298"/>
      <c r="Z333" s="298"/>
      <c r="AA333" s="298"/>
      <c r="AB333" s="298"/>
      <c r="AC333" s="298"/>
      <c r="AD333" s="298"/>
      <c r="AE333" s="298"/>
      <c r="AF333" s="298"/>
      <c r="AG333" s="298"/>
      <c r="AH333" s="298"/>
      <c r="AI333" s="298"/>
      <c r="AJ333" s="298"/>
      <c r="AK333" s="298"/>
      <c r="AL333" s="298"/>
      <c r="AM333" s="298"/>
      <c r="AN333" s="298"/>
      <c r="AO333" s="341"/>
      <c r="AP333" s="298"/>
      <c r="AQ333" s="341" t="s">
        <v>364</v>
      </c>
      <c r="AR333" s="298"/>
      <c r="AS333" s="298"/>
      <c r="AT333" s="298"/>
      <c r="AU333" s="298"/>
    </row>
    <row r="334" spans="1:47" ht="11.25" customHeight="1" x14ac:dyDescent="0.25">
      <c r="A334" s="298"/>
      <c r="B334" s="373"/>
      <c r="C334" s="371"/>
      <c r="D334" s="371"/>
      <c r="E334" s="371"/>
      <c r="F334" s="371"/>
      <c r="G334" s="371"/>
      <c r="H334" s="371"/>
      <c r="I334" s="371"/>
      <c r="J334" s="371"/>
      <c r="K334" s="371"/>
      <c r="L334" s="385"/>
      <c r="M334" s="394"/>
      <c r="N334" s="395"/>
      <c r="O334" s="298"/>
      <c r="P334" s="298"/>
      <c r="Q334" s="298"/>
      <c r="R334" s="298"/>
      <c r="S334" s="298"/>
      <c r="T334" s="298"/>
      <c r="U334" s="298"/>
      <c r="V334" s="298"/>
      <c r="W334" s="298"/>
      <c r="X334" s="298"/>
      <c r="Y334" s="298"/>
      <c r="Z334" s="298"/>
      <c r="AA334" s="298"/>
      <c r="AB334" s="298"/>
      <c r="AC334" s="298"/>
      <c r="AD334" s="298"/>
      <c r="AE334" s="298"/>
      <c r="AF334" s="298"/>
      <c r="AG334" s="298"/>
      <c r="AH334" s="298"/>
      <c r="AI334" s="298"/>
      <c r="AJ334" s="298"/>
      <c r="AK334" s="298"/>
      <c r="AL334" s="298"/>
      <c r="AM334" s="298"/>
      <c r="AN334" s="298"/>
      <c r="AO334" s="298"/>
      <c r="AP334" s="298"/>
      <c r="AQ334" s="298"/>
      <c r="AR334" s="298"/>
      <c r="AS334" s="298"/>
      <c r="AT334" s="298"/>
      <c r="AU334" s="298"/>
    </row>
    <row r="335" spans="1:47" ht="11.25" customHeight="1" x14ac:dyDescent="0.25">
      <c r="A335" s="396"/>
      <c r="B335" s="397"/>
      <c r="C335" s="397"/>
      <c r="D335" s="397"/>
      <c r="E335" s="397"/>
      <c r="F335" s="397"/>
      <c r="G335" s="397"/>
      <c r="H335" s="397"/>
      <c r="I335" s="397"/>
      <c r="J335" s="397"/>
      <c r="K335" s="397"/>
      <c r="L335" s="397"/>
      <c r="M335" s="397"/>
      <c r="N335" s="397"/>
      <c r="O335" s="298"/>
      <c r="P335" s="298"/>
      <c r="Q335" s="298"/>
      <c r="R335" s="298"/>
      <c r="S335" s="298"/>
      <c r="T335" s="298"/>
      <c r="U335" s="298"/>
      <c r="V335" s="298"/>
      <c r="W335" s="298"/>
      <c r="X335" s="298"/>
      <c r="Y335" s="298"/>
      <c r="Z335" s="298"/>
      <c r="AA335" s="298"/>
      <c r="AB335" s="298"/>
      <c r="AC335" s="298"/>
      <c r="AD335" s="298"/>
      <c r="AE335" s="298"/>
      <c r="AF335" s="298"/>
      <c r="AG335" s="298"/>
      <c r="AH335" s="298"/>
      <c r="AI335" s="298"/>
      <c r="AJ335" s="298"/>
      <c r="AK335" s="298"/>
      <c r="AL335" s="298"/>
      <c r="AM335" s="298"/>
      <c r="AN335" s="298"/>
      <c r="AO335" s="298"/>
      <c r="AP335" s="298"/>
      <c r="AQ335" s="298"/>
      <c r="AR335" s="298"/>
      <c r="AS335" s="298"/>
      <c r="AT335" s="298"/>
      <c r="AU335" s="298"/>
    </row>
    <row r="336" spans="1:47" ht="11.25" customHeight="1" x14ac:dyDescent="0.25">
      <c r="A336" s="300"/>
      <c r="B336" s="398" t="s">
        <v>365</v>
      </c>
      <c r="C336" s="859"/>
      <c r="D336" s="859"/>
      <c r="E336" s="859"/>
      <c r="F336" s="859"/>
      <c r="G336" s="859"/>
      <c r="H336" s="860" t="s">
        <v>1652</v>
      </c>
      <c r="I336" s="860"/>
      <c r="J336" s="860"/>
      <c r="K336" s="860"/>
      <c r="L336" s="860"/>
      <c r="M336" s="298"/>
      <c r="N336" s="298"/>
      <c r="O336" s="298"/>
      <c r="P336" s="298"/>
      <c r="Q336" s="298"/>
      <c r="R336" s="298"/>
      <c r="S336" s="298"/>
      <c r="T336" s="298"/>
      <c r="U336" s="298"/>
      <c r="V336" s="306"/>
      <c r="W336" s="306"/>
      <c r="X336" s="306"/>
      <c r="Y336" s="306"/>
      <c r="Z336" s="306"/>
      <c r="AA336" s="306"/>
      <c r="AB336" s="306"/>
      <c r="AC336" s="306"/>
      <c r="AD336" s="306"/>
      <c r="AE336" s="306"/>
      <c r="AF336" s="306"/>
      <c r="AG336" s="306"/>
      <c r="AH336" s="306"/>
      <c r="AI336" s="306"/>
      <c r="AJ336" s="306"/>
      <c r="AK336" s="306"/>
      <c r="AL336" s="306"/>
      <c r="AM336" s="306"/>
      <c r="AN336" s="306"/>
      <c r="AO336" s="306"/>
      <c r="AP336" s="306"/>
      <c r="AQ336" s="306"/>
      <c r="AR336" s="306" t="s">
        <v>10</v>
      </c>
      <c r="AS336" s="306" t="s">
        <v>1652</v>
      </c>
      <c r="AT336" s="306"/>
      <c r="AU336" s="306"/>
    </row>
    <row r="337" spans="1:47" ht="11.25" customHeight="1" x14ac:dyDescent="0.2">
      <c r="A337" s="304"/>
      <c r="B337" s="398"/>
      <c r="C337" s="858" t="s">
        <v>367</v>
      </c>
      <c r="D337" s="858"/>
      <c r="E337" s="858"/>
      <c r="F337" s="858"/>
      <c r="G337" s="858"/>
      <c r="H337" s="858"/>
      <c r="I337" s="858"/>
      <c r="J337" s="858"/>
      <c r="K337" s="858"/>
      <c r="L337" s="858"/>
      <c r="M337" s="399"/>
      <c r="N337" s="399"/>
      <c r="O337" s="399"/>
      <c r="P337" s="399"/>
      <c r="Q337" s="399"/>
      <c r="R337" s="399"/>
      <c r="S337" s="399"/>
      <c r="T337" s="399"/>
      <c r="U337" s="399"/>
      <c r="V337" s="400"/>
      <c r="W337" s="400"/>
      <c r="X337" s="400"/>
      <c r="Y337" s="400"/>
      <c r="Z337" s="400"/>
      <c r="AA337" s="400"/>
      <c r="AB337" s="400"/>
      <c r="AC337" s="400"/>
      <c r="AD337" s="400"/>
      <c r="AE337" s="400"/>
      <c r="AF337" s="400"/>
      <c r="AG337" s="400"/>
      <c r="AH337" s="400"/>
      <c r="AI337" s="400"/>
      <c r="AJ337" s="400"/>
      <c r="AK337" s="400"/>
      <c r="AL337" s="400"/>
      <c r="AM337" s="400"/>
      <c r="AN337" s="400"/>
      <c r="AO337" s="400"/>
      <c r="AP337" s="400"/>
      <c r="AQ337" s="400"/>
      <c r="AR337" s="400"/>
      <c r="AS337" s="400"/>
      <c r="AT337" s="400"/>
      <c r="AU337" s="400"/>
    </row>
    <row r="338" spans="1:47" ht="11.25" customHeight="1" x14ac:dyDescent="0.25">
      <c r="A338" s="300"/>
      <c r="B338" s="398" t="s">
        <v>368</v>
      </c>
      <c r="C338" s="859"/>
      <c r="D338" s="859"/>
      <c r="E338" s="859"/>
      <c r="F338" s="859"/>
      <c r="G338" s="859"/>
      <c r="H338" s="860" t="s">
        <v>690</v>
      </c>
      <c r="I338" s="860"/>
      <c r="J338" s="860"/>
      <c r="K338" s="860"/>
      <c r="L338" s="860"/>
      <c r="M338" s="298"/>
      <c r="N338" s="298"/>
      <c r="O338" s="298"/>
      <c r="P338" s="298"/>
      <c r="Q338" s="298"/>
      <c r="R338" s="298"/>
      <c r="S338" s="298"/>
      <c r="T338" s="298"/>
      <c r="U338" s="298"/>
      <c r="V338" s="306"/>
      <c r="W338" s="306"/>
      <c r="X338" s="306"/>
      <c r="Y338" s="306"/>
      <c r="Z338" s="306"/>
      <c r="AA338" s="306"/>
      <c r="AB338" s="306"/>
      <c r="AC338" s="306"/>
      <c r="AD338" s="306"/>
      <c r="AE338" s="306"/>
      <c r="AF338" s="306"/>
      <c r="AG338" s="306"/>
      <c r="AH338" s="306"/>
      <c r="AI338" s="306"/>
      <c r="AJ338" s="306"/>
      <c r="AK338" s="306"/>
      <c r="AL338" s="306"/>
      <c r="AM338" s="306"/>
      <c r="AN338" s="306"/>
      <c r="AO338" s="306"/>
      <c r="AP338" s="306"/>
      <c r="AQ338" s="306"/>
      <c r="AR338" s="306"/>
      <c r="AS338" s="306"/>
      <c r="AT338" s="306" t="s">
        <v>10</v>
      </c>
      <c r="AU338" s="306" t="s">
        <v>690</v>
      </c>
    </row>
    <row r="339" spans="1:47" ht="11.25" customHeight="1" x14ac:dyDescent="0.2">
      <c r="A339" s="304"/>
      <c r="B339" s="399"/>
      <c r="C339" s="858" t="s">
        <v>367</v>
      </c>
      <c r="D339" s="858"/>
      <c r="E339" s="858"/>
      <c r="F339" s="858"/>
      <c r="G339" s="858"/>
      <c r="H339" s="858"/>
      <c r="I339" s="858"/>
      <c r="J339" s="858"/>
      <c r="K339" s="858"/>
      <c r="L339" s="858"/>
      <c r="M339" s="399"/>
      <c r="N339" s="399"/>
      <c r="O339" s="399"/>
      <c r="P339" s="399"/>
      <c r="Q339" s="399"/>
      <c r="R339" s="399"/>
      <c r="S339" s="399"/>
      <c r="T339" s="399"/>
      <c r="U339" s="399"/>
      <c r="V339" s="400"/>
      <c r="W339" s="400"/>
      <c r="X339" s="400"/>
      <c r="Y339" s="400"/>
      <c r="Z339" s="400"/>
      <c r="AA339" s="400"/>
      <c r="AB339" s="400"/>
      <c r="AC339" s="400"/>
      <c r="AD339" s="400"/>
      <c r="AE339" s="400"/>
      <c r="AF339" s="400"/>
      <c r="AG339" s="400"/>
      <c r="AH339" s="400"/>
      <c r="AI339" s="400"/>
      <c r="AJ339" s="400"/>
      <c r="AK339" s="400"/>
      <c r="AL339" s="400"/>
      <c r="AM339" s="400"/>
      <c r="AN339" s="400"/>
      <c r="AO339" s="400"/>
      <c r="AP339" s="400"/>
      <c r="AQ339" s="400"/>
      <c r="AR339" s="400"/>
      <c r="AS339" s="400"/>
      <c r="AT339" s="400"/>
      <c r="AU339" s="400"/>
    </row>
    <row r="340" spans="1:47" ht="11.25" customHeight="1" x14ac:dyDescent="0.2">
      <c r="A340" s="300"/>
      <c r="B340" s="302"/>
      <c r="C340" s="401"/>
      <c r="D340" s="401"/>
      <c r="E340" s="401"/>
      <c r="F340" s="401"/>
      <c r="G340" s="401"/>
      <c r="H340" s="401"/>
      <c r="I340" s="401"/>
      <c r="J340" s="401"/>
      <c r="K340" s="401"/>
      <c r="L340" s="401"/>
      <c r="M340" s="302"/>
      <c r="N340" s="302"/>
      <c r="O340" s="302"/>
      <c r="P340" s="302"/>
      <c r="Q340" s="302"/>
      <c r="R340" s="302"/>
      <c r="S340" s="302"/>
      <c r="T340" s="302"/>
      <c r="U340" s="302"/>
      <c r="V340" s="306"/>
      <c r="W340" s="306"/>
      <c r="X340" s="306"/>
      <c r="Y340" s="306"/>
      <c r="Z340" s="306"/>
      <c r="AA340" s="306"/>
      <c r="AB340" s="306"/>
      <c r="AC340" s="306"/>
      <c r="AD340" s="306"/>
      <c r="AE340" s="306"/>
      <c r="AF340" s="306"/>
      <c r="AG340" s="306"/>
      <c r="AH340" s="306"/>
      <c r="AI340" s="306"/>
      <c r="AJ340" s="306"/>
      <c r="AK340" s="306"/>
      <c r="AL340" s="306"/>
      <c r="AM340" s="306"/>
      <c r="AN340" s="306"/>
      <c r="AO340" s="306"/>
      <c r="AP340" s="306"/>
      <c r="AQ340" s="306"/>
      <c r="AR340" s="306"/>
      <c r="AS340" s="306"/>
      <c r="AT340" s="306"/>
      <c r="AU340" s="306"/>
    </row>
    <row r="341" spans="1:47" ht="11.25" customHeight="1" x14ac:dyDescent="0.25">
      <c r="A341" s="848" t="s">
        <v>370</v>
      </c>
      <c r="B341" s="848"/>
      <c r="C341" s="848"/>
      <c r="D341" s="848"/>
      <c r="E341" s="848"/>
      <c r="F341" s="848"/>
      <c r="G341" s="848"/>
      <c r="H341" s="848"/>
      <c r="I341" s="848"/>
      <c r="J341" s="848"/>
      <c r="K341" s="848"/>
      <c r="L341" s="848"/>
      <c r="M341" s="848"/>
      <c r="N341" s="848"/>
      <c r="O341" s="389"/>
      <c r="P341" s="389"/>
      <c r="Q341" s="298"/>
      <c r="R341" s="298"/>
      <c r="S341" s="298"/>
      <c r="T341" s="298"/>
      <c r="U341" s="298"/>
      <c r="V341" s="298"/>
      <c r="W341" s="298"/>
      <c r="X341" s="298"/>
      <c r="Y341" s="298"/>
      <c r="Z341" s="298"/>
      <c r="AA341" s="298"/>
      <c r="AB341" s="298"/>
      <c r="AC341" s="298"/>
      <c r="AD341" s="298"/>
      <c r="AE341" s="298"/>
      <c r="AF341" s="298"/>
      <c r="AG341" s="298"/>
      <c r="AH341" s="298"/>
      <c r="AI341" s="298"/>
      <c r="AJ341" s="298"/>
      <c r="AK341" s="298"/>
      <c r="AL341" s="298"/>
      <c r="AM341" s="298"/>
      <c r="AN341" s="298"/>
      <c r="AO341" s="298"/>
      <c r="AP341" s="298"/>
      <c r="AQ341" s="298"/>
      <c r="AR341" s="298"/>
      <c r="AS341" s="298"/>
      <c r="AT341" s="298"/>
      <c r="AU341" s="298"/>
    </row>
    <row r="342" spans="1:47" ht="11.25" customHeight="1" x14ac:dyDescent="0.25">
      <c r="A342" s="848" t="s">
        <v>371</v>
      </c>
      <c r="B342" s="848"/>
      <c r="C342" s="848"/>
      <c r="D342" s="848"/>
      <c r="E342" s="848"/>
      <c r="F342" s="848"/>
      <c r="G342" s="848"/>
      <c r="H342" s="848"/>
      <c r="I342" s="848"/>
      <c r="J342" s="848"/>
      <c r="K342" s="848"/>
      <c r="L342" s="848"/>
      <c r="M342" s="848"/>
      <c r="N342" s="848"/>
      <c r="O342" s="389"/>
      <c r="P342" s="389"/>
      <c r="Q342" s="298"/>
      <c r="R342" s="298"/>
      <c r="S342" s="298"/>
      <c r="T342" s="298"/>
      <c r="U342" s="298"/>
      <c r="V342" s="298"/>
      <c r="W342" s="298"/>
      <c r="X342" s="298"/>
      <c r="Y342" s="298"/>
      <c r="Z342" s="298"/>
      <c r="AA342" s="298"/>
      <c r="AB342" s="298"/>
      <c r="AC342" s="298"/>
      <c r="AD342" s="298"/>
      <c r="AE342" s="298"/>
      <c r="AF342" s="298"/>
      <c r="AG342" s="298"/>
      <c r="AH342" s="298"/>
      <c r="AI342" s="298"/>
      <c r="AJ342" s="298"/>
      <c r="AK342" s="298"/>
      <c r="AL342" s="298"/>
      <c r="AM342" s="298"/>
      <c r="AN342" s="298"/>
      <c r="AO342" s="298"/>
      <c r="AP342" s="298"/>
      <c r="AQ342" s="298"/>
      <c r="AR342" s="298"/>
      <c r="AS342" s="298"/>
      <c r="AT342" s="298"/>
      <c r="AU342" s="298"/>
    </row>
    <row r="343" spans="1:47" ht="11.25" customHeight="1" x14ac:dyDescent="0.25">
      <c r="A343" s="848" t="s">
        <v>372</v>
      </c>
      <c r="B343" s="848"/>
      <c r="C343" s="848"/>
      <c r="D343" s="848"/>
      <c r="E343" s="848"/>
      <c r="F343" s="848"/>
      <c r="G343" s="848"/>
      <c r="H343" s="848"/>
      <c r="I343" s="848"/>
      <c r="J343" s="848"/>
      <c r="K343" s="848"/>
      <c r="L343" s="848"/>
      <c r="M343" s="848"/>
      <c r="N343" s="848"/>
      <c r="O343" s="389"/>
      <c r="P343" s="389"/>
      <c r="Q343" s="298"/>
      <c r="R343" s="298"/>
      <c r="S343" s="298"/>
      <c r="T343" s="298"/>
      <c r="U343" s="298"/>
      <c r="V343" s="298"/>
      <c r="W343" s="298"/>
      <c r="X343" s="298"/>
      <c r="Y343" s="298"/>
      <c r="Z343" s="298"/>
      <c r="AA343" s="298"/>
      <c r="AB343" s="298"/>
      <c r="AC343" s="298"/>
      <c r="AD343" s="298"/>
      <c r="AE343" s="298"/>
      <c r="AF343" s="298"/>
      <c r="AG343" s="298"/>
      <c r="AH343" s="298"/>
      <c r="AI343" s="298"/>
      <c r="AJ343" s="298"/>
      <c r="AK343" s="298"/>
      <c r="AL343" s="298"/>
      <c r="AM343" s="298"/>
      <c r="AN343" s="298"/>
      <c r="AO343" s="298"/>
      <c r="AP343" s="298"/>
      <c r="AQ343" s="298"/>
      <c r="AR343" s="298"/>
      <c r="AS343" s="298"/>
      <c r="AT343" s="298"/>
      <c r="AU343" s="298"/>
    </row>
    <row r="344" spans="1:47" ht="11.25" customHeight="1" x14ac:dyDescent="0.25">
      <c r="A344" s="298"/>
      <c r="B344" s="298"/>
      <c r="C344" s="298"/>
      <c r="D344" s="298"/>
      <c r="E344" s="298"/>
      <c r="F344" s="298"/>
      <c r="G344" s="298"/>
      <c r="H344" s="298"/>
      <c r="I344" s="298"/>
      <c r="J344" s="298"/>
      <c r="K344" s="298"/>
      <c r="L344" s="298"/>
      <c r="M344" s="298"/>
      <c r="N344" s="298"/>
      <c r="O344" s="298"/>
      <c r="P344" s="298"/>
      <c r="Q344" s="298"/>
      <c r="R344" s="298"/>
      <c r="S344" s="298"/>
      <c r="T344" s="298"/>
      <c r="U344" s="298"/>
      <c r="V344" s="298"/>
      <c r="W344" s="298"/>
      <c r="X344" s="298"/>
      <c r="Y344" s="298"/>
      <c r="Z344" s="298"/>
      <c r="AA344" s="298"/>
      <c r="AB344" s="298"/>
      <c r="AC344" s="298"/>
      <c r="AD344" s="298"/>
      <c r="AE344" s="298"/>
      <c r="AF344" s="298"/>
      <c r="AG344" s="298"/>
      <c r="AH344" s="298"/>
      <c r="AI344" s="298"/>
      <c r="AJ344" s="298"/>
      <c r="AK344" s="298"/>
      <c r="AL344" s="298"/>
      <c r="AM344" s="298"/>
      <c r="AN344" s="298"/>
      <c r="AO344" s="298"/>
      <c r="AP344" s="298"/>
      <c r="AQ344" s="298"/>
      <c r="AR344" s="298"/>
      <c r="AS344" s="298"/>
      <c r="AT344" s="298"/>
      <c r="AU344" s="298"/>
    </row>
    <row r="345" spans="1:47" ht="11.25" customHeight="1" x14ac:dyDescent="0.25">
      <c r="A345" s="298"/>
      <c r="B345" s="402"/>
      <c r="C345" s="298"/>
      <c r="D345" s="402"/>
      <c r="E345" s="298"/>
      <c r="F345" s="402"/>
      <c r="G345" s="298"/>
      <c r="H345" s="298"/>
      <c r="I345" s="298"/>
      <c r="J345" s="298"/>
      <c r="K345" s="298"/>
      <c r="L345" s="298"/>
      <c r="M345" s="298"/>
      <c r="N345" s="298"/>
      <c r="O345" s="298"/>
      <c r="P345" s="298"/>
      <c r="Q345" s="298"/>
      <c r="R345" s="298"/>
      <c r="S345" s="298"/>
      <c r="T345" s="298"/>
      <c r="U345" s="298"/>
      <c r="V345" s="298"/>
      <c r="W345" s="298"/>
      <c r="X345" s="298"/>
      <c r="Y345" s="298"/>
      <c r="Z345" s="298"/>
      <c r="AA345" s="298"/>
      <c r="AB345" s="298"/>
      <c r="AC345" s="298"/>
      <c r="AD345" s="298"/>
      <c r="AE345" s="298"/>
      <c r="AF345" s="298"/>
      <c r="AG345" s="298"/>
      <c r="AH345" s="298"/>
      <c r="AI345" s="298"/>
      <c r="AJ345" s="298"/>
      <c r="AK345" s="298"/>
      <c r="AL345" s="298"/>
      <c r="AM345" s="298"/>
      <c r="AN345" s="298"/>
      <c r="AO345" s="298"/>
      <c r="AP345" s="298"/>
      <c r="AQ345" s="298"/>
      <c r="AR345" s="298"/>
      <c r="AS345" s="298"/>
      <c r="AT345" s="298"/>
      <c r="AU345" s="298"/>
    </row>
  </sheetData>
  <mergeCells count="332"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204:E204"/>
    <mergeCell ref="C205:E205"/>
    <mergeCell ref="C206:E206"/>
    <mergeCell ref="C207:E207"/>
    <mergeCell ref="C208:E208"/>
    <mergeCell ref="A199:N199"/>
    <mergeCell ref="C200:E200"/>
    <mergeCell ref="C201:E201"/>
    <mergeCell ref="C202:E202"/>
    <mergeCell ref="C203:E203"/>
    <mergeCell ref="C254:E254"/>
    <mergeCell ref="C255:E255"/>
    <mergeCell ref="C257:K257"/>
    <mergeCell ref="C258:K258"/>
    <mergeCell ref="C259:K259"/>
    <mergeCell ref="C249:E249"/>
    <mergeCell ref="C250:E250"/>
    <mergeCell ref="C251:E251"/>
    <mergeCell ref="C252:E252"/>
    <mergeCell ref="C253:E253"/>
    <mergeCell ref="C317:K317"/>
    <mergeCell ref="C318:K318"/>
    <mergeCell ref="C320:K320"/>
    <mergeCell ref="C321:K321"/>
    <mergeCell ref="C322:K322"/>
    <mergeCell ref="C312:K312"/>
    <mergeCell ref="C313:K313"/>
    <mergeCell ref="C314:K314"/>
    <mergeCell ref="C315:K315"/>
    <mergeCell ref="C316:K316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C339:L339"/>
    <mergeCell ref="A341:N341"/>
    <mergeCell ref="A342:N342"/>
    <mergeCell ref="A343:N343"/>
    <mergeCell ref="C333:K333"/>
    <mergeCell ref="C336:G336"/>
    <mergeCell ref="H336:L336"/>
    <mergeCell ref="C337:L337"/>
    <mergeCell ref="C338:G338"/>
    <mergeCell ref="H338:L338"/>
    <mergeCell ref="C307:K307"/>
    <mergeCell ref="C308:K308"/>
    <mergeCell ref="C309:K309"/>
    <mergeCell ref="C310:K310"/>
    <mergeCell ref="C311:K311"/>
    <mergeCell ref="C301:E301"/>
    <mergeCell ref="C302:E302"/>
    <mergeCell ref="C303:E303"/>
    <mergeCell ref="C305:K305"/>
    <mergeCell ref="C306:K306"/>
    <mergeCell ref="C296:E296"/>
    <mergeCell ref="C297:E297"/>
    <mergeCell ref="C298:E298"/>
    <mergeCell ref="C299:E299"/>
    <mergeCell ref="C300:E300"/>
    <mergeCell ref="C291:K291"/>
    <mergeCell ref="C292:K292"/>
    <mergeCell ref="C293:K293"/>
    <mergeCell ref="C294:K294"/>
    <mergeCell ref="A295:N295"/>
    <mergeCell ref="C289:K289"/>
    <mergeCell ref="C290:K290"/>
    <mergeCell ref="C286:K286"/>
    <mergeCell ref="C287:K287"/>
    <mergeCell ref="C288:K288"/>
    <mergeCell ref="C281:K281"/>
    <mergeCell ref="C282:K282"/>
    <mergeCell ref="C283:K283"/>
    <mergeCell ref="C284:K284"/>
    <mergeCell ref="C285:K285"/>
    <mergeCell ref="C276:E276"/>
    <mergeCell ref="C277:E277"/>
    <mergeCell ref="C278:E278"/>
    <mergeCell ref="C279:E279"/>
    <mergeCell ref="C275:E275"/>
    <mergeCell ref="C270:K270"/>
    <mergeCell ref="A271:N271"/>
    <mergeCell ref="C272:E272"/>
    <mergeCell ref="C273:E273"/>
    <mergeCell ref="C274:E274"/>
    <mergeCell ref="C265:K265"/>
    <mergeCell ref="C266:K266"/>
    <mergeCell ref="C267:K267"/>
    <mergeCell ref="C268:K268"/>
    <mergeCell ref="C269:K269"/>
    <mergeCell ref="C263:K263"/>
    <mergeCell ref="C260:K260"/>
    <mergeCell ref="C261:K261"/>
    <mergeCell ref="C262:K262"/>
    <mergeCell ref="C264:K264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8:E238"/>
    <mergeCell ref="C234:E234"/>
    <mergeCell ref="C235:E235"/>
    <mergeCell ref="C236:E236"/>
    <mergeCell ref="C237:E237"/>
    <mergeCell ref="C229:E229"/>
    <mergeCell ref="C230:E230"/>
    <mergeCell ref="C231:E231"/>
    <mergeCell ref="C232:E232"/>
    <mergeCell ref="C233:E233"/>
    <mergeCell ref="C226:E226"/>
    <mergeCell ref="C227:E227"/>
    <mergeCell ref="C228:E228"/>
    <mergeCell ref="C224:E224"/>
    <mergeCell ref="C225:E225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183:E183"/>
    <mergeCell ref="C185:K185"/>
    <mergeCell ref="C186:K186"/>
    <mergeCell ref="C187:K187"/>
    <mergeCell ref="C188:K188"/>
    <mergeCell ref="C178:E178"/>
    <mergeCell ref="C179:E179"/>
    <mergeCell ref="C180:E180"/>
    <mergeCell ref="C181:E181"/>
    <mergeCell ref="C182:E182"/>
    <mergeCell ref="C177:E177"/>
    <mergeCell ref="C173:E173"/>
    <mergeCell ref="C174:E174"/>
    <mergeCell ref="C175:E175"/>
    <mergeCell ref="C176:E176"/>
    <mergeCell ref="C168:E168"/>
    <mergeCell ref="C169:E169"/>
    <mergeCell ref="C170:E170"/>
    <mergeCell ref="C171:E171"/>
    <mergeCell ref="C172:E172"/>
    <mergeCell ref="C165:E165"/>
    <mergeCell ref="C166:E166"/>
    <mergeCell ref="C167:E167"/>
    <mergeCell ref="C163:E163"/>
    <mergeCell ref="C164:E164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K123"/>
    <mergeCell ref="C124:K124"/>
    <mergeCell ref="C125:K125"/>
    <mergeCell ref="C126:K126"/>
    <mergeCell ref="A127:N127"/>
    <mergeCell ref="C118:K118"/>
    <mergeCell ref="C119:K119"/>
    <mergeCell ref="C120:K120"/>
    <mergeCell ref="C121:K121"/>
    <mergeCell ref="C122:K122"/>
    <mergeCell ref="C116:K116"/>
    <mergeCell ref="C117:K117"/>
    <mergeCell ref="C113:K113"/>
    <mergeCell ref="C114:K114"/>
    <mergeCell ref="C115:K115"/>
    <mergeCell ref="C107:E107"/>
    <mergeCell ref="C108:E108"/>
    <mergeCell ref="C109:E109"/>
    <mergeCell ref="C110:E110"/>
    <mergeCell ref="C111:E111"/>
    <mergeCell ref="C103:E103"/>
    <mergeCell ref="C104:E104"/>
    <mergeCell ref="C105:E105"/>
    <mergeCell ref="C106:E106"/>
    <mergeCell ref="C102:E102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91:E91"/>
    <mergeCell ref="C87:E87"/>
    <mergeCell ref="C88:E88"/>
    <mergeCell ref="C89:E89"/>
    <mergeCell ref="C90:E90"/>
    <mergeCell ref="C82:E82"/>
    <mergeCell ref="C83:E83"/>
    <mergeCell ref="C84:E84"/>
    <mergeCell ref="C85:E85"/>
    <mergeCell ref="C86:E86"/>
    <mergeCell ref="C79:E79"/>
    <mergeCell ref="C80:E80"/>
    <mergeCell ref="C81:E81"/>
    <mergeCell ref="C77:E77"/>
    <mergeCell ref="C78:E78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5:E55"/>
    <mergeCell ref="C56:E56"/>
    <mergeCell ref="C52:E52"/>
    <mergeCell ref="C53:E53"/>
    <mergeCell ref="C54:E54"/>
    <mergeCell ref="C47:E47"/>
    <mergeCell ref="C48:E48"/>
    <mergeCell ref="C49:E49"/>
    <mergeCell ref="C50:E50"/>
    <mergeCell ref="C51:E51"/>
    <mergeCell ref="C44:E44"/>
    <mergeCell ref="C45:E45"/>
    <mergeCell ref="C46:E46"/>
    <mergeCell ref="C42:E42"/>
    <mergeCell ref="N35:N37"/>
    <mergeCell ref="C38:E38"/>
    <mergeCell ref="A39:N39"/>
    <mergeCell ref="C40:E40"/>
    <mergeCell ref="C41:E41"/>
    <mergeCell ref="A35:A37"/>
    <mergeCell ref="B35:B37"/>
    <mergeCell ref="C35:E37"/>
    <mergeCell ref="F35:F37"/>
    <mergeCell ref="G35:I36"/>
    <mergeCell ref="J35:L36"/>
    <mergeCell ref="M35:M37"/>
    <mergeCell ref="A17:N17"/>
    <mergeCell ref="A18:N18"/>
    <mergeCell ref="A9:F9"/>
    <mergeCell ref="G9:N9"/>
    <mergeCell ref="A10:F10"/>
    <mergeCell ref="G10:N10"/>
    <mergeCell ref="A11:F11"/>
    <mergeCell ref="G11:N11"/>
    <mergeCell ref="C43:E43"/>
    <mergeCell ref="A20:N20"/>
    <mergeCell ref="A21:N21"/>
    <mergeCell ref="B23:F23"/>
    <mergeCell ref="B24:F24"/>
    <mergeCell ref="D26:F26"/>
    <mergeCell ref="L33:M33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  <rowBreaks count="1" manualBreakCount="1">
    <brk id="34" max="312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646D1-DFE9-42B2-82A4-703237570A33}">
  <sheetPr>
    <pageSetUpPr fitToPage="1"/>
  </sheetPr>
  <dimension ref="A1:AU337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47" s="4" customFormat="1" ht="15" x14ac:dyDescent="0.25">
      <c r="A1" s="412"/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3" t="s">
        <v>0</v>
      </c>
      <c r="O1" s="412"/>
      <c r="P1" s="412"/>
      <c r="Q1" s="412"/>
      <c r="R1" s="412"/>
      <c r="S1" s="412"/>
      <c r="T1" s="412"/>
      <c r="U1" s="412"/>
      <c r="V1" s="412"/>
      <c r="W1" s="412"/>
      <c r="X1" s="412"/>
      <c r="Y1" s="412"/>
      <c r="Z1" s="412"/>
      <c r="AA1" s="412"/>
      <c r="AB1" s="412"/>
      <c r="AC1" s="412"/>
      <c r="AD1" s="406"/>
      <c r="AE1" s="406"/>
      <c r="AF1" s="406"/>
      <c r="AG1" s="406"/>
      <c r="AH1" s="406"/>
      <c r="AI1" s="406"/>
      <c r="AJ1" s="406"/>
      <c r="AK1" s="406"/>
      <c r="AL1" s="406"/>
      <c r="AM1" s="406"/>
      <c r="AN1" s="406"/>
      <c r="AO1" s="406"/>
      <c r="AP1" s="406"/>
      <c r="AQ1" s="406"/>
      <c r="AR1" s="406"/>
      <c r="AS1" s="406"/>
      <c r="AT1" s="406"/>
      <c r="AU1" s="406"/>
    </row>
    <row r="2" spans="1:47" s="4" customFormat="1" ht="11.25" customHeight="1" x14ac:dyDescent="0.25">
      <c r="A2" s="414"/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5" t="s">
        <v>1</v>
      </c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06"/>
      <c r="AE2" s="406"/>
      <c r="AF2" s="406"/>
      <c r="AG2" s="406"/>
      <c r="AH2" s="406"/>
      <c r="AI2" s="406"/>
      <c r="AJ2" s="406"/>
      <c r="AK2" s="406"/>
      <c r="AL2" s="406"/>
      <c r="AM2" s="406"/>
      <c r="AN2" s="406"/>
      <c r="AO2" s="406"/>
      <c r="AP2" s="406"/>
      <c r="AQ2" s="406"/>
      <c r="AR2" s="406"/>
      <c r="AS2" s="406"/>
      <c r="AT2" s="406"/>
      <c r="AU2" s="406"/>
    </row>
    <row r="3" spans="1:47" s="4" customFormat="1" ht="6.75" customHeight="1" x14ac:dyDescent="0.25">
      <c r="A3" s="414"/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3"/>
      <c r="O3" s="412"/>
      <c r="P3" s="412"/>
      <c r="Q3" s="412"/>
      <c r="R3" s="412"/>
      <c r="S3" s="412"/>
      <c r="T3" s="412"/>
      <c r="U3" s="412"/>
      <c r="V3" s="412"/>
      <c r="W3" s="412"/>
      <c r="X3" s="412"/>
      <c r="Y3" s="412"/>
      <c r="Z3" s="412"/>
      <c r="AA3" s="412"/>
      <c r="AB3" s="412"/>
      <c r="AC3" s="412"/>
      <c r="AD3" s="406"/>
      <c r="AE3" s="406"/>
      <c r="AF3" s="406"/>
      <c r="AG3" s="406"/>
      <c r="AH3" s="406"/>
      <c r="AI3" s="406"/>
      <c r="AJ3" s="406"/>
      <c r="AK3" s="406"/>
      <c r="AL3" s="406"/>
      <c r="AM3" s="406"/>
      <c r="AN3" s="406"/>
      <c r="AO3" s="406"/>
      <c r="AP3" s="406"/>
      <c r="AQ3" s="406"/>
      <c r="AR3" s="406"/>
      <c r="AS3" s="406"/>
      <c r="AT3" s="406"/>
      <c r="AU3" s="406"/>
    </row>
    <row r="4" spans="1:47" s="4" customFormat="1" ht="2.25" customHeight="1" x14ac:dyDescent="0.25">
      <c r="A4" s="417"/>
      <c r="B4" s="418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06"/>
      <c r="AE4" s="406"/>
      <c r="AF4" s="406"/>
      <c r="AG4" s="406"/>
      <c r="AH4" s="406"/>
      <c r="AI4" s="406"/>
      <c r="AJ4" s="406"/>
      <c r="AK4" s="406"/>
      <c r="AL4" s="406"/>
      <c r="AM4" s="406"/>
      <c r="AN4" s="406"/>
      <c r="AO4" s="406"/>
      <c r="AP4" s="406"/>
      <c r="AQ4" s="406"/>
      <c r="AR4" s="406"/>
      <c r="AS4" s="406"/>
      <c r="AT4" s="406"/>
      <c r="AU4" s="406"/>
    </row>
    <row r="5" spans="1:47" s="4" customFormat="1" ht="11.25" customHeight="1" x14ac:dyDescent="0.25">
      <c r="A5" s="417" t="s">
        <v>2</v>
      </c>
      <c r="B5" s="418"/>
      <c r="C5" s="414"/>
      <c r="D5" s="412"/>
      <c r="E5" s="414"/>
      <c r="F5" s="414"/>
      <c r="G5" s="834" t="s">
        <v>3</v>
      </c>
      <c r="H5" s="834"/>
      <c r="I5" s="834"/>
      <c r="J5" s="834"/>
      <c r="K5" s="834"/>
      <c r="L5" s="834"/>
      <c r="M5" s="834"/>
      <c r="N5" s="834"/>
      <c r="O5" s="412"/>
      <c r="P5" s="412"/>
      <c r="Q5" s="412"/>
      <c r="R5" s="412"/>
      <c r="S5" s="412"/>
      <c r="T5" s="412"/>
      <c r="U5" s="412"/>
      <c r="V5" s="412"/>
      <c r="W5" s="412"/>
      <c r="X5" s="412"/>
      <c r="Y5" s="412"/>
      <c r="Z5" s="412"/>
      <c r="AA5" s="412"/>
      <c r="AB5" s="412"/>
      <c r="AC5" s="412"/>
      <c r="AD5" s="406"/>
      <c r="AE5" s="406"/>
      <c r="AF5" s="406"/>
      <c r="AG5" s="406"/>
      <c r="AH5" s="406"/>
      <c r="AI5" s="406"/>
      <c r="AJ5" s="406"/>
      <c r="AK5" s="406"/>
      <c r="AL5" s="406"/>
      <c r="AM5" s="406"/>
      <c r="AN5" s="406"/>
      <c r="AO5" s="406"/>
      <c r="AP5" s="406"/>
      <c r="AQ5" s="406"/>
      <c r="AR5" s="406"/>
      <c r="AS5" s="406"/>
      <c r="AT5" s="406"/>
      <c r="AU5" s="406"/>
    </row>
    <row r="6" spans="1:47" s="4" customFormat="1" ht="45" customHeight="1" x14ac:dyDescent="0.25">
      <c r="A6" s="417" t="s">
        <v>4</v>
      </c>
      <c r="B6" s="418"/>
      <c r="C6" s="414"/>
      <c r="D6" s="412"/>
      <c r="E6" s="419"/>
      <c r="F6" s="419"/>
      <c r="G6" s="862" t="s">
        <v>5</v>
      </c>
      <c r="H6" s="862"/>
      <c r="I6" s="862"/>
      <c r="J6" s="862"/>
      <c r="K6" s="862"/>
      <c r="L6" s="862"/>
      <c r="M6" s="862"/>
      <c r="N6" s="862"/>
      <c r="O6" s="412"/>
      <c r="P6" s="412"/>
      <c r="Q6" s="412"/>
      <c r="R6" s="412"/>
      <c r="S6" s="412"/>
      <c r="T6" s="412"/>
      <c r="U6" s="412"/>
      <c r="V6" s="420" t="s">
        <v>5</v>
      </c>
      <c r="W6" s="412"/>
      <c r="X6" s="412"/>
      <c r="Y6" s="412"/>
      <c r="Z6" s="412"/>
      <c r="AA6" s="412"/>
      <c r="AB6" s="412"/>
      <c r="AC6" s="412"/>
      <c r="AD6" s="406"/>
      <c r="AE6" s="406"/>
      <c r="AF6" s="406"/>
      <c r="AG6" s="406"/>
      <c r="AH6" s="406"/>
      <c r="AI6" s="406"/>
      <c r="AJ6" s="406"/>
      <c r="AK6" s="406"/>
      <c r="AL6" s="406"/>
      <c r="AM6" s="406"/>
      <c r="AN6" s="406"/>
      <c r="AO6" s="406"/>
      <c r="AP6" s="406"/>
      <c r="AQ6" s="406"/>
      <c r="AR6" s="406"/>
      <c r="AS6" s="406"/>
      <c r="AT6" s="406"/>
      <c r="AU6" s="406"/>
    </row>
    <row r="7" spans="1:47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62" t="s">
        <v>7</v>
      </c>
      <c r="H7" s="862"/>
      <c r="I7" s="862"/>
      <c r="J7" s="862"/>
      <c r="K7" s="862"/>
      <c r="L7" s="862"/>
      <c r="M7" s="862"/>
      <c r="N7" s="862"/>
      <c r="O7" s="412"/>
      <c r="P7" s="421" t="s">
        <v>6</v>
      </c>
      <c r="Q7" s="421" t="s">
        <v>7</v>
      </c>
      <c r="R7" s="422"/>
      <c r="S7" s="422"/>
      <c r="T7" s="422"/>
      <c r="U7" s="422"/>
      <c r="V7" s="412"/>
      <c r="W7" s="420" t="s">
        <v>7</v>
      </c>
      <c r="X7" s="412"/>
      <c r="Y7" s="412"/>
      <c r="Z7" s="412"/>
      <c r="AA7" s="412"/>
      <c r="AB7" s="412"/>
      <c r="AC7" s="412"/>
      <c r="AD7" s="406"/>
      <c r="AE7" s="406"/>
      <c r="AF7" s="406"/>
      <c r="AG7" s="406"/>
      <c r="AH7" s="406"/>
      <c r="AI7" s="406"/>
      <c r="AJ7" s="406"/>
      <c r="AK7" s="406"/>
      <c r="AL7" s="406"/>
      <c r="AM7" s="406"/>
      <c r="AN7" s="406"/>
      <c r="AO7" s="406"/>
      <c r="AP7" s="406"/>
      <c r="AQ7" s="406"/>
      <c r="AR7" s="406"/>
      <c r="AS7" s="406"/>
      <c r="AT7" s="406"/>
      <c r="AU7" s="406"/>
    </row>
    <row r="8" spans="1:47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62"/>
      <c r="H8" s="862"/>
      <c r="I8" s="862"/>
      <c r="J8" s="862"/>
      <c r="K8" s="862"/>
      <c r="L8" s="862"/>
      <c r="M8" s="862"/>
      <c r="N8" s="862"/>
      <c r="O8" s="412"/>
      <c r="P8" s="421" t="s">
        <v>9</v>
      </c>
      <c r="Q8" s="421"/>
      <c r="R8" s="422"/>
      <c r="S8" s="422"/>
      <c r="T8" s="422"/>
      <c r="U8" s="422"/>
      <c r="V8" s="412"/>
      <c r="W8" s="412"/>
      <c r="X8" s="420" t="s">
        <v>10</v>
      </c>
      <c r="Y8" s="412"/>
      <c r="Z8" s="412"/>
      <c r="AA8" s="412"/>
      <c r="AB8" s="412"/>
      <c r="AC8" s="412"/>
      <c r="AD8" s="406"/>
      <c r="AE8" s="406"/>
      <c r="AF8" s="406"/>
      <c r="AG8" s="406"/>
      <c r="AH8" s="406"/>
      <c r="AI8" s="406"/>
      <c r="AJ8" s="406"/>
      <c r="AK8" s="406"/>
      <c r="AL8" s="406"/>
      <c r="AM8" s="406"/>
      <c r="AN8" s="406"/>
      <c r="AO8" s="406"/>
      <c r="AP8" s="406"/>
      <c r="AQ8" s="406"/>
      <c r="AR8" s="406"/>
      <c r="AS8" s="406"/>
      <c r="AT8" s="406"/>
      <c r="AU8" s="406"/>
    </row>
    <row r="9" spans="1:47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62"/>
      <c r="H9" s="862"/>
      <c r="I9" s="862"/>
      <c r="J9" s="862"/>
      <c r="K9" s="862"/>
      <c r="L9" s="862"/>
      <c r="M9" s="862"/>
      <c r="N9" s="862"/>
      <c r="O9" s="412"/>
      <c r="P9" s="421" t="s">
        <v>11</v>
      </c>
      <c r="Q9" s="421"/>
      <c r="R9" s="422"/>
      <c r="S9" s="422"/>
      <c r="T9" s="422"/>
      <c r="U9" s="422"/>
      <c r="V9" s="412"/>
      <c r="W9" s="412"/>
      <c r="X9" s="412"/>
      <c r="Y9" s="420" t="s">
        <v>10</v>
      </c>
      <c r="Z9" s="412"/>
      <c r="AA9" s="412"/>
      <c r="AB9" s="412"/>
      <c r="AC9" s="412"/>
      <c r="AD9" s="406"/>
      <c r="AE9" s="406"/>
      <c r="AF9" s="406"/>
      <c r="AG9" s="406"/>
      <c r="AH9" s="406"/>
      <c r="AI9" s="406"/>
      <c r="AJ9" s="406"/>
      <c r="AK9" s="406"/>
      <c r="AL9" s="406"/>
      <c r="AM9" s="406"/>
      <c r="AN9" s="406"/>
      <c r="AO9" s="406"/>
      <c r="AP9" s="406"/>
      <c r="AQ9" s="406"/>
      <c r="AR9" s="406"/>
      <c r="AS9" s="406"/>
      <c r="AT9" s="406"/>
      <c r="AU9" s="406"/>
    </row>
    <row r="10" spans="1:47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62" t="s">
        <v>13</v>
      </c>
      <c r="H10" s="862"/>
      <c r="I10" s="862"/>
      <c r="J10" s="862"/>
      <c r="K10" s="862"/>
      <c r="L10" s="862"/>
      <c r="M10" s="862"/>
      <c r="N10" s="862"/>
      <c r="O10" s="412"/>
      <c r="P10" s="412"/>
      <c r="Q10" s="412"/>
      <c r="R10" s="412"/>
      <c r="S10" s="412"/>
      <c r="T10" s="412"/>
      <c r="U10" s="412"/>
      <c r="V10" s="412"/>
      <c r="W10" s="412"/>
      <c r="X10" s="412"/>
      <c r="Y10" s="412"/>
      <c r="Z10" s="420" t="s">
        <v>13</v>
      </c>
      <c r="AA10" s="412"/>
      <c r="AB10" s="412"/>
      <c r="AC10" s="412"/>
      <c r="AD10" s="406"/>
      <c r="AE10" s="406"/>
      <c r="AF10" s="406"/>
      <c r="AG10" s="406"/>
      <c r="AH10" s="406"/>
      <c r="AI10" s="406"/>
      <c r="AJ10" s="406"/>
      <c r="AK10" s="406"/>
      <c r="AL10" s="406"/>
      <c r="AM10" s="406"/>
      <c r="AN10" s="406"/>
      <c r="AO10" s="406"/>
      <c r="AP10" s="406"/>
      <c r="AQ10" s="406"/>
      <c r="AR10" s="406"/>
      <c r="AS10" s="406"/>
      <c r="AT10" s="406"/>
      <c r="AU10" s="406"/>
    </row>
    <row r="11" spans="1:47" s="4" customFormat="1" ht="15" x14ac:dyDescent="0.25">
      <c r="A11" s="833" t="s">
        <v>14</v>
      </c>
      <c r="B11" s="833"/>
      <c r="C11" s="833"/>
      <c r="D11" s="833"/>
      <c r="E11" s="833"/>
      <c r="F11" s="833"/>
      <c r="G11" s="862"/>
      <c r="H11" s="862"/>
      <c r="I11" s="862"/>
      <c r="J11" s="862"/>
      <c r="K11" s="862"/>
      <c r="L11" s="862"/>
      <c r="M11" s="862"/>
      <c r="N11" s="862"/>
      <c r="O11" s="412"/>
      <c r="P11" s="412"/>
      <c r="Q11" s="412"/>
      <c r="R11" s="412"/>
      <c r="S11" s="412"/>
      <c r="T11" s="412"/>
      <c r="U11" s="412"/>
      <c r="V11" s="412"/>
      <c r="W11" s="412"/>
      <c r="X11" s="412"/>
      <c r="Y11" s="412"/>
      <c r="Z11" s="412"/>
      <c r="AA11" s="420" t="s">
        <v>10</v>
      </c>
      <c r="AB11" s="412"/>
      <c r="AC11" s="412"/>
      <c r="AD11" s="406"/>
      <c r="AE11" s="406"/>
      <c r="AF11" s="406"/>
      <c r="AG11" s="406"/>
      <c r="AH11" s="406"/>
      <c r="AI11" s="406"/>
      <c r="AJ11" s="406"/>
      <c r="AK11" s="406"/>
      <c r="AL11" s="406"/>
      <c r="AM11" s="406"/>
      <c r="AN11" s="406"/>
      <c r="AO11" s="406"/>
      <c r="AP11" s="406"/>
      <c r="AQ11" s="406"/>
      <c r="AR11" s="406"/>
      <c r="AS11" s="406"/>
      <c r="AT11" s="406"/>
      <c r="AU11" s="406"/>
    </row>
    <row r="12" spans="1:47" s="4" customFormat="1" ht="3.75" customHeight="1" x14ac:dyDescent="0.25">
      <c r="A12" s="423"/>
      <c r="B12" s="414"/>
      <c r="C12" s="414"/>
      <c r="D12" s="414"/>
      <c r="E12" s="414"/>
      <c r="F12" s="418"/>
      <c r="G12" s="418"/>
      <c r="H12" s="418"/>
      <c r="I12" s="418"/>
      <c r="J12" s="418"/>
      <c r="K12" s="418"/>
      <c r="L12" s="418"/>
      <c r="M12" s="418"/>
      <c r="N12" s="418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  <c r="AD12" s="406"/>
      <c r="AE12" s="406"/>
      <c r="AF12" s="406"/>
      <c r="AG12" s="406"/>
      <c r="AH12" s="406"/>
      <c r="AI12" s="406"/>
      <c r="AJ12" s="406"/>
      <c r="AK12" s="406"/>
      <c r="AL12" s="406"/>
      <c r="AM12" s="406"/>
      <c r="AN12" s="406"/>
      <c r="AO12" s="406"/>
      <c r="AP12" s="406"/>
      <c r="AQ12" s="406"/>
      <c r="AR12" s="406"/>
      <c r="AS12" s="406"/>
      <c r="AT12" s="406"/>
      <c r="AU12" s="406"/>
    </row>
    <row r="13" spans="1:47" s="4" customFormat="1" ht="34.5" customHeight="1" x14ac:dyDescent="0.25">
      <c r="A13" s="840" t="s">
        <v>1663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O13" s="412"/>
      <c r="P13" s="412"/>
      <c r="Q13" s="412"/>
      <c r="R13" s="412"/>
      <c r="S13" s="412"/>
      <c r="T13" s="412"/>
      <c r="U13" s="412"/>
      <c r="V13" s="412"/>
      <c r="W13" s="412"/>
      <c r="X13" s="412"/>
      <c r="Y13" s="412"/>
      <c r="Z13" s="412"/>
      <c r="AA13" s="412"/>
      <c r="AB13" s="420" t="s">
        <v>1663</v>
      </c>
      <c r="AC13" s="412"/>
      <c r="AD13" s="406"/>
      <c r="AE13" s="406"/>
      <c r="AF13" s="406"/>
      <c r="AG13" s="406"/>
      <c r="AH13" s="406"/>
      <c r="AI13" s="406"/>
      <c r="AJ13" s="406"/>
      <c r="AK13" s="406"/>
      <c r="AL13" s="406"/>
      <c r="AM13" s="406"/>
      <c r="AN13" s="406"/>
      <c r="AO13" s="406"/>
      <c r="AP13" s="406"/>
      <c r="AQ13" s="406"/>
      <c r="AR13" s="406"/>
      <c r="AS13" s="406"/>
      <c r="AT13" s="406"/>
      <c r="AU13" s="406"/>
    </row>
    <row r="14" spans="1:47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  <c r="O14" s="412"/>
      <c r="P14" s="412"/>
      <c r="Q14" s="412"/>
      <c r="R14" s="412"/>
      <c r="S14" s="412"/>
      <c r="T14" s="412"/>
      <c r="U14" s="412"/>
      <c r="V14" s="412"/>
      <c r="W14" s="412"/>
      <c r="X14" s="412"/>
      <c r="Y14" s="412"/>
      <c r="Z14" s="412"/>
      <c r="AA14" s="412"/>
      <c r="AB14" s="412"/>
      <c r="AC14" s="412"/>
      <c r="AD14" s="406"/>
      <c r="AE14" s="406"/>
      <c r="AF14" s="406"/>
      <c r="AG14" s="406"/>
      <c r="AH14" s="406"/>
      <c r="AI14" s="406"/>
      <c r="AJ14" s="406"/>
      <c r="AK14" s="406"/>
      <c r="AL14" s="406"/>
      <c r="AM14" s="406"/>
      <c r="AN14" s="406"/>
      <c r="AO14" s="406"/>
      <c r="AP14" s="406"/>
      <c r="AQ14" s="406"/>
      <c r="AR14" s="406"/>
      <c r="AS14" s="406"/>
      <c r="AT14" s="406"/>
      <c r="AU14" s="406"/>
    </row>
    <row r="15" spans="1:47" s="4" customFormat="1" ht="5.25" customHeight="1" x14ac:dyDescent="0.25">
      <c r="A15" s="424"/>
      <c r="B15" s="424"/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12"/>
      <c r="P15" s="412"/>
      <c r="Q15" s="412"/>
      <c r="R15" s="412"/>
      <c r="S15" s="412"/>
      <c r="T15" s="412"/>
      <c r="U15" s="412"/>
      <c r="V15" s="412"/>
      <c r="W15" s="412"/>
      <c r="X15" s="412"/>
      <c r="Y15" s="412"/>
      <c r="Z15" s="412"/>
      <c r="AA15" s="412"/>
      <c r="AB15" s="412"/>
      <c r="AC15" s="412"/>
      <c r="AD15" s="406"/>
      <c r="AE15" s="406"/>
      <c r="AF15" s="406"/>
      <c r="AG15" s="406"/>
      <c r="AH15" s="406"/>
      <c r="AI15" s="406"/>
      <c r="AJ15" s="406"/>
      <c r="AK15" s="406"/>
      <c r="AL15" s="406"/>
      <c r="AM15" s="406"/>
      <c r="AN15" s="406"/>
      <c r="AO15" s="406"/>
      <c r="AP15" s="406"/>
      <c r="AQ15" s="406"/>
      <c r="AR15" s="406"/>
      <c r="AS15" s="406"/>
      <c r="AT15" s="406"/>
      <c r="AU15" s="406"/>
    </row>
    <row r="16" spans="1:47" s="4" customFormat="1" ht="15" customHeight="1" x14ac:dyDescent="0.25">
      <c r="A16" s="840" t="s">
        <v>772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O16" s="412"/>
      <c r="P16" s="412"/>
      <c r="Q16" s="412"/>
      <c r="R16" s="412"/>
      <c r="S16" s="412"/>
      <c r="T16" s="412"/>
      <c r="U16" s="412"/>
      <c r="V16" s="412"/>
      <c r="W16" s="412"/>
      <c r="X16" s="412"/>
      <c r="Y16" s="412"/>
      <c r="Z16" s="412"/>
      <c r="AA16" s="412"/>
      <c r="AB16" s="412"/>
      <c r="AC16" s="420" t="s">
        <v>772</v>
      </c>
      <c r="AD16" s="406"/>
      <c r="AE16" s="406"/>
      <c r="AF16" s="406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  <c r="AQ16" s="406"/>
      <c r="AR16" s="406"/>
      <c r="AS16" s="406"/>
      <c r="AT16" s="406"/>
      <c r="AU16" s="406"/>
    </row>
    <row r="17" spans="1:47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06"/>
      <c r="AG17" s="406"/>
      <c r="AH17" s="406"/>
      <c r="AI17" s="406"/>
      <c r="AJ17" s="406"/>
      <c r="AK17" s="406"/>
      <c r="AL17" s="406"/>
      <c r="AM17" s="406"/>
      <c r="AN17" s="406"/>
      <c r="AO17" s="406"/>
      <c r="AP17" s="406"/>
      <c r="AQ17" s="406"/>
      <c r="AR17" s="406"/>
      <c r="AS17" s="406"/>
      <c r="AT17" s="406"/>
      <c r="AU17" s="406"/>
    </row>
    <row r="18" spans="1:47" s="4" customFormat="1" ht="21" customHeight="1" x14ac:dyDescent="0.25">
      <c r="A18" s="841" t="s">
        <v>1664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  <c r="O18" s="412"/>
      <c r="P18" s="412"/>
      <c r="Q18" s="412"/>
      <c r="R18" s="412"/>
      <c r="S18" s="412"/>
      <c r="T18" s="412"/>
      <c r="U18" s="412"/>
      <c r="V18" s="412"/>
      <c r="W18" s="412"/>
      <c r="X18" s="412"/>
      <c r="Y18" s="412"/>
      <c r="Z18" s="412"/>
      <c r="AA18" s="412"/>
      <c r="AB18" s="412"/>
      <c r="AC18" s="412"/>
      <c r="AD18" s="412"/>
      <c r="AE18" s="412"/>
      <c r="AF18" s="406"/>
      <c r="AG18" s="406"/>
      <c r="AH18" s="406"/>
      <c r="AI18" s="406"/>
      <c r="AJ18" s="406"/>
      <c r="AK18" s="406"/>
      <c r="AL18" s="406"/>
      <c r="AM18" s="406"/>
      <c r="AN18" s="406"/>
      <c r="AO18" s="406"/>
      <c r="AP18" s="406"/>
      <c r="AQ18" s="406"/>
      <c r="AR18" s="406"/>
      <c r="AS18" s="406"/>
      <c r="AT18" s="406"/>
      <c r="AU18" s="406"/>
    </row>
    <row r="19" spans="1:47" s="4" customFormat="1" ht="3.75" customHeight="1" x14ac:dyDescent="0.25">
      <c r="A19" s="425"/>
      <c r="B19" s="425"/>
      <c r="C19" s="425"/>
      <c r="D19" s="425"/>
      <c r="E19" s="425"/>
      <c r="F19" s="425"/>
      <c r="G19" s="425"/>
      <c r="H19" s="425"/>
      <c r="I19" s="425"/>
      <c r="J19" s="425"/>
      <c r="K19" s="425"/>
      <c r="L19" s="425"/>
      <c r="M19" s="425"/>
      <c r="N19" s="425"/>
      <c r="O19" s="412"/>
      <c r="P19" s="412"/>
      <c r="Q19" s="412"/>
      <c r="R19" s="412"/>
      <c r="S19" s="412"/>
      <c r="T19" s="412"/>
      <c r="U19" s="412"/>
      <c r="V19" s="412"/>
      <c r="W19" s="412"/>
      <c r="X19" s="412"/>
      <c r="Y19" s="412"/>
      <c r="Z19" s="412"/>
      <c r="AA19" s="412"/>
      <c r="AB19" s="412"/>
      <c r="AC19" s="412"/>
      <c r="AD19" s="412"/>
      <c r="AE19" s="412"/>
      <c r="AF19" s="406"/>
      <c r="AG19" s="406"/>
      <c r="AH19" s="406"/>
      <c r="AI19" s="406"/>
      <c r="AJ19" s="406"/>
      <c r="AK19" s="406"/>
      <c r="AL19" s="406"/>
      <c r="AM19" s="406"/>
      <c r="AN19" s="406"/>
      <c r="AO19" s="406"/>
      <c r="AP19" s="406"/>
      <c r="AQ19" s="406"/>
      <c r="AR19" s="406"/>
      <c r="AS19" s="406"/>
      <c r="AT19" s="406"/>
      <c r="AU19" s="406"/>
    </row>
    <row r="20" spans="1:47" s="4" customFormat="1" ht="15" customHeight="1" x14ac:dyDescent="0.25">
      <c r="A20" s="836" t="s">
        <v>1665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O20" s="412"/>
      <c r="P20" s="412"/>
      <c r="Q20" s="412"/>
      <c r="R20" s="412"/>
      <c r="S20" s="412"/>
      <c r="T20" s="412"/>
      <c r="U20" s="412"/>
      <c r="V20" s="412"/>
      <c r="W20" s="412"/>
      <c r="X20" s="412"/>
      <c r="Y20" s="412"/>
      <c r="Z20" s="412"/>
      <c r="AA20" s="412"/>
      <c r="AB20" s="412"/>
      <c r="AC20" s="412"/>
      <c r="AD20" s="420" t="s">
        <v>1665</v>
      </c>
      <c r="AE20" s="412"/>
      <c r="AF20" s="406"/>
      <c r="AG20" s="406"/>
      <c r="AH20" s="406"/>
      <c r="AI20" s="406"/>
      <c r="AJ20" s="406"/>
      <c r="AK20" s="406"/>
      <c r="AL20" s="406"/>
      <c r="AM20" s="406"/>
      <c r="AN20" s="406"/>
      <c r="AO20" s="406"/>
      <c r="AP20" s="406"/>
      <c r="AQ20" s="406"/>
      <c r="AR20" s="406"/>
      <c r="AS20" s="406"/>
      <c r="AT20" s="406"/>
      <c r="AU20" s="406"/>
    </row>
    <row r="21" spans="1:47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412"/>
      <c r="P21" s="412"/>
      <c r="Q21" s="412"/>
      <c r="R21" s="412"/>
      <c r="S21" s="412"/>
      <c r="T21" s="412"/>
      <c r="U21" s="412"/>
      <c r="V21" s="412"/>
      <c r="W21" s="412"/>
      <c r="X21" s="412"/>
      <c r="Y21" s="412"/>
      <c r="Z21" s="412"/>
      <c r="AA21" s="412"/>
      <c r="AB21" s="412"/>
      <c r="AC21" s="412"/>
      <c r="AD21" s="412"/>
      <c r="AE21" s="412"/>
      <c r="AF21" s="406"/>
      <c r="AG21" s="406"/>
      <c r="AH21" s="406"/>
      <c r="AI21" s="406"/>
      <c r="AJ21" s="406"/>
      <c r="AK21" s="406"/>
      <c r="AL21" s="406"/>
      <c r="AM21" s="406"/>
      <c r="AN21" s="406"/>
      <c r="AO21" s="406"/>
      <c r="AP21" s="406"/>
      <c r="AQ21" s="406"/>
      <c r="AR21" s="406"/>
      <c r="AS21" s="406"/>
      <c r="AT21" s="406"/>
      <c r="AU21" s="406"/>
    </row>
    <row r="22" spans="1:47" s="4" customFormat="1" ht="12" customHeight="1" x14ac:dyDescent="0.25">
      <c r="A22" s="414" t="s">
        <v>22</v>
      </c>
      <c r="B22" s="426" t="s">
        <v>23</v>
      </c>
      <c r="C22" s="410" t="s">
        <v>24</v>
      </c>
      <c r="D22" s="410"/>
      <c r="E22" s="410"/>
      <c r="F22" s="419"/>
      <c r="G22" s="419"/>
      <c r="H22" s="419"/>
      <c r="I22" s="419"/>
      <c r="J22" s="419"/>
      <c r="K22" s="419"/>
      <c r="L22" s="419"/>
      <c r="M22" s="419"/>
      <c r="N22" s="419"/>
      <c r="O22" s="412"/>
      <c r="P22" s="412"/>
      <c r="Q22" s="412"/>
      <c r="R22" s="412"/>
      <c r="S22" s="412"/>
      <c r="T22" s="412"/>
      <c r="U22" s="412"/>
      <c r="V22" s="412"/>
      <c r="W22" s="412"/>
      <c r="X22" s="412"/>
      <c r="Y22" s="412"/>
      <c r="Z22" s="412"/>
      <c r="AA22" s="412"/>
      <c r="AB22" s="412"/>
      <c r="AC22" s="412"/>
      <c r="AD22" s="412"/>
      <c r="AE22" s="412"/>
      <c r="AF22" s="406"/>
      <c r="AG22" s="406"/>
      <c r="AH22" s="406"/>
      <c r="AI22" s="406"/>
      <c r="AJ22" s="406"/>
      <c r="AK22" s="406"/>
      <c r="AL22" s="406"/>
      <c r="AM22" s="406"/>
      <c r="AN22" s="406"/>
      <c r="AO22" s="406"/>
      <c r="AP22" s="406"/>
      <c r="AQ22" s="406"/>
      <c r="AR22" s="406"/>
      <c r="AS22" s="406"/>
      <c r="AT22" s="406"/>
      <c r="AU22" s="406"/>
    </row>
    <row r="23" spans="1:47" s="4" customFormat="1" ht="12" customHeight="1" x14ac:dyDescent="0.25">
      <c r="A23" s="414" t="s">
        <v>25</v>
      </c>
      <c r="B23" s="834" t="s">
        <v>1666</v>
      </c>
      <c r="C23" s="834"/>
      <c r="D23" s="834"/>
      <c r="E23" s="834"/>
      <c r="F23" s="834"/>
      <c r="G23" s="419"/>
      <c r="H23" s="419"/>
      <c r="I23" s="419"/>
      <c r="J23" s="419"/>
      <c r="K23" s="419"/>
      <c r="L23" s="419"/>
      <c r="M23" s="419"/>
      <c r="N23" s="419"/>
      <c r="O23" s="412"/>
      <c r="P23" s="412"/>
      <c r="Q23" s="412"/>
      <c r="R23" s="412"/>
      <c r="S23" s="412"/>
      <c r="T23" s="412"/>
      <c r="U23" s="412"/>
      <c r="V23" s="412"/>
      <c r="W23" s="412"/>
      <c r="X23" s="412"/>
      <c r="Y23" s="412"/>
      <c r="Z23" s="412"/>
      <c r="AA23" s="412"/>
      <c r="AB23" s="412"/>
      <c r="AC23" s="412"/>
      <c r="AD23" s="412"/>
      <c r="AE23" s="412"/>
      <c r="AF23" s="406"/>
      <c r="AG23" s="406"/>
      <c r="AH23" s="406"/>
      <c r="AI23" s="406"/>
      <c r="AJ23" s="406"/>
      <c r="AK23" s="406"/>
      <c r="AL23" s="406"/>
      <c r="AM23" s="406"/>
      <c r="AN23" s="406"/>
      <c r="AO23" s="406"/>
      <c r="AP23" s="406"/>
      <c r="AQ23" s="406"/>
      <c r="AR23" s="406"/>
      <c r="AS23" s="406"/>
      <c r="AT23" s="406"/>
      <c r="AU23" s="406"/>
    </row>
    <row r="24" spans="1:47" s="4" customFormat="1" ht="15" x14ac:dyDescent="0.25">
      <c r="A24" s="414"/>
      <c r="B24" s="838" t="s">
        <v>27</v>
      </c>
      <c r="C24" s="838"/>
      <c r="D24" s="838"/>
      <c r="E24" s="838"/>
      <c r="F24" s="838"/>
      <c r="G24" s="427"/>
      <c r="H24" s="427"/>
      <c r="I24" s="427"/>
      <c r="J24" s="427"/>
      <c r="K24" s="427"/>
      <c r="L24" s="427"/>
      <c r="M24" s="428"/>
      <c r="N24" s="427"/>
      <c r="O24" s="412"/>
      <c r="P24" s="412"/>
      <c r="Q24" s="412"/>
      <c r="R24" s="412"/>
      <c r="S24" s="412"/>
      <c r="T24" s="412"/>
      <c r="U24" s="412"/>
      <c r="V24" s="412"/>
      <c r="W24" s="412"/>
      <c r="X24" s="412"/>
      <c r="Y24" s="412"/>
      <c r="Z24" s="412"/>
      <c r="AA24" s="412"/>
      <c r="AB24" s="412"/>
      <c r="AC24" s="412"/>
      <c r="AD24" s="412"/>
      <c r="AE24" s="412"/>
      <c r="AF24" s="406"/>
      <c r="AG24" s="406"/>
      <c r="AH24" s="406"/>
      <c r="AI24" s="406"/>
      <c r="AJ24" s="406"/>
      <c r="AK24" s="406"/>
      <c r="AL24" s="406"/>
      <c r="AM24" s="406"/>
      <c r="AN24" s="406"/>
      <c r="AO24" s="406"/>
      <c r="AP24" s="406"/>
      <c r="AQ24" s="406"/>
      <c r="AR24" s="406"/>
      <c r="AS24" s="406"/>
      <c r="AT24" s="406"/>
      <c r="AU24" s="406"/>
    </row>
    <row r="25" spans="1:47" s="4" customFormat="1" ht="5.25" customHeight="1" x14ac:dyDescent="0.25">
      <c r="A25" s="414"/>
      <c r="B25" s="414"/>
      <c r="C25" s="414"/>
      <c r="D25" s="429"/>
      <c r="E25" s="429"/>
      <c r="F25" s="429"/>
      <c r="G25" s="429"/>
      <c r="H25" s="429"/>
      <c r="I25" s="429"/>
      <c r="J25" s="429"/>
      <c r="K25" s="429"/>
      <c r="L25" s="429"/>
      <c r="M25" s="427"/>
      <c r="N25" s="427"/>
      <c r="O25" s="412"/>
      <c r="P25" s="412"/>
      <c r="Q25" s="412"/>
      <c r="R25" s="412"/>
      <c r="S25" s="412"/>
      <c r="T25" s="412"/>
      <c r="U25" s="412"/>
      <c r="V25" s="412"/>
      <c r="W25" s="412"/>
      <c r="X25" s="412"/>
      <c r="Y25" s="412"/>
      <c r="Z25" s="412"/>
      <c r="AA25" s="412"/>
      <c r="AB25" s="412"/>
      <c r="AC25" s="412"/>
      <c r="AD25" s="412"/>
      <c r="AE25" s="412"/>
      <c r="AF25" s="406"/>
      <c r="AG25" s="406"/>
      <c r="AH25" s="406"/>
      <c r="AI25" s="406"/>
      <c r="AJ25" s="406"/>
      <c r="AK25" s="406"/>
      <c r="AL25" s="406"/>
      <c r="AM25" s="406"/>
      <c r="AN25" s="406"/>
      <c r="AO25" s="406"/>
      <c r="AP25" s="406"/>
      <c r="AQ25" s="406"/>
      <c r="AR25" s="406"/>
      <c r="AS25" s="406"/>
      <c r="AT25" s="406"/>
      <c r="AU25" s="406"/>
    </row>
    <row r="26" spans="1:47" s="4" customFormat="1" ht="15" customHeight="1" x14ac:dyDescent="0.25">
      <c r="A26" s="430" t="s">
        <v>28</v>
      </c>
      <c r="B26" s="414"/>
      <c r="C26" s="414"/>
      <c r="D26" s="839" t="s">
        <v>376</v>
      </c>
      <c r="E26" s="839"/>
      <c r="F26" s="839"/>
      <c r="G26" s="431"/>
      <c r="H26" s="431"/>
      <c r="I26" s="431"/>
      <c r="J26" s="431"/>
      <c r="K26" s="431"/>
      <c r="L26" s="431"/>
      <c r="M26" s="431"/>
      <c r="N26" s="431"/>
      <c r="O26" s="412"/>
      <c r="P26" s="412"/>
      <c r="Q26" s="412"/>
      <c r="R26" s="412"/>
      <c r="S26" s="412"/>
      <c r="T26" s="412"/>
      <c r="U26" s="412"/>
      <c r="V26" s="412"/>
      <c r="W26" s="412"/>
      <c r="X26" s="412"/>
      <c r="Y26" s="412"/>
      <c r="Z26" s="412"/>
      <c r="AA26" s="412"/>
      <c r="AB26" s="412"/>
      <c r="AC26" s="412"/>
      <c r="AD26" s="412"/>
      <c r="AE26" s="420" t="s">
        <v>376</v>
      </c>
      <c r="AF26" s="406"/>
      <c r="AG26" s="406"/>
      <c r="AH26" s="406"/>
      <c r="AI26" s="406"/>
      <c r="AJ26" s="406"/>
      <c r="AK26" s="406"/>
      <c r="AL26" s="406"/>
      <c r="AM26" s="406"/>
      <c r="AN26" s="406"/>
      <c r="AO26" s="406"/>
      <c r="AP26" s="406"/>
      <c r="AQ26" s="406"/>
      <c r="AR26" s="406"/>
      <c r="AS26" s="406"/>
      <c r="AT26" s="406"/>
      <c r="AU26" s="406"/>
    </row>
    <row r="27" spans="1:47" s="4" customFormat="1" ht="7.5" customHeight="1" x14ac:dyDescent="0.25">
      <c r="A27" s="414"/>
      <c r="B27" s="416"/>
      <c r="C27" s="416"/>
      <c r="D27" s="432"/>
      <c r="E27" s="432"/>
      <c r="F27" s="432"/>
      <c r="G27" s="432"/>
      <c r="H27" s="432"/>
      <c r="I27" s="432"/>
      <c r="J27" s="432"/>
      <c r="K27" s="432"/>
      <c r="L27" s="432"/>
      <c r="M27" s="432"/>
      <c r="N27" s="432"/>
      <c r="O27" s="412"/>
      <c r="P27" s="412"/>
      <c r="Q27" s="412"/>
      <c r="R27" s="412"/>
      <c r="S27" s="412"/>
      <c r="T27" s="412"/>
      <c r="U27" s="412"/>
      <c r="V27" s="412"/>
      <c r="W27" s="412"/>
      <c r="X27" s="412"/>
      <c r="Y27" s="412"/>
      <c r="Z27" s="412"/>
      <c r="AA27" s="412"/>
      <c r="AB27" s="412"/>
      <c r="AC27" s="412"/>
      <c r="AD27" s="412"/>
      <c r="AE27" s="412"/>
      <c r="AF27" s="406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6"/>
      <c r="AT27" s="406"/>
      <c r="AU27" s="406"/>
    </row>
    <row r="28" spans="1:47" s="4" customFormat="1" ht="12" customHeight="1" x14ac:dyDescent="0.25">
      <c r="A28" s="430" t="s">
        <v>30</v>
      </c>
      <c r="B28" s="416"/>
      <c r="C28" s="433">
        <v>557.61</v>
      </c>
      <c r="D28" s="434" t="s">
        <v>1764</v>
      </c>
      <c r="E28" s="435" t="s">
        <v>32</v>
      </c>
      <c r="F28" s="412"/>
      <c r="G28" s="416"/>
      <c r="H28" s="416"/>
      <c r="I28" s="416"/>
      <c r="J28" s="416"/>
      <c r="K28" s="416"/>
      <c r="L28" s="436"/>
      <c r="M28" s="436"/>
      <c r="N28" s="416"/>
      <c r="O28" s="412"/>
      <c r="P28" s="412"/>
      <c r="Q28" s="412"/>
      <c r="R28" s="412"/>
      <c r="S28" s="412"/>
      <c r="T28" s="412"/>
      <c r="U28" s="412"/>
      <c r="V28" s="412"/>
      <c r="W28" s="412"/>
      <c r="X28" s="412"/>
      <c r="Y28" s="412"/>
      <c r="Z28" s="412"/>
      <c r="AA28" s="412"/>
      <c r="AB28" s="412"/>
      <c r="AC28" s="412"/>
      <c r="AD28" s="412"/>
      <c r="AE28" s="412"/>
      <c r="AF28" s="406"/>
      <c r="AG28" s="406"/>
      <c r="AH28" s="406"/>
      <c r="AI28" s="406"/>
      <c r="AJ28" s="406"/>
      <c r="AK28" s="406"/>
      <c r="AL28" s="406"/>
      <c r="AM28" s="406"/>
      <c r="AN28" s="406"/>
      <c r="AO28" s="406"/>
      <c r="AP28" s="406"/>
      <c r="AQ28" s="406"/>
      <c r="AR28" s="406"/>
      <c r="AS28" s="406"/>
      <c r="AT28" s="406"/>
      <c r="AU28" s="406"/>
    </row>
    <row r="29" spans="1:47" s="4" customFormat="1" ht="11.25" customHeight="1" x14ac:dyDescent="0.25">
      <c r="A29" s="414"/>
      <c r="B29" s="437" t="s">
        <v>33</v>
      </c>
      <c r="C29" s="438"/>
      <c r="D29" s="439"/>
      <c r="E29" s="435"/>
      <c r="F29" s="412"/>
      <c r="G29" s="416"/>
      <c r="H29" s="412"/>
      <c r="I29" s="412"/>
      <c r="J29" s="412"/>
      <c r="K29" s="412"/>
      <c r="L29" s="412"/>
      <c r="M29" s="412"/>
      <c r="N29" s="412"/>
      <c r="O29" s="412"/>
      <c r="P29" s="412"/>
      <c r="Q29" s="412"/>
      <c r="R29" s="412"/>
      <c r="S29" s="412"/>
      <c r="T29" s="412"/>
      <c r="U29" s="412"/>
      <c r="V29" s="412"/>
      <c r="W29" s="412"/>
      <c r="X29" s="412"/>
      <c r="Y29" s="412"/>
      <c r="Z29" s="412"/>
      <c r="AA29" s="412"/>
      <c r="AB29" s="412"/>
      <c r="AC29" s="412"/>
      <c r="AD29" s="412"/>
      <c r="AE29" s="412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6"/>
      <c r="AU29" s="406"/>
    </row>
    <row r="30" spans="1:47" s="4" customFormat="1" ht="12" customHeight="1" x14ac:dyDescent="0.25">
      <c r="A30" s="414"/>
      <c r="B30" s="440" t="s">
        <v>34</v>
      </c>
      <c r="C30" s="433">
        <v>0</v>
      </c>
      <c r="D30" s="434" t="s">
        <v>43</v>
      </c>
      <c r="E30" s="435" t="s">
        <v>32</v>
      </c>
      <c r="F30" s="412"/>
      <c r="G30" s="416" t="s">
        <v>36</v>
      </c>
      <c r="H30" s="412"/>
      <c r="I30" s="416"/>
      <c r="J30" s="416"/>
      <c r="K30" s="416"/>
      <c r="L30" s="433">
        <v>265.52999999999997</v>
      </c>
      <c r="M30" s="441" t="s">
        <v>1765</v>
      </c>
      <c r="N30" s="435" t="s">
        <v>32</v>
      </c>
      <c r="O30" s="412"/>
      <c r="P30" s="412"/>
      <c r="Q30" s="412"/>
      <c r="R30" s="412"/>
      <c r="S30" s="412"/>
      <c r="T30" s="412"/>
      <c r="U30" s="412"/>
      <c r="V30" s="412"/>
      <c r="W30" s="412"/>
      <c r="X30" s="412"/>
      <c r="Y30" s="412"/>
      <c r="Z30" s="412"/>
      <c r="AA30" s="412"/>
      <c r="AB30" s="412"/>
      <c r="AC30" s="412"/>
      <c r="AD30" s="412"/>
      <c r="AE30" s="412"/>
      <c r="AF30" s="406"/>
      <c r="AG30" s="406"/>
      <c r="AH30" s="406"/>
      <c r="AI30" s="406"/>
      <c r="AJ30" s="406"/>
      <c r="AK30" s="406"/>
      <c r="AL30" s="406"/>
      <c r="AM30" s="406"/>
      <c r="AN30" s="406"/>
      <c r="AO30" s="406"/>
      <c r="AP30" s="406"/>
      <c r="AQ30" s="406"/>
      <c r="AR30" s="406"/>
      <c r="AS30" s="406"/>
      <c r="AT30" s="406"/>
      <c r="AU30" s="406"/>
    </row>
    <row r="31" spans="1:47" s="4" customFormat="1" ht="12" customHeight="1" x14ac:dyDescent="0.25">
      <c r="A31" s="414"/>
      <c r="B31" s="440" t="s">
        <v>38</v>
      </c>
      <c r="C31" s="433">
        <v>0</v>
      </c>
      <c r="D31" s="442" t="s">
        <v>43</v>
      </c>
      <c r="E31" s="435" t="s">
        <v>32</v>
      </c>
      <c r="F31" s="412"/>
      <c r="G31" s="416" t="s">
        <v>40</v>
      </c>
      <c r="H31" s="412"/>
      <c r="I31" s="416"/>
      <c r="J31" s="416"/>
      <c r="K31" s="416"/>
      <c r="L31" s="863">
        <v>611.66</v>
      </c>
      <c r="M31" s="863"/>
      <c r="N31" s="435" t="s">
        <v>41</v>
      </c>
      <c r="O31" s="412"/>
      <c r="P31" s="412"/>
      <c r="Q31" s="412"/>
      <c r="R31" s="412"/>
      <c r="S31" s="412"/>
      <c r="T31" s="412"/>
      <c r="U31" s="412"/>
      <c r="V31" s="412"/>
      <c r="W31" s="412"/>
      <c r="X31" s="412"/>
      <c r="Y31" s="412"/>
      <c r="Z31" s="412"/>
      <c r="AA31" s="412"/>
      <c r="AB31" s="412"/>
      <c r="AC31" s="412"/>
      <c r="AD31" s="412"/>
      <c r="AE31" s="412"/>
      <c r="AF31" s="406"/>
      <c r="AG31" s="406"/>
      <c r="AH31" s="406"/>
      <c r="AI31" s="406"/>
      <c r="AJ31" s="406"/>
      <c r="AK31" s="406"/>
      <c r="AL31" s="406"/>
      <c r="AM31" s="406"/>
      <c r="AN31" s="406"/>
      <c r="AO31" s="406"/>
      <c r="AP31" s="406"/>
      <c r="AQ31" s="406"/>
      <c r="AR31" s="406"/>
      <c r="AS31" s="406"/>
      <c r="AT31" s="406"/>
      <c r="AU31" s="406"/>
    </row>
    <row r="32" spans="1:47" s="4" customFormat="1" ht="12" customHeight="1" x14ac:dyDescent="0.25">
      <c r="A32" s="414"/>
      <c r="B32" s="440" t="s">
        <v>42</v>
      </c>
      <c r="C32" s="433">
        <v>0</v>
      </c>
      <c r="D32" s="442" t="s">
        <v>43</v>
      </c>
      <c r="E32" s="435" t="s">
        <v>32</v>
      </c>
      <c r="F32" s="412"/>
      <c r="G32" s="416" t="s">
        <v>44</v>
      </c>
      <c r="H32" s="412"/>
      <c r="I32" s="416"/>
      <c r="J32" s="416"/>
      <c r="K32" s="416"/>
      <c r="L32" s="863"/>
      <c r="M32" s="863"/>
      <c r="N32" s="435" t="s">
        <v>41</v>
      </c>
      <c r="O32" s="412"/>
      <c r="P32" s="412"/>
      <c r="Q32" s="412"/>
      <c r="R32" s="412"/>
      <c r="S32" s="412"/>
      <c r="T32" s="412"/>
      <c r="U32" s="412"/>
      <c r="V32" s="412"/>
      <c r="W32" s="412"/>
      <c r="X32" s="412"/>
      <c r="Y32" s="412"/>
      <c r="Z32" s="412"/>
      <c r="AA32" s="412"/>
      <c r="AB32" s="412"/>
      <c r="AC32" s="412"/>
      <c r="AD32" s="412"/>
      <c r="AE32" s="412"/>
      <c r="AF32" s="406"/>
      <c r="AG32" s="406"/>
      <c r="AH32" s="406"/>
      <c r="AI32" s="406"/>
      <c r="AJ32" s="406"/>
      <c r="AK32" s="406"/>
      <c r="AL32" s="406"/>
      <c r="AM32" s="406"/>
      <c r="AN32" s="406"/>
      <c r="AO32" s="406"/>
      <c r="AP32" s="406"/>
      <c r="AQ32" s="406"/>
      <c r="AR32" s="406"/>
      <c r="AS32" s="406"/>
      <c r="AT32" s="406"/>
      <c r="AU32" s="406"/>
    </row>
    <row r="33" spans="1:47" s="4" customFormat="1" ht="12" customHeight="1" x14ac:dyDescent="0.25">
      <c r="A33" s="414"/>
      <c r="B33" s="440" t="s">
        <v>45</v>
      </c>
      <c r="C33" s="433">
        <v>557.61</v>
      </c>
      <c r="D33" s="434" t="s">
        <v>1764</v>
      </c>
      <c r="E33" s="435" t="s">
        <v>32</v>
      </c>
      <c r="F33" s="412"/>
      <c r="G33" s="416"/>
      <c r="H33" s="416"/>
      <c r="I33" s="416"/>
      <c r="J33" s="416"/>
      <c r="K33" s="416"/>
      <c r="L33" s="871" t="s">
        <v>46</v>
      </c>
      <c r="M33" s="871"/>
      <c r="N33" s="416"/>
      <c r="O33" s="412"/>
      <c r="P33" s="412"/>
      <c r="Q33" s="412"/>
      <c r="R33" s="412"/>
      <c r="S33" s="412"/>
      <c r="T33" s="412"/>
      <c r="U33" s="412"/>
      <c r="V33" s="412"/>
      <c r="W33" s="412"/>
      <c r="X33" s="412"/>
      <c r="Y33" s="412"/>
      <c r="Z33" s="412"/>
      <c r="AA33" s="412"/>
      <c r="AB33" s="412"/>
      <c r="AC33" s="412"/>
      <c r="AD33" s="412"/>
      <c r="AE33" s="412"/>
      <c r="AF33" s="412"/>
      <c r="AG33" s="412"/>
      <c r="AH33" s="412"/>
      <c r="AI33" s="412"/>
      <c r="AJ33" s="412"/>
      <c r="AK33" s="412"/>
      <c r="AL33" s="406"/>
      <c r="AM33" s="406"/>
      <c r="AN33" s="406"/>
      <c r="AO33" s="406"/>
      <c r="AP33" s="406"/>
      <c r="AQ33" s="406"/>
      <c r="AR33" s="406"/>
      <c r="AS33" s="406"/>
      <c r="AT33" s="406"/>
      <c r="AU33" s="406"/>
    </row>
    <row r="34" spans="1:47" s="4" customFormat="1" ht="7.5" customHeight="1" x14ac:dyDescent="0.25">
      <c r="A34" s="443"/>
      <c r="B34" s="412"/>
      <c r="C34" s="412"/>
      <c r="D34" s="412"/>
      <c r="E34" s="412"/>
      <c r="F34" s="412"/>
      <c r="G34" s="412"/>
      <c r="H34" s="412"/>
      <c r="I34" s="412"/>
      <c r="J34" s="412"/>
      <c r="K34" s="412"/>
      <c r="L34" s="412"/>
      <c r="M34" s="412"/>
      <c r="N34" s="412"/>
      <c r="O34" s="412"/>
      <c r="P34" s="412"/>
      <c r="Q34" s="412"/>
      <c r="R34" s="412"/>
      <c r="S34" s="412"/>
      <c r="T34" s="412"/>
      <c r="U34" s="412"/>
      <c r="V34" s="412"/>
      <c r="W34" s="412"/>
      <c r="X34" s="412"/>
      <c r="Y34" s="412"/>
      <c r="Z34" s="412"/>
      <c r="AA34" s="412"/>
      <c r="AB34" s="412"/>
      <c r="AC34" s="412"/>
      <c r="AD34" s="412"/>
      <c r="AE34" s="412"/>
      <c r="AF34" s="412"/>
      <c r="AG34" s="412"/>
      <c r="AH34" s="412"/>
      <c r="AI34" s="412"/>
      <c r="AJ34" s="412"/>
      <c r="AK34" s="412"/>
      <c r="AL34" s="406"/>
      <c r="AM34" s="406"/>
      <c r="AN34" s="406"/>
      <c r="AO34" s="406"/>
      <c r="AP34" s="406"/>
      <c r="AQ34" s="406"/>
      <c r="AR34" s="406"/>
      <c r="AS34" s="406"/>
      <c r="AT34" s="406"/>
      <c r="AU34" s="406"/>
    </row>
    <row r="35" spans="1:47" s="4" customFormat="1" ht="23.25" customHeight="1" x14ac:dyDescent="0.25">
      <c r="A35" s="829" t="s">
        <v>47</v>
      </c>
      <c r="B35" s="826" t="s">
        <v>48</v>
      </c>
      <c r="C35" s="826" t="s">
        <v>49</v>
      </c>
      <c r="D35" s="826"/>
      <c r="E35" s="826"/>
      <c r="F35" s="826" t="s">
        <v>50</v>
      </c>
      <c r="G35" s="826" t="s">
        <v>51</v>
      </c>
      <c r="H35" s="826"/>
      <c r="I35" s="826"/>
      <c r="J35" s="826" t="s">
        <v>52</v>
      </c>
      <c r="K35" s="826"/>
      <c r="L35" s="826"/>
      <c r="M35" s="826" t="s">
        <v>53</v>
      </c>
      <c r="N35" s="826" t="s">
        <v>54</v>
      </c>
      <c r="O35" s="412"/>
      <c r="P35" s="412"/>
      <c r="Q35" s="412"/>
      <c r="R35" s="412"/>
      <c r="S35" s="412"/>
      <c r="T35" s="412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2"/>
      <c r="AJ35" s="412"/>
      <c r="AK35" s="412"/>
      <c r="AL35" s="406"/>
      <c r="AM35" s="406"/>
      <c r="AN35" s="406"/>
      <c r="AO35" s="406"/>
      <c r="AP35" s="406"/>
      <c r="AQ35" s="406"/>
      <c r="AR35" s="406"/>
      <c r="AS35" s="406"/>
      <c r="AT35" s="406"/>
      <c r="AU35" s="406"/>
    </row>
    <row r="36" spans="1:47" s="4" customFormat="1" ht="28.5" customHeight="1" x14ac:dyDescent="0.25">
      <c r="A36" s="829"/>
      <c r="B36" s="826"/>
      <c r="C36" s="826"/>
      <c r="D36" s="826"/>
      <c r="E36" s="826"/>
      <c r="F36" s="826"/>
      <c r="G36" s="826"/>
      <c r="H36" s="826"/>
      <c r="I36" s="826"/>
      <c r="J36" s="826"/>
      <c r="K36" s="826"/>
      <c r="L36" s="826"/>
      <c r="M36" s="826"/>
      <c r="N36" s="826"/>
      <c r="O36" s="412"/>
      <c r="P36" s="412"/>
      <c r="Q36" s="412"/>
      <c r="R36" s="412"/>
      <c r="S36" s="412"/>
      <c r="T36" s="412"/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2"/>
      <c r="AJ36" s="412"/>
      <c r="AK36" s="412"/>
      <c r="AL36" s="406"/>
      <c r="AM36" s="406"/>
      <c r="AN36" s="406"/>
      <c r="AO36" s="406"/>
      <c r="AP36" s="406"/>
      <c r="AQ36" s="406"/>
      <c r="AR36" s="406"/>
      <c r="AS36" s="406"/>
      <c r="AT36" s="406"/>
      <c r="AU36" s="406"/>
    </row>
    <row r="37" spans="1:47" s="4" customFormat="1" ht="22.5" x14ac:dyDescent="0.25">
      <c r="A37" s="829"/>
      <c r="B37" s="826"/>
      <c r="C37" s="826"/>
      <c r="D37" s="826"/>
      <c r="E37" s="826"/>
      <c r="F37" s="826"/>
      <c r="G37" s="444" t="s">
        <v>55</v>
      </c>
      <c r="H37" s="444" t="s">
        <v>56</v>
      </c>
      <c r="I37" s="444" t="s">
        <v>57</v>
      </c>
      <c r="J37" s="444" t="s">
        <v>55</v>
      </c>
      <c r="K37" s="444" t="s">
        <v>56</v>
      </c>
      <c r="L37" s="444" t="s">
        <v>58</v>
      </c>
      <c r="M37" s="826"/>
      <c r="N37" s="826"/>
      <c r="O37" s="412"/>
      <c r="P37" s="412"/>
      <c r="Q37" s="412"/>
      <c r="R37" s="412"/>
      <c r="S37" s="412"/>
      <c r="T37" s="412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2"/>
      <c r="AJ37" s="412"/>
      <c r="AK37" s="412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</row>
    <row r="38" spans="1:47" s="4" customFormat="1" ht="15" x14ac:dyDescent="0.25">
      <c r="A38" s="445">
        <v>1</v>
      </c>
      <c r="B38" s="446">
        <v>2</v>
      </c>
      <c r="C38" s="864">
        <v>3</v>
      </c>
      <c r="D38" s="864"/>
      <c r="E38" s="864"/>
      <c r="F38" s="446">
        <v>4</v>
      </c>
      <c r="G38" s="446">
        <v>5</v>
      </c>
      <c r="H38" s="446">
        <v>6</v>
      </c>
      <c r="I38" s="446">
        <v>7</v>
      </c>
      <c r="J38" s="446">
        <v>8</v>
      </c>
      <c r="K38" s="446">
        <v>9</v>
      </c>
      <c r="L38" s="446">
        <v>10</v>
      </c>
      <c r="M38" s="446">
        <v>11</v>
      </c>
      <c r="N38" s="446">
        <v>12</v>
      </c>
      <c r="O38" s="412"/>
      <c r="P38" s="412"/>
      <c r="Q38" s="412"/>
      <c r="R38" s="412"/>
      <c r="S38" s="412"/>
      <c r="T38" s="412"/>
      <c r="U38" s="412"/>
      <c r="V38" s="412"/>
      <c r="W38" s="412"/>
      <c r="X38" s="412"/>
      <c r="Y38" s="412"/>
      <c r="Z38" s="412"/>
      <c r="AA38" s="412"/>
      <c r="AB38" s="412"/>
      <c r="AC38" s="412"/>
      <c r="AD38" s="412"/>
      <c r="AE38" s="412"/>
      <c r="AF38" s="412"/>
      <c r="AG38" s="412"/>
      <c r="AH38" s="412"/>
      <c r="AI38" s="412"/>
      <c r="AJ38" s="412"/>
      <c r="AK38" s="412"/>
      <c r="AL38" s="406"/>
      <c r="AM38" s="406"/>
      <c r="AN38" s="406"/>
      <c r="AO38" s="406"/>
      <c r="AP38" s="406"/>
      <c r="AQ38" s="406"/>
      <c r="AR38" s="406"/>
      <c r="AS38" s="406"/>
      <c r="AT38" s="406"/>
      <c r="AU38" s="406"/>
    </row>
    <row r="39" spans="1:47" s="4" customFormat="1" ht="15" customHeight="1" x14ac:dyDescent="0.25">
      <c r="A39" s="865" t="s">
        <v>1614</v>
      </c>
      <c r="B39" s="866"/>
      <c r="C39" s="866"/>
      <c r="D39" s="866"/>
      <c r="E39" s="866"/>
      <c r="F39" s="866"/>
      <c r="G39" s="866"/>
      <c r="H39" s="866"/>
      <c r="I39" s="866"/>
      <c r="J39" s="866"/>
      <c r="K39" s="866"/>
      <c r="L39" s="866"/>
      <c r="M39" s="866"/>
      <c r="N39" s="867"/>
      <c r="O39" s="412"/>
      <c r="P39" s="412"/>
      <c r="Q39" s="412"/>
      <c r="R39" s="412"/>
      <c r="S39" s="412"/>
      <c r="T39" s="412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47" t="s">
        <v>1614</v>
      </c>
      <c r="AG39" s="412"/>
      <c r="AH39" s="412"/>
      <c r="AI39" s="412"/>
      <c r="AJ39" s="412"/>
      <c r="AK39" s="412"/>
      <c r="AL39" s="406"/>
      <c r="AM39" s="406"/>
      <c r="AN39" s="406"/>
      <c r="AO39" s="406"/>
      <c r="AP39" s="406"/>
      <c r="AQ39" s="406"/>
      <c r="AR39" s="406"/>
      <c r="AS39" s="406"/>
      <c r="AT39" s="406"/>
      <c r="AU39" s="406"/>
    </row>
    <row r="40" spans="1:47" s="4" customFormat="1" ht="23.25" customHeight="1" x14ac:dyDescent="0.25">
      <c r="A40" s="448" t="s">
        <v>60</v>
      </c>
      <c r="B40" s="449" t="s">
        <v>1615</v>
      </c>
      <c r="C40" s="847" t="s">
        <v>1616</v>
      </c>
      <c r="D40" s="847"/>
      <c r="E40" s="847"/>
      <c r="F40" s="450" t="s">
        <v>174</v>
      </c>
      <c r="G40" s="451">
        <v>10</v>
      </c>
      <c r="H40" s="452">
        <v>1</v>
      </c>
      <c r="I40" s="452">
        <v>10</v>
      </c>
      <c r="J40" s="453"/>
      <c r="K40" s="451"/>
      <c r="L40" s="453"/>
      <c r="M40" s="451"/>
      <c r="N40" s="454"/>
      <c r="O40" s="412"/>
      <c r="P40" s="412"/>
      <c r="Q40" s="412"/>
      <c r="R40" s="412"/>
      <c r="S40" s="412"/>
      <c r="T40" s="412"/>
      <c r="U40" s="412"/>
      <c r="V40" s="412"/>
      <c r="W40" s="412"/>
      <c r="X40" s="412"/>
      <c r="Y40" s="412"/>
      <c r="Z40" s="412"/>
      <c r="AA40" s="412"/>
      <c r="AB40" s="412"/>
      <c r="AC40" s="412"/>
      <c r="AD40" s="412"/>
      <c r="AE40" s="412"/>
      <c r="AF40" s="447"/>
      <c r="AG40" s="455" t="s">
        <v>1616</v>
      </c>
      <c r="AH40" s="412"/>
      <c r="AI40" s="412"/>
      <c r="AJ40" s="412"/>
      <c r="AK40" s="412"/>
      <c r="AL40" s="406"/>
      <c r="AM40" s="406"/>
      <c r="AN40" s="406"/>
      <c r="AO40" s="406"/>
      <c r="AP40" s="406"/>
      <c r="AQ40" s="406"/>
      <c r="AR40" s="406"/>
      <c r="AS40" s="406"/>
      <c r="AT40" s="406"/>
      <c r="AU40" s="406"/>
    </row>
    <row r="41" spans="1:47" s="4" customFormat="1" ht="15" x14ac:dyDescent="0.25">
      <c r="A41" s="456"/>
      <c r="B41" s="457" t="s">
        <v>60</v>
      </c>
      <c r="C41" s="853" t="s">
        <v>66</v>
      </c>
      <c r="D41" s="853"/>
      <c r="E41" s="853"/>
      <c r="F41" s="458"/>
      <c r="G41" s="459"/>
      <c r="H41" s="459"/>
      <c r="I41" s="459"/>
      <c r="J41" s="460">
        <v>65.94</v>
      </c>
      <c r="K41" s="459"/>
      <c r="L41" s="460">
        <v>659.4</v>
      </c>
      <c r="M41" s="461">
        <v>35.42</v>
      </c>
      <c r="N41" s="462">
        <v>23355.95</v>
      </c>
      <c r="O41" s="412"/>
      <c r="P41" s="412"/>
      <c r="Q41" s="412"/>
      <c r="R41" s="412"/>
      <c r="S41" s="412"/>
      <c r="T41" s="412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47"/>
      <c r="AG41" s="455"/>
      <c r="AH41" s="411" t="s">
        <v>66</v>
      </c>
      <c r="AI41" s="412"/>
      <c r="AJ41" s="412"/>
      <c r="AK41" s="412"/>
      <c r="AL41" s="406"/>
      <c r="AM41" s="406"/>
      <c r="AN41" s="406"/>
      <c r="AO41" s="406"/>
      <c r="AP41" s="406"/>
      <c r="AQ41" s="406"/>
      <c r="AR41" s="406"/>
      <c r="AS41" s="406"/>
      <c r="AT41" s="406"/>
      <c r="AU41" s="406"/>
    </row>
    <row r="42" spans="1:47" s="4" customFormat="1" ht="15" x14ac:dyDescent="0.25">
      <c r="A42" s="463"/>
      <c r="B42" s="457"/>
      <c r="C42" s="853" t="s">
        <v>71</v>
      </c>
      <c r="D42" s="853"/>
      <c r="E42" s="853"/>
      <c r="F42" s="458" t="s">
        <v>72</v>
      </c>
      <c r="G42" s="464">
        <v>5.4</v>
      </c>
      <c r="H42" s="459"/>
      <c r="I42" s="465">
        <v>54</v>
      </c>
      <c r="J42" s="466"/>
      <c r="K42" s="459"/>
      <c r="L42" s="466"/>
      <c r="M42" s="459"/>
      <c r="N42" s="467"/>
      <c r="O42" s="412"/>
      <c r="P42" s="412"/>
      <c r="Q42" s="412"/>
      <c r="R42" s="412"/>
      <c r="S42" s="412"/>
      <c r="T42" s="412"/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47"/>
      <c r="AG42" s="455"/>
      <c r="AH42" s="412"/>
      <c r="AI42" s="411" t="s">
        <v>71</v>
      </c>
      <c r="AJ42" s="412"/>
      <c r="AK42" s="412"/>
      <c r="AL42" s="406"/>
      <c r="AM42" s="406"/>
      <c r="AN42" s="406"/>
      <c r="AO42" s="406"/>
      <c r="AP42" s="406"/>
      <c r="AQ42" s="406"/>
      <c r="AR42" s="406"/>
      <c r="AS42" s="406"/>
      <c r="AT42" s="406"/>
      <c r="AU42" s="406"/>
    </row>
    <row r="43" spans="1:47" s="4" customFormat="1" ht="15" customHeight="1" x14ac:dyDescent="0.25">
      <c r="A43" s="456"/>
      <c r="B43" s="457"/>
      <c r="C43" s="854" t="s">
        <v>74</v>
      </c>
      <c r="D43" s="854"/>
      <c r="E43" s="854"/>
      <c r="F43" s="468"/>
      <c r="G43" s="469"/>
      <c r="H43" s="469"/>
      <c r="I43" s="469"/>
      <c r="J43" s="470">
        <v>65.94</v>
      </c>
      <c r="K43" s="469"/>
      <c r="L43" s="470">
        <v>659.4</v>
      </c>
      <c r="M43" s="469"/>
      <c r="N43" s="471">
        <v>23355.95</v>
      </c>
      <c r="O43" s="412"/>
      <c r="P43" s="412"/>
      <c r="Q43" s="412"/>
      <c r="R43" s="412"/>
      <c r="S43" s="412"/>
      <c r="T43" s="412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47"/>
      <c r="AG43" s="455"/>
      <c r="AH43" s="412"/>
      <c r="AI43" s="412"/>
      <c r="AJ43" s="411" t="s">
        <v>74</v>
      </c>
      <c r="AK43" s="412"/>
      <c r="AL43" s="406"/>
      <c r="AM43" s="406"/>
      <c r="AN43" s="406"/>
      <c r="AO43" s="406"/>
      <c r="AP43" s="406"/>
      <c r="AQ43" s="406"/>
      <c r="AR43" s="406"/>
      <c r="AS43" s="406"/>
      <c r="AT43" s="406"/>
      <c r="AU43" s="406"/>
    </row>
    <row r="44" spans="1:47" s="4" customFormat="1" ht="15" x14ac:dyDescent="0.25">
      <c r="A44" s="463"/>
      <c r="B44" s="457"/>
      <c r="C44" s="853" t="s">
        <v>75</v>
      </c>
      <c r="D44" s="853"/>
      <c r="E44" s="853"/>
      <c r="F44" s="458"/>
      <c r="G44" s="459"/>
      <c r="H44" s="459"/>
      <c r="I44" s="459"/>
      <c r="J44" s="466"/>
      <c r="K44" s="459"/>
      <c r="L44" s="460">
        <v>659.4</v>
      </c>
      <c r="M44" s="459"/>
      <c r="N44" s="462">
        <v>23355.95</v>
      </c>
      <c r="O44" s="412"/>
      <c r="P44" s="412"/>
      <c r="Q44" s="412"/>
      <c r="R44" s="412"/>
      <c r="S44" s="412"/>
      <c r="T44" s="412"/>
      <c r="U44" s="412"/>
      <c r="V44" s="412"/>
      <c r="W44" s="412"/>
      <c r="X44" s="412"/>
      <c r="Y44" s="412"/>
      <c r="Z44" s="412"/>
      <c r="AA44" s="412"/>
      <c r="AB44" s="412"/>
      <c r="AC44" s="412"/>
      <c r="AD44" s="412"/>
      <c r="AE44" s="412"/>
      <c r="AF44" s="447"/>
      <c r="AG44" s="455"/>
      <c r="AH44" s="412"/>
      <c r="AI44" s="411" t="s">
        <v>75</v>
      </c>
      <c r="AJ44" s="412"/>
      <c r="AK44" s="412"/>
      <c r="AL44" s="406"/>
      <c r="AM44" s="406"/>
      <c r="AN44" s="406"/>
      <c r="AO44" s="406"/>
      <c r="AP44" s="406"/>
      <c r="AQ44" s="406"/>
      <c r="AR44" s="406"/>
      <c r="AS44" s="406"/>
      <c r="AT44" s="406"/>
      <c r="AU44" s="406"/>
    </row>
    <row r="45" spans="1:47" s="4" customFormat="1" ht="23.25" customHeight="1" x14ac:dyDescent="0.25">
      <c r="A45" s="463"/>
      <c r="B45" s="457" t="s">
        <v>750</v>
      </c>
      <c r="C45" s="853" t="s">
        <v>751</v>
      </c>
      <c r="D45" s="853"/>
      <c r="E45" s="853"/>
      <c r="F45" s="458" t="s">
        <v>78</v>
      </c>
      <c r="G45" s="465">
        <v>74</v>
      </c>
      <c r="H45" s="459"/>
      <c r="I45" s="465">
        <v>74</v>
      </c>
      <c r="J45" s="466"/>
      <c r="K45" s="459"/>
      <c r="L45" s="460">
        <v>487.96</v>
      </c>
      <c r="M45" s="459"/>
      <c r="N45" s="462">
        <v>17283.400000000001</v>
      </c>
      <c r="O45" s="412"/>
      <c r="P45" s="412"/>
      <c r="Q45" s="412"/>
      <c r="R45" s="412"/>
      <c r="S45" s="412"/>
      <c r="T45" s="412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47"/>
      <c r="AG45" s="455"/>
      <c r="AH45" s="412"/>
      <c r="AI45" s="411" t="s">
        <v>751</v>
      </c>
      <c r="AJ45" s="412"/>
      <c r="AK45" s="412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</row>
    <row r="46" spans="1:47" s="4" customFormat="1" ht="23.25" customHeight="1" x14ac:dyDescent="0.25">
      <c r="A46" s="463"/>
      <c r="B46" s="457" t="s">
        <v>752</v>
      </c>
      <c r="C46" s="853" t="s">
        <v>753</v>
      </c>
      <c r="D46" s="853"/>
      <c r="E46" s="853"/>
      <c r="F46" s="458" t="s">
        <v>78</v>
      </c>
      <c r="G46" s="465">
        <v>36</v>
      </c>
      <c r="H46" s="459"/>
      <c r="I46" s="465">
        <v>36</v>
      </c>
      <c r="J46" s="466"/>
      <c r="K46" s="459"/>
      <c r="L46" s="460">
        <v>237.38</v>
      </c>
      <c r="M46" s="459"/>
      <c r="N46" s="462">
        <v>8408.14</v>
      </c>
      <c r="O46" s="412"/>
      <c r="P46" s="412"/>
      <c r="Q46" s="412"/>
      <c r="R46" s="412"/>
      <c r="S46" s="412"/>
      <c r="T46" s="412"/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47"/>
      <c r="AG46" s="455"/>
      <c r="AH46" s="412"/>
      <c r="AI46" s="411" t="s">
        <v>753</v>
      </c>
      <c r="AJ46" s="412"/>
      <c r="AK46" s="412"/>
      <c r="AL46" s="406"/>
      <c r="AM46" s="406"/>
      <c r="AN46" s="406"/>
      <c r="AO46" s="406"/>
      <c r="AP46" s="406"/>
      <c r="AQ46" s="406"/>
      <c r="AR46" s="406"/>
      <c r="AS46" s="406"/>
      <c r="AT46" s="406"/>
      <c r="AU46" s="406"/>
    </row>
    <row r="47" spans="1:47" s="4" customFormat="1" ht="15" customHeight="1" x14ac:dyDescent="0.25">
      <c r="A47" s="472"/>
      <c r="B47" s="473"/>
      <c r="C47" s="847" t="s">
        <v>81</v>
      </c>
      <c r="D47" s="847"/>
      <c r="E47" s="847"/>
      <c r="F47" s="450"/>
      <c r="G47" s="451"/>
      <c r="H47" s="451"/>
      <c r="I47" s="451"/>
      <c r="J47" s="453"/>
      <c r="K47" s="451"/>
      <c r="L47" s="474">
        <v>1384.74</v>
      </c>
      <c r="M47" s="469"/>
      <c r="N47" s="475">
        <v>49047.49</v>
      </c>
      <c r="O47" s="412"/>
      <c r="P47" s="412"/>
      <c r="Q47" s="412"/>
      <c r="R47" s="412"/>
      <c r="S47" s="412"/>
      <c r="T47" s="412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47"/>
      <c r="AG47" s="455"/>
      <c r="AH47" s="412"/>
      <c r="AI47" s="412"/>
      <c r="AJ47" s="412"/>
      <c r="AK47" s="455" t="s">
        <v>81</v>
      </c>
      <c r="AL47" s="406"/>
      <c r="AM47" s="406"/>
      <c r="AN47" s="406"/>
      <c r="AO47" s="406"/>
      <c r="AP47" s="406"/>
      <c r="AQ47" s="406"/>
      <c r="AR47" s="406"/>
      <c r="AS47" s="406"/>
      <c r="AT47" s="406"/>
      <c r="AU47" s="406"/>
    </row>
    <row r="48" spans="1:47" s="4" customFormat="1" ht="23.25" customHeight="1" x14ac:dyDescent="0.25">
      <c r="A48" s="448" t="s">
        <v>67</v>
      </c>
      <c r="B48" s="449" t="s">
        <v>1617</v>
      </c>
      <c r="C48" s="847" t="s">
        <v>1618</v>
      </c>
      <c r="D48" s="847"/>
      <c r="E48" s="847"/>
      <c r="F48" s="450" t="s">
        <v>174</v>
      </c>
      <c r="G48" s="451">
        <v>9</v>
      </c>
      <c r="H48" s="452">
        <v>1</v>
      </c>
      <c r="I48" s="452">
        <v>9</v>
      </c>
      <c r="J48" s="453"/>
      <c r="K48" s="451"/>
      <c r="L48" s="453"/>
      <c r="M48" s="451"/>
      <c r="N48" s="454"/>
      <c r="O48" s="412"/>
      <c r="P48" s="412"/>
      <c r="Q48" s="412"/>
      <c r="R48" s="412"/>
      <c r="S48" s="412"/>
      <c r="T48" s="412"/>
      <c r="U48" s="412"/>
      <c r="V48" s="412"/>
      <c r="W48" s="412"/>
      <c r="X48" s="412"/>
      <c r="Y48" s="412"/>
      <c r="Z48" s="412"/>
      <c r="AA48" s="412"/>
      <c r="AB48" s="412"/>
      <c r="AC48" s="412"/>
      <c r="AD48" s="412"/>
      <c r="AE48" s="412"/>
      <c r="AF48" s="447"/>
      <c r="AG48" s="455" t="s">
        <v>1618</v>
      </c>
      <c r="AH48" s="412"/>
      <c r="AI48" s="412"/>
      <c r="AJ48" s="412"/>
      <c r="AK48" s="455"/>
      <c r="AL48" s="406"/>
      <c r="AM48" s="406"/>
      <c r="AN48" s="406"/>
      <c r="AO48" s="406"/>
      <c r="AP48" s="406"/>
      <c r="AQ48" s="406"/>
      <c r="AR48" s="406"/>
      <c r="AS48" s="406"/>
      <c r="AT48" s="406"/>
      <c r="AU48" s="406"/>
    </row>
    <row r="49" spans="1:47" s="4" customFormat="1" ht="15" x14ac:dyDescent="0.25">
      <c r="A49" s="456"/>
      <c r="B49" s="457" t="s">
        <v>60</v>
      </c>
      <c r="C49" s="853" t="s">
        <v>66</v>
      </c>
      <c r="D49" s="853"/>
      <c r="E49" s="853"/>
      <c r="F49" s="458"/>
      <c r="G49" s="459"/>
      <c r="H49" s="459"/>
      <c r="I49" s="459"/>
      <c r="J49" s="460">
        <v>98.19</v>
      </c>
      <c r="K49" s="459"/>
      <c r="L49" s="460">
        <v>883.71</v>
      </c>
      <c r="M49" s="461">
        <v>35.42</v>
      </c>
      <c r="N49" s="462">
        <v>31301.01</v>
      </c>
      <c r="O49" s="412"/>
      <c r="P49" s="412"/>
      <c r="Q49" s="412"/>
      <c r="R49" s="412"/>
      <c r="S49" s="412"/>
      <c r="T49" s="412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47"/>
      <c r="AG49" s="455"/>
      <c r="AH49" s="411" t="s">
        <v>66</v>
      </c>
      <c r="AI49" s="412"/>
      <c r="AJ49" s="412"/>
      <c r="AK49" s="455"/>
      <c r="AL49" s="406"/>
      <c r="AM49" s="406"/>
      <c r="AN49" s="406"/>
      <c r="AO49" s="406"/>
      <c r="AP49" s="406"/>
      <c r="AQ49" s="406"/>
      <c r="AR49" s="406"/>
      <c r="AS49" s="406"/>
      <c r="AT49" s="406"/>
      <c r="AU49" s="406"/>
    </row>
    <row r="50" spans="1:47" s="4" customFormat="1" ht="15" x14ac:dyDescent="0.25">
      <c r="A50" s="463"/>
      <c r="B50" s="457"/>
      <c r="C50" s="853" t="s">
        <v>71</v>
      </c>
      <c r="D50" s="853"/>
      <c r="E50" s="853"/>
      <c r="F50" s="458" t="s">
        <v>72</v>
      </c>
      <c r="G50" s="464">
        <v>8.1</v>
      </c>
      <c r="H50" s="459"/>
      <c r="I50" s="464">
        <v>72.900000000000006</v>
      </c>
      <c r="J50" s="466"/>
      <c r="K50" s="459"/>
      <c r="L50" s="466"/>
      <c r="M50" s="459"/>
      <c r="N50" s="467"/>
      <c r="O50" s="412"/>
      <c r="P50" s="412"/>
      <c r="Q50" s="412"/>
      <c r="R50" s="412"/>
      <c r="S50" s="412"/>
      <c r="T50" s="412"/>
      <c r="U50" s="412"/>
      <c r="V50" s="412"/>
      <c r="W50" s="412"/>
      <c r="X50" s="412"/>
      <c r="Y50" s="412"/>
      <c r="Z50" s="412"/>
      <c r="AA50" s="412"/>
      <c r="AB50" s="412"/>
      <c r="AC50" s="412"/>
      <c r="AD50" s="412"/>
      <c r="AE50" s="412"/>
      <c r="AF50" s="447"/>
      <c r="AG50" s="455"/>
      <c r="AH50" s="412"/>
      <c r="AI50" s="411" t="s">
        <v>71</v>
      </c>
      <c r="AJ50" s="412"/>
      <c r="AK50" s="455"/>
      <c r="AL50" s="406"/>
      <c r="AM50" s="406"/>
      <c r="AN50" s="406"/>
      <c r="AO50" s="406"/>
      <c r="AP50" s="406"/>
      <c r="AQ50" s="406"/>
      <c r="AR50" s="406"/>
      <c r="AS50" s="406"/>
      <c r="AT50" s="406"/>
      <c r="AU50" s="406"/>
    </row>
    <row r="51" spans="1:47" s="4" customFormat="1" ht="15" customHeight="1" x14ac:dyDescent="0.25">
      <c r="A51" s="456"/>
      <c r="B51" s="457"/>
      <c r="C51" s="854" t="s">
        <v>74</v>
      </c>
      <c r="D51" s="854"/>
      <c r="E51" s="854"/>
      <c r="F51" s="468"/>
      <c r="G51" s="469"/>
      <c r="H51" s="469"/>
      <c r="I51" s="469"/>
      <c r="J51" s="470">
        <v>98.19</v>
      </c>
      <c r="K51" s="469"/>
      <c r="L51" s="470">
        <v>883.71</v>
      </c>
      <c r="M51" s="469"/>
      <c r="N51" s="471">
        <v>31301.01</v>
      </c>
      <c r="O51" s="412"/>
      <c r="P51" s="412"/>
      <c r="Q51" s="412"/>
      <c r="R51" s="412"/>
      <c r="S51" s="412"/>
      <c r="T51" s="412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47"/>
      <c r="AG51" s="455"/>
      <c r="AH51" s="412"/>
      <c r="AI51" s="412"/>
      <c r="AJ51" s="411" t="s">
        <v>74</v>
      </c>
      <c r="AK51" s="455"/>
      <c r="AL51" s="406"/>
      <c r="AM51" s="406"/>
      <c r="AN51" s="406"/>
      <c r="AO51" s="406"/>
      <c r="AP51" s="406"/>
      <c r="AQ51" s="406"/>
      <c r="AR51" s="406"/>
      <c r="AS51" s="406"/>
      <c r="AT51" s="406"/>
      <c r="AU51" s="406"/>
    </row>
    <row r="52" spans="1:47" s="4" customFormat="1" ht="15" x14ac:dyDescent="0.25">
      <c r="A52" s="463"/>
      <c r="B52" s="457"/>
      <c r="C52" s="853" t="s">
        <v>75</v>
      </c>
      <c r="D52" s="853"/>
      <c r="E52" s="853"/>
      <c r="F52" s="458"/>
      <c r="G52" s="459"/>
      <c r="H52" s="459"/>
      <c r="I52" s="459"/>
      <c r="J52" s="466"/>
      <c r="K52" s="459"/>
      <c r="L52" s="460">
        <v>883.71</v>
      </c>
      <c r="M52" s="459"/>
      <c r="N52" s="462">
        <v>31301.01</v>
      </c>
      <c r="O52" s="412"/>
      <c r="P52" s="412"/>
      <c r="Q52" s="412"/>
      <c r="R52" s="412"/>
      <c r="S52" s="412"/>
      <c r="T52" s="412"/>
      <c r="U52" s="412"/>
      <c r="V52" s="412"/>
      <c r="W52" s="412"/>
      <c r="X52" s="412"/>
      <c r="Y52" s="412"/>
      <c r="Z52" s="412"/>
      <c r="AA52" s="412"/>
      <c r="AB52" s="412"/>
      <c r="AC52" s="412"/>
      <c r="AD52" s="412"/>
      <c r="AE52" s="412"/>
      <c r="AF52" s="447"/>
      <c r="AG52" s="455"/>
      <c r="AH52" s="412"/>
      <c r="AI52" s="411" t="s">
        <v>75</v>
      </c>
      <c r="AJ52" s="412"/>
      <c r="AK52" s="455"/>
      <c r="AL52" s="406"/>
      <c r="AM52" s="406"/>
      <c r="AN52" s="406"/>
      <c r="AO52" s="406"/>
      <c r="AP52" s="406"/>
      <c r="AQ52" s="406"/>
      <c r="AR52" s="406"/>
      <c r="AS52" s="406"/>
      <c r="AT52" s="406"/>
      <c r="AU52" s="406"/>
    </row>
    <row r="53" spans="1:47" s="4" customFormat="1" ht="23.25" customHeight="1" x14ac:dyDescent="0.25">
      <c r="A53" s="463"/>
      <c r="B53" s="457" t="s">
        <v>750</v>
      </c>
      <c r="C53" s="853" t="s">
        <v>751</v>
      </c>
      <c r="D53" s="853"/>
      <c r="E53" s="853"/>
      <c r="F53" s="458" t="s">
        <v>78</v>
      </c>
      <c r="G53" s="465">
        <v>74</v>
      </c>
      <c r="H53" s="459"/>
      <c r="I53" s="465">
        <v>74</v>
      </c>
      <c r="J53" s="466"/>
      <c r="K53" s="459"/>
      <c r="L53" s="460">
        <v>653.95000000000005</v>
      </c>
      <c r="M53" s="459"/>
      <c r="N53" s="462">
        <v>23162.75</v>
      </c>
      <c r="O53" s="412"/>
      <c r="P53" s="412"/>
      <c r="Q53" s="412"/>
      <c r="R53" s="412"/>
      <c r="S53" s="412"/>
      <c r="T53" s="412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47"/>
      <c r="AG53" s="455"/>
      <c r="AH53" s="412"/>
      <c r="AI53" s="411" t="s">
        <v>751</v>
      </c>
      <c r="AJ53" s="412"/>
      <c r="AK53" s="455"/>
      <c r="AL53" s="406"/>
      <c r="AM53" s="406"/>
      <c r="AN53" s="406"/>
      <c r="AO53" s="406"/>
      <c r="AP53" s="406"/>
      <c r="AQ53" s="406"/>
      <c r="AR53" s="406"/>
      <c r="AS53" s="406"/>
      <c r="AT53" s="406"/>
      <c r="AU53" s="406"/>
    </row>
    <row r="54" spans="1:47" s="4" customFormat="1" ht="23.25" customHeight="1" x14ac:dyDescent="0.25">
      <c r="A54" s="463"/>
      <c r="B54" s="457" t="s">
        <v>752</v>
      </c>
      <c r="C54" s="853" t="s">
        <v>753</v>
      </c>
      <c r="D54" s="853"/>
      <c r="E54" s="853"/>
      <c r="F54" s="458" t="s">
        <v>78</v>
      </c>
      <c r="G54" s="465">
        <v>36</v>
      </c>
      <c r="H54" s="459"/>
      <c r="I54" s="465">
        <v>36</v>
      </c>
      <c r="J54" s="466"/>
      <c r="K54" s="459"/>
      <c r="L54" s="460">
        <v>318.14</v>
      </c>
      <c r="M54" s="459"/>
      <c r="N54" s="462">
        <v>11268.36</v>
      </c>
      <c r="O54" s="412"/>
      <c r="P54" s="412"/>
      <c r="Q54" s="412"/>
      <c r="R54" s="412"/>
      <c r="S54" s="412"/>
      <c r="T54" s="412"/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47"/>
      <c r="AG54" s="455"/>
      <c r="AH54" s="412"/>
      <c r="AI54" s="411" t="s">
        <v>753</v>
      </c>
      <c r="AJ54" s="412"/>
      <c r="AK54" s="455"/>
      <c r="AL54" s="406"/>
      <c r="AM54" s="406"/>
      <c r="AN54" s="406"/>
      <c r="AO54" s="406"/>
      <c r="AP54" s="406"/>
      <c r="AQ54" s="406"/>
      <c r="AR54" s="406"/>
      <c r="AS54" s="406"/>
      <c r="AT54" s="406"/>
      <c r="AU54" s="406"/>
    </row>
    <row r="55" spans="1:47" s="4" customFormat="1" ht="15" customHeight="1" x14ac:dyDescent="0.25">
      <c r="A55" s="472"/>
      <c r="B55" s="473"/>
      <c r="C55" s="847" t="s">
        <v>81</v>
      </c>
      <c r="D55" s="847"/>
      <c r="E55" s="847"/>
      <c r="F55" s="450"/>
      <c r="G55" s="451"/>
      <c r="H55" s="451"/>
      <c r="I55" s="451"/>
      <c r="J55" s="453"/>
      <c r="K55" s="451"/>
      <c r="L55" s="474">
        <v>1855.8</v>
      </c>
      <c r="M55" s="469"/>
      <c r="N55" s="475">
        <v>65732.12</v>
      </c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47"/>
      <c r="AG55" s="455"/>
      <c r="AH55" s="412"/>
      <c r="AI55" s="412"/>
      <c r="AJ55" s="412"/>
      <c r="AK55" s="455" t="s">
        <v>81</v>
      </c>
      <c r="AL55" s="406"/>
      <c r="AM55" s="406"/>
      <c r="AN55" s="406"/>
      <c r="AO55" s="406"/>
      <c r="AP55" s="406"/>
      <c r="AQ55" s="406"/>
      <c r="AR55" s="406"/>
      <c r="AS55" s="406"/>
      <c r="AT55" s="406"/>
      <c r="AU55" s="406"/>
    </row>
    <row r="56" spans="1:47" s="4" customFormat="1" ht="23.25" customHeight="1" x14ac:dyDescent="0.25">
      <c r="A56" s="448" t="s">
        <v>69</v>
      </c>
      <c r="B56" s="449" t="s">
        <v>1619</v>
      </c>
      <c r="C56" s="847" t="s">
        <v>1620</v>
      </c>
      <c r="D56" s="847"/>
      <c r="E56" s="847"/>
      <c r="F56" s="450" t="s">
        <v>979</v>
      </c>
      <c r="G56" s="451">
        <v>6</v>
      </c>
      <c r="H56" s="452">
        <v>1</v>
      </c>
      <c r="I56" s="452">
        <v>6</v>
      </c>
      <c r="J56" s="453"/>
      <c r="K56" s="451"/>
      <c r="L56" s="453"/>
      <c r="M56" s="451"/>
      <c r="N56" s="454"/>
      <c r="O56" s="412"/>
      <c r="P56" s="412"/>
      <c r="Q56" s="412"/>
      <c r="R56" s="412"/>
      <c r="S56" s="412"/>
      <c r="T56" s="412"/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47"/>
      <c r="AG56" s="455" t="s">
        <v>1620</v>
      </c>
      <c r="AH56" s="412"/>
      <c r="AI56" s="412"/>
      <c r="AJ56" s="412"/>
      <c r="AK56" s="455"/>
      <c r="AL56" s="406"/>
      <c r="AM56" s="406"/>
      <c r="AN56" s="406"/>
      <c r="AO56" s="406"/>
      <c r="AP56" s="406"/>
      <c r="AQ56" s="406"/>
      <c r="AR56" s="406"/>
      <c r="AS56" s="406"/>
      <c r="AT56" s="406"/>
      <c r="AU56" s="406"/>
    </row>
    <row r="57" spans="1:47" s="4" customFormat="1" ht="15" x14ac:dyDescent="0.25">
      <c r="A57" s="456"/>
      <c r="B57" s="457" t="s">
        <v>60</v>
      </c>
      <c r="C57" s="853" t="s">
        <v>66</v>
      </c>
      <c r="D57" s="853"/>
      <c r="E57" s="853"/>
      <c r="F57" s="458"/>
      <c r="G57" s="459"/>
      <c r="H57" s="459"/>
      <c r="I57" s="459"/>
      <c r="J57" s="460">
        <v>23.05</v>
      </c>
      <c r="K57" s="459"/>
      <c r="L57" s="460">
        <v>138.30000000000001</v>
      </c>
      <c r="M57" s="461">
        <v>35.42</v>
      </c>
      <c r="N57" s="462">
        <v>4898.59</v>
      </c>
      <c r="O57" s="412"/>
      <c r="P57" s="412"/>
      <c r="Q57" s="412"/>
      <c r="R57" s="412"/>
      <c r="S57" s="412"/>
      <c r="T57" s="412"/>
      <c r="U57" s="412"/>
      <c r="V57" s="412"/>
      <c r="W57" s="412"/>
      <c r="X57" s="412"/>
      <c r="Y57" s="412"/>
      <c r="Z57" s="412"/>
      <c r="AA57" s="412"/>
      <c r="AB57" s="412"/>
      <c r="AC57" s="412"/>
      <c r="AD57" s="412"/>
      <c r="AE57" s="412"/>
      <c r="AF57" s="447"/>
      <c r="AG57" s="455"/>
      <c r="AH57" s="411" t="s">
        <v>66</v>
      </c>
      <c r="AI57" s="412"/>
      <c r="AJ57" s="412"/>
      <c r="AK57" s="455"/>
      <c r="AL57" s="406"/>
      <c r="AM57" s="406"/>
      <c r="AN57" s="406"/>
      <c r="AO57" s="406"/>
      <c r="AP57" s="406"/>
      <c r="AQ57" s="406"/>
      <c r="AR57" s="406"/>
      <c r="AS57" s="406"/>
      <c r="AT57" s="406"/>
      <c r="AU57" s="406"/>
    </row>
    <row r="58" spans="1:47" s="4" customFormat="1" ht="15" x14ac:dyDescent="0.25">
      <c r="A58" s="463"/>
      <c r="B58" s="457"/>
      <c r="C58" s="853" t="s">
        <v>71</v>
      </c>
      <c r="D58" s="853"/>
      <c r="E58" s="853"/>
      <c r="F58" s="458" t="s">
        <v>72</v>
      </c>
      <c r="G58" s="464">
        <v>1.8</v>
      </c>
      <c r="H58" s="459"/>
      <c r="I58" s="464">
        <v>10.8</v>
      </c>
      <c r="J58" s="466"/>
      <c r="K58" s="459"/>
      <c r="L58" s="466"/>
      <c r="M58" s="459"/>
      <c r="N58" s="467"/>
      <c r="O58" s="412"/>
      <c r="P58" s="412"/>
      <c r="Q58" s="412"/>
      <c r="R58" s="412"/>
      <c r="S58" s="412"/>
      <c r="T58" s="412"/>
      <c r="U58" s="412"/>
      <c r="V58" s="412"/>
      <c r="W58" s="412"/>
      <c r="X58" s="412"/>
      <c r="Y58" s="412"/>
      <c r="Z58" s="412"/>
      <c r="AA58" s="412"/>
      <c r="AB58" s="412"/>
      <c r="AC58" s="412"/>
      <c r="AD58" s="412"/>
      <c r="AE58" s="412"/>
      <c r="AF58" s="447"/>
      <c r="AG58" s="455"/>
      <c r="AH58" s="412"/>
      <c r="AI58" s="411" t="s">
        <v>71</v>
      </c>
      <c r="AJ58" s="412"/>
      <c r="AK58" s="455"/>
      <c r="AL58" s="406"/>
      <c r="AM58" s="406"/>
      <c r="AN58" s="406"/>
      <c r="AO58" s="406"/>
      <c r="AP58" s="406"/>
      <c r="AQ58" s="406"/>
      <c r="AR58" s="406"/>
      <c r="AS58" s="406"/>
      <c r="AT58" s="406"/>
      <c r="AU58" s="406"/>
    </row>
    <row r="59" spans="1:47" s="4" customFormat="1" ht="15" customHeight="1" x14ac:dyDescent="0.25">
      <c r="A59" s="456"/>
      <c r="B59" s="457"/>
      <c r="C59" s="854" t="s">
        <v>74</v>
      </c>
      <c r="D59" s="854"/>
      <c r="E59" s="854"/>
      <c r="F59" s="468"/>
      <c r="G59" s="469"/>
      <c r="H59" s="469"/>
      <c r="I59" s="469"/>
      <c r="J59" s="470">
        <v>23.05</v>
      </c>
      <c r="K59" s="469"/>
      <c r="L59" s="470">
        <v>138.30000000000001</v>
      </c>
      <c r="M59" s="469"/>
      <c r="N59" s="471">
        <v>4898.59</v>
      </c>
      <c r="O59" s="412"/>
      <c r="P59" s="412"/>
      <c r="Q59" s="412"/>
      <c r="R59" s="412"/>
      <c r="S59" s="412"/>
      <c r="T59" s="412"/>
      <c r="U59" s="412"/>
      <c r="V59" s="412"/>
      <c r="W59" s="412"/>
      <c r="X59" s="412"/>
      <c r="Y59" s="412"/>
      <c r="Z59" s="412"/>
      <c r="AA59" s="412"/>
      <c r="AB59" s="412"/>
      <c r="AC59" s="412"/>
      <c r="AD59" s="412"/>
      <c r="AE59" s="412"/>
      <c r="AF59" s="447"/>
      <c r="AG59" s="455"/>
      <c r="AH59" s="412"/>
      <c r="AI59" s="412"/>
      <c r="AJ59" s="411" t="s">
        <v>74</v>
      </c>
      <c r="AK59" s="455"/>
      <c r="AL59" s="406"/>
      <c r="AM59" s="406"/>
      <c r="AN59" s="406"/>
      <c r="AO59" s="406"/>
      <c r="AP59" s="406"/>
      <c r="AQ59" s="406"/>
      <c r="AR59" s="406"/>
      <c r="AS59" s="406"/>
      <c r="AT59" s="406"/>
      <c r="AU59" s="406"/>
    </row>
    <row r="60" spans="1:47" s="4" customFormat="1" ht="15" x14ac:dyDescent="0.25">
      <c r="A60" s="463"/>
      <c r="B60" s="457"/>
      <c r="C60" s="853" t="s">
        <v>75</v>
      </c>
      <c r="D60" s="853"/>
      <c r="E60" s="853"/>
      <c r="F60" s="458"/>
      <c r="G60" s="459"/>
      <c r="H60" s="459"/>
      <c r="I60" s="459"/>
      <c r="J60" s="466"/>
      <c r="K60" s="459"/>
      <c r="L60" s="460">
        <v>138.30000000000001</v>
      </c>
      <c r="M60" s="459"/>
      <c r="N60" s="462">
        <v>4898.59</v>
      </c>
      <c r="O60" s="412"/>
      <c r="P60" s="412"/>
      <c r="Q60" s="412"/>
      <c r="R60" s="412"/>
      <c r="S60" s="412"/>
      <c r="T60" s="412"/>
      <c r="U60" s="412"/>
      <c r="V60" s="412"/>
      <c r="W60" s="412"/>
      <c r="X60" s="412"/>
      <c r="Y60" s="412"/>
      <c r="Z60" s="412"/>
      <c r="AA60" s="412"/>
      <c r="AB60" s="412"/>
      <c r="AC60" s="412"/>
      <c r="AD60" s="412"/>
      <c r="AE60" s="412"/>
      <c r="AF60" s="447"/>
      <c r="AG60" s="455"/>
      <c r="AH60" s="412"/>
      <c r="AI60" s="411" t="s">
        <v>75</v>
      </c>
      <c r="AJ60" s="412"/>
      <c r="AK60" s="455"/>
      <c r="AL60" s="406"/>
      <c r="AM60" s="406"/>
      <c r="AN60" s="406"/>
      <c r="AO60" s="406"/>
      <c r="AP60" s="406"/>
      <c r="AQ60" s="406"/>
      <c r="AR60" s="406"/>
      <c r="AS60" s="406"/>
      <c r="AT60" s="406"/>
      <c r="AU60" s="406"/>
    </row>
    <row r="61" spans="1:47" s="4" customFormat="1" ht="23.25" customHeight="1" x14ac:dyDescent="0.25">
      <c r="A61" s="463"/>
      <c r="B61" s="457" t="s">
        <v>750</v>
      </c>
      <c r="C61" s="853" t="s">
        <v>751</v>
      </c>
      <c r="D61" s="853"/>
      <c r="E61" s="853"/>
      <c r="F61" s="458" t="s">
        <v>78</v>
      </c>
      <c r="G61" s="465">
        <v>74</v>
      </c>
      <c r="H61" s="459"/>
      <c r="I61" s="465">
        <v>74</v>
      </c>
      <c r="J61" s="466"/>
      <c r="K61" s="459"/>
      <c r="L61" s="460">
        <v>102.34</v>
      </c>
      <c r="M61" s="459"/>
      <c r="N61" s="462">
        <v>3624.96</v>
      </c>
      <c r="O61" s="412"/>
      <c r="P61" s="412"/>
      <c r="Q61" s="412"/>
      <c r="R61" s="412"/>
      <c r="S61" s="412"/>
      <c r="T61" s="412"/>
      <c r="U61" s="412"/>
      <c r="V61" s="412"/>
      <c r="W61" s="412"/>
      <c r="X61" s="412"/>
      <c r="Y61" s="412"/>
      <c r="Z61" s="412"/>
      <c r="AA61" s="412"/>
      <c r="AB61" s="412"/>
      <c r="AC61" s="412"/>
      <c r="AD61" s="412"/>
      <c r="AE61" s="412"/>
      <c r="AF61" s="447"/>
      <c r="AG61" s="455"/>
      <c r="AH61" s="412"/>
      <c r="AI61" s="411" t="s">
        <v>751</v>
      </c>
      <c r="AJ61" s="412"/>
      <c r="AK61" s="455"/>
      <c r="AL61" s="406"/>
      <c r="AM61" s="406"/>
      <c r="AN61" s="406"/>
      <c r="AO61" s="406"/>
      <c r="AP61" s="406"/>
      <c r="AQ61" s="406"/>
      <c r="AR61" s="406"/>
      <c r="AS61" s="406"/>
      <c r="AT61" s="406"/>
      <c r="AU61" s="406"/>
    </row>
    <row r="62" spans="1:47" s="4" customFormat="1" ht="23.25" customHeight="1" x14ac:dyDescent="0.25">
      <c r="A62" s="463"/>
      <c r="B62" s="457" t="s">
        <v>752</v>
      </c>
      <c r="C62" s="853" t="s">
        <v>753</v>
      </c>
      <c r="D62" s="853"/>
      <c r="E62" s="853"/>
      <c r="F62" s="458" t="s">
        <v>78</v>
      </c>
      <c r="G62" s="465">
        <v>36</v>
      </c>
      <c r="H62" s="459"/>
      <c r="I62" s="465">
        <v>36</v>
      </c>
      <c r="J62" s="466"/>
      <c r="K62" s="459"/>
      <c r="L62" s="460">
        <v>49.79</v>
      </c>
      <c r="M62" s="459"/>
      <c r="N62" s="462">
        <v>1763.49</v>
      </c>
      <c r="O62" s="412"/>
      <c r="P62" s="412"/>
      <c r="Q62" s="412"/>
      <c r="R62" s="412"/>
      <c r="S62" s="412"/>
      <c r="T62" s="412"/>
      <c r="U62" s="412"/>
      <c r="V62" s="412"/>
      <c r="W62" s="412"/>
      <c r="X62" s="412"/>
      <c r="Y62" s="412"/>
      <c r="Z62" s="412"/>
      <c r="AA62" s="412"/>
      <c r="AB62" s="412"/>
      <c r="AC62" s="412"/>
      <c r="AD62" s="412"/>
      <c r="AE62" s="412"/>
      <c r="AF62" s="447"/>
      <c r="AG62" s="455"/>
      <c r="AH62" s="412"/>
      <c r="AI62" s="411" t="s">
        <v>753</v>
      </c>
      <c r="AJ62" s="412"/>
      <c r="AK62" s="455"/>
      <c r="AL62" s="406"/>
      <c r="AM62" s="406"/>
      <c r="AN62" s="406"/>
      <c r="AO62" s="406"/>
      <c r="AP62" s="406"/>
      <c r="AQ62" s="406"/>
      <c r="AR62" s="406"/>
      <c r="AS62" s="406"/>
      <c r="AT62" s="406"/>
      <c r="AU62" s="406"/>
    </row>
    <row r="63" spans="1:47" s="4" customFormat="1" ht="15" customHeight="1" x14ac:dyDescent="0.25">
      <c r="A63" s="472"/>
      <c r="B63" s="473"/>
      <c r="C63" s="847" t="s">
        <v>81</v>
      </c>
      <c r="D63" s="847"/>
      <c r="E63" s="847"/>
      <c r="F63" s="450"/>
      <c r="G63" s="451"/>
      <c r="H63" s="451"/>
      <c r="I63" s="451"/>
      <c r="J63" s="453"/>
      <c r="K63" s="451"/>
      <c r="L63" s="476">
        <v>290.43</v>
      </c>
      <c r="M63" s="469"/>
      <c r="N63" s="475">
        <v>10287.040000000001</v>
      </c>
      <c r="O63" s="412"/>
      <c r="P63" s="412"/>
      <c r="Q63" s="412"/>
      <c r="R63" s="412"/>
      <c r="S63" s="412"/>
      <c r="T63" s="412"/>
      <c r="U63" s="412"/>
      <c r="V63" s="412"/>
      <c r="W63" s="412"/>
      <c r="X63" s="412"/>
      <c r="Y63" s="412"/>
      <c r="Z63" s="412"/>
      <c r="AA63" s="412"/>
      <c r="AB63" s="412"/>
      <c r="AC63" s="412"/>
      <c r="AD63" s="412"/>
      <c r="AE63" s="412"/>
      <c r="AF63" s="447"/>
      <c r="AG63" s="455"/>
      <c r="AH63" s="412"/>
      <c r="AI63" s="412"/>
      <c r="AJ63" s="412"/>
      <c r="AK63" s="455" t="s">
        <v>81</v>
      </c>
      <c r="AL63" s="406"/>
      <c r="AM63" s="406"/>
      <c r="AN63" s="406"/>
      <c r="AO63" s="406"/>
      <c r="AP63" s="406"/>
      <c r="AQ63" s="406"/>
      <c r="AR63" s="406"/>
      <c r="AS63" s="406"/>
      <c r="AT63" s="406"/>
      <c r="AU63" s="406"/>
    </row>
    <row r="64" spans="1:47" s="4" customFormat="1" ht="23.25" customHeight="1" x14ac:dyDescent="0.25">
      <c r="A64" s="448" t="s">
        <v>86</v>
      </c>
      <c r="B64" s="449" t="s">
        <v>1621</v>
      </c>
      <c r="C64" s="847" t="s">
        <v>1622</v>
      </c>
      <c r="D64" s="847"/>
      <c r="E64" s="847"/>
      <c r="F64" s="450" t="s">
        <v>979</v>
      </c>
      <c r="G64" s="451">
        <v>1</v>
      </c>
      <c r="H64" s="452">
        <v>1</v>
      </c>
      <c r="I64" s="452">
        <v>1</v>
      </c>
      <c r="J64" s="453"/>
      <c r="K64" s="451"/>
      <c r="L64" s="453"/>
      <c r="M64" s="451"/>
      <c r="N64" s="454"/>
      <c r="O64" s="412"/>
      <c r="P64" s="412"/>
      <c r="Q64" s="412"/>
      <c r="R64" s="412"/>
      <c r="S64" s="412"/>
      <c r="T64" s="412"/>
      <c r="U64" s="412"/>
      <c r="V64" s="412"/>
      <c r="W64" s="412"/>
      <c r="X64" s="412"/>
      <c r="Y64" s="412"/>
      <c r="Z64" s="412"/>
      <c r="AA64" s="412"/>
      <c r="AB64" s="412"/>
      <c r="AC64" s="412"/>
      <c r="AD64" s="412"/>
      <c r="AE64" s="412"/>
      <c r="AF64" s="447"/>
      <c r="AG64" s="455" t="s">
        <v>1622</v>
      </c>
      <c r="AH64" s="412"/>
      <c r="AI64" s="412"/>
      <c r="AJ64" s="412"/>
      <c r="AK64" s="455"/>
      <c r="AL64" s="406"/>
      <c r="AM64" s="406"/>
      <c r="AN64" s="406"/>
      <c r="AO64" s="406"/>
      <c r="AP64" s="406"/>
      <c r="AQ64" s="406"/>
      <c r="AR64" s="406"/>
      <c r="AS64" s="406"/>
      <c r="AT64" s="406"/>
      <c r="AU64" s="406"/>
    </row>
    <row r="65" spans="1:47" s="4" customFormat="1" ht="15" x14ac:dyDescent="0.25">
      <c r="A65" s="456"/>
      <c r="B65" s="457" t="s">
        <v>60</v>
      </c>
      <c r="C65" s="853" t="s">
        <v>66</v>
      </c>
      <c r="D65" s="853"/>
      <c r="E65" s="853"/>
      <c r="F65" s="458"/>
      <c r="G65" s="459"/>
      <c r="H65" s="459"/>
      <c r="I65" s="459"/>
      <c r="J65" s="460">
        <v>12.81</v>
      </c>
      <c r="K65" s="459"/>
      <c r="L65" s="460">
        <v>12.81</v>
      </c>
      <c r="M65" s="461">
        <v>35.42</v>
      </c>
      <c r="N65" s="477">
        <v>453.73</v>
      </c>
      <c r="O65" s="412"/>
      <c r="P65" s="412"/>
      <c r="Q65" s="412"/>
      <c r="R65" s="412"/>
      <c r="S65" s="412"/>
      <c r="T65" s="412"/>
      <c r="U65" s="412"/>
      <c r="V65" s="412"/>
      <c r="W65" s="412"/>
      <c r="X65" s="412"/>
      <c r="Y65" s="412"/>
      <c r="Z65" s="412"/>
      <c r="AA65" s="412"/>
      <c r="AB65" s="412"/>
      <c r="AC65" s="412"/>
      <c r="AD65" s="412"/>
      <c r="AE65" s="412"/>
      <c r="AF65" s="447"/>
      <c r="AG65" s="455"/>
      <c r="AH65" s="411" t="s">
        <v>66</v>
      </c>
      <c r="AI65" s="412"/>
      <c r="AJ65" s="412"/>
      <c r="AK65" s="455"/>
      <c r="AL65" s="406"/>
      <c r="AM65" s="406"/>
      <c r="AN65" s="406"/>
      <c r="AO65" s="406"/>
      <c r="AP65" s="406"/>
      <c r="AQ65" s="406"/>
      <c r="AR65" s="406"/>
      <c r="AS65" s="406"/>
      <c r="AT65" s="406"/>
      <c r="AU65" s="406"/>
    </row>
    <row r="66" spans="1:47" s="4" customFormat="1" ht="15" x14ac:dyDescent="0.25">
      <c r="A66" s="463"/>
      <c r="B66" s="457"/>
      <c r="C66" s="853" t="s">
        <v>71</v>
      </c>
      <c r="D66" s="853"/>
      <c r="E66" s="853"/>
      <c r="F66" s="458" t="s">
        <v>72</v>
      </c>
      <c r="G66" s="465">
        <v>1</v>
      </c>
      <c r="H66" s="459"/>
      <c r="I66" s="465">
        <v>1</v>
      </c>
      <c r="J66" s="466"/>
      <c r="K66" s="459"/>
      <c r="L66" s="466"/>
      <c r="M66" s="459"/>
      <c r="N66" s="467"/>
      <c r="O66" s="412"/>
      <c r="P66" s="412"/>
      <c r="Q66" s="412"/>
      <c r="R66" s="412"/>
      <c r="S66" s="412"/>
      <c r="T66" s="412"/>
      <c r="U66" s="412"/>
      <c r="V66" s="412"/>
      <c r="W66" s="412"/>
      <c r="X66" s="412"/>
      <c r="Y66" s="412"/>
      <c r="Z66" s="412"/>
      <c r="AA66" s="412"/>
      <c r="AB66" s="412"/>
      <c r="AC66" s="412"/>
      <c r="AD66" s="412"/>
      <c r="AE66" s="412"/>
      <c r="AF66" s="447"/>
      <c r="AG66" s="455"/>
      <c r="AH66" s="412"/>
      <c r="AI66" s="411" t="s">
        <v>71</v>
      </c>
      <c r="AJ66" s="412"/>
      <c r="AK66" s="455"/>
      <c r="AL66" s="406"/>
      <c r="AM66" s="406"/>
      <c r="AN66" s="406"/>
      <c r="AO66" s="406"/>
      <c r="AP66" s="406"/>
      <c r="AQ66" s="406"/>
      <c r="AR66" s="406"/>
      <c r="AS66" s="406"/>
      <c r="AT66" s="406"/>
      <c r="AU66" s="406"/>
    </row>
    <row r="67" spans="1:47" s="4" customFormat="1" ht="15" customHeight="1" x14ac:dyDescent="0.25">
      <c r="A67" s="456"/>
      <c r="B67" s="457"/>
      <c r="C67" s="854" t="s">
        <v>74</v>
      </c>
      <c r="D67" s="854"/>
      <c r="E67" s="854"/>
      <c r="F67" s="468"/>
      <c r="G67" s="469"/>
      <c r="H67" s="469"/>
      <c r="I67" s="469"/>
      <c r="J67" s="470">
        <v>12.81</v>
      </c>
      <c r="K67" s="469"/>
      <c r="L67" s="470">
        <v>12.81</v>
      </c>
      <c r="M67" s="469"/>
      <c r="N67" s="478">
        <v>453.73</v>
      </c>
      <c r="O67" s="412"/>
      <c r="P67" s="412"/>
      <c r="Q67" s="412"/>
      <c r="R67" s="412"/>
      <c r="S67" s="412"/>
      <c r="T67" s="412"/>
      <c r="U67" s="412"/>
      <c r="V67" s="412"/>
      <c r="W67" s="412"/>
      <c r="X67" s="412"/>
      <c r="Y67" s="412"/>
      <c r="Z67" s="412"/>
      <c r="AA67" s="412"/>
      <c r="AB67" s="412"/>
      <c r="AC67" s="412"/>
      <c r="AD67" s="412"/>
      <c r="AE67" s="412"/>
      <c r="AF67" s="447"/>
      <c r="AG67" s="455"/>
      <c r="AH67" s="412"/>
      <c r="AI67" s="412"/>
      <c r="AJ67" s="411" t="s">
        <v>74</v>
      </c>
      <c r="AK67" s="455"/>
      <c r="AL67" s="406"/>
      <c r="AM67" s="406"/>
      <c r="AN67" s="406"/>
      <c r="AO67" s="406"/>
      <c r="AP67" s="406"/>
      <c r="AQ67" s="406"/>
      <c r="AR67" s="406"/>
      <c r="AS67" s="406"/>
      <c r="AT67" s="406"/>
      <c r="AU67" s="406"/>
    </row>
    <row r="68" spans="1:47" s="4" customFormat="1" ht="15" x14ac:dyDescent="0.25">
      <c r="A68" s="463"/>
      <c r="B68" s="457"/>
      <c r="C68" s="853" t="s">
        <v>75</v>
      </c>
      <c r="D68" s="853"/>
      <c r="E68" s="853"/>
      <c r="F68" s="458"/>
      <c r="G68" s="459"/>
      <c r="H68" s="459"/>
      <c r="I68" s="459"/>
      <c r="J68" s="466"/>
      <c r="K68" s="459"/>
      <c r="L68" s="460">
        <v>12.81</v>
      </c>
      <c r="M68" s="459"/>
      <c r="N68" s="477">
        <v>453.73</v>
      </c>
      <c r="O68" s="412"/>
      <c r="P68" s="412"/>
      <c r="Q68" s="412"/>
      <c r="R68" s="412"/>
      <c r="S68" s="412"/>
      <c r="T68" s="412"/>
      <c r="U68" s="412"/>
      <c r="V68" s="412"/>
      <c r="W68" s="412"/>
      <c r="X68" s="412"/>
      <c r="Y68" s="412"/>
      <c r="Z68" s="412"/>
      <c r="AA68" s="412"/>
      <c r="AB68" s="412"/>
      <c r="AC68" s="412"/>
      <c r="AD68" s="412"/>
      <c r="AE68" s="412"/>
      <c r="AF68" s="447"/>
      <c r="AG68" s="455"/>
      <c r="AH68" s="412"/>
      <c r="AI68" s="411" t="s">
        <v>75</v>
      </c>
      <c r="AJ68" s="412"/>
      <c r="AK68" s="455"/>
      <c r="AL68" s="406"/>
      <c r="AM68" s="406"/>
      <c r="AN68" s="406"/>
      <c r="AO68" s="406"/>
      <c r="AP68" s="406"/>
      <c r="AQ68" s="406"/>
      <c r="AR68" s="406"/>
      <c r="AS68" s="406"/>
      <c r="AT68" s="406"/>
      <c r="AU68" s="406"/>
    </row>
    <row r="69" spans="1:47" s="4" customFormat="1" ht="23.25" customHeight="1" x14ac:dyDescent="0.25">
      <c r="A69" s="463"/>
      <c r="B69" s="457" t="s">
        <v>750</v>
      </c>
      <c r="C69" s="853" t="s">
        <v>751</v>
      </c>
      <c r="D69" s="853"/>
      <c r="E69" s="853"/>
      <c r="F69" s="458" t="s">
        <v>78</v>
      </c>
      <c r="G69" s="465">
        <v>74</v>
      </c>
      <c r="H69" s="459"/>
      <c r="I69" s="465">
        <v>74</v>
      </c>
      <c r="J69" s="466"/>
      <c r="K69" s="459"/>
      <c r="L69" s="460">
        <v>9.48</v>
      </c>
      <c r="M69" s="459"/>
      <c r="N69" s="477">
        <v>335.76</v>
      </c>
      <c r="O69" s="412"/>
      <c r="P69" s="412"/>
      <c r="Q69" s="412"/>
      <c r="R69" s="412"/>
      <c r="S69" s="412"/>
      <c r="T69" s="412"/>
      <c r="U69" s="412"/>
      <c r="V69" s="412"/>
      <c r="W69" s="412"/>
      <c r="X69" s="412"/>
      <c r="Y69" s="412"/>
      <c r="Z69" s="412"/>
      <c r="AA69" s="412"/>
      <c r="AB69" s="412"/>
      <c r="AC69" s="412"/>
      <c r="AD69" s="412"/>
      <c r="AE69" s="412"/>
      <c r="AF69" s="447"/>
      <c r="AG69" s="455"/>
      <c r="AH69" s="412"/>
      <c r="AI69" s="411" t="s">
        <v>751</v>
      </c>
      <c r="AJ69" s="412"/>
      <c r="AK69" s="455"/>
      <c r="AL69" s="406"/>
      <c r="AM69" s="406"/>
      <c r="AN69" s="406"/>
      <c r="AO69" s="406"/>
      <c r="AP69" s="406"/>
      <c r="AQ69" s="406"/>
      <c r="AR69" s="406"/>
      <c r="AS69" s="406"/>
      <c r="AT69" s="406"/>
      <c r="AU69" s="406"/>
    </row>
    <row r="70" spans="1:47" s="4" customFormat="1" ht="23.25" customHeight="1" x14ac:dyDescent="0.25">
      <c r="A70" s="463"/>
      <c r="B70" s="457" t="s">
        <v>752</v>
      </c>
      <c r="C70" s="853" t="s">
        <v>753</v>
      </c>
      <c r="D70" s="853"/>
      <c r="E70" s="853"/>
      <c r="F70" s="458" t="s">
        <v>78</v>
      </c>
      <c r="G70" s="465">
        <v>36</v>
      </c>
      <c r="H70" s="459"/>
      <c r="I70" s="465">
        <v>36</v>
      </c>
      <c r="J70" s="466"/>
      <c r="K70" s="459"/>
      <c r="L70" s="460">
        <v>4.6100000000000003</v>
      </c>
      <c r="M70" s="459"/>
      <c r="N70" s="477">
        <v>163.34</v>
      </c>
      <c r="O70" s="412"/>
      <c r="P70" s="412"/>
      <c r="Q70" s="412"/>
      <c r="R70" s="412"/>
      <c r="S70" s="412"/>
      <c r="T70" s="412"/>
      <c r="U70" s="412"/>
      <c r="V70" s="412"/>
      <c r="W70" s="412"/>
      <c r="X70" s="412"/>
      <c r="Y70" s="412"/>
      <c r="Z70" s="412"/>
      <c r="AA70" s="412"/>
      <c r="AB70" s="412"/>
      <c r="AC70" s="412"/>
      <c r="AD70" s="412"/>
      <c r="AE70" s="412"/>
      <c r="AF70" s="447"/>
      <c r="AG70" s="455"/>
      <c r="AH70" s="412"/>
      <c r="AI70" s="411" t="s">
        <v>753</v>
      </c>
      <c r="AJ70" s="412"/>
      <c r="AK70" s="455"/>
      <c r="AL70" s="406"/>
      <c r="AM70" s="406"/>
      <c r="AN70" s="406"/>
      <c r="AO70" s="406"/>
      <c r="AP70" s="406"/>
      <c r="AQ70" s="406"/>
      <c r="AR70" s="406"/>
      <c r="AS70" s="406"/>
      <c r="AT70" s="406"/>
      <c r="AU70" s="406"/>
    </row>
    <row r="71" spans="1:47" s="4" customFormat="1" ht="15" customHeight="1" x14ac:dyDescent="0.25">
      <c r="A71" s="472"/>
      <c r="B71" s="473"/>
      <c r="C71" s="847" t="s">
        <v>81</v>
      </c>
      <c r="D71" s="847"/>
      <c r="E71" s="847"/>
      <c r="F71" s="450"/>
      <c r="G71" s="451"/>
      <c r="H71" s="451"/>
      <c r="I71" s="451"/>
      <c r="J71" s="453"/>
      <c r="K71" s="451"/>
      <c r="L71" s="476">
        <v>26.9</v>
      </c>
      <c r="M71" s="469"/>
      <c r="N71" s="479">
        <v>952.83</v>
      </c>
      <c r="O71" s="412"/>
      <c r="P71" s="412"/>
      <c r="Q71" s="412"/>
      <c r="R71" s="412"/>
      <c r="S71" s="412"/>
      <c r="T71" s="412"/>
      <c r="U71" s="412"/>
      <c r="V71" s="412"/>
      <c r="W71" s="412"/>
      <c r="X71" s="412"/>
      <c r="Y71" s="412"/>
      <c r="Z71" s="412"/>
      <c r="AA71" s="412"/>
      <c r="AB71" s="412"/>
      <c r="AC71" s="412"/>
      <c r="AD71" s="412"/>
      <c r="AE71" s="412"/>
      <c r="AF71" s="447"/>
      <c r="AG71" s="455"/>
      <c r="AH71" s="412"/>
      <c r="AI71" s="412"/>
      <c r="AJ71" s="412"/>
      <c r="AK71" s="455" t="s">
        <v>81</v>
      </c>
      <c r="AL71" s="406"/>
      <c r="AM71" s="406"/>
      <c r="AN71" s="406"/>
      <c r="AO71" s="406"/>
      <c r="AP71" s="406"/>
      <c r="AQ71" s="406"/>
      <c r="AR71" s="406"/>
      <c r="AS71" s="406"/>
      <c r="AT71" s="406"/>
      <c r="AU71" s="406"/>
    </row>
    <row r="72" spans="1:47" s="4" customFormat="1" ht="33.75" customHeight="1" x14ac:dyDescent="0.25">
      <c r="A72" s="448" t="s">
        <v>124</v>
      </c>
      <c r="B72" s="449" t="s">
        <v>1623</v>
      </c>
      <c r="C72" s="847" t="s">
        <v>1624</v>
      </c>
      <c r="D72" s="847"/>
      <c r="E72" s="847"/>
      <c r="F72" s="450" t="s">
        <v>1625</v>
      </c>
      <c r="G72" s="451">
        <v>0.11</v>
      </c>
      <c r="H72" s="452">
        <v>1</v>
      </c>
      <c r="I72" s="480">
        <v>0.11</v>
      </c>
      <c r="J72" s="453"/>
      <c r="K72" s="451"/>
      <c r="L72" s="453"/>
      <c r="M72" s="451"/>
      <c r="N72" s="454"/>
      <c r="O72" s="412"/>
      <c r="P72" s="412"/>
      <c r="Q72" s="412"/>
      <c r="R72" s="412"/>
      <c r="S72" s="412"/>
      <c r="T72" s="412"/>
      <c r="U72" s="412"/>
      <c r="V72" s="412"/>
      <c r="W72" s="412"/>
      <c r="X72" s="412"/>
      <c r="Y72" s="412"/>
      <c r="Z72" s="412"/>
      <c r="AA72" s="412"/>
      <c r="AB72" s="412"/>
      <c r="AC72" s="412"/>
      <c r="AD72" s="412"/>
      <c r="AE72" s="412"/>
      <c r="AF72" s="447"/>
      <c r="AG72" s="455" t="s">
        <v>1624</v>
      </c>
      <c r="AH72" s="412"/>
      <c r="AI72" s="412"/>
      <c r="AJ72" s="412"/>
      <c r="AK72" s="455"/>
      <c r="AL72" s="406"/>
      <c r="AM72" s="406"/>
      <c r="AN72" s="406"/>
      <c r="AO72" s="406"/>
      <c r="AP72" s="406"/>
      <c r="AQ72" s="406"/>
      <c r="AR72" s="406"/>
      <c r="AS72" s="406"/>
      <c r="AT72" s="406"/>
      <c r="AU72" s="406"/>
    </row>
    <row r="73" spans="1:47" s="4" customFormat="1" ht="15" x14ac:dyDescent="0.25">
      <c r="A73" s="456"/>
      <c r="B73" s="457" t="s">
        <v>60</v>
      </c>
      <c r="C73" s="853" t="s">
        <v>66</v>
      </c>
      <c r="D73" s="853"/>
      <c r="E73" s="853"/>
      <c r="F73" s="458"/>
      <c r="G73" s="459"/>
      <c r="H73" s="459"/>
      <c r="I73" s="459"/>
      <c r="J73" s="460">
        <v>165.95</v>
      </c>
      <c r="K73" s="459"/>
      <c r="L73" s="460">
        <v>18.25</v>
      </c>
      <c r="M73" s="461">
        <v>35.42</v>
      </c>
      <c r="N73" s="477">
        <v>646.41999999999996</v>
      </c>
      <c r="O73" s="412"/>
      <c r="P73" s="412"/>
      <c r="Q73" s="412"/>
      <c r="R73" s="412"/>
      <c r="S73" s="412"/>
      <c r="T73" s="412"/>
      <c r="U73" s="412"/>
      <c r="V73" s="412"/>
      <c r="W73" s="412"/>
      <c r="X73" s="412"/>
      <c r="Y73" s="412"/>
      <c r="Z73" s="412"/>
      <c r="AA73" s="412"/>
      <c r="AB73" s="412"/>
      <c r="AC73" s="412"/>
      <c r="AD73" s="412"/>
      <c r="AE73" s="412"/>
      <c r="AF73" s="447"/>
      <c r="AG73" s="455"/>
      <c r="AH73" s="411" t="s">
        <v>66</v>
      </c>
      <c r="AI73" s="412"/>
      <c r="AJ73" s="412"/>
      <c r="AK73" s="455"/>
      <c r="AL73" s="406"/>
      <c r="AM73" s="406"/>
      <c r="AN73" s="406"/>
      <c r="AO73" s="406"/>
      <c r="AP73" s="406"/>
      <c r="AQ73" s="406"/>
      <c r="AR73" s="406"/>
      <c r="AS73" s="406"/>
      <c r="AT73" s="406"/>
      <c r="AU73" s="406"/>
    </row>
    <row r="74" spans="1:47" s="4" customFormat="1" ht="15" x14ac:dyDescent="0.25">
      <c r="A74" s="463"/>
      <c r="B74" s="457"/>
      <c r="C74" s="853" t="s">
        <v>71</v>
      </c>
      <c r="D74" s="853"/>
      <c r="E74" s="853"/>
      <c r="F74" s="458" t="s">
        <v>72</v>
      </c>
      <c r="G74" s="461">
        <v>12.96</v>
      </c>
      <c r="H74" s="459"/>
      <c r="I74" s="481">
        <v>1.4256</v>
      </c>
      <c r="J74" s="466"/>
      <c r="K74" s="459"/>
      <c r="L74" s="466"/>
      <c r="M74" s="459"/>
      <c r="N74" s="467"/>
      <c r="O74" s="412"/>
      <c r="P74" s="412"/>
      <c r="Q74" s="412"/>
      <c r="R74" s="412"/>
      <c r="S74" s="412"/>
      <c r="T74" s="412"/>
      <c r="U74" s="412"/>
      <c r="V74" s="412"/>
      <c r="W74" s="412"/>
      <c r="X74" s="412"/>
      <c r="Y74" s="412"/>
      <c r="Z74" s="412"/>
      <c r="AA74" s="412"/>
      <c r="AB74" s="412"/>
      <c r="AC74" s="412"/>
      <c r="AD74" s="412"/>
      <c r="AE74" s="412"/>
      <c r="AF74" s="447"/>
      <c r="AG74" s="455"/>
      <c r="AH74" s="412"/>
      <c r="AI74" s="411" t="s">
        <v>71</v>
      </c>
      <c r="AJ74" s="412"/>
      <c r="AK74" s="455"/>
      <c r="AL74" s="406"/>
      <c r="AM74" s="406"/>
      <c r="AN74" s="406"/>
      <c r="AO74" s="406"/>
      <c r="AP74" s="406"/>
      <c r="AQ74" s="406"/>
      <c r="AR74" s="406"/>
      <c r="AS74" s="406"/>
      <c r="AT74" s="406"/>
      <c r="AU74" s="406"/>
    </row>
    <row r="75" spans="1:47" s="4" customFormat="1" ht="15" customHeight="1" x14ac:dyDescent="0.25">
      <c r="A75" s="456"/>
      <c r="B75" s="457"/>
      <c r="C75" s="854" t="s">
        <v>74</v>
      </c>
      <c r="D75" s="854"/>
      <c r="E75" s="854"/>
      <c r="F75" s="468"/>
      <c r="G75" s="469"/>
      <c r="H75" s="469"/>
      <c r="I75" s="469"/>
      <c r="J75" s="470">
        <v>165.95</v>
      </c>
      <c r="K75" s="469"/>
      <c r="L75" s="470">
        <v>18.25</v>
      </c>
      <c r="M75" s="469"/>
      <c r="N75" s="478">
        <v>646.41999999999996</v>
      </c>
      <c r="O75" s="412"/>
      <c r="P75" s="412"/>
      <c r="Q75" s="412"/>
      <c r="R75" s="412"/>
      <c r="S75" s="412"/>
      <c r="T75" s="412"/>
      <c r="U75" s="412"/>
      <c r="V75" s="412"/>
      <c r="W75" s="412"/>
      <c r="X75" s="412"/>
      <c r="Y75" s="412"/>
      <c r="Z75" s="412"/>
      <c r="AA75" s="412"/>
      <c r="AB75" s="412"/>
      <c r="AC75" s="412"/>
      <c r="AD75" s="412"/>
      <c r="AE75" s="412"/>
      <c r="AF75" s="447"/>
      <c r="AG75" s="455"/>
      <c r="AH75" s="412"/>
      <c r="AI75" s="412"/>
      <c r="AJ75" s="411" t="s">
        <v>74</v>
      </c>
      <c r="AK75" s="455"/>
      <c r="AL75" s="406"/>
      <c r="AM75" s="406"/>
      <c r="AN75" s="406"/>
      <c r="AO75" s="406"/>
      <c r="AP75" s="406"/>
      <c r="AQ75" s="406"/>
      <c r="AR75" s="406"/>
      <c r="AS75" s="406"/>
      <c r="AT75" s="406"/>
      <c r="AU75" s="406"/>
    </row>
    <row r="76" spans="1:47" s="4" customFormat="1" ht="15" x14ac:dyDescent="0.25">
      <c r="A76" s="463"/>
      <c r="B76" s="457"/>
      <c r="C76" s="853" t="s">
        <v>75</v>
      </c>
      <c r="D76" s="853"/>
      <c r="E76" s="853"/>
      <c r="F76" s="458"/>
      <c r="G76" s="459"/>
      <c r="H76" s="459"/>
      <c r="I76" s="459"/>
      <c r="J76" s="466"/>
      <c r="K76" s="459"/>
      <c r="L76" s="460">
        <v>18.25</v>
      </c>
      <c r="M76" s="459"/>
      <c r="N76" s="477">
        <v>646.41999999999996</v>
      </c>
      <c r="O76" s="412"/>
      <c r="P76" s="412"/>
      <c r="Q76" s="412"/>
      <c r="R76" s="412"/>
      <c r="S76" s="412"/>
      <c r="T76" s="412"/>
      <c r="U76" s="412"/>
      <c r="V76" s="412"/>
      <c r="W76" s="412"/>
      <c r="X76" s="412"/>
      <c r="Y76" s="412"/>
      <c r="Z76" s="412"/>
      <c r="AA76" s="412"/>
      <c r="AB76" s="412"/>
      <c r="AC76" s="412"/>
      <c r="AD76" s="412"/>
      <c r="AE76" s="412"/>
      <c r="AF76" s="447"/>
      <c r="AG76" s="455"/>
      <c r="AH76" s="412"/>
      <c r="AI76" s="411" t="s">
        <v>75</v>
      </c>
      <c r="AJ76" s="412"/>
      <c r="AK76" s="455"/>
      <c r="AL76" s="406"/>
      <c r="AM76" s="406"/>
      <c r="AN76" s="406"/>
      <c r="AO76" s="406"/>
      <c r="AP76" s="406"/>
      <c r="AQ76" s="406"/>
      <c r="AR76" s="406"/>
      <c r="AS76" s="406"/>
      <c r="AT76" s="406"/>
      <c r="AU76" s="406"/>
    </row>
    <row r="77" spans="1:47" s="4" customFormat="1" ht="23.25" customHeight="1" x14ac:dyDescent="0.25">
      <c r="A77" s="463"/>
      <c r="B77" s="457" t="s">
        <v>750</v>
      </c>
      <c r="C77" s="853" t="s">
        <v>751</v>
      </c>
      <c r="D77" s="853"/>
      <c r="E77" s="853"/>
      <c r="F77" s="458" t="s">
        <v>78</v>
      </c>
      <c r="G77" s="465">
        <v>74</v>
      </c>
      <c r="H77" s="459"/>
      <c r="I77" s="465">
        <v>74</v>
      </c>
      <c r="J77" s="466"/>
      <c r="K77" s="459"/>
      <c r="L77" s="460">
        <v>13.51</v>
      </c>
      <c r="M77" s="459"/>
      <c r="N77" s="477">
        <v>478.35</v>
      </c>
      <c r="O77" s="412"/>
      <c r="P77" s="412"/>
      <c r="Q77" s="412"/>
      <c r="R77" s="412"/>
      <c r="S77" s="412"/>
      <c r="T77" s="412"/>
      <c r="U77" s="412"/>
      <c r="V77" s="412"/>
      <c r="W77" s="412"/>
      <c r="X77" s="412"/>
      <c r="Y77" s="412"/>
      <c r="Z77" s="412"/>
      <c r="AA77" s="412"/>
      <c r="AB77" s="412"/>
      <c r="AC77" s="412"/>
      <c r="AD77" s="412"/>
      <c r="AE77" s="412"/>
      <c r="AF77" s="447"/>
      <c r="AG77" s="455"/>
      <c r="AH77" s="412"/>
      <c r="AI77" s="411" t="s">
        <v>751</v>
      </c>
      <c r="AJ77" s="412"/>
      <c r="AK77" s="455"/>
      <c r="AL77" s="406"/>
      <c r="AM77" s="406"/>
      <c r="AN77" s="406"/>
      <c r="AO77" s="406"/>
      <c r="AP77" s="406"/>
      <c r="AQ77" s="406"/>
      <c r="AR77" s="406"/>
      <c r="AS77" s="406"/>
      <c r="AT77" s="406"/>
      <c r="AU77" s="406"/>
    </row>
    <row r="78" spans="1:47" s="4" customFormat="1" ht="23.25" customHeight="1" x14ac:dyDescent="0.25">
      <c r="A78" s="463"/>
      <c r="B78" s="457" t="s">
        <v>752</v>
      </c>
      <c r="C78" s="853" t="s">
        <v>753</v>
      </c>
      <c r="D78" s="853"/>
      <c r="E78" s="853"/>
      <c r="F78" s="458" t="s">
        <v>78</v>
      </c>
      <c r="G78" s="465">
        <v>36</v>
      </c>
      <c r="H78" s="459"/>
      <c r="I78" s="465">
        <v>36</v>
      </c>
      <c r="J78" s="466"/>
      <c r="K78" s="459"/>
      <c r="L78" s="460">
        <v>6.57</v>
      </c>
      <c r="M78" s="459"/>
      <c r="N78" s="477">
        <v>232.71</v>
      </c>
      <c r="O78" s="412"/>
      <c r="P78" s="412"/>
      <c r="Q78" s="412"/>
      <c r="R78" s="412"/>
      <c r="S78" s="412"/>
      <c r="T78" s="412"/>
      <c r="U78" s="412"/>
      <c r="V78" s="412"/>
      <c r="W78" s="412"/>
      <c r="X78" s="412"/>
      <c r="Y78" s="412"/>
      <c r="Z78" s="412"/>
      <c r="AA78" s="412"/>
      <c r="AB78" s="412"/>
      <c r="AC78" s="412"/>
      <c r="AD78" s="412"/>
      <c r="AE78" s="412"/>
      <c r="AF78" s="447"/>
      <c r="AG78" s="455"/>
      <c r="AH78" s="412"/>
      <c r="AI78" s="411" t="s">
        <v>753</v>
      </c>
      <c r="AJ78" s="412"/>
      <c r="AK78" s="455"/>
      <c r="AL78" s="406"/>
      <c r="AM78" s="406"/>
      <c r="AN78" s="406"/>
      <c r="AO78" s="406"/>
      <c r="AP78" s="406"/>
      <c r="AQ78" s="406"/>
      <c r="AR78" s="406"/>
      <c r="AS78" s="406"/>
      <c r="AT78" s="406"/>
      <c r="AU78" s="406"/>
    </row>
    <row r="79" spans="1:47" s="4" customFormat="1" ht="15" customHeight="1" x14ac:dyDescent="0.25">
      <c r="A79" s="472"/>
      <c r="B79" s="473"/>
      <c r="C79" s="847" t="s">
        <v>81</v>
      </c>
      <c r="D79" s="847"/>
      <c r="E79" s="847"/>
      <c r="F79" s="450"/>
      <c r="G79" s="451"/>
      <c r="H79" s="451"/>
      <c r="I79" s="451"/>
      <c r="J79" s="453"/>
      <c r="K79" s="451"/>
      <c r="L79" s="476">
        <v>38.33</v>
      </c>
      <c r="M79" s="469"/>
      <c r="N79" s="475">
        <v>1357.48</v>
      </c>
      <c r="O79" s="412"/>
      <c r="P79" s="412"/>
      <c r="Q79" s="412"/>
      <c r="R79" s="412"/>
      <c r="S79" s="412"/>
      <c r="T79" s="412"/>
      <c r="U79" s="412"/>
      <c r="V79" s="412"/>
      <c r="W79" s="412"/>
      <c r="X79" s="412"/>
      <c r="Y79" s="412"/>
      <c r="Z79" s="412"/>
      <c r="AA79" s="412"/>
      <c r="AB79" s="412"/>
      <c r="AC79" s="412"/>
      <c r="AD79" s="412"/>
      <c r="AE79" s="412"/>
      <c r="AF79" s="447"/>
      <c r="AG79" s="455"/>
      <c r="AH79" s="412"/>
      <c r="AI79" s="412"/>
      <c r="AJ79" s="412"/>
      <c r="AK79" s="455" t="s">
        <v>81</v>
      </c>
      <c r="AL79" s="406"/>
      <c r="AM79" s="406"/>
      <c r="AN79" s="406"/>
      <c r="AO79" s="406"/>
      <c r="AP79" s="406"/>
      <c r="AQ79" s="406"/>
      <c r="AR79" s="406"/>
      <c r="AS79" s="406"/>
      <c r="AT79" s="406"/>
      <c r="AU79" s="406"/>
    </row>
    <row r="80" spans="1:47" s="4" customFormat="1" ht="23.25" customHeight="1" x14ac:dyDescent="0.25">
      <c r="A80" s="448" t="s">
        <v>127</v>
      </c>
      <c r="B80" s="449" t="s">
        <v>1626</v>
      </c>
      <c r="C80" s="847" t="s">
        <v>1627</v>
      </c>
      <c r="D80" s="847"/>
      <c r="E80" s="847"/>
      <c r="F80" s="450" t="s">
        <v>508</v>
      </c>
      <c r="G80" s="451">
        <v>15</v>
      </c>
      <c r="H80" s="452">
        <v>1</v>
      </c>
      <c r="I80" s="452">
        <v>15</v>
      </c>
      <c r="J80" s="453"/>
      <c r="K80" s="451"/>
      <c r="L80" s="453"/>
      <c r="M80" s="451"/>
      <c r="N80" s="454"/>
      <c r="O80" s="412"/>
      <c r="P80" s="412"/>
      <c r="Q80" s="412"/>
      <c r="R80" s="412"/>
      <c r="S80" s="412"/>
      <c r="T80" s="412"/>
      <c r="U80" s="412"/>
      <c r="V80" s="412"/>
      <c r="W80" s="412"/>
      <c r="X80" s="412"/>
      <c r="Y80" s="412"/>
      <c r="Z80" s="412"/>
      <c r="AA80" s="412"/>
      <c r="AB80" s="412"/>
      <c r="AC80" s="412"/>
      <c r="AD80" s="412"/>
      <c r="AE80" s="412"/>
      <c r="AF80" s="447"/>
      <c r="AG80" s="455" t="s">
        <v>1627</v>
      </c>
      <c r="AH80" s="412"/>
      <c r="AI80" s="412"/>
      <c r="AJ80" s="412"/>
      <c r="AK80" s="455"/>
      <c r="AL80" s="406"/>
      <c r="AM80" s="406"/>
      <c r="AN80" s="406"/>
      <c r="AO80" s="406"/>
      <c r="AP80" s="406"/>
      <c r="AQ80" s="406"/>
      <c r="AR80" s="406"/>
      <c r="AS80" s="406"/>
      <c r="AT80" s="406"/>
      <c r="AU80" s="406"/>
    </row>
    <row r="81" spans="1:47" s="4" customFormat="1" ht="15" x14ac:dyDescent="0.25">
      <c r="A81" s="456"/>
      <c r="B81" s="457" t="s">
        <v>60</v>
      </c>
      <c r="C81" s="853" t="s">
        <v>66</v>
      </c>
      <c r="D81" s="853"/>
      <c r="E81" s="853"/>
      <c r="F81" s="458"/>
      <c r="G81" s="459"/>
      <c r="H81" s="459"/>
      <c r="I81" s="459"/>
      <c r="J81" s="460">
        <v>27.24</v>
      </c>
      <c r="K81" s="459"/>
      <c r="L81" s="460">
        <v>408.6</v>
      </c>
      <c r="M81" s="461">
        <v>35.42</v>
      </c>
      <c r="N81" s="462">
        <v>14472.61</v>
      </c>
      <c r="O81" s="412"/>
      <c r="P81" s="412"/>
      <c r="Q81" s="412"/>
      <c r="R81" s="412"/>
      <c r="S81" s="412"/>
      <c r="T81" s="412"/>
      <c r="U81" s="412"/>
      <c r="V81" s="412"/>
      <c r="W81" s="412"/>
      <c r="X81" s="412"/>
      <c r="Y81" s="412"/>
      <c r="Z81" s="412"/>
      <c r="AA81" s="412"/>
      <c r="AB81" s="412"/>
      <c r="AC81" s="412"/>
      <c r="AD81" s="412"/>
      <c r="AE81" s="412"/>
      <c r="AF81" s="447"/>
      <c r="AG81" s="455"/>
      <c r="AH81" s="411" t="s">
        <v>66</v>
      </c>
      <c r="AI81" s="412"/>
      <c r="AJ81" s="412"/>
      <c r="AK81" s="455"/>
      <c r="AL81" s="406"/>
      <c r="AM81" s="406"/>
      <c r="AN81" s="406"/>
      <c r="AO81" s="406"/>
      <c r="AP81" s="406"/>
      <c r="AQ81" s="406"/>
      <c r="AR81" s="406"/>
      <c r="AS81" s="406"/>
      <c r="AT81" s="406"/>
      <c r="AU81" s="406"/>
    </row>
    <row r="82" spans="1:47" s="4" customFormat="1" ht="15" x14ac:dyDescent="0.25">
      <c r="A82" s="463"/>
      <c r="B82" s="457"/>
      <c r="C82" s="853" t="s">
        <v>71</v>
      </c>
      <c r="D82" s="853"/>
      <c r="E82" s="853"/>
      <c r="F82" s="458" t="s">
        <v>72</v>
      </c>
      <c r="G82" s="461">
        <v>2.16</v>
      </c>
      <c r="H82" s="459"/>
      <c r="I82" s="464">
        <v>32.4</v>
      </c>
      <c r="J82" s="466"/>
      <c r="K82" s="459"/>
      <c r="L82" s="466"/>
      <c r="M82" s="459"/>
      <c r="N82" s="467"/>
      <c r="O82" s="412"/>
      <c r="P82" s="412"/>
      <c r="Q82" s="412"/>
      <c r="R82" s="412"/>
      <c r="S82" s="412"/>
      <c r="T82" s="412"/>
      <c r="U82" s="412"/>
      <c r="V82" s="412"/>
      <c r="W82" s="412"/>
      <c r="X82" s="412"/>
      <c r="Y82" s="412"/>
      <c r="Z82" s="412"/>
      <c r="AA82" s="412"/>
      <c r="AB82" s="412"/>
      <c r="AC82" s="412"/>
      <c r="AD82" s="412"/>
      <c r="AE82" s="412"/>
      <c r="AF82" s="447"/>
      <c r="AG82" s="455"/>
      <c r="AH82" s="412"/>
      <c r="AI82" s="411" t="s">
        <v>71</v>
      </c>
      <c r="AJ82" s="412"/>
      <c r="AK82" s="455"/>
      <c r="AL82" s="406"/>
      <c r="AM82" s="406"/>
      <c r="AN82" s="406"/>
      <c r="AO82" s="406"/>
      <c r="AP82" s="406"/>
      <c r="AQ82" s="406"/>
      <c r="AR82" s="406"/>
      <c r="AS82" s="406"/>
      <c r="AT82" s="406"/>
      <c r="AU82" s="406"/>
    </row>
    <row r="83" spans="1:47" s="4" customFormat="1" ht="15" customHeight="1" x14ac:dyDescent="0.25">
      <c r="A83" s="456"/>
      <c r="B83" s="457"/>
      <c r="C83" s="854" t="s">
        <v>74</v>
      </c>
      <c r="D83" s="854"/>
      <c r="E83" s="854"/>
      <c r="F83" s="468"/>
      <c r="G83" s="469"/>
      <c r="H83" s="469"/>
      <c r="I83" s="469"/>
      <c r="J83" s="470">
        <v>27.24</v>
      </c>
      <c r="K83" s="469"/>
      <c r="L83" s="470">
        <v>408.6</v>
      </c>
      <c r="M83" s="469"/>
      <c r="N83" s="471">
        <v>14472.61</v>
      </c>
      <c r="O83" s="412"/>
      <c r="P83" s="412"/>
      <c r="Q83" s="412"/>
      <c r="R83" s="412"/>
      <c r="S83" s="412"/>
      <c r="T83" s="412"/>
      <c r="U83" s="412"/>
      <c r="V83" s="412"/>
      <c r="W83" s="412"/>
      <c r="X83" s="412"/>
      <c r="Y83" s="412"/>
      <c r="Z83" s="412"/>
      <c r="AA83" s="412"/>
      <c r="AB83" s="412"/>
      <c r="AC83" s="412"/>
      <c r="AD83" s="412"/>
      <c r="AE83" s="412"/>
      <c r="AF83" s="447"/>
      <c r="AG83" s="455"/>
      <c r="AH83" s="412"/>
      <c r="AI83" s="412"/>
      <c r="AJ83" s="411" t="s">
        <v>74</v>
      </c>
      <c r="AK83" s="455"/>
      <c r="AL83" s="406"/>
      <c r="AM83" s="406"/>
      <c r="AN83" s="406"/>
      <c r="AO83" s="406"/>
      <c r="AP83" s="406"/>
      <c r="AQ83" s="406"/>
      <c r="AR83" s="406"/>
      <c r="AS83" s="406"/>
      <c r="AT83" s="406"/>
      <c r="AU83" s="406"/>
    </row>
    <row r="84" spans="1:47" s="4" customFormat="1" ht="15" x14ac:dyDescent="0.25">
      <c r="A84" s="463"/>
      <c r="B84" s="457"/>
      <c r="C84" s="853" t="s">
        <v>75</v>
      </c>
      <c r="D84" s="853"/>
      <c r="E84" s="853"/>
      <c r="F84" s="458"/>
      <c r="G84" s="459"/>
      <c r="H84" s="459"/>
      <c r="I84" s="459"/>
      <c r="J84" s="466"/>
      <c r="K84" s="459"/>
      <c r="L84" s="460">
        <v>408.6</v>
      </c>
      <c r="M84" s="459"/>
      <c r="N84" s="462">
        <v>14472.61</v>
      </c>
      <c r="O84" s="412"/>
      <c r="P84" s="412"/>
      <c r="Q84" s="412"/>
      <c r="R84" s="412"/>
      <c r="S84" s="412"/>
      <c r="T84" s="412"/>
      <c r="U84" s="412"/>
      <c r="V84" s="412"/>
      <c r="W84" s="412"/>
      <c r="X84" s="412"/>
      <c r="Y84" s="412"/>
      <c r="Z84" s="412"/>
      <c r="AA84" s="412"/>
      <c r="AB84" s="412"/>
      <c r="AC84" s="412"/>
      <c r="AD84" s="412"/>
      <c r="AE84" s="412"/>
      <c r="AF84" s="447"/>
      <c r="AG84" s="455"/>
      <c r="AH84" s="412"/>
      <c r="AI84" s="411" t="s">
        <v>75</v>
      </c>
      <c r="AJ84" s="412"/>
      <c r="AK84" s="455"/>
      <c r="AL84" s="406"/>
      <c r="AM84" s="406"/>
      <c r="AN84" s="406"/>
      <c r="AO84" s="406"/>
      <c r="AP84" s="406"/>
      <c r="AQ84" s="406"/>
      <c r="AR84" s="406"/>
      <c r="AS84" s="406"/>
      <c r="AT84" s="406"/>
      <c r="AU84" s="406"/>
    </row>
    <row r="85" spans="1:47" s="4" customFormat="1" ht="23.25" customHeight="1" x14ac:dyDescent="0.25">
      <c r="A85" s="463"/>
      <c r="B85" s="457" t="s">
        <v>750</v>
      </c>
      <c r="C85" s="853" t="s">
        <v>751</v>
      </c>
      <c r="D85" s="853"/>
      <c r="E85" s="853"/>
      <c r="F85" s="458" t="s">
        <v>78</v>
      </c>
      <c r="G85" s="465">
        <v>74</v>
      </c>
      <c r="H85" s="459"/>
      <c r="I85" s="465">
        <v>74</v>
      </c>
      <c r="J85" s="466"/>
      <c r="K85" s="459"/>
      <c r="L85" s="460">
        <v>302.36</v>
      </c>
      <c r="M85" s="459"/>
      <c r="N85" s="462">
        <v>10709.73</v>
      </c>
      <c r="O85" s="412"/>
      <c r="P85" s="412"/>
      <c r="Q85" s="412"/>
      <c r="R85" s="412"/>
      <c r="S85" s="412"/>
      <c r="T85" s="412"/>
      <c r="U85" s="412"/>
      <c r="V85" s="412"/>
      <c r="W85" s="412"/>
      <c r="X85" s="412"/>
      <c r="Y85" s="412"/>
      <c r="Z85" s="412"/>
      <c r="AA85" s="412"/>
      <c r="AB85" s="412"/>
      <c r="AC85" s="412"/>
      <c r="AD85" s="412"/>
      <c r="AE85" s="412"/>
      <c r="AF85" s="447"/>
      <c r="AG85" s="455"/>
      <c r="AH85" s="412"/>
      <c r="AI85" s="411" t="s">
        <v>751</v>
      </c>
      <c r="AJ85" s="412"/>
      <c r="AK85" s="455"/>
      <c r="AL85" s="406"/>
      <c r="AM85" s="406"/>
      <c r="AN85" s="406"/>
      <c r="AO85" s="406"/>
      <c r="AP85" s="406"/>
      <c r="AQ85" s="406"/>
      <c r="AR85" s="406"/>
      <c r="AS85" s="406"/>
      <c r="AT85" s="406"/>
      <c r="AU85" s="406"/>
    </row>
    <row r="86" spans="1:47" s="4" customFormat="1" ht="23.25" customHeight="1" x14ac:dyDescent="0.25">
      <c r="A86" s="463"/>
      <c r="B86" s="457" t="s">
        <v>752</v>
      </c>
      <c r="C86" s="853" t="s">
        <v>753</v>
      </c>
      <c r="D86" s="853"/>
      <c r="E86" s="853"/>
      <c r="F86" s="458" t="s">
        <v>78</v>
      </c>
      <c r="G86" s="465">
        <v>36</v>
      </c>
      <c r="H86" s="459"/>
      <c r="I86" s="465">
        <v>36</v>
      </c>
      <c r="J86" s="466"/>
      <c r="K86" s="459"/>
      <c r="L86" s="460">
        <v>147.1</v>
      </c>
      <c r="M86" s="459"/>
      <c r="N86" s="462">
        <v>5210.1400000000003</v>
      </c>
      <c r="O86" s="412"/>
      <c r="P86" s="412"/>
      <c r="Q86" s="412"/>
      <c r="R86" s="412"/>
      <c r="S86" s="412"/>
      <c r="T86" s="412"/>
      <c r="U86" s="412"/>
      <c r="V86" s="412"/>
      <c r="W86" s="412"/>
      <c r="X86" s="412"/>
      <c r="Y86" s="412"/>
      <c r="Z86" s="412"/>
      <c r="AA86" s="412"/>
      <c r="AB86" s="412"/>
      <c r="AC86" s="412"/>
      <c r="AD86" s="412"/>
      <c r="AE86" s="412"/>
      <c r="AF86" s="447"/>
      <c r="AG86" s="455"/>
      <c r="AH86" s="412"/>
      <c r="AI86" s="411" t="s">
        <v>753</v>
      </c>
      <c r="AJ86" s="412"/>
      <c r="AK86" s="455"/>
      <c r="AL86" s="406"/>
      <c r="AM86" s="406"/>
      <c r="AN86" s="406"/>
      <c r="AO86" s="406"/>
      <c r="AP86" s="406"/>
      <c r="AQ86" s="406"/>
      <c r="AR86" s="406"/>
      <c r="AS86" s="406"/>
      <c r="AT86" s="406"/>
      <c r="AU86" s="406"/>
    </row>
    <row r="87" spans="1:47" s="4" customFormat="1" ht="15" customHeight="1" x14ac:dyDescent="0.25">
      <c r="A87" s="472"/>
      <c r="B87" s="473"/>
      <c r="C87" s="847" t="s">
        <v>81</v>
      </c>
      <c r="D87" s="847"/>
      <c r="E87" s="847"/>
      <c r="F87" s="450"/>
      <c r="G87" s="451"/>
      <c r="H87" s="451"/>
      <c r="I87" s="451"/>
      <c r="J87" s="453"/>
      <c r="K87" s="451"/>
      <c r="L87" s="476">
        <v>858.06</v>
      </c>
      <c r="M87" s="469"/>
      <c r="N87" s="475">
        <v>30392.48</v>
      </c>
      <c r="O87" s="412"/>
      <c r="P87" s="412"/>
      <c r="Q87" s="412"/>
      <c r="R87" s="412"/>
      <c r="S87" s="412"/>
      <c r="T87" s="412"/>
      <c r="U87" s="412"/>
      <c r="V87" s="412"/>
      <c r="W87" s="412"/>
      <c r="X87" s="412"/>
      <c r="Y87" s="412"/>
      <c r="Z87" s="412"/>
      <c r="AA87" s="412"/>
      <c r="AB87" s="412"/>
      <c r="AC87" s="412"/>
      <c r="AD87" s="412"/>
      <c r="AE87" s="412"/>
      <c r="AF87" s="447"/>
      <c r="AG87" s="455"/>
      <c r="AH87" s="412"/>
      <c r="AI87" s="412"/>
      <c r="AJ87" s="412"/>
      <c r="AK87" s="455" t="s">
        <v>81</v>
      </c>
      <c r="AL87" s="406"/>
      <c r="AM87" s="406"/>
      <c r="AN87" s="406"/>
      <c r="AO87" s="406"/>
      <c r="AP87" s="406"/>
      <c r="AQ87" s="406"/>
      <c r="AR87" s="406"/>
      <c r="AS87" s="406"/>
      <c r="AT87" s="406"/>
      <c r="AU87" s="406"/>
    </row>
    <row r="88" spans="1:47" s="4" customFormat="1" ht="23.25" customHeight="1" x14ac:dyDescent="0.25">
      <c r="A88" s="448" t="s">
        <v>131</v>
      </c>
      <c r="B88" s="449" t="s">
        <v>1628</v>
      </c>
      <c r="C88" s="847" t="s">
        <v>1629</v>
      </c>
      <c r="D88" s="847"/>
      <c r="E88" s="847"/>
      <c r="F88" s="450" t="s">
        <v>174</v>
      </c>
      <c r="G88" s="451">
        <v>2</v>
      </c>
      <c r="H88" s="452">
        <v>1</v>
      </c>
      <c r="I88" s="452">
        <v>2</v>
      </c>
      <c r="J88" s="453"/>
      <c r="K88" s="451"/>
      <c r="L88" s="453"/>
      <c r="M88" s="451"/>
      <c r="N88" s="454"/>
      <c r="O88" s="412"/>
      <c r="P88" s="412"/>
      <c r="Q88" s="412"/>
      <c r="R88" s="412"/>
      <c r="S88" s="412"/>
      <c r="T88" s="412"/>
      <c r="U88" s="412"/>
      <c r="V88" s="412"/>
      <c r="W88" s="412"/>
      <c r="X88" s="412"/>
      <c r="Y88" s="412"/>
      <c r="Z88" s="412"/>
      <c r="AA88" s="412"/>
      <c r="AB88" s="412"/>
      <c r="AC88" s="412"/>
      <c r="AD88" s="412"/>
      <c r="AE88" s="412"/>
      <c r="AF88" s="447"/>
      <c r="AG88" s="455" t="s">
        <v>1629</v>
      </c>
      <c r="AH88" s="412"/>
      <c r="AI88" s="412"/>
      <c r="AJ88" s="412"/>
      <c r="AK88" s="455"/>
      <c r="AL88" s="406"/>
      <c r="AM88" s="406"/>
      <c r="AN88" s="406"/>
      <c r="AO88" s="406"/>
      <c r="AP88" s="406"/>
      <c r="AQ88" s="406"/>
      <c r="AR88" s="406"/>
      <c r="AS88" s="406"/>
      <c r="AT88" s="406"/>
      <c r="AU88" s="406"/>
    </row>
    <row r="89" spans="1:47" s="4" customFormat="1" ht="15" x14ac:dyDescent="0.25">
      <c r="A89" s="456"/>
      <c r="B89" s="457" t="s">
        <v>60</v>
      </c>
      <c r="C89" s="853" t="s">
        <v>66</v>
      </c>
      <c r="D89" s="853"/>
      <c r="E89" s="853"/>
      <c r="F89" s="458"/>
      <c r="G89" s="459"/>
      <c r="H89" s="459"/>
      <c r="I89" s="459"/>
      <c r="J89" s="460">
        <v>264.97000000000003</v>
      </c>
      <c r="K89" s="459"/>
      <c r="L89" s="460">
        <v>529.94000000000005</v>
      </c>
      <c r="M89" s="461">
        <v>35.42</v>
      </c>
      <c r="N89" s="462">
        <v>18770.47</v>
      </c>
      <c r="O89" s="412"/>
      <c r="P89" s="412"/>
      <c r="Q89" s="412"/>
      <c r="R89" s="412"/>
      <c r="S89" s="412"/>
      <c r="T89" s="412"/>
      <c r="U89" s="412"/>
      <c r="V89" s="412"/>
      <c r="W89" s="412"/>
      <c r="X89" s="412"/>
      <c r="Y89" s="412"/>
      <c r="Z89" s="412"/>
      <c r="AA89" s="412"/>
      <c r="AB89" s="412"/>
      <c r="AC89" s="412"/>
      <c r="AD89" s="412"/>
      <c r="AE89" s="412"/>
      <c r="AF89" s="447"/>
      <c r="AG89" s="455"/>
      <c r="AH89" s="411" t="s">
        <v>66</v>
      </c>
      <c r="AI89" s="412"/>
      <c r="AJ89" s="412"/>
      <c r="AK89" s="455"/>
      <c r="AL89" s="406"/>
      <c r="AM89" s="406"/>
      <c r="AN89" s="406"/>
      <c r="AO89" s="406"/>
      <c r="AP89" s="406"/>
      <c r="AQ89" s="406"/>
      <c r="AR89" s="406"/>
      <c r="AS89" s="406"/>
      <c r="AT89" s="406"/>
      <c r="AU89" s="406"/>
    </row>
    <row r="90" spans="1:47" s="4" customFormat="1" ht="15" x14ac:dyDescent="0.25">
      <c r="A90" s="463"/>
      <c r="B90" s="457"/>
      <c r="C90" s="853" t="s">
        <v>71</v>
      </c>
      <c r="D90" s="853"/>
      <c r="E90" s="853"/>
      <c r="F90" s="458" t="s">
        <v>72</v>
      </c>
      <c r="G90" s="461">
        <v>20.88</v>
      </c>
      <c r="H90" s="459"/>
      <c r="I90" s="461">
        <v>41.76</v>
      </c>
      <c r="J90" s="466"/>
      <c r="K90" s="459"/>
      <c r="L90" s="466"/>
      <c r="M90" s="459"/>
      <c r="N90" s="467"/>
      <c r="O90" s="412"/>
      <c r="P90" s="412"/>
      <c r="Q90" s="412"/>
      <c r="R90" s="412"/>
      <c r="S90" s="412"/>
      <c r="T90" s="412"/>
      <c r="U90" s="412"/>
      <c r="V90" s="412"/>
      <c r="W90" s="412"/>
      <c r="X90" s="412"/>
      <c r="Y90" s="412"/>
      <c r="Z90" s="412"/>
      <c r="AA90" s="412"/>
      <c r="AB90" s="412"/>
      <c r="AC90" s="412"/>
      <c r="AD90" s="412"/>
      <c r="AE90" s="412"/>
      <c r="AF90" s="447"/>
      <c r="AG90" s="455"/>
      <c r="AH90" s="412"/>
      <c r="AI90" s="411" t="s">
        <v>71</v>
      </c>
      <c r="AJ90" s="412"/>
      <c r="AK90" s="455"/>
      <c r="AL90" s="406"/>
      <c r="AM90" s="406"/>
      <c r="AN90" s="406"/>
      <c r="AO90" s="406"/>
      <c r="AP90" s="406"/>
      <c r="AQ90" s="406"/>
      <c r="AR90" s="406"/>
      <c r="AS90" s="406"/>
      <c r="AT90" s="406"/>
      <c r="AU90" s="406"/>
    </row>
    <row r="91" spans="1:47" s="4" customFormat="1" ht="15" customHeight="1" x14ac:dyDescent="0.25">
      <c r="A91" s="456"/>
      <c r="B91" s="457"/>
      <c r="C91" s="854" t="s">
        <v>74</v>
      </c>
      <c r="D91" s="854"/>
      <c r="E91" s="854"/>
      <c r="F91" s="468"/>
      <c r="G91" s="469"/>
      <c r="H91" s="469"/>
      <c r="I91" s="469"/>
      <c r="J91" s="470">
        <v>264.97000000000003</v>
      </c>
      <c r="K91" s="469"/>
      <c r="L91" s="470">
        <v>529.94000000000005</v>
      </c>
      <c r="M91" s="469"/>
      <c r="N91" s="471">
        <v>18770.47</v>
      </c>
      <c r="O91" s="412"/>
      <c r="P91" s="412"/>
      <c r="Q91" s="412"/>
      <c r="R91" s="412"/>
      <c r="S91" s="412"/>
      <c r="T91" s="412"/>
      <c r="U91" s="412"/>
      <c r="V91" s="412"/>
      <c r="W91" s="412"/>
      <c r="X91" s="412"/>
      <c r="Y91" s="412"/>
      <c r="Z91" s="412"/>
      <c r="AA91" s="412"/>
      <c r="AB91" s="412"/>
      <c r="AC91" s="412"/>
      <c r="AD91" s="412"/>
      <c r="AE91" s="412"/>
      <c r="AF91" s="447"/>
      <c r="AG91" s="455"/>
      <c r="AH91" s="412"/>
      <c r="AI91" s="412"/>
      <c r="AJ91" s="411" t="s">
        <v>74</v>
      </c>
      <c r="AK91" s="455"/>
      <c r="AL91" s="406"/>
      <c r="AM91" s="406"/>
      <c r="AN91" s="406"/>
      <c r="AO91" s="406"/>
      <c r="AP91" s="406"/>
      <c r="AQ91" s="406"/>
      <c r="AR91" s="406"/>
      <c r="AS91" s="406"/>
      <c r="AT91" s="406"/>
      <c r="AU91" s="406"/>
    </row>
    <row r="92" spans="1:47" s="4" customFormat="1" ht="15" x14ac:dyDescent="0.25">
      <c r="A92" s="463"/>
      <c r="B92" s="457"/>
      <c r="C92" s="853" t="s">
        <v>75</v>
      </c>
      <c r="D92" s="853"/>
      <c r="E92" s="853"/>
      <c r="F92" s="458"/>
      <c r="G92" s="459"/>
      <c r="H92" s="459"/>
      <c r="I92" s="459"/>
      <c r="J92" s="466"/>
      <c r="K92" s="459"/>
      <c r="L92" s="460">
        <v>529.94000000000005</v>
      </c>
      <c r="M92" s="459"/>
      <c r="N92" s="462">
        <v>18770.47</v>
      </c>
      <c r="O92" s="412"/>
      <c r="P92" s="412"/>
      <c r="Q92" s="412"/>
      <c r="R92" s="412"/>
      <c r="S92" s="412"/>
      <c r="T92" s="412"/>
      <c r="U92" s="412"/>
      <c r="V92" s="412"/>
      <c r="W92" s="412"/>
      <c r="X92" s="412"/>
      <c r="Y92" s="412"/>
      <c r="Z92" s="412"/>
      <c r="AA92" s="412"/>
      <c r="AB92" s="412"/>
      <c r="AC92" s="412"/>
      <c r="AD92" s="412"/>
      <c r="AE92" s="412"/>
      <c r="AF92" s="447"/>
      <c r="AG92" s="455"/>
      <c r="AH92" s="412"/>
      <c r="AI92" s="411" t="s">
        <v>75</v>
      </c>
      <c r="AJ92" s="412"/>
      <c r="AK92" s="455"/>
      <c r="AL92" s="406"/>
      <c r="AM92" s="406"/>
      <c r="AN92" s="406"/>
      <c r="AO92" s="406"/>
      <c r="AP92" s="406"/>
      <c r="AQ92" s="406"/>
      <c r="AR92" s="406"/>
      <c r="AS92" s="406"/>
      <c r="AT92" s="406"/>
      <c r="AU92" s="406"/>
    </row>
    <row r="93" spans="1:47" s="4" customFormat="1" ht="23.25" customHeight="1" x14ac:dyDescent="0.25">
      <c r="A93" s="463"/>
      <c r="B93" s="457" t="s">
        <v>750</v>
      </c>
      <c r="C93" s="853" t="s">
        <v>751</v>
      </c>
      <c r="D93" s="853"/>
      <c r="E93" s="853"/>
      <c r="F93" s="458" t="s">
        <v>78</v>
      </c>
      <c r="G93" s="465">
        <v>74</v>
      </c>
      <c r="H93" s="459"/>
      <c r="I93" s="465">
        <v>74</v>
      </c>
      <c r="J93" s="466"/>
      <c r="K93" s="459"/>
      <c r="L93" s="460">
        <v>392.16</v>
      </c>
      <c r="M93" s="459"/>
      <c r="N93" s="462">
        <v>13890.15</v>
      </c>
      <c r="O93" s="412"/>
      <c r="P93" s="412"/>
      <c r="Q93" s="412"/>
      <c r="R93" s="412"/>
      <c r="S93" s="412"/>
      <c r="T93" s="412"/>
      <c r="U93" s="412"/>
      <c r="V93" s="412"/>
      <c r="W93" s="412"/>
      <c r="X93" s="412"/>
      <c r="Y93" s="412"/>
      <c r="Z93" s="412"/>
      <c r="AA93" s="412"/>
      <c r="AB93" s="412"/>
      <c r="AC93" s="412"/>
      <c r="AD93" s="412"/>
      <c r="AE93" s="412"/>
      <c r="AF93" s="447"/>
      <c r="AG93" s="455"/>
      <c r="AH93" s="412"/>
      <c r="AI93" s="411" t="s">
        <v>751</v>
      </c>
      <c r="AJ93" s="412"/>
      <c r="AK93" s="455"/>
      <c r="AL93" s="406"/>
      <c r="AM93" s="406"/>
      <c r="AN93" s="406"/>
      <c r="AO93" s="406"/>
      <c r="AP93" s="406"/>
      <c r="AQ93" s="406"/>
      <c r="AR93" s="406"/>
      <c r="AS93" s="406"/>
      <c r="AT93" s="406"/>
      <c r="AU93" s="406"/>
    </row>
    <row r="94" spans="1:47" s="4" customFormat="1" ht="23.25" customHeight="1" x14ac:dyDescent="0.25">
      <c r="A94" s="463"/>
      <c r="B94" s="457" t="s">
        <v>752</v>
      </c>
      <c r="C94" s="853" t="s">
        <v>753</v>
      </c>
      <c r="D94" s="853"/>
      <c r="E94" s="853"/>
      <c r="F94" s="458" t="s">
        <v>78</v>
      </c>
      <c r="G94" s="465">
        <v>36</v>
      </c>
      <c r="H94" s="459"/>
      <c r="I94" s="465">
        <v>36</v>
      </c>
      <c r="J94" s="466"/>
      <c r="K94" s="459"/>
      <c r="L94" s="460">
        <v>190.78</v>
      </c>
      <c r="M94" s="459"/>
      <c r="N94" s="462">
        <v>6757.37</v>
      </c>
      <c r="O94" s="412"/>
      <c r="P94" s="412"/>
      <c r="Q94" s="412"/>
      <c r="R94" s="412"/>
      <c r="S94" s="412"/>
      <c r="T94" s="412"/>
      <c r="U94" s="412"/>
      <c r="V94" s="412"/>
      <c r="W94" s="412"/>
      <c r="X94" s="412"/>
      <c r="Y94" s="412"/>
      <c r="Z94" s="412"/>
      <c r="AA94" s="412"/>
      <c r="AB94" s="412"/>
      <c r="AC94" s="412"/>
      <c r="AD94" s="412"/>
      <c r="AE94" s="412"/>
      <c r="AF94" s="447"/>
      <c r="AG94" s="455"/>
      <c r="AH94" s="412"/>
      <c r="AI94" s="411" t="s">
        <v>753</v>
      </c>
      <c r="AJ94" s="412"/>
      <c r="AK94" s="455"/>
      <c r="AL94" s="406"/>
      <c r="AM94" s="406"/>
      <c r="AN94" s="406"/>
      <c r="AO94" s="406"/>
      <c r="AP94" s="406"/>
      <c r="AQ94" s="406"/>
      <c r="AR94" s="406"/>
      <c r="AS94" s="406"/>
      <c r="AT94" s="406"/>
      <c r="AU94" s="406"/>
    </row>
    <row r="95" spans="1:47" s="4" customFormat="1" ht="15" customHeight="1" x14ac:dyDescent="0.25">
      <c r="A95" s="472"/>
      <c r="B95" s="473"/>
      <c r="C95" s="847" t="s">
        <v>81</v>
      </c>
      <c r="D95" s="847"/>
      <c r="E95" s="847"/>
      <c r="F95" s="450"/>
      <c r="G95" s="451"/>
      <c r="H95" s="451"/>
      <c r="I95" s="451"/>
      <c r="J95" s="453"/>
      <c r="K95" s="451"/>
      <c r="L95" s="474">
        <v>1112.8800000000001</v>
      </c>
      <c r="M95" s="469"/>
      <c r="N95" s="475">
        <v>39417.99</v>
      </c>
      <c r="O95" s="412"/>
      <c r="P95" s="412"/>
      <c r="Q95" s="412"/>
      <c r="R95" s="412"/>
      <c r="S95" s="412"/>
      <c r="T95" s="412"/>
      <c r="U95" s="412"/>
      <c r="V95" s="412"/>
      <c r="W95" s="412"/>
      <c r="X95" s="412"/>
      <c r="Y95" s="412"/>
      <c r="Z95" s="412"/>
      <c r="AA95" s="412"/>
      <c r="AB95" s="412"/>
      <c r="AC95" s="412"/>
      <c r="AD95" s="412"/>
      <c r="AE95" s="412"/>
      <c r="AF95" s="447"/>
      <c r="AG95" s="455"/>
      <c r="AH95" s="412"/>
      <c r="AI95" s="412"/>
      <c r="AJ95" s="412"/>
      <c r="AK95" s="455" t="s">
        <v>81</v>
      </c>
      <c r="AL95" s="406"/>
      <c r="AM95" s="406"/>
      <c r="AN95" s="406"/>
      <c r="AO95" s="406"/>
      <c r="AP95" s="406"/>
      <c r="AQ95" s="406"/>
      <c r="AR95" s="406"/>
      <c r="AS95" s="406"/>
      <c r="AT95" s="406"/>
      <c r="AU95" s="406"/>
    </row>
    <row r="96" spans="1:47" s="4" customFormat="1" ht="90.75" customHeight="1" x14ac:dyDescent="0.25">
      <c r="A96" s="448" t="s">
        <v>134</v>
      </c>
      <c r="B96" s="449" t="s">
        <v>1630</v>
      </c>
      <c r="C96" s="847" t="s">
        <v>1631</v>
      </c>
      <c r="D96" s="847"/>
      <c r="E96" s="847"/>
      <c r="F96" s="450" t="s">
        <v>174</v>
      </c>
      <c r="G96" s="451">
        <v>11</v>
      </c>
      <c r="H96" s="452">
        <v>1</v>
      </c>
      <c r="I96" s="452">
        <v>11</v>
      </c>
      <c r="J96" s="453"/>
      <c r="K96" s="451"/>
      <c r="L96" s="453"/>
      <c r="M96" s="451"/>
      <c r="N96" s="454"/>
      <c r="O96" s="412"/>
      <c r="P96" s="412"/>
      <c r="Q96" s="412"/>
      <c r="R96" s="412"/>
      <c r="S96" s="412"/>
      <c r="T96" s="412"/>
      <c r="U96" s="412"/>
      <c r="V96" s="412"/>
      <c r="W96" s="412"/>
      <c r="X96" s="412"/>
      <c r="Y96" s="412"/>
      <c r="Z96" s="412"/>
      <c r="AA96" s="412"/>
      <c r="AB96" s="412"/>
      <c r="AC96" s="412"/>
      <c r="AD96" s="412"/>
      <c r="AE96" s="412"/>
      <c r="AF96" s="447"/>
      <c r="AG96" s="455" t="s">
        <v>1631</v>
      </c>
      <c r="AH96" s="412"/>
      <c r="AI96" s="412"/>
      <c r="AJ96" s="412"/>
      <c r="AK96" s="455"/>
      <c r="AL96" s="406"/>
      <c r="AM96" s="406"/>
      <c r="AN96" s="406"/>
      <c r="AO96" s="406"/>
      <c r="AP96" s="406"/>
      <c r="AQ96" s="406"/>
      <c r="AR96" s="406"/>
      <c r="AS96" s="406"/>
      <c r="AT96" s="406"/>
      <c r="AU96" s="406"/>
    </row>
    <row r="97" spans="1:47" s="4" customFormat="1" ht="15" x14ac:dyDescent="0.25">
      <c r="A97" s="456"/>
      <c r="B97" s="457" t="s">
        <v>60</v>
      </c>
      <c r="C97" s="853" t="s">
        <v>66</v>
      </c>
      <c r="D97" s="853"/>
      <c r="E97" s="853"/>
      <c r="F97" s="458"/>
      <c r="G97" s="459"/>
      <c r="H97" s="459"/>
      <c r="I97" s="459"/>
      <c r="J97" s="460">
        <v>4.0999999999999996</v>
      </c>
      <c r="K97" s="459"/>
      <c r="L97" s="460">
        <v>45.1</v>
      </c>
      <c r="M97" s="461">
        <v>35.42</v>
      </c>
      <c r="N97" s="462">
        <v>1597.44</v>
      </c>
      <c r="O97" s="412"/>
      <c r="P97" s="412"/>
      <c r="Q97" s="412"/>
      <c r="R97" s="412"/>
      <c r="S97" s="412"/>
      <c r="T97" s="412"/>
      <c r="U97" s="412"/>
      <c r="V97" s="412"/>
      <c r="W97" s="412"/>
      <c r="X97" s="412"/>
      <c r="Y97" s="412"/>
      <c r="Z97" s="412"/>
      <c r="AA97" s="412"/>
      <c r="AB97" s="412"/>
      <c r="AC97" s="412"/>
      <c r="AD97" s="412"/>
      <c r="AE97" s="412"/>
      <c r="AF97" s="447"/>
      <c r="AG97" s="455"/>
      <c r="AH97" s="411" t="s">
        <v>66</v>
      </c>
      <c r="AI97" s="412"/>
      <c r="AJ97" s="412"/>
      <c r="AK97" s="455"/>
      <c r="AL97" s="406"/>
      <c r="AM97" s="406"/>
      <c r="AN97" s="406"/>
      <c r="AO97" s="406"/>
      <c r="AP97" s="406"/>
      <c r="AQ97" s="406"/>
      <c r="AR97" s="406"/>
      <c r="AS97" s="406"/>
      <c r="AT97" s="406"/>
      <c r="AU97" s="406"/>
    </row>
    <row r="98" spans="1:47" s="4" customFormat="1" ht="15" x14ac:dyDescent="0.25">
      <c r="A98" s="463"/>
      <c r="B98" s="457"/>
      <c r="C98" s="853" t="s">
        <v>71</v>
      </c>
      <c r="D98" s="853"/>
      <c r="E98" s="853"/>
      <c r="F98" s="458" t="s">
        <v>72</v>
      </c>
      <c r="G98" s="461">
        <v>0.32</v>
      </c>
      <c r="H98" s="459"/>
      <c r="I98" s="461">
        <v>3.52</v>
      </c>
      <c r="J98" s="466"/>
      <c r="K98" s="459"/>
      <c r="L98" s="466"/>
      <c r="M98" s="459"/>
      <c r="N98" s="467"/>
      <c r="O98" s="412"/>
      <c r="P98" s="412"/>
      <c r="Q98" s="412"/>
      <c r="R98" s="412"/>
      <c r="S98" s="412"/>
      <c r="T98" s="412"/>
      <c r="U98" s="412"/>
      <c r="V98" s="412"/>
      <c r="W98" s="412"/>
      <c r="X98" s="412"/>
      <c r="Y98" s="412"/>
      <c r="Z98" s="412"/>
      <c r="AA98" s="412"/>
      <c r="AB98" s="412"/>
      <c r="AC98" s="412"/>
      <c r="AD98" s="412"/>
      <c r="AE98" s="412"/>
      <c r="AF98" s="447"/>
      <c r="AG98" s="455"/>
      <c r="AH98" s="412"/>
      <c r="AI98" s="411" t="s">
        <v>71</v>
      </c>
      <c r="AJ98" s="412"/>
      <c r="AK98" s="455"/>
      <c r="AL98" s="406"/>
      <c r="AM98" s="406"/>
      <c r="AN98" s="406"/>
      <c r="AO98" s="406"/>
      <c r="AP98" s="406"/>
      <c r="AQ98" s="406"/>
      <c r="AR98" s="406"/>
      <c r="AS98" s="406"/>
      <c r="AT98" s="406"/>
      <c r="AU98" s="406"/>
    </row>
    <row r="99" spans="1:47" s="4" customFormat="1" ht="15" customHeight="1" x14ac:dyDescent="0.25">
      <c r="A99" s="456"/>
      <c r="B99" s="457"/>
      <c r="C99" s="854" t="s">
        <v>74</v>
      </c>
      <c r="D99" s="854"/>
      <c r="E99" s="854"/>
      <c r="F99" s="468"/>
      <c r="G99" s="469"/>
      <c r="H99" s="469"/>
      <c r="I99" s="469"/>
      <c r="J99" s="470">
        <v>4.0999999999999996</v>
      </c>
      <c r="K99" s="469"/>
      <c r="L99" s="470">
        <v>45.1</v>
      </c>
      <c r="M99" s="469"/>
      <c r="N99" s="471">
        <v>1597.44</v>
      </c>
      <c r="O99" s="412"/>
      <c r="P99" s="412"/>
      <c r="Q99" s="412"/>
      <c r="R99" s="412"/>
      <c r="S99" s="412"/>
      <c r="T99" s="412"/>
      <c r="U99" s="412"/>
      <c r="V99" s="412"/>
      <c r="W99" s="412"/>
      <c r="X99" s="412"/>
      <c r="Y99" s="412"/>
      <c r="Z99" s="412"/>
      <c r="AA99" s="412"/>
      <c r="AB99" s="412"/>
      <c r="AC99" s="412"/>
      <c r="AD99" s="412"/>
      <c r="AE99" s="412"/>
      <c r="AF99" s="447"/>
      <c r="AG99" s="455"/>
      <c r="AH99" s="412"/>
      <c r="AI99" s="412"/>
      <c r="AJ99" s="411" t="s">
        <v>74</v>
      </c>
      <c r="AK99" s="455"/>
      <c r="AL99" s="406"/>
      <c r="AM99" s="406"/>
      <c r="AN99" s="406"/>
      <c r="AO99" s="406"/>
      <c r="AP99" s="406"/>
      <c r="AQ99" s="406"/>
      <c r="AR99" s="406"/>
      <c r="AS99" s="406"/>
      <c r="AT99" s="406"/>
      <c r="AU99" s="406"/>
    </row>
    <row r="100" spans="1:47" s="4" customFormat="1" ht="15" x14ac:dyDescent="0.25">
      <c r="A100" s="463"/>
      <c r="B100" s="457"/>
      <c r="C100" s="853" t="s">
        <v>75</v>
      </c>
      <c r="D100" s="853"/>
      <c r="E100" s="853"/>
      <c r="F100" s="458"/>
      <c r="G100" s="459"/>
      <c r="H100" s="459"/>
      <c r="I100" s="459"/>
      <c r="J100" s="466"/>
      <c r="K100" s="459"/>
      <c r="L100" s="460">
        <v>45.1</v>
      </c>
      <c r="M100" s="459"/>
      <c r="N100" s="462">
        <v>1597.44</v>
      </c>
      <c r="O100" s="412"/>
      <c r="P100" s="412"/>
      <c r="Q100" s="412"/>
      <c r="R100" s="412"/>
      <c r="S100" s="412"/>
      <c r="T100" s="412"/>
      <c r="U100" s="412"/>
      <c r="V100" s="412"/>
      <c r="W100" s="412"/>
      <c r="X100" s="412"/>
      <c r="Y100" s="412"/>
      <c r="Z100" s="412"/>
      <c r="AA100" s="412"/>
      <c r="AB100" s="412"/>
      <c r="AC100" s="412"/>
      <c r="AD100" s="412"/>
      <c r="AE100" s="412"/>
      <c r="AF100" s="447"/>
      <c r="AG100" s="455"/>
      <c r="AH100" s="412"/>
      <c r="AI100" s="411" t="s">
        <v>75</v>
      </c>
      <c r="AJ100" s="412"/>
      <c r="AK100" s="455"/>
      <c r="AL100" s="406"/>
      <c r="AM100" s="406"/>
      <c r="AN100" s="406"/>
      <c r="AO100" s="406"/>
      <c r="AP100" s="406"/>
      <c r="AQ100" s="406"/>
      <c r="AR100" s="406"/>
      <c r="AS100" s="406"/>
      <c r="AT100" s="406"/>
      <c r="AU100" s="406"/>
    </row>
    <row r="101" spans="1:47" s="4" customFormat="1" ht="23.25" customHeight="1" x14ac:dyDescent="0.25">
      <c r="A101" s="463"/>
      <c r="B101" s="457" t="s">
        <v>750</v>
      </c>
      <c r="C101" s="853" t="s">
        <v>751</v>
      </c>
      <c r="D101" s="853"/>
      <c r="E101" s="853"/>
      <c r="F101" s="458" t="s">
        <v>78</v>
      </c>
      <c r="G101" s="465">
        <v>74</v>
      </c>
      <c r="H101" s="459"/>
      <c r="I101" s="465">
        <v>74</v>
      </c>
      <c r="J101" s="466"/>
      <c r="K101" s="459"/>
      <c r="L101" s="460">
        <v>33.369999999999997</v>
      </c>
      <c r="M101" s="459"/>
      <c r="N101" s="462">
        <v>1182.1099999999999</v>
      </c>
      <c r="O101" s="412"/>
      <c r="P101" s="412"/>
      <c r="Q101" s="412"/>
      <c r="R101" s="412"/>
      <c r="S101" s="412"/>
      <c r="T101" s="412"/>
      <c r="U101" s="412"/>
      <c r="V101" s="412"/>
      <c r="W101" s="412"/>
      <c r="X101" s="412"/>
      <c r="Y101" s="412"/>
      <c r="Z101" s="412"/>
      <c r="AA101" s="412"/>
      <c r="AB101" s="412"/>
      <c r="AC101" s="412"/>
      <c r="AD101" s="412"/>
      <c r="AE101" s="412"/>
      <c r="AF101" s="447"/>
      <c r="AG101" s="455"/>
      <c r="AH101" s="412"/>
      <c r="AI101" s="411" t="s">
        <v>751</v>
      </c>
      <c r="AJ101" s="412"/>
      <c r="AK101" s="455"/>
      <c r="AL101" s="406"/>
      <c r="AM101" s="406"/>
      <c r="AN101" s="406"/>
      <c r="AO101" s="406"/>
      <c r="AP101" s="406"/>
      <c r="AQ101" s="406"/>
      <c r="AR101" s="406"/>
      <c r="AS101" s="406"/>
      <c r="AT101" s="406"/>
      <c r="AU101" s="406"/>
    </row>
    <row r="102" spans="1:47" s="4" customFormat="1" ht="23.25" customHeight="1" x14ac:dyDescent="0.25">
      <c r="A102" s="463"/>
      <c r="B102" s="457" t="s">
        <v>752</v>
      </c>
      <c r="C102" s="853" t="s">
        <v>753</v>
      </c>
      <c r="D102" s="853"/>
      <c r="E102" s="853"/>
      <c r="F102" s="458" t="s">
        <v>78</v>
      </c>
      <c r="G102" s="465">
        <v>36</v>
      </c>
      <c r="H102" s="459"/>
      <c r="I102" s="465">
        <v>36</v>
      </c>
      <c r="J102" s="466"/>
      <c r="K102" s="459"/>
      <c r="L102" s="460">
        <v>16.239999999999998</v>
      </c>
      <c r="M102" s="459"/>
      <c r="N102" s="477">
        <v>575.08000000000004</v>
      </c>
      <c r="O102" s="412"/>
      <c r="P102" s="412"/>
      <c r="Q102" s="412"/>
      <c r="R102" s="412"/>
      <c r="S102" s="412"/>
      <c r="T102" s="412"/>
      <c r="U102" s="412"/>
      <c r="V102" s="412"/>
      <c r="W102" s="412"/>
      <c r="X102" s="412"/>
      <c r="Y102" s="412"/>
      <c r="Z102" s="412"/>
      <c r="AA102" s="412"/>
      <c r="AB102" s="412"/>
      <c r="AC102" s="412"/>
      <c r="AD102" s="412"/>
      <c r="AE102" s="412"/>
      <c r="AF102" s="447"/>
      <c r="AG102" s="455"/>
      <c r="AH102" s="412"/>
      <c r="AI102" s="411" t="s">
        <v>753</v>
      </c>
      <c r="AJ102" s="412"/>
      <c r="AK102" s="455"/>
      <c r="AL102" s="406"/>
      <c r="AM102" s="406"/>
      <c r="AN102" s="406"/>
      <c r="AO102" s="406"/>
      <c r="AP102" s="406"/>
      <c r="AQ102" s="406"/>
      <c r="AR102" s="406"/>
      <c r="AS102" s="406"/>
      <c r="AT102" s="406"/>
      <c r="AU102" s="406"/>
    </row>
    <row r="103" spans="1:47" s="4" customFormat="1" ht="15" customHeight="1" x14ac:dyDescent="0.25">
      <c r="A103" s="472"/>
      <c r="B103" s="473"/>
      <c r="C103" s="847" t="s">
        <v>81</v>
      </c>
      <c r="D103" s="847"/>
      <c r="E103" s="847"/>
      <c r="F103" s="450"/>
      <c r="G103" s="451"/>
      <c r="H103" s="451"/>
      <c r="I103" s="451"/>
      <c r="J103" s="453"/>
      <c r="K103" s="451"/>
      <c r="L103" s="476">
        <v>94.71</v>
      </c>
      <c r="M103" s="469"/>
      <c r="N103" s="475">
        <v>3354.63</v>
      </c>
      <c r="O103" s="412"/>
      <c r="P103" s="412"/>
      <c r="Q103" s="412"/>
      <c r="R103" s="412"/>
      <c r="S103" s="412"/>
      <c r="T103" s="412"/>
      <c r="U103" s="412"/>
      <c r="V103" s="412"/>
      <c r="W103" s="412"/>
      <c r="X103" s="412"/>
      <c r="Y103" s="412"/>
      <c r="Z103" s="412"/>
      <c r="AA103" s="412"/>
      <c r="AB103" s="412"/>
      <c r="AC103" s="412"/>
      <c r="AD103" s="412"/>
      <c r="AE103" s="412"/>
      <c r="AF103" s="447"/>
      <c r="AG103" s="455"/>
      <c r="AH103" s="412"/>
      <c r="AI103" s="412"/>
      <c r="AJ103" s="412"/>
      <c r="AK103" s="455" t="s">
        <v>81</v>
      </c>
      <c r="AL103" s="406"/>
      <c r="AM103" s="406"/>
      <c r="AN103" s="406"/>
      <c r="AO103" s="406"/>
      <c r="AP103" s="406"/>
      <c r="AQ103" s="406"/>
      <c r="AR103" s="406"/>
      <c r="AS103" s="406"/>
      <c r="AT103" s="406"/>
      <c r="AU103" s="406"/>
    </row>
    <row r="104" spans="1:47" s="4" customFormat="1" ht="0" hidden="1" customHeight="1" x14ac:dyDescent="0.25">
      <c r="A104" s="448" t="s">
        <v>143</v>
      </c>
      <c r="B104" s="449" t="s">
        <v>1761</v>
      </c>
      <c r="C104" s="847" t="s">
        <v>1762</v>
      </c>
      <c r="D104" s="847"/>
      <c r="E104" s="847"/>
      <c r="F104" s="450" t="s">
        <v>1763</v>
      </c>
      <c r="G104" s="451">
        <v>77</v>
      </c>
      <c r="H104" s="452">
        <v>1</v>
      </c>
      <c r="I104" s="452">
        <v>77</v>
      </c>
      <c r="J104" s="453"/>
      <c r="K104" s="451"/>
      <c r="L104" s="453"/>
      <c r="M104" s="451"/>
      <c r="N104" s="454"/>
      <c r="O104" s="412"/>
      <c r="P104" s="412"/>
      <c r="Q104" s="412"/>
      <c r="R104" s="412"/>
      <c r="S104" s="412"/>
      <c r="T104" s="412"/>
      <c r="U104" s="412"/>
      <c r="V104" s="412"/>
      <c r="W104" s="412"/>
      <c r="X104" s="412"/>
      <c r="Y104" s="412"/>
      <c r="Z104" s="412"/>
      <c r="AA104" s="412"/>
      <c r="AB104" s="412"/>
      <c r="AC104" s="412"/>
      <c r="AD104" s="412"/>
      <c r="AE104" s="412"/>
      <c r="AF104" s="447"/>
      <c r="AG104" s="455" t="s">
        <v>1762</v>
      </c>
      <c r="AH104" s="412"/>
      <c r="AI104" s="412"/>
      <c r="AJ104" s="412"/>
      <c r="AK104" s="455"/>
      <c r="AL104" s="406"/>
      <c r="AM104" s="406"/>
      <c r="AN104" s="406"/>
      <c r="AO104" s="406"/>
      <c r="AP104" s="406"/>
      <c r="AQ104" s="406"/>
      <c r="AR104" s="406"/>
      <c r="AS104" s="406"/>
      <c r="AT104" s="406"/>
      <c r="AU104" s="406"/>
    </row>
    <row r="105" spans="1:47" s="4" customFormat="1" ht="15" customHeight="1" x14ac:dyDescent="0.25">
      <c r="A105" s="456"/>
      <c r="B105" s="457" t="s">
        <v>60</v>
      </c>
      <c r="C105" s="853" t="s">
        <v>66</v>
      </c>
      <c r="D105" s="853"/>
      <c r="E105" s="853"/>
      <c r="F105" s="458"/>
      <c r="G105" s="459"/>
      <c r="H105" s="459"/>
      <c r="I105" s="459"/>
      <c r="J105" s="460">
        <v>19.52</v>
      </c>
      <c r="K105" s="459"/>
      <c r="L105" s="482">
        <v>1503.04</v>
      </c>
      <c r="M105" s="461">
        <v>35.42</v>
      </c>
      <c r="N105" s="462">
        <v>53237.68</v>
      </c>
      <c r="O105" s="412"/>
      <c r="P105" s="412"/>
      <c r="Q105" s="412"/>
      <c r="R105" s="412"/>
      <c r="S105" s="412"/>
      <c r="T105" s="412"/>
      <c r="U105" s="412"/>
      <c r="V105" s="412"/>
      <c r="W105" s="412"/>
      <c r="X105" s="412"/>
      <c r="Y105" s="412"/>
      <c r="Z105" s="412"/>
      <c r="AA105" s="412"/>
      <c r="AB105" s="412"/>
      <c r="AC105" s="412"/>
      <c r="AD105" s="412"/>
      <c r="AE105" s="412"/>
      <c r="AF105" s="447"/>
      <c r="AG105" s="455"/>
      <c r="AH105" s="411" t="s">
        <v>66</v>
      </c>
      <c r="AI105" s="412"/>
      <c r="AJ105" s="412"/>
      <c r="AK105" s="455"/>
      <c r="AL105" s="408"/>
      <c r="AM105" s="406"/>
      <c r="AN105" s="406"/>
      <c r="AO105" s="406"/>
      <c r="AP105" s="406"/>
      <c r="AQ105" s="406"/>
      <c r="AR105" s="406"/>
      <c r="AS105" s="406"/>
      <c r="AT105" s="406"/>
      <c r="AU105" s="406"/>
    </row>
    <row r="106" spans="1:47" s="4" customFormat="1" ht="15" customHeight="1" x14ac:dyDescent="0.25">
      <c r="A106" s="463"/>
      <c r="B106" s="457"/>
      <c r="C106" s="853" t="s">
        <v>71</v>
      </c>
      <c r="D106" s="853"/>
      <c r="E106" s="853"/>
      <c r="F106" s="458" t="s">
        <v>72</v>
      </c>
      <c r="G106" s="461">
        <v>1.62</v>
      </c>
      <c r="H106" s="459"/>
      <c r="I106" s="461">
        <v>124.74</v>
      </c>
      <c r="J106" s="466"/>
      <c r="K106" s="459"/>
      <c r="L106" s="466"/>
      <c r="M106" s="459"/>
      <c r="N106" s="467"/>
      <c r="O106" s="412"/>
      <c r="P106" s="412"/>
      <c r="Q106" s="412"/>
      <c r="R106" s="412"/>
      <c r="S106" s="412"/>
      <c r="T106" s="412"/>
      <c r="U106" s="412"/>
      <c r="V106" s="412"/>
      <c r="W106" s="412"/>
      <c r="X106" s="412"/>
      <c r="Y106" s="412"/>
      <c r="Z106" s="412"/>
      <c r="AA106" s="412"/>
      <c r="AB106" s="412"/>
      <c r="AC106" s="412"/>
      <c r="AD106" s="412"/>
      <c r="AE106" s="412"/>
      <c r="AF106" s="447"/>
      <c r="AG106" s="455"/>
      <c r="AH106" s="412"/>
      <c r="AI106" s="411" t="s">
        <v>71</v>
      </c>
      <c r="AJ106" s="412"/>
      <c r="AK106" s="455"/>
      <c r="AL106" s="408"/>
      <c r="AM106" s="405"/>
      <c r="AN106" s="406"/>
      <c r="AO106" s="406"/>
      <c r="AP106" s="406"/>
      <c r="AQ106" s="406"/>
      <c r="AR106" s="406"/>
      <c r="AS106" s="406"/>
      <c r="AT106" s="406"/>
      <c r="AU106" s="406"/>
    </row>
    <row r="107" spans="1:47" s="4" customFormat="1" ht="15" customHeight="1" x14ac:dyDescent="0.25">
      <c r="A107" s="456"/>
      <c r="B107" s="457"/>
      <c r="C107" s="854" t="s">
        <v>74</v>
      </c>
      <c r="D107" s="854"/>
      <c r="E107" s="854"/>
      <c r="F107" s="468"/>
      <c r="G107" s="469"/>
      <c r="H107" s="469"/>
      <c r="I107" s="469"/>
      <c r="J107" s="470">
        <v>19.52</v>
      </c>
      <c r="K107" s="469"/>
      <c r="L107" s="483">
        <v>1503.04</v>
      </c>
      <c r="M107" s="469"/>
      <c r="N107" s="471">
        <v>53237.68</v>
      </c>
      <c r="O107" s="412"/>
      <c r="P107" s="412"/>
      <c r="Q107" s="412"/>
      <c r="R107" s="412"/>
      <c r="S107" s="412"/>
      <c r="T107" s="412"/>
      <c r="U107" s="412"/>
      <c r="V107" s="412"/>
      <c r="W107" s="412"/>
      <c r="X107" s="412"/>
      <c r="Y107" s="412"/>
      <c r="Z107" s="412"/>
      <c r="AA107" s="412"/>
      <c r="AB107" s="412"/>
      <c r="AC107" s="412"/>
      <c r="AD107" s="412"/>
      <c r="AE107" s="412"/>
      <c r="AF107" s="447"/>
      <c r="AG107" s="455"/>
      <c r="AH107" s="412"/>
      <c r="AI107" s="412"/>
      <c r="AJ107" s="411" t="s">
        <v>74</v>
      </c>
      <c r="AK107" s="455"/>
      <c r="AL107" s="408"/>
      <c r="AM107" s="405"/>
      <c r="AN107" s="406"/>
      <c r="AO107" s="406"/>
      <c r="AP107" s="406"/>
      <c r="AQ107" s="406"/>
      <c r="AR107" s="406"/>
      <c r="AS107" s="406"/>
      <c r="AT107" s="406"/>
      <c r="AU107" s="406"/>
    </row>
    <row r="108" spans="1:47" s="4" customFormat="1" ht="15" customHeight="1" x14ac:dyDescent="0.25">
      <c r="A108" s="463"/>
      <c r="B108" s="457"/>
      <c r="C108" s="853" t="s">
        <v>75</v>
      </c>
      <c r="D108" s="853"/>
      <c r="E108" s="853"/>
      <c r="F108" s="458"/>
      <c r="G108" s="459"/>
      <c r="H108" s="459"/>
      <c r="I108" s="459"/>
      <c r="J108" s="466"/>
      <c r="K108" s="459"/>
      <c r="L108" s="482">
        <v>1503.04</v>
      </c>
      <c r="M108" s="459"/>
      <c r="N108" s="462">
        <v>53237.68</v>
      </c>
      <c r="O108" s="412"/>
      <c r="P108" s="412"/>
      <c r="Q108" s="412"/>
      <c r="R108" s="412"/>
      <c r="S108" s="412"/>
      <c r="T108" s="412"/>
      <c r="U108" s="412"/>
      <c r="V108" s="412"/>
      <c r="W108" s="412"/>
      <c r="X108" s="412"/>
      <c r="Y108" s="412"/>
      <c r="Z108" s="412"/>
      <c r="AA108" s="412"/>
      <c r="AB108" s="412"/>
      <c r="AC108" s="412"/>
      <c r="AD108" s="412"/>
      <c r="AE108" s="412"/>
      <c r="AF108" s="447"/>
      <c r="AG108" s="455"/>
      <c r="AH108" s="412"/>
      <c r="AI108" s="411" t="s">
        <v>75</v>
      </c>
      <c r="AJ108" s="412"/>
      <c r="AK108" s="455"/>
      <c r="AL108" s="408"/>
      <c r="AM108" s="405"/>
      <c r="AN108" s="406"/>
      <c r="AO108" s="406"/>
      <c r="AP108" s="406"/>
      <c r="AQ108" s="406"/>
      <c r="AR108" s="406"/>
      <c r="AS108" s="406"/>
      <c r="AT108" s="406"/>
      <c r="AU108" s="406"/>
    </row>
    <row r="109" spans="1:47" s="4" customFormat="1" ht="15" customHeight="1" x14ac:dyDescent="0.25">
      <c r="A109" s="463"/>
      <c r="B109" s="457" t="s">
        <v>750</v>
      </c>
      <c r="C109" s="853" t="s">
        <v>751</v>
      </c>
      <c r="D109" s="853"/>
      <c r="E109" s="853"/>
      <c r="F109" s="458" t="s">
        <v>78</v>
      </c>
      <c r="G109" s="465">
        <v>74</v>
      </c>
      <c r="H109" s="459"/>
      <c r="I109" s="465">
        <v>74</v>
      </c>
      <c r="J109" s="466"/>
      <c r="K109" s="459"/>
      <c r="L109" s="482">
        <v>1112.25</v>
      </c>
      <c r="M109" s="459"/>
      <c r="N109" s="462">
        <v>39395.879999999997</v>
      </c>
      <c r="O109" s="412"/>
      <c r="P109" s="412"/>
      <c r="Q109" s="412"/>
      <c r="R109" s="412"/>
      <c r="S109" s="412"/>
      <c r="T109" s="412"/>
      <c r="U109" s="412"/>
      <c r="V109" s="412"/>
      <c r="W109" s="412"/>
      <c r="X109" s="412"/>
      <c r="Y109" s="412"/>
      <c r="Z109" s="412"/>
      <c r="AA109" s="412"/>
      <c r="AB109" s="412"/>
      <c r="AC109" s="412"/>
      <c r="AD109" s="412"/>
      <c r="AE109" s="412"/>
      <c r="AF109" s="447"/>
      <c r="AG109" s="455"/>
      <c r="AH109" s="412"/>
      <c r="AI109" s="411" t="s">
        <v>751</v>
      </c>
      <c r="AJ109" s="412"/>
      <c r="AK109" s="455"/>
      <c r="AL109" s="408"/>
      <c r="AM109" s="405"/>
      <c r="AN109" s="406"/>
      <c r="AO109" s="406"/>
      <c r="AP109" s="406"/>
      <c r="AQ109" s="406"/>
      <c r="AR109" s="406"/>
      <c r="AS109" s="406"/>
      <c r="AT109" s="406"/>
      <c r="AU109" s="406"/>
    </row>
    <row r="110" spans="1:47" s="4" customFormat="1" ht="15" customHeight="1" x14ac:dyDescent="0.25">
      <c r="A110" s="463"/>
      <c r="B110" s="457" t="s">
        <v>752</v>
      </c>
      <c r="C110" s="853" t="s">
        <v>753</v>
      </c>
      <c r="D110" s="853"/>
      <c r="E110" s="853"/>
      <c r="F110" s="458" t="s">
        <v>78</v>
      </c>
      <c r="G110" s="465">
        <v>36</v>
      </c>
      <c r="H110" s="459"/>
      <c r="I110" s="465">
        <v>36</v>
      </c>
      <c r="J110" s="466"/>
      <c r="K110" s="459"/>
      <c r="L110" s="460">
        <v>541.09</v>
      </c>
      <c r="M110" s="459"/>
      <c r="N110" s="462">
        <v>19165.560000000001</v>
      </c>
      <c r="O110" s="412"/>
      <c r="P110" s="412"/>
      <c r="Q110" s="412"/>
      <c r="R110" s="412"/>
      <c r="S110" s="412"/>
      <c r="T110" s="412"/>
      <c r="U110" s="412"/>
      <c r="V110" s="412"/>
      <c r="W110" s="412"/>
      <c r="X110" s="412"/>
      <c r="Y110" s="412"/>
      <c r="Z110" s="412"/>
      <c r="AA110" s="412"/>
      <c r="AB110" s="412"/>
      <c r="AC110" s="412"/>
      <c r="AD110" s="412"/>
      <c r="AE110" s="412"/>
      <c r="AF110" s="447"/>
      <c r="AG110" s="455"/>
      <c r="AH110" s="412"/>
      <c r="AI110" s="411" t="s">
        <v>753</v>
      </c>
      <c r="AJ110" s="412"/>
      <c r="AK110" s="455"/>
      <c r="AL110" s="408"/>
      <c r="AM110" s="405"/>
      <c r="AN110" s="406"/>
      <c r="AO110" s="406"/>
      <c r="AP110" s="406"/>
      <c r="AQ110" s="406"/>
      <c r="AR110" s="406"/>
      <c r="AS110" s="406"/>
      <c r="AT110" s="406"/>
      <c r="AU110" s="406"/>
    </row>
    <row r="111" spans="1:47" s="4" customFormat="1" ht="15" customHeight="1" x14ac:dyDescent="0.25">
      <c r="A111" s="472"/>
      <c r="B111" s="473"/>
      <c r="C111" s="847" t="s">
        <v>81</v>
      </c>
      <c r="D111" s="847"/>
      <c r="E111" s="847"/>
      <c r="F111" s="450"/>
      <c r="G111" s="451"/>
      <c r="H111" s="451"/>
      <c r="I111" s="451"/>
      <c r="J111" s="453"/>
      <c r="K111" s="451"/>
      <c r="L111" s="474">
        <v>3156.38</v>
      </c>
      <c r="M111" s="469"/>
      <c r="N111" s="475">
        <v>111799.12</v>
      </c>
      <c r="O111" s="412"/>
      <c r="P111" s="412"/>
      <c r="Q111" s="412"/>
      <c r="R111" s="412"/>
      <c r="S111" s="412"/>
      <c r="T111" s="412"/>
      <c r="U111" s="412"/>
      <c r="V111" s="412"/>
      <c r="W111" s="412"/>
      <c r="X111" s="412"/>
      <c r="Y111" s="412"/>
      <c r="Z111" s="412"/>
      <c r="AA111" s="412"/>
      <c r="AB111" s="412"/>
      <c r="AC111" s="412"/>
      <c r="AD111" s="412"/>
      <c r="AE111" s="412"/>
      <c r="AF111" s="447"/>
      <c r="AG111" s="455"/>
      <c r="AH111" s="412"/>
      <c r="AI111" s="412"/>
      <c r="AJ111" s="412"/>
      <c r="AK111" s="455" t="s">
        <v>81</v>
      </c>
      <c r="AL111" s="408"/>
      <c r="AM111" s="405"/>
      <c r="AN111" s="406"/>
      <c r="AO111" s="406"/>
      <c r="AP111" s="406"/>
      <c r="AQ111" s="406"/>
      <c r="AR111" s="406"/>
      <c r="AS111" s="406"/>
      <c r="AT111" s="406"/>
      <c r="AU111" s="406"/>
    </row>
    <row r="112" spans="1:47" s="4" customFormat="1" ht="15" customHeight="1" x14ac:dyDescent="0.25">
      <c r="A112" s="484"/>
      <c r="B112" s="485"/>
      <c r="C112" s="485"/>
      <c r="D112" s="485"/>
      <c r="E112" s="485"/>
      <c r="F112" s="486"/>
      <c r="G112" s="486"/>
      <c r="H112" s="486"/>
      <c r="I112" s="486"/>
      <c r="J112" s="487"/>
      <c r="K112" s="486"/>
      <c r="L112" s="487"/>
      <c r="M112" s="459"/>
      <c r="N112" s="487"/>
      <c r="O112" s="412"/>
      <c r="P112" s="412"/>
      <c r="Q112" s="412"/>
      <c r="R112" s="412"/>
      <c r="S112" s="412"/>
      <c r="T112" s="412"/>
      <c r="U112" s="412"/>
      <c r="V112" s="412"/>
      <c r="W112" s="412"/>
      <c r="X112" s="412"/>
      <c r="Y112" s="412"/>
      <c r="Z112" s="412"/>
      <c r="AA112" s="412"/>
      <c r="AB112" s="412"/>
      <c r="AC112" s="412"/>
      <c r="AD112" s="412"/>
      <c r="AE112" s="412"/>
      <c r="AF112" s="447"/>
      <c r="AG112" s="455"/>
      <c r="AH112" s="412"/>
      <c r="AI112" s="412"/>
      <c r="AJ112" s="412"/>
      <c r="AK112" s="455"/>
      <c r="AL112" s="408"/>
      <c r="AM112" s="405"/>
      <c r="AN112" s="406"/>
      <c r="AO112" s="406"/>
      <c r="AP112" s="406"/>
      <c r="AQ112" s="406"/>
      <c r="AR112" s="406"/>
      <c r="AS112" s="406"/>
      <c r="AT112" s="406"/>
      <c r="AU112" s="406"/>
    </row>
    <row r="113" spans="1:47" s="4" customFormat="1" ht="15" customHeight="1" x14ac:dyDescent="0.25">
      <c r="A113" s="488"/>
      <c r="B113" s="489"/>
      <c r="C113" s="847" t="s">
        <v>1632</v>
      </c>
      <c r="D113" s="847"/>
      <c r="E113" s="847"/>
      <c r="F113" s="847"/>
      <c r="G113" s="847"/>
      <c r="H113" s="847"/>
      <c r="I113" s="847"/>
      <c r="J113" s="847"/>
      <c r="K113" s="847"/>
      <c r="L113" s="490"/>
      <c r="M113" s="491"/>
      <c r="N113" s="492"/>
      <c r="O113" s="412"/>
      <c r="P113" s="412"/>
      <c r="Q113" s="412"/>
      <c r="R113" s="412"/>
      <c r="S113" s="412"/>
      <c r="T113" s="412"/>
      <c r="U113" s="412"/>
      <c r="V113" s="412"/>
      <c r="W113" s="412"/>
      <c r="X113" s="412"/>
      <c r="Y113" s="412"/>
      <c r="Z113" s="412"/>
      <c r="AA113" s="412"/>
      <c r="AB113" s="412"/>
      <c r="AC113" s="412"/>
      <c r="AD113" s="412"/>
      <c r="AE113" s="412"/>
      <c r="AF113" s="447"/>
      <c r="AG113" s="455"/>
      <c r="AH113" s="412"/>
      <c r="AI113" s="412"/>
      <c r="AJ113" s="412"/>
      <c r="AK113" s="455"/>
      <c r="AL113" s="455" t="s">
        <v>1632</v>
      </c>
      <c r="AM113" s="412"/>
      <c r="AN113" s="412"/>
      <c r="AO113" s="406"/>
      <c r="AP113" s="406"/>
      <c r="AQ113" s="406"/>
      <c r="AR113" s="406"/>
      <c r="AS113" s="406"/>
      <c r="AT113" s="406"/>
      <c r="AU113" s="406"/>
    </row>
    <row r="114" spans="1:47" s="4" customFormat="1" ht="15" customHeight="1" x14ac:dyDescent="0.25">
      <c r="A114" s="493"/>
      <c r="B114" s="457"/>
      <c r="C114" s="853" t="s">
        <v>99</v>
      </c>
      <c r="D114" s="853"/>
      <c r="E114" s="853"/>
      <c r="F114" s="853"/>
      <c r="G114" s="853"/>
      <c r="H114" s="853"/>
      <c r="I114" s="853"/>
      <c r="J114" s="853"/>
      <c r="K114" s="853"/>
      <c r="L114" s="494">
        <v>4199.1499999999996</v>
      </c>
      <c r="M114" s="495"/>
      <c r="N114" s="496"/>
      <c r="O114" s="412"/>
      <c r="P114" s="412"/>
      <c r="Q114" s="412"/>
      <c r="R114" s="412"/>
      <c r="S114" s="412"/>
      <c r="T114" s="412"/>
      <c r="U114" s="412"/>
      <c r="V114" s="412"/>
      <c r="W114" s="412"/>
      <c r="X114" s="412"/>
      <c r="Y114" s="412"/>
      <c r="Z114" s="412"/>
      <c r="AA114" s="412"/>
      <c r="AB114" s="412"/>
      <c r="AC114" s="412"/>
      <c r="AD114" s="412"/>
      <c r="AE114" s="412"/>
      <c r="AF114" s="447"/>
      <c r="AG114" s="455"/>
      <c r="AH114" s="412"/>
      <c r="AI114" s="412"/>
      <c r="AJ114" s="412"/>
      <c r="AK114" s="455"/>
      <c r="AL114" s="455"/>
      <c r="AM114" s="411" t="s">
        <v>99</v>
      </c>
      <c r="AN114" s="412"/>
      <c r="AO114" s="406"/>
      <c r="AP114" s="406"/>
      <c r="AQ114" s="406"/>
      <c r="AR114" s="406"/>
      <c r="AS114" s="406"/>
      <c r="AT114" s="406"/>
      <c r="AU114" s="406"/>
    </row>
    <row r="115" spans="1:47" s="4" customFormat="1" ht="15" customHeight="1" x14ac:dyDescent="0.25">
      <c r="A115" s="493"/>
      <c r="B115" s="457"/>
      <c r="C115" s="853" t="s">
        <v>100</v>
      </c>
      <c r="D115" s="853"/>
      <c r="E115" s="853"/>
      <c r="F115" s="853"/>
      <c r="G115" s="853"/>
      <c r="H115" s="853"/>
      <c r="I115" s="853"/>
      <c r="J115" s="853"/>
      <c r="K115" s="853"/>
      <c r="L115" s="497"/>
      <c r="M115" s="495"/>
      <c r="N115" s="496"/>
      <c r="O115" s="412"/>
      <c r="P115" s="412"/>
      <c r="Q115" s="412"/>
      <c r="R115" s="412"/>
      <c r="S115" s="412"/>
      <c r="T115" s="412"/>
      <c r="U115" s="412"/>
      <c r="V115" s="412"/>
      <c r="W115" s="412"/>
      <c r="X115" s="412"/>
      <c r="Y115" s="412"/>
      <c r="Z115" s="412"/>
      <c r="AA115" s="412"/>
      <c r="AB115" s="412"/>
      <c r="AC115" s="412"/>
      <c r="AD115" s="412"/>
      <c r="AE115" s="412"/>
      <c r="AF115" s="447"/>
      <c r="AG115" s="455"/>
      <c r="AH115" s="412"/>
      <c r="AI115" s="412"/>
      <c r="AJ115" s="412"/>
      <c r="AK115" s="455"/>
      <c r="AL115" s="455"/>
      <c r="AM115" s="411" t="s">
        <v>100</v>
      </c>
      <c r="AN115" s="412"/>
      <c r="AO115" s="406"/>
      <c r="AP115" s="406"/>
      <c r="AQ115" s="406"/>
      <c r="AR115" s="406"/>
      <c r="AS115" s="406"/>
      <c r="AT115" s="406"/>
      <c r="AU115" s="406"/>
    </row>
    <row r="116" spans="1:47" s="4" customFormat="1" ht="15" customHeight="1" x14ac:dyDescent="0.25">
      <c r="A116" s="493"/>
      <c r="B116" s="457"/>
      <c r="C116" s="853" t="s">
        <v>101</v>
      </c>
      <c r="D116" s="853"/>
      <c r="E116" s="853"/>
      <c r="F116" s="853"/>
      <c r="G116" s="853"/>
      <c r="H116" s="853"/>
      <c r="I116" s="853"/>
      <c r="J116" s="853"/>
      <c r="K116" s="853"/>
      <c r="L116" s="494">
        <v>4199.1499999999996</v>
      </c>
      <c r="M116" s="495"/>
      <c r="N116" s="496"/>
      <c r="O116" s="412"/>
      <c r="P116" s="412"/>
      <c r="Q116" s="412"/>
      <c r="R116" s="412"/>
      <c r="S116" s="412"/>
      <c r="T116" s="412"/>
      <c r="U116" s="412"/>
      <c r="V116" s="412"/>
      <c r="W116" s="412"/>
      <c r="X116" s="412"/>
      <c r="Y116" s="412"/>
      <c r="Z116" s="412"/>
      <c r="AA116" s="412"/>
      <c r="AB116" s="412"/>
      <c r="AC116" s="412"/>
      <c r="AD116" s="412"/>
      <c r="AE116" s="412"/>
      <c r="AF116" s="447"/>
      <c r="AG116" s="455"/>
      <c r="AH116" s="412"/>
      <c r="AI116" s="412"/>
      <c r="AJ116" s="412"/>
      <c r="AK116" s="455"/>
      <c r="AL116" s="455"/>
      <c r="AM116" s="411" t="s">
        <v>101</v>
      </c>
      <c r="AN116" s="412"/>
      <c r="AO116" s="406"/>
      <c r="AP116" s="406"/>
      <c r="AQ116" s="406"/>
      <c r="AR116" s="406"/>
      <c r="AS116" s="406"/>
      <c r="AT116" s="406"/>
      <c r="AU116" s="406"/>
    </row>
    <row r="117" spans="1:47" s="4" customFormat="1" ht="15" customHeight="1" x14ac:dyDescent="0.25">
      <c r="A117" s="493"/>
      <c r="B117" s="457"/>
      <c r="C117" s="853" t="s">
        <v>759</v>
      </c>
      <c r="D117" s="853"/>
      <c r="E117" s="853"/>
      <c r="F117" s="853"/>
      <c r="G117" s="853"/>
      <c r="H117" s="853"/>
      <c r="I117" s="853"/>
      <c r="J117" s="853"/>
      <c r="K117" s="853"/>
      <c r="L117" s="494">
        <v>8818.23</v>
      </c>
      <c r="M117" s="495"/>
      <c r="N117" s="496"/>
      <c r="O117" s="412"/>
      <c r="P117" s="412"/>
      <c r="Q117" s="412"/>
      <c r="R117" s="412"/>
      <c r="S117" s="412"/>
      <c r="T117" s="412"/>
      <c r="U117" s="412"/>
      <c r="V117" s="412"/>
      <c r="W117" s="412"/>
      <c r="X117" s="412"/>
      <c r="Y117" s="412"/>
      <c r="Z117" s="412"/>
      <c r="AA117" s="412"/>
      <c r="AB117" s="412"/>
      <c r="AC117" s="412"/>
      <c r="AD117" s="412"/>
      <c r="AE117" s="412"/>
      <c r="AF117" s="447"/>
      <c r="AG117" s="455"/>
      <c r="AH117" s="412"/>
      <c r="AI117" s="412"/>
      <c r="AJ117" s="412"/>
      <c r="AK117" s="455"/>
      <c r="AL117" s="455"/>
      <c r="AM117" s="411" t="s">
        <v>759</v>
      </c>
      <c r="AN117" s="412"/>
      <c r="AO117" s="406"/>
      <c r="AP117" s="406"/>
      <c r="AQ117" s="406"/>
      <c r="AR117" s="406"/>
      <c r="AS117" s="406"/>
      <c r="AT117" s="406"/>
      <c r="AU117" s="406"/>
    </row>
    <row r="118" spans="1:47" s="4" customFormat="1" ht="15" customHeight="1" x14ac:dyDescent="0.25">
      <c r="A118" s="493"/>
      <c r="B118" s="457"/>
      <c r="C118" s="853" t="s">
        <v>760</v>
      </c>
      <c r="D118" s="853"/>
      <c r="E118" s="853"/>
      <c r="F118" s="853"/>
      <c r="G118" s="853"/>
      <c r="H118" s="853"/>
      <c r="I118" s="853"/>
      <c r="J118" s="853"/>
      <c r="K118" s="853"/>
      <c r="L118" s="494">
        <v>8818.23</v>
      </c>
      <c r="M118" s="495"/>
      <c r="N118" s="496"/>
      <c r="O118" s="412"/>
      <c r="P118" s="412"/>
      <c r="Q118" s="412"/>
      <c r="R118" s="412"/>
      <c r="S118" s="412"/>
      <c r="T118" s="412"/>
      <c r="U118" s="412"/>
      <c r="V118" s="412"/>
      <c r="W118" s="412"/>
      <c r="X118" s="412"/>
      <c r="Y118" s="412"/>
      <c r="Z118" s="412"/>
      <c r="AA118" s="412"/>
      <c r="AB118" s="412"/>
      <c r="AC118" s="412"/>
      <c r="AD118" s="412"/>
      <c r="AE118" s="412"/>
      <c r="AF118" s="447"/>
      <c r="AG118" s="455"/>
      <c r="AH118" s="412"/>
      <c r="AI118" s="412"/>
      <c r="AJ118" s="412"/>
      <c r="AK118" s="455"/>
      <c r="AL118" s="455"/>
      <c r="AM118" s="411" t="s">
        <v>760</v>
      </c>
      <c r="AN118" s="412"/>
      <c r="AO118" s="406"/>
      <c r="AP118" s="406"/>
      <c r="AQ118" s="406"/>
      <c r="AR118" s="406"/>
      <c r="AS118" s="406"/>
      <c r="AT118" s="406"/>
      <c r="AU118" s="406"/>
    </row>
    <row r="119" spans="1:47" s="4" customFormat="1" ht="15" customHeight="1" x14ac:dyDescent="0.25">
      <c r="A119" s="493"/>
      <c r="B119" s="457"/>
      <c r="C119" s="853" t="s">
        <v>229</v>
      </c>
      <c r="D119" s="853"/>
      <c r="E119" s="853"/>
      <c r="F119" s="853"/>
      <c r="G119" s="853"/>
      <c r="H119" s="853"/>
      <c r="I119" s="853"/>
      <c r="J119" s="853"/>
      <c r="K119" s="853"/>
      <c r="L119" s="497"/>
      <c r="M119" s="495"/>
      <c r="N119" s="496"/>
      <c r="O119" s="412"/>
      <c r="P119" s="412"/>
      <c r="Q119" s="412"/>
      <c r="R119" s="412"/>
      <c r="S119" s="412"/>
      <c r="T119" s="412"/>
      <c r="U119" s="412"/>
      <c r="V119" s="412"/>
      <c r="W119" s="412"/>
      <c r="X119" s="412"/>
      <c r="Y119" s="412"/>
      <c r="Z119" s="412"/>
      <c r="AA119" s="412"/>
      <c r="AB119" s="412"/>
      <c r="AC119" s="412"/>
      <c r="AD119" s="412"/>
      <c r="AE119" s="412"/>
      <c r="AF119" s="447"/>
      <c r="AG119" s="455"/>
      <c r="AH119" s="412"/>
      <c r="AI119" s="412"/>
      <c r="AJ119" s="412"/>
      <c r="AK119" s="455"/>
      <c r="AL119" s="455"/>
      <c r="AM119" s="411" t="s">
        <v>229</v>
      </c>
      <c r="AN119" s="412"/>
      <c r="AO119" s="406"/>
      <c r="AP119" s="406"/>
      <c r="AQ119" s="406"/>
      <c r="AR119" s="406"/>
      <c r="AS119" s="406"/>
      <c r="AT119" s="406"/>
      <c r="AU119" s="406"/>
    </row>
    <row r="120" spans="1:47" s="4" customFormat="1" ht="23.25" customHeight="1" x14ac:dyDescent="0.25">
      <c r="A120" s="493"/>
      <c r="B120" s="457"/>
      <c r="C120" s="853" t="s">
        <v>230</v>
      </c>
      <c r="D120" s="853"/>
      <c r="E120" s="853"/>
      <c r="F120" s="853"/>
      <c r="G120" s="853"/>
      <c r="H120" s="853"/>
      <c r="I120" s="853"/>
      <c r="J120" s="853"/>
      <c r="K120" s="853"/>
      <c r="L120" s="494">
        <v>4199.1499999999996</v>
      </c>
      <c r="M120" s="495"/>
      <c r="N120" s="496"/>
      <c r="O120" s="412"/>
      <c r="P120" s="412"/>
      <c r="Q120" s="412"/>
      <c r="R120" s="412"/>
      <c r="S120" s="412"/>
      <c r="T120" s="412"/>
      <c r="U120" s="412"/>
      <c r="V120" s="412"/>
      <c r="W120" s="412"/>
      <c r="X120" s="412"/>
      <c r="Y120" s="412"/>
      <c r="Z120" s="412"/>
      <c r="AA120" s="412"/>
      <c r="AB120" s="412"/>
      <c r="AC120" s="412"/>
      <c r="AD120" s="412"/>
      <c r="AE120" s="412"/>
      <c r="AF120" s="447"/>
      <c r="AG120" s="455"/>
      <c r="AH120" s="412"/>
      <c r="AI120" s="412"/>
      <c r="AJ120" s="412"/>
      <c r="AK120" s="455"/>
      <c r="AL120" s="455"/>
      <c r="AM120" s="411" t="s">
        <v>230</v>
      </c>
      <c r="AN120" s="412"/>
      <c r="AO120" s="406"/>
      <c r="AP120" s="406"/>
      <c r="AQ120" s="406"/>
      <c r="AR120" s="406"/>
      <c r="AS120" s="406"/>
      <c r="AT120" s="406"/>
      <c r="AU120" s="406"/>
    </row>
    <row r="121" spans="1:47" s="4" customFormat="1" ht="15" customHeight="1" x14ac:dyDescent="0.25">
      <c r="A121" s="493"/>
      <c r="B121" s="457"/>
      <c r="C121" s="853" t="s">
        <v>234</v>
      </c>
      <c r="D121" s="853"/>
      <c r="E121" s="853"/>
      <c r="F121" s="853"/>
      <c r="G121" s="853"/>
      <c r="H121" s="853"/>
      <c r="I121" s="853"/>
      <c r="J121" s="853"/>
      <c r="K121" s="853"/>
      <c r="L121" s="494">
        <v>3107.38</v>
      </c>
      <c r="M121" s="495"/>
      <c r="N121" s="496"/>
      <c r="O121" s="412"/>
      <c r="P121" s="412"/>
      <c r="Q121" s="412"/>
      <c r="R121" s="412"/>
      <c r="S121" s="412"/>
      <c r="T121" s="412"/>
      <c r="U121" s="412"/>
      <c r="V121" s="412"/>
      <c r="W121" s="412"/>
      <c r="X121" s="412"/>
      <c r="Y121" s="412"/>
      <c r="Z121" s="412"/>
      <c r="AA121" s="412"/>
      <c r="AB121" s="412"/>
      <c r="AC121" s="412"/>
      <c r="AD121" s="412"/>
      <c r="AE121" s="412"/>
      <c r="AF121" s="447"/>
      <c r="AG121" s="455"/>
      <c r="AH121" s="412"/>
      <c r="AI121" s="412"/>
      <c r="AJ121" s="412"/>
      <c r="AK121" s="455"/>
      <c r="AL121" s="455"/>
      <c r="AM121" s="411" t="s">
        <v>234</v>
      </c>
      <c r="AN121" s="412"/>
      <c r="AO121" s="406"/>
      <c r="AP121" s="406"/>
      <c r="AQ121" s="406"/>
      <c r="AR121" s="406"/>
      <c r="AS121" s="406"/>
      <c r="AT121" s="406"/>
      <c r="AU121" s="406"/>
    </row>
    <row r="122" spans="1:47" s="4" customFormat="1" ht="15" customHeight="1" x14ac:dyDescent="0.25">
      <c r="A122" s="493"/>
      <c r="B122" s="457"/>
      <c r="C122" s="853" t="s">
        <v>235</v>
      </c>
      <c r="D122" s="853"/>
      <c r="E122" s="853"/>
      <c r="F122" s="853"/>
      <c r="G122" s="853"/>
      <c r="H122" s="853"/>
      <c r="I122" s="853"/>
      <c r="J122" s="853"/>
      <c r="K122" s="853"/>
      <c r="L122" s="494">
        <v>1511.7</v>
      </c>
      <c r="M122" s="495"/>
      <c r="N122" s="496"/>
      <c r="O122" s="412"/>
      <c r="P122" s="412"/>
      <c r="Q122" s="412"/>
      <c r="R122" s="412"/>
      <c r="S122" s="412"/>
      <c r="T122" s="412"/>
      <c r="U122" s="412"/>
      <c r="V122" s="412"/>
      <c r="W122" s="412"/>
      <c r="X122" s="412"/>
      <c r="Y122" s="412"/>
      <c r="Z122" s="412"/>
      <c r="AA122" s="412"/>
      <c r="AB122" s="412"/>
      <c r="AC122" s="412"/>
      <c r="AD122" s="412"/>
      <c r="AE122" s="412"/>
      <c r="AF122" s="447"/>
      <c r="AG122" s="455"/>
      <c r="AH122" s="412"/>
      <c r="AI122" s="412"/>
      <c r="AJ122" s="412"/>
      <c r="AK122" s="455"/>
      <c r="AL122" s="455"/>
      <c r="AM122" s="411" t="s">
        <v>235</v>
      </c>
      <c r="AN122" s="412"/>
      <c r="AO122" s="406"/>
      <c r="AP122" s="406"/>
      <c r="AQ122" s="406"/>
      <c r="AR122" s="406"/>
      <c r="AS122" s="406"/>
      <c r="AT122" s="406"/>
      <c r="AU122" s="406"/>
    </row>
    <row r="123" spans="1:47" s="4" customFormat="1" ht="15" customHeight="1" x14ac:dyDescent="0.25">
      <c r="A123" s="493"/>
      <c r="B123" s="457"/>
      <c r="C123" s="853" t="s">
        <v>110</v>
      </c>
      <c r="D123" s="853"/>
      <c r="E123" s="853"/>
      <c r="F123" s="853"/>
      <c r="G123" s="853"/>
      <c r="H123" s="853"/>
      <c r="I123" s="853"/>
      <c r="J123" s="853"/>
      <c r="K123" s="853"/>
      <c r="L123" s="494">
        <v>4199.1499999999996</v>
      </c>
      <c r="M123" s="495"/>
      <c r="N123" s="496"/>
      <c r="O123" s="412"/>
      <c r="P123" s="412"/>
      <c r="Q123" s="412"/>
      <c r="R123" s="412"/>
      <c r="S123" s="412"/>
      <c r="T123" s="412"/>
      <c r="U123" s="412"/>
      <c r="V123" s="412"/>
      <c r="W123" s="412"/>
      <c r="X123" s="412"/>
      <c r="Y123" s="412"/>
      <c r="Z123" s="412"/>
      <c r="AA123" s="412"/>
      <c r="AB123" s="412"/>
      <c r="AC123" s="412"/>
      <c r="AD123" s="412"/>
      <c r="AE123" s="412"/>
      <c r="AF123" s="447"/>
      <c r="AG123" s="455"/>
      <c r="AH123" s="412"/>
      <c r="AI123" s="412"/>
      <c r="AJ123" s="412"/>
      <c r="AK123" s="455"/>
      <c r="AL123" s="455"/>
      <c r="AM123" s="411" t="s">
        <v>110</v>
      </c>
      <c r="AN123" s="412"/>
      <c r="AO123" s="406"/>
      <c r="AP123" s="406"/>
      <c r="AQ123" s="406"/>
      <c r="AR123" s="406"/>
      <c r="AS123" s="406"/>
      <c r="AT123" s="406"/>
      <c r="AU123" s="406"/>
    </row>
    <row r="124" spans="1:47" s="4" customFormat="1" ht="15" customHeight="1" x14ac:dyDescent="0.25">
      <c r="A124" s="493"/>
      <c r="B124" s="457"/>
      <c r="C124" s="853" t="s">
        <v>111</v>
      </c>
      <c r="D124" s="853"/>
      <c r="E124" s="853"/>
      <c r="F124" s="853"/>
      <c r="G124" s="853"/>
      <c r="H124" s="853"/>
      <c r="I124" s="853"/>
      <c r="J124" s="853"/>
      <c r="K124" s="853"/>
      <c r="L124" s="494">
        <v>3107.38</v>
      </c>
      <c r="M124" s="495"/>
      <c r="N124" s="496"/>
      <c r="O124" s="412"/>
      <c r="P124" s="412"/>
      <c r="Q124" s="412"/>
      <c r="R124" s="412"/>
      <c r="S124" s="412"/>
      <c r="T124" s="412"/>
      <c r="U124" s="412"/>
      <c r="V124" s="412"/>
      <c r="W124" s="412"/>
      <c r="X124" s="412"/>
      <c r="Y124" s="412"/>
      <c r="Z124" s="412"/>
      <c r="AA124" s="412"/>
      <c r="AB124" s="412"/>
      <c r="AC124" s="412"/>
      <c r="AD124" s="412"/>
      <c r="AE124" s="412"/>
      <c r="AF124" s="447"/>
      <c r="AG124" s="455"/>
      <c r="AH124" s="412"/>
      <c r="AI124" s="412"/>
      <c r="AJ124" s="412"/>
      <c r="AK124" s="455"/>
      <c r="AL124" s="455"/>
      <c r="AM124" s="411" t="s">
        <v>111</v>
      </c>
      <c r="AN124" s="412"/>
      <c r="AO124" s="406"/>
      <c r="AP124" s="406"/>
      <c r="AQ124" s="406"/>
      <c r="AR124" s="406"/>
      <c r="AS124" s="406"/>
      <c r="AT124" s="406"/>
      <c r="AU124" s="406"/>
    </row>
    <row r="125" spans="1:47" s="4" customFormat="1" ht="23.25" customHeight="1" x14ac:dyDescent="0.25">
      <c r="A125" s="493"/>
      <c r="B125" s="457"/>
      <c r="C125" s="853" t="s">
        <v>112</v>
      </c>
      <c r="D125" s="853"/>
      <c r="E125" s="853"/>
      <c r="F125" s="853"/>
      <c r="G125" s="853"/>
      <c r="H125" s="853"/>
      <c r="I125" s="853"/>
      <c r="J125" s="853"/>
      <c r="K125" s="853"/>
      <c r="L125" s="494">
        <v>1511.7</v>
      </c>
      <c r="M125" s="495"/>
      <c r="N125" s="496"/>
      <c r="O125" s="412"/>
      <c r="P125" s="412"/>
      <c r="Q125" s="412"/>
      <c r="R125" s="412"/>
      <c r="S125" s="412"/>
      <c r="T125" s="412"/>
      <c r="U125" s="412"/>
      <c r="V125" s="412"/>
      <c r="W125" s="412"/>
      <c r="X125" s="412"/>
      <c r="Y125" s="412"/>
      <c r="Z125" s="412"/>
      <c r="AA125" s="412"/>
      <c r="AB125" s="412"/>
      <c r="AC125" s="412"/>
      <c r="AD125" s="412"/>
      <c r="AE125" s="412"/>
      <c r="AF125" s="447"/>
      <c r="AG125" s="455"/>
      <c r="AH125" s="412"/>
      <c r="AI125" s="412"/>
      <c r="AJ125" s="412"/>
      <c r="AK125" s="455"/>
      <c r="AL125" s="455"/>
      <c r="AM125" s="411" t="s">
        <v>112</v>
      </c>
      <c r="AN125" s="412"/>
      <c r="AO125" s="406"/>
      <c r="AP125" s="406"/>
      <c r="AQ125" s="406"/>
      <c r="AR125" s="406"/>
      <c r="AS125" s="406"/>
      <c r="AT125" s="406"/>
      <c r="AU125" s="406"/>
    </row>
    <row r="126" spans="1:47" s="4" customFormat="1" ht="23.25" customHeight="1" x14ac:dyDescent="0.25">
      <c r="A126" s="493"/>
      <c r="B126" s="498"/>
      <c r="C126" s="861" t="s">
        <v>1633</v>
      </c>
      <c r="D126" s="861"/>
      <c r="E126" s="861"/>
      <c r="F126" s="861"/>
      <c r="G126" s="861"/>
      <c r="H126" s="861"/>
      <c r="I126" s="861"/>
      <c r="J126" s="861"/>
      <c r="K126" s="861"/>
      <c r="L126" s="499">
        <v>8818.23</v>
      </c>
      <c r="M126" s="500"/>
      <c r="N126" s="501"/>
      <c r="O126" s="412"/>
      <c r="P126" s="412"/>
      <c r="Q126" s="412"/>
      <c r="R126" s="412"/>
      <c r="S126" s="412"/>
      <c r="T126" s="412"/>
      <c r="U126" s="412"/>
      <c r="V126" s="412"/>
      <c r="W126" s="412"/>
      <c r="X126" s="412"/>
      <c r="Y126" s="412"/>
      <c r="Z126" s="412"/>
      <c r="AA126" s="412"/>
      <c r="AB126" s="412"/>
      <c r="AC126" s="412"/>
      <c r="AD126" s="412"/>
      <c r="AE126" s="412"/>
      <c r="AF126" s="447"/>
      <c r="AG126" s="455"/>
      <c r="AH126" s="412"/>
      <c r="AI126" s="412"/>
      <c r="AJ126" s="412"/>
      <c r="AK126" s="455"/>
      <c r="AL126" s="455"/>
      <c r="AM126" s="412"/>
      <c r="AN126" s="455" t="s">
        <v>1633</v>
      </c>
      <c r="AO126" s="406"/>
      <c r="AP126" s="406"/>
      <c r="AQ126" s="406"/>
      <c r="AR126" s="406"/>
      <c r="AS126" s="406"/>
      <c r="AT126" s="406"/>
      <c r="AU126" s="406"/>
    </row>
    <row r="127" spans="1:47" s="4" customFormat="1" ht="15" customHeight="1" x14ac:dyDescent="0.25">
      <c r="A127" s="865" t="s">
        <v>1667</v>
      </c>
      <c r="B127" s="866"/>
      <c r="C127" s="866"/>
      <c r="D127" s="866"/>
      <c r="E127" s="866"/>
      <c r="F127" s="866"/>
      <c r="G127" s="866"/>
      <c r="H127" s="866"/>
      <c r="I127" s="866"/>
      <c r="J127" s="866"/>
      <c r="K127" s="866"/>
      <c r="L127" s="866"/>
      <c r="M127" s="866"/>
      <c r="N127" s="867"/>
      <c r="O127" s="412"/>
      <c r="P127" s="412"/>
      <c r="Q127" s="412"/>
      <c r="R127" s="412"/>
      <c r="S127" s="412"/>
      <c r="T127" s="412"/>
      <c r="U127" s="412"/>
      <c r="V127" s="412"/>
      <c r="W127" s="412"/>
      <c r="X127" s="412"/>
      <c r="Y127" s="412"/>
      <c r="Z127" s="412"/>
      <c r="AA127" s="412"/>
      <c r="AB127" s="412"/>
      <c r="AC127" s="412"/>
      <c r="AD127" s="412"/>
      <c r="AE127" s="412"/>
      <c r="AF127" s="447" t="s">
        <v>1667</v>
      </c>
      <c r="AG127" s="455"/>
      <c r="AH127" s="412"/>
      <c r="AI127" s="412"/>
      <c r="AJ127" s="412"/>
      <c r="AK127" s="455"/>
      <c r="AL127" s="455"/>
      <c r="AM127" s="412"/>
      <c r="AN127" s="455"/>
      <c r="AO127" s="406"/>
      <c r="AP127" s="406"/>
      <c r="AQ127" s="406"/>
      <c r="AR127" s="406"/>
      <c r="AS127" s="406"/>
      <c r="AT127" s="406"/>
      <c r="AU127" s="406"/>
    </row>
    <row r="128" spans="1:47" s="4" customFormat="1" ht="23.25" customHeight="1" x14ac:dyDescent="0.25">
      <c r="A128" s="448" t="s">
        <v>147</v>
      </c>
      <c r="B128" s="449" t="s">
        <v>1615</v>
      </c>
      <c r="C128" s="847" t="s">
        <v>1616</v>
      </c>
      <c r="D128" s="847"/>
      <c r="E128" s="847"/>
      <c r="F128" s="450" t="s">
        <v>174</v>
      </c>
      <c r="G128" s="451">
        <v>6</v>
      </c>
      <c r="H128" s="452">
        <v>1</v>
      </c>
      <c r="I128" s="452">
        <v>6</v>
      </c>
      <c r="J128" s="453"/>
      <c r="K128" s="451"/>
      <c r="L128" s="453"/>
      <c r="M128" s="451"/>
      <c r="N128" s="454"/>
      <c r="O128" s="412"/>
      <c r="P128" s="412"/>
      <c r="Q128" s="412"/>
      <c r="R128" s="412"/>
      <c r="S128" s="412"/>
      <c r="T128" s="412"/>
      <c r="U128" s="412"/>
      <c r="V128" s="412"/>
      <c r="W128" s="412"/>
      <c r="X128" s="412"/>
      <c r="Y128" s="412"/>
      <c r="Z128" s="412"/>
      <c r="AA128" s="412"/>
      <c r="AB128" s="412"/>
      <c r="AC128" s="412"/>
      <c r="AD128" s="412"/>
      <c r="AE128" s="412"/>
      <c r="AF128" s="447"/>
      <c r="AG128" s="455" t="s">
        <v>1616</v>
      </c>
      <c r="AH128" s="412"/>
      <c r="AI128" s="412"/>
      <c r="AJ128" s="412"/>
      <c r="AK128" s="455"/>
      <c r="AL128" s="455"/>
      <c r="AM128" s="412"/>
      <c r="AN128" s="455"/>
      <c r="AO128" s="406"/>
      <c r="AP128" s="406"/>
      <c r="AQ128" s="406"/>
      <c r="AR128" s="406"/>
      <c r="AS128" s="406"/>
      <c r="AT128" s="406"/>
      <c r="AU128" s="406"/>
    </row>
    <row r="129" spans="1:47" s="4" customFormat="1" ht="15" x14ac:dyDescent="0.25">
      <c r="A129" s="456"/>
      <c r="B129" s="457" t="s">
        <v>60</v>
      </c>
      <c r="C129" s="853" t="s">
        <v>66</v>
      </c>
      <c r="D129" s="853"/>
      <c r="E129" s="853"/>
      <c r="F129" s="458"/>
      <c r="G129" s="459"/>
      <c r="H129" s="459"/>
      <c r="I129" s="459"/>
      <c r="J129" s="460">
        <v>65.94</v>
      </c>
      <c r="K129" s="459"/>
      <c r="L129" s="460">
        <v>395.64</v>
      </c>
      <c r="M129" s="461">
        <v>35.42</v>
      </c>
      <c r="N129" s="462">
        <v>14013.57</v>
      </c>
      <c r="O129" s="412"/>
      <c r="P129" s="412"/>
      <c r="Q129" s="412"/>
      <c r="R129" s="412"/>
      <c r="S129" s="412"/>
      <c r="T129" s="412"/>
      <c r="U129" s="412"/>
      <c r="V129" s="412"/>
      <c r="W129" s="412"/>
      <c r="X129" s="412"/>
      <c r="Y129" s="412"/>
      <c r="Z129" s="412"/>
      <c r="AA129" s="412"/>
      <c r="AB129" s="412"/>
      <c r="AC129" s="412"/>
      <c r="AD129" s="412"/>
      <c r="AE129" s="412"/>
      <c r="AF129" s="447"/>
      <c r="AG129" s="455"/>
      <c r="AH129" s="411" t="s">
        <v>66</v>
      </c>
      <c r="AI129" s="412"/>
      <c r="AJ129" s="412"/>
      <c r="AK129" s="455"/>
      <c r="AL129" s="455"/>
      <c r="AM129" s="412"/>
      <c r="AN129" s="455"/>
      <c r="AO129" s="406"/>
      <c r="AP129" s="406"/>
      <c r="AQ129" s="406"/>
      <c r="AR129" s="406"/>
      <c r="AS129" s="406"/>
      <c r="AT129" s="406"/>
      <c r="AU129" s="406"/>
    </row>
    <row r="130" spans="1:47" s="4" customFormat="1" ht="15" x14ac:dyDescent="0.25">
      <c r="A130" s="463"/>
      <c r="B130" s="457"/>
      <c r="C130" s="853" t="s">
        <v>71</v>
      </c>
      <c r="D130" s="853"/>
      <c r="E130" s="853"/>
      <c r="F130" s="458" t="s">
        <v>72</v>
      </c>
      <c r="G130" s="464">
        <v>5.4</v>
      </c>
      <c r="H130" s="459"/>
      <c r="I130" s="464">
        <v>32.4</v>
      </c>
      <c r="J130" s="466"/>
      <c r="K130" s="459"/>
      <c r="L130" s="466"/>
      <c r="M130" s="459"/>
      <c r="N130" s="467"/>
      <c r="O130" s="412"/>
      <c r="P130" s="412"/>
      <c r="Q130" s="412"/>
      <c r="R130" s="412"/>
      <c r="S130" s="412"/>
      <c r="T130" s="412"/>
      <c r="U130" s="412"/>
      <c r="V130" s="412"/>
      <c r="W130" s="412"/>
      <c r="X130" s="412"/>
      <c r="Y130" s="412"/>
      <c r="Z130" s="412"/>
      <c r="AA130" s="412"/>
      <c r="AB130" s="412"/>
      <c r="AC130" s="412"/>
      <c r="AD130" s="412"/>
      <c r="AE130" s="412"/>
      <c r="AF130" s="447"/>
      <c r="AG130" s="455"/>
      <c r="AH130" s="412"/>
      <c r="AI130" s="411" t="s">
        <v>71</v>
      </c>
      <c r="AJ130" s="412"/>
      <c r="AK130" s="455"/>
      <c r="AL130" s="455"/>
      <c r="AM130" s="412"/>
      <c r="AN130" s="455"/>
      <c r="AO130" s="406"/>
      <c r="AP130" s="406"/>
      <c r="AQ130" s="406"/>
      <c r="AR130" s="406"/>
      <c r="AS130" s="406"/>
      <c r="AT130" s="406"/>
      <c r="AU130" s="406"/>
    </row>
    <row r="131" spans="1:47" s="4" customFormat="1" ht="15" customHeight="1" x14ac:dyDescent="0.25">
      <c r="A131" s="456"/>
      <c r="B131" s="457"/>
      <c r="C131" s="854" t="s">
        <v>74</v>
      </c>
      <c r="D131" s="854"/>
      <c r="E131" s="854"/>
      <c r="F131" s="468"/>
      <c r="G131" s="469"/>
      <c r="H131" s="469"/>
      <c r="I131" s="469"/>
      <c r="J131" s="470">
        <v>65.94</v>
      </c>
      <c r="K131" s="469"/>
      <c r="L131" s="470">
        <v>395.64</v>
      </c>
      <c r="M131" s="469"/>
      <c r="N131" s="471">
        <v>14013.57</v>
      </c>
      <c r="O131" s="412"/>
      <c r="P131" s="412"/>
      <c r="Q131" s="412"/>
      <c r="R131" s="412"/>
      <c r="S131" s="412"/>
      <c r="T131" s="412"/>
      <c r="U131" s="412"/>
      <c r="V131" s="412"/>
      <c r="W131" s="412"/>
      <c r="X131" s="412"/>
      <c r="Y131" s="412"/>
      <c r="Z131" s="412"/>
      <c r="AA131" s="412"/>
      <c r="AB131" s="412"/>
      <c r="AC131" s="412"/>
      <c r="AD131" s="412"/>
      <c r="AE131" s="412"/>
      <c r="AF131" s="447"/>
      <c r="AG131" s="455"/>
      <c r="AH131" s="412"/>
      <c r="AI131" s="412"/>
      <c r="AJ131" s="411" t="s">
        <v>74</v>
      </c>
      <c r="AK131" s="455"/>
      <c r="AL131" s="455"/>
      <c r="AM131" s="412"/>
      <c r="AN131" s="455"/>
      <c r="AO131" s="406"/>
      <c r="AP131" s="406"/>
      <c r="AQ131" s="406"/>
      <c r="AR131" s="406"/>
      <c r="AS131" s="406"/>
      <c r="AT131" s="406"/>
      <c r="AU131" s="406"/>
    </row>
    <row r="132" spans="1:47" s="4" customFormat="1" ht="15" x14ac:dyDescent="0.25">
      <c r="A132" s="463"/>
      <c r="B132" s="457"/>
      <c r="C132" s="853" t="s">
        <v>75</v>
      </c>
      <c r="D132" s="853"/>
      <c r="E132" s="853"/>
      <c r="F132" s="458"/>
      <c r="G132" s="459"/>
      <c r="H132" s="459"/>
      <c r="I132" s="459"/>
      <c r="J132" s="466"/>
      <c r="K132" s="459"/>
      <c r="L132" s="460">
        <v>395.64</v>
      </c>
      <c r="M132" s="459"/>
      <c r="N132" s="462">
        <v>14013.57</v>
      </c>
      <c r="O132" s="412"/>
      <c r="P132" s="412"/>
      <c r="Q132" s="412"/>
      <c r="R132" s="412"/>
      <c r="S132" s="412"/>
      <c r="T132" s="412"/>
      <c r="U132" s="412"/>
      <c r="V132" s="412"/>
      <c r="W132" s="412"/>
      <c r="X132" s="412"/>
      <c r="Y132" s="412"/>
      <c r="Z132" s="412"/>
      <c r="AA132" s="412"/>
      <c r="AB132" s="412"/>
      <c r="AC132" s="412"/>
      <c r="AD132" s="412"/>
      <c r="AE132" s="412"/>
      <c r="AF132" s="447"/>
      <c r="AG132" s="455"/>
      <c r="AH132" s="412"/>
      <c r="AI132" s="411" t="s">
        <v>75</v>
      </c>
      <c r="AJ132" s="412"/>
      <c r="AK132" s="455"/>
      <c r="AL132" s="455"/>
      <c r="AM132" s="412"/>
      <c r="AN132" s="455"/>
      <c r="AO132" s="406"/>
      <c r="AP132" s="406"/>
      <c r="AQ132" s="406"/>
      <c r="AR132" s="406"/>
      <c r="AS132" s="406"/>
      <c r="AT132" s="406"/>
      <c r="AU132" s="406"/>
    </row>
    <row r="133" spans="1:47" s="4" customFormat="1" ht="23.25" customHeight="1" x14ac:dyDescent="0.25">
      <c r="A133" s="463"/>
      <c r="B133" s="457" t="s">
        <v>750</v>
      </c>
      <c r="C133" s="853" t="s">
        <v>751</v>
      </c>
      <c r="D133" s="853"/>
      <c r="E133" s="853"/>
      <c r="F133" s="458" t="s">
        <v>78</v>
      </c>
      <c r="G133" s="465">
        <v>74</v>
      </c>
      <c r="H133" s="459"/>
      <c r="I133" s="465">
        <v>74</v>
      </c>
      <c r="J133" s="466"/>
      <c r="K133" s="459"/>
      <c r="L133" s="460">
        <v>292.77</v>
      </c>
      <c r="M133" s="459"/>
      <c r="N133" s="462">
        <v>10370.040000000001</v>
      </c>
      <c r="O133" s="412"/>
      <c r="P133" s="412"/>
      <c r="Q133" s="412"/>
      <c r="R133" s="412"/>
      <c r="S133" s="412"/>
      <c r="T133" s="412"/>
      <c r="U133" s="412"/>
      <c r="V133" s="412"/>
      <c r="W133" s="412"/>
      <c r="X133" s="412"/>
      <c r="Y133" s="412"/>
      <c r="Z133" s="412"/>
      <c r="AA133" s="412"/>
      <c r="AB133" s="412"/>
      <c r="AC133" s="412"/>
      <c r="AD133" s="412"/>
      <c r="AE133" s="412"/>
      <c r="AF133" s="447"/>
      <c r="AG133" s="455"/>
      <c r="AH133" s="412"/>
      <c r="AI133" s="411" t="s">
        <v>751</v>
      </c>
      <c r="AJ133" s="412"/>
      <c r="AK133" s="455"/>
      <c r="AL133" s="455"/>
      <c r="AM133" s="412"/>
      <c r="AN133" s="455"/>
      <c r="AO133" s="406"/>
      <c r="AP133" s="406"/>
      <c r="AQ133" s="406"/>
      <c r="AR133" s="406"/>
      <c r="AS133" s="406"/>
      <c r="AT133" s="406"/>
      <c r="AU133" s="406"/>
    </row>
    <row r="134" spans="1:47" s="4" customFormat="1" ht="23.25" customHeight="1" x14ac:dyDescent="0.25">
      <c r="A134" s="463"/>
      <c r="B134" s="457" t="s">
        <v>752</v>
      </c>
      <c r="C134" s="853" t="s">
        <v>753</v>
      </c>
      <c r="D134" s="853"/>
      <c r="E134" s="853"/>
      <c r="F134" s="458" t="s">
        <v>78</v>
      </c>
      <c r="G134" s="465">
        <v>36</v>
      </c>
      <c r="H134" s="459"/>
      <c r="I134" s="465">
        <v>36</v>
      </c>
      <c r="J134" s="466"/>
      <c r="K134" s="459"/>
      <c r="L134" s="460">
        <v>142.43</v>
      </c>
      <c r="M134" s="459"/>
      <c r="N134" s="462">
        <v>5044.8900000000003</v>
      </c>
      <c r="O134" s="412"/>
      <c r="P134" s="412"/>
      <c r="Q134" s="412"/>
      <c r="R134" s="412"/>
      <c r="S134" s="412"/>
      <c r="T134" s="412"/>
      <c r="U134" s="412"/>
      <c r="V134" s="412"/>
      <c r="W134" s="412"/>
      <c r="X134" s="412"/>
      <c r="Y134" s="412"/>
      <c r="Z134" s="412"/>
      <c r="AA134" s="412"/>
      <c r="AB134" s="412"/>
      <c r="AC134" s="412"/>
      <c r="AD134" s="412"/>
      <c r="AE134" s="412"/>
      <c r="AF134" s="447"/>
      <c r="AG134" s="455"/>
      <c r="AH134" s="412"/>
      <c r="AI134" s="411" t="s">
        <v>753</v>
      </c>
      <c r="AJ134" s="412"/>
      <c r="AK134" s="455"/>
      <c r="AL134" s="455"/>
      <c r="AM134" s="412"/>
      <c r="AN134" s="455"/>
      <c r="AO134" s="406"/>
      <c r="AP134" s="406"/>
      <c r="AQ134" s="406"/>
      <c r="AR134" s="406"/>
      <c r="AS134" s="406"/>
      <c r="AT134" s="406"/>
      <c r="AU134" s="406"/>
    </row>
    <row r="135" spans="1:47" s="4" customFormat="1" ht="15" customHeight="1" x14ac:dyDescent="0.25">
      <c r="A135" s="472"/>
      <c r="B135" s="473"/>
      <c r="C135" s="847" t="s">
        <v>81</v>
      </c>
      <c r="D135" s="847"/>
      <c r="E135" s="847"/>
      <c r="F135" s="450"/>
      <c r="G135" s="451"/>
      <c r="H135" s="451"/>
      <c r="I135" s="451"/>
      <c r="J135" s="453"/>
      <c r="K135" s="451"/>
      <c r="L135" s="476">
        <v>830.84</v>
      </c>
      <c r="M135" s="469"/>
      <c r="N135" s="475">
        <v>29428.5</v>
      </c>
      <c r="O135" s="412"/>
      <c r="P135" s="412"/>
      <c r="Q135" s="412"/>
      <c r="R135" s="412"/>
      <c r="S135" s="412"/>
      <c r="T135" s="412"/>
      <c r="U135" s="412"/>
      <c r="V135" s="412"/>
      <c r="W135" s="412"/>
      <c r="X135" s="412"/>
      <c r="Y135" s="412"/>
      <c r="Z135" s="412"/>
      <c r="AA135" s="412"/>
      <c r="AB135" s="412"/>
      <c r="AC135" s="412"/>
      <c r="AD135" s="412"/>
      <c r="AE135" s="412"/>
      <c r="AF135" s="447"/>
      <c r="AG135" s="455"/>
      <c r="AH135" s="412"/>
      <c r="AI135" s="412"/>
      <c r="AJ135" s="412"/>
      <c r="AK135" s="455" t="s">
        <v>81</v>
      </c>
      <c r="AL135" s="455"/>
      <c r="AM135" s="412"/>
      <c r="AN135" s="455"/>
      <c r="AO135" s="406"/>
      <c r="AP135" s="406"/>
      <c r="AQ135" s="406"/>
      <c r="AR135" s="406"/>
      <c r="AS135" s="406"/>
      <c r="AT135" s="406"/>
      <c r="AU135" s="406"/>
    </row>
    <row r="136" spans="1:47" s="4" customFormat="1" ht="23.25" customHeight="1" x14ac:dyDescent="0.25">
      <c r="A136" s="448" t="s">
        <v>155</v>
      </c>
      <c r="B136" s="449" t="s">
        <v>1619</v>
      </c>
      <c r="C136" s="847" t="s">
        <v>1620</v>
      </c>
      <c r="D136" s="847"/>
      <c r="E136" s="847"/>
      <c r="F136" s="450" t="s">
        <v>979</v>
      </c>
      <c r="G136" s="451">
        <v>3</v>
      </c>
      <c r="H136" s="452">
        <v>1</v>
      </c>
      <c r="I136" s="452">
        <v>3</v>
      </c>
      <c r="J136" s="453"/>
      <c r="K136" s="451"/>
      <c r="L136" s="453"/>
      <c r="M136" s="451"/>
      <c r="N136" s="454"/>
      <c r="O136" s="412"/>
      <c r="P136" s="412"/>
      <c r="Q136" s="412"/>
      <c r="R136" s="412"/>
      <c r="S136" s="412"/>
      <c r="T136" s="412"/>
      <c r="U136" s="412"/>
      <c r="V136" s="412"/>
      <c r="W136" s="412"/>
      <c r="X136" s="412"/>
      <c r="Y136" s="412"/>
      <c r="Z136" s="412"/>
      <c r="AA136" s="412"/>
      <c r="AB136" s="412"/>
      <c r="AC136" s="412"/>
      <c r="AD136" s="412"/>
      <c r="AE136" s="412"/>
      <c r="AF136" s="447"/>
      <c r="AG136" s="455" t="s">
        <v>1620</v>
      </c>
      <c r="AH136" s="412"/>
      <c r="AI136" s="412"/>
      <c r="AJ136" s="412"/>
      <c r="AK136" s="455"/>
      <c r="AL136" s="455"/>
      <c r="AM136" s="412"/>
      <c r="AN136" s="455"/>
      <c r="AO136" s="406"/>
      <c r="AP136" s="406"/>
      <c r="AQ136" s="406"/>
      <c r="AR136" s="406"/>
      <c r="AS136" s="406"/>
      <c r="AT136" s="406"/>
      <c r="AU136" s="406"/>
    </row>
    <row r="137" spans="1:47" s="4" customFormat="1" ht="15" x14ac:dyDescent="0.25">
      <c r="A137" s="456"/>
      <c r="B137" s="457" t="s">
        <v>60</v>
      </c>
      <c r="C137" s="853" t="s">
        <v>66</v>
      </c>
      <c r="D137" s="853"/>
      <c r="E137" s="853"/>
      <c r="F137" s="458"/>
      <c r="G137" s="459"/>
      <c r="H137" s="459"/>
      <c r="I137" s="459"/>
      <c r="J137" s="460">
        <v>23.05</v>
      </c>
      <c r="K137" s="459"/>
      <c r="L137" s="460">
        <v>69.150000000000006</v>
      </c>
      <c r="M137" s="461">
        <v>35.42</v>
      </c>
      <c r="N137" s="462">
        <v>2449.29</v>
      </c>
      <c r="O137" s="412"/>
      <c r="P137" s="412"/>
      <c r="Q137" s="412"/>
      <c r="R137" s="412"/>
      <c r="S137" s="412"/>
      <c r="T137" s="412"/>
      <c r="U137" s="412"/>
      <c r="V137" s="412"/>
      <c r="W137" s="412"/>
      <c r="X137" s="412"/>
      <c r="Y137" s="412"/>
      <c r="Z137" s="412"/>
      <c r="AA137" s="412"/>
      <c r="AB137" s="412"/>
      <c r="AC137" s="412"/>
      <c r="AD137" s="412"/>
      <c r="AE137" s="412"/>
      <c r="AF137" s="447"/>
      <c r="AG137" s="455"/>
      <c r="AH137" s="411" t="s">
        <v>66</v>
      </c>
      <c r="AI137" s="412"/>
      <c r="AJ137" s="412"/>
      <c r="AK137" s="455"/>
      <c r="AL137" s="455"/>
      <c r="AM137" s="412"/>
      <c r="AN137" s="455"/>
      <c r="AO137" s="406"/>
      <c r="AP137" s="406"/>
      <c r="AQ137" s="406"/>
      <c r="AR137" s="406"/>
      <c r="AS137" s="406"/>
      <c r="AT137" s="406"/>
      <c r="AU137" s="406"/>
    </row>
    <row r="138" spans="1:47" s="4" customFormat="1" ht="15" x14ac:dyDescent="0.25">
      <c r="A138" s="463"/>
      <c r="B138" s="457"/>
      <c r="C138" s="853" t="s">
        <v>71</v>
      </c>
      <c r="D138" s="853"/>
      <c r="E138" s="853"/>
      <c r="F138" s="458" t="s">
        <v>72</v>
      </c>
      <c r="G138" s="464">
        <v>1.8</v>
      </c>
      <c r="H138" s="459"/>
      <c r="I138" s="464">
        <v>5.4</v>
      </c>
      <c r="J138" s="466"/>
      <c r="K138" s="459"/>
      <c r="L138" s="466"/>
      <c r="M138" s="459"/>
      <c r="N138" s="467"/>
      <c r="O138" s="412"/>
      <c r="P138" s="412"/>
      <c r="Q138" s="412"/>
      <c r="R138" s="412"/>
      <c r="S138" s="412"/>
      <c r="T138" s="412"/>
      <c r="U138" s="412"/>
      <c r="V138" s="412"/>
      <c r="W138" s="412"/>
      <c r="X138" s="412"/>
      <c r="Y138" s="412"/>
      <c r="Z138" s="412"/>
      <c r="AA138" s="412"/>
      <c r="AB138" s="412"/>
      <c r="AC138" s="412"/>
      <c r="AD138" s="412"/>
      <c r="AE138" s="412"/>
      <c r="AF138" s="447"/>
      <c r="AG138" s="455"/>
      <c r="AH138" s="412"/>
      <c r="AI138" s="411" t="s">
        <v>71</v>
      </c>
      <c r="AJ138" s="412"/>
      <c r="AK138" s="455"/>
      <c r="AL138" s="455"/>
      <c r="AM138" s="412"/>
      <c r="AN138" s="455"/>
      <c r="AO138" s="406"/>
      <c r="AP138" s="406"/>
      <c r="AQ138" s="406"/>
      <c r="AR138" s="406"/>
      <c r="AS138" s="406"/>
      <c r="AT138" s="406"/>
      <c r="AU138" s="406"/>
    </row>
    <row r="139" spans="1:47" s="4" customFormat="1" ht="15" customHeight="1" x14ac:dyDescent="0.25">
      <c r="A139" s="456"/>
      <c r="B139" s="457"/>
      <c r="C139" s="854" t="s">
        <v>74</v>
      </c>
      <c r="D139" s="854"/>
      <c r="E139" s="854"/>
      <c r="F139" s="468"/>
      <c r="G139" s="469"/>
      <c r="H139" s="469"/>
      <c r="I139" s="469"/>
      <c r="J139" s="470">
        <v>23.05</v>
      </c>
      <c r="K139" s="469"/>
      <c r="L139" s="470">
        <v>69.150000000000006</v>
      </c>
      <c r="M139" s="469"/>
      <c r="N139" s="471">
        <v>2449.29</v>
      </c>
      <c r="O139" s="412"/>
      <c r="P139" s="412"/>
      <c r="Q139" s="412"/>
      <c r="R139" s="412"/>
      <c r="S139" s="412"/>
      <c r="T139" s="412"/>
      <c r="U139" s="412"/>
      <c r="V139" s="412"/>
      <c r="W139" s="412"/>
      <c r="X139" s="412"/>
      <c r="Y139" s="412"/>
      <c r="Z139" s="412"/>
      <c r="AA139" s="412"/>
      <c r="AB139" s="412"/>
      <c r="AC139" s="412"/>
      <c r="AD139" s="412"/>
      <c r="AE139" s="412"/>
      <c r="AF139" s="447"/>
      <c r="AG139" s="455"/>
      <c r="AH139" s="412"/>
      <c r="AI139" s="412"/>
      <c r="AJ139" s="411" t="s">
        <v>74</v>
      </c>
      <c r="AK139" s="455"/>
      <c r="AL139" s="455"/>
      <c r="AM139" s="412"/>
      <c r="AN139" s="455"/>
      <c r="AO139" s="406"/>
      <c r="AP139" s="406"/>
      <c r="AQ139" s="406"/>
      <c r="AR139" s="406"/>
      <c r="AS139" s="406"/>
      <c r="AT139" s="406"/>
      <c r="AU139" s="406"/>
    </row>
    <row r="140" spans="1:47" s="4" customFormat="1" ht="15" x14ac:dyDescent="0.25">
      <c r="A140" s="463"/>
      <c r="B140" s="457"/>
      <c r="C140" s="853" t="s">
        <v>75</v>
      </c>
      <c r="D140" s="853"/>
      <c r="E140" s="853"/>
      <c r="F140" s="458"/>
      <c r="G140" s="459"/>
      <c r="H140" s="459"/>
      <c r="I140" s="459"/>
      <c r="J140" s="466"/>
      <c r="K140" s="459"/>
      <c r="L140" s="460">
        <v>69.150000000000006</v>
      </c>
      <c r="M140" s="459"/>
      <c r="N140" s="462">
        <v>2449.29</v>
      </c>
      <c r="O140" s="412"/>
      <c r="P140" s="412"/>
      <c r="Q140" s="412"/>
      <c r="R140" s="412"/>
      <c r="S140" s="412"/>
      <c r="T140" s="412"/>
      <c r="U140" s="412"/>
      <c r="V140" s="412"/>
      <c r="W140" s="412"/>
      <c r="X140" s="412"/>
      <c r="Y140" s="412"/>
      <c r="Z140" s="412"/>
      <c r="AA140" s="412"/>
      <c r="AB140" s="412"/>
      <c r="AC140" s="412"/>
      <c r="AD140" s="412"/>
      <c r="AE140" s="412"/>
      <c r="AF140" s="447"/>
      <c r="AG140" s="455"/>
      <c r="AH140" s="412"/>
      <c r="AI140" s="411" t="s">
        <v>75</v>
      </c>
      <c r="AJ140" s="412"/>
      <c r="AK140" s="455"/>
      <c r="AL140" s="455"/>
      <c r="AM140" s="412"/>
      <c r="AN140" s="455"/>
      <c r="AO140" s="406"/>
      <c r="AP140" s="406"/>
      <c r="AQ140" s="406"/>
      <c r="AR140" s="406"/>
      <c r="AS140" s="406"/>
      <c r="AT140" s="406"/>
      <c r="AU140" s="406"/>
    </row>
    <row r="141" spans="1:47" s="4" customFormat="1" ht="23.25" customHeight="1" x14ac:dyDescent="0.25">
      <c r="A141" s="463"/>
      <c r="B141" s="457" t="s">
        <v>750</v>
      </c>
      <c r="C141" s="853" t="s">
        <v>751</v>
      </c>
      <c r="D141" s="853"/>
      <c r="E141" s="853"/>
      <c r="F141" s="458" t="s">
        <v>78</v>
      </c>
      <c r="G141" s="465">
        <v>74</v>
      </c>
      <c r="H141" s="459"/>
      <c r="I141" s="465">
        <v>74</v>
      </c>
      <c r="J141" s="466"/>
      <c r="K141" s="459"/>
      <c r="L141" s="460">
        <v>51.17</v>
      </c>
      <c r="M141" s="459"/>
      <c r="N141" s="462">
        <v>1812.47</v>
      </c>
      <c r="O141" s="412"/>
      <c r="P141" s="412"/>
      <c r="Q141" s="412"/>
      <c r="R141" s="412"/>
      <c r="S141" s="412"/>
      <c r="T141" s="412"/>
      <c r="U141" s="412"/>
      <c r="V141" s="412"/>
      <c r="W141" s="412"/>
      <c r="X141" s="412"/>
      <c r="Y141" s="412"/>
      <c r="Z141" s="412"/>
      <c r="AA141" s="412"/>
      <c r="AB141" s="412"/>
      <c r="AC141" s="412"/>
      <c r="AD141" s="412"/>
      <c r="AE141" s="412"/>
      <c r="AF141" s="447"/>
      <c r="AG141" s="455"/>
      <c r="AH141" s="412"/>
      <c r="AI141" s="411" t="s">
        <v>751</v>
      </c>
      <c r="AJ141" s="412"/>
      <c r="AK141" s="455"/>
      <c r="AL141" s="455"/>
      <c r="AM141" s="412"/>
      <c r="AN141" s="455"/>
      <c r="AO141" s="406"/>
      <c r="AP141" s="406"/>
      <c r="AQ141" s="406"/>
      <c r="AR141" s="406"/>
      <c r="AS141" s="406"/>
      <c r="AT141" s="406"/>
      <c r="AU141" s="406"/>
    </row>
    <row r="142" spans="1:47" s="4" customFormat="1" ht="23.25" customHeight="1" x14ac:dyDescent="0.25">
      <c r="A142" s="463"/>
      <c r="B142" s="457" t="s">
        <v>752</v>
      </c>
      <c r="C142" s="853" t="s">
        <v>753</v>
      </c>
      <c r="D142" s="853"/>
      <c r="E142" s="853"/>
      <c r="F142" s="458" t="s">
        <v>78</v>
      </c>
      <c r="G142" s="465">
        <v>36</v>
      </c>
      <c r="H142" s="459"/>
      <c r="I142" s="465">
        <v>36</v>
      </c>
      <c r="J142" s="466"/>
      <c r="K142" s="459"/>
      <c r="L142" s="460">
        <v>24.89</v>
      </c>
      <c r="M142" s="459"/>
      <c r="N142" s="477">
        <v>881.74</v>
      </c>
      <c r="O142" s="412"/>
      <c r="P142" s="412"/>
      <c r="Q142" s="412"/>
      <c r="R142" s="412"/>
      <c r="S142" s="412"/>
      <c r="T142" s="412"/>
      <c r="U142" s="412"/>
      <c r="V142" s="412"/>
      <c r="W142" s="412"/>
      <c r="X142" s="412"/>
      <c r="Y142" s="412"/>
      <c r="Z142" s="412"/>
      <c r="AA142" s="412"/>
      <c r="AB142" s="412"/>
      <c r="AC142" s="412"/>
      <c r="AD142" s="412"/>
      <c r="AE142" s="412"/>
      <c r="AF142" s="447"/>
      <c r="AG142" s="455"/>
      <c r="AH142" s="412"/>
      <c r="AI142" s="411" t="s">
        <v>753</v>
      </c>
      <c r="AJ142" s="412"/>
      <c r="AK142" s="455"/>
      <c r="AL142" s="455"/>
      <c r="AM142" s="412"/>
      <c r="AN142" s="455"/>
      <c r="AO142" s="406"/>
      <c r="AP142" s="406"/>
      <c r="AQ142" s="406"/>
      <c r="AR142" s="406"/>
      <c r="AS142" s="406"/>
      <c r="AT142" s="406"/>
      <c r="AU142" s="406"/>
    </row>
    <row r="143" spans="1:47" s="4" customFormat="1" ht="15" customHeight="1" x14ac:dyDescent="0.25">
      <c r="A143" s="472"/>
      <c r="B143" s="473"/>
      <c r="C143" s="847" t="s">
        <v>81</v>
      </c>
      <c r="D143" s="847"/>
      <c r="E143" s="847"/>
      <c r="F143" s="450"/>
      <c r="G143" s="451"/>
      <c r="H143" s="451"/>
      <c r="I143" s="451"/>
      <c r="J143" s="453"/>
      <c r="K143" s="451"/>
      <c r="L143" s="476">
        <v>145.21</v>
      </c>
      <c r="M143" s="469"/>
      <c r="N143" s="475">
        <v>5143.5</v>
      </c>
      <c r="O143" s="412"/>
      <c r="P143" s="412"/>
      <c r="Q143" s="412"/>
      <c r="R143" s="412"/>
      <c r="S143" s="412"/>
      <c r="T143" s="412"/>
      <c r="U143" s="412"/>
      <c r="V143" s="412"/>
      <c r="W143" s="412"/>
      <c r="X143" s="412"/>
      <c r="Y143" s="412"/>
      <c r="Z143" s="412"/>
      <c r="AA143" s="412"/>
      <c r="AB143" s="412"/>
      <c r="AC143" s="412"/>
      <c r="AD143" s="412"/>
      <c r="AE143" s="412"/>
      <c r="AF143" s="447"/>
      <c r="AG143" s="455"/>
      <c r="AH143" s="412"/>
      <c r="AI143" s="412"/>
      <c r="AJ143" s="412"/>
      <c r="AK143" s="455" t="s">
        <v>81</v>
      </c>
      <c r="AL143" s="455"/>
      <c r="AM143" s="412"/>
      <c r="AN143" s="455"/>
      <c r="AO143" s="406"/>
      <c r="AP143" s="406"/>
      <c r="AQ143" s="406"/>
      <c r="AR143" s="406"/>
      <c r="AS143" s="406"/>
      <c r="AT143" s="406"/>
      <c r="AU143" s="406"/>
    </row>
    <row r="144" spans="1:47" s="4" customFormat="1" ht="33.75" customHeight="1" x14ac:dyDescent="0.25">
      <c r="A144" s="448" t="s">
        <v>158</v>
      </c>
      <c r="B144" s="449" t="s">
        <v>1621</v>
      </c>
      <c r="C144" s="847" t="s">
        <v>1622</v>
      </c>
      <c r="D144" s="847"/>
      <c r="E144" s="847"/>
      <c r="F144" s="450" t="s">
        <v>979</v>
      </c>
      <c r="G144" s="451">
        <v>1</v>
      </c>
      <c r="H144" s="452">
        <v>1</v>
      </c>
      <c r="I144" s="452">
        <v>1</v>
      </c>
      <c r="J144" s="453"/>
      <c r="K144" s="451"/>
      <c r="L144" s="453"/>
      <c r="M144" s="451"/>
      <c r="N144" s="454"/>
      <c r="O144" s="412"/>
      <c r="P144" s="412"/>
      <c r="Q144" s="412"/>
      <c r="R144" s="412"/>
      <c r="S144" s="412"/>
      <c r="T144" s="412"/>
      <c r="U144" s="412"/>
      <c r="V144" s="412"/>
      <c r="W144" s="412"/>
      <c r="X144" s="412"/>
      <c r="Y144" s="412"/>
      <c r="Z144" s="412"/>
      <c r="AA144" s="412"/>
      <c r="AB144" s="412"/>
      <c r="AC144" s="412"/>
      <c r="AD144" s="412"/>
      <c r="AE144" s="412"/>
      <c r="AF144" s="447"/>
      <c r="AG144" s="455" t="s">
        <v>1622</v>
      </c>
      <c r="AH144" s="412"/>
      <c r="AI144" s="412"/>
      <c r="AJ144" s="412"/>
      <c r="AK144" s="455"/>
      <c r="AL144" s="455"/>
      <c r="AM144" s="412"/>
      <c r="AN144" s="455"/>
      <c r="AO144" s="406"/>
      <c r="AP144" s="406"/>
      <c r="AQ144" s="406"/>
      <c r="AR144" s="406"/>
      <c r="AS144" s="406"/>
      <c r="AT144" s="406"/>
      <c r="AU144" s="406"/>
    </row>
    <row r="145" spans="1:47" s="4" customFormat="1" ht="15" x14ac:dyDescent="0.25">
      <c r="A145" s="456"/>
      <c r="B145" s="457" t="s">
        <v>60</v>
      </c>
      <c r="C145" s="853" t="s">
        <v>66</v>
      </c>
      <c r="D145" s="853"/>
      <c r="E145" s="853"/>
      <c r="F145" s="458"/>
      <c r="G145" s="459"/>
      <c r="H145" s="459"/>
      <c r="I145" s="459"/>
      <c r="J145" s="460">
        <v>12.81</v>
      </c>
      <c r="K145" s="459"/>
      <c r="L145" s="460">
        <v>12.81</v>
      </c>
      <c r="M145" s="461">
        <v>35.42</v>
      </c>
      <c r="N145" s="477">
        <v>453.73</v>
      </c>
      <c r="O145" s="412"/>
      <c r="P145" s="412"/>
      <c r="Q145" s="412"/>
      <c r="R145" s="412"/>
      <c r="S145" s="412"/>
      <c r="T145" s="412"/>
      <c r="U145" s="412"/>
      <c r="V145" s="412"/>
      <c r="W145" s="412"/>
      <c r="X145" s="412"/>
      <c r="Y145" s="412"/>
      <c r="Z145" s="412"/>
      <c r="AA145" s="412"/>
      <c r="AB145" s="412"/>
      <c r="AC145" s="412"/>
      <c r="AD145" s="412"/>
      <c r="AE145" s="412"/>
      <c r="AF145" s="447"/>
      <c r="AG145" s="455"/>
      <c r="AH145" s="411" t="s">
        <v>66</v>
      </c>
      <c r="AI145" s="412"/>
      <c r="AJ145" s="412"/>
      <c r="AK145" s="455"/>
      <c r="AL145" s="455"/>
      <c r="AM145" s="412"/>
      <c r="AN145" s="455"/>
      <c r="AO145" s="406"/>
      <c r="AP145" s="406"/>
      <c r="AQ145" s="406"/>
      <c r="AR145" s="406"/>
      <c r="AS145" s="406"/>
      <c r="AT145" s="406"/>
      <c r="AU145" s="406"/>
    </row>
    <row r="146" spans="1:47" s="4" customFormat="1" ht="15" x14ac:dyDescent="0.25">
      <c r="A146" s="463"/>
      <c r="B146" s="457"/>
      <c r="C146" s="853" t="s">
        <v>71</v>
      </c>
      <c r="D146" s="853"/>
      <c r="E146" s="853"/>
      <c r="F146" s="458" t="s">
        <v>72</v>
      </c>
      <c r="G146" s="465">
        <v>1</v>
      </c>
      <c r="H146" s="459"/>
      <c r="I146" s="465">
        <v>1</v>
      </c>
      <c r="J146" s="466"/>
      <c r="K146" s="459"/>
      <c r="L146" s="466"/>
      <c r="M146" s="459"/>
      <c r="N146" s="467"/>
      <c r="O146" s="412"/>
      <c r="P146" s="412"/>
      <c r="Q146" s="412"/>
      <c r="R146" s="412"/>
      <c r="S146" s="412"/>
      <c r="T146" s="412"/>
      <c r="U146" s="412"/>
      <c r="V146" s="412"/>
      <c r="W146" s="412"/>
      <c r="X146" s="412"/>
      <c r="Y146" s="412"/>
      <c r="Z146" s="412"/>
      <c r="AA146" s="412"/>
      <c r="AB146" s="412"/>
      <c r="AC146" s="412"/>
      <c r="AD146" s="412"/>
      <c r="AE146" s="412"/>
      <c r="AF146" s="447"/>
      <c r="AG146" s="455"/>
      <c r="AH146" s="412"/>
      <c r="AI146" s="411" t="s">
        <v>71</v>
      </c>
      <c r="AJ146" s="412"/>
      <c r="AK146" s="455"/>
      <c r="AL146" s="455"/>
      <c r="AM146" s="412"/>
      <c r="AN146" s="455"/>
      <c r="AO146" s="406"/>
      <c r="AP146" s="406"/>
      <c r="AQ146" s="406"/>
      <c r="AR146" s="406"/>
      <c r="AS146" s="406"/>
      <c r="AT146" s="406"/>
      <c r="AU146" s="406"/>
    </row>
    <row r="147" spans="1:47" s="4" customFormat="1" ht="15" customHeight="1" x14ac:dyDescent="0.25">
      <c r="A147" s="456"/>
      <c r="B147" s="457"/>
      <c r="C147" s="854" t="s">
        <v>74</v>
      </c>
      <c r="D147" s="854"/>
      <c r="E147" s="854"/>
      <c r="F147" s="468"/>
      <c r="G147" s="469"/>
      <c r="H147" s="469"/>
      <c r="I147" s="469"/>
      <c r="J147" s="470">
        <v>12.81</v>
      </c>
      <c r="K147" s="469"/>
      <c r="L147" s="470">
        <v>12.81</v>
      </c>
      <c r="M147" s="469"/>
      <c r="N147" s="478">
        <v>453.73</v>
      </c>
      <c r="O147" s="412"/>
      <c r="P147" s="412"/>
      <c r="Q147" s="412"/>
      <c r="R147" s="412"/>
      <c r="S147" s="412"/>
      <c r="T147" s="412"/>
      <c r="U147" s="412"/>
      <c r="V147" s="412"/>
      <c r="W147" s="412"/>
      <c r="X147" s="412"/>
      <c r="Y147" s="412"/>
      <c r="Z147" s="412"/>
      <c r="AA147" s="412"/>
      <c r="AB147" s="412"/>
      <c r="AC147" s="412"/>
      <c r="AD147" s="412"/>
      <c r="AE147" s="412"/>
      <c r="AF147" s="447"/>
      <c r="AG147" s="455"/>
      <c r="AH147" s="412"/>
      <c r="AI147" s="412"/>
      <c r="AJ147" s="411" t="s">
        <v>74</v>
      </c>
      <c r="AK147" s="455"/>
      <c r="AL147" s="455"/>
      <c r="AM147" s="412"/>
      <c r="AN147" s="455"/>
      <c r="AO147" s="406"/>
      <c r="AP147" s="406"/>
      <c r="AQ147" s="406"/>
      <c r="AR147" s="406"/>
      <c r="AS147" s="406"/>
      <c r="AT147" s="406"/>
      <c r="AU147" s="406"/>
    </row>
    <row r="148" spans="1:47" s="4" customFormat="1" ht="15" x14ac:dyDescent="0.25">
      <c r="A148" s="463"/>
      <c r="B148" s="457"/>
      <c r="C148" s="853" t="s">
        <v>75</v>
      </c>
      <c r="D148" s="853"/>
      <c r="E148" s="853"/>
      <c r="F148" s="458"/>
      <c r="G148" s="459"/>
      <c r="H148" s="459"/>
      <c r="I148" s="459"/>
      <c r="J148" s="466"/>
      <c r="K148" s="459"/>
      <c r="L148" s="460">
        <v>12.81</v>
      </c>
      <c r="M148" s="459"/>
      <c r="N148" s="477">
        <v>453.73</v>
      </c>
      <c r="O148" s="412"/>
      <c r="P148" s="412"/>
      <c r="Q148" s="412"/>
      <c r="R148" s="412"/>
      <c r="S148" s="412"/>
      <c r="T148" s="412"/>
      <c r="U148" s="412"/>
      <c r="V148" s="412"/>
      <c r="W148" s="412"/>
      <c r="X148" s="412"/>
      <c r="Y148" s="412"/>
      <c r="Z148" s="412"/>
      <c r="AA148" s="412"/>
      <c r="AB148" s="412"/>
      <c r="AC148" s="412"/>
      <c r="AD148" s="412"/>
      <c r="AE148" s="412"/>
      <c r="AF148" s="447"/>
      <c r="AG148" s="455"/>
      <c r="AH148" s="412"/>
      <c r="AI148" s="411" t="s">
        <v>75</v>
      </c>
      <c r="AJ148" s="412"/>
      <c r="AK148" s="455"/>
      <c r="AL148" s="455"/>
      <c r="AM148" s="412"/>
      <c r="AN148" s="455"/>
      <c r="AO148" s="406"/>
      <c r="AP148" s="406"/>
      <c r="AQ148" s="406"/>
      <c r="AR148" s="406"/>
      <c r="AS148" s="406"/>
      <c r="AT148" s="406"/>
      <c r="AU148" s="406"/>
    </row>
    <row r="149" spans="1:47" s="4" customFormat="1" ht="23.25" customHeight="1" x14ac:dyDescent="0.25">
      <c r="A149" s="463"/>
      <c r="B149" s="457" t="s">
        <v>750</v>
      </c>
      <c r="C149" s="853" t="s">
        <v>751</v>
      </c>
      <c r="D149" s="853"/>
      <c r="E149" s="853"/>
      <c r="F149" s="458" t="s">
        <v>78</v>
      </c>
      <c r="G149" s="465">
        <v>74</v>
      </c>
      <c r="H149" s="459"/>
      <c r="I149" s="465">
        <v>74</v>
      </c>
      <c r="J149" s="466"/>
      <c r="K149" s="459"/>
      <c r="L149" s="460">
        <v>9.48</v>
      </c>
      <c r="M149" s="459"/>
      <c r="N149" s="477">
        <v>335.76</v>
      </c>
      <c r="O149" s="412"/>
      <c r="P149" s="412"/>
      <c r="Q149" s="412"/>
      <c r="R149" s="412"/>
      <c r="S149" s="412"/>
      <c r="T149" s="412"/>
      <c r="U149" s="412"/>
      <c r="V149" s="412"/>
      <c r="W149" s="412"/>
      <c r="X149" s="412"/>
      <c r="Y149" s="412"/>
      <c r="Z149" s="412"/>
      <c r="AA149" s="412"/>
      <c r="AB149" s="412"/>
      <c r="AC149" s="412"/>
      <c r="AD149" s="412"/>
      <c r="AE149" s="412"/>
      <c r="AF149" s="447"/>
      <c r="AG149" s="455"/>
      <c r="AH149" s="412"/>
      <c r="AI149" s="411" t="s">
        <v>751</v>
      </c>
      <c r="AJ149" s="412"/>
      <c r="AK149" s="455"/>
      <c r="AL149" s="455"/>
      <c r="AM149" s="412"/>
      <c r="AN149" s="455"/>
      <c r="AO149" s="406"/>
      <c r="AP149" s="406"/>
      <c r="AQ149" s="406"/>
      <c r="AR149" s="406"/>
      <c r="AS149" s="406"/>
      <c r="AT149" s="406"/>
      <c r="AU149" s="406"/>
    </row>
    <row r="150" spans="1:47" s="4" customFormat="1" ht="23.25" customHeight="1" x14ac:dyDescent="0.25">
      <c r="A150" s="463"/>
      <c r="B150" s="457" t="s">
        <v>752</v>
      </c>
      <c r="C150" s="853" t="s">
        <v>753</v>
      </c>
      <c r="D150" s="853"/>
      <c r="E150" s="853"/>
      <c r="F150" s="458" t="s">
        <v>78</v>
      </c>
      <c r="G150" s="465">
        <v>36</v>
      </c>
      <c r="H150" s="459"/>
      <c r="I150" s="465">
        <v>36</v>
      </c>
      <c r="J150" s="466"/>
      <c r="K150" s="459"/>
      <c r="L150" s="460">
        <v>4.6100000000000003</v>
      </c>
      <c r="M150" s="459"/>
      <c r="N150" s="477">
        <v>163.34</v>
      </c>
      <c r="O150" s="412"/>
      <c r="P150" s="412"/>
      <c r="Q150" s="412"/>
      <c r="R150" s="412"/>
      <c r="S150" s="412"/>
      <c r="T150" s="412"/>
      <c r="U150" s="412"/>
      <c r="V150" s="412"/>
      <c r="W150" s="412"/>
      <c r="X150" s="412"/>
      <c r="Y150" s="412"/>
      <c r="Z150" s="412"/>
      <c r="AA150" s="412"/>
      <c r="AB150" s="412"/>
      <c r="AC150" s="412"/>
      <c r="AD150" s="412"/>
      <c r="AE150" s="412"/>
      <c r="AF150" s="447"/>
      <c r="AG150" s="455"/>
      <c r="AH150" s="412"/>
      <c r="AI150" s="411" t="s">
        <v>753</v>
      </c>
      <c r="AJ150" s="412"/>
      <c r="AK150" s="455"/>
      <c r="AL150" s="455"/>
      <c r="AM150" s="412"/>
      <c r="AN150" s="455"/>
      <c r="AO150" s="406"/>
      <c r="AP150" s="406"/>
      <c r="AQ150" s="406"/>
      <c r="AR150" s="406"/>
      <c r="AS150" s="406"/>
      <c r="AT150" s="406"/>
      <c r="AU150" s="406"/>
    </row>
    <row r="151" spans="1:47" s="4" customFormat="1" ht="15" customHeight="1" x14ac:dyDescent="0.25">
      <c r="A151" s="472"/>
      <c r="B151" s="473"/>
      <c r="C151" s="847" t="s">
        <v>81</v>
      </c>
      <c r="D151" s="847"/>
      <c r="E151" s="847"/>
      <c r="F151" s="450"/>
      <c r="G151" s="451"/>
      <c r="H151" s="451"/>
      <c r="I151" s="451"/>
      <c r="J151" s="453"/>
      <c r="K151" s="451"/>
      <c r="L151" s="476">
        <v>26.9</v>
      </c>
      <c r="M151" s="469"/>
      <c r="N151" s="479">
        <v>952.83</v>
      </c>
      <c r="O151" s="412"/>
      <c r="P151" s="412"/>
      <c r="Q151" s="412"/>
      <c r="R151" s="412"/>
      <c r="S151" s="412"/>
      <c r="T151" s="412"/>
      <c r="U151" s="412"/>
      <c r="V151" s="412"/>
      <c r="W151" s="412"/>
      <c r="X151" s="412"/>
      <c r="Y151" s="412"/>
      <c r="Z151" s="412"/>
      <c r="AA151" s="412"/>
      <c r="AB151" s="412"/>
      <c r="AC151" s="412"/>
      <c r="AD151" s="412"/>
      <c r="AE151" s="412"/>
      <c r="AF151" s="447"/>
      <c r="AG151" s="455"/>
      <c r="AH151" s="412"/>
      <c r="AI151" s="412"/>
      <c r="AJ151" s="412"/>
      <c r="AK151" s="455" t="s">
        <v>81</v>
      </c>
      <c r="AL151" s="455"/>
      <c r="AM151" s="412"/>
      <c r="AN151" s="455"/>
      <c r="AO151" s="406"/>
      <c r="AP151" s="406"/>
      <c r="AQ151" s="406"/>
      <c r="AR151" s="406"/>
      <c r="AS151" s="406"/>
      <c r="AT151" s="406"/>
      <c r="AU151" s="406"/>
    </row>
    <row r="152" spans="1:47" s="4" customFormat="1" ht="90.75" customHeight="1" x14ac:dyDescent="0.25">
      <c r="A152" s="448" t="s">
        <v>161</v>
      </c>
      <c r="B152" s="449" t="s">
        <v>1623</v>
      </c>
      <c r="C152" s="847" t="s">
        <v>1624</v>
      </c>
      <c r="D152" s="847"/>
      <c r="E152" s="847"/>
      <c r="F152" s="450" t="s">
        <v>1625</v>
      </c>
      <c r="G152" s="451">
        <v>0.06</v>
      </c>
      <c r="H152" s="452">
        <v>1</v>
      </c>
      <c r="I152" s="480">
        <v>0.06</v>
      </c>
      <c r="J152" s="453"/>
      <c r="K152" s="451"/>
      <c r="L152" s="453"/>
      <c r="M152" s="451"/>
      <c r="N152" s="454"/>
      <c r="O152" s="412"/>
      <c r="P152" s="412"/>
      <c r="Q152" s="412"/>
      <c r="R152" s="412"/>
      <c r="S152" s="412"/>
      <c r="T152" s="412"/>
      <c r="U152" s="412"/>
      <c r="V152" s="412"/>
      <c r="W152" s="412"/>
      <c r="X152" s="412"/>
      <c r="Y152" s="412"/>
      <c r="Z152" s="412"/>
      <c r="AA152" s="412"/>
      <c r="AB152" s="412"/>
      <c r="AC152" s="412"/>
      <c r="AD152" s="412"/>
      <c r="AE152" s="412"/>
      <c r="AF152" s="447"/>
      <c r="AG152" s="455" t="s">
        <v>1624</v>
      </c>
      <c r="AH152" s="412"/>
      <c r="AI152" s="412"/>
      <c r="AJ152" s="412"/>
      <c r="AK152" s="455"/>
      <c r="AL152" s="455"/>
      <c r="AM152" s="412"/>
      <c r="AN152" s="455"/>
      <c r="AO152" s="406"/>
      <c r="AP152" s="406"/>
      <c r="AQ152" s="406"/>
      <c r="AR152" s="406"/>
      <c r="AS152" s="406"/>
      <c r="AT152" s="406"/>
      <c r="AU152" s="406"/>
    </row>
    <row r="153" spans="1:47" s="4" customFormat="1" ht="15" x14ac:dyDescent="0.25">
      <c r="A153" s="456"/>
      <c r="B153" s="457" t="s">
        <v>60</v>
      </c>
      <c r="C153" s="853" t="s">
        <v>66</v>
      </c>
      <c r="D153" s="853"/>
      <c r="E153" s="853"/>
      <c r="F153" s="458"/>
      <c r="G153" s="459"/>
      <c r="H153" s="459"/>
      <c r="I153" s="459"/>
      <c r="J153" s="460">
        <v>165.95</v>
      </c>
      <c r="K153" s="459"/>
      <c r="L153" s="460">
        <v>9.9600000000000009</v>
      </c>
      <c r="M153" s="461">
        <v>35.42</v>
      </c>
      <c r="N153" s="477">
        <v>352.78</v>
      </c>
      <c r="O153" s="412"/>
      <c r="P153" s="412"/>
      <c r="Q153" s="412"/>
      <c r="R153" s="412"/>
      <c r="S153" s="412"/>
      <c r="T153" s="412"/>
      <c r="U153" s="412"/>
      <c r="V153" s="412"/>
      <c r="W153" s="412"/>
      <c r="X153" s="412"/>
      <c r="Y153" s="412"/>
      <c r="Z153" s="412"/>
      <c r="AA153" s="412"/>
      <c r="AB153" s="412"/>
      <c r="AC153" s="412"/>
      <c r="AD153" s="412"/>
      <c r="AE153" s="412"/>
      <c r="AF153" s="447"/>
      <c r="AG153" s="455"/>
      <c r="AH153" s="411" t="s">
        <v>66</v>
      </c>
      <c r="AI153" s="412"/>
      <c r="AJ153" s="412"/>
      <c r="AK153" s="455"/>
      <c r="AL153" s="455"/>
      <c r="AM153" s="412"/>
      <c r="AN153" s="455"/>
      <c r="AO153" s="406"/>
      <c r="AP153" s="406"/>
      <c r="AQ153" s="406"/>
      <c r="AR153" s="406"/>
      <c r="AS153" s="406"/>
      <c r="AT153" s="406"/>
      <c r="AU153" s="406"/>
    </row>
    <row r="154" spans="1:47" s="4" customFormat="1" ht="15" x14ac:dyDescent="0.25">
      <c r="A154" s="463"/>
      <c r="B154" s="457"/>
      <c r="C154" s="853" t="s">
        <v>71</v>
      </c>
      <c r="D154" s="853"/>
      <c r="E154" s="853"/>
      <c r="F154" s="458" t="s">
        <v>72</v>
      </c>
      <c r="G154" s="461">
        <v>12.96</v>
      </c>
      <c r="H154" s="459"/>
      <c r="I154" s="481">
        <v>0.77759999999999996</v>
      </c>
      <c r="J154" s="466"/>
      <c r="K154" s="459"/>
      <c r="L154" s="466"/>
      <c r="M154" s="459"/>
      <c r="N154" s="467"/>
      <c r="O154" s="412"/>
      <c r="P154" s="412"/>
      <c r="Q154" s="412"/>
      <c r="R154" s="412"/>
      <c r="S154" s="412"/>
      <c r="T154" s="412"/>
      <c r="U154" s="412"/>
      <c r="V154" s="412"/>
      <c r="W154" s="412"/>
      <c r="X154" s="412"/>
      <c r="Y154" s="412"/>
      <c r="Z154" s="412"/>
      <c r="AA154" s="412"/>
      <c r="AB154" s="412"/>
      <c r="AC154" s="412"/>
      <c r="AD154" s="412"/>
      <c r="AE154" s="412"/>
      <c r="AF154" s="447"/>
      <c r="AG154" s="455"/>
      <c r="AH154" s="412"/>
      <c r="AI154" s="411" t="s">
        <v>71</v>
      </c>
      <c r="AJ154" s="412"/>
      <c r="AK154" s="455"/>
      <c r="AL154" s="455"/>
      <c r="AM154" s="412"/>
      <c r="AN154" s="455"/>
      <c r="AO154" s="406"/>
      <c r="AP154" s="406"/>
      <c r="AQ154" s="406"/>
      <c r="AR154" s="406"/>
      <c r="AS154" s="406"/>
      <c r="AT154" s="406"/>
      <c r="AU154" s="406"/>
    </row>
    <row r="155" spans="1:47" s="4" customFormat="1" ht="15" customHeight="1" x14ac:dyDescent="0.25">
      <c r="A155" s="456"/>
      <c r="B155" s="457"/>
      <c r="C155" s="854" t="s">
        <v>74</v>
      </c>
      <c r="D155" s="854"/>
      <c r="E155" s="854"/>
      <c r="F155" s="468"/>
      <c r="G155" s="469"/>
      <c r="H155" s="469"/>
      <c r="I155" s="469"/>
      <c r="J155" s="470">
        <v>165.95</v>
      </c>
      <c r="K155" s="469"/>
      <c r="L155" s="470">
        <v>9.9600000000000009</v>
      </c>
      <c r="M155" s="469"/>
      <c r="N155" s="478">
        <v>352.78</v>
      </c>
      <c r="O155" s="412"/>
      <c r="P155" s="412"/>
      <c r="Q155" s="412"/>
      <c r="R155" s="412"/>
      <c r="S155" s="412"/>
      <c r="T155" s="412"/>
      <c r="U155" s="412"/>
      <c r="V155" s="412"/>
      <c r="W155" s="412"/>
      <c r="X155" s="412"/>
      <c r="Y155" s="412"/>
      <c r="Z155" s="412"/>
      <c r="AA155" s="412"/>
      <c r="AB155" s="412"/>
      <c r="AC155" s="412"/>
      <c r="AD155" s="412"/>
      <c r="AE155" s="412"/>
      <c r="AF155" s="447"/>
      <c r="AG155" s="455"/>
      <c r="AH155" s="412"/>
      <c r="AI155" s="412"/>
      <c r="AJ155" s="411" t="s">
        <v>74</v>
      </c>
      <c r="AK155" s="455"/>
      <c r="AL155" s="455"/>
      <c r="AM155" s="412"/>
      <c r="AN155" s="455"/>
      <c r="AO155" s="406"/>
      <c r="AP155" s="406"/>
      <c r="AQ155" s="406"/>
      <c r="AR155" s="406"/>
      <c r="AS155" s="406"/>
      <c r="AT155" s="406"/>
      <c r="AU155" s="406"/>
    </row>
    <row r="156" spans="1:47" s="4" customFormat="1" ht="15" x14ac:dyDescent="0.25">
      <c r="A156" s="463"/>
      <c r="B156" s="457"/>
      <c r="C156" s="853" t="s">
        <v>75</v>
      </c>
      <c r="D156" s="853"/>
      <c r="E156" s="853"/>
      <c r="F156" s="458"/>
      <c r="G156" s="459"/>
      <c r="H156" s="459"/>
      <c r="I156" s="459"/>
      <c r="J156" s="466"/>
      <c r="K156" s="459"/>
      <c r="L156" s="460">
        <v>9.9600000000000009</v>
      </c>
      <c r="M156" s="459"/>
      <c r="N156" s="477">
        <v>352.78</v>
      </c>
      <c r="O156" s="412"/>
      <c r="P156" s="412"/>
      <c r="Q156" s="412"/>
      <c r="R156" s="412"/>
      <c r="S156" s="412"/>
      <c r="T156" s="412"/>
      <c r="U156" s="412"/>
      <c r="V156" s="412"/>
      <c r="W156" s="412"/>
      <c r="X156" s="412"/>
      <c r="Y156" s="412"/>
      <c r="Z156" s="412"/>
      <c r="AA156" s="412"/>
      <c r="AB156" s="412"/>
      <c r="AC156" s="412"/>
      <c r="AD156" s="412"/>
      <c r="AE156" s="412"/>
      <c r="AF156" s="447"/>
      <c r="AG156" s="455"/>
      <c r="AH156" s="412"/>
      <c r="AI156" s="411" t="s">
        <v>75</v>
      </c>
      <c r="AJ156" s="412"/>
      <c r="AK156" s="455"/>
      <c r="AL156" s="455"/>
      <c r="AM156" s="412"/>
      <c r="AN156" s="455"/>
      <c r="AO156" s="406"/>
      <c r="AP156" s="406"/>
      <c r="AQ156" s="406"/>
      <c r="AR156" s="406"/>
      <c r="AS156" s="406"/>
      <c r="AT156" s="406"/>
      <c r="AU156" s="406"/>
    </row>
    <row r="157" spans="1:47" s="4" customFormat="1" ht="23.25" customHeight="1" x14ac:dyDescent="0.25">
      <c r="A157" s="463"/>
      <c r="B157" s="457" t="s">
        <v>750</v>
      </c>
      <c r="C157" s="853" t="s">
        <v>751</v>
      </c>
      <c r="D157" s="853"/>
      <c r="E157" s="853"/>
      <c r="F157" s="458" t="s">
        <v>78</v>
      </c>
      <c r="G157" s="465">
        <v>74</v>
      </c>
      <c r="H157" s="459"/>
      <c r="I157" s="465">
        <v>74</v>
      </c>
      <c r="J157" s="466"/>
      <c r="K157" s="459"/>
      <c r="L157" s="460">
        <v>7.37</v>
      </c>
      <c r="M157" s="459"/>
      <c r="N157" s="477">
        <v>261.06</v>
      </c>
      <c r="O157" s="412"/>
      <c r="P157" s="412"/>
      <c r="Q157" s="412"/>
      <c r="R157" s="412"/>
      <c r="S157" s="412"/>
      <c r="T157" s="412"/>
      <c r="U157" s="412"/>
      <c r="V157" s="412"/>
      <c r="W157" s="412"/>
      <c r="X157" s="412"/>
      <c r="Y157" s="412"/>
      <c r="Z157" s="412"/>
      <c r="AA157" s="412"/>
      <c r="AB157" s="412"/>
      <c r="AC157" s="412"/>
      <c r="AD157" s="412"/>
      <c r="AE157" s="412"/>
      <c r="AF157" s="447"/>
      <c r="AG157" s="455"/>
      <c r="AH157" s="412"/>
      <c r="AI157" s="411" t="s">
        <v>751</v>
      </c>
      <c r="AJ157" s="412"/>
      <c r="AK157" s="455"/>
      <c r="AL157" s="455"/>
      <c r="AM157" s="412"/>
      <c r="AN157" s="455"/>
      <c r="AO157" s="406"/>
      <c r="AP157" s="406"/>
      <c r="AQ157" s="406"/>
      <c r="AR157" s="406"/>
      <c r="AS157" s="406"/>
      <c r="AT157" s="406"/>
      <c r="AU157" s="406"/>
    </row>
    <row r="158" spans="1:47" s="4" customFormat="1" ht="23.25" customHeight="1" x14ac:dyDescent="0.25">
      <c r="A158" s="463"/>
      <c r="B158" s="457" t="s">
        <v>752</v>
      </c>
      <c r="C158" s="853" t="s">
        <v>753</v>
      </c>
      <c r="D158" s="853"/>
      <c r="E158" s="853"/>
      <c r="F158" s="458" t="s">
        <v>78</v>
      </c>
      <c r="G158" s="465">
        <v>36</v>
      </c>
      <c r="H158" s="459"/>
      <c r="I158" s="465">
        <v>36</v>
      </c>
      <c r="J158" s="466"/>
      <c r="K158" s="459"/>
      <c r="L158" s="460">
        <v>3.59</v>
      </c>
      <c r="M158" s="459"/>
      <c r="N158" s="477">
        <v>127</v>
      </c>
      <c r="O158" s="412"/>
      <c r="P158" s="412"/>
      <c r="Q158" s="412"/>
      <c r="R158" s="412"/>
      <c r="S158" s="412"/>
      <c r="T158" s="412"/>
      <c r="U158" s="412"/>
      <c r="V158" s="412"/>
      <c r="W158" s="412"/>
      <c r="X158" s="412"/>
      <c r="Y158" s="412"/>
      <c r="Z158" s="412"/>
      <c r="AA158" s="412"/>
      <c r="AB158" s="412"/>
      <c r="AC158" s="412"/>
      <c r="AD158" s="412"/>
      <c r="AE158" s="412"/>
      <c r="AF158" s="447"/>
      <c r="AG158" s="455"/>
      <c r="AH158" s="412"/>
      <c r="AI158" s="411" t="s">
        <v>753</v>
      </c>
      <c r="AJ158" s="412"/>
      <c r="AK158" s="455"/>
      <c r="AL158" s="455"/>
      <c r="AM158" s="412"/>
      <c r="AN158" s="455"/>
      <c r="AO158" s="406"/>
      <c r="AP158" s="406"/>
      <c r="AQ158" s="406"/>
      <c r="AR158" s="406"/>
      <c r="AS158" s="406"/>
      <c r="AT158" s="406"/>
      <c r="AU158" s="406"/>
    </row>
    <row r="159" spans="1:47" s="4" customFormat="1" ht="15" customHeight="1" x14ac:dyDescent="0.25">
      <c r="A159" s="472"/>
      <c r="B159" s="473"/>
      <c r="C159" s="847" t="s">
        <v>81</v>
      </c>
      <c r="D159" s="847"/>
      <c r="E159" s="847"/>
      <c r="F159" s="450"/>
      <c r="G159" s="451"/>
      <c r="H159" s="451"/>
      <c r="I159" s="451"/>
      <c r="J159" s="453"/>
      <c r="K159" s="451"/>
      <c r="L159" s="476">
        <v>20.92</v>
      </c>
      <c r="M159" s="469"/>
      <c r="N159" s="479">
        <v>740.84</v>
      </c>
      <c r="O159" s="412"/>
      <c r="P159" s="412"/>
      <c r="Q159" s="412"/>
      <c r="R159" s="412"/>
      <c r="S159" s="412"/>
      <c r="T159" s="412"/>
      <c r="U159" s="412"/>
      <c r="V159" s="412"/>
      <c r="W159" s="412"/>
      <c r="X159" s="412"/>
      <c r="Y159" s="412"/>
      <c r="Z159" s="412"/>
      <c r="AA159" s="412"/>
      <c r="AB159" s="412"/>
      <c r="AC159" s="412"/>
      <c r="AD159" s="412"/>
      <c r="AE159" s="412"/>
      <c r="AF159" s="447"/>
      <c r="AG159" s="455"/>
      <c r="AH159" s="412"/>
      <c r="AI159" s="412"/>
      <c r="AJ159" s="412"/>
      <c r="AK159" s="455" t="s">
        <v>81</v>
      </c>
      <c r="AL159" s="455"/>
      <c r="AM159" s="412"/>
      <c r="AN159" s="455"/>
      <c r="AO159" s="406"/>
      <c r="AP159" s="406"/>
      <c r="AQ159" s="406"/>
      <c r="AR159" s="406"/>
      <c r="AS159" s="406"/>
      <c r="AT159" s="406"/>
      <c r="AU159" s="406"/>
    </row>
    <row r="160" spans="1:47" s="4" customFormat="1" ht="0" hidden="1" customHeight="1" x14ac:dyDescent="0.25">
      <c r="A160" s="448" t="s">
        <v>165</v>
      </c>
      <c r="B160" s="449" t="s">
        <v>1630</v>
      </c>
      <c r="C160" s="847" t="s">
        <v>1631</v>
      </c>
      <c r="D160" s="847"/>
      <c r="E160" s="847"/>
      <c r="F160" s="450" t="s">
        <v>174</v>
      </c>
      <c r="G160" s="451">
        <v>6</v>
      </c>
      <c r="H160" s="452">
        <v>1</v>
      </c>
      <c r="I160" s="452">
        <v>6</v>
      </c>
      <c r="J160" s="453"/>
      <c r="K160" s="451"/>
      <c r="L160" s="453"/>
      <c r="M160" s="451"/>
      <c r="N160" s="454"/>
      <c r="O160" s="412"/>
      <c r="P160" s="412"/>
      <c r="Q160" s="412"/>
      <c r="R160" s="412"/>
      <c r="S160" s="412"/>
      <c r="T160" s="412"/>
      <c r="U160" s="412"/>
      <c r="V160" s="412"/>
      <c r="W160" s="412"/>
      <c r="X160" s="412"/>
      <c r="Y160" s="412"/>
      <c r="Z160" s="412"/>
      <c r="AA160" s="412"/>
      <c r="AB160" s="412"/>
      <c r="AC160" s="412"/>
      <c r="AD160" s="412"/>
      <c r="AE160" s="412"/>
      <c r="AF160" s="447"/>
      <c r="AG160" s="455" t="s">
        <v>1631</v>
      </c>
      <c r="AH160" s="412"/>
      <c r="AI160" s="412"/>
      <c r="AJ160" s="412"/>
      <c r="AK160" s="455"/>
      <c r="AL160" s="455"/>
      <c r="AM160" s="412"/>
      <c r="AN160" s="455"/>
      <c r="AO160" s="406"/>
      <c r="AP160" s="406"/>
      <c r="AQ160" s="406"/>
      <c r="AR160" s="406"/>
      <c r="AS160" s="406"/>
      <c r="AT160" s="406"/>
      <c r="AU160" s="406"/>
    </row>
    <row r="161" spans="1:47" s="4" customFormat="1" ht="15" customHeight="1" x14ac:dyDescent="0.25">
      <c r="A161" s="456"/>
      <c r="B161" s="457" t="s">
        <v>60</v>
      </c>
      <c r="C161" s="853" t="s">
        <v>66</v>
      </c>
      <c r="D161" s="853"/>
      <c r="E161" s="853"/>
      <c r="F161" s="458"/>
      <c r="G161" s="459"/>
      <c r="H161" s="459"/>
      <c r="I161" s="459"/>
      <c r="J161" s="460">
        <v>4.0999999999999996</v>
      </c>
      <c r="K161" s="459"/>
      <c r="L161" s="460">
        <v>24.6</v>
      </c>
      <c r="M161" s="461">
        <v>35.42</v>
      </c>
      <c r="N161" s="477">
        <v>871.33</v>
      </c>
      <c r="O161" s="412"/>
      <c r="P161" s="412"/>
      <c r="Q161" s="412"/>
      <c r="R161" s="412"/>
      <c r="S161" s="412"/>
      <c r="T161" s="412"/>
      <c r="U161" s="412"/>
      <c r="V161" s="412"/>
      <c r="W161" s="412"/>
      <c r="X161" s="412"/>
      <c r="Y161" s="412"/>
      <c r="Z161" s="412"/>
      <c r="AA161" s="412"/>
      <c r="AB161" s="412"/>
      <c r="AC161" s="412"/>
      <c r="AD161" s="412"/>
      <c r="AE161" s="412"/>
      <c r="AF161" s="447"/>
      <c r="AG161" s="455"/>
      <c r="AH161" s="411" t="s">
        <v>66</v>
      </c>
      <c r="AI161" s="412"/>
      <c r="AJ161" s="412"/>
      <c r="AK161" s="455"/>
      <c r="AL161" s="455"/>
      <c r="AM161" s="412"/>
      <c r="AN161" s="455"/>
      <c r="AO161" s="406"/>
      <c r="AP161" s="406"/>
      <c r="AQ161" s="406"/>
      <c r="AR161" s="406"/>
      <c r="AS161" s="406"/>
      <c r="AT161" s="406"/>
      <c r="AU161" s="406"/>
    </row>
    <row r="162" spans="1:47" s="4" customFormat="1" ht="15" customHeight="1" x14ac:dyDescent="0.25">
      <c r="A162" s="463"/>
      <c r="B162" s="457"/>
      <c r="C162" s="853" t="s">
        <v>71</v>
      </c>
      <c r="D162" s="853"/>
      <c r="E162" s="853"/>
      <c r="F162" s="458" t="s">
        <v>72</v>
      </c>
      <c r="G162" s="461">
        <v>0.32</v>
      </c>
      <c r="H162" s="459"/>
      <c r="I162" s="461">
        <v>1.92</v>
      </c>
      <c r="J162" s="466"/>
      <c r="K162" s="459"/>
      <c r="L162" s="466"/>
      <c r="M162" s="459"/>
      <c r="N162" s="467"/>
      <c r="O162" s="412"/>
      <c r="P162" s="412"/>
      <c r="Q162" s="412"/>
      <c r="R162" s="412"/>
      <c r="S162" s="412"/>
      <c r="T162" s="412"/>
      <c r="U162" s="412"/>
      <c r="V162" s="412"/>
      <c r="W162" s="412"/>
      <c r="X162" s="412"/>
      <c r="Y162" s="412"/>
      <c r="Z162" s="412"/>
      <c r="AA162" s="412"/>
      <c r="AB162" s="412"/>
      <c r="AC162" s="412"/>
      <c r="AD162" s="412"/>
      <c r="AE162" s="412"/>
      <c r="AF162" s="447"/>
      <c r="AG162" s="455"/>
      <c r="AH162" s="412"/>
      <c r="AI162" s="411" t="s">
        <v>71</v>
      </c>
      <c r="AJ162" s="412"/>
      <c r="AK162" s="455"/>
      <c r="AL162" s="455"/>
      <c r="AM162" s="412"/>
      <c r="AN162" s="455"/>
      <c r="AO162" s="406"/>
      <c r="AP162" s="406"/>
      <c r="AQ162" s="406"/>
      <c r="AR162" s="406"/>
      <c r="AS162" s="406"/>
      <c r="AT162" s="406"/>
      <c r="AU162" s="406"/>
    </row>
    <row r="163" spans="1:47" s="4" customFormat="1" ht="15" customHeight="1" x14ac:dyDescent="0.25">
      <c r="A163" s="456"/>
      <c r="B163" s="457"/>
      <c r="C163" s="854" t="s">
        <v>74</v>
      </c>
      <c r="D163" s="854"/>
      <c r="E163" s="854"/>
      <c r="F163" s="468"/>
      <c r="G163" s="469"/>
      <c r="H163" s="469"/>
      <c r="I163" s="469"/>
      <c r="J163" s="470">
        <v>4.0999999999999996</v>
      </c>
      <c r="K163" s="469"/>
      <c r="L163" s="470">
        <v>24.6</v>
      </c>
      <c r="M163" s="469"/>
      <c r="N163" s="478">
        <v>871.33</v>
      </c>
      <c r="O163" s="412"/>
      <c r="P163" s="412"/>
      <c r="Q163" s="412"/>
      <c r="R163" s="412"/>
      <c r="S163" s="412"/>
      <c r="T163" s="412"/>
      <c r="U163" s="412"/>
      <c r="V163" s="412"/>
      <c r="W163" s="412"/>
      <c r="X163" s="412"/>
      <c r="Y163" s="412"/>
      <c r="Z163" s="412"/>
      <c r="AA163" s="412"/>
      <c r="AB163" s="412"/>
      <c r="AC163" s="412"/>
      <c r="AD163" s="412"/>
      <c r="AE163" s="412"/>
      <c r="AF163" s="447"/>
      <c r="AG163" s="455"/>
      <c r="AH163" s="412"/>
      <c r="AI163" s="412"/>
      <c r="AJ163" s="411" t="s">
        <v>74</v>
      </c>
      <c r="AK163" s="455"/>
      <c r="AL163" s="455"/>
      <c r="AM163" s="412"/>
      <c r="AN163" s="455"/>
      <c r="AO163" s="406"/>
      <c r="AP163" s="406"/>
      <c r="AQ163" s="406"/>
      <c r="AR163" s="406"/>
      <c r="AS163" s="406"/>
      <c r="AT163" s="406"/>
      <c r="AU163" s="406"/>
    </row>
    <row r="164" spans="1:47" s="4" customFormat="1" ht="15" customHeight="1" x14ac:dyDescent="0.25">
      <c r="A164" s="463"/>
      <c r="B164" s="457"/>
      <c r="C164" s="853" t="s">
        <v>75</v>
      </c>
      <c r="D164" s="853"/>
      <c r="E164" s="853"/>
      <c r="F164" s="458"/>
      <c r="G164" s="459"/>
      <c r="H164" s="459"/>
      <c r="I164" s="459"/>
      <c r="J164" s="466"/>
      <c r="K164" s="459"/>
      <c r="L164" s="460">
        <v>24.6</v>
      </c>
      <c r="M164" s="459"/>
      <c r="N164" s="477">
        <v>871.33</v>
      </c>
      <c r="O164" s="412"/>
      <c r="P164" s="412"/>
      <c r="Q164" s="412"/>
      <c r="R164" s="412"/>
      <c r="S164" s="412"/>
      <c r="T164" s="412"/>
      <c r="U164" s="412"/>
      <c r="V164" s="412"/>
      <c r="W164" s="412"/>
      <c r="X164" s="412"/>
      <c r="Y164" s="412"/>
      <c r="Z164" s="412"/>
      <c r="AA164" s="412"/>
      <c r="AB164" s="412"/>
      <c r="AC164" s="412"/>
      <c r="AD164" s="412"/>
      <c r="AE164" s="412"/>
      <c r="AF164" s="447"/>
      <c r="AG164" s="455"/>
      <c r="AH164" s="412"/>
      <c r="AI164" s="411" t="s">
        <v>75</v>
      </c>
      <c r="AJ164" s="412"/>
      <c r="AK164" s="455"/>
      <c r="AL164" s="455"/>
      <c r="AM164" s="412"/>
      <c r="AN164" s="455"/>
      <c r="AO164" s="406"/>
      <c r="AP164" s="406"/>
      <c r="AQ164" s="406"/>
      <c r="AR164" s="406"/>
      <c r="AS164" s="406"/>
      <c r="AT164" s="406"/>
      <c r="AU164" s="406"/>
    </row>
    <row r="165" spans="1:47" s="4" customFormat="1" ht="15" customHeight="1" x14ac:dyDescent="0.25">
      <c r="A165" s="463"/>
      <c r="B165" s="457" t="s">
        <v>750</v>
      </c>
      <c r="C165" s="853" t="s">
        <v>751</v>
      </c>
      <c r="D165" s="853"/>
      <c r="E165" s="853"/>
      <c r="F165" s="458" t="s">
        <v>78</v>
      </c>
      <c r="G165" s="465">
        <v>74</v>
      </c>
      <c r="H165" s="459"/>
      <c r="I165" s="465">
        <v>74</v>
      </c>
      <c r="J165" s="466"/>
      <c r="K165" s="459"/>
      <c r="L165" s="460">
        <v>18.2</v>
      </c>
      <c r="M165" s="459"/>
      <c r="N165" s="477">
        <v>644.78</v>
      </c>
      <c r="O165" s="412"/>
      <c r="P165" s="412"/>
      <c r="Q165" s="412"/>
      <c r="R165" s="412"/>
      <c r="S165" s="412"/>
      <c r="T165" s="412"/>
      <c r="U165" s="412"/>
      <c r="V165" s="412"/>
      <c r="W165" s="412"/>
      <c r="X165" s="412"/>
      <c r="Y165" s="412"/>
      <c r="Z165" s="412"/>
      <c r="AA165" s="412"/>
      <c r="AB165" s="412"/>
      <c r="AC165" s="412"/>
      <c r="AD165" s="412"/>
      <c r="AE165" s="412"/>
      <c r="AF165" s="447"/>
      <c r="AG165" s="455"/>
      <c r="AH165" s="412"/>
      <c r="AI165" s="411" t="s">
        <v>751</v>
      </c>
      <c r="AJ165" s="412"/>
      <c r="AK165" s="455"/>
      <c r="AL165" s="455"/>
      <c r="AM165" s="412"/>
      <c r="AN165" s="455"/>
      <c r="AO165" s="406"/>
      <c r="AP165" s="406"/>
      <c r="AQ165" s="406"/>
      <c r="AR165" s="406"/>
      <c r="AS165" s="406"/>
      <c r="AT165" s="406"/>
      <c r="AU165" s="406"/>
    </row>
    <row r="166" spans="1:47" s="4" customFormat="1" ht="15" customHeight="1" x14ac:dyDescent="0.25">
      <c r="A166" s="463"/>
      <c r="B166" s="457" t="s">
        <v>752</v>
      </c>
      <c r="C166" s="853" t="s">
        <v>753</v>
      </c>
      <c r="D166" s="853"/>
      <c r="E166" s="853"/>
      <c r="F166" s="458" t="s">
        <v>78</v>
      </c>
      <c r="G166" s="465">
        <v>36</v>
      </c>
      <c r="H166" s="459"/>
      <c r="I166" s="465">
        <v>36</v>
      </c>
      <c r="J166" s="466"/>
      <c r="K166" s="459"/>
      <c r="L166" s="460">
        <v>8.86</v>
      </c>
      <c r="M166" s="459"/>
      <c r="N166" s="477">
        <v>313.68</v>
      </c>
      <c r="O166" s="412"/>
      <c r="P166" s="412"/>
      <c r="Q166" s="412"/>
      <c r="R166" s="412"/>
      <c r="S166" s="412"/>
      <c r="T166" s="412"/>
      <c r="U166" s="412"/>
      <c r="V166" s="412"/>
      <c r="W166" s="412"/>
      <c r="X166" s="412"/>
      <c r="Y166" s="412"/>
      <c r="Z166" s="412"/>
      <c r="AA166" s="412"/>
      <c r="AB166" s="412"/>
      <c r="AC166" s="412"/>
      <c r="AD166" s="412"/>
      <c r="AE166" s="412"/>
      <c r="AF166" s="447"/>
      <c r="AG166" s="455"/>
      <c r="AH166" s="412"/>
      <c r="AI166" s="411" t="s">
        <v>753</v>
      </c>
      <c r="AJ166" s="412"/>
      <c r="AK166" s="455"/>
      <c r="AL166" s="455"/>
      <c r="AM166" s="412"/>
      <c r="AN166" s="455"/>
      <c r="AO166" s="406"/>
      <c r="AP166" s="406"/>
      <c r="AQ166" s="406"/>
      <c r="AR166" s="406"/>
      <c r="AS166" s="406"/>
      <c r="AT166" s="406"/>
      <c r="AU166" s="406"/>
    </row>
    <row r="167" spans="1:47" s="4" customFormat="1" ht="15" customHeight="1" x14ac:dyDescent="0.25">
      <c r="A167" s="472"/>
      <c r="B167" s="473"/>
      <c r="C167" s="847" t="s">
        <v>81</v>
      </c>
      <c r="D167" s="847"/>
      <c r="E167" s="847"/>
      <c r="F167" s="450"/>
      <c r="G167" s="451"/>
      <c r="H167" s="451"/>
      <c r="I167" s="451"/>
      <c r="J167" s="453"/>
      <c r="K167" s="451"/>
      <c r="L167" s="476">
        <v>51.66</v>
      </c>
      <c r="M167" s="469"/>
      <c r="N167" s="475">
        <v>1829.79</v>
      </c>
      <c r="O167" s="412"/>
      <c r="P167" s="412"/>
      <c r="Q167" s="412"/>
      <c r="R167" s="412"/>
      <c r="S167" s="412"/>
      <c r="T167" s="412"/>
      <c r="U167" s="412"/>
      <c r="V167" s="412"/>
      <c r="W167" s="412"/>
      <c r="X167" s="412"/>
      <c r="Y167" s="412"/>
      <c r="Z167" s="412"/>
      <c r="AA167" s="412"/>
      <c r="AB167" s="412"/>
      <c r="AC167" s="412"/>
      <c r="AD167" s="412"/>
      <c r="AE167" s="412"/>
      <c r="AF167" s="447"/>
      <c r="AG167" s="455"/>
      <c r="AH167" s="412"/>
      <c r="AI167" s="412"/>
      <c r="AJ167" s="412"/>
      <c r="AK167" s="455" t="s">
        <v>81</v>
      </c>
      <c r="AL167" s="455"/>
      <c r="AM167" s="412"/>
      <c r="AN167" s="455"/>
      <c r="AO167" s="406"/>
      <c r="AP167" s="406"/>
      <c r="AQ167" s="406"/>
      <c r="AR167" s="406"/>
      <c r="AS167" s="406"/>
      <c r="AT167" s="406"/>
      <c r="AU167" s="406"/>
    </row>
    <row r="168" spans="1:47" s="4" customFormat="1" ht="15" customHeight="1" x14ac:dyDescent="0.25">
      <c r="A168" s="448" t="s">
        <v>168</v>
      </c>
      <c r="B168" s="449" t="s">
        <v>1761</v>
      </c>
      <c r="C168" s="847" t="s">
        <v>1762</v>
      </c>
      <c r="D168" s="847"/>
      <c r="E168" s="847"/>
      <c r="F168" s="450" t="s">
        <v>1763</v>
      </c>
      <c r="G168" s="451">
        <v>28</v>
      </c>
      <c r="H168" s="452">
        <v>1</v>
      </c>
      <c r="I168" s="452">
        <v>28</v>
      </c>
      <c r="J168" s="453"/>
      <c r="K168" s="451"/>
      <c r="L168" s="453"/>
      <c r="M168" s="451"/>
      <c r="N168" s="454"/>
      <c r="O168" s="412"/>
      <c r="P168" s="412"/>
      <c r="Q168" s="412"/>
      <c r="R168" s="412"/>
      <c r="S168" s="412"/>
      <c r="T168" s="412"/>
      <c r="U168" s="412"/>
      <c r="V168" s="412"/>
      <c r="W168" s="412"/>
      <c r="X168" s="412"/>
      <c r="Y168" s="412"/>
      <c r="Z168" s="412"/>
      <c r="AA168" s="412"/>
      <c r="AB168" s="412"/>
      <c r="AC168" s="412"/>
      <c r="AD168" s="412"/>
      <c r="AE168" s="412"/>
      <c r="AF168" s="447"/>
      <c r="AG168" s="455" t="s">
        <v>1762</v>
      </c>
      <c r="AH168" s="412"/>
      <c r="AI168" s="412"/>
      <c r="AJ168" s="412"/>
      <c r="AK168" s="455"/>
      <c r="AL168" s="455"/>
      <c r="AM168" s="412"/>
      <c r="AN168" s="455"/>
      <c r="AO168" s="406"/>
      <c r="AP168" s="406"/>
      <c r="AQ168" s="406"/>
      <c r="AR168" s="406"/>
      <c r="AS168" s="406"/>
      <c r="AT168" s="406"/>
      <c r="AU168" s="406"/>
    </row>
    <row r="169" spans="1:47" s="4" customFormat="1" ht="15" customHeight="1" x14ac:dyDescent="0.25">
      <c r="A169" s="456"/>
      <c r="B169" s="457" t="s">
        <v>60</v>
      </c>
      <c r="C169" s="853" t="s">
        <v>66</v>
      </c>
      <c r="D169" s="853"/>
      <c r="E169" s="853"/>
      <c r="F169" s="458"/>
      <c r="G169" s="459"/>
      <c r="H169" s="459"/>
      <c r="I169" s="459"/>
      <c r="J169" s="460">
        <v>19.52</v>
      </c>
      <c r="K169" s="459"/>
      <c r="L169" s="460">
        <v>546.55999999999995</v>
      </c>
      <c r="M169" s="461">
        <v>35.42</v>
      </c>
      <c r="N169" s="462">
        <v>19359.16</v>
      </c>
      <c r="O169" s="412"/>
      <c r="P169" s="412"/>
      <c r="Q169" s="412"/>
      <c r="R169" s="412"/>
      <c r="S169" s="412"/>
      <c r="T169" s="412"/>
      <c r="U169" s="412"/>
      <c r="V169" s="412"/>
      <c r="W169" s="412"/>
      <c r="X169" s="412"/>
      <c r="Y169" s="412"/>
      <c r="Z169" s="412"/>
      <c r="AA169" s="412"/>
      <c r="AB169" s="412"/>
      <c r="AC169" s="412"/>
      <c r="AD169" s="412"/>
      <c r="AE169" s="412"/>
      <c r="AF169" s="447"/>
      <c r="AG169" s="455"/>
      <c r="AH169" s="411" t="s">
        <v>66</v>
      </c>
      <c r="AI169" s="412"/>
      <c r="AJ169" s="412"/>
      <c r="AK169" s="455"/>
      <c r="AL169" s="455"/>
      <c r="AM169" s="412"/>
      <c r="AN169" s="455"/>
      <c r="AO169" s="406"/>
      <c r="AP169" s="406"/>
      <c r="AQ169" s="406"/>
      <c r="AR169" s="406"/>
      <c r="AS169" s="406"/>
      <c r="AT169" s="406"/>
      <c r="AU169" s="406"/>
    </row>
    <row r="170" spans="1:47" s="4" customFormat="1" ht="15" customHeight="1" x14ac:dyDescent="0.25">
      <c r="A170" s="463"/>
      <c r="B170" s="457"/>
      <c r="C170" s="853" t="s">
        <v>71</v>
      </c>
      <c r="D170" s="853"/>
      <c r="E170" s="853"/>
      <c r="F170" s="458" t="s">
        <v>72</v>
      </c>
      <c r="G170" s="461">
        <v>1.62</v>
      </c>
      <c r="H170" s="459"/>
      <c r="I170" s="461">
        <v>45.36</v>
      </c>
      <c r="J170" s="466"/>
      <c r="K170" s="459"/>
      <c r="L170" s="466"/>
      <c r="M170" s="459"/>
      <c r="N170" s="467"/>
      <c r="O170" s="412"/>
      <c r="P170" s="412"/>
      <c r="Q170" s="412"/>
      <c r="R170" s="412"/>
      <c r="S170" s="412"/>
      <c r="T170" s="412"/>
      <c r="U170" s="412"/>
      <c r="V170" s="412"/>
      <c r="W170" s="412"/>
      <c r="X170" s="412"/>
      <c r="Y170" s="412"/>
      <c r="Z170" s="412"/>
      <c r="AA170" s="412"/>
      <c r="AB170" s="412"/>
      <c r="AC170" s="412"/>
      <c r="AD170" s="412"/>
      <c r="AE170" s="412"/>
      <c r="AF170" s="447"/>
      <c r="AG170" s="455"/>
      <c r="AH170" s="412"/>
      <c r="AI170" s="411" t="s">
        <v>71</v>
      </c>
      <c r="AJ170" s="412"/>
      <c r="AK170" s="455"/>
      <c r="AL170" s="455"/>
      <c r="AM170" s="412"/>
      <c r="AN170" s="455"/>
      <c r="AO170" s="406"/>
      <c r="AP170" s="406"/>
      <c r="AQ170" s="406"/>
      <c r="AR170" s="406"/>
      <c r="AS170" s="406"/>
      <c r="AT170" s="406"/>
      <c r="AU170" s="406"/>
    </row>
    <row r="171" spans="1:47" s="4" customFormat="1" ht="15" customHeight="1" x14ac:dyDescent="0.25">
      <c r="A171" s="456"/>
      <c r="B171" s="457"/>
      <c r="C171" s="854" t="s">
        <v>74</v>
      </c>
      <c r="D171" s="854"/>
      <c r="E171" s="854"/>
      <c r="F171" s="468"/>
      <c r="G171" s="469"/>
      <c r="H171" s="469"/>
      <c r="I171" s="469"/>
      <c r="J171" s="470">
        <v>19.52</v>
      </c>
      <c r="K171" s="469"/>
      <c r="L171" s="470">
        <v>546.55999999999995</v>
      </c>
      <c r="M171" s="469"/>
      <c r="N171" s="471">
        <v>19359.16</v>
      </c>
      <c r="O171" s="412"/>
      <c r="P171" s="412"/>
      <c r="Q171" s="412"/>
      <c r="R171" s="412"/>
      <c r="S171" s="412"/>
      <c r="T171" s="412"/>
      <c r="U171" s="412"/>
      <c r="V171" s="412"/>
      <c r="W171" s="412"/>
      <c r="X171" s="412"/>
      <c r="Y171" s="412"/>
      <c r="Z171" s="412"/>
      <c r="AA171" s="412"/>
      <c r="AB171" s="412"/>
      <c r="AC171" s="412"/>
      <c r="AD171" s="412"/>
      <c r="AE171" s="412"/>
      <c r="AF171" s="447"/>
      <c r="AG171" s="455"/>
      <c r="AH171" s="412"/>
      <c r="AI171" s="412"/>
      <c r="AJ171" s="411" t="s">
        <v>74</v>
      </c>
      <c r="AK171" s="455"/>
      <c r="AL171" s="455"/>
      <c r="AM171" s="412"/>
      <c r="AN171" s="455"/>
      <c r="AO171" s="406"/>
      <c r="AP171" s="406"/>
      <c r="AQ171" s="406"/>
      <c r="AR171" s="406"/>
      <c r="AS171" s="406"/>
      <c r="AT171" s="406"/>
      <c r="AU171" s="406"/>
    </row>
    <row r="172" spans="1:47" s="4" customFormat="1" ht="15" customHeight="1" x14ac:dyDescent="0.25">
      <c r="A172" s="463"/>
      <c r="B172" s="457"/>
      <c r="C172" s="853" t="s">
        <v>75</v>
      </c>
      <c r="D172" s="853"/>
      <c r="E172" s="853"/>
      <c r="F172" s="458"/>
      <c r="G172" s="459"/>
      <c r="H172" s="459"/>
      <c r="I172" s="459"/>
      <c r="J172" s="466"/>
      <c r="K172" s="459"/>
      <c r="L172" s="460">
        <v>546.55999999999995</v>
      </c>
      <c r="M172" s="459"/>
      <c r="N172" s="462">
        <v>19359.16</v>
      </c>
      <c r="O172" s="412"/>
      <c r="P172" s="412"/>
      <c r="Q172" s="412"/>
      <c r="R172" s="412"/>
      <c r="S172" s="412"/>
      <c r="T172" s="412"/>
      <c r="U172" s="412"/>
      <c r="V172" s="412"/>
      <c r="W172" s="412"/>
      <c r="X172" s="412"/>
      <c r="Y172" s="412"/>
      <c r="Z172" s="412"/>
      <c r="AA172" s="412"/>
      <c r="AB172" s="412"/>
      <c r="AC172" s="412"/>
      <c r="AD172" s="412"/>
      <c r="AE172" s="412"/>
      <c r="AF172" s="447"/>
      <c r="AG172" s="455"/>
      <c r="AH172" s="412"/>
      <c r="AI172" s="411" t="s">
        <v>75</v>
      </c>
      <c r="AJ172" s="412"/>
      <c r="AK172" s="455"/>
      <c r="AL172" s="455"/>
      <c r="AM172" s="412"/>
      <c r="AN172" s="455"/>
      <c r="AO172" s="406"/>
      <c r="AP172" s="406"/>
      <c r="AQ172" s="406"/>
      <c r="AR172" s="406"/>
      <c r="AS172" s="406"/>
      <c r="AT172" s="406"/>
      <c r="AU172" s="406"/>
    </row>
    <row r="173" spans="1:47" s="4" customFormat="1" ht="15" customHeight="1" x14ac:dyDescent="0.25">
      <c r="A173" s="463"/>
      <c r="B173" s="457" t="s">
        <v>750</v>
      </c>
      <c r="C173" s="853" t="s">
        <v>751</v>
      </c>
      <c r="D173" s="853"/>
      <c r="E173" s="853"/>
      <c r="F173" s="458" t="s">
        <v>78</v>
      </c>
      <c r="G173" s="465">
        <v>74</v>
      </c>
      <c r="H173" s="459"/>
      <c r="I173" s="465">
        <v>74</v>
      </c>
      <c r="J173" s="466"/>
      <c r="K173" s="459"/>
      <c r="L173" s="460">
        <v>404.45</v>
      </c>
      <c r="M173" s="459"/>
      <c r="N173" s="462">
        <v>14325.78</v>
      </c>
      <c r="O173" s="412"/>
      <c r="P173" s="412"/>
      <c r="Q173" s="412"/>
      <c r="R173" s="412"/>
      <c r="S173" s="412"/>
      <c r="T173" s="412"/>
      <c r="U173" s="412"/>
      <c r="V173" s="412"/>
      <c r="W173" s="412"/>
      <c r="X173" s="412"/>
      <c r="Y173" s="412"/>
      <c r="Z173" s="412"/>
      <c r="AA173" s="412"/>
      <c r="AB173" s="412"/>
      <c r="AC173" s="412"/>
      <c r="AD173" s="412"/>
      <c r="AE173" s="412"/>
      <c r="AF173" s="447"/>
      <c r="AG173" s="455"/>
      <c r="AH173" s="412"/>
      <c r="AI173" s="411" t="s">
        <v>751</v>
      </c>
      <c r="AJ173" s="412"/>
      <c r="AK173" s="455"/>
      <c r="AL173" s="455"/>
      <c r="AM173" s="412"/>
      <c r="AN173" s="455"/>
      <c r="AO173" s="406"/>
      <c r="AP173" s="406"/>
      <c r="AQ173" s="406"/>
      <c r="AR173" s="406"/>
      <c r="AS173" s="406"/>
      <c r="AT173" s="406"/>
      <c r="AU173" s="406"/>
    </row>
    <row r="174" spans="1:47" s="4" customFormat="1" ht="15" customHeight="1" x14ac:dyDescent="0.25">
      <c r="A174" s="463"/>
      <c r="B174" s="457" t="s">
        <v>752</v>
      </c>
      <c r="C174" s="853" t="s">
        <v>753</v>
      </c>
      <c r="D174" s="853"/>
      <c r="E174" s="853"/>
      <c r="F174" s="458" t="s">
        <v>78</v>
      </c>
      <c r="G174" s="465">
        <v>36</v>
      </c>
      <c r="H174" s="459"/>
      <c r="I174" s="465">
        <v>36</v>
      </c>
      <c r="J174" s="466"/>
      <c r="K174" s="459"/>
      <c r="L174" s="460">
        <v>196.76</v>
      </c>
      <c r="M174" s="459"/>
      <c r="N174" s="462">
        <v>6969.3</v>
      </c>
      <c r="O174" s="412"/>
      <c r="P174" s="412"/>
      <c r="Q174" s="412"/>
      <c r="R174" s="412"/>
      <c r="S174" s="412"/>
      <c r="T174" s="412"/>
      <c r="U174" s="412"/>
      <c r="V174" s="412"/>
      <c r="W174" s="412"/>
      <c r="X174" s="412"/>
      <c r="Y174" s="412"/>
      <c r="Z174" s="412"/>
      <c r="AA174" s="412"/>
      <c r="AB174" s="412"/>
      <c r="AC174" s="412"/>
      <c r="AD174" s="412"/>
      <c r="AE174" s="412"/>
      <c r="AF174" s="447"/>
      <c r="AG174" s="455"/>
      <c r="AH174" s="412"/>
      <c r="AI174" s="411" t="s">
        <v>753</v>
      </c>
      <c r="AJ174" s="412"/>
      <c r="AK174" s="455"/>
      <c r="AL174" s="455"/>
      <c r="AM174" s="412"/>
      <c r="AN174" s="455"/>
      <c r="AO174" s="406"/>
      <c r="AP174" s="406"/>
      <c r="AQ174" s="406"/>
      <c r="AR174" s="406"/>
      <c r="AS174" s="406"/>
      <c r="AT174" s="406"/>
      <c r="AU174" s="406"/>
    </row>
    <row r="175" spans="1:47" s="4" customFormat="1" ht="15" customHeight="1" x14ac:dyDescent="0.25">
      <c r="A175" s="472"/>
      <c r="B175" s="473"/>
      <c r="C175" s="847" t="s">
        <v>81</v>
      </c>
      <c r="D175" s="847"/>
      <c r="E175" s="847"/>
      <c r="F175" s="450"/>
      <c r="G175" s="451"/>
      <c r="H175" s="451"/>
      <c r="I175" s="451"/>
      <c r="J175" s="453"/>
      <c r="K175" s="451"/>
      <c r="L175" s="474">
        <v>1147.77</v>
      </c>
      <c r="M175" s="469"/>
      <c r="N175" s="475">
        <v>40654.239999999998</v>
      </c>
      <c r="O175" s="412"/>
      <c r="P175" s="412"/>
      <c r="Q175" s="412"/>
      <c r="R175" s="412"/>
      <c r="S175" s="412"/>
      <c r="T175" s="412"/>
      <c r="U175" s="412"/>
      <c r="V175" s="412"/>
      <c r="W175" s="412"/>
      <c r="X175" s="412"/>
      <c r="Y175" s="412"/>
      <c r="Z175" s="412"/>
      <c r="AA175" s="412"/>
      <c r="AB175" s="412"/>
      <c r="AC175" s="412"/>
      <c r="AD175" s="412"/>
      <c r="AE175" s="412"/>
      <c r="AF175" s="447"/>
      <c r="AG175" s="455"/>
      <c r="AH175" s="412"/>
      <c r="AI175" s="412"/>
      <c r="AJ175" s="412"/>
      <c r="AK175" s="455" t="s">
        <v>81</v>
      </c>
      <c r="AL175" s="455"/>
      <c r="AM175" s="412"/>
      <c r="AN175" s="455"/>
      <c r="AO175" s="406"/>
      <c r="AP175" s="406"/>
      <c r="AQ175" s="406"/>
      <c r="AR175" s="406"/>
      <c r="AS175" s="406"/>
      <c r="AT175" s="406"/>
      <c r="AU175" s="406"/>
    </row>
    <row r="176" spans="1:47" s="4" customFormat="1" ht="23.25" customHeight="1" x14ac:dyDescent="0.25">
      <c r="A176" s="484"/>
      <c r="B176" s="485"/>
      <c r="C176" s="485"/>
      <c r="D176" s="485"/>
      <c r="E176" s="485"/>
      <c r="F176" s="486"/>
      <c r="G176" s="486"/>
      <c r="H176" s="486"/>
      <c r="I176" s="486"/>
      <c r="J176" s="487"/>
      <c r="K176" s="486"/>
      <c r="L176" s="487"/>
      <c r="M176" s="459"/>
      <c r="N176" s="487"/>
      <c r="O176" s="412"/>
      <c r="P176" s="412"/>
      <c r="Q176" s="412"/>
      <c r="R176" s="412"/>
      <c r="S176" s="412"/>
      <c r="T176" s="412"/>
      <c r="U176" s="412"/>
      <c r="V176" s="412"/>
      <c r="W176" s="412"/>
      <c r="X176" s="412"/>
      <c r="Y176" s="412"/>
      <c r="Z176" s="412"/>
      <c r="AA176" s="412"/>
      <c r="AB176" s="412"/>
      <c r="AC176" s="412"/>
      <c r="AD176" s="412"/>
      <c r="AE176" s="412"/>
      <c r="AF176" s="447"/>
      <c r="AG176" s="455"/>
      <c r="AH176" s="412"/>
      <c r="AI176" s="412"/>
      <c r="AJ176" s="412"/>
      <c r="AK176" s="455"/>
      <c r="AL176" s="455"/>
      <c r="AM176" s="412"/>
      <c r="AN176" s="455"/>
      <c r="AO176" s="406"/>
      <c r="AP176" s="406"/>
      <c r="AQ176" s="406"/>
      <c r="AR176" s="406"/>
      <c r="AS176" s="406"/>
      <c r="AT176" s="406"/>
      <c r="AU176" s="406"/>
    </row>
    <row r="177" spans="1:47" s="4" customFormat="1" ht="15" customHeight="1" x14ac:dyDescent="0.25">
      <c r="A177" s="488"/>
      <c r="B177" s="489"/>
      <c r="C177" s="847" t="s">
        <v>1668</v>
      </c>
      <c r="D177" s="847"/>
      <c r="E177" s="847"/>
      <c r="F177" s="847"/>
      <c r="G177" s="847"/>
      <c r="H177" s="847"/>
      <c r="I177" s="847"/>
      <c r="J177" s="847"/>
      <c r="K177" s="847"/>
      <c r="L177" s="490"/>
      <c r="M177" s="491"/>
      <c r="N177" s="492"/>
      <c r="O177" s="412"/>
      <c r="P177" s="412"/>
      <c r="Q177" s="412"/>
      <c r="R177" s="412"/>
      <c r="S177" s="412"/>
      <c r="T177" s="412"/>
      <c r="U177" s="412"/>
      <c r="V177" s="412"/>
      <c r="W177" s="412"/>
      <c r="X177" s="412"/>
      <c r="Y177" s="412"/>
      <c r="Z177" s="412"/>
      <c r="AA177" s="412"/>
      <c r="AB177" s="412"/>
      <c r="AC177" s="412"/>
      <c r="AD177" s="412"/>
      <c r="AE177" s="412"/>
      <c r="AF177" s="447"/>
      <c r="AG177" s="455"/>
      <c r="AH177" s="412"/>
      <c r="AI177" s="412"/>
      <c r="AJ177" s="412"/>
      <c r="AK177" s="455"/>
      <c r="AL177" s="455" t="s">
        <v>1668</v>
      </c>
      <c r="AM177" s="412"/>
      <c r="AN177" s="455"/>
      <c r="AO177" s="406"/>
      <c r="AP177" s="406"/>
      <c r="AQ177" s="406"/>
      <c r="AR177" s="406"/>
      <c r="AS177" s="406"/>
      <c r="AT177" s="406"/>
      <c r="AU177" s="406"/>
    </row>
    <row r="178" spans="1:47" s="4" customFormat="1" ht="15" customHeight="1" x14ac:dyDescent="0.25">
      <c r="A178" s="493"/>
      <c r="B178" s="457"/>
      <c r="C178" s="853" t="s">
        <v>99</v>
      </c>
      <c r="D178" s="853"/>
      <c r="E178" s="853"/>
      <c r="F178" s="853"/>
      <c r="G178" s="853"/>
      <c r="H178" s="853"/>
      <c r="I178" s="853"/>
      <c r="J178" s="853"/>
      <c r="K178" s="853"/>
      <c r="L178" s="494">
        <v>1058.72</v>
      </c>
      <c r="M178" s="495"/>
      <c r="N178" s="496"/>
      <c r="O178" s="412"/>
      <c r="P178" s="412"/>
      <c r="Q178" s="412"/>
      <c r="R178" s="412"/>
      <c r="S178" s="412"/>
      <c r="T178" s="412"/>
      <c r="U178" s="412"/>
      <c r="V178" s="412"/>
      <c r="W178" s="412"/>
      <c r="X178" s="412"/>
      <c r="Y178" s="412"/>
      <c r="Z178" s="412"/>
      <c r="AA178" s="412"/>
      <c r="AB178" s="412"/>
      <c r="AC178" s="412"/>
      <c r="AD178" s="412"/>
      <c r="AE178" s="412"/>
      <c r="AF178" s="447"/>
      <c r="AG178" s="455"/>
      <c r="AH178" s="412"/>
      <c r="AI178" s="412"/>
      <c r="AJ178" s="412"/>
      <c r="AK178" s="455"/>
      <c r="AL178" s="455"/>
      <c r="AM178" s="411" t="s">
        <v>99</v>
      </c>
      <c r="AN178" s="455"/>
      <c r="AO178" s="406"/>
      <c r="AP178" s="406"/>
      <c r="AQ178" s="406"/>
      <c r="AR178" s="406"/>
      <c r="AS178" s="406"/>
      <c r="AT178" s="406"/>
      <c r="AU178" s="406"/>
    </row>
    <row r="179" spans="1:47" s="4" customFormat="1" ht="15" customHeight="1" x14ac:dyDescent="0.25">
      <c r="A179" s="493"/>
      <c r="B179" s="457"/>
      <c r="C179" s="853" t="s">
        <v>100</v>
      </c>
      <c r="D179" s="853"/>
      <c r="E179" s="853"/>
      <c r="F179" s="853"/>
      <c r="G179" s="853"/>
      <c r="H179" s="853"/>
      <c r="I179" s="853"/>
      <c r="J179" s="853"/>
      <c r="K179" s="853"/>
      <c r="L179" s="497"/>
      <c r="M179" s="495"/>
      <c r="N179" s="496"/>
      <c r="O179" s="412"/>
      <c r="P179" s="412"/>
      <c r="Q179" s="412"/>
      <c r="R179" s="412"/>
      <c r="S179" s="412"/>
      <c r="T179" s="412"/>
      <c r="U179" s="412"/>
      <c r="V179" s="412"/>
      <c r="W179" s="412"/>
      <c r="X179" s="412"/>
      <c r="Y179" s="412"/>
      <c r="Z179" s="412"/>
      <c r="AA179" s="412"/>
      <c r="AB179" s="412"/>
      <c r="AC179" s="412"/>
      <c r="AD179" s="412"/>
      <c r="AE179" s="412"/>
      <c r="AF179" s="447"/>
      <c r="AG179" s="455"/>
      <c r="AH179" s="412"/>
      <c r="AI179" s="412"/>
      <c r="AJ179" s="412"/>
      <c r="AK179" s="455"/>
      <c r="AL179" s="455"/>
      <c r="AM179" s="411" t="s">
        <v>100</v>
      </c>
      <c r="AN179" s="455"/>
      <c r="AO179" s="406"/>
      <c r="AP179" s="406"/>
      <c r="AQ179" s="406"/>
      <c r="AR179" s="406"/>
      <c r="AS179" s="406"/>
      <c r="AT179" s="406"/>
      <c r="AU179" s="406"/>
    </row>
    <row r="180" spans="1:47" s="4" customFormat="1" ht="15" customHeight="1" x14ac:dyDescent="0.25">
      <c r="A180" s="493"/>
      <c r="B180" s="457"/>
      <c r="C180" s="853" t="s">
        <v>101</v>
      </c>
      <c r="D180" s="853"/>
      <c r="E180" s="853"/>
      <c r="F180" s="853"/>
      <c r="G180" s="853"/>
      <c r="H180" s="853"/>
      <c r="I180" s="853"/>
      <c r="J180" s="853"/>
      <c r="K180" s="853"/>
      <c r="L180" s="494">
        <v>1058.72</v>
      </c>
      <c r="M180" s="495"/>
      <c r="N180" s="496"/>
      <c r="O180" s="412"/>
      <c r="P180" s="412"/>
      <c r="Q180" s="412"/>
      <c r="R180" s="412"/>
      <c r="S180" s="412"/>
      <c r="T180" s="412"/>
      <c r="U180" s="412"/>
      <c r="V180" s="412"/>
      <c r="W180" s="412"/>
      <c r="X180" s="412"/>
      <c r="Y180" s="412"/>
      <c r="Z180" s="412"/>
      <c r="AA180" s="412"/>
      <c r="AB180" s="412"/>
      <c r="AC180" s="412"/>
      <c r="AD180" s="412"/>
      <c r="AE180" s="412"/>
      <c r="AF180" s="447"/>
      <c r="AG180" s="455"/>
      <c r="AH180" s="412"/>
      <c r="AI180" s="412"/>
      <c r="AJ180" s="412"/>
      <c r="AK180" s="455"/>
      <c r="AL180" s="455"/>
      <c r="AM180" s="411" t="s">
        <v>101</v>
      </c>
      <c r="AN180" s="455"/>
      <c r="AO180" s="406"/>
      <c r="AP180" s="406"/>
      <c r="AQ180" s="406"/>
      <c r="AR180" s="406"/>
      <c r="AS180" s="406"/>
      <c r="AT180" s="406"/>
      <c r="AU180" s="406"/>
    </row>
    <row r="181" spans="1:47" s="4" customFormat="1" ht="23.25" customHeight="1" x14ac:dyDescent="0.25">
      <c r="A181" s="493"/>
      <c r="B181" s="457"/>
      <c r="C181" s="853" t="s">
        <v>759</v>
      </c>
      <c r="D181" s="853"/>
      <c r="E181" s="853"/>
      <c r="F181" s="853"/>
      <c r="G181" s="853"/>
      <c r="H181" s="853"/>
      <c r="I181" s="853"/>
      <c r="J181" s="853"/>
      <c r="K181" s="853"/>
      <c r="L181" s="494">
        <v>2223.3000000000002</v>
      </c>
      <c r="M181" s="495"/>
      <c r="N181" s="496"/>
      <c r="O181" s="412"/>
      <c r="P181" s="412"/>
      <c r="Q181" s="412"/>
      <c r="R181" s="412"/>
      <c r="S181" s="412"/>
      <c r="T181" s="412"/>
      <c r="U181" s="412"/>
      <c r="V181" s="412"/>
      <c r="W181" s="412"/>
      <c r="X181" s="412"/>
      <c r="Y181" s="412"/>
      <c r="Z181" s="412"/>
      <c r="AA181" s="412"/>
      <c r="AB181" s="412"/>
      <c r="AC181" s="412"/>
      <c r="AD181" s="412"/>
      <c r="AE181" s="412"/>
      <c r="AF181" s="447"/>
      <c r="AG181" s="455"/>
      <c r="AH181" s="412"/>
      <c r="AI181" s="412"/>
      <c r="AJ181" s="412"/>
      <c r="AK181" s="455"/>
      <c r="AL181" s="455"/>
      <c r="AM181" s="411" t="s">
        <v>759</v>
      </c>
      <c r="AN181" s="455"/>
      <c r="AO181" s="406"/>
      <c r="AP181" s="406"/>
      <c r="AQ181" s="406"/>
      <c r="AR181" s="406"/>
      <c r="AS181" s="406"/>
      <c r="AT181" s="406"/>
      <c r="AU181" s="406"/>
    </row>
    <row r="182" spans="1:47" s="4" customFormat="1" ht="23.25" customHeight="1" x14ac:dyDescent="0.25">
      <c r="A182" s="493"/>
      <c r="B182" s="457"/>
      <c r="C182" s="853" t="s">
        <v>760</v>
      </c>
      <c r="D182" s="853"/>
      <c r="E182" s="853"/>
      <c r="F182" s="853"/>
      <c r="G182" s="853"/>
      <c r="H182" s="853"/>
      <c r="I182" s="853"/>
      <c r="J182" s="853"/>
      <c r="K182" s="853"/>
      <c r="L182" s="494">
        <v>2223.3000000000002</v>
      </c>
      <c r="M182" s="495"/>
      <c r="N182" s="496"/>
      <c r="O182" s="412"/>
      <c r="P182" s="412"/>
      <c r="Q182" s="412"/>
      <c r="R182" s="412"/>
      <c r="S182" s="412"/>
      <c r="T182" s="412"/>
      <c r="U182" s="412"/>
      <c r="V182" s="412"/>
      <c r="W182" s="412"/>
      <c r="X182" s="412"/>
      <c r="Y182" s="412"/>
      <c r="Z182" s="412"/>
      <c r="AA182" s="412"/>
      <c r="AB182" s="412"/>
      <c r="AC182" s="412"/>
      <c r="AD182" s="412"/>
      <c r="AE182" s="412"/>
      <c r="AF182" s="447"/>
      <c r="AG182" s="455"/>
      <c r="AH182" s="412"/>
      <c r="AI182" s="412"/>
      <c r="AJ182" s="412"/>
      <c r="AK182" s="455"/>
      <c r="AL182" s="455"/>
      <c r="AM182" s="411" t="s">
        <v>760</v>
      </c>
      <c r="AN182" s="455"/>
      <c r="AO182" s="406"/>
      <c r="AP182" s="406"/>
      <c r="AQ182" s="406"/>
      <c r="AR182" s="406"/>
      <c r="AS182" s="406"/>
      <c r="AT182" s="406"/>
      <c r="AU182" s="406"/>
    </row>
    <row r="183" spans="1:47" s="4" customFormat="1" ht="15" customHeight="1" x14ac:dyDescent="0.25">
      <c r="A183" s="493"/>
      <c r="B183" s="457"/>
      <c r="C183" s="853" t="s">
        <v>229</v>
      </c>
      <c r="D183" s="853"/>
      <c r="E183" s="853"/>
      <c r="F183" s="853"/>
      <c r="G183" s="853"/>
      <c r="H183" s="853"/>
      <c r="I183" s="853"/>
      <c r="J183" s="853"/>
      <c r="K183" s="853"/>
      <c r="L183" s="497"/>
      <c r="M183" s="495"/>
      <c r="N183" s="496"/>
      <c r="O183" s="412"/>
      <c r="P183" s="412"/>
      <c r="Q183" s="412"/>
      <c r="R183" s="412"/>
      <c r="S183" s="412"/>
      <c r="T183" s="412"/>
      <c r="U183" s="412"/>
      <c r="V183" s="412"/>
      <c r="W183" s="412"/>
      <c r="X183" s="412"/>
      <c r="Y183" s="412"/>
      <c r="Z183" s="412"/>
      <c r="AA183" s="412"/>
      <c r="AB183" s="412"/>
      <c r="AC183" s="412"/>
      <c r="AD183" s="412"/>
      <c r="AE183" s="412"/>
      <c r="AF183" s="447"/>
      <c r="AG183" s="455"/>
      <c r="AH183" s="412"/>
      <c r="AI183" s="412"/>
      <c r="AJ183" s="412"/>
      <c r="AK183" s="455"/>
      <c r="AL183" s="455"/>
      <c r="AM183" s="411" t="s">
        <v>229</v>
      </c>
      <c r="AN183" s="455"/>
      <c r="AO183" s="406"/>
      <c r="AP183" s="406"/>
      <c r="AQ183" s="406"/>
      <c r="AR183" s="406"/>
      <c r="AS183" s="406"/>
      <c r="AT183" s="406"/>
      <c r="AU183" s="406"/>
    </row>
    <row r="184" spans="1:47" s="4" customFormat="1" ht="23.25" customHeight="1" x14ac:dyDescent="0.25">
      <c r="A184" s="493"/>
      <c r="B184" s="457"/>
      <c r="C184" s="853" t="s">
        <v>230</v>
      </c>
      <c r="D184" s="853"/>
      <c r="E184" s="853"/>
      <c r="F184" s="853"/>
      <c r="G184" s="853"/>
      <c r="H184" s="853"/>
      <c r="I184" s="853"/>
      <c r="J184" s="853"/>
      <c r="K184" s="853"/>
      <c r="L184" s="494">
        <v>1058.72</v>
      </c>
      <c r="M184" s="495"/>
      <c r="N184" s="496"/>
      <c r="O184" s="412"/>
      <c r="P184" s="412"/>
      <c r="Q184" s="412"/>
      <c r="R184" s="412"/>
      <c r="S184" s="412"/>
      <c r="T184" s="412"/>
      <c r="U184" s="412"/>
      <c r="V184" s="412"/>
      <c r="W184" s="412"/>
      <c r="X184" s="412"/>
      <c r="Y184" s="412"/>
      <c r="Z184" s="412"/>
      <c r="AA184" s="412"/>
      <c r="AB184" s="412"/>
      <c r="AC184" s="412"/>
      <c r="AD184" s="412"/>
      <c r="AE184" s="412"/>
      <c r="AF184" s="447"/>
      <c r="AG184" s="455"/>
      <c r="AH184" s="412"/>
      <c r="AI184" s="412"/>
      <c r="AJ184" s="412"/>
      <c r="AK184" s="455"/>
      <c r="AL184" s="455"/>
      <c r="AM184" s="411" t="s">
        <v>230</v>
      </c>
      <c r="AN184" s="455"/>
      <c r="AO184" s="406"/>
      <c r="AP184" s="406"/>
      <c r="AQ184" s="406"/>
      <c r="AR184" s="406"/>
      <c r="AS184" s="406"/>
      <c r="AT184" s="406"/>
      <c r="AU184" s="406"/>
    </row>
    <row r="185" spans="1:47" s="4" customFormat="1" ht="15" customHeight="1" x14ac:dyDescent="0.25">
      <c r="A185" s="493"/>
      <c r="B185" s="457"/>
      <c r="C185" s="853" t="s">
        <v>234</v>
      </c>
      <c r="D185" s="853"/>
      <c r="E185" s="853"/>
      <c r="F185" s="853"/>
      <c r="G185" s="853"/>
      <c r="H185" s="853"/>
      <c r="I185" s="853"/>
      <c r="J185" s="853"/>
      <c r="K185" s="853"/>
      <c r="L185" s="502">
        <v>783.44</v>
      </c>
      <c r="M185" s="495"/>
      <c r="N185" s="496"/>
      <c r="O185" s="412"/>
      <c r="P185" s="412"/>
      <c r="Q185" s="412"/>
      <c r="R185" s="412"/>
      <c r="S185" s="412"/>
      <c r="T185" s="412"/>
      <c r="U185" s="412"/>
      <c r="V185" s="412"/>
      <c r="W185" s="412"/>
      <c r="X185" s="412"/>
      <c r="Y185" s="412"/>
      <c r="Z185" s="412"/>
      <c r="AA185" s="412"/>
      <c r="AB185" s="412"/>
      <c r="AC185" s="412"/>
      <c r="AD185" s="412"/>
      <c r="AE185" s="412"/>
      <c r="AF185" s="447"/>
      <c r="AG185" s="455"/>
      <c r="AH185" s="412"/>
      <c r="AI185" s="412"/>
      <c r="AJ185" s="412"/>
      <c r="AK185" s="455"/>
      <c r="AL185" s="455"/>
      <c r="AM185" s="411" t="s">
        <v>234</v>
      </c>
      <c r="AN185" s="455"/>
      <c r="AO185" s="406"/>
      <c r="AP185" s="406"/>
      <c r="AQ185" s="406"/>
      <c r="AR185" s="406"/>
      <c r="AS185" s="406"/>
      <c r="AT185" s="406"/>
      <c r="AU185" s="406"/>
    </row>
    <row r="186" spans="1:47" s="4" customFormat="1" ht="15" customHeight="1" x14ac:dyDescent="0.25">
      <c r="A186" s="493"/>
      <c r="B186" s="457"/>
      <c r="C186" s="853" t="s">
        <v>235</v>
      </c>
      <c r="D186" s="853"/>
      <c r="E186" s="853"/>
      <c r="F186" s="853"/>
      <c r="G186" s="853"/>
      <c r="H186" s="853"/>
      <c r="I186" s="853"/>
      <c r="J186" s="853"/>
      <c r="K186" s="853"/>
      <c r="L186" s="502">
        <v>381.14</v>
      </c>
      <c r="M186" s="495"/>
      <c r="N186" s="496"/>
      <c r="O186" s="412"/>
      <c r="P186" s="412"/>
      <c r="Q186" s="412"/>
      <c r="R186" s="412"/>
      <c r="S186" s="412"/>
      <c r="T186" s="412"/>
      <c r="U186" s="412"/>
      <c r="V186" s="412"/>
      <c r="W186" s="412"/>
      <c r="X186" s="412"/>
      <c r="Y186" s="412"/>
      <c r="Z186" s="412"/>
      <c r="AA186" s="412"/>
      <c r="AB186" s="412"/>
      <c r="AC186" s="412"/>
      <c r="AD186" s="412"/>
      <c r="AE186" s="412"/>
      <c r="AF186" s="447"/>
      <c r="AG186" s="455"/>
      <c r="AH186" s="412"/>
      <c r="AI186" s="412"/>
      <c r="AJ186" s="412"/>
      <c r="AK186" s="455"/>
      <c r="AL186" s="455"/>
      <c r="AM186" s="411" t="s">
        <v>235</v>
      </c>
      <c r="AN186" s="455"/>
      <c r="AO186" s="406"/>
      <c r="AP186" s="406"/>
      <c r="AQ186" s="406"/>
      <c r="AR186" s="406"/>
      <c r="AS186" s="406"/>
      <c r="AT186" s="406"/>
      <c r="AU186" s="406"/>
    </row>
    <row r="187" spans="1:47" s="4" customFormat="1" ht="15" customHeight="1" x14ac:dyDescent="0.25">
      <c r="A187" s="493"/>
      <c r="B187" s="457"/>
      <c r="C187" s="853" t="s">
        <v>110</v>
      </c>
      <c r="D187" s="853"/>
      <c r="E187" s="853"/>
      <c r="F187" s="853"/>
      <c r="G187" s="853"/>
      <c r="H187" s="853"/>
      <c r="I187" s="853"/>
      <c r="J187" s="853"/>
      <c r="K187" s="853"/>
      <c r="L187" s="494">
        <v>1058.72</v>
      </c>
      <c r="M187" s="495"/>
      <c r="N187" s="496"/>
      <c r="O187" s="412"/>
      <c r="P187" s="412"/>
      <c r="Q187" s="412"/>
      <c r="R187" s="412"/>
      <c r="S187" s="412"/>
      <c r="T187" s="412"/>
      <c r="U187" s="412"/>
      <c r="V187" s="412"/>
      <c r="W187" s="412"/>
      <c r="X187" s="412"/>
      <c r="Y187" s="412"/>
      <c r="Z187" s="412"/>
      <c r="AA187" s="412"/>
      <c r="AB187" s="412"/>
      <c r="AC187" s="412"/>
      <c r="AD187" s="412"/>
      <c r="AE187" s="412"/>
      <c r="AF187" s="447"/>
      <c r="AG187" s="455"/>
      <c r="AH187" s="412"/>
      <c r="AI187" s="412"/>
      <c r="AJ187" s="412"/>
      <c r="AK187" s="455"/>
      <c r="AL187" s="455"/>
      <c r="AM187" s="411" t="s">
        <v>110</v>
      </c>
      <c r="AN187" s="455"/>
      <c r="AO187" s="406"/>
      <c r="AP187" s="406"/>
      <c r="AQ187" s="406"/>
      <c r="AR187" s="406"/>
      <c r="AS187" s="406"/>
      <c r="AT187" s="406"/>
      <c r="AU187" s="406"/>
    </row>
    <row r="188" spans="1:47" s="4" customFormat="1" ht="15" customHeight="1" x14ac:dyDescent="0.25">
      <c r="A188" s="493"/>
      <c r="B188" s="457"/>
      <c r="C188" s="853" t="s">
        <v>111</v>
      </c>
      <c r="D188" s="853"/>
      <c r="E188" s="853"/>
      <c r="F188" s="853"/>
      <c r="G188" s="853"/>
      <c r="H188" s="853"/>
      <c r="I188" s="853"/>
      <c r="J188" s="853"/>
      <c r="K188" s="853"/>
      <c r="L188" s="502">
        <v>783.44</v>
      </c>
      <c r="M188" s="495"/>
      <c r="N188" s="496"/>
      <c r="O188" s="412"/>
      <c r="P188" s="412"/>
      <c r="Q188" s="412"/>
      <c r="R188" s="412"/>
      <c r="S188" s="412"/>
      <c r="T188" s="412"/>
      <c r="U188" s="412"/>
      <c r="V188" s="412"/>
      <c r="W188" s="412"/>
      <c r="X188" s="412"/>
      <c r="Y188" s="412"/>
      <c r="Z188" s="412"/>
      <c r="AA188" s="412"/>
      <c r="AB188" s="412"/>
      <c r="AC188" s="412"/>
      <c r="AD188" s="412"/>
      <c r="AE188" s="412"/>
      <c r="AF188" s="447"/>
      <c r="AG188" s="455"/>
      <c r="AH188" s="412"/>
      <c r="AI188" s="412"/>
      <c r="AJ188" s="412"/>
      <c r="AK188" s="455"/>
      <c r="AL188" s="455"/>
      <c r="AM188" s="411" t="s">
        <v>111</v>
      </c>
      <c r="AN188" s="455"/>
      <c r="AO188" s="406"/>
      <c r="AP188" s="406"/>
      <c r="AQ188" s="406"/>
      <c r="AR188" s="406"/>
      <c r="AS188" s="406"/>
      <c r="AT188" s="406"/>
      <c r="AU188" s="406"/>
    </row>
    <row r="189" spans="1:47" s="4" customFormat="1" ht="23.25" customHeight="1" x14ac:dyDescent="0.25">
      <c r="A189" s="493"/>
      <c r="B189" s="457"/>
      <c r="C189" s="853" t="s">
        <v>112</v>
      </c>
      <c r="D189" s="853"/>
      <c r="E189" s="853"/>
      <c r="F189" s="853"/>
      <c r="G189" s="853"/>
      <c r="H189" s="853"/>
      <c r="I189" s="853"/>
      <c r="J189" s="853"/>
      <c r="K189" s="853"/>
      <c r="L189" s="502">
        <v>381.14</v>
      </c>
      <c r="M189" s="495"/>
      <c r="N189" s="496"/>
      <c r="O189" s="412"/>
      <c r="P189" s="412"/>
      <c r="Q189" s="412"/>
      <c r="R189" s="412"/>
      <c r="S189" s="412"/>
      <c r="T189" s="412"/>
      <c r="U189" s="412"/>
      <c r="V189" s="412"/>
      <c r="W189" s="412"/>
      <c r="X189" s="412"/>
      <c r="Y189" s="412"/>
      <c r="Z189" s="412"/>
      <c r="AA189" s="412"/>
      <c r="AB189" s="412"/>
      <c r="AC189" s="412"/>
      <c r="AD189" s="412"/>
      <c r="AE189" s="412"/>
      <c r="AF189" s="447"/>
      <c r="AG189" s="455"/>
      <c r="AH189" s="412"/>
      <c r="AI189" s="412"/>
      <c r="AJ189" s="412"/>
      <c r="AK189" s="455"/>
      <c r="AL189" s="455"/>
      <c r="AM189" s="411" t="s">
        <v>112</v>
      </c>
      <c r="AN189" s="455"/>
      <c r="AO189" s="406"/>
      <c r="AP189" s="406"/>
      <c r="AQ189" s="406"/>
      <c r="AR189" s="406"/>
      <c r="AS189" s="406"/>
      <c r="AT189" s="406"/>
      <c r="AU189" s="406"/>
    </row>
    <row r="190" spans="1:47" s="4" customFormat="1" ht="23.25" customHeight="1" x14ac:dyDescent="0.25">
      <c r="A190" s="493"/>
      <c r="B190" s="498"/>
      <c r="C190" s="861" t="s">
        <v>1669</v>
      </c>
      <c r="D190" s="861"/>
      <c r="E190" s="861"/>
      <c r="F190" s="861"/>
      <c r="G190" s="861"/>
      <c r="H190" s="861"/>
      <c r="I190" s="861"/>
      <c r="J190" s="861"/>
      <c r="K190" s="861"/>
      <c r="L190" s="499">
        <v>2223.3000000000002</v>
      </c>
      <c r="M190" s="500"/>
      <c r="N190" s="501"/>
      <c r="O190" s="412"/>
      <c r="P190" s="412"/>
      <c r="Q190" s="412"/>
      <c r="R190" s="412"/>
      <c r="S190" s="412"/>
      <c r="T190" s="412"/>
      <c r="U190" s="412"/>
      <c r="V190" s="412"/>
      <c r="W190" s="412"/>
      <c r="X190" s="412"/>
      <c r="Y190" s="412"/>
      <c r="Z190" s="412"/>
      <c r="AA190" s="412"/>
      <c r="AB190" s="412"/>
      <c r="AC190" s="412"/>
      <c r="AD190" s="412"/>
      <c r="AE190" s="412"/>
      <c r="AF190" s="447"/>
      <c r="AG190" s="455"/>
      <c r="AH190" s="412"/>
      <c r="AI190" s="412"/>
      <c r="AJ190" s="412"/>
      <c r="AK190" s="455"/>
      <c r="AL190" s="455"/>
      <c r="AM190" s="412"/>
      <c r="AN190" s="455" t="s">
        <v>1669</v>
      </c>
      <c r="AO190" s="406"/>
      <c r="AP190" s="406"/>
      <c r="AQ190" s="406"/>
      <c r="AR190" s="406"/>
      <c r="AS190" s="406"/>
      <c r="AT190" s="406"/>
      <c r="AU190" s="406"/>
    </row>
    <row r="191" spans="1:47" s="4" customFormat="1" ht="15" customHeight="1" x14ac:dyDescent="0.25">
      <c r="A191" s="865" t="s">
        <v>1637</v>
      </c>
      <c r="B191" s="866"/>
      <c r="C191" s="866"/>
      <c r="D191" s="866"/>
      <c r="E191" s="866"/>
      <c r="F191" s="866"/>
      <c r="G191" s="866"/>
      <c r="H191" s="866"/>
      <c r="I191" s="866"/>
      <c r="J191" s="866"/>
      <c r="K191" s="866"/>
      <c r="L191" s="866"/>
      <c r="M191" s="866"/>
      <c r="N191" s="867"/>
      <c r="O191" s="412"/>
      <c r="P191" s="412"/>
      <c r="Q191" s="412"/>
      <c r="R191" s="412"/>
      <c r="S191" s="412"/>
      <c r="T191" s="412"/>
      <c r="U191" s="412"/>
      <c r="V191" s="412"/>
      <c r="W191" s="412"/>
      <c r="X191" s="412"/>
      <c r="Y191" s="412"/>
      <c r="Z191" s="412"/>
      <c r="AA191" s="412"/>
      <c r="AB191" s="412"/>
      <c r="AC191" s="412"/>
      <c r="AD191" s="412"/>
      <c r="AE191" s="412"/>
      <c r="AF191" s="447" t="s">
        <v>1637</v>
      </c>
      <c r="AG191" s="455"/>
      <c r="AH191" s="412"/>
      <c r="AI191" s="412"/>
      <c r="AJ191" s="412"/>
      <c r="AK191" s="455"/>
      <c r="AL191" s="455"/>
      <c r="AM191" s="412"/>
      <c r="AN191" s="455"/>
      <c r="AO191" s="406"/>
      <c r="AP191" s="406"/>
      <c r="AQ191" s="406"/>
      <c r="AR191" s="406"/>
      <c r="AS191" s="406"/>
      <c r="AT191" s="406"/>
      <c r="AU191" s="406"/>
    </row>
    <row r="192" spans="1:47" s="4" customFormat="1" ht="34.5" customHeight="1" x14ac:dyDescent="0.25">
      <c r="A192" s="448" t="s">
        <v>171</v>
      </c>
      <c r="B192" s="449" t="s">
        <v>1615</v>
      </c>
      <c r="C192" s="847" t="s">
        <v>1616</v>
      </c>
      <c r="D192" s="847"/>
      <c r="E192" s="847"/>
      <c r="F192" s="450" t="s">
        <v>174</v>
      </c>
      <c r="G192" s="451">
        <v>3</v>
      </c>
      <c r="H192" s="452">
        <v>1</v>
      </c>
      <c r="I192" s="452">
        <v>3</v>
      </c>
      <c r="J192" s="453"/>
      <c r="K192" s="451"/>
      <c r="L192" s="453"/>
      <c r="M192" s="451"/>
      <c r="N192" s="454"/>
      <c r="O192" s="412"/>
      <c r="P192" s="412"/>
      <c r="Q192" s="412"/>
      <c r="R192" s="412"/>
      <c r="S192" s="412"/>
      <c r="T192" s="412"/>
      <c r="U192" s="412"/>
      <c r="V192" s="412"/>
      <c r="W192" s="412"/>
      <c r="X192" s="412"/>
      <c r="Y192" s="412"/>
      <c r="Z192" s="412"/>
      <c r="AA192" s="412"/>
      <c r="AB192" s="412"/>
      <c r="AC192" s="412"/>
      <c r="AD192" s="412"/>
      <c r="AE192" s="412"/>
      <c r="AF192" s="447"/>
      <c r="AG192" s="455" t="s">
        <v>1616</v>
      </c>
      <c r="AH192" s="412"/>
      <c r="AI192" s="412"/>
      <c r="AJ192" s="412"/>
      <c r="AK192" s="455"/>
      <c r="AL192" s="455"/>
      <c r="AM192" s="412"/>
      <c r="AN192" s="455"/>
      <c r="AO192" s="406"/>
      <c r="AP192" s="406"/>
      <c r="AQ192" s="406"/>
      <c r="AR192" s="406"/>
      <c r="AS192" s="406"/>
      <c r="AT192" s="406"/>
      <c r="AU192" s="406"/>
    </row>
    <row r="193" spans="1:47" s="4" customFormat="1" ht="15" x14ac:dyDescent="0.25">
      <c r="A193" s="456"/>
      <c r="B193" s="457" t="s">
        <v>60</v>
      </c>
      <c r="C193" s="853" t="s">
        <v>66</v>
      </c>
      <c r="D193" s="853"/>
      <c r="E193" s="853"/>
      <c r="F193" s="458"/>
      <c r="G193" s="459"/>
      <c r="H193" s="459"/>
      <c r="I193" s="459"/>
      <c r="J193" s="460">
        <v>65.94</v>
      </c>
      <c r="K193" s="459"/>
      <c r="L193" s="460">
        <v>197.82</v>
      </c>
      <c r="M193" s="461">
        <v>35.42</v>
      </c>
      <c r="N193" s="462">
        <v>7006.78</v>
      </c>
      <c r="O193" s="412"/>
      <c r="P193" s="412"/>
      <c r="Q193" s="412"/>
      <c r="R193" s="412"/>
      <c r="S193" s="412"/>
      <c r="T193" s="412"/>
      <c r="U193" s="412"/>
      <c r="V193" s="412"/>
      <c r="W193" s="412"/>
      <c r="X193" s="412"/>
      <c r="Y193" s="412"/>
      <c r="Z193" s="412"/>
      <c r="AA193" s="412"/>
      <c r="AB193" s="412"/>
      <c r="AC193" s="412"/>
      <c r="AD193" s="412"/>
      <c r="AE193" s="412"/>
      <c r="AF193" s="447"/>
      <c r="AG193" s="455"/>
      <c r="AH193" s="411" t="s">
        <v>66</v>
      </c>
      <c r="AI193" s="412"/>
      <c r="AJ193" s="412"/>
      <c r="AK193" s="455"/>
      <c r="AL193" s="455"/>
      <c r="AM193" s="412"/>
      <c r="AN193" s="455"/>
      <c r="AO193" s="406"/>
      <c r="AP193" s="406"/>
      <c r="AQ193" s="406"/>
      <c r="AR193" s="406"/>
      <c r="AS193" s="406"/>
      <c r="AT193" s="406"/>
      <c r="AU193" s="406"/>
    </row>
    <row r="194" spans="1:47" s="4" customFormat="1" ht="15" x14ac:dyDescent="0.25">
      <c r="A194" s="463"/>
      <c r="B194" s="457"/>
      <c r="C194" s="853" t="s">
        <v>71</v>
      </c>
      <c r="D194" s="853"/>
      <c r="E194" s="853"/>
      <c r="F194" s="458" t="s">
        <v>72</v>
      </c>
      <c r="G194" s="464">
        <v>5.4</v>
      </c>
      <c r="H194" s="459"/>
      <c r="I194" s="464">
        <v>16.2</v>
      </c>
      <c r="J194" s="466"/>
      <c r="K194" s="459"/>
      <c r="L194" s="466"/>
      <c r="M194" s="459"/>
      <c r="N194" s="467"/>
      <c r="O194" s="412"/>
      <c r="P194" s="412"/>
      <c r="Q194" s="412"/>
      <c r="R194" s="412"/>
      <c r="S194" s="412"/>
      <c r="T194" s="412"/>
      <c r="U194" s="412"/>
      <c r="V194" s="412"/>
      <c r="W194" s="412"/>
      <c r="X194" s="412"/>
      <c r="Y194" s="412"/>
      <c r="Z194" s="412"/>
      <c r="AA194" s="412"/>
      <c r="AB194" s="412"/>
      <c r="AC194" s="412"/>
      <c r="AD194" s="412"/>
      <c r="AE194" s="412"/>
      <c r="AF194" s="447"/>
      <c r="AG194" s="455"/>
      <c r="AH194" s="412"/>
      <c r="AI194" s="411" t="s">
        <v>71</v>
      </c>
      <c r="AJ194" s="412"/>
      <c r="AK194" s="455"/>
      <c r="AL194" s="455"/>
      <c r="AM194" s="412"/>
      <c r="AN194" s="455"/>
      <c r="AO194" s="406"/>
      <c r="AP194" s="406"/>
      <c r="AQ194" s="406"/>
      <c r="AR194" s="406"/>
      <c r="AS194" s="406"/>
      <c r="AT194" s="406"/>
      <c r="AU194" s="406"/>
    </row>
    <row r="195" spans="1:47" s="4" customFormat="1" ht="15" customHeight="1" x14ac:dyDescent="0.25">
      <c r="A195" s="456"/>
      <c r="B195" s="457"/>
      <c r="C195" s="854" t="s">
        <v>74</v>
      </c>
      <c r="D195" s="854"/>
      <c r="E195" s="854"/>
      <c r="F195" s="468"/>
      <c r="G195" s="469"/>
      <c r="H195" s="469"/>
      <c r="I195" s="469"/>
      <c r="J195" s="470">
        <v>65.94</v>
      </c>
      <c r="K195" s="469"/>
      <c r="L195" s="470">
        <v>197.82</v>
      </c>
      <c r="M195" s="469"/>
      <c r="N195" s="471">
        <v>7006.78</v>
      </c>
      <c r="O195" s="412"/>
      <c r="P195" s="412"/>
      <c r="Q195" s="412"/>
      <c r="R195" s="412"/>
      <c r="S195" s="412"/>
      <c r="T195" s="412"/>
      <c r="U195" s="412"/>
      <c r="V195" s="412"/>
      <c r="W195" s="412"/>
      <c r="X195" s="412"/>
      <c r="Y195" s="412"/>
      <c r="Z195" s="412"/>
      <c r="AA195" s="412"/>
      <c r="AB195" s="412"/>
      <c r="AC195" s="412"/>
      <c r="AD195" s="412"/>
      <c r="AE195" s="412"/>
      <c r="AF195" s="447"/>
      <c r="AG195" s="455"/>
      <c r="AH195" s="412"/>
      <c r="AI195" s="412"/>
      <c r="AJ195" s="411" t="s">
        <v>74</v>
      </c>
      <c r="AK195" s="455"/>
      <c r="AL195" s="455"/>
      <c r="AM195" s="412"/>
      <c r="AN195" s="455"/>
      <c r="AO195" s="406"/>
      <c r="AP195" s="406"/>
      <c r="AQ195" s="406"/>
      <c r="AR195" s="406"/>
      <c r="AS195" s="406"/>
      <c r="AT195" s="406"/>
      <c r="AU195" s="406"/>
    </row>
    <row r="196" spans="1:47" s="4" customFormat="1" ht="15" x14ac:dyDescent="0.25">
      <c r="A196" s="463"/>
      <c r="B196" s="457"/>
      <c r="C196" s="853" t="s">
        <v>75</v>
      </c>
      <c r="D196" s="853"/>
      <c r="E196" s="853"/>
      <c r="F196" s="458"/>
      <c r="G196" s="459"/>
      <c r="H196" s="459"/>
      <c r="I196" s="459"/>
      <c r="J196" s="466"/>
      <c r="K196" s="459"/>
      <c r="L196" s="460">
        <v>197.82</v>
      </c>
      <c r="M196" s="459"/>
      <c r="N196" s="462">
        <v>7006.78</v>
      </c>
      <c r="O196" s="412"/>
      <c r="P196" s="412"/>
      <c r="Q196" s="412"/>
      <c r="R196" s="412"/>
      <c r="S196" s="412"/>
      <c r="T196" s="412"/>
      <c r="U196" s="412"/>
      <c r="V196" s="412"/>
      <c r="W196" s="412"/>
      <c r="X196" s="412"/>
      <c r="Y196" s="412"/>
      <c r="Z196" s="412"/>
      <c r="AA196" s="412"/>
      <c r="AB196" s="412"/>
      <c r="AC196" s="412"/>
      <c r="AD196" s="412"/>
      <c r="AE196" s="412"/>
      <c r="AF196" s="447"/>
      <c r="AG196" s="455"/>
      <c r="AH196" s="412"/>
      <c r="AI196" s="411" t="s">
        <v>75</v>
      </c>
      <c r="AJ196" s="412"/>
      <c r="AK196" s="455"/>
      <c r="AL196" s="455"/>
      <c r="AM196" s="412"/>
      <c r="AN196" s="455"/>
      <c r="AO196" s="406"/>
      <c r="AP196" s="406"/>
      <c r="AQ196" s="406"/>
      <c r="AR196" s="406"/>
      <c r="AS196" s="406"/>
      <c r="AT196" s="406"/>
      <c r="AU196" s="406"/>
    </row>
    <row r="197" spans="1:47" s="4" customFormat="1" ht="23.25" customHeight="1" x14ac:dyDescent="0.25">
      <c r="A197" s="463"/>
      <c r="B197" s="457" t="s">
        <v>750</v>
      </c>
      <c r="C197" s="853" t="s">
        <v>751</v>
      </c>
      <c r="D197" s="853"/>
      <c r="E197" s="853"/>
      <c r="F197" s="458" t="s">
        <v>78</v>
      </c>
      <c r="G197" s="465">
        <v>74</v>
      </c>
      <c r="H197" s="459"/>
      <c r="I197" s="465">
        <v>74</v>
      </c>
      <c r="J197" s="466"/>
      <c r="K197" s="459"/>
      <c r="L197" s="460">
        <v>146.38999999999999</v>
      </c>
      <c r="M197" s="459"/>
      <c r="N197" s="462">
        <v>5185.0200000000004</v>
      </c>
      <c r="O197" s="412"/>
      <c r="P197" s="412"/>
      <c r="Q197" s="412"/>
      <c r="R197" s="412"/>
      <c r="S197" s="412"/>
      <c r="T197" s="412"/>
      <c r="U197" s="412"/>
      <c r="V197" s="412"/>
      <c r="W197" s="412"/>
      <c r="X197" s="412"/>
      <c r="Y197" s="412"/>
      <c r="Z197" s="412"/>
      <c r="AA197" s="412"/>
      <c r="AB197" s="412"/>
      <c r="AC197" s="412"/>
      <c r="AD197" s="412"/>
      <c r="AE197" s="412"/>
      <c r="AF197" s="447"/>
      <c r="AG197" s="455"/>
      <c r="AH197" s="412"/>
      <c r="AI197" s="411" t="s">
        <v>751</v>
      </c>
      <c r="AJ197" s="412"/>
      <c r="AK197" s="455"/>
      <c r="AL197" s="455"/>
      <c r="AM197" s="412"/>
      <c r="AN197" s="455"/>
      <c r="AO197" s="406"/>
      <c r="AP197" s="406"/>
      <c r="AQ197" s="406"/>
      <c r="AR197" s="406"/>
      <c r="AS197" s="406"/>
      <c r="AT197" s="406"/>
      <c r="AU197" s="406"/>
    </row>
    <row r="198" spans="1:47" s="4" customFormat="1" ht="23.25" customHeight="1" x14ac:dyDescent="0.25">
      <c r="A198" s="463"/>
      <c r="B198" s="457" t="s">
        <v>752</v>
      </c>
      <c r="C198" s="853" t="s">
        <v>753</v>
      </c>
      <c r="D198" s="853"/>
      <c r="E198" s="853"/>
      <c r="F198" s="458" t="s">
        <v>78</v>
      </c>
      <c r="G198" s="465">
        <v>36</v>
      </c>
      <c r="H198" s="459"/>
      <c r="I198" s="465">
        <v>36</v>
      </c>
      <c r="J198" s="466"/>
      <c r="K198" s="459"/>
      <c r="L198" s="460">
        <v>71.22</v>
      </c>
      <c r="M198" s="459"/>
      <c r="N198" s="462">
        <v>2522.44</v>
      </c>
      <c r="O198" s="412"/>
      <c r="P198" s="412"/>
      <c r="Q198" s="412"/>
      <c r="R198" s="412"/>
      <c r="S198" s="412"/>
      <c r="T198" s="412"/>
      <c r="U198" s="412"/>
      <c r="V198" s="412"/>
      <c r="W198" s="412"/>
      <c r="X198" s="412"/>
      <c r="Y198" s="412"/>
      <c r="Z198" s="412"/>
      <c r="AA198" s="412"/>
      <c r="AB198" s="412"/>
      <c r="AC198" s="412"/>
      <c r="AD198" s="412"/>
      <c r="AE198" s="412"/>
      <c r="AF198" s="447"/>
      <c r="AG198" s="455"/>
      <c r="AH198" s="412"/>
      <c r="AI198" s="411" t="s">
        <v>753</v>
      </c>
      <c r="AJ198" s="412"/>
      <c r="AK198" s="455"/>
      <c r="AL198" s="455"/>
      <c r="AM198" s="412"/>
      <c r="AN198" s="455"/>
      <c r="AO198" s="406"/>
      <c r="AP198" s="406"/>
      <c r="AQ198" s="406"/>
      <c r="AR198" s="406"/>
      <c r="AS198" s="406"/>
      <c r="AT198" s="406"/>
      <c r="AU198" s="406"/>
    </row>
    <row r="199" spans="1:47" s="4" customFormat="1" ht="15" customHeight="1" x14ac:dyDescent="0.25">
      <c r="A199" s="472"/>
      <c r="B199" s="473"/>
      <c r="C199" s="847" t="s">
        <v>81</v>
      </c>
      <c r="D199" s="847"/>
      <c r="E199" s="847"/>
      <c r="F199" s="450"/>
      <c r="G199" s="451"/>
      <c r="H199" s="451"/>
      <c r="I199" s="451"/>
      <c r="J199" s="453"/>
      <c r="K199" s="451"/>
      <c r="L199" s="476">
        <v>415.43</v>
      </c>
      <c r="M199" s="469"/>
      <c r="N199" s="475">
        <v>14714.24</v>
      </c>
      <c r="O199" s="412"/>
      <c r="P199" s="412"/>
      <c r="Q199" s="412"/>
      <c r="R199" s="412"/>
      <c r="S199" s="412"/>
      <c r="T199" s="412"/>
      <c r="U199" s="412"/>
      <c r="V199" s="412"/>
      <c r="W199" s="412"/>
      <c r="X199" s="412"/>
      <c r="Y199" s="412"/>
      <c r="Z199" s="412"/>
      <c r="AA199" s="412"/>
      <c r="AB199" s="412"/>
      <c r="AC199" s="412"/>
      <c r="AD199" s="412"/>
      <c r="AE199" s="412"/>
      <c r="AF199" s="447"/>
      <c r="AG199" s="455"/>
      <c r="AH199" s="412"/>
      <c r="AI199" s="412"/>
      <c r="AJ199" s="412"/>
      <c r="AK199" s="455" t="s">
        <v>81</v>
      </c>
      <c r="AL199" s="455"/>
      <c r="AM199" s="412"/>
      <c r="AN199" s="455"/>
      <c r="AO199" s="406"/>
      <c r="AP199" s="406"/>
      <c r="AQ199" s="406"/>
      <c r="AR199" s="406"/>
      <c r="AS199" s="406"/>
      <c r="AT199" s="406"/>
      <c r="AU199" s="406"/>
    </row>
    <row r="200" spans="1:47" s="4" customFormat="1" ht="23.25" customHeight="1" x14ac:dyDescent="0.25">
      <c r="A200" s="448" t="s">
        <v>180</v>
      </c>
      <c r="B200" s="449" t="s">
        <v>1619</v>
      </c>
      <c r="C200" s="847" t="s">
        <v>1620</v>
      </c>
      <c r="D200" s="847"/>
      <c r="E200" s="847"/>
      <c r="F200" s="450" t="s">
        <v>979</v>
      </c>
      <c r="G200" s="451">
        <v>1</v>
      </c>
      <c r="H200" s="452">
        <v>1</v>
      </c>
      <c r="I200" s="452">
        <v>1</v>
      </c>
      <c r="J200" s="453"/>
      <c r="K200" s="451"/>
      <c r="L200" s="453"/>
      <c r="M200" s="451"/>
      <c r="N200" s="454"/>
      <c r="O200" s="412"/>
      <c r="P200" s="412"/>
      <c r="Q200" s="412"/>
      <c r="R200" s="412"/>
      <c r="S200" s="412"/>
      <c r="T200" s="412"/>
      <c r="U200" s="412"/>
      <c r="V200" s="412"/>
      <c r="W200" s="412"/>
      <c r="X200" s="412"/>
      <c r="Y200" s="412"/>
      <c r="Z200" s="412"/>
      <c r="AA200" s="412"/>
      <c r="AB200" s="412"/>
      <c r="AC200" s="412"/>
      <c r="AD200" s="412"/>
      <c r="AE200" s="412"/>
      <c r="AF200" s="447"/>
      <c r="AG200" s="455" t="s">
        <v>1620</v>
      </c>
      <c r="AH200" s="412"/>
      <c r="AI200" s="412"/>
      <c r="AJ200" s="412"/>
      <c r="AK200" s="455"/>
      <c r="AL200" s="455"/>
      <c r="AM200" s="412"/>
      <c r="AN200" s="455"/>
      <c r="AO200" s="406"/>
      <c r="AP200" s="406"/>
      <c r="AQ200" s="406"/>
      <c r="AR200" s="406"/>
      <c r="AS200" s="406"/>
      <c r="AT200" s="406"/>
      <c r="AU200" s="406"/>
    </row>
    <row r="201" spans="1:47" s="4" customFormat="1" ht="15" x14ac:dyDescent="0.25">
      <c r="A201" s="456"/>
      <c r="B201" s="457" t="s">
        <v>60</v>
      </c>
      <c r="C201" s="853" t="s">
        <v>66</v>
      </c>
      <c r="D201" s="853"/>
      <c r="E201" s="853"/>
      <c r="F201" s="458"/>
      <c r="G201" s="459"/>
      <c r="H201" s="459"/>
      <c r="I201" s="459"/>
      <c r="J201" s="460">
        <v>23.05</v>
      </c>
      <c r="K201" s="459"/>
      <c r="L201" s="460">
        <v>23.05</v>
      </c>
      <c r="M201" s="461">
        <v>35.42</v>
      </c>
      <c r="N201" s="477">
        <v>816.43</v>
      </c>
      <c r="O201" s="412"/>
      <c r="P201" s="412"/>
      <c r="Q201" s="412"/>
      <c r="R201" s="412"/>
      <c r="S201" s="412"/>
      <c r="T201" s="412"/>
      <c r="U201" s="412"/>
      <c r="V201" s="412"/>
      <c r="W201" s="412"/>
      <c r="X201" s="412"/>
      <c r="Y201" s="412"/>
      <c r="Z201" s="412"/>
      <c r="AA201" s="412"/>
      <c r="AB201" s="412"/>
      <c r="AC201" s="412"/>
      <c r="AD201" s="412"/>
      <c r="AE201" s="412"/>
      <c r="AF201" s="447"/>
      <c r="AG201" s="455"/>
      <c r="AH201" s="411" t="s">
        <v>66</v>
      </c>
      <c r="AI201" s="412"/>
      <c r="AJ201" s="412"/>
      <c r="AK201" s="455"/>
      <c r="AL201" s="455"/>
      <c r="AM201" s="412"/>
      <c r="AN201" s="455"/>
      <c r="AO201" s="406"/>
      <c r="AP201" s="406"/>
      <c r="AQ201" s="406"/>
      <c r="AR201" s="406"/>
      <c r="AS201" s="406"/>
      <c r="AT201" s="406"/>
      <c r="AU201" s="406"/>
    </row>
    <row r="202" spans="1:47" s="4" customFormat="1" ht="15" x14ac:dyDescent="0.25">
      <c r="A202" s="463"/>
      <c r="B202" s="457"/>
      <c r="C202" s="853" t="s">
        <v>71</v>
      </c>
      <c r="D202" s="853"/>
      <c r="E202" s="853"/>
      <c r="F202" s="458" t="s">
        <v>72</v>
      </c>
      <c r="G202" s="464">
        <v>1.8</v>
      </c>
      <c r="H202" s="459"/>
      <c r="I202" s="464">
        <v>1.8</v>
      </c>
      <c r="J202" s="466"/>
      <c r="K202" s="459"/>
      <c r="L202" s="466"/>
      <c r="M202" s="459"/>
      <c r="N202" s="467"/>
      <c r="O202" s="412"/>
      <c r="P202" s="412"/>
      <c r="Q202" s="412"/>
      <c r="R202" s="412"/>
      <c r="S202" s="412"/>
      <c r="T202" s="412"/>
      <c r="U202" s="412"/>
      <c r="V202" s="412"/>
      <c r="W202" s="412"/>
      <c r="X202" s="412"/>
      <c r="Y202" s="412"/>
      <c r="Z202" s="412"/>
      <c r="AA202" s="412"/>
      <c r="AB202" s="412"/>
      <c r="AC202" s="412"/>
      <c r="AD202" s="412"/>
      <c r="AE202" s="412"/>
      <c r="AF202" s="447"/>
      <c r="AG202" s="455"/>
      <c r="AH202" s="412"/>
      <c r="AI202" s="411" t="s">
        <v>71</v>
      </c>
      <c r="AJ202" s="412"/>
      <c r="AK202" s="455"/>
      <c r="AL202" s="455"/>
      <c r="AM202" s="412"/>
      <c r="AN202" s="455"/>
      <c r="AO202" s="406"/>
      <c r="AP202" s="406"/>
      <c r="AQ202" s="406"/>
      <c r="AR202" s="406"/>
      <c r="AS202" s="406"/>
      <c r="AT202" s="406"/>
      <c r="AU202" s="406"/>
    </row>
    <row r="203" spans="1:47" s="4" customFormat="1" ht="15" customHeight="1" x14ac:dyDescent="0.25">
      <c r="A203" s="456"/>
      <c r="B203" s="457"/>
      <c r="C203" s="854" t="s">
        <v>74</v>
      </c>
      <c r="D203" s="854"/>
      <c r="E203" s="854"/>
      <c r="F203" s="468"/>
      <c r="G203" s="469"/>
      <c r="H203" s="469"/>
      <c r="I203" s="469"/>
      <c r="J203" s="470">
        <v>23.05</v>
      </c>
      <c r="K203" s="469"/>
      <c r="L203" s="470">
        <v>23.05</v>
      </c>
      <c r="M203" s="469"/>
      <c r="N203" s="478">
        <v>816.43</v>
      </c>
      <c r="O203" s="412"/>
      <c r="P203" s="412"/>
      <c r="Q203" s="412"/>
      <c r="R203" s="412"/>
      <c r="S203" s="412"/>
      <c r="T203" s="412"/>
      <c r="U203" s="412"/>
      <c r="V203" s="412"/>
      <c r="W203" s="412"/>
      <c r="X203" s="412"/>
      <c r="Y203" s="412"/>
      <c r="Z203" s="412"/>
      <c r="AA203" s="412"/>
      <c r="AB203" s="412"/>
      <c r="AC203" s="412"/>
      <c r="AD203" s="412"/>
      <c r="AE203" s="412"/>
      <c r="AF203" s="447"/>
      <c r="AG203" s="455"/>
      <c r="AH203" s="412"/>
      <c r="AI203" s="412"/>
      <c r="AJ203" s="411" t="s">
        <v>74</v>
      </c>
      <c r="AK203" s="455"/>
      <c r="AL203" s="455"/>
      <c r="AM203" s="412"/>
      <c r="AN203" s="455"/>
      <c r="AO203" s="406"/>
      <c r="AP203" s="406"/>
      <c r="AQ203" s="406"/>
      <c r="AR203" s="406"/>
      <c r="AS203" s="406"/>
      <c r="AT203" s="406"/>
      <c r="AU203" s="406"/>
    </row>
    <row r="204" spans="1:47" s="4" customFormat="1" ht="15" x14ac:dyDescent="0.25">
      <c r="A204" s="463"/>
      <c r="B204" s="457"/>
      <c r="C204" s="853" t="s">
        <v>75</v>
      </c>
      <c r="D204" s="853"/>
      <c r="E204" s="853"/>
      <c r="F204" s="458"/>
      <c r="G204" s="459"/>
      <c r="H204" s="459"/>
      <c r="I204" s="459"/>
      <c r="J204" s="466"/>
      <c r="K204" s="459"/>
      <c r="L204" s="460">
        <v>23.05</v>
      </c>
      <c r="M204" s="459"/>
      <c r="N204" s="477">
        <v>816.43</v>
      </c>
      <c r="O204" s="412"/>
      <c r="P204" s="412"/>
      <c r="Q204" s="412"/>
      <c r="R204" s="412"/>
      <c r="S204" s="412"/>
      <c r="T204" s="412"/>
      <c r="U204" s="412"/>
      <c r="V204" s="412"/>
      <c r="W204" s="412"/>
      <c r="X204" s="412"/>
      <c r="Y204" s="412"/>
      <c r="Z204" s="412"/>
      <c r="AA204" s="412"/>
      <c r="AB204" s="412"/>
      <c r="AC204" s="412"/>
      <c r="AD204" s="412"/>
      <c r="AE204" s="412"/>
      <c r="AF204" s="447"/>
      <c r="AG204" s="455"/>
      <c r="AH204" s="412"/>
      <c r="AI204" s="411" t="s">
        <v>75</v>
      </c>
      <c r="AJ204" s="412"/>
      <c r="AK204" s="455"/>
      <c r="AL204" s="455"/>
      <c r="AM204" s="412"/>
      <c r="AN204" s="455"/>
      <c r="AO204" s="406"/>
      <c r="AP204" s="406"/>
      <c r="AQ204" s="406"/>
      <c r="AR204" s="406"/>
      <c r="AS204" s="406"/>
      <c r="AT204" s="406"/>
      <c r="AU204" s="406"/>
    </row>
    <row r="205" spans="1:47" s="4" customFormat="1" ht="23.25" customHeight="1" x14ac:dyDescent="0.25">
      <c r="A205" s="463"/>
      <c r="B205" s="457" t="s">
        <v>750</v>
      </c>
      <c r="C205" s="853" t="s">
        <v>751</v>
      </c>
      <c r="D205" s="853"/>
      <c r="E205" s="853"/>
      <c r="F205" s="458" t="s">
        <v>78</v>
      </c>
      <c r="G205" s="465">
        <v>74</v>
      </c>
      <c r="H205" s="459"/>
      <c r="I205" s="465">
        <v>74</v>
      </c>
      <c r="J205" s="466"/>
      <c r="K205" s="459"/>
      <c r="L205" s="460">
        <v>17.059999999999999</v>
      </c>
      <c r="M205" s="459"/>
      <c r="N205" s="477">
        <v>604.16</v>
      </c>
      <c r="O205" s="412"/>
      <c r="P205" s="412"/>
      <c r="Q205" s="412"/>
      <c r="R205" s="412"/>
      <c r="S205" s="412"/>
      <c r="T205" s="412"/>
      <c r="U205" s="412"/>
      <c r="V205" s="412"/>
      <c r="W205" s="412"/>
      <c r="X205" s="412"/>
      <c r="Y205" s="412"/>
      <c r="Z205" s="412"/>
      <c r="AA205" s="412"/>
      <c r="AB205" s="412"/>
      <c r="AC205" s="412"/>
      <c r="AD205" s="412"/>
      <c r="AE205" s="412"/>
      <c r="AF205" s="447"/>
      <c r="AG205" s="455"/>
      <c r="AH205" s="412"/>
      <c r="AI205" s="411" t="s">
        <v>751</v>
      </c>
      <c r="AJ205" s="412"/>
      <c r="AK205" s="455"/>
      <c r="AL205" s="455"/>
      <c r="AM205" s="412"/>
      <c r="AN205" s="455"/>
      <c r="AO205" s="406"/>
      <c r="AP205" s="406"/>
      <c r="AQ205" s="406"/>
      <c r="AR205" s="406"/>
      <c r="AS205" s="406"/>
      <c r="AT205" s="406"/>
      <c r="AU205" s="406"/>
    </row>
    <row r="206" spans="1:47" s="4" customFormat="1" ht="23.25" customHeight="1" x14ac:dyDescent="0.25">
      <c r="A206" s="463"/>
      <c r="B206" s="457" t="s">
        <v>752</v>
      </c>
      <c r="C206" s="853" t="s">
        <v>753</v>
      </c>
      <c r="D206" s="853"/>
      <c r="E206" s="853"/>
      <c r="F206" s="458" t="s">
        <v>78</v>
      </c>
      <c r="G206" s="465">
        <v>36</v>
      </c>
      <c r="H206" s="459"/>
      <c r="I206" s="465">
        <v>36</v>
      </c>
      <c r="J206" s="466"/>
      <c r="K206" s="459"/>
      <c r="L206" s="460">
        <v>8.3000000000000007</v>
      </c>
      <c r="M206" s="459"/>
      <c r="N206" s="477">
        <v>293.91000000000003</v>
      </c>
      <c r="O206" s="412"/>
      <c r="P206" s="412"/>
      <c r="Q206" s="412"/>
      <c r="R206" s="412"/>
      <c r="S206" s="412"/>
      <c r="T206" s="412"/>
      <c r="U206" s="412"/>
      <c r="V206" s="412"/>
      <c r="W206" s="412"/>
      <c r="X206" s="412"/>
      <c r="Y206" s="412"/>
      <c r="Z206" s="412"/>
      <c r="AA206" s="412"/>
      <c r="AB206" s="412"/>
      <c r="AC206" s="412"/>
      <c r="AD206" s="412"/>
      <c r="AE206" s="412"/>
      <c r="AF206" s="447"/>
      <c r="AG206" s="455"/>
      <c r="AH206" s="412"/>
      <c r="AI206" s="411" t="s">
        <v>753</v>
      </c>
      <c r="AJ206" s="412"/>
      <c r="AK206" s="455"/>
      <c r="AL206" s="455"/>
      <c r="AM206" s="412"/>
      <c r="AN206" s="455"/>
      <c r="AO206" s="406"/>
      <c r="AP206" s="406"/>
      <c r="AQ206" s="406"/>
      <c r="AR206" s="406"/>
      <c r="AS206" s="406"/>
      <c r="AT206" s="406"/>
      <c r="AU206" s="406"/>
    </row>
    <row r="207" spans="1:47" s="4" customFormat="1" ht="15" customHeight="1" x14ac:dyDescent="0.25">
      <c r="A207" s="472"/>
      <c r="B207" s="473"/>
      <c r="C207" s="847" t="s">
        <v>81</v>
      </c>
      <c r="D207" s="847"/>
      <c r="E207" s="847"/>
      <c r="F207" s="450"/>
      <c r="G207" s="451"/>
      <c r="H207" s="451"/>
      <c r="I207" s="451"/>
      <c r="J207" s="453"/>
      <c r="K207" s="451"/>
      <c r="L207" s="476">
        <v>48.41</v>
      </c>
      <c r="M207" s="469"/>
      <c r="N207" s="475">
        <v>1714.5</v>
      </c>
      <c r="O207" s="412"/>
      <c r="P207" s="412"/>
      <c r="Q207" s="412"/>
      <c r="R207" s="412"/>
      <c r="S207" s="412"/>
      <c r="T207" s="412"/>
      <c r="U207" s="412"/>
      <c r="V207" s="412"/>
      <c r="W207" s="412"/>
      <c r="X207" s="412"/>
      <c r="Y207" s="412"/>
      <c r="Z207" s="412"/>
      <c r="AA207" s="412"/>
      <c r="AB207" s="412"/>
      <c r="AC207" s="412"/>
      <c r="AD207" s="412"/>
      <c r="AE207" s="412"/>
      <c r="AF207" s="447"/>
      <c r="AG207" s="455"/>
      <c r="AH207" s="412"/>
      <c r="AI207" s="412"/>
      <c r="AJ207" s="412"/>
      <c r="AK207" s="455" t="s">
        <v>81</v>
      </c>
      <c r="AL207" s="455"/>
      <c r="AM207" s="412"/>
      <c r="AN207" s="455"/>
      <c r="AO207" s="406"/>
      <c r="AP207" s="406"/>
      <c r="AQ207" s="406"/>
      <c r="AR207" s="406"/>
      <c r="AS207" s="406"/>
      <c r="AT207" s="406"/>
      <c r="AU207" s="406"/>
    </row>
    <row r="208" spans="1:47" s="4" customFormat="1" ht="33.75" customHeight="1" x14ac:dyDescent="0.25">
      <c r="A208" s="448" t="s">
        <v>183</v>
      </c>
      <c r="B208" s="449" t="s">
        <v>1638</v>
      </c>
      <c r="C208" s="847" t="s">
        <v>1639</v>
      </c>
      <c r="D208" s="847"/>
      <c r="E208" s="847"/>
      <c r="F208" s="450" t="s">
        <v>174</v>
      </c>
      <c r="G208" s="451">
        <v>3</v>
      </c>
      <c r="H208" s="452">
        <v>1</v>
      </c>
      <c r="I208" s="452">
        <v>3</v>
      </c>
      <c r="J208" s="453"/>
      <c r="K208" s="451"/>
      <c r="L208" s="453"/>
      <c r="M208" s="451"/>
      <c r="N208" s="454"/>
      <c r="O208" s="412"/>
      <c r="P208" s="412"/>
      <c r="Q208" s="412"/>
      <c r="R208" s="412"/>
      <c r="S208" s="412"/>
      <c r="T208" s="412"/>
      <c r="U208" s="412"/>
      <c r="V208" s="412"/>
      <c r="W208" s="412"/>
      <c r="X208" s="412"/>
      <c r="Y208" s="412"/>
      <c r="Z208" s="412"/>
      <c r="AA208" s="412"/>
      <c r="AB208" s="412"/>
      <c r="AC208" s="412"/>
      <c r="AD208" s="412"/>
      <c r="AE208" s="412"/>
      <c r="AF208" s="447"/>
      <c r="AG208" s="455" t="s">
        <v>1639</v>
      </c>
      <c r="AH208" s="412"/>
      <c r="AI208" s="412"/>
      <c r="AJ208" s="412"/>
      <c r="AK208" s="455"/>
      <c r="AL208" s="455"/>
      <c r="AM208" s="412"/>
      <c r="AN208" s="455"/>
      <c r="AO208" s="406"/>
      <c r="AP208" s="406"/>
      <c r="AQ208" s="406"/>
      <c r="AR208" s="406"/>
      <c r="AS208" s="406"/>
      <c r="AT208" s="406"/>
      <c r="AU208" s="406"/>
    </row>
    <row r="209" spans="1:47" s="4" customFormat="1" ht="15" x14ac:dyDescent="0.25">
      <c r="A209" s="456"/>
      <c r="B209" s="457" t="s">
        <v>60</v>
      </c>
      <c r="C209" s="853" t="s">
        <v>66</v>
      </c>
      <c r="D209" s="853"/>
      <c r="E209" s="853"/>
      <c r="F209" s="458"/>
      <c r="G209" s="459"/>
      <c r="H209" s="459"/>
      <c r="I209" s="459"/>
      <c r="J209" s="460">
        <v>27.44</v>
      </c>
      <c r="K209" s="459"/>
      <c r="L209" s="460">
        <v>82.32</v>
      </c>
      <c r="M209" s="461">
        <v>35.42</v>
      </c>
      <c r="N209" s="462">
        <v>2915.77</v>
      </c>
      <c r="O209" s="412"/>
      <c r="P209" s="412"/>
      <c r="Q209" s="412"/>
      <c r="R209" s="412"/>
      <c r="S209" s="412"/>
      <c r="T209" s="412"/>
      <c r="U209" s="412"/>
      <c r="V209" s="412"/>
      <c r="W209" s="412"/>
      <c r="X209" s="412"/>
      <c r="Y209" s="412"/>
      <c r="Z209" s="412"/>
      <c r="AA209" s="412"/>
      <c r="AB209" s="412"/>
      <c r="AC209" s="412"/>
      <c r="AD209" s="412"/>
      <c r="AE209" s="412"/>
      <c r="AF209" s="447"/>
      <c r="AG209" s="455"/>
      <c r="AH209" s="411" t="s">
        <v>66</v>
      </c>
      <c r="AI209" s="412"/>
      <c r="AJ209" s="412"/>
      <c r="AK209" s="455"/>
      <c r="AL209" s="455"/>
      <c r="AM209" s="412"/>
      <c r="AN209" s="455"/>
      <c r="AO209" s="406"/>
      <c r="AP209" s="406"/>
      <c r="AQ209" s="406"/>
      <c r="AR209" s="406"/>
      <c r="AS209" s="406"/>
      <c r="AT209" s="406"/>
      <c r="AU209" s="406"/>
    </row>
    <row r="210" spans="1:47" s="4" customFormat="1" ht="15" x14ac:dyDescent="0.25">
      <c r="A210" s="463"/>
      <c r="B210" s="457"/>
      <c r="C210" s="853" t="s">
        <v>71</v>
      </c>
      <c r="D210" s="853"/>
      <c r="E210" s="853"/>
      <c r="F210" s="458" t="s">
        <v>72</v>
      </c>
      <c r="G210" s="461">
        <v>2.4300000000000002</v>
      </c>
      <c r="H210" s="459"/>
      <c r="I210" s="461">
        <v>7.29</v>
      </c>
      <c r="J210" s="466"/>
      <c r="K210" s="459"/>
      <c r="L210" s="466"/>
      <c r="M210" s="459"/>
      <c r="N210" s="467"/>
      <c r="O210" s="412"/>
      <c r="P210" s="412"/>
      <c r="Q210" s="412"/>
      <c r="R210" s="412"/>
      <c r="S210" s="412"/>
      <c r="T210" s="412"/>
      <c r="U210" s="412"/>
      <c r="V210" s="412"/>
      <c r="W210" s="412"/>
      <c r="X210" s="412"/>
      <c r="Y210" s="412"/>
      <c r="Z210" s="412"/>
      <c r="AA210" s="412"/>
      <c r="AB210" s="412"/>
      <c r="AC210" s="412"/>
      <c r="AD210" s="412"/>
      <c r="AE210" s="412"/>
      <c r="AF210" s="447"/>
      <c r="AG210" s="455"/>
      <c r="AH210" s="412"/>
      <c r="AI210" s="411" t="s">
        <v>71</v>
      </c>
      <c r="AJ210" s="412"/>
      <c r="AK210" s="455"/>
      <c r="AL210" s="455"/>
      <c r="AM210" s="412"/>
      <c r="AN210" s="455"/>
      <c r="AO210" s="406"/>
      <c r="AP210" s="406"/>
      <c r="AQ210" s="406"/>
      <c r="AR210" s="406"/>
      <c r="AS210" s="406"/>
      <c r="AT210" s="406"/>
      <c r="AU210" s="406"/>
    </row>
    <row r="211" spans="1:47" s="4" customFormat="1" ht="15" customHeight="1" x14ac:dyDescent="0.25">
      <c r="A211" s="456"/>
      <c r="B211" s="457"/>
      <c r="C211" s="854" t="s">
        <v>74</v>
      </c>
      <c r="D211" s="854"/>
      <c r="E211" s="854"/>
      <c r="F211" s="468"/>
      <c r="G211" s="469"/>
      <c r="H211" s="469"/>
      <c r="I211" s="469"/>
      <c r="J211" s="470">
        <v>27.44</v>
      </c>
      <c r="K211" s="469"/>
      <c r="L211" s="470">
        <v>82.32</v>
      </c>
      <c r="M211" s="469"/>
      <c r="N211" s="471">
        <v>2915.77</v>
      </c>
      <c r="O211" s="412"/>
      <c r="P211" s="412"/>
      <c r="Q211" s="412"/>
      <c r="R211" s="412"/>
      <c r="S211" s="412"/>
      <c r="T211" s="412"/>
      <c r="U211" s="412"/>
      <c r="V211" s="412"/>
      <c r="W211" s="412"/>
      <c r="X211" s="412"/>
      <c r="Y211" s="412"/>
      <c r="Z211" s="412"/>
      <c r="AA211" s="412"/>
      <c r="AB211" s="412"/>
      <c r="AC211" s="412"/>
      <c r="AD211" s="412"/>
      <c r="AE211" s="412"/>
      <c r="AF211" s="447"/>
      <c r="AG211" s="455"/>
      <c r="AH211" s="412"/>
      <c r="AI211" s="412"/>
      <c r="AJ211" s="411" t="s">
        <v>74</v>
      </c>
      <c r="AK211" s="455"/>
      <c r="AL211" s="455"/>
      <c r="AM211" s="412"/>
      <c r="AN211" s="455"/>
      <c r="AO211" s="406"/>
      <c r="AP211" s="406"/>
      <c r="AQ211" s="406"/>
      <c r="AR211" s="406"/>
      <c r="AS211" s="406"/>
      <c r="AT211" s="406"/>
      <c r="AU211" s="406"/>
    </row>
    <row r="212" spans="1:47" s="4" customFormat="1" ht="15" x14ac:dyDescent="0.25">
      <c r="A212" s="463"/>
      <c r="B212" s="457"/>
      <c r="C212" s="853" t="s">
        <v>75</v>
      </c>
      <c r="D212" s="853"/>
      <c r="E212" s="853"/>
      <c r="F212" s="458"/>
      <c r="G212" s="459"/>
      <c r="H212" s="459"/>
      <c r="I212" s="459"/>
      <c r="J212" s="466"/>
      <c r="K212" s="459"/>
      <c r="L212" s="460">
        <v>82.32</v>
      </c>
      <c r="M212" s="459"/>
      <c r="N212" s="462">
        <v>2915.77</v>
      </c>
      <c r="O212" s="412"/>
      <c r="P212" s="412"/>
      <c r="Q212" s="412"/>
      <c r="R212" s="412"/>
      <c r="S212" s="412"/>
      <c r="T212" s="412"/>
      <c r="U212" s="412"/>
      <c r="V212" s="412"/>
      <c r="W212" s="412"/>
      <c r="X212" s="412"/>
      <c r="Y212" s="412"/>
      <c r="Z212" s="412"/>
      <c r="AA212" s="412"/>
      <c r="AB212" s="412"/>
      <c r="AC212" s="412"/>
      <c r="AD212" s="412"/>
      <c r="AE212" s="412"/>
      <c r="AF212" s="447"/>
      <c r="AG212" s="455"/>
      <c r="AH212" s="412"/>
      <c r="AI212" s="411" t="s">
        <v>75</v>
      </c>
      <c r="AJ212" s="412"/>
      <c r="AK212" s="455"/>
      <c r="AL212" s="455"/>
      <c r="AM212" s="412"/>
      <c r="AN212" s="455"/>
      <c r="AO212" s="406"/>
      <c r="AP212" s="406"/>
      <c r="AQ212" s="406"/>
      <c r="AR212" s="406"/>
      <c r="AS212" s="406"/>
      <c r="AT212" s="406"/>
      <c r="AU212" s="406"/>
    </row>
    <row r="213" spans="1:47" s="4" customFormat="1" ht="23.25" customHeight="1" x14ac:dyDescent="0.25">
      <c r="A213" s="463"/>
      <c r="B213" s="457" t="s">
        <v>750</v>
      </c>
      <c r="C213" s="853" t="s">
        <v>751</v>
      </c>
      <c r="D213" s="853"/>
      <c r="E213" s="853"/>
      <c r="F213" s="458" t="s">
        <v>78</v>
      </c>
      <c r="G213" s="465">
        <v>74</v>
      </c>
      <c r="H213" s="459"/>
      <c r="I213" s="465">
        <v>74</v>
      </c>
      <c r="J213" s="466"/>
      <c r="K213" s="459"/>
      <c r="L213" s="460">
        <v>60.92</v>
      </c>
      <c r="M213" s="459"/>
      <c r="N213" s="462">
        <v>2157.67</v>
      </c>
      <c r="O213" s="412"/>
      <c r="P213" s="412"/>
      <c r="Q213" s="412"/>
      <c r="R213" s="412"/>
      <c r="S213" s="412"/>
      <c r="T213" s="412"/>
      <c r="U213" s="412"/>
      <c r="V213" s="412"/>
      <c r="W213" s="412"/>
      <c r="X213" s="412"/>
      <c r="Y213" s="412"/>
      <c r="Z213" s="412"/>
      <c r="AA213" s="412"/>
      <c r="AB213" s="412"/>
      <c r="AC213" s="412"/>
      <c r="AD213" s="412"/>
      <c r="AE213" s="412"/>
      <c r="AF213" s="447"/>
      <c r="AG213" s="455"/>
      <c r="AH213" s="412"/>
      <c r="AI213" s="411" t="s">
        <v>751</v>
      </c>
      <c r="AJ213" s="412"/>
      <c r="AK213" s="455"/>
      <c r="AL213" s="455"/>
      <c r="AM213" s="412"/>
      <c r="AN213" s="455"/>
      <c r="AO213" s="406"/>
      <c r="AP213" s="406"/>
      <c r="AQ213" s="406"/>
      <c r="AR213" s="406"/>
      <c r="AS213" s="406"/>
      <c r="AT213" s="406"/>
      <c r="AU213" s="406"/>
    </row>
    <row r="214" spans="1:47" s="4" customFormat="1" ht="23.25" customHeight="1" x14ac:dyDescent="0.25">
      <c r="A214" s="463"/>
      <c r="B214" s="457" t="s">
        <v>752</v>
      </c>
      <c r="C214" s="853" t="s">
        <v>753</v>
      </c>
      <c r="D214" s="853"/>
      <c r="E214" s="853"/>
      <c r="F214" s="458" t="s">
        <v>78</v>
      </c>
      <c r="G214" s="465">
        <v>36</v>
      </c>
      <c r="H214" s="459"/>
      <c r="I214" s="465">
        <v>36</v>
      </c>
      <c r="J214" s="466"/>
      <c r="K214" s="459"/>
      <c r="L214" s="460">
        <v>29.64</v>
      </c>
      <c r="M214" s="459"/>
      <c r="N214" s="462">
        <v>1049.68</v>
      </c>
      <c r="O214" s="412"/>
      <c r="P214" s="412"/>
      <c r="Q214" s="412"/>
      <c r="R214" s="412"/>
      <c r="S214" s="412"/>
      <c r="T214" s="412"/>
      <c r="U214" s="412"/>
      <c r="V214" s="412"/>
      <c r="W214" s="412"/>
      <c r="X214" s="412"/>
      <c r="Y214" s="412"/>
      <c r="Z214" s="412"/>
      <c r="AA214" s="412"/>
      <c r="AB214" s="412"/>
      <c r="AC214" s="412"/>
      <c r="AD214" s="412"/>
      <c r="AE214" s="412"/>
      <c r="AF214" s="447"/>
      <c r="AG214" s="455"/>
      <c r="AH214" s="412"/>
      <c r="AI214" s="411" t="s">
        <v>753</v>
      </c>
      <c r="AJ214" s="412"/>
      <c r="AK214" s="455"/>
      <c r="AL214" s="455"/>
      <c r="AM214" s="412"/>
      <c r="AN214" s="455"/>
      <c r="AO214" s="406"/>
      <c r="AP214" s="406"/>
      <c r="AQ214" s="406"/>
      <c r="AR214" s="406"/>
      <c r="AS214" s="406"/>
      <c r="AT214" s="406"/>
      <c r="AU214" s="406"/>
    </row>
    <row r="215" spans="1:47" s="4" customFormat="1" ht="15" customHeight="1" x14ac:dyDescent="0.25">
      <c r="A215" s="472"/>
      <c r="B215" s="473"/>
      <c r="C215" s="847" t="s">
        <v>81</v>
      </c>
      <c r="D215" s="847"/>
      <c r="E215" s="847"/>
      <c r="F215" s="450"/>
      <c r="G215" s="451"/>
      <c r="H215" s="451"/>
      <c r="I215" s="451"/>
      <c r="J215" s="453"/>
      <c r="K215" s="451"/>
      <c r="L215" s="476">
        <v>172.88</v>
      </c>
      <c r="M215" s="469"/>
      <c r="N215" s="475">
        <v>6123.12</v>
      </c>
      <c r="O215" s="412"/>
      <c r="P215" s="412"/>
      <c r="Q215" s="412"/>
      <c r="R215" s="412"/>
      <c r="S215" s="412"/>
      <c r="T215" s="412"/>
      <c r="U215" s="412"/>
      <c r="V215" s="412"/>
      <c r="W215" s="412"/>
      <c r="X215" s="412"/>
      <c r="Y215" s="412"/>
      <c r="Z215" s="412"/>
      <c r="AA215" s="412"/>
      <c r="AB215" s="412"/>
      <c r="AC215" s="412"/>
      <c r="AD215" s="412"/>
      <c r="AE215" s="412"/>
      <c r="AF215" s="447"/>
      <c r="AG215" s="455"/>
      <c r="AH215" s="412"/>
      <c r="AI215" s="412"/>
      <c r="AJ215" s="412"/>
      <c r="AK215" s="455" t="s">
        <v>81</v>
      </c>
      <c r="AL215" s="455"/>
      <c r="AM215" s="412"/>
      <c r="AN215" s="455"/>
      <c r="AO215" s="406"/>
      <c r="AP215" s="406"/>
      <c r="AQ215" s="406"/>
      <c r="AR215" s="406"/>
      <c r="AS215" s="406"/>
      <c r="AT215" s="406"/>
      <c r="AU215" s="406"/>
    </row>
    <row r="216" spans="1:47" s="4" customFormat="1" ht="90.75" customHeight="1" x14ac:dyDescent="0.25">
      <c r="A216" s="448" t="s">
        <v>186</v>
      </c>
      <c r="B216" s="449" t="s">
        <v>1621</v>
      </c>
      <c r="C216" s="847" t="s">
        <v>1622</v>
      </c>
      <c r="D216" s="847"/>
      <c r="E216" s="847"/>
      <c r="F216" s="450" t="s">
        <v>979</v>
      </c>
      <c r="G216" s="451">
        <v>1</v>
      </c>
      <c r="H216" s="452">
        <v>1</v>
      </c>
      <c r="I216" s="452">
        <v>1</v>
      </c>
      <c r="J216" s="453"/>
      <c r="K216" s="451"/>
      <c r="L216" s="453"/>
      <c r="M216" s="451"/>
      <c r="N216" s="454"/>
      <c r="O216" s="412"/>
      <c r="P216" s="412"/>
      <c r="Q216" s="412"/>
      <c r="R216" s="412"/>
      <c r="S216" s="412"/>
      <c r="T216" s="412"/>
      <c r="U216" s="412"/>
      <c r="V216" s="412"/>
      <c r="W216" s="412"/>
      <c r="X216" s="412"/>
      <c r="Y216" s="412"/>
      <c r="Z216" s="412"/>
      <c r="AA216" s="412"/>
      <c r="AB216" s="412"/>
      <c r="AC216" s="412"/>
      <c r="AD216" s="412"/>
      <c r="AE216" s="412"/>
      <c r="AF216" s="447"/>
      <c r="AG216" s="455" t="s">
        <v>1622</v>
      </c>
      <c r="AH216" s="412"/>
      <c r="AI216" s="412"/>
      <c r="AJ216" s="412"/>
      <c r="AK216" s="455"/>
      <c r="AL216" s="455"/>
      <c r="AM216" s="412"/>
      <c r="AN216" s="455"/>
      <c r="AO216" s="406"/>
      <c r="AP216" s="406"/>
      <c r="AQ216" s="406"/>
      <c r="AR216" s="406"/>
      <c r="AS216" s="406"/>
      <c r="AT216" s="406"/>
      <c r="AU216" s="406"/>
    </row>
    <row r="217" spans="1:47" s="4" customFormat="1" ht="15" x14ac:dyDescent="0.25">
      <c r="A217" s="456"/>
      <c r="B217" s="457" t="s">
        <v>60</v>
      </c>
      <c r="C217" s="853" t="s">
        <v>66</v>
      </c>
      <c r="D217" s="853"/>
      <c r="E217" s="853"/>
      <c r="F217" s="458"/>
      <c r="G217" s="459"/>
      <c r="H217" s="459"/>
      <c r="I217" s="459"/>
      <c r="J217" s="460">
        <v>12.81</v>
      </c>
      <c r="K217" s="459"/>
      <c r="L217" s="460">
        <v>12.81</v>
      </c>
      <c r="M217" s="461">
        <v>35.42</v>
      </c>
      <c r="N217" s="477">
        <v>453.73</v>
      </c>
      <c r="O217" s="412"/>
      <c r="P217" s="412"/>
      <c r="Q217" s="412"/>
      <c r="R217" s="412"/>
      <c r="S217" s="412"/>
      <c r="T217" s="412"/>
      <c r="U217" s="412"/>
      <c r="V217" s="412"/>
      <c r="W217" s="412"/>
      <c r="X217" s="412"/>
      <c r="Y217" s="412"/>
      <c r="Z217" s="412"/>
      <c r="AA217" s="412"/>
      <c r="AB217" s="412"/>
      <c r="AC217" s="412"/>
      <c r="AD217" s="412"/>
      <c r="AE217" s="412"/>
      <c r="AF217" s="447"/>
      <c r="AG217" s="455"/>
      <c r="AH217" s="411" t="s">
        <v>66</v>
      </c>
      <c r="AI217" s="412"/>
      <c r="AJ217" s="412"/>
      <c r="AK217" s="455"/>
      <c r="AL217" s="455"/>
      <c r="AM217" s="412"/>
      <c r="AN217" s="455"/>
      <c r="AO217" s="406"/>
      <c r="AP217" s="406"/>
      <c r="AQ217" s="406"/>
      <c r="AR217" s="406"/>
      <c r="AS217" s="406"/>
      <c r="AT217" s="406"/>
      <c r="AU217" s="406"/>
    </row>
    <row r="218" spans="1:47" s="4" customFormat="1" ht="15" x14ac:dyDescent="0.25">
      <c r="A218" s="463"/>
      <c r="B218" s="457"/>
      <c r="C218" s="853" t="s">
        <v>71</v>
      </c>
      <c r="D218" s="853"/>
      <c r="E218" s="853"/>
      <c r="F218" s="458" t="s">
        <v>72</v>
      </c>
      <c r="G218" s="465">
        <v>1</v>
      </c>
      <c r="H218" s="459"/>
      <c r="I218" s="465">
        <v>1</v>
      </c>
      <c r="J218" s="466"/>
      <c r="K218" s="459"/>
      <c r="L218" s="466"/>
      <c r="M218" s="459"/>
      <c r="N218" s="467"/>
      <c r="O218" s="412"/>
      <c r="P218" s="412"/>
      <c r="Q218" s="412"/>
      <c r="R218" s="412"/>
      <c r="S218" s="412"/>
      <c r="T218" s="412"/>
      <c r="U218" s="412"/>
      <c r="V218" s="412"/>
      <c r="W218" s="412"/>
      <c r="X218" s="412"/>
      <c r="Y218" s="412"/>
      <c r="Z218" s="412"/>
      <c r="AA218" s="412"/>
      <c r="AB218" s="412"/>
      <c r="AC218" s="412"/>
      <c r="AD218" s="412"/>
      <c r="AE218" s="412"/>
      <c r="AF218" s="447"/>
      <c r="AG218" s="455"/>
      <c r="AH218" s="412"/>
      <c r="AI218" s="411" t="s">
        <v>71</v>
      </c>
      <c r="AJ218" s="412"/>
      <c r="AK218" s="455"/>
      <c r="AL218" s="455"/>
      <c r="AM218" s="412"/>
      <c r="AN218" s="455"/>
      <c r="AO218" s="406"/>
      <c r="AP218" s="406"/>
      <c r="AQ218" s="406"/>
      <c r="AR218" s="406"/>
      <c r="AS218" s="406"/>
      <c r="AT218" s="406"/>
      <c r="AU218" s="406"/>
    </row>
    <row r="219" spans="1:47" s="4" customFormat="1" ht="15" customHeight="1" x14ac:dyDescent="0.25">
      <c r="A219" s="456"/>
      <c r="B219" s="457"/>
      <c r="C219" s="854" t="s">
        <v>74</v>
      </c>
      <c r="D219" s="854"/>
      <c r="E219" s="854"/>
      <c r="F219" s="468"/>
      <c r="G219" s="469"/>
      <c r="H219" s="469"/>
      <c r="I219" s="469"/>
      <c r="J219" s="470">
        <v>12.81</v>
      </c>
      <c r="K219" s="469"/>
      <c r="L219" s="470">
        <v>12.81</v>
      </c>
      <c r="M219" s="469"/>
      <c r="N219" s="478">
        <v>453.73</v>
      </c>
      <c r="O219" s="412"/>
      <c r="P219" s="412"/>
      <c r="Q219" s="412"/>
      <c r="R219" s="412"/>
      <c r="S219" s="412"/>
      <c r="T219" s="412"/>
      <c r="U219" s="412"/>
      <c r="V219" s="412"/>
      <c r="W219" s="412"/>
      <c r="X219" s="412"/>
      <c r="Y219" s="412"/>
      <c r="Z219" s="412"/>
      <c r="AA219" s="412"/>
      <c r="AB219" s="412"/>
      <c r="AC219" s="412"/>
      <c r="AD219" s="412"/>
      <c r="AE219" s="412"/>
      <c r="AF219" s="447"/>
      <c r="AG219" s="455"/>
      <c r="AH219" s="412"/>
      <c r="AI219" s="412"/>
      <c r="AJ219" s="411" t="s">
        <v>74</v>
      </c>
      <c r="AK219" s="455"/>
      <c r="AL219" s="455"/>
      <c r="AM219" s="412"/>
      <c r="AN219" s="455"/>
      <c r="AO219" s="406"/>
      <c r="AP219" s="406"/>
      <c r="AQ219" s="406"/>
      <c r="AR219" s="406"/>
      <c r="AS219" s="406"/>
      <c r="AT219" s="406"/>
      <c r="AU219" s="406"/>
    </row>
    <row r="220" spans="1:47" s="4" customFormat="1" ht="15" x14ac:dyDescent="0.25">
      <c r="A220" s="463"/>
      <c r="B220" s="457"/>
      <c r="C220" s="853" t="s">
        <v>75</v>
      </c>
      <c r="D220" s="853"/>
      <c r="E220" s="853"/>
      <c r="F220" s="458"/>
      <c r="G220" s="459"/>
      <c r="H220" s="459"/>
      <c r="I220" s="459"/>
      <c r="J220" s="466"/>
      <c r="K220" s="459"/>
      <c r="L220" s="460">
        <v>12.81</v>
      </c>
      <c r="M220" s="459"/>
      <c r="N220" s="477">
        <v>453.73</v>
      </c>
      <c r="O220" s="412"/>
      <c r="P220" s="412"/>
      <c r="Q220" s="412"/>
      <c r="R220" s="412"/>
      <c r="S220" s="412"/>
      <c r="T220" s="412"/>
      <c r="U220" s="412"/>
      <c r="V220" s="412"/>
      <c r="W220" s="412"/>
      <c r="X220" s="412"/>
      <c r="Y220" s="412"/>
      <c r="Z220" s="412"/>
      <c r="AA220" s="412"/>
      <c r="AB220" s="412"/>
      <c r="AC220" s="412"/>
      <c r="AD220" s="412"/>
      <c r="AE220" s="412"/>
      <c r="AF220" s="447"/>
      <c r="AG220" s="455"/>
      <c r="AH220" s="412"/>
      <c r="AI220" s="411" t="s">
        <v>75</v>
      </c>
      <c r="AJ220" s="412"/>
      <c r="AK220" s="455"/>
      <c r="AL220" s="455"/>
      <c r="AM220" s="412"/>
      <c r="AN220" s="455"/>
      <c r="AO220" s="406"/>
      <c r="AP220" s="406"/>
      <c r="AQ220" s="406"/>
      <c r="AR220" s="406"/>
      <c r="AS220" s="406"/>
      <c r="AT220" s="406"/>
      <c r="AU220" s="406"/>
    </row>
    <row r="221" spans="1:47" s="4" customFormat="1" ht="23.25" customHeight="1" x14ac:dyDescent="0.25">
      <c r="A221" s="463"/>
      <c r="B221" s="457" t="s">
        <v>750</v>
      </c>
      <c r="C221" s="853" t="s">
        <v>751</v>
      </c>
      <c r="D221" s="853"/>
      <c r="E221" s="853"/>
      <c r="F221" s="458" t="s">
        <v>78</v>
      </c>
      <c r="G221" s="465">
        <v>74</v>
      </c>
      <c r="H221" s="459"/>
      <c r="I221" s="465">
        <v>74</v>
      </c>
      <c r="J221" s="466"/>
      <c r="K221" s="459"/>
      <c r="L221" s="460">
        <v>9.48</v>
      </c>
      <c r="M221" s="459"/>
      <c r="N221" s="477">
        <v>335.76</v>
      </c>
      <c r="O221" s="412"/>
      <c r="P221" s="412"/>
      <c r="Q221" s="412"/>
      <c r="R221" s="412"/>
      <c r="S221" s="412"/>
      <c r="T221" s="412"/>
      <c r="U221" s="412"/>
      <c r="V221" s="412"/>
      <c r="W221" s="412"/>
      <c r="X221" s="412"/>
      <c r="Y221" s="412"/>
      <c r="Z221" s="412"/>
      <c r="AA221" s="412"/>
      <c r="AB221" s="412"/>
      <c r="AC221" s="412"/>
      <c r="AD221" s="412"/>
      <c r="AE221" s="412"/>
      <c r="AF221" s="447"/>
      <c r="AG221" s="455"/>
      <c r="AH221" s="412"/>
      <c r="AI221" s="411" t="s">
        <v>751</v>
      </c>
      <c r="AJ221" s="412"/>
      <c r="AK221" s="455"/>
      <c r="AL221" s="455"/>
      <c r="AM221" s="412"/>
      <c r="AN221" s="455"/>
      <c r="AO221" s="406"/>
      <c r="AP221" s="406"/>
      <c r="AQ221" s="406"/>
      <c r="AR221" s="406"/>
      <c r="AS221" s="406"/>
      <c r="AT221" s="406"/>
      <c r="AU221" s="406"/>
    </row>
    <row r="222" spans="1:47" s="4" customFormat="1" ht="23.25" customHeight="1" x14ac:dyDescent="0.25">
      <c r="A222" s="463"/>
      <c r="B222" s="457" t="s">
        <v>752</v>
      </c>
      <c r="C222" s="853" t="s">
        <v>753</v>
      </c>
      <c r="D222" s="853"/>
      <c r="E222" s="853"/>
      <c r="F222" s="458" t="s">
        <v>78</v>
      </c>
      <c r="G222" s="465">
        <v>36</v>
      </c>
      <c r="H222" s="459"/>
      <c r="I222" s="465">
        <v>36</v>
      </c>
      <c r="J222" s="466"/>
      <c r="K222" s="459"/>
      <c r="L222" s="460">
        <v>4.6100000000000003</v>
      </c>
      <c r="M222" s="459"/>
      <c r="N222" s="477">
        <v>163.34</v>
      </c>
      <c r="O222" s="412"/>
      <c r="P222" s="412"/>
      <c r="Q222" s="412"/>
      <c r="R222" s="412"/>
      <c r="S222" s="412"/>
      <c r="T222" s="412"/>
      <c r="U222" s="412"/>
      <c r="V222" s="412"/>
      <c r="W222" s="412"/>
      <c r="X222" s="412"/>
      <c r="Y222" s="412"/>
      <c r="Z222" s="412"/>
      <c r="AA222" s="412"/>
      <c r="AB222" s="412"/>
      <c r="AC222" s="412"/>
      <c r="AD222" s="412"/>
      <c r="AE222" s="412"/>
      <c r="AF222" s="447"/>
      <c r="AG222" s="455"/>
      <c r="AH222" s="412"/>
      <c r="AI222" s="411" t="s">
        <v>753</v>
      </c>
      <c r="AJ222" s="412"/>
      <c r="AK222" s="455"/>
      <c r="AL222" s="455"/>
      <c r="AM222" s="412"/>
      <c r="AN222" s="455"/>
      <c r="AO222" s="406"/>
      <c r="AP222" s="406"/>
      <c r="AQ222" s="406"/>
      <c r="AR222" s="406"/>
      <c r="AS222" s="406"/>
      <c r="AT222" s="406"/>
      <c r="AU222" s="406"/>
    </row>
    <row r="223" spans="1:47" s="4" customFormat="1" ht="15" customHeight="1" x14ac:dyDescent="0.25">
      <c r="A223" s="472"/>
      <c r="B223" s="473"/>
      <c r="C223" s="847" t="s">
        <v>81</v>
      </c>
      <c r="D223" s="847"/>
      <c r="E223" s="847"/>
      <c r="F223" s="450"/>
      <c r="G223" s="451"/>
      <c r="H223" s="451"/>
      <c r="I223" s="451"/>
      <c r="J223" s="453"/>
      <c r="K223" s="451"/>
      <c r="L223" s="476">
        <v>26.9</v>
      </c>
      <c r="M223" s="469"/>
      <c r="N223" s="479">
        <v>952.83</v>
      </c>
      <c r="O223" s="412"/>
      <c r="P223" s="412"/>
      <c r="Q223" s="412"/>
      <c r="R223" s="412"/>
      <c r="S223" s="412"/>
      <c r="T223" s="412"/>
      <c r="U223" s="412"/>
      <c r="V223" s="412"/>
      <c r="W223" s="412"/>
      <c r="X223" s="412"/>
      <c r="Y223" s="412"/>
      <c r="Z223" s="412"/>
      <c r="AA223" s="412"/>
      <c r="AB223" s="412"/>
      <c r="AC223" s="412"/>
      <c r="AD223" s="412"/>
      <c r="AE223" s="412"/>
      <c r="AF223" s="447"/>
      <c r="AG223" s="455"/>
      <c r="AH223" s="412"/>
      <c r="AI223" s="412"/>
      <c r="AJ223" s="412"/>
      <c r="AK223" s="455" t="s">
        <v>81</v>
      </c>
      <c r="AL223" s="455"/>
      <c r="AM223" s="412"/>
      <c r="AN223" s="455"/>
      <c r="AO223" s="406"/>
      <c r="AP223" s="406"/>
      <c r="AQ223" s="406"/>
      <c r="AR223" s="406"/>
      <c r="AS223" s="406"/>
      <c r="AT223" s="406"/>
      <c r="AU223" s="406"/>
    </row>
    <row r="224" spans="1:47" s="4" customFormat="1" ht="0" hidden="1" customHeight="1" x14ac:dyDescent="0.25">
      <c r="A224" s="448" t="s">
        <v>187</v>
      </c>
      <c r="B224" s="449" t="s">
        <v>1623</v>
      </c>
      <c r="C224" s="847" t="s">
        <v>1624</v>
      </c>
      <c r="D224" s="847"/>
      <c r="E224" s="847"/>
      <c r="F224" s="450" t="s">
        <v>1625</v>
      </c>
      <c r="G224" s="451">
        <v>0.03</v>
      </c>
      <c r="H224" s="452">
        <v>1</v>
      </c>
      <c r="I224" s="480">
        <v>0.03</v>
      </c>
      <c r="J224" s="453"/>
      <c r="K224" s="451"/>
      <c r="L224" s="453"/>
      <c r="M224" s="451"/>
      <c r="N224" s="454"/>
      <c r="O224" s="412"/>
      <c r="P224" s="412"/>
      <c r="Q224" s="412"/>
      <c r="R224" s="412"/>
      <c r="S224" s="412"/>
      <c r="T224" s="412"/>
      <c r="U224" s="412"/>
      <c r="V224" s="412"/>
      <c r="W224" s="412"/>
      <c r="X224" s="412"/>
      <c r="Y224" s="412"/>
      <c r="Z224" s="412"/>
      <c r="AA224" s="412"/>
      <c r="AB224" s="412"/>
      <c r="AC224" s="412"/>
      <c r="AD224" s="412"/>
      <c r="AE224" s="412"/>
      <c r="AF224" s="447"/>
      <c r="AG224" s="455" t="s">
        <v>1624</v>
      </c>
      <c r="AH224" s="412"/>
      <c r="AI224" s="412"/>
      <c r="AJ224" s="412"/>
      <c r="AK224" s="455"/>
      <c r="AL224" s="455"/>
      <c r="AM224" s="412"/>
      <c r="AN224" s="455"/>
      <c r="AO224" s="406"/>
      <c r="AP224" s="406"/>
      <c r="AQ224" s="406"/>
      <c r="AR224" s="406"/>
      <c r="AS224" s="406"/>
      <c r="AT224" s="406"/>
      <c r="AU224" s="406"/>
    </row>
    <row r="225" spans="1:47" s="4" customFormat="1" ht="15" customHeight="1" x14ac:dyDescent="0.25">
      <c r="A225" s="456"/>
      <c r="B225" s="457" t="s">
        <v>60</v>
      </c>
      <c r="C225" s="853" t="s">
        <v>66</v>
      </c>
      <c r="D225" s="853"/>
      <c r="E225" s="853"/>
      <c r="F225" s="458"/>
      <c r="G225" s="459"/>
      <c r="H225" s="459"/>
      <c r="I225" s="459"/>
      <c r="J225" s="460">
        <v>165.95</v>
      </c>
      <c r="K225" s="459"/>
      <c r="L225" s="460">
        <v>4.9800000000000004</v>
      </c>
      <c r="M225" s="461">
        <v>35.42</v>
      </c>
      <c r="N225" s="477">
        <v>176.39</v>
      </c>
      <c r="O225" s="412"/>
      <c r="P225" s="412"/>
      <c r="Q225" s="412"/>
      <c r="R225" s="412"/>
      <c r="S225" s="412"/>
      <c r="T225" s="412"/>
      <c r="U225" s="412"/>
      <c r="V225" s="412"/>
      <c r="W225" s="412"/>
      <c r="X225" s="412"/>
      <c r="Y225" s="412"/>
      <c r="Z225" s="412"/>
      <c r="AA225" s="412"/>
      <c r="AB225" s="412"/>
      <c r="AC225" s="412"/>
      <c r="AD225" s="412"/>
      <c r="AE225" s="412"/>
      <c r="AF225" s="447"/>
      <c r="AG225" s="455"/>
      <c r="AH225" s="411" t="s">
        <v>66</v>
      </c>
      <c r="AI225" s="412"/>
      <c r="AJ225" s="412"/>
      <c r="AK225" s="455"/>
      <c r="AL225" s="455"/>
      <c r="AM225" s="412"/>
      <c r="AN225" s="455"/>
      <c r="AO225" s="406"/>
      <c r="AP225" s="406"/>
      <c r="AQ225" s="406"/>
      <c r="AR225" s="406"/>
      <c r="AS225" s="406"/>
      <c r="AT225" s="406"/>
      <c r="AU225" s="406"/>
    </row>
    <row r="226" spans="1:47" s="4" customFormat="1" ht="15" customHeight="1" x14ac:dyDescent="0.25">
      <c r="A226" s="463"/>
      <c r="B226" s="457"/>
      <c r="C226" s="853" t="s">
        <v>71</v>
      </c>
      <c r="D226" s="853"/>
      <c r="E226" s="853"/>
      <c r="F226" s="458" t="s">
        <v>72</v>
      </c>
      <c r="G226" s="461">
        <v>12.96</v>
      </c>
      <c r="H226" s="459"/>
      <c r="I226" s="481">
        <v>0.38879999999999998</v>
      </c>
      <c r="J226" s="466"/>
      <c r="K226" s="459"/>
      <c r="L226" s="466"/>
      <c r="M226" s="459"/>
      <c r="N226" s="467"/>
      <c r="O226" s="412"/>
      <c r="P226" s="412"/>
      <c r="Q226" s="412"/>
      <c r="R226" s="412"/>
      <c r="S226" s="412"/>
      <c r="T226" s="412"/>
      <c r="U226" s="412"/>
      <c r="V226" s="412"/>
      <c r="W226" s="412"/>
      <c r="X226" s="412"/>
      <c r="Y226" s="412"/>
      <c r="Z226" s="412"/>
      <c r="AA226" s="412"/>
      <c r="AB226" s="412"/>
      <c r="AC226" s="412"/>
      <c r="AD226" s="412"/>
      <c r="AE226" s="412"/>
      <c r="AF226" s="447"/>
      <c r="AG226" s="455"/>
      <c r="AH226" s="412"/>
      <c r="AI226" s="411" t="s">
        <v>71</v>
      </c>
      <c r="AJ226" s="412"/>
      <c r="AK226" s="455"/>
      <c r="AL226" s="455"/>
      <c r="AM226" s="412"/>
      <c r="AN226" s="455"/>
      <c r="AO226" s="406"/>
      <c r="AP226" s="406"/>
      <c r="AQ226" s="406"/>
      <c r="AR226" s="406"/>
      <c r="AS226" s="406"/>
      <c r="AT226" s="406"/>
      <c r="AU226" s="406"/>
    </row>
    <row r="227" spans="1:47" s="4" customFormat="1" ht="15" customHeight="1" x14ac:dyDescent="0.25">
      <c r="A227" s="456"/>
      <c r="B227" s="457"/>
      <c r="C227" s="854" t="s">
        <v>74</v>
      </c>
      <c r="D227" s="854"/>
      <c r="E227" s="854"/>
      <c r="F227" s="468"/>
      <c r="G227" s="469"/>
      <c r="H227" s="469"/>
      <c r="I227" s="469"/>
      <c r="J227" s="470">
        <v>165.95</v>
      </c>
      <c r="K227" s="469"/>
      <c r="L227" s="470">
        <v>4.9800000000000004</v>
      </c>
      <c r="M227" s="469"/>
      <c r="N227" s="478">
        <v>176.39</v>
      </c>
      <c r="O227" s="412"/>
      <c r="P227" s="412"/>
      <c r="Q227" s="412"/>
      <c r="R227" s="412"/>
      <c r="S227" s="412"/>
      <c r="T227" s="412"/>
      <c r="U227" s="412"/>
      <c r="V227" s="412"/>
      <c r="W227" s="412"/>
      <c r="X227" s="412"/>
      <c r="Y227" s="412"/>
      <c r="Z227" s="412"/>
      <c r="AA227" s="412"/>
      <c r="AB227" s="412"/>
      <c r="AC227" s="412"/>
      <c r="AD227" s="412"/>
      <c r="AE227" s="412"/>
      <c r="AF227" s="447"/>
      <c r="AG227" s="455"/>
      <c r="AH227" s="412"/>
      <c r="AI227" s="412"/>
      <c r="AJ227" s="411" t="s">
        <v>74</v>
      </c>
      <c r="AK227" s="455"/>
      <c r="AL227" s="455"/>
      <c r="AM227" s="412"/>
      <c r="AN227" s="455"/>
      <c r="AO227" s="406"/>
      <c r="AP227" s="406"/>
      <c r="AQ227" s="406"/>
      <c r="AR227" s="406"/>
      <c r="AS227" s="406"/>
      <c r="AT227" s="406"/>
      <c r="AU227" s="406"/>
    </row>
    <row r="228" spans="1:47" s="4" customFormat="1" ht="15" customHeight="1" x14ac:dyDescent="0.25">
      <c r="A228" s="463"/>
      <c r="B228" s="457"/>
      <c r="C228" s="853" t="s">
        <v>75</v>
      </c>
      <c r="D228" s="853"/>
      <c r="E228" s="853"/>
      <c r="F228" s="458"/>
      <c r="G228" s="459"/>
      <c r="H228" s="459"/>
      <c r="I228" s="459"/>
      <c r="J228" s="466"/>
      <c r="K228" s="459"/>
      <c r="L228" s="460">
        <v>4.9800000000000004</v>
      </c>
      <c r="M228" s="459"/>
      <c r="N228" s="477">
        <v>176.39</v>
      </c>
      <c r="O228" s="412"/>
      <c r="P228" s="412"/>
      <c r="Q228" s="412"/>
      <c r="R228" s="412"/>
      <c r="S228" s="412"/>
      <c r="T228" s="412"/>
      <c r="U228" s="412"/>
      <c r="V228" s="412"/>
      <c r="W228" s="412"/>
      <c r="X228" s="412"/>
      <c r="Y228" s="412"/>
      <c r="Z228" s="412"/>
      <c r="AA228" s="412"/>
      <c r="AB228" s="412"/>
      <c r="AC228" s="412"/>
      <c r="AD228" s="412"/>
      <c r="AE228" s="412"/>
      <c r="AF228" s="447"/>
      <c r="AG228" s="455"/>
      <c r="AH228" s="412"/>
      <c r="AI228" s="411" t="s">
        <v>75</v>
      </c>
      <c r="AJ228" s="412"/>
      <c r="AK228" s="455"/>
      <c r="AL228" s="455"/>
      <c r="AM228" s="412"/>
      <c r="AN228" s="455"/>
      <c r="AO228" s="406"/>
      <c r="AP228" s="406"/>
      <c r="AQ228" s="406"/>
      <c r="AR228" s="406"/>
      <c r="AS228" s="406"/>
      <c r="AT228" s="406"/>
      <c r="AU228" s="406"/>
    </row>
    <row r="229" spans="1:47" s="4" customFormat="1" ht="15" customHeight="1" x14ac:dyDescent="0.25">
      <c r="A229" s="463"/>
      <c r="B229" s="457" t="s">
        <v>750</v>
      </c>
      <c r="C229" s="853" t="s">
        <v>751</v>
      </c>
      <c r="D229" s="853"/>
      <c r="E229" s="853"/>
      <c r="F229" s="458" t="s">
        <v>78</v>
      </c>
      <c r="G229" s="465">
        <v>74</v>
      </c>
      <c r="H229" s="459"/>
      <c r="I229" s="465">
        <v>74</v>
      </c>
      <c r="J229" s="466"/>
      <c r="K229" s="459"/>
      <c r="L229" s="460">
        <v>3.69</v>
      </c>
      <c r="M229" s="459"/>
      <c r="N229" s="477">
        <v>130.53</v>
      </c>
      <c r="O229" s="412"/>
      <c r="P229" s="412"/>
      <c r="Q229" s="412"/>
      <c r="R229" s="412"/>
      <c r="S229" s="412"/>
      <c r="T229" s="412"/>
      <c r="U229" s="412"/>
      <c r="V229" s="412"/>
      <c r="W229" s="412"/>
      <c r="X229" s="412"/>
      <c r="Y229" s="412"/>
      <c r="Z229" s="412"/>
      <c r="AA229" s="412"/>
      <c r="AB229" s="412"/>
      <c r="AC229" s="412"/>
      <c r="AD229" s="412"/>
      <c r="AE229" s="412"/>
      <c r="AF229" s="447"/>
      <c r="AG229" s="455"/>
      <c r="AH229" s="412"/>
      <c r="AI229" s="411" t="s">
        <v>751</v>
      </c>
      <c r="AJ229" s="412"/>
      <c r="AK229" s="455"/>
      <c r="AL229" s="455"/>
      <c r="AM229" s="412"/>
      <c r="AN229" s="455"/>
      <c r="AO229" s="406"/>
      <c r="AP229" s="406"/>
      <c r="AQ229" s="406"/>
      <c r="AR229" s="406"/>
      <c r="AS229" s="406"/>
      <c r="AT229" s="406"/>
      <c r="AU229" s="406"/>
    </row>
    <row r="230" spans="1:47" s="4" customFormat="1" ht="15" customHeight="1" x14ac:dyDescent="0.25">
      <c r="A230" s="463"/>
      <c r="B230" s="457" t="s">
        <v>752</v>
      </c>
      <c r="C230" s="853" t="s">
        <v>753</v>
      </c>
      <c r="D230" s="853"/>
      <c r="E230" s="853"/>
      <c r="F230" s="458" t="s">
        <v>78</v>
      </c>
      <c r="G230" s="465">
        <v>36</v>
      </c>
      <c r="H230" s="459"/>
      <c r="I230" s="465">
        <v>36</v>
      </c>
      <c r="J230" s="466"/>
      <c r="K230" s="459"/>
      <c r="L230" s="460">
        <v>1.79</v>
      </c>
      <c r="M230" s="459"/>
      <c r="N230" s="477">
        <v>63.5</v>
      </c>
      <c r="O230" s="412"/>
      <c r="P230" s="412"/>
      <c r="Q230" s="412"/>
      <c r="R230" s="412"/>
      <c r="S230" s="412"/>
      <c r="T230" s="412"/>
      <c r="U230" s="412"/>
      <c r="V230" s="412"/>
      <c r="W230" s="412"/>
      <c r="X230" s="412"/>
      <c r="Y230" s="412"/>
      <c r="Z230" s="412"/>
      <c r="AA230" s="412"/>
      <c r="AB230" s="412"/>
      <c r="AC230" s="412"/>
      <c r="AD230" s="412"/>
      <c r="AE230" s="412"/>
      <c r="AF230" s="447"/>
      <c r="AG230" s="455"/>
      <c r="AH230" s="412"/>
      <c r="AI230" s="411" t="s">
        <v>753</v>
      </c>
      <c r="AJ230" s="412"/>
      <c r="AK230" s="455"/>
      <c r="AL230" s="455"/>
      <c r="AM230" s="412"/>
      <c r="AN230" s="455"/>
      <c r="AO230" s="406"/>
      <c r="AP230" s="406"/>
      <c r="AQ230" s="406"/>
      <c r="AR230" s="406"/>
      <c r="AS230" s="406"/>
      <c r="AT230" s="406"/>
      <c r="AU230" s="406"/>
    </row>
    <row r="231" spans="1:47" s="4" customFormat="1" ht="15" customHeight="1" x14ac:dyDescent="0.25">
      <c r="A231" s="472"/>
      <c r="B231" s="473"/>
      <c r="C231" s="847" t="s">
        <v>81</v>
      </c>
      <c r="D231" s="847"/>
      <c r="E231" s="847"/>
      <c r="F231" s="450"/>
      <c r="G231" s="451"/>
      <c r="H231" s="451"/>
      <c r="I231" s="451"/>
      <c r="J231" s="453"/>
      <c r="K231" s="451"/>
      <c r="L231" s="476">
        <v>10.46</v>
      </c>
      <c r="M231" s="469"/>
      <c r="N231" s="479">
        <v>370.42</v>
      </c>
      <c r="O231" s="412"/>
      <c r="P231" s="412"/>
      <c r="Q231" s="412"/>
      <c r="R231" s="412"/>
      <c r="S231" s="412"/>
      <c r="T231" s="412"/>
      <c r="U231" s="412"/>
      <c r="V231" s="412"/>
      <c r="W231" s="412"/>
      <c r="X231" s="412"/>
      <c r="Y231" s="412"/>
      <c r="Z231" s="412"/>
      <c r="AA231" s="412"/>
      <c r="AB231" s="412"/>
      <c r="AC231" s="412"/>
      <c r="AD231" s="412"/>
      <c r="AE231" s="412"/>
      <c r="AF231" s="447"/>
      <c r="AG231" s="455"/>
      <c r="AH231" s="412"/>
      <c r="AI231" s="412"/>
      <c r="AJ231" s="412"/>
      <c r="AK231" s="455" t="s">
        <v>81</v>
      </c>
      <c r="AL231" s="455"/>
      <c r="AM231" s="412"/>
      <c r="AN231" s="455"/>
      <c r="AO231" s="406"/>
      <c r="AP231" s="406"/>
      <c r="AQ231" s="406"/>
      <c r="AR231" s="406"/>
      <c r="AS231" s="406"/>
      <c r="AT231" s="406"/>
      <c r="AU231" s="406"/>
    </row>
    <row r="232" spans="1:47" s="4" customFormat="1" ht="15" customHeight="1" x14ac:dyDescent="0.25">
      <c r="A232" s="448" t="s">
        <v>189</v>
      </c>
      <c r="B232" s="449" t="s">
        <v>1630</v>
      </c>
      <c r="C232" s="847" t="s">
        <v>1631</v>
      </c>
      <c r="D232" s="847"/>
      <c r="E232" s="847"/>
      <c r="F232" s="450" t="s">
        <v>174</v>
      </c>
      <c r="G232" s="451">
        <v>3</v>
      </c>
      <c r="H232" s="452">
        <v>1</v>
      </c>
      <c r="I232" s="452">
        <v>3</v>
      </c>
      <c r="J232" s="453"/>
      <c r="K232" s="451"/>
      <c r="L232" s="453"/>
      <c r="M232" s="451"/>
      <c r="N232" s="454"/>
      <c r="O232" s="412"/>
      <c r="P232" s="412"/>
      <c r="Q232" s="412"/>
      <c r="R232" s="412"/>
      <c r="S232" s="412"/>
      <c r="T232" s="412"/>
      <c r="U232" s="412"/>
      <c r="V232" s="412"/>
      <c r="W232" s="412"/>
      <c r="X232" s="412"/>
      <c r="Y232" s="412"/>
      <c r="Z232" s="412"/>
      <c r="AA232" s="412"/>
      <c r="AB232" s="412"/>
      <c r="AC232" s="412"/>
      <c r="AD232" s="412"/>
      <c r="AE232" s="412"/>
      <c r="AF232" s="447"/>
      <c r="AG232" s="455" t="s">
        <v>1631</v>
      </c>
      <c r="AH232" s="412"/>
      <c r="AI232" s="412"/>
      <c r="AJ232" s="412"/>
      <c r="AK232" s="455"/>
      <c r="AL232" s="455"/>
      <c r="AM232" s="412"/>
      <c r="AN232" s="455"/>
      <c r="AO232" s="406"/>
      <c r="AP232" s="406"/>
      <c r="AQ232" s="406"/>
      <c r="AR232" s="406"/>
      <c r="AS232" s="406"/>
      <c r="AT232" s="406"/>
      <c r="AU232" s="406"/>
    </row>
    <row r="233" spans="1:47" s="4" customFormat="1" ht="15" customHeight="1" x14ac:dyDescent="0.25">
      <c r="A233" s="456"/>
      <c r="B233" s="457" t="s">
        <v>60</v>
      </c>
      <c r="C233" s="853" t="s">
        <v>66</v>
      </c>
      <c r="D233" s="853"/>
      <c r="E233" s="853"/>
      <c r="F233" s="458"/>
      <c r="G233" s="459"/>
      <c r="H233" s="459"/>
      <c r="I233" s="459"/>
      <c r="J233" s="460">
        <v>4.0999999999999996</v>
      </c>
      <c r="K233" s="459"/>
      <c r="L233" s="460">
        <v>12.3</v>
      </c>
      <c r="M233" s="461">
        <v>35.42</v>
      </c>
      <c r="N233" s="477">
        <v>435.67</v>
      </c>
      <c r="O233" s="412"/>
      <c r="P233" s="412"/>
      <c r="Q233" s="412"/>
      <c r="R233" s="412"/>
      <c r="S233" s="412"/>
      <c r="T233" s="412"/>
      <c r="U233" s="412"/>
      <c r="V233" s="412"/>
      <c r="W233" s="412"/>
      <c r="X233" s="412"/>
      <c r="Y233" s="412"/>
      <c r="Z233" s="412"/>
      <c r="AA233" s="412"/>
      <c r="AB233" s="412"/>
      <c r="AC233" s="412"/>
      <c r="AD233" s="412"/>
      <c r="AE233" s="412"/>
      <c r="AF233" s="447"/>
      <c r="AG233" s="455"/>
      <c r="AH233" s="411" t="s">
        <v>66</v>
      </c>
      <c r="AI233" s="412"/>
      <c r="AJ233" s="412"/>
      <c r="AK233" s="455"/>
      <c r="AL233" s="455"/>
      <c r="AM233" s="412"/>
      <c r="AN233" s="455"/>
      <c r="AO233" s="406"/>
      <c r="AP233" s="406"/>
      <c r="AQ233" s="406"/>
      <c r="AR233" s="406"/>
      <c r="AS233" s="406"/>
      <c r="AT233" s="406"/>
      <c r="AU233" s="406"/>
    </row>
    <row r="234" spans="1:47" s="4" customFormat="1" ht="15" customHeight="1" x14ac:dyDescent="0.25">
      <c r="A234" s="463"/>
      <c r="B234" s="457"/>
      <c r="C234" s="853" t="s">
        <v>71</v>
      </c>
      <c r="D234" s="853"/>
      <c r="E234" s="853"/>
      <c r="F234" s="458" t="s">
        <v>72</v>
      </c>
      <c r="G234" s="461">
        <v>0.32</v>
      </c>
      <c r="H234" s="459"/>
      <c r="I234" s="461">
        <v>0.96</v>
      </c>
      <c r="J234" s="466"/>
      <c r="K234" s="459"/>
      <c r="L234" s="466"/>
      <c r="M234" s="459"/>
      <c r="N234" s="467"/>
      <c r="O234" s="412"/>
      <c r="P234" s="412"/>
      <c r="Q234" s="412"/>
      <c r="R234" s="412"/>
      <c r="S234" s="412"/>
      <c r="T234" s="412"/>
      <c r="U234" s="412"/>
      <c r="V234" s="412"/>
      <c r="W234" s="412"/>
      <c r="X234" s="412"/>
      <c r="Y234" s="412"/>
      <c r="Z234" s="412"/>
      <c r="AA234" s="412"/>
      <c r="AB234" s="412"/>
      <c r="AC234" s="412"/>
      <c r="AD234" s="412"/>
      <c r="AE234" s="412"/>
      <c r="AF234" s="447"/>
      <c r="AG234" s="455"/>
      <c r="AH234" s="412"/>
      <c r="AI234" s="411" t="s">
        <v>71</v>
      </c>
      <c r="AJ234" s="412"/>
      <c r="AK234" s="455"/>
      <c r="AL234" s="455"/>
      <c r="AM234" s="412"/>
      <c r="AN234" s="455"/>
      <c r="AO234" s="406"/>
      <c r="AP234" s="406"/>
      <c r="AQ234" s="406"/>
      <c r="AR234" s="406"/>
      <c r="AS234" s="406"/>
      <c r="AT234" s="406"/>
      <c r="AU234" s="406"/>
    </row>
    <row r="235" spans="1:47" s="4" customFormat="1" ht="15" customHeight="1" x14ac:dyDescent="0.25">
      <c r="A235" s="456"/>
      <c r="B235" s="457"/>
      <c r="C235" s="854" t="s">
        <v>74</v>
      </c>
      <c r="D235" s="854"/>
      <c r="E235" s="854"/>
      <c r="F235" s="468"/>
      <c r="G235" s="469"/>
      <c r="H235" s="469"/>
      <c r="I235" s="469"/>
      <c r="J235" s="470">
        <v>4.0999999999999996</v>
      </c>
      <c r="K235" s="469"/>
      <c r="L235" s="470">
        <v>12.3</v>
      </c>
      <c r="M235" s="469"/>
      <c r="N235" s="478">
        <v>435.67</v>
      </c>
      <c r="O235" s="412"/>
      <c r="P235" s="412"/>
      <c r="Q235" s="412"/>
      <c r="R235" s="412"/>
      <c r="S235" s="412"/>
      <c r="T235" s="412"/>
      <c r="U235" s="412"/>
      <c r="V235" s="412"/>
      <c r="W235" s="412"/>
      <c r="X235" s="412"/>
      <c r="Y235" s="412"/>
      <c r="Z235" s="412"/>
      <c r="AA235" s="412"/>
      <c r="AB235" s="412"/>
      <c r="AC235" s="412"/>
      <c r="AD235" s="412"/>
      <c r="AE235" s="412"/>
      <c r="AF235" s="447"/>
      <c r="AG235" s="455"/>
      <c r="AH235" s="412"/>
      <c r="AI235" s="412"/>
      <c r="AJ235" s="411" t="s">
        <v>74</v>
      </c>
      <c r="AK235" s="455"/>
      <c r="AL235" s="455"/>
      <c r="AM235" s="412"/>
      <c r="AN235" s="455"/>
      <c r="AO235" s="406"/>
      <c r="AP235" s="406"/>
      <c r="AQ235" s="406"/>
      <c r="AR235" s="406"/>
      <c r="AS235" s="406"/>
      <c r="AT235" s="406"/>
      <c r="AU235" s="406"/>
    </row>
    <row r="236" spans="1:47" s="4" customFormat="1" ht="15" customHeight="1" x14ac:dyDescent="0.25">
      <c r="A236" s="463"/>
      <c r="B236" s="457"/>
      <c r="C236" s="853" t="s">
        <v>75</v>
      </c>
      <c r="D236" s="853"/>
      <c r="E236" s="853"/>
      <c r="F236" s="458"/>
      <c r="G236" s="459"/>
      <c r="H236" s="459"/>
      <c r="I236" s="459"/>
      <c r="J236" s="466"/>
      <c r="K236" s="459"/>
      <c r="L236" s="460">
        <v>12.3</v>
      </c>
      <c r="M236" s="459"/>
      <c r="N236" s="477">
        <v>435.67</v>
      </c>
      <c r="O236" s="412"/>
      <c r="P236" s="412"/>
      <c r="Q236" s="412"/>
      <c r="R236" s="412"/>
      <c r="S236" s="412"/>
      <c r="T236" s="412"/>
      <c r="U236" s="412"/>
      <c r="V236" s="412"/>
      <c r="W236" s="412"/>
      <c r="X236" s="412"/>
      <c r="Y236" s="412"/>
      <c r="Z236" s="412"/>
      <c r="AA236" s="412"/>
      <c r="AB236" s="412"/>
      <c r="AC236" s="412"/>
      <c r="AD236" s="412"/>
      <c r="AE236" s="412"/>
      <c r="AF236" s="447"/>
      <c r="AG236" s="455"/>
      <c r="AH236" s="412"/>
      <c r="AI236" s="411" t="s">
        <v>75</v>
      </c>
      <c r="AJ236" s="412"/>
      <c r="AK236" s="455"/>
      <c r="AL236" s="455"/>
      <c r="AM236" s="412"/>
      <c r="AN236" s="455"/>
      <c r="AO236" s="406"/>
      <c r="AP236" s="406"/>
      <c r="AQ236" s="406"/>
      <c r="AR236" s="406"/>
      <c r="AS236" s="406"/>
      <c r="AT236" s="406"/>
      <c r="AU236" s="406"/>
    </row>
    <row r="237" spans="1:47" s="4" customFormat="1" ht="15" customHeight="1" x14ac:dyDescent="0.25">
      <c r="A237" s="463"/>
      <c r="B237" s="457" t="s">
        <v>750</v>
      </c>
      <c r="C237" s="853" t="s">
        <v>751</v>
      </c>
      <c r="D237" s="853"/>
      <c r="E237" s="853"/>
      <c r="F237" s="458" t="s">
        <v>78</v>
      </c>
      <c r="G237" s="465">
        <v>74</v>
      </c>
      <c r="H237" s="459"/>
      <c r="I237" s="465">
        <v>74</v>
      </c>
      <c r="J237" s="466"/>
      <c r="K237" s="459"/>
      <c r="L237" s="460">
        <v>9.1</v>
      </c>
      <c r="M237" s="459"/>
      <c r="N237" s="477">
        <v>322.39999999999998</v>
      </c>
      <c r="O237" s="412"/>
      <c r="P237" s="412"/>
      <c r="Q237" s="412"/>
      <c r="R237" s="412"/>
      <c r="S237" s="412"/>
      <c r="T237" s="412"/>
      <c r="U237" s="412"/>
      <c r="V237" s="412"/>
      <c r="W237" s="412"/>
      <c r="X237" s="412"/>
      <c r="Y237" s="412"/>
      <c r="Z237" s="412"/>
      <c r="AA237" s="412"/>
      <c r="AB237" s="412"/>
      <c r="AC237" s="412"/>
      <c r="AD237" s="412"/>
      <c r="AE237" s="412"/>
      <c r="AF237" s="447"/>
      <c r="AG237" s="455"/>
      <c r="AH237" s="412"/>
      <c r="AI237" s="411" t="s">
        <v>751</v>
      </c>
      <c r="AJ237" s="412"/>
      <c r="AK237" s="455"/>
      <c r="AL237" s="455"/>
      <c r="AM237" s="412"/>
      <c r="AN237" s="455"/>
      <c r="AO237" s="406"/>
      <c r="AP237" s="406"/>
      <c r="AQ237" s="406"/>
      <c r="AR237" s="406"/>
      <c r="AS237" s="406"/>
      <c r="AT237" s="406"/>
      <c r="AU237" s="406"/>
    </row>
    <row r="238" spans="1:47" s="4" customFormat="1" ht="15" customHeight="1" x14ac:dyDescent="0.25">
      <c r="A238" s="463"/>
      <c r="B238" s="457" t="s">
        <v>752</v>
      </c>
      <c r="C238" s="853" t="s">
        <v>753</v>
      </c>
      <c r="D238" s="853"/>
      <c r="E238" s="853"/>
      <c r="F238" s="458" t="s">
        <v>78</v>
      </c>
      <c r="G238" s="465">
        <v>36</v>
      </c>
      <c r="H238" s="459"/>
      <c r="I238" s="465">
        <v>36</v>
      </c>
      <c r="J238" s="466"/>
      <c r="K238" s="459"/>
      <c r="L238" s="460">
        <v>4.43</v>
      </c>
      <c r="M238" s="459"/>
      <c r="N238" s="477">
        <v>156.84</v>
      </c>
      <c r="O238" s="412"/>
      <c r="P238" s="412"/>
      <c r="Q238" s="412"/>
      <c r="R238" s="412"/>
      <c r="S238" s="412"/>
      <c r="T238" s="412"/>
      <c r="U238" s="412"/>
      <c r="V238" s="412"/>
      <c r="W238" s="412"/>
      <c r="X238" s="412"/>
      <c r="Y238" s="412"/>
      <c r="Z238" s="412"/>
      <c r="AA238" s="412"/>
      <c r="AB238" s="412"/>
      <c r="AC238" s="412"/>
      <c r="AD238" s="412"/>
      <c r="AE238" s="412"/>
      <c r="AF238" s="447"/>
      <c r="AG238" s="455"/>
      <c r="AH238" s="412"/>
      <c r="AI238" s="411" t="s">
        <v>753</v>
      </c>
      <c r="AJ238" s="412"/>
      <c r="AK238" s="455"/>
      <c r="AL238" s="455"/>
      <c r="AM238" s="412"/>
      <c r="AN238" s="455"/>
      <c r="AO238" s="406"/>
      <c r="AP238" s="406"/>
      <c r="AQ238" s="406"/>
      <c r="AR238" s="406"/>
      <c r="AS238" s="406"/>
      <c r="AT238" s="406"/>
      <c r="AU238" s="406"/>
    </row>
    <row r="239" spans="1:47" s="4" customFormat="1" ht="15" customHeight="1" x14ac:dyDescent="0.25">
      <c r="A239" s="472"/>
      <c r="B239" s="473"/>
      <c r="C239" s="847" t="s">
        <v>81</v>
      </c>
      <c r="D239" s="847"/>
      <c r="E239" s="847"/>
      <c r="F239" s="450"/>
      <c r="G239" s="451"/>
      <c r="H239" s="451"/>
      <c r="I239" s="451"/>
      <c r="J239" s="453"/>
      <c r="K239" s="451"/>
      <c r="L239" s="476">
        <v>25.83</v>
      </c>
      <c r="M239" s="469"/>
      <c r="N239" s="479">
        <v>914.91</v>
      </c>
      <c r="O239" s="412"/>
      <c r="P239" s="412"/>
      <c r="Q239" s="412"/>
      <c r="R239" s="412"/>
      <c r="S239" s="412"/>
      <c r="T239" s="412"/>
      <c r="U239" s="412"/>
      <c r="V239" s="412"/>
      <c r="W239" s="412"/>
      <c r="X239" s="412"/>
      <c r="Y239" s="412"/>
      <c r="Z239" s="412"/>
      <c r="AA239" s="412"/>
      <c r="AB239" s="412"/>
      <c r="AC239" s="412"/>
      <c r="AD239" s="412"/>
      <c r="AE239" s="412"/>
      <c r="AF239" s="447"/>
      <c r="AG239" s="455"/>
      <c r="AH239" s="412"/>
      <c r="AI239" s="412"/>
      <c r="AJ239" s="412"/>
      <c r="AK239" s="455" t="s">
        <v>81</v>
      </c>
      <c r="AL239" s="455"/>
      <c r="AM239" s="412"/>
      <c r="AN239" s="455"/>
      <c r="AO239" s="406"/>
      <c r="AP239" s="406"/>
      <c r="AQ239" s="406"/>
      <c r="AR239" s="406"/>
      <c r="AS239" s="406"/>
      <c r="AT239" s="406"/>
      <c r="AU239" s="406"/>
    </row>
    <row r="240" spans="1:47" s="4" customFormat="1" ht="23.25" customHeight="1" x14ac:dyDescent="0.25">
      <c r="A240" s="448" t="s">
        <v>191</v>
      </c>
      <c r="B240" s="449" t="s">
        <v>1761</v>
      </c>
      <c r="C240" s="847" t="s">
        <v>1762</v>
      </c>
      <c r="D240" s="847"/>
      <c r="E240" s="847"/>
      <c r="F240" s="450" t="s">
        <v>1763</v>
      </c>
      <c r="G240" s="451">
        <v>25</v>
      </c>
      <c r="H240" s="452">
        <v>1</v>
      </c>
      <c r="I240" s="452">
        <v>25</v>
      </c>
      <c r="J240" s="453"/>
      <c r="K240" s="451"/>
      <c r="L240" s="453"/>
      <c r="M240" s="451"/>
      <c r="N240" s="454"/>
      <c r="O240" s="412"/>
      <c r="P240" s="412"/>
      <c r="Q240" s="412"/>
      <c r="R240" s="412"/>
      <c r="S240" s="412"/>
      <c r="T240" s="412"/>
      <c r="U240" s="412"/>
      <c r="V240" s="412"/>
      <c r="W240" s="412"/>
      <c r="X240" s="412"/>
      <c r="Y240" s="412"/>
      <c r="Z240" s="412"/>
      <c r="AA240" s="412"/>
      <c r="AB240" s="412"/>
      <c r="AC240" s="412"/>
      <c r="AD240" s="412"/>
      <c r="AE240" s="412"/>
      <c r="AF240" s="447"/>
      <c r="AG240" s="455" t="s">
        <v>1762</v>
      </c>
      <c r="AH240" s="412"/>
      <c r="AI240" s="412"/>
      <c r="AJ240" s="412"/>
      <c r="AK240" s="455"/>
      <c r="AL240" s="455"/>
      <c r="AM240" s="412"/>
      <c r="AN240" s="455"/>
      <c r="AO240" s="406"/>
      <c r="AP240" s="406"/>
      <c r="AQ240" s="406"/>
      <c r="AR240" s="406"/>
      <c r="AS240" s="406"/>
      <c r="AT240" s="406"/>
      <c r="AU240" s="406"/>
    </row>
    <row r="241" spans="1:47" s="4" customFormat="1" ht="15" x14ac:dyDescent="0.25">
      <c r="A241" s="456"/>
      <c r="B241" s="457" t="s">
        <v>60</v>
      </c>
      <c r="C241" s="853" t="s">
        <v>66</v>
      </c>
      <c r="D241" s="853"/>
      <c r="E241" s="853"/>
      <c r="F241" s="458"/>
      <c r="G241" s="459"/>
      <c r="H241" s="459"/>
      <c r="I241" s="459"/>
      <c r="J241" s="460">
        <v>19.52</v>
      </c>
      <c r="K241" s="459"/>
      <c r="L241" s="460">
        <v>488</v>
      </c>
      <c r="M241" s="461">
        <v>35.42</v>
      </c>
      <c r="N241" s="462">
        <v>17284.96</v>
      </c>
      <c r="O241" s="412"/>
      <c r="P241" s="412"/>
      <c r="Q241" s="412"/>
      <c r="R241" s="412"/>
      <c r="S241" s="412"/>
      <c r="T241" s="412"/>
      <c r="U241" s="412"/>
      <c r="V241" s="412"/>
      <c r="W241" s="412"/>
      <c r="X241" s="412"/>
      <c r="Y241" s="412"/>
      <c r="Z241" s="412"/>
      <c r="AA241" s="412"/>
      <c r="AB241" s="412"/>
      <c r="AC241" s="412"/>
      <c r="AD241" s="412"/>
      <c r="AE241" s="412"/>
      <c r="AF241" s="447"/>
      <c r="AG241" s="455"/>
      <c r="AH241" s="411" t="s">
        <v>66</v>
      </c>
      <c r="AI241" s="412"/>
      <c r="AJ241" s="412"/>
      <c r="AK241" s="455"/>
      <c r="AL241" s="455"/>
      <c r="AM241" s="412"/>
      <c r="AN241" s="455"/>
      <c r="AO241" s="406"/>
      <c r="AP241" s="406"/>
      <c r="AQ241" s="406"/>
      <c r="AR241" s="406"/>
      <c r="AS241" s="406"/>
      <c r="AT241" s="406"/>
      <c r="AU241" s="406"/>
    </row>
    <row r="242" spans="1:47" s="4" customFormat="1" ht="15" x14ac:dyDescent="0.25">
      <c r="A242" s="463"/>
      <c r="B242" s="457"/>
      <c r="C242" s="853" t="s">
        <v>71</v>
      </c>
      <c r="D242" s="853"/>
      <c r="E242" s="853"/>
      <c r="F242" s="458" t="s">
        <v>72</v>
      </c>
      <c r="G242" s="461">
        <v>1.62</v>
      </c>
      <c r="H242" s="459"/>
      <c r="I242" s="464">
        <v>40.5</v>
      </c>
      <c r="J242" s="466"/>
      <c r="K242" s="459"/>
      <c r="L242" s="466"/>
      <c r="M242" s="459"/>
      <c r="N242" s="467"/>
      <c r="O242" s="412"/>
      <c r="P242" s="412"/>
      <c r="Q242" s="412"/>
      <c r="R242" s="412"/>
      <c r="S242" s="412"/>
      <c r="T242" s="412"/>
      <c r="U242" s="412"/>
      <c r="V242" s="412"/>
      <c r="W242" s="412"/>
      <c r="X242" s="412"/>
      <c r="Y242" s="412"/>
      <c r="Z242" s="412"/>
      <c r="AA242" s="412"/>
      <c r="AB242" s="412"/>
      <c r="AC242" s="412"/>
      <c r="AD242" s="412"/>
      <c r="AE242" s="412"/>
      <c r="AF242" s="447"/>
      <c r="AG242" s="455"/>
      <c r="AH242" s="412"/>
      <c r="AI242" s="411" t="s">
        <v>71</v>
      </c>
      <c r="AJ242" s="412"/>
      <c r="AK242" s="455"/>
      <c r="AL242" s="455"/>
      <c r="AM242" s="412"/>
      <c r="AN242" s="455"/>
      <c r="AO242" s="406"/>
      <c r="AP242" s="406"/>
      <c r="AQ242" s="406"/>
      <c r="AR242" s="406"/>
      <c r="AS242" s="406"/>
      <c r="AT242" s="406"/>
      <c r="AU242" s="406"/>
    </row>
    <row r="243" spans="1:47" s="4" customFormat="1" ht="15" customHeight="1" x14ac:dyDescent="0.25">
      <c r="A243" s="456"/>
      <c r="B243" s="457"/>
      <c r="C243" s="854" t="s">
        <v>74</v>
      </c>
      <c r="D243" s="854"/>
      <c r="E243" s="854"/>
      <c r="F243" s="468"/>
      <c r="G243" s="469"/>
      <c r="H243" s="469"/>
      <c r="I243" s="469"/>
      <c r="J243" s="470">
        <v>19.52</v>
      </c>
      <c r="K243" s="469"/>
      <c r="L243" s="470">
        <v>488</v>
      </c>
      <c r="M243" s="469"/>
      <c r="N243" s="471">
        <v>17284.96</v>
      </c>
      <c r="O243" s="412"/>
      <c r="P243" s="412"/>
      <c r="Q243" s="412"/>
      <c r="R243" s="412"/>
      <c r="S243" s="412"/>
      <c r="T243" s="412"/>
      <c r="U243" s="412"/>
      <c r="V243" s="412"/>
      <c r="W243" s="412"/>
      <c r="X243" s="412"/>
      <c r="Y243" s="412"/>
      <c r="Z243" s="412"/>
      <c r="AA243" s="412"/>
      <c r="AB243" s="412"/>
      <c r="AC243" s="412"/>
      <c r="AD243" s="412"/>
      <c r="AE243" s="412"/>
      <c r="AF243" s="447"/>
      <c r="AG243" s="455"/>
      <c r="AH243" s="412"/>
      <c r="AI243" s="412"/>
      <c r="AJ243" s="411" t="s">
        <v>74</v>
      </c>
      <c r="AK243" s="455"/>
      <c r="AL243" s="455"/>
      <c r="AM243" s="412"/>
      <c r="AN243" s="455"/>
      <c r="AO243" s="406"/>
      <c r="AP243" s="406"/>
      <c r="AQ243" s="406"/>
      <c r="AR243" s="406"/>
      <c r="AS243" s="406"/>
      <c r="AT243" s="406"/>
      <c r="AU243" s="406"/>
    </row>
    <row r="244" spans="1:47" s="4" customFormat="1" ht="15" x14ac:dyDescent="0.25">
      <c r="A244" s="463"/>
      <c r="B244" s="457"/>
      <c r="C244" s="853" t="s">
        <v>75</v>
      </c>
      <c r="D244" s="853"/>
      <c r="E244" s="853"/>
      <c r="F244" s="458"/>
      <c r="G244" s="459"/>
      <c r="H244" s="459"/>
      <c r="I244" s="459"/>
      <c r="J244" s="466"/>
      <c r="K244" s="459"/>
      <c r="L244" s="460">
        <v>488</v>
      </c>
      <c r="M244" s="459"/>
      <c r="N244" s="462">
        <v>17284.96</v>
      </c>
      <c r="O244" s="412"/>
      <c r="P244" s="412"/>
      <c r="Q244" s="412"/>
      <c r="R244" s="412"/>
      <c r="S244" s="412"/>
      <c r="T244" s="412"/>
      <c r="U244" s="412"/>
      <c r="V244" s="412"/>
      <c r="W244" s="412"/>
      <c r="X244" s="412"/>
      <c r="Y244" s="412"/>
      <c r="Z244" s="412"/>
      <c r="AA244" s="412"/>
      <c r="AB244" s="412"/>
      <c r="AC244" s="412"/>
      <c r="AD244" s="412"/>
      <c r="AE244" s="412"/>
      <c r="AF244" s="447"/>
      <c r="AG244" s="455"/>
      <c r="AH244" s="412"/>
      <c r="AI244" s="411" t="s">
        <v>75</v>
      </c>
      <c r="AJ244" s="412"/>
      <c r="AK244" s="455"/>
      <c r="AL244" s="455"/>
      <c r="AM244" s="412"/>
      <c r="AN244" s="455"/>
      <c r="AO244" s="406"/>
      <c r="AP244" s="406"/>
      <c r="AQ244" s="406"/>
      <c r="AR244" s="406"/>
      <c r="AS244" s="406"/>
      <c r="AT244" s="406"/>
      <c r="AU244" s="406"/>
    </row>
    <row r="245" spans="1:47" s="4" customFormat="1" ht="23.25" customHeight="1" x14ac:dyDescent="0.25">
      <c r="A245" s="463"/>
      <c r="B245" s="457" t="s">
        <v>750</v>
      </c>
      <c r="C245" s="853" t="s">
        <v>751</v>
      </c>
      <c r="D245" s="853"/>
      <c r="E245" s="853"/>
      <c r="F245" s="458" t="s">
        <v>78</v>
      </c>
      <c r="G245" s="465">
        <v>74</v>
      </c>
      <c r="H245" s="459"/>
      <c r="I245" s="465">
        <v>74</v>
      </c>
      <c r="J245" s="466"/>
      <c r="K245" s="459"/>
      <c r="L245" s="460">
        <v>361.12</v>
      </c>
      <c r="M245" s="459"/>
      <c r="N245" s="462">
        <v>12790.87</v>
      </c>
      <c r="O245" s="412"/>
      <c r="P245" s="412"/>
      <c r="Q245" s="412"/>
      <c r="R245" s="412"/>
      <c r="S245" s="412"/>
      <c r="T245" s="412"/>
      <c r="U245" s="412"/>
      <c r="V245" s="412"/>
      <c r="W245" s="412"/>
      <c r="X245" s="412"/>
      <c r="Y245" s="412"/>
      <c r="Z245" s="412"/>
      <c r="AA245" s="412"/>
      <c r="AB245" s="412"/>
      <c r="AC245" s="412"/>
      <c r="AD245" s="412"/>
      <c r="AE245" s="412"/>
      <c r="AF245" s="447"/>
      <c r="AG245" s="455"/>
      <c r="AH245" s="412"/>
      <c r="AI245" s="411" t="s">
        <v>751</v>
      </c>
      <c r="AJ245" s="412"/>
      <c r="AK245" s="455"/>
      <c r="AL245" s="455"/>
      <c r="AM245" s="412"/>
      <c r="AN245" s="455"/>
      <c r="AO245" s="406"/>
      <c r="AP245" s="406"/>
      <c r="AQ245" s="406"/>
      <c r="AR245" s="406"/>
      <c r="AS245" s="406"/>
      <c r="AT245" s="406"/>
      <c r="AU245" s="406"/>
    </row>
    <row r="246" spans="1:47" s="4" customFormat="1" ht="23.25" customHeight="1" x14ac:dyDescent="0.25">
      <c r="A246" s="463"/>
      <c r="B246" s="457" t="s">
        <v>752</v>
      </c>
      <c r="C246" s="853" t="s">
        <v>753</v>
      </c>
      <c r="D246" s="853"/>
      <c r="E246" s="853"/>
      <c r="F246" s="458" t="s">
        <v>78</v>
      </c>
      <c r="G246" s="465">
        <v>36</v>
      </c>
      <c r="H246" s="459"/>
      <c r="I246" s="465">
        <v>36</v>
      </c>
      <c r="J246" s="466"/>
      <c r="K246" s="459"/>
      <c r="L246" s="460">
        <v>175.68</v>
      </c>
      <c r="M246" s="459"/>
      <c r="N246" s="462">
        <v>6222.59</v>
      </c>
      <c r="O246" s="412"/>
      <c r="P246" s="412"/>
      <c r="Q246" s="412"/>
      <c r="R246" s="412"/>
      <c r="S246" s="412"/>
      <c r="T246" s="412"/>
      <c r="U246" s="412"/>
      <c r="V246" s="412"/>
      <c r="W246" s="412"/>
      <c r="X246" s="412"/>
      <c r="Y246" s="412"/>
      <c r="Z246" s="412"/>
      <c r="AA246" s="412"/>
      <c r="AB246" s="412"/>
      <c r="AC246" s="412"/>
      <c r="AD246" s="412"/>
      <c r="AE246" s="412"/>
      <c r="AF246" s="447"/>
      <c r="AG246" s="455"/>
      <c r="AH246" s="412"/>
      <c r="AI246" s="411" t="s">
        <v>753</v>
      </c>
      <c r="AJ246" s="412"/>
      <c r="AK246" s="455"/>
      <c r="AL246" s="455"/>
      <c r="AM246" s="412"/>
      <c r="AN246" s="455"/>
      <c r="AO246" s="406"/>
      <c r="AP246" s="406"/>
      <c r="AQ246" s="406"/>
      <c r="AR246" s="406"/>
      <c r="AS246" s="406"/>
      <c r="AT246" s="406"/>
      <c r="AU246" s="406"/>
    </row>
    <row r="247" spans="1:47" s="4" customFormat="1" ht="15" customHeight="1" x14ac:dyDescent="0.25">
      <c r="A247" s="472"/>
      <c r="B247" s="473"/>
      <c r="C247" s="847" t="s">
        <v>81</v>
      </c>
      <c r="D247" s="847"/>
      <c r="E247" s="847"/>
      <c r="F247" s="450"/>
      <c r="G247" s="451"/>
      <c r="H247" s="451"/>
      <c r="I247" s="451"/>
      <c r="J247" s="453"/>
      <c r="K247" s="451"/>
      <c r="L247" s="474">
        <v>1024.8</v>
      </c>
      <c r="M247" s="469"/>
      <c r="N247" s="475">
        <v>36298.42</v>
      </c>
      <c r="O247" s="412"/>
      <c r="P247" s="412"/>
      <c r="Q247" s="412"/>
      <c r="R247" s="412"/>
      <c r="S247" s="412"/>
      <c r="T247" s="412"/>
      <c r="U247" s="412"/>
      <c r="V247" s="412"/>
      <c r="W247" s="412"/>
      <c r="X247" s="412"/>
      <c r="Y247" s="412"/>
      <c r="Z247" s="412"/>
      <c r="AA247" s="412"/>
      <c r="AB247" s="412"/>
      <c r="AC247" s="412"/>
      <c r="AD247" s="412"/>
      <c r="AE247" s="412"/>
      <c r="AF247" s="447"/>
      <c r="AG247" s="455"/>
      <c r="AH247" s="412"/>
      <c r="AI247" s="412"/>
      <c r="AJ247" s="412"/>
      <c r="AK247" s="455" t="s">
        <v>81</v>
      </c>
      <c r="AL247" s="455"/>
      <c r="AM247" s="412"/>
      <c r="AN247" s="455"/>
      <c r="AO247" s="406"/>
      <c r="AP247" s="406"/>
      <c r="AQ247" s="406"/>
      <c r="AR247" s="406"/>
      <c r="AS247" s="406"/>
      <c r="AT247" s="406"/>
      <c r="AU247" s="406"/>
    </row>
    <row r="248" spans="1:47" s="4" customFormat="1" ht="0" hidden="1" customHeight="1" x14ac:dyDescent="0.25">
      <c r="A248" s="484"/>
      <c r="B248" s="485"/>
      <c r="C248" s="485"/>
      <c r="D248" s="485"/>
      <c r="E248" s="485"/>
      <c r="F248" s="486"/>
      <c r="G248" s="486"/>
      <c r="H248" s="486"/>
      <c r="I248" s="486"/>
      <c r="J248" s="487"/>
      <c r="K248" s="486"/>
      <c r="L248" s="487"/>
      <c r="M248" s="459"/>
      <c r="N248" s="487"/>
      <c r="O248" s="412"/>
      <c r="P248" s="412"/>
      <c r="Q248" s="412"/>
      <c r="R248" s="412"/>
      <c r="S248" s="412"/>
      <c r="T248" s="412"/>
      <c r="U248" s="412"/>
      <c r="V248" s="412"/>
      <c r="W248" s="412"/>
      <c r="X248" s="412"/>
      <c r="Y248" s="412"/>
      <c r="Z248" s="412"/>
      <c r="AA248" s="412"/>
      <c r="AB248" s="412"/>
      <c r="AC248" s="412"/>
      <c r="AD248" s="412"/>
      <c r="AE248" s="412"/>
      <c r="AF248" s="447"/>
      <c r="AG248" s="455"/>
      <c r="AH248" s="412"/>
      <c r="AI248" s="412"/>
      <c r="AJ248" s="412"/>
      <c r="AK248" s="455"/>
      <c r="AL248" s="455"/>
      <c r="AM248" s="412"/>
      <c r="AN248" s="455"/>
      <c r="AO248" s="406"/>
      <c r="AP248" s="406"/>
      <c r="AQ248" s="406"/>
      <c r="AR248" s="406"/>
      <c r="AS248" s="406"/>
      <c r="AT248" s="406"/>
      <c r="AU248" s="406"/>
    </row>
    <row r="249" spans="1:47" s="4" customFormat="1" ht="15" customHeight="1" x14ac:dyDescent="0.25">
      <c r="A249" s="488"/>
      <c r="B249" s="489"/>
      <c r="C249" s="847" t="s">
        <v>1640</v>
      </c>
      <c r="D249" s="847"/>
      <c r="E249" s="847"/>
      <c r="F249" s="847"/>
      <c r="G249" s="847"/>
      <c r="H249" s="847"/>
      <c r="I249" s="847"/>
      <c r="J249" s="847"/>
      <c r="K249" s="847"/>
      <c r="L249" s="490"/>
      <c r="M249" s="491"/>
      <c r="N249" s="492"/>
      <c r="O249" s="412"/>
      <c r="P249" s="412"/>
      <c r="Q249" s="412"/>
      <c r="R249" s="412"/>
      <c r="S249" s="412"/>
      <c r="T249" s="412"/>
      <c r="U249" s="412"/>
      <c r="V249" s="412"/>
      <c r="W249" s="412"/>
      <c r="X249" s="412"/>
      <c r="Y249" s="412"/>
      <c r="Z249" s="412"/>
      <c r="AA249" s="412"/>
      <c r="AB249" s="412"/>
      <c r="AC249" s="412"/>
      <c r="AD249" s="412"/>
      <c r="AE249" s="412"/>
      <c r="AF249" s="447"/>
      <c r="AG249" s="455"/>
      <c r="AH249" s="412"/>
      <c r="AI249" s="412"/>
      <c r="AJ249" s="412"/>
      <c r="AK249" s="455"/>
      <c r="AL249" s="455" t="s">
        <v>1640</v>
      </c>
      <c r="AM249" s="412"/>
      <c r="AN249" s="455"/>
      <c r="AO249" s="406"/>
      <c r="AP249" s="406"/>
      <c r="AQ249" s="406"/>
      <c r="AR249" s="406"/>
      <c r="AS249" s="406"/>
      <c r="AT249" s="406"/>
      <c r="AU249" s="406"/>
    </row>
    <row r="250" spans="1:47" s="4" customFormat="1" ht="15" customHeight="1" x14ac:dyDescent="0.25">
      <c r="A250" s="493"/>
      <c r="B250" s="457"/>
      <c r="C250" s="853" t="s">
        <v>99</v>
      </c>
      <c r="D250" s="853"/>
      <c r="E250" s="853"/>
      <c r="F250" s="853"/>
      <c r="G250" s="853"/>
      <c r="H250" s="853"/>
      <c r="I250" s="853"/>
      <c r="J250" s="853"/>
      <c r="K250" s="853"/>
      <c r="L250" s="502">
        <v>821.28</v>
      </c>
      <c r="M250" s="495"/>
      <c r="N250" s="496"/>
      <c r="O250" s="412"/>
      <c r="P250" s="412"/>
      <c r="Q250" s="412"/>
      <c r="R250" s="412"/>
      <c r="S250" s="412"/>
      <c r="T250" s="412"/>
      <c r="U250" s="412"/>
      <c r="V250" s="412"/>
      <c r="W250" s="412"/>
      <c r="X250" s="412"/>
      <c r="Y250" s="412"/>
      <c r="Z250" s="412"/>
      <c r="AA250" s="412"/>
      <c r="AB250" s="412"/>
      <c r="AC250" s="412"/>
      <c r="AD250" s="412"/>
      <c r="AE250" s="412"/>
      <c r="AF250" s="447"/>
      <c r="AG250" s="455"/>
      <c r="AH250" s="412"/>
      <c r="AI250" s="412"/>
      <c r="AJ250" s="412"/>
      <c r="AK250" s="455"/>
      <c r="AL250" s="455"/>
      <c r="AM250" s="411" t="s">
        <v>99</v>
      </c>
      <c r="AN250" s="455"/>
      <c r="AO250" s="406"/>
      <c r="AP250" s="406"/>
      <c r="AQ250" s="406"/>
      <c r="AR250" s="406"/>
      <c r="AS250" s="406"/>
      <c r="AT250" s="406"/>
      <c r="AU250" s="406"/>
    </row>
    <row r="251" spans="1:47" s="4" customFormat="1" ht="15" customHeight="1" x14ac:dyDescent="0.25">
      <c r="A251" s="493"/>
      <c r="B251" s="457"/>
      <c r="C251" s="853" t="s">
        <v>100</v>
      </c>
      <c r="D251" s="853"/>
      <c r="E251" s="853"/>
      <c r="F251" s="853"/>
      <c r="G251" s="853"/>
      <c r="H251" s="853"/>
      <c r="I251" s="853"/>
      <c r="J251" s="853"/>
      <c r="K251" s="853"/>
      <c r="L251" s="497"/>
      <c r="M251" s="495"/>
      <c r="N251" s="496"/>
      <c r="O251" s="412"/>
      <c r="P251" s="412"/>
      <c r="Q251" s="412"/>
      <c r="R251" s="412"/>
      <c r="S251" s="412"/>
      <c r="T251" s="412"/>
      <c r="U251" s="412"/>
      <c r="V251" s="412"/>
      <c r="W251" s="412"/>
      <c r="X251" s="412"/>
      <c r="Y251" s="412"/>
      <c r="Z251" s="412"/>
      <c r="AA251" s="412"/>
      <c r="AB251" s="412"/>
      <c r="AC251" s="412"/>
      <c r="AD251" s="412"/>
      <c r="AE251" s="412"/>
      <c r="AF251" s="447"/>
      <c r="AG251" s="455"/>
      <c r="AH251" s="412"/>
      <c r="AI251" s="412"/>
      <c r="AJ251" s="412"/>
      <c r="AK251" s="455"/>
      <c r="AL251" s="455"/>
      <c r="AM251" s="411" t="s">
        <v>100</v>
      </c>
      <c r="AN251" s="455"/>
      <c r="AO251" s="406"/>
      <c r="AP251" s="406"/>
      <c r="AQ251" s="406"/>
      <c r="AR251" s="406"/>
      <c r="AS251" s="406"/>
      <c r="AT251" s="406"/>
      <c r="AU251" s="406"/>
    </row>
    <row r="252" spans="1:47" s="4" customFormat="1" ht="15" customHeight="1" x14ac:dyDescent="0.25">
      <c r="A252" s="493"/>
      <c r="B252" s="457"/>
      <c r="C252" s="853" t="s">
        <v>101</v>
      </c>
      <c r="D252" s="853"/>
      <c r="E252" s="853"/>
      <c r="F252" s="853"/>
      <c r="G252" s="853"/>
      <c r="H252" s="853"/>
      <c r="I252" s="853"/>
      <c r="J252" s="853"/>
      <c r="K252" s="853"/>
      <c r="L252" s="502">
        <v>821.28</v>
      </c>
      <c r="M252" s="495"/>
      <c r="N252" s="496"/>
      <c r="O252" s="412"/>
      <c r="P252" s="412"/>
      <c r="Q252" s="412"/>
      <c r="R252" s="412"/>
      <c r="S252" s="412"/>
      <c r="T252" s="412"/>
      <c r="U252" s="412"/>
      <c r="V252" s="412"/>
      <c r="W252" s="412"/>
      <c r="X252" s="412"/>
      <c r="Y252" s="412"/>
      <c r="Z252" s="412"/>
      <c r="AA252" s="412"/>
      <c r="AB252" s="412"/>
      <c r="AC252" s="412"/>
      <c r="AD252" s="412"/>
      <c r="AE252" s="412"/>
      <c r="AF252" s="447"/>
      <c r="AG252" s="455"/>
      <c r="AH252" s="412"/>
      <c r="AI252" s="412"/>
      <c r="AJ252" s="412"/>
      <c r="AK252" s="455"/>
      <c r="AL252" s="455"/>
      <c r="AM252" s="411" t="s">
        <v>101</v>
      </c>
      <c r="AN252" s="455"/>
      <c r="AO252" s="406"/>
      <c r="AP252" s="406"/>
      <c r="AQ252" s="406"/>
      <c r="AR252" s="406"/>
      <c r="AS252" s="406"/>
      <c r="AT252" s="406"/>
      <c r="AU252" s="406"/>
    </row>
    <row r="253" spans="1:47" s="4" customFormat="1" ht="15" customHeight="1" x14ac:dyDescent="0.25">
      <c r="A253" s="493"/>
      <c r="B253" s="457"/>
      <c r="C253" s="853" t="s">
        <v>759</v>
      </c>
      <c r="D253" s="853"/>
      <c r="E253" s="853"/>
      <c r="F253" s="853"/>
      <c r="G253" s="853"/>
      <c r="H253" s="853"/>
      <c r="I253" s="853"/>
      <c r="J253" s="853"/>
      <c r="K253" s="853"/>
      <c r="L253" s="494">
        <v>1724.71</v>
      </c>
      <c r="M253" s="495"/>
      <c r="N253" s="496"/>
      <c r="O253" s="412"/>
      <c r="P253" s="412"/>
      <c r="Q253" s="412"/>
      <c r="R253" s="412"/>
      <c r="S253" s="412"/>
      <c r="T253" s="412"/>
      <c r="U253" s="412"/>
      <c r="V253" s="412"/>
      <c r="W253" s="412"/>
      <c r="X253" s="412"/>
      <c r="Y253" s="412"/>
      <c r="Z253" s="412"/>
      <c r="AA253" s="412"/>
      <c r="AB253" s="412"/>
      <c r="AC253" s="412"/>
      <c r="AD253" s="412"/>
      <c r="AE253" s="412"/>
      <c r="AF253" s="447"/>
      <c r="AG253" s="455"/>
      <c r="AH253" s="412"/>
      <c r="AI253" s="412"/>
      <c r="AJ253" s="412"/>
      <c r="AK253" s="455"/>
      <c r="AL253" s="455"/>
      <c r="AM253" s="411" t="s">
        <v>759</v>
      </c>
      <c r="AN253" s="455"/>
      <c r="AO253" s="406"/>
      <c r="AP253" s="406"/>
      <c r="AQ253" s="406"/>
      <c r="AR253" s="406"/>
      <c r="AS253" s="406"/>
      <c r="AT253" s="406"/>
      <c r="AU253" s="406"/>
    </row>
    <row r="254" spans="1:47" s="4" customFormat="1" ht="15" customHeight="1" x14ac:dyDescent="0.25">
      <c r="A254" s="493"/>
      <c r="B254" s="457"/>
      <c r="C254" s="853" t="s">
        <v>760</v>
      </c>
      <c r="D254" s="853"/>
      <c r="E254" s="853"/>
      <c r="F254" s="853"/>
      <c r="G254" s="853"/>
      <c r="H254" s="853"/>
      <c r="I254" s="853"/>
      <c r="J254" s="853"/>
      <c r="K254" s="853"/>
      <c r="L254" s="494">
        <v>1724.71</v>
      </c>
      <c r="M254" s="495"/>
      <c r="N254" s="496"/>
      <c r="O254" s="412"/>
      <c r="P254" s="412"/>
      <c r="Q254" s="412"/>
      <c r="R254" s="412"/>
      <c r="S254" s="412"/>
      <c r="T254" s="412"/>
      <c r="U254" s="412"/>
      <c r="V254" s="412"/>
      <c r="W254" s="412"/>
      <c r="X254" s="412"/>
      <c r="Y254" s="412"/>
      <c r="Z254" s="412"/>
      <c r="AA254" s="412"/>
      <c r="AB254" s="412"/>
      <c r="AC254" s="412"/>
      <c r="AD254" s="412"/>
      <c r="AE254" s="412"/>
      <c r="AF254" s="447"/>
      <c r="AG254" s="455"/>
      <c r="AH254" s="412"/>
      <c r="AI254" s="412"/>
      <c r="AJ254" s="412"/>
      <c r="AK254" s="455"/>
      <c r="AL254" s="455"/>
      <c r="AM254" s="411" t="s">
        <v>760</v>
      </c>
      <c r="AN254" s="455"/>
      <c r="AO254" s="406"/>
      <c r="AP254" s="406"/>
      <c r="AQ254" s="406"/>
      <c r="AR254" s="406"/>
      <c r="AS254" s="406"/>
      <c r="AT254" s="406"/>
      <c r="AU254" s="406"/>
    </row>
    <row r="255" spans="1:47" s="4" customFormat="1" ht="15" customHeight="1" x14ac:dyDescent="0.25">
      <c r="A255" s="493"/>
      <c r="B255" s="457"/>
      <c r="C255" s="853" t="s">
        <v>229</v>
      </c>
      <c r="D255" s="853"/>
      <c r="E255" s="853"/>
      <c r="F255" s="853"/>
      <c r="G255" s="853"/>
      <c r="H255" s="853"/>
      <c r="I255" s="853"/>
      <c r="J255" s="853"/>
      <c r="K255" s="853"/>
      <c r="L255" s="497"/>
      <c r="M255" s="495"/>
      <c r="N255" s="496"/>
      <c r="O255" s="412"/>
      <c r="P255" s="412"/>
      <c r="Q255" s="412"/>
      <c r="R255" s="412"/>
      <c r="S255" s="412"/>
      <c r="T255" s="412"/>
      <c r="U255" s="412"/>
      <c r="V255" s="412"/>
      <c r="W255" s="412"/>
      <c r="X255" s="412"/>
      <c r="Y255" s="412"/>
      <c r="Z255" s="412"/>
      <c r="AA255" s="412"/>
      <c r="AB255" s="412"/>
      <c r="AC255" s="412"/>
      <c r="AD255" s="412"/>
      <c r="AE255" s="412"/>
      <c r="AF255" s="447"/>
      <c r="AG255" s="455"/>
      <c r="AH255" s="412"/>
      <c r="AI255" s="412"/>
      <c r="AJ255" s="412"/>
      <c r="AK255" s="455"/>
      <c r="AL255" s="455"/>
      <c r="AM255" s="411" t="s">
        <v>229</v>
      </c>
      <c r="AN255" s="455"/>
      <c r="AO255" s="406"/>
      <c r="AP255" s="406"/>
      <c r="AQ255" s="406"/>
      <c r="AR255" s="406"/>
      <c r="AS255" s="406"/>
      <c r="AT255" s="406"/>
      <c r="AU255" s="406"/>
    </row>
    <row r="256" spans="1:47" s="4" customFormat="1" ht="15" customHeight="1" x14ac:dyDescent="0.25">
      <c r="A256" s="493"/>
      <c r="B256" s="457"/>
      <c r="C256" s="853" t="s">
        <v>230</v>
      </c>
      <c r="D256" s="853"/>
      <c r="E256" s="853"/>
      <c r="F256" s="853"/>
      <c r="G256" s="853"/>
      <c r="H256" s="853"/>
      <c r="I256" s="853"/>
      <c r="J256" s="853"/>
      <c r="K256" s="853"/>
      <c r="L256" s="502">
        <v>821.28</v>
      </c>
      <c r="M256" s="495"/>
      <c r="N256" s="496"/>
      <c r="O256" s="412"/>
      <c r="P256" s="412"/>
      <c r="Q256" s="412"/>
      <c r="R256" s="412"/>
      <c r="S256" s="412"/>
      <c r="T256" s="412"/>
      <c r="U256" s="412"/>
      <c r="V256" s="412"/>
      <c r="W256" s="412"/>
      <c r="X256" s="412"/>
      <c r="Y256" s="412"/>
      <c r="Z256" s="412"/>
      <c r="AA256" s="412"/>
      <c r="AB256" s="412"/>
      <c r="AC256" s="412"/>
      <c r="AD256" s="412"/>
      <c r="AE256" s="412"/>
      <c r="AF256" s="447"/>
      <c r="AG256" s="455"/>
      <c r="AH256" s="412"/>
      <c r="AI256" s="412"/>
      <c r="AJ256" s="412"/>
      <c r="AK256" s="455"/>
      <c r="AL256" s="455"/>
      <c r="AM256" s="411" t="s">
        <v>230</v>
      </c>
      <c r="AN256" s="455"/>
      <c r="AO256" s="406"/>
      <c r="AP256" s="406"/>
      <c r="AQ256" s="406"/>
      <c r="AR256" s="406"/>
      <c r="AS256" s="406"/>
      <c r="AT256" s="406"/>
      <c r="AU256" s="406"/>
    </row>
    <row r="257" spans="1:47" s="4" customFormat="1" ht="15" customHeight="1" x14ac:dyDescent="0.25">
      <c r="A257" s="493"/>
      <c r="B257" s="457"/>
      <c r="C257" s="853" t="s">
        <v>234</v>
      </c>
      <c r="D257" s="853"/>
      <c r="E257" s="853"/>
      <c r="F257" s="853"/>
      <c r="G257" s="853"/>
      <c r="H257" s="853"/>
      <c r="I257" s="853"/>
      <c r="J257" s="853"/>
      <c r="K257" s="853"/>
      <c r="L257" s="502">
        <v>607.76</v>
      </c>
      <c r="M257" s="495"/>
      <c r="N257" s="496"/>
      <c r="O257" s="412"/>
      <c r="P257" s="412"/>
      <c r="Q257" s="412"/>
      <c r="R257" s="412"/>
      <c r="S257" s="412"/>
      <c r="T257" s="412"/>
      <c r="U257" s="412"/>
      <c r="V257" s="412"/>
      <c r="W257" s="412"/>
      <c r="X257" s="412"/>
      <c r="Y257" s="412"/>
      <c r="Z257" s="412"/>
      <c r="AA257" s="412"/>
      <c r="AB257" s="412"/>
      <c r="AC257" s="412"/>
      <c r="AD257" s="412"/>
      <c r="AE257" s="412"/>
      <c r="AF257" s="447"/>
      <c r="AG257" s="455"/>
      <c r="AH257" s="412"/>
      <c r="AI257" s="412"/>
      <c r="AJ257" s="412"/>
      <c r="AK257" s="455"/>
      <c r="AL257" s="455"/>
      <c r="AM257" s="411" t="s">
        <v>234</v>
      </c>
      <c r="AN257" s="455"/>
      <c r="AO257" s="406"/>
      <c r="AP257" s="406"/>
      <c r="AQ257" s="406"/>
      <c r="AR257" s="406"/>
      <c r="AS257" s="406"/>
      <c r="AT257" s="406"/>
      <c r="AU257" s="406"/>
    </row>
    <row r="258" spans="1:47" s="4" customFormat="1" ht="15" customHeight="1" x14ac:dyDescent="0.25">
      <c r="A258" s="493"/>
      <c r="B258" s="457"/>
      <c r="C258" s="853" t="s">
        <v>235</v>
      </c>
      <c r="D258" s="853"/>
      <c r="E258" s="853"/>
      <c r="F258" s="853"/>
      <c r="G258" s="853"/>
      <c r="H258" s="853"/>
      <c r="I258" s="853"/>
      <c r="J258" s="853"/>
      <c r="K258" s="853"/>
      <c r="L258" s="502">
        <v>295.67</v>
      </c>
      <c r="M258" s="495"/>
      <c r="N258" s="496"/>
      <c r="O258" s="412"/>
      <c r="P258" s="412"/>
      <c r="Q258" s="412"/>
      <c r="R258" s="412"/>
      <c r="S258" s="412"/>
      <c r="T258" s="412"/>
      <c r="U258" s="412"/>
      <c r="V258" s="412"/>
      <c r="W258" s="412"/>
      <c r="X258" s="412"/>
      <c r="Y258" s="412"/>
      <c r="Z258" s="412"/>
      <c r="AA258" s="412"/>
      <c r="AB258" s="412"/>
      <c r="AC258" s="412"/>
      <c r="AD258" s="412"/>
      <c r="AE258" s="412"/>
      <c r="AF258" s="447"/>
      <c r="AG258" s="455"/>
      <c r="AH258" s="412"/>
      <c r="AI258" s="412"/>
      <c r="AJ258" s="412"/>
      <c r="AK258" s="455"/>
      <c r="AL258" s="455"/>
      <c r="AM258" s="411" t="s">
        <v>235</v>
      </c>
      <c r="AN258" s="455"/>
      <c r="AO258" s="406"/>
      <c r="AP258" s="406"/>
      <c r="AQ258" s="406"/>
      <c r="AR258" s="406"/>
      <c r="AS258" s="406"/>
      <c r="AT258" s="406"/>
      <c r="AU258" s="406"/>
    </row>
    <row r="259" spans="1:47" s="4" customFormat="1" ht="15" customHeight="1" x14ac:dyDescent="0.25">
      <c r="A259" s="493"/>
      <c r="B259" s="457"/>
      <c r="C259" s="853" t="s">
        <v>110</v>
      </c>
      <c r="D259" s="853"/>
      <c r="E259" s="853"/>
      <c r="F259" s="853"/>
      <c r="G259" s="853"/>
      <c r="H259" s="853"/>
      <c r="I259" s="853"/>
      <c r="J259" s="853"/>
      <c r="K259" s="853"/>
      <c r="L259" s="502">
        <v>821.28</v>
      </c>
      <c r="M259" s="495"/>
      <c r="N259" s="496"/>
      <c r="O259" s="412"/>
      <c r="P259" s="412"/>
      <c r="Q259" s="412"/>
      <c r="R259" s="412"/>
      <c r="S259" s="412"/>
      <c r="T259" s="412"/>
      <c r="U259" s="412"/>
      <c r="V259" s="412"/>
      <c r="W259" s="412"/>
      <c r="X259" s="412"/>
      <c r="Y259" s="412"/>
      <c r="Z259" s="412"/>
      <c r="AA259" s="412"/>
      <c r="AB259" s="412"/>
      <c r="AC259" s="412"/>
      <c r="AD259" s="412"/>
      <c r="AE259" s="412"/>
      <c r="AF259" s="447"/>
      <c r="AG259" s="455"/>
      <c r="AH259" s="412"/>
      <c r="AI259" s="412"/>
      <c r="AJ259" s="412"/>
      <c r="AK259" s="455"/>
      <c r="AL259" s="455"/>
      <c r="AM259" s="411" t="s">
        <v>110</v>
      </c>
      <c r="AN259" s="455"/>
      <c r="AO259" s="406"/>
      <c r="AP259" s="406"/>
      <c r="AQ259" s="406"/>
      <c r="AR259" s="406"/>
      <c r="AS259" s="406"/>
      <c r="AT259" s="406"/>
      <c r="AU259" s="406"/>
    </row>
    <row r="260" spans="1:47" s="4" customFormat="1" ht="15" customHeight="1" x14ac:dyDescent="0.25">
      <c r="A260" s="493"/>
      <c r="B260" s="457"/>
      <c r="C260" s="853" t="s">
        <v>111</v>
      </c>
      <c r="D260" s="853"/>
      <c r="E260" s="853"/>
      <c r="F260" s="853"/>
      <c r="G260" s="853"/>
      <c r="H260" s="853"/>
      <c r="I260" s="853"/>
      <c r="J260" s="853"/>
      <c r="K260" s="853"/>
      <c r="L260" s="502">
        <v>607.76</v>
      </c>
      <c r="M260" s="495"/>
      <c r="N260" s="496"/>
      <c r="O260" s="412"/>
      <c r="P260" s="412"/>
      <c r="Q260" s="412"/>
      <c r="R260" s="412"/>
      <c r="S260" s="412"/>
      <c r="T260" s="412"/>
      <c r="U260" s="412"/>
      <c r="V260" s="412"/>
      <c r="W260" s="412"/>
      <c r="X260" s="412"/>
      <c r="Y260" s="412"/>
      <c r="Z260" s="412"/>
      <c r="AA260" s="412"/>
      <c r="AB260" s="412"/>
      <c r="AC260" s="412"/>
      <c r="AD260" s="412"/>
      <c r="AE260" s="412"/>
      <c r="AF260" s="447"/>
      <c r="AG260" s="455"/>
      <c r="AH260" s="412"/>
      <c r="AI260" s="412"/>
      <c r="AJ260" s="412"/>
      <c r="AK260" s="455"/>
      <c r="AL260" s="455"/>
      <c r="AM260" s="411" t="s">
        <v>111</v>
      </c>
      <c r="AN260" s="455"/>
      <c r="AO260" s="406"/>
      <c r="AP260" s="406"/>
      <c r="AQ260" s="406"/>
      <c r="AR260" s="406"/>
      <c r="AS260" s="406"/>
      <c r="AT260" s="406"/>
      <c r="AU260" s="406"/>
    </row>
    <row r="261" spans="1:47" s="4" customFormat="1" ht="15" customHeight="1" x14ac:dyDescent="0.25">
      <c r="A261" s="493"/>
      <c r="B261" s="457"/>
      <c r="C261" s="853" t="s">
        <v>112</v>
      </c>
      <c r="D261" s="853"/>
      <c r="E261" s="853"/>
      <c r="F261" s="853"/>
      <c r="G261" s="853"/>
      <c r="H261" s="853"/>
      <c r="I261" s="853"/>
      <c r="J261" s="853"/>
      <c r="K261" s="853"/>
      <c r="L261" s="502">
        <v>295.67</v>
      </c>
      <c r="M261" s="495"/>
      <c r="N261" s="496"/>
      <c r="O261" s="412"/>
      <c r="P261" s="412"/>
      <c r="Q261" s="412"/>
      <c r="R261" s="412"/>
      <c r="S261" s="412"/>
      <c r="T261" s="412"/>
      <c r="U261" s="412"/>
      <c r="V261" s="412"/>
      <c r="W261" s="412"/>
      <c r="X261" s="412"/>
      <c r="Y261" s="412"/>
      <c r="Z261" s="412"/>
      <c r="AA261" s="412"/>
      <c r="AB261" s="412"/>
      <c r="AC261" s="412"/>
      <c r="AD261" s="412"/>
      <c r="AE261" s="412"/>
      <c r="AF261" s="447"/>
      <c r="AG261" s="455"/>
      <c r="AH261" s="412"/>
      <c r="AI261" s="412"/>
      <c r="AJ261" s="412"/>
      <c r="AK261" s="455"/>
      <c r="AL261" s="455"/>
      <c r="AM261" s="411" t="s">
        <v>112</v>
      </c>
      <c r="AN261" s="455"/>
      <c r="AO261" s="406"/>
      <c r="AP261" s="406"/>
      <c r="AQ261" s="406"/>
      <c r="AR261" s="406"/>
      <c r="AS261" s="406"/>
      <c r="AT261" s="406"/>
      <c r="AU261" s="406"/>
    </row>
    <row r="262" spans="1:47" s="4" customFormat="1" ht="15" customHeight="1" x14ac:dyDescent="0.25">
      <c r="A262" s="493"/>
      <c r="B262" s="498"/>
      <c r="C262" s="861" t="s">
        <v>1641</v>
      </c>
      <c r="D262" s="861"/>
      <c r="E262" s="861"/>
      <c r="F262" s="861"/>
      <c r="G262" s="861"/>
      <c r="H262" s="861"/>
      <c r="I262" s="861"/>
      <c r="J262" s="861"/>
      <c r="K262" s="861"/>
      <c r="L262" s="499">
        <v>1724.71</v>
      </c>
      <c r="M262" s="500"/>
      <c r="N262" s="501"/>
      <c r="O262" s="412"/>
      <c r="P262" s="412"/>
      <c r="Q262" s="412"/>
      <c r="R262" s="412"/>
      <c r="S262" s="412"/>
      <c r="T262" s="412"/>
      <c r="U262" s="412"/>
      <c r="V262" s="412"/>
      <c r="W262" s="412"/>
      <c r="X262" s="412"/>
      <c r="Y262" s="412"/>
      <c r="Z262" s="412"/>
      <c r="AA262" s="412"/>
      <c r="AB262" s="412"/>
      <c r="AC262" s="412"/>
      <c r="AD262" s="412"/>
      <c r="AE262" s="412"/>
      <c r="AF262" s="447"/>
      <c r="AG262" s="455"/>
      <c r="AH262" s="412"/>
      <c r="AI262" s="412"/>
      <c r="AJ262" s="412"/>
      <c r="AK262" s="455"/>
      <c r="AL262" s="455"/>
      <c r="AM262" s="412"/>
      <c r="AN262" s="455" t="s">
        <v>1641</v>
      </c>
      <c r="AO262" s="406"/>
      <c r="AP262" s="406"/>
      <c r="AQ262" s="406"/>
      <c r="AR262" s="406"/>
      <c r="AS262" s="406"/>
      <c r="AT262" s="406"/>
      <c r="AU262" s="406"/>
    </row>
    <row r="263" spans="1:47" s="4" customFormat="1" ht="15" customHeight="1" x14ac:dyDescent="0.25">
      <c r="A263" s="865" t="s">
        <v>1642</v>
      </c>
      <c r="B263" s="866"/>
      <c r="C263" s="866"/>
      <c r="D263" s="866"/>
      <c r="E263" s="866"/>
      <c r="F263" s="866"/>
      <c r="G263" s="866"/>
      <c r="H263" s="866"/>
      <c r="I263" s="866"/>
      <c r="J263" s="866"/>
      <c r="K263" s="866"/>
      <c r="L263" s="866"/>
      <c r="M263" s="866"/>
      <c r="N263" s="867"/>
      <c r="O263" s="412"/>
      <c r="P263" s="412"/>
      <c r="Q263" s="412"/>
      <c r="R263" s="412"/>
      <c r="S263" s="412"/>
      <c r="T263" s="412"/>
      <c r="U263" s="412"/>
      <c r="V263" s="412"/>
      <c r="W263" s="412"/>
      <c r="X263" s="412"/>
      <c r="Y263" s="412"/>
      <c r="Z263" s="412"/>
      <c r="AA263" s="412"/>
      <c r="AB263" s="412"/>
      <c r="AC263" s="412"/>
      <c r="AD263" s="412"/>
      <c r="AE263" s="412"/>
      <c r="AF263" s="447" t="s">
        <v>1642</v>
      </c>
      <c r="AG263" s="455"/>
      <c r="AH263" s="412"/>
      <c r="AI263" s="412"/>
      <c r="AJ263" s="412"/>
      <c r="AK263" s="455"/>
      <c r="AL263" s="455"/>
      <c r="AM263" s="412"/>
      <c r="AN263" s="455"/>
      <c r="AO263" s="406"/>
      <c r="AP263" s="406"/>
      <c r="AQ263" s="406"/>
      <c r="AR263" s="406"/>
      <c r="AS263" s="406"/>
      <c r="AT263" s="406"/>
      <c r="AU263" s="406"/>
    </row>
    <row r="264" spans="1:47" s="4" customFormat="1" ht="45.75" customHeight="1" x14ac:dyDescent="0.25">
      <c r="A264" s="448" t="s">
        <v>198</v>
      </c>
      <c r="B264" s="449" t="s">
        <v>1643</v>
      </c>
      <c r="C264" s="847" t="s">
        <v>1644</v>
      </c>
      <c r="D264" s="847"/>
      <c r="E264" s="847"/>
      <c r="F264" s="450" t="s">
        <v>174</v>
      </c>
      <c r="G264" s="451">
        <v>2</v>
      </c>
      <c r="H264" s="452">
        <v>1</v>
      </c>
      <c r="I264" s="452">
        <v>2</v>
      </c>
      <c r="J264" s="453"/>
      <c r="K264" s="451"/>
      <c r="L264" s="453"/>
      <c r="M264" s="451"/>
      <c r="N264" s="454"/>
      <c r="O264" s="412"/>
      <c r="P264" s="412"/>
      <c r="Q264" s="412"/>
      <c r="R264" s="412"/>
      <c r="S264" s="412"/>
      <c r="T264" s="412"/>
      <c r="U264" s="412"/>
      <c r="V264" s="412"/>
      <c r="W264" s="412"/>
      <c r="X264" s="412"/>
      <c r="Y264" s="412"/>
      <c r="Z264" s="412"/>
      <c r="AA264" s="412"/>
      <c r="AB264" s="412"/>
      <c r="AC264" s="412"/>
      <c r="AD264" s="412"/>
      <c r="AE264" s="412"/>
      <c r="AF264" s="447"/>
      <c r="AG264" s="455" t="s">
        <v>1644</v>
      </c>
      <c r="AH264" s="412"/>
      <c r="AI264" s="412"/>
      <c r="AJ264" s="412"/>
      <c r="AK264" s="455"/>
      <c r="AL264" s="455"/>
      <c r="AM264" s="412"/>
      <c r="AN264" s="455"/>
      <c r="AO264" s="406"/>
      <c r="AP264" s="406"/>
      <c r="AQ264" s="406"/>
      <c r="AR264" s="406"/>
      <c r="AS264" s="406"/>
      <c r="AT264" s="406"/>
      <c r="AU264" s="406"/>
    </row>
    <row r="265" spans="1:47" s="4" customFormat="1" ht="15" x14ac:dyDescent="0.25">
      <c r="A265" s="456"/>
      <c r="B265" s="457" t="s">
        <v>60</v>
      </c>
      <c r="C265" s="853" t="s">
        <v>66</v>
      </c>
      <c r="D265" s="853"/>
      <c r="E265" s="853"/>
      <c r="F265" s="458"/>
      <c r="G265" s="459"/>
      <c r="H265" s="459"/>
      <c r="I265" s="459"/>
      <c r="J265" s="460">
        <v>272.75</v>
      </c>
      <c r="K265" s="459"/>
      <c r="L265" s="460">
        <v>545.5</v>
      </c>
      <c r="M265" s="461">
        <v>35.42</v>
      </c>
      <c r="N265" s="462">
        <v>19321.61</v>
      </c>
      <c r="O265" s="412"/>
      <c r="P265" s="412"/>
      <c r="Q265" s="412"/>
      <c r="R265" s="412"/>
      <c r="S265" s="412"/>
      <c r="T265" s="412"/>
      <c r="U265" s="412"/>
      <c r="V265" s="412"/>
      <c r="W265" s="412"/>
      <c r="X265" s="412"/>
      <c r="Y265" s="412"/>
      <c r="Z265" s="412"/>
      <c r="AA265" s="412"/>
      <c r="AB265" s="412"/>
      <c r="AC265" s="412"/>
      <c r="AD265" s="412"/>
      <c r="AE265" s="412"/>
      <c r="AF265" s="447"/>
      <c r="AG265" s="455"/>
      <c r="AH265" s="411" t="s">
        <v>66</v>
      </c>
      <c r="AI265" s="412"/>
      <c r="AJ265" s="412"/>
      <c r="AK265" s="455"/>
      <c r="AL265" s="455"/>
      <c r="AM265" s="412"/>
      <c r="AN265" s="455"/>
      <c r="AO265" s="406"/>
      <c r="AP265" s="406"/>
      <c r="AQ265" s="406"/>
      <c r="AR265" s="406"/>
      <c r="AS265" s="406"/>
      <c r="AT265" s="406"/>
      <c r="AU265" s="406"/>
    </row>
    <row r="266" spans="1:47" s="4" customFormat="1" ht="15" x14ac:dyDescent="0.25">
      <c r="A266" s="463"/>
      <c r="B266" s="457"/>
      <c r="C266" s="853" t="s">
        <v>71</v>
      </c>
      <c r="D266" s="853"/>
      <c r="E266" s="853"/>
      <c r="F266" s="458" t="s">
        <v>72</v>
      </c>
      <c r="G266" s="464">
        <v>22.5</v>
      </c>
      <c r="H266" s="459"/>
      <c r="I266" s="465">
        <v>45</v>
      </c>
      <c r="J266" s="466"/>
      <c r="K266" s="459"/>
      <c r="L266" s="466"/>
      <c r="M266" s="459"/>
      <c r="N266" s="467"/>
      <c r="O266" s="412"/>
      <c r="P266" s="412"/>
      <c r="Q266" s="412"/>
      <c r="R266" s="412"/>
      <c r="S266" s="412"/>
      <c r="T266" s="412"/>
      <c r="U266" s="412"/>
      <c r="V266" s="412"/>
      <c r="W266" s="412"/>
      <c r="X266" s="412"/>
      <c r="Y266" s="412"/>
      <c r="Z266" s="412"/>
      <c r="AA266" s="412"/>
      <c r="AB266" s="412"/>
      <c r="AC266" s="412"/>
      <c r="AD266" s="412"/>
      <c r="AE266" s="412"/>
      <c r="AF266" s="447"/>
      <c r="AG266" s="455"/>
      <c r="AH266" s="412"/>
      <c r="AI266" s="411" t="s">
        <v>71</v>
      </c>
      <c r="AJ266" s="412"/>
      <c r="AK266" s="455"/>
      <c r="AL266" s="455"/>
      <c r="AM266" s="412"/>
      <c r="AN266" s="455"/>
      <c r="AO266" s="406"/>
      <c r="AP266" s="406"/>
      <c r="AQ266" s="406"/>
      <c r="AR266" s="406"/>
      <c r="AS266" s="406"/>
      <c r="AT266" s="406"/>
      <c r="AU266" s="406"/>
    </row>
    <row r="267" spans="1:47" s="4" customFormat="1" ht="15" customHeight="1" x14ac:dyDescent="0.25">
      <c r="A267" s="456"/>
      <c r="B267" s="457"/>
      <c r="C267" s="854" t="s">
        <v>74</v>
      </c>
      <c r="D267" s="854"/>
      <c r="E267" s="854"/>
      <c r="F267" s="468"/>
      <c r="G267" s="469"/>
      <c r="H267" s="469"/>
      <c r="I267" s="469"/>
      <c r="J267" s="470">
        <v>272.75</v>
      </c>
      <c r="K267" s="469"/>
      <c r="L267" s="470">
        <v>545.5</v>
      </c>
      <c r="M267" s="469"/>
      <c r="N267" s="471">
        <v>19321.61</v>
      </c>
      <c r="O267" s="412"/>
      <c r="P267" s="412"/>
      <c r="Q267" s="412"/>
      <c r="R267" s="412"/>
      <c r="S267" s="412"/>
      <c r="T267" s="412"/>
      <c r="U267" s="412"/>
      <c r="V267" s="412"/>
      <c r="W267" s="412"/>
      <c r="X267" s="412"/>
      <c r="Y267" s="412"/>
      <c r="Z267" s="412"/>
      <c r="AA267" s="412"/>
      <c r="AB267" s="412"/>
      <c r="AC267" s="412"/>
      <c r="AD267" s="412"/>
      <c r="AE267" s="412"/>
      <c r="AF267" s="447"/>
      <c r="AG267" s="455"/>
      <c r="AH267" s="412"/>
      <c r="AI267" s="412"/>
      <c r="AJ267" s="411" t="s">
        <v>74</v>
      </c>
      <c r="AK267" s="455"/>
      <c r="AL267" s="455"/>
      <c r="AM267" s="412"/>
      <c r="AN267" s="455"/>
      <c r="AO267" s="406"/>
      <c r="AP267" s="406"/>
      <c r="AQ267" s="406"/>
      <c r="AR267" s="406"/>
      <c r="AS267" s="406"/>
      <c r="AT267" s="406"/>
      <c r="AU267" s="406"/>
    </row>
    <row r="268" spans="1:47" s="4" customFormat="1" ht="15" x14ac:dyDescent="0.25">
      <c r="A268" s="463"/>
      <c r="B268" s="457"/>
      <c r="C268" s="853" t="s">
        <v>75</v>
      </c>
      <c r="D268" s="853"/>
      <c r="E268" s="853"/>
      <c r="F268" s="458"/>
      <c r="G268" s="459"/>
      <c r="H268" s="459"/>
      <c r="I268" s="459"/>
      <c r="J268" s="466"/>
      <c r="K268" s="459"/>
      <c r="L268" s="460">
        <v>545.5</v>
      </c>
      <c r="M268" s="459"/>
      <c r="N268" s="462">
        <v>19321.61</v>
      </c>
      <c r="O268" s="412"/>
      <c r="P268" s="412"/>
      <c r="Q268" s="412"/>
      <c r="R268" s="412"/>
      <c r="S268" s="412"/>
      <c r="T268" s="412"/>
      <c r="U268" s="412"/>
      <c r="V268" s="412"/>
      <c r="W268" s="412"/>
      <c r="X268" s="412"/>
      <c r="Y268" s="412"/>
      <c r="Z268" s="412"/>
      <c r="AA268" s="412"/>
      <c r="AB268" s="412"/>
      <c r="AC268" s="412"/>
      <c r="AD268" s="412"/>
      <c r="AE268" s="412"/>
      <c r="AF268" s="447"/>
      <c r="AG268" s="455"/>
      <c r="AH268" s="412"/>
      <c r="AI268" s="411" t="s">
        <v>75</v>
      </c>
      <c r="AJ268" s="412"/>
      <c r="AK268" s="455"/>
      <c r="AL268" s="455"/>
      <c r="AM268" s="412"/>
      <c r="AN268" s="455"/>
      <c r="AO268" s="406"/>
      <c r="AP268" s="406"/>
      <c r="AQ268" s="406"/>
      <c r="AR268" s="406"/>
      <c r="AS268" s="406"/>
      <c r="AT268" s="406"/>
      <c r="AU268" s="406"/>
    </row>
    <row r="269" spans="1:47" s="4" customFormat="1" ht="23.25" customHeight="1" x14ac:dyDescent="0.25">
      <c r="A269" s="463"/>
      <c r="B269" s="457" t="s">
        <v>750</v>
      </c>
      <c r="C269" s="853" t="s">
        <v>751</v>
      </c>
      <c r="D269" s="853"/>
      <c r="E269" s="853"/>
      <c r="F269" s="458" t="s">
        <v>78</v>
      </c>
      <c r="G269" s="465">
        <v>74</v>
      </c>
      <c r="H269" s="459"/>
      <c r="I269" s="465">
        <v>74</v>
      </c>
      <c r="J269" s="466"/>
      <c r="K269" s="459"/>
      <c r="L269" s="460">
        <v>403.67</v>
      </c>
      <c r="M269" s="459"/>
      <c r="N269" s="462">
        <v>14297.99</v>
      </c>
      <c r="O269" s="412"/>
      <c r="P269" s="412"/>
      <c r="Q269" s="412"/>
      <c r="R269" s="412"/>
      <c r="S269" s="412"/>
      <c r="T269" s="412"/>
      <c r="U269" s="412"/>
      <c r="V269" s="412"/>
      <c r="W269" s="412"/>
      <c r="X269" s="412"/>
      <c r="Y269" s="412"/>
      <c r="Z269" s="412"/>
      <c r="AA269" s="412"/>
      <c r="AB269" s="412"/>
      <c r="AC269" s="412"/>
      <c r="AD269" s="412"/>
      <c r="AE269" s="412"/>
      <c r="AF269" s="447"/>
      <c r="AG269" s="455"/>
      <c r="AH269" s="412"/>
      <c r="AI269" s="411" t="s">
        <v>751</v>
      </c>
      <c r="AJ269" s="412"/>
      <c r="AK269" s="455"/>
      <c r="AL269" s="455"/>
      <c r="AM269" s="412"/>
      <c r="AN269" s="455"/>
      <c r="AO269" s="406"/>
      <c r="AP269" s="406"/>
      <c r="AQ269" s="406"/>
      <c r="AR269" s="406"/>
      <c r="AS269" s="406"/>
      <c r="AT269" s="406"/>
      <c r="AU269" s="406"/>
    </row>
    <row r="270" spans="1:47" s="4" customFormat="1" ht="23.25" customHeight="1" x14ac:dyDescent="0.25">
      <c r="A270" s="463"/>
      <c r="B270" s="457" t="s">
        <v>752</v>
      </c>
      <c r="C270" s="853" t="s">
        <v>753</v>
      </c>
      <c r="D270" s="853"/>
      <c r="E270" s="853"/>
      <c r="F270" s="458" t="s">
        <v>78</v>
      </c>
      <c r="G270" s="465">
        <v>36</v>
      </c>
      <c r="H270" s="459"/>
      <c r="I270" s="465">
        <v>36</v>
      </c>
      <c r="J270" s="466"/>
      <c r="K270" s="459"/>
      <c r="L270" s="460">
        <v>196.38</v>
      </c>
      <c r="M270" s="459"/>
      <c r="N270" s="462">
        <v>6955.78</v>
      </c>
      <c r="O270" s="412"/>
      <c r="P270" s="412"/>
      <c r="Q270" s="412"/>
      <c r="R270" s="412"/>
      <c r="S270" s="412"/>
      <c r="T270" s="412"/>
      <c r="U270" s="412"/>
      <c r="V270" s="412"/>
      <c r="W270" s="412"/>
      <c r="X270" s="412"/>
      <c r="Y270" s="412"/>
      <c r="Z270" s="412"/>
      <c r="AA270" s="412"/>
      <c r="AB270" s="412"/>
      <c r="AC270" s="412"/>
      <c r="AD270" s="412"/>
      <c r="AE270" s="412"/>
      <c r="AF270" s="447"/>
      <c r="AG270" s="455"/>
      <c r="AH270" s="412"/>
      <c r="AI270" s="411" t="s">
        <v>753</v>
      </c>
      <c r="AJ270" s="412"/>
      <c r="AK270" s="455"/>
      <c r="AL270" s="455"/>
      <c r="AM270" s="412"/>
      <c r="AN270" s="455"/>
      <c r="AO270" s="406"/>
      <c r="AP270" s="406"/>
      <c r="AQ270" s="406"/>
      <c r="AR270" s="406"/>
      <c r="AS270" s="406"/>
      <c r="AT270" s="406"/>
      <c r="AU270" s="406"/>
    </row>
    <row r="271" spans="1:47" s="4" customFormat="1" ht="15" customHeight="1" x14ac:dyDescent="0.25">
      <c r="A271" s="472"/>
      <c r="B271" s="473"/>
      <c r="C271" s="847" t="s">
        <v>81</v>
      </c>
      <c r="D271" s="847"/>
      <c r="E271" s="847"/>
      <c r="F271" s="450"/>
      <c r="G271" s="451"/>
      <c r="H271" s="451"/>
      <c r="I271" s="451"/>
      <c r="J271" s="453"/>
      <c r="K271" s="451"/>
      <c r="L271" s="474">
        <v>1145.55</v>
      </c>
      <c r="M271" s="469"/>
      <c r="N271" s="475">
        <v>40575.379999999997</v>
      </c>
      <c r="O271" s="412"/>
      <c r="P271" s="412"/>
      <c r="Q271" s="412"/>
      <c r="R271" s="412"/>
      <c r="S271" s="412"/>
      <c r="T271" s="412"/>
      <c r="U271" s="412"/>
      <c r="V271" s="412"/>
      <c r="W271" s="412"/>
      <c r="X271" s="412"/>
      <c r="Y271" s="412"/>
      <c r="Z271" s="412"/>
      <c r="AA271" s="412"/>
      <c r="AB271" s="412"/>
      <c r="AC271" s="412"/>
      <c r="AD271" s="412"/>
      <c r="AE271" s="412"/>
      <c r="AF271" s="447"/>
      <c r="AG271" s="455"/>
      <c r="AH271" s="412"/>
      <c r="AI271" s="412"/>
      <c r="AJ271" s="412"/>
      <c r="AK271" s="455" t="s">
        <v>81</v>
      </c>
      <c r="AL271" s="455"/>
      <c r="AM271" s="412"/>
      <c r="AN271" s="455"/>
      <c r="AO271" s="406"/>
      <c r="AP271" s="406"/>
      <c r="AQ271" s="406"/>
      <c r="AR271" s="406"/>
      <c r="AS271" s="406"/>
      <c r="AT271" s="406"/>
      <c r="AU271" s="406"/>
    </row>
    <row r="272" spans="1:47" s="4" customFormat="1" ht="0" hidden="1" customHeight="1" x14ac:dyDescent="0.25">
      <c r="A272" s="484"/>
      <c r="B272" s="485"/>
      <c r="C272" s="485"/>
      <c r="D272" s="485"/>
      <c r="E272" s="485"/>
      <c r="F272" s="486"/>
      <c r="G272" s="486"/>
      <c r="H272" s="486"/>
      <c r="I272" s="486"/>
      <c r="J272" s="487"/>
      <c r="K272" s="486"/>
      <c r="L272" s="487"/>
      <c r="M272" s="459"/>
      <c r="N272" s="487"/>
      <c r="O272" s="412"/>
      <c r="P272" s="412"/>
      <c r="Q272" s="412"/>
      <c r="R272" s="412"/>
      <c r="S272" s="412"/>
      <c r="T272" s="412"/>
      <c r="U272" s="412"/>
      <c r="V272" s="412"/>
      <c r="W272" s="412"/>
      <c r="X272" s="412"/>
      <c r="Y272" s="412"/>
      <c r="Z272" s="412"/>
      <c r="AA272" s="412"/>
      <c r="AB272" s="412"/>
      <c r="AC272" s="412"/>
      <c r="AD272" s="412"/>
      <c r="AE272" s="412"/>
      <c r="AF272" s="447"/>
      <c r="AG272" s="455"/>
      <c r="AH272" s="412"/>
      <c r="AI272" s="412"/>
      <c r="AJ272" s="412"/>
      <c r="AK272" s="455"/>
      <c r="AL272" s="455"/>
      <c r="AM272" s="412"/>
      <c r="AN272" s="455"/>
      <c r="AO272" s="406"/>
      <c r="AP272" s="406"/>
      <c r="AQ272" s="406"/>
      <c r="AR272" s="406"/>
      <c r="AS272" s="406"/>
      <c r="AT272" s="406"/>
      <c r="AU272" s="406"/>
    </row>
    <row r="273" spans="1:47" s="4" customFormat="1" ht="15" customHeight="1" x14ac:dyDescent="0.25">
      <c r="A273" s="488"/>
      <c r="B273" s="489"/>
      <c r="C273" s="847" t="s">
        <v>1645</v>
      </c>
      <c r="D273" s="847"/>
      <c r="E273" s="847"/>
      <c r="F273" s="847"/>
      <c r="G273" s="847"/>
      <c r="H273" s="847"/>
      <c r="I273" s="847"/>
      <c r="J273" s="847"/>
      <c r="K273" s="847"/>
      <c r="L273" s="490"/>
      <c r="M273" s="491"/>
      <c r="N273" s="492"/>
      <c r="O273" s="412"/>
      <c r="P273" s="412"/>
      <c r="Q273" s="412"/>
      <c r="R273" s="412"/>
      <c r="S273" s="412"/>
      <c r="T273" s="412"/>
      <c r="U273" s="412"/>
      <c r="V273" s="412"/>
      <c r="W273" s="412"/>
      <c r="X273" s="412"/>
      <c r="Y273" s="412"/>
      <c r="Z273" s="412"/>
      <c r="AA273" s="412"/>
      <c r="AB273" s="412"/>
      <c r="AC273" s="412"/>
      <c r="AD273" s="412"/>
      <c r="AE273" s="412"/>
      <c r="AF273" s="447"/>
      <c r="AG273" s="455"/>
      <c r="AH273" s="412"/>
      <c r="AI273" s="412"/>
      <c r="AJ273" s="412"/>
      <c r="AK273" s="455"/>
      <c r="AL273" s="455" t="s">
        <v>1645</v>
      </c>
      <c r="AM273" s="412"/>
      <c r="AN273" s="455"/>
      <c r="AO273" s="406"/>
      <c r="AP273" s="406"/>
      <c r="AQ273" s="406"/>
      <c r="AR273" s="406"/>
      <c r="AS273" s="406"/>
      <c r="AT273" s="406"/>
      <c r="AU273" s="406"/>
    </row>
    <row r="274" spans="1:47" s="4" customFormat="1" ht="15" customHeight="1" x14ac:dyDescent="0.25">
      <c r="A274" s="493"/>
      <c r="B274" s="457"/>
      <c r="C274" s="853" t="s">
        <v>99</v>
      </c>
      <c r="D274" s="853"/>
      <c r="E274" s="853"/>
      <c r="F274" s="853"/>
      <c r="G274" s="853"/>
      <c r="H274" s="853"/>
      <c r="I274" s="853"/>
      <c r="J274" s="853"/>
      <c r="K274" s="853"/>
      <c r="L274" s="502">
        <v>545.5</v>
      </c>
      <c r="M274" s="495"/>
      <c r="N274" s="496"/>
      <c r="O274" s="412"/>
      <c r="P274" s="412"/>
      <c r="Q274" s="412"/>
      <c r="R274" s="412"/>
      <c r="S274" s="412"/>
      <c r="T274" s="412"/>
      <c r="U274" s="412"/>
      <c r="V274" s="412"/>
      <c r="W274" s="412"/>
      <c r="X274" s="412"/>
      <c r="Y274" s="412"/>
      <c r="Z274" s="412"/>
      <c r="AA274" s="412"/>
      <c r="AB274" s="412"/>
      <c r="AC274" s="412"/>
      <c r="AD274" s="412"/>
      <c r="AE274" s="412"/>
      <c r="AF274" s="447"/>
      <c r="AG274" s="455"/>
      <c r="AH274" s="412"/>
      <c r="AI274" s="412"/>
      <c r="AJ274" s="412"/>
      <c r="AK274" s="455"/>
      <c r="AL274" s="455"/>
      <c r="AM274" s="411" t="s">
        <v>99</v>
      </c>
      <c r="AN274" s="455"/>
      <c r="AO274" s="406"/>
      <c r="AP274" s="406"/>
      <c r="AQ274" s="406"/>
      <c r="AR274" s="406"/>
      <c r="AS274" s="406"/>
      <c r="AT274" s="406"/>
      <c r="AU274" s="406"/>
    </row>
    <row r="275" spans="1:47" s="4" customFormat="1" ht="15" customHeight="1" x14ac:dyDescent="0.25">
      <c r="A275" s="493"/>
      <c r="B275" s="457"/>
      <c r="C275" s="853" t="s">
        <v>100</v>
      </c>
      <c r="D275" s="853"/>
      <c r="E275" s="853"/>
      <c r="F275" s="853"/>
      <c r="G275" s="853"/>
      <c r="H275" s="853"/>
      <c r="I275" s="853"/>
      <c r="J275" s="853"/>
      <c r="K275" s="853"/>
      <c r="L275" s="497"/>
      <c r="M275" s="495"/>
      <c r="N275" s="496"/>
      <c r="O275" s="412"/>
      <c r="P275" s="412"/>
      <c r="Q275" s="412"/>
      <c r="R275" s="412"/>
      <c r="S275" s="412"/>
      <c r="T275" s="412"/>
      <c r="U275" s="412"/>
      <c r="V275" s="412"/>
      <c r="W275" s="412"/>
      <c r="X275" s="412"/>
      <c r="Y275" s="412"/>
      <c r="Z275" s="412"/>
      <c r="AA275" s="412"/>
      <c r="AB275" s="412"/>
      <c r="AC275" s="412"/>
      <c r="AD275" s="412"/>
      <c r="AE275" s="412"/>
      <c r="AF275" s="447"/>
      <c r="AG275" s="455"/>
      <c r="AH275" s="412"/>
      <c r="AI275" s="412"/>
      <c r="AJ275" s="412"/>
      <c r="AK275" s="455"/>
      <c r="AL275" s="455"/>
      <c r="AM275" s="411" t="s">
        <v>100</v>
      </c>
      <c r="AN275" s="455"/>
      <c r="AO275" s="406"/>
      <c r="AP275" s="406"/>
      <c r="AQ275" s="406"/>
      <c r="AR275" s="406"/>
      <c r="AS275" s="406"/>
      <c r="AT275" s="406"/>
      <c r="AU275" s="406"/>
    </row>
    <row r="276" spans="1:47" s="4" customFormat="1" ht="15" customHeight="1" x14ac:dyDescent="0.25">
      <c r="A276" s="493"/>
      <c r="B276" s="457"/>
      <c r="C276" s="853" t="s">
        <v>101</v>
      </c>
      <c r="D276" s="853"/>
      <c r="E276" s="853"/>
      <c r="F276" s="853"/>
      <c r="G276" s="853"/>
      <c r="H276" s="853"/>
      <c r="I276" s="853"/>
      <c r="J276" s="853"/>
      <c r="K276" s="853"/>
      <c r="L276" s="502">
        <v>545.5</v>
      </c>
      <c r="M276" s="495"/>
      <c r="N276" s="496"/>
      <c r="O276" s="412"/>
      <c r="P276" s="412"/>
      <c r="Q276" s="412"/>
      <c r="R276" s="412"/>
      <c r="S276" s="412"/>
      <c r="T276" s="412"/>
      <c r="U276" s="412"/>
      <c r="V276" s="412"/>
      <c r="W276" s="412"/>
      <c r="X276" s="412"/>
      <c r="Y276" s="412"/>
      <c r="Z276" s="412"/>
      <c r="AA276" s="412"/>
      <c r="AB276" s="412"/>
      <c r="AC276" s="412"/>
      <c r="AD276" s="412"/>
      <c r="AE276" s="412"/>
      <c r="AF276" s="447"/>
      <c r="AG276" s="455"/>
      <c r="AH276" s="412"/>
      <c r="AI276" s="412"/>
      <c r="AJ276" s="412"/>
      <c r="AK276" s="455"/>
      <c r="AL276" s="455"/>
      <c r="AM276" s="411" t="s">
        <v>101</v>
      </c>
      <c r="AN276" s="455"/>
      <c r="AO276" s="406"/>
      <c r="AP276" s="406"/>
      <c r="AQ276" s="406"/>
      <c r="AR276" s="406"/>
      <c r="AS276" s="406"/>
      <c r="AT276" s="406"/>
      <c r="AU276" s="406"/>
    </row>
    <row r="277" spans="1:47" s="4" customFormat="1" ht="15" customHeight="1" x14ac:dyDescent="0.25">
      <c r="A277" s="493"/>
      <c r="B277" s="457"/>
      <c r="C277" s="853" t="s">
        <v>759</v>
      </c>
      <c r="D277" s="853"/>
      <c r="E277" s="853"/>
      <c r="F277" s="853"/>
      <c r="G277" s="853"/>
      <c r="H277" s="853"/>
      <c r="I277" s="853"/>
      <c r="J277" s="853"/>
      <c r="K277" s="853"/>
      <c r="L277" s="494">
        <v>1145.55</v>
      </c>
      <c r="M277" s="495"/>
      <c r="N277" s="496"/>
      <c r="O277" s="412"/>
      <c r="P277" s="412"/>
      <c r="Q277" s="412"/>
      <c r="R277" s="412"/>
      <c r="S277" s="412"/>
      <c r="T277" s="412"/>
      <c r="U277" s="412"/>
      <c r="V277" s="412"/>
      <c r="W277" s="412"/>
      <c r="X277" s="412"/>
      <c r="Y277" s="412"/>
      <c r="Z277" s="412"/>
      <c r="AA277" s="412"/>
      <c r="AB277" s="412"/>
      <c r="AC277" s="412"/>
      <c r="AD277" s="412"/>
      <c r="AE277" s="412"/>
      <c r="AF277" s="447"/>
      <c r="AG277" s="455"/>
      <c r="AH277" s="412"/>
      <c r="AI277" s="412"/>
      <c r="AJ277" s="412"/>
      <c r="AK277" s="455"/>
      <c r="AL277" s="455"/>
      <c r="AM277" s="411" t="s">
        <v>759</v>
      </c>
      <c r="AN277" s="455"/>
      <c r="AO277" s="406"/>
      <c r="AP277" s="406"/>
      <c r="AQ277" s="406"/>
      <c r="AR277" s="406"/>
      <c r="AS277" s="406"/>
      <c r="AT277" s="406"/>
      <c r="AU277" s="406"/>
    </row>
    <row r="278" spans="1:47" s="4" customFormat="1" ht="15" customHeight="1" x14ac:dyDescent="0.25">
      <c r="A278" s="493"/>
      <c r="B278" s="457"/>
      <c r="C278" s="853" t="s">
        <v>760</v>
      </c>
      <c r="D278" s="853"/>
      <c r="E278" s="853"/>
      <c r="F278" s="853"/>
      <c r="G278" s="853"/>
      <c r="H278" s="853"/>
      <c r="I278" s="853"/>
      <c r="J278" s="853"/>
      <c r="K278" s="853"/>
      <c r="L278" s="494">
        <v>1145.55</v>
      </c>
      <c r="M278" s="495"/>
      <c r="N278" s="496"/>
      <c r="O278" s="412"/>
      <c r="P278" s="412"/>
      <c r="Q278" s="412"/>
      <c r="R278" s="412"/>
      <c r="S278" s="412"/>
      <c r="T278" s="412"/>
      <c r="U278" s="412"/>
      <c r="V278" s="412"/>
      <c r="W278" s="412"/>
      <c r="X278" s="412"/>
      <c r="Y278" s="412"/>
      <c r="Z278" s="412"/>
      <c r="AA278" s="412"/>
      <c r="AB278" s="412"/>
      <c r="AC278" s="412"/>
      <c r="AD278" s="412"/>
      <c r="AE278" s="412"/>
      <c r="AF278" s="447"/>
      <c r="AG278" s="455"/>
      <c r="AH278" s="412"/>
      <c r="AI278" s="412"/>
      <c r="AJ278" s="412"/>
      <c r="AK278" s="455"/>
      <c r="AL278" s="455"/>
      <c r="AM278" s="411" t="s">
        <v>760</v>
      </c>
      <c r="AN278" s="455"/>
      <c r="AO278" s="406"/>
      <c r="AP278" s="406"/>
      <c r="AQ278" s="406"/>
      <c r="AR278" s="406"/>
      <c r="AS278" s="406"/>
      <c r="AT278" s="406"/>
      <c r="AU278" s="406"/>
    </row>
    <row r="279" spans="1:47" s="4" customFormat="1" ht="15" customHeight="1" x14ac:dyDescent="0.25">
      <c r="A279" s="493"/>
      <c r="B279" s="457"/>
      <c r="C279" s="853" t="s">
        <v>229</v>
      </c>
      <c r="D279" s="853"/>
      <c r="E279" s="853"/>
      <c r="F279" s="853"/>
      <c r="G279" s="853"/>
      <c r="H279" s="853"/>
      <c r="I279" s="853"/>
      <c r="J279" s="853"/>
      <c r="K279" s="853"/>
      <c r="L279" s="497"/>
      <c r="M279" s="495"/>
      <c r="N279" s="496"/>
      <c r="O279" s="412"/>
      <c r="P279" s="412"/>
      <c r="Q279" s="412"/>
      <c r="R279" s="412"/>
      <c r="S279" s="412"/>
      <c r="T279" s="412"/>
      <c r="U279" s="412"/>
      <c r="V279" s="412"/>
      <c r="W279" s="412"/>
      <c r="X279" s="412"/>
      <c r="Y279" s="412"/>
      <c r="Z279" s="412"/>
      <c r="AA279" s="412"/>
      <c r="AB279" s="412"/>
      <c r="AC279" s="412"/>
      <c r="AD279" s="412"/>
      <c r="AE279" s="412"/>
      <c r="AF279" s="447"/>
      <c r="AG279" s="455"/>
      <c r="AH279" s="412"/>
      <c r="AI279" s="412"/>
      <c r="AJ279" s="412"/>
      <c r="AK279" s="455"/>
      <c r="AL279" s="455"/>
      <c r="AM279" s="411" t="s">
        <v>229</v>
      </c>
      <c r="AN279" s="455"/>
      <c r="AO279" s="406"/>
      <c r="AP279" s="406"/>
      <c r="AQ279" s="406"/>
      <c r="AR279" s="406"/>
      <c r="AS279" s="406"/>
      <c r="AT279" s="406"/>
      <c r="AU279" s="406"/>
    </row>
    <row r="280" spans="1:47" s="4" customFormat="1" ht="15" customHeight="1" x14ac:dyDescent="0.25">
      <c r="A280" s="493"/>
      <c r="B280" s="457"/>
      <c r="C280" s="853" t="s">
        <v>230</v>
      </c>
      <c r="D280" s="853"/>
      <c r="E280" s="853"/>
      <c r="F280" s="853"/>
      <c r="G280" s="853"/>
      <c r="H280" s="853"/>
      <c r="I280" s="853"/>
      <c r="J280" s="853"/>
      <c r="K280" s="853"/>
      <c r="L280" s="502">
        <v>545.5</v>
      </c>
      <c r="M280" s="495"/>
      <c r="N280" s="496"/>
      <c r="O280" s="412"/>
      <c r="P280" s="412"/>
      <c r="Q280" s="412"/>
      <c r="R280" s="412"/>
      <c r="S280" s="412"/>
      <c r="T280" s="412"/>
      <c r="U280" s="412"/>
      <c r="V280" s="412"/>
      <c r="W280" s="412"/>
      <c r="X280" s="412"/>
      <c r="Y280" s="412"/>
      <c r="Z280" s="412"/>
      <c r="AA280" s="412"/>
      <c r="AB280" s="412"/>
      <c r="AC280" s="412"/>
      <c r="AD280" s="412"/>
      <c r="AE280" s="412"/>
      <c r="AF280" s="447"/>
      <c r="AG280" s="455"/>
      <c r="AH280" s="412"/>
      <c r="AI280" s="412"/>
      <c r="AJ280" s="412"/>
      <c r="AK280" s="455"/>
      <c r="AL280" s="455"/>
      <c r="AM280" s="411" t="s">
        <v>230</v>
      </c>
      <c r="AN280" s="455"/>
      <c r="AO280" s="406"/>
      <c r="AP280" s="406"/>
      <c r="AQ280" s="406"/>
      <c r="AR280" s="406"/>
      <c r="AS280" s="406"/>
      <c r="AT280" s="406"/>
      <c r="AU280" s="406"/>
    </row>
    <row r="281" spans="1:47" s="4" customFormat="1" ht="15" customHeight="1" x14ac:dyDescent="0.25">
      <c r="A281" s="493"/>
      <c r="B281" s="457"/>
      <c r="C281" s="853" t="s">
        <v>234</v>
      </c>
      <c r="D281" s="853"/>
      <c r="E281" s="853"/>
      <c r="F281" s="853"/>
      <c r="G281" s="853"/>
      <c r="H281" s="853"/>
      <c r="I281" s="853"/>
      <c r="J281" s="853"/>
      <c r="K281" s="853"/>
      <c r="L281" s="502">
        <v>403.67</v>
      </c>
      <c r="M281" s="495"/>
      <c r="N281" s="496"/>
      <c r="O281" s="412"/>
      <c r="P281" s="412"/>
      <c r="Q281" s="412"/>
      <c r="R281" s="412"/>
      <c r="S281" s="412"/>
      <c r="T281" s="412"/>
      <c r="U281" s="412"/>
      <c r="V281" s="412"/>
      <c r="W281" s="412"/>
      <c r="X281" s="412"/>
      <c r="Y281" s="412"/>
      <c r="Z281" s="412"/>
      <c r="AA281" s="412"/>
      <c r="AB281" s="412"/>
      <c r="AC281" s="412"/>
      <c r="AD281" s="412"/>
      <c r="AE281" s="412"/>
      <c r="AF281" s="447"/>
      <c r="AG281" s="455"/>
      <c r="AH281" s="412"/>
      <c r="AI281" s="412"/>
      <c r="AJ281" s="412"/>
      <c r="AK281" s="455"/>
      <c r="AL281" s="455"/>
      <c r="AM281" s="411" t="s">
        <v>234</v>
      </c>
      <c r="AN281" s="455"/>
      <c r="AO281" s="406"/>
      <c r="AP281" s="406"/>
      <c r="AQ281" s="406"/>
      <c r="AR281" s="406"/>
      <c r="AS281" s="406"/>
      <c r="AT281" s="406"/>
      <c r="AU281" s="406"/>
    </row>
    <row r="282" spans="1:47" s="4" customFormat="1" ht="15" customHeight="1" x14ac:dyDescent="0.25">
      <c r="A282" s="493"/>
      <c r="B282" s="457"/>
      <c r="C282" s="853" t="s">
        <v>235</v>
      </c>
      <c r="D282" s="853"/>
      <c r="E282" s="853"/>
      <c r="F282" s="853"/>
      <c r="G282" s="853"/>
      <c r="H282" s="853"/>
      <c r="I282" s="853"/>
      <c r="J282" s="853"/>
      <c r="K282" s="853"/>
      <c r="L282" s="502">
        <v>196.38</v>
      </c>
      <c r="M282" s="495"/>
      <c r="N282" s="496"/>
      <c r="O282" s="412"/>
      <c r="P282" s="412"/>
      <c r="Q282" s="412"/>
      <c r="R282" s="412"/>
      <c r="S282" s="412"/>
      <c r="T282" s="412"/>
      <c r="U282" s="412"/>
      <c r="V282" s="412"/>
      <c r="W282" s="412"/>
      <c r="X282" s="412"/>
      <c r="Y282" s="412"/>
      <c r="Z282" s="412"/>
      <c r="AA282" s="412"/>
      <c r="AB282" s="412"/>
      <c r="AC282" s="412"/>
      <c r="AD282" s="412"/>
      <c r="AE282" s="412"/>
      <c r="AF282" s="447"/>
      <c r="AG282" s="455"/>
      <c r="AH282" s="412"/>
      <c r="AI282" s="412"/>
      <c r="AJ282" s="412"/>
      <c r="AK282" s="455"/>
      <c r="AL282" s="455"/>
      <c r="AM282" s="411" t="s">
        <v>235</v>
      </c>
      <c r="AN282" s="455"/>
      <c r="AO282" s="406"/>
      <c r="AP282" s="406"/>
      <c r="AQ282" s="406"/>
      <c r="AR282" s="406"/>
      <c r="AS282" s="406"/>
      <c r="AT282" s="406"/>
      <c r="AU282" s="406"/>
    </row>
    <row r="283" spans="1:47" s="4" customFormat="1" ht="15" customHeight="1" x14ac:dyDescent="0.25">
      <c r="A283" s="493"/>
      <c r="B283" s="457"/>
      <c r="C283" s="853" t="s">
        <v>110</v>
      </c>
      <c r="D283" s="853"/>
      <c r="E283" s="853"/>
      <c r="F283" s="853"/>
      <c r="G283" s="853"/>
      <c r="H283" s="853"/>
      <c r="I283" s="853"/>
      <c r="J283" s="853"/>
      <c r="K283" s="853"/>
      <c r="L283" s="502">
        <v>545.5</v>
      </c>
      <c r="M283" s="495"/>
      <c r="N283" s="496"/>
      <c r="O283" s="412"/>
      <c r="P283" s="412"/>
      <c r="Q283" s="412"/>
      <c r="R283" s="412"/>
      <c r="S283" s="412"/>
      <c r="T283" s="412"/>
      <c r="U283" s="412"/>
      <c r="V283" s="412"/>
      <c r="W283" s="412"/>
      <c r="X283" s="412"/>
      <c r="Y283" s="412"/>
      <c r="Z283" s="412"/>
      <c r="AA283" s="412"/>
      <c r="AB283" s="412"/>
      <c r="AC283" s="412"/>
      <c r="AD283" s="412"/>
      <c r="AE283" s="412"/>
      <c r="AF283" s="447"/>
      <c r="AG283" s="455"/>
      <c r="AH283" s="412"/>
      <c r="AI283" s="412"/>
      <c r="AJ283" s="412"/>
      <c r="AK283" s="455"/>
      <c r="AL283" s="455"/>
      <c r="AM283" s="411" t="s">
        <v>110</v>
      </c>
      <c r="AN283" s="455"/>
      <c r="AO283" s="406"/>
      <c r="AP283" s="406"/>
      <c r="AQ283" s="406"/>
      <c r="AR283" s="406"/>
      <c r="AS283" s="406"/>
      <c r="AT283" s="406"/>
      <c r="AU283" s="406"/>
    </row>
    <row r="284" spans="1:47" s="4" customFormat="1" ht="15" customHeight="1" x14ac:dyDescent="0.25">
      <c r="A284" s="493"/>
      <c r="B284" s="457"/>
      <c r="C284" s="853" t="s">
        <v>111</v>
      </c>
      <c r="D284" s="853"/>
      <c r="E284" s="853"/>
      <c r="F284" s="853"/>
      <c r="G284" s="853"/>
      <c r="H284" s="853"/>
      <c r="I284" s="853"/>
      <c r="J284" s="853"/>
      <c r="K284" s="853"/>
      <c r="L284" s="502">
        <v>403.67</v>
      </c>
      <c r="M284" s="495"/>
      <c r="N284" s="496"/>
      <c r="O284" s="412"/>
      <c r="P284" s="412"/>
      <c r="Q284" s="412"/>
      <c r="R284" s="412"/>
      <c r="S284" s="412"/>
      <c r="T284" s="412"/>
      <c r="U284" s="412"/>
      <c r="V284" s="412"/>
      <c r="W284" s="412"/>
      <c r="X284" s="412"/>
      <c r="Y284" s="412"/>
      <c r="Z284" s="412"/>
      <c r="AA284" s="412"/>
      <c r="AB284" s="412"/>
      <c r="AC284" s="412"/>
      <c r="AD284" s="412"/>
      <c r="AE284" s="412"/>
      <c r="AF284" s="447"/>
      <c r="AG284" s="455"/>
      <c r="AH284" s="412"/>
      <c r="AI284" s="412"/>
      <c r="AJ284" s="412"/>
      <c r="AK284" s="455"/>
      <c r="AL284" s="455"/>
      <c r="AM284" s="411" t="s">
        <v>111</v>
      </c>
      <c r="AN284" s="455"/>
      <c r="AO284" s="406"/>
      <c r="AP284" s="406"/>
      <c r="AQ284" s="406"/>
      <c r="AR284" s="406"/>
      <c r="AS284" s="406"/>
      <c r="AT284" s="406"/>
      <c r="AU284" s="406"/>
    </row>
    <row r="285" spans="1:47" s="4" customFormat="1" ht="15" customHeight="1" x14ac:dyDescent="0.25">
      <c r="A285" s="493"/>
      <c r="B285" s="457"/>
      <c r="C285" s="853" t="s">
        <v>112</v>
      </c>
      <c r="D285" s="853"/>
      <c r="E285" s="853"/>
      <c r="F285" s="853"/>
      <c r="G285" s="853"/>
      <c r="H285" s="853"/>
      <c r="I285" s="853"/>
      <c r="J285" s="853"/>
      <c r="K285" s="853"/>
      <c r="L285" s="502">
        <v>196.38</v>
      </c>
      <c r="M285" s="495"/>
      <c r="N285" s="496"/>
      <c r="O285" s="412"/>
      <c r="P285" s="412"/>
      <c r="Q285" s="412"/>
      <c r="R285" s="412"/>
      <c r="S285" s="412"/>
      <c r="T285" s="412"/>
      <c r="U285" s="412"/>
      <c r="V285" s="412"/>
      <c r="W285" s="412"/>
      <c r="X285" s="412"/>
      <c r="Y285" s="412"/>
      <c r="Z285" s="412"/>
      <c r="AA285" s="412"/>
      <c r="AB285" s="412"/>
      <c r="AC285" s="412"/>
      <c r="AD285" s="412"/>
      <c r="AE285" s="412"/>
      <c r="AF285" s="447"/>
      <c r="AG285" s="455"/>
      <c r="AH285" s="412"/>
      <c r="AI285" s="412"/>
      <c r="AJ285" s="412"/>
      <c r="AK285" s="455"/>
      <c r="AL285" s="455"/>
      <c r="AM285" s="411" t="s">
        <v>112</v>
      </c>
      <c r="AN285" s="455"/>
      <c r="AO285" s="406"/>
      <c r="AP285" s="406"/>
      <c r="AQ285" s="406"/>
      <c r="AR285" s="406"/>
      <c r="AS285" s="406"/>
      <c r="AT285" s="406"/>
      <c r="AU285" s="406"/>
    </row>
    <row r="286" spans="1:47" s="4" customFormat="1" ht="15" customHeight="1" x14ac:dyDescent="0.25">
      <c r="A286" s="493"/>
      <c r="B286" s="498"/>
      <c r="C286" s="861" t="s">
        <v>1646</v>
      </c>
      <c r="D286" s="861"/>
      <c r="E286" s="861"/>
      <c r="F286" s="861"/>
      <c r="G286" s="861"/>
      <c r="H286" s="861"/>
      <c r="I286" s="861"/>
      <c r="J286" s="861"/>
      <c r="K286" s="861"/>
      <c r="L286" s="499">
        <v>1145.55</v>
      </c>
      <c r="M286" s="500"/>
      <c r="N286" s="501"/>
      <c r="O286" s="412"/>
      <c r="P286" s="412"/>
      <c r="Q286" s="412"/>
      <c r="R286" s="412"/>
      <c r="S286" s="412"/>
      <c r="T286" s="412"/>
      <c r="U286" s="412"/>
      <c r="V286" s="412"/>
      <c r="W286" s="412"/>
      <c r="X286" s="412"/>
      <c r="Y286" s="412"/>
      <c r="Z286" s="412"/>
      <c r="AA286" s="412"/>
      <c r="AB286" s="412"/>
      <c r="AC286" s="412"/>
      <c r="AD286" s="412"/>
      <c r="AE286" s="412"/>
      <c r="AF286" s="447"/>
      <c r="AG286" s="455"/>
      <c r="AH286" s="412"/>
      <c r="AI286" s="412"/>
      <c r="AJ286" s="412"/>
      <c r="AK286" s="455"/>
      <c r="AL286" s="455"/>
      <c r="AM286" s="412"/>
      <c r="AN286" s="455" t="s">
        <v>1646</v>
      </c>
      <c r="AO286" s="406"/>
      <c r="AP286" s="406"/>
      <c r="AQ286" s="406"/>
      <c r="AR286" s="406"/>
      <c r="AS286" s="406"/>
      <c r="AT286" s="406"/>
      <c r="AU286" s="406"/>
    </row>
    <row r="287" spans="1:47" s="4" customFormat="1" ht="11.25" hidden="1" customHeight="1" x14ac:dyDescent="0.25">
      <c r="A287" s="865" t="s">
        <v>1647</v>
      </c>
      <c r="B287" s="866"/>
      <c r="C287" s="866"/>
      <c r="D287" s="866"/>
      <c r="E287" s="866"/>
      <c r="F287" s="866"/>
      <c r="G287" s="866"/>
      <c r="H287" s="866"/>
      <c r="I287" s="866"/>
      <c r="J287" s="866"/>
      <c r="K287" s="866"/>
      <c r="L287" s="866"/>
      <c r="M287" s="866"/>
      <c r="N287" s="867"/>
      <c r="O287" s="412"/>
      <c r="P287" s="412"/>
      <c r="Q287" s="412"/>
      <c r="R287" s="412"/>
      <c r="S287" s="412"/>
      <c r="T287" s="412"/>
      <c r="U287" s="412"/>
      <c r="V287" s="412"/>
      <c r="W287" s="412"/>
      <c r="X287" s="412"/>
      <c r="Y287" s="412"/>
      <c r="Z287" s="412"/>
      <c r="AA287" s="412"/>
      <c r="AB287" s="412"/>
      <c r="AC287" s="412"/>
      <c r="AD287" s="412"/>
      <c r="AE287" s="412"/>
      <c r="AF287" s="447" t="s">
        <v>1647</v>
      </c>
      <c r="AG287" s="455"/>
      <c r="AH287" s="412"/>
      <c r="AI287" s="412"/>
      <c r="AJ287" s="412"/>
      <c r="AK287" s="455"/>
      <c r="AL287" s="455"/>
      <c r="AM287" s="412"/>
      <c r="AN287" s="455"/>
      <c r="AO287" s="406"/>
      <c r="AP287" s="406"/>
      <c r="AQ287" s="406"/>
      <c r="AR287" s="406"/>
      <c r="AS287" s="406"/>
      <c r="AT287" s="406"/>
      <c r="AU287" s="406"/>
    </row>
    <row r="288" spans="1:47" s="4" customFormat="1" ht="15" customHeight="1" x14ac:dyDescent="0.25">
      <c r="A288" s="448" t="s">
        <v>201</v>
      </c>
      <c r="B288" s="449" t="s">
        <v>1648</v>
      </c>
      <c r="C288" s="847" t="s">
        <v>1649</v>
      </c>
      <c r="D288" s="847"/>
      <c r="E288" s="847"/>
      <c r="F288" s="450" t="s">
        <v>174</v>
      </c>
      <c r="G288" s="451">
        <v>2</v>
      </c>
      <c r="H288" s="452">
        <v>1</v>
      </c>
      <c r="I288" s="452">
        <v>2</v>
      </c>
      <c r="J288" s="453"/>
      <c r="K288" s="451"/>
      <c r="L288" s="453"/>
      <c r="M288" s="451"/>
      <c r="N288" s="454"/>
      <c r="O288" s="412"/>
      <c r="P288" s="412"/>
      <c r="Q288" s="412"/>
      <c r="R288" s="412"/>
      <c r="S288" s="412"/>
      <c r="T288" s="412"/>
      <c r="U288" s="412"/>
      <c r="V288" s="412"/>
      <c r="W288" s="412"/>
      <c r="X288" s="412"/>
      <c r="Y288" s="412"/>
      <c r="Z288" s="412"/>
      <c r="AA288" s="412"/>
      <c r="AB288" s="412"/>
      <c r="AC288" s="412"/>
      <c r="AD288" s="412"/>
      <c r="AE288" s="412"/>
      <c r="AF288" s="447"/>
      <c r="AG288" s="455" t="s">
        <v>1649</v>
      </c>
      <c r="AH288" s="412"/>
      <c r="AI288" s="412"/>
      <c r="AJ288" s="412"/>
      <c r="AK288" s="455"/>
      <c r="AL288" s="455"/>
      <c r="AM288" s="412"/>
      <c r="AN288" s="455"/>
      <c r="AO288" s="408"/>
      <c r="AP288" s="406"/>
      <c r="AQ288" s="406"/>
      <c r="AR288" s="406"/>
      <c r="AS288" s="406"/>
      <c r="AT288" s="406"/>
      <c r="AU288" s="406"/>
    </row>
    <row r="289" spans="1:47" s="4" customFormat="1" ht="15" customHeight="1" x14ac:dyDescent="0.25">
      <c r="A289" s="456"/>
      <c r="B289" s="457" t="s">
        <v>60</v>
      </c>
      <c r="C289" s="853" t="s">
        <v>66</v>
      </c>
      <c r="D289" s="853"/>
      <c r="E289" s="853"/>
      <c r="F289" s="458"/>
      <c r="G289" s="459"/>
      <c r="H289" s="459"/>
      <c r="I289" s="459"/>
      <c r="J289" s="460">
        <v>435.93</v>
      </c>
      <c r="K289" s="459"/>
      <c r="L289" s="460">
        <v>871.86</v>
      </c>
      <c r="M289" s="461">
        <v>35.42</v>
      </c>
      <c r="N289" s="462">
        <v>30881.279999999999</v>
      </c>
      <c r="O289" s="412"/>
      <c r="P289" s="412"/>
      <c r="Q289" s="412"/>
      <c r="R289" s="412"/>
      <c r="S289" s="412"/>
      <c r="T289" s="412"/>
      <c r="U289" s="412"/>
      <c r="V289" s="412"/>
      <c r="W289" s="412"/>
      <c r="X289" s="412"/>
      <c r="Y289" s="412"/>
      <c r="Z289" s="412"/>
      <c r="AA289" s="412"/>
      <c r="AB289" s="412"/>
      <c r="AC289" s="412"/>
      <c r="AD289" s="412"/>
      <c r="AE289" s="412"/>
      <c r="AF289" s="447"/>
      <c r="AG289" s="455"/>
      <c r="AH289" s="411" t="s">
        <v>66</v>
      </c>
      <c r="AI289" s="412"/>
      <c r="AJ289" s="412"/>
      <c r="AK289" s="455"/>
      <c r="AL289" s="455"/>
      <c r="AM289" s="412"/>
      <c r="AN289" s="455"/>
      <c r="AO289" s="408"/>
      <c r="AP289" s="405"/>
      <c r="AQ289" s="406"/>
      <c r="AR289" s="406"/>
      <c r="AS289" s="406"/>
      <c r="AT289" s="406"/>
      <c r="AU289" s="406"/>
    </row>
    <row r="290" spans="1:47" s="4" customFormat="1" ht="15" customHeight="1" x14ac:dyDescent="0.25">
      <c r="A290" s="463"/>
      <c r="B290" s="457"/>
      <c r="C290" s="853" t="s">
        <v>71</v>
      </c>
      <c r="D290" s="853"/>
      <c r="E290" s="853"/>
      <c r="F290" s="458" t="s">
        <v>72</v>
      </c>
      <c r="G290" s="461">
        <v>34.56</v>
      </c>
      <c r="H290" s="459"/>
      <c r="I290" s="461">
        <v>69.12</v>
      </c>
      <c r="J290" s="466"/>
      <c r="K290" s="459"/>
      <c r="L290" s="466"/>
      <c r="M290" s="459"/>
      <c r="N290" s="467"/>
      <c r="O290" s="412"/>
      <c r="P290" s="412"/>
      <c r="Q290" s="412"/>
      <c r="R290" s="412"/>
      <c r="S290" s="412"/>
      <c r="T290" s="412"/>
      <c r="U290" s="412"/>
      <c r="V290" s="412"/>
      <c r="W290" s="412"/>
      <c r="X290" s="412"/>
      <c r="Y290" s="412"/>
      <c r="Z290" s="412"/>
      <c r="AA290" s="412"/>
      <c r="AB290" s="412"/>
      <c r="AC290" s="412"/>
      <c r="AD290" s="412"/>
      <c r="AE290" s="412"/>
      <c r="AF290" s="447"/>
      <c r="AG290" s="455"/>
      <c r="AH290" s="412"/>
      <c r="AI290" s="411" t="s">
        <v>71</v>
      </c>
      <c r="AJ290" s="412"/>
      <c r="AK290" s="455"/>
      <c r="AL290" s="455"/>
      <c r="AM290" s="412"/>
      <c r="AN290" s="455"/>
      <c r="AO290" s="408"/>
      <c r="AP290" s="405"/>
      <c r="AQ290" s="406"/>
      <c r="AR290" s="406"/>
      <c r="AS290" s="406"/>
      <c r="AT290" s="406"/>
      <c r="AU290" s="406"/>
    </row>
    <row r="291" spans="1:47" s="4" customFormat="1" ht="15" customHeight="1" x14ac:dyDescent="0.25">
      <c r="A291" s="456"/>
      <c r="B291" s="457"/>
      <c r="C291" s="854" t="s">
        <v>74</v>
      </c>
      <c r="D291" s="854"/>
      <c r="E291" s="854"/>
      <c r="F291" s="468"/>
      <c r="G291" s="469"/>
      <c r="H291" s="469"/>
      <c r="I291" s="469"/>
      <c r="J291" s="470">
        <v>435.93</v>
      </c>
      <c r="K291" s="469"/>
      <c r="L291" s="470">
        <v>871.86</v>
      </c>
      <c r="M291" s="469"/>
      <c r="N291" s="471">
        <v>30881.279999999999</v>
      </c>
      <c r="O291" s="412"/>
      <c r="P291" s="412"/>
      <c r="Q291" s="412"/>
      <c r="R291" s="412"/>
      <c r="S291" s="412"/>
      <c r="T291" s="412"/>
      <c r="U291" s="412"/>
      <c r="V291" s="412"/>
      <c r="W291" s="412"/>
      <c r="X291" s="412"/>
      <c r="Y291" s="412"/>
      <c r="Z291" s="412"/>
      <c r="AA291" s="412"/>
      <c r="AB291" s="412"/>
      <c r="AC291" s="412"/>
      <c r="AD291" s="412"/>
      <c r="AE291" s="412"/>
      <c r="AF291" s="447"/>
      <c r="AG291" s="455"/>
      <c r="AH291" s="412"/>
      <c r="AI291" s="412"/>
      <c r="AJ291" s="411" t="s">
        <v>74</v>
      </c>
      <c r="AK291" s="455"/>
      <c r="AL291" s="455"/>
      <c r="AM291" s="412"/>
      <c r="AN291" s="455"/>
      <c r="AO291" s="408"/>
      <c r="AP291" s="405"/>
      <c r="AQ291" s="406"/>
      <c r="AR291" s="406"/>
      <c r="AS291" s="406"/>
      <c r="AT291" s="406"/>
      <c r="AU291" s="406"/>
    </row>
    <row r="292" spans="1:47" s="4" customFormat="1" ht="15" customHeight="1" x14ac:dyDescent="0.25">
      <c r="A292" s="463"/>
      <c r="B292" s="457"/>
      <c r="C292" s="853" t="s">
        <v>75</v>
      </c>
      <c r="D292" s="853"/>
      <c r="E292" s="853"/>
      <c r="F292" s="458"/>
      <c r="G292" s="459"/>
      <c r="H292" s="459"/>
      <c r="I292" s="459"/>
      <c r="J292" s="466"/>
      <c r="K292" s="459"/>
      <c r="L292" s="460">
        <v>871.86</v>
      </c>
      <c r="M292" s="459"/>
      <c r="N292" s="462">
        <v>30881.279999999999</v>
      </c>
      <c r="O292" s="412"/>
      <c r="P292" s="412"/>
      <c r="Q292" s="412"/>
      <c r="R292" s="412"/>
      <c r="S292" s="412"/>
      <c r="T292" s="412"/>
      <c r="U292" s="412"/>
      <c r="V292" s="412"/>
      <c r="W292" s="412"/>
      <c r="X292" s="412"/>
      <c r="Y292" s="412"/>
      <c r="Z292" s="412"/>
      <c r="AA292" s="412"/>
      <c r="AB292" s="412"/>
      <c r="AC292" s="412"/>
      <c r="AD292" s="412"/>
      <c r="AE292" s="412"/>
      <c r="AF292" s="447"/>
      <c r="AG292" s="455"/>
      <c r="AH292" s="412"/>
      <c r="AI292" s="411" t="s">
        <v>75</v>
      </c>
      <c r="AJ292" s="412"/>
      <c r="AK292" s="455"/>
      <c r="AL292" s="455"/>
      <c r="AM292" s="412"/>
      <c r="AN292" s="455"/>
      <c r="AO292" s="408"/>
      <c r="AP292" s="405"/>
      <c r="AQ292" s="406"/>
      <c r="AR292" s="406"/>
      <c r="AS292" s="406"/>
      <c r="AT292" s="406"/>
      <c r="AU292" s="406"/>
    </row>
    <row r="293" spans="1:47" s="4" customFormat="1" ht="15" customHeight="1" x14ac:dyDescent="0.25">
      <c r="A293" s="463"/>
      <c r="B293" s="457" t="s">
        <v>750</v>
      </c>
      <c r="C293" s="853" t="s">
        <v>751</v>
      </c>
      <c r="D293" s="853"/>
      <c r="E293" s="853"/>
      <c r="F293" s="458" t="s">
        <v>78</v>
      </c>
      <c r="G293" s="465">
        <v>74</v>
      </c>
      <c r="H293" s="459"/>
      <c r="I293" s="465">
        <v>74</v>
      </c>
      <c r="J293" s="466"/>
      <c r="K293" s="459"/>
      <c r="L293" s="460">
        <v>645.17999999999995</v>
      </c>
      <c r="M293" s="459"/>
      <c r="N293" s="462">
        <v>22852.15</v>
      </c>
      <c r="O293" s="412"/>
      <c r="P293" s="412"/>
      <c r="Q293" s="412"/>
      <c r="R293" s="412"/>
      <c r="S293" s="412"/>
      <c r="T293" s="412"/>
      <c r="U293" s="412"/>
      <c r="V293" s="412"/>
      <c r="W293" s="412"/>
      <c r="X293" s="412"/>
      <c r="Y293" s="412"/>
      <c r="Z293" s="412"/>
      <c r="AA293" s="412"/>
      <c r="AB293" s="412"/>
      <c r="AC293" s="412"/>
      <c r="AD293" s="412"/>
      <c r="AE293" s="412"/>
      <c r="AF293" s="447"/>
      <c r="AG293" s="455"/>
      <c r="AH293" s="412"/>
      <c r="AI293" s="411" t="s">
        <v>751</v>
      </c>
      <c r="AJ293" s="412"/>
      <c r="AK293" s="455"/>
      <c r="AL293" s="455"/>
      <c r="AM293" s="412"/>
      <c r="AN293" s="455"/>
      <c r="AO293" s="408"/>
      <c r="AP293" s="405"/>
      <c r="AQ293" s="406"/>
      <c r="AR293" s="406"/>
      <c r="AS293" s="406"/>
      <c r="AT293" s="406"/>
      <c r="AU293" s="406"/>
    </row>
    <row r="294" spans="1:47" s="4" customFormat="1" ht="15" customHeight="1" x14ac:dyDescent="0.25">
      <c r="A294" s="463"/>
      <c r="B294" s="457" t="s">
        <v>752</v>
      </c>
      <c r="C294" s="853" t="s">
        <v>753</v>
      </c>
      <c r="D294" s="853"/>
      <c r="E294" s="853"/>
      <c r="F294" s="458" t="s">
        <v>78</v>
      </c>
      <c r="G294" s="465">
        <v>36</v>
      </c>
      <c r="H294" s="459"/>
      <c r="I294" s="465">
        <v>36</v>
      </c>
      <c r="J294" s="466"/>
      <c r="K294" s="459"/>
      <c r="L294" s="460">
        <v>313.87</v>
      </c>
      <c r="M294" s="459"/>
      <c r="N294" s="462">
        <v>11117.26</v>
      </c>
      <c r="O294" s="412"/>
      <c r="P294" s="412"/>
      <c r="Q294" s="412"/>
      <c r="R294" s="412"/>
      <c r="S294" s="412"/>
      <c r="T294" s="412"/>
      <c r="U294" s="412"/>
      <c r="V294" s="412"/>
      <c r="W294" s="412"/>
      <c r="X294" s="412"/>
      <c r="Y294" s="412"/>
      <c r="Z294" s="412"/>
      <c r="AA294" s="412"/>
      <c r="AB294" s="412"/>
      <c r="AC294" s="412"/>
      <c r="AD294" s="412"/>
      <c r="AE294" s="412"/>
      <c r="AF294" s="447"/>
      <c r="AG294" s="455"/>
      <c r="AH294" s="412"/>
      <c r="AI294" s="411" t="s">
        <v>753</v>
      </c>
      <c r="AJ294" s="412"/>
      <c r="AK294" s="455"/>
      <c r="AL294" s="455"/>
      <c r="AM294" s="412"/>
      <c r="AN294" s="455"/>
      <c r="AO294" s="408"/>
      <c r="AP294" s="405"/>
      <c r="AQ294" s="406"/>
      <c r="AR294" s="406"/>
      <c r="AS294" s="406"/>
      <c r="AT294" s="406"/>
      <c r="AU294" s="406"/>
    </row>
    <row r="295" spans="1:47" s="4" customFormat="1" ht="15" customHeight="1" x14ac:dyDescent="0.25">
      <c r="A295" s="472"/>
      <c r="B295" s="473"/>
      <c r="C295" s="847" t="s">
        <v>81</v>
      </c>
      <c r="D295" s="847"/>
      <c r="E295" s="847"/>
      <c r="F295" s="450"/>
      <c r="G295" s="451"/>
      <c r="H295" s="451"/>
      <c r="I295" s="451"/>
      <c r="J295" s="453"/>
      <c r="K295" s="451"/>
      <c r="L295" s="474">
        <v>1830.91</v>
      </c>
      <c r="M295" s="469"/>
      <c r="N295" s="475">
        <v>64850.69</v>
      </c>
      <c r="O295" s="412"/>
      <c r="P295" s="412"/>
      <c r="Q295" s="412"/>
      <c r="R295" s="412"/>
      <c r="S295" s="412"/>
      <c r="T295" s="412"/>
      <c r="U295" s="412"/>
      <c r="V295" s="412"/>
      <c r="W295" s="412"/>
      <c r="X295" s="412"/>
      <c r="Y295" s="412"/>
      <c r="Z295" s="412"/>
      <c r="AA295" s="412"/>
      <c r="AB295" s="412"/>
      <c r="AC295" s="412"/>
      <c r="AD295" s="412"/>
      <c r="AE295" s="412"/>
      <c r="AF295" s="447"/>
      <c r="AG295" s="455"/>
      <c r="AH295" s="412"/>
      <c r="AI295" s="412"/>
      <c r="AJ295" s="412"/>
      <c r="AK295" s="455" t="s">
        <v>81</v>
      </c>
      <c r="AL295" s="455"/>
      <c r="AM295" s="412"/>
      <c r="AN295" s="455"/>
      <c r="AO295" s="408"/>
      <c r="AP295" s="405"/>
      <c r="AQ295" s="406"/>
      <c r="AR295" s="406"/>
      <c r="AS295" s="406"/>
      <c r="AT295" s="406"/>
      <c r="AU295" s="406"/>
    </row>
    <row r="296" spans="1:47" s="4" customFormat="1" ht="15" customHeight="1" x14ac:dyDescent="0.25">
      <c r="A296" s="484"/>
      <c r="B296" s="485"/>
      <c r="C296" s="485"/>
      <c r="D296" s="485"/>
      <c r="E296" s="485"/>
      <c r="F296" s="486"/>
      <c r="G296" s="486"/>
      <c r="H296" s="486"/>
      <c r="I296" s="486"/>
      <c r="J296" s="487"/>
      <c r="K296" s="486"/>
      <c r="L296" s="487"/>
      <c r="M296" s="459"/>
      <c r="N296" s="487"/>
      <c r="O296" s="412"/>
      <c r="P296" s="412"/>
      <c r="Q296" s="412"/>
      <c r="R296" s="412"/>
      <c r="S296" s="412"/>
      <c r="T296" s="412"/>
      <c r="U296" s="412"/>
      <c r="V296" s="412"/>
      <c r="W296" s="412"/>
      <c r="X296" s="412"/>
      <c r="Y296" s="412"/>
      <c r="Z296" s="412"/>
      <c r="AA296" s="412"/>
      <c r="AB296" s="412"/>
      <c r="AC296" s="412"/>
      <c r="AD296" s="412"/>
      <c r="AE296" s="412"/>
      <c r="AF296" s="447"/>
      <c r="AG296" s="455"/>
      <c r="AH296" s="412"/>
      <c r="AI296" s="412"/>
      <c r="AJ296" s="412"/>
      <c r="AK296" s="455"/>
      <c r="AL296" s="455"/>
      <c r="AM296" s="412"/>
      <c r="AN296" s="455"/>
      <c r="AO296" s="408"/>
      <c r="AP296" s="405"/>
      <c r="AQ296" s="406"/>
      <c r="AR296" s="406"/>
      <c r="AS296" s="406"/>
      <c r="AT296" s="406"/>
      <c r="AU296" s="406"/>
    </row>
    <row r="297" spans="1:47" s="4" customFormat="1" ht="15" customHeight="1" x14ac:dyDescent="0.25">
      <c r="A297" s="488"/>
      <c r="B297" s="489"/>
      <c r="C297" s="847" t="s">
        <v>1650</v>
      </c>
      <c r="D297" s="847"/>
      <c r="E297" s="847"/>
      <c r="F297" s="847"/>
      <c r="G297" s="847"/>
      <c r="H297" s="847"/>
      <c r="I297" s="847"/>
      <c r="J297" s="847"/>
      <c r="K297" s="847"/>
      <c r="L297" s="490"/>
      <c r="M297" s="491"/>
      <c r="N297" s="492"/>
      <c r="O297" s="412"/>
      <c r="P297" s="412"/>
      <c r="Q297" s="412"/>
      <c r="R297" s="412"/>
      <c r="S297" s="412"/>
      <c r="T297" s="412"/>
      <c r="U297" s="412"/>
      <c r="V297" s="412"/>
      <c r="W297" s="412"/>
      <c r="X297" s="412"/>
      <c r="Y297" s="412"/>
      <c r="Z297" s="412"/>
      <c r="AA297" s="412"/>
      <c r="AB297" s="412"/>
      <c r="AC297" s="412"/>
      <c r="AD297" s="412"/>
      <c r="AE297" s="412"/>
      <c r="AF297" s="447"/>
      <c r="AG297" s="455"/>
      <c r="AH297" s="412"/>
      <c r="AI297" s="412"/>
      <c r="AJ297" s="412"/>
      <c r="AK297" s="455"/>
      <c r="AL297" s="455" t="s">
        <v>1650</v>
      </c>
      <c r="AM297" s="412"/>
      <c r="AN297" s="455"/>
      <c r="AO297" s="408"/>
      <c r="AP297" s="405"/>
      <c r="AQ297" s="406"/>
      <c r="AR297" s="406"/>
      <c r="AS297" s="406"/>
      <c r="AT297" s="406"/>
      <c r="AU297" s="406"/>
    </row>
    <row r="298" spans="1:47" s="4" customFormat="1" ht="15" customHeight="1" x14ac:dyDescent="0.25">
      <c r="A298" s="493"/>
      <c r="B298" s="457"/>
      <c r="C298" s="853" t="s">
        <v>99</v>
      </c>
      <c r="D298" s="853"/>
      <c r="E298" s="853"/>
      <c r="F298" s="853"/>
      <c r="G298" s="853"/>
      <c r="H298" s="853"/>
      <c r="I298" s="853"/>
      <c r="J298" s="853"/>
      <c r="K298" s="853"/>
      <c r="L298" s="502">
        <v>871.86</v>
      </c>
      <c r="M298" s="495"/>
      <c r="N298" s="496"/>
      <c r="O298" s="412"/>
      <c r="P298" s="412"/>
      <c r="Q298" s="412"/>
      <c r="R298" s="412"/>
      <c r="S298" s="412"/>
      <c r="T298" s="412"/>
      <c r="U298" s="412"/>
      <c r="V298" s="412"/>
      <c r="W298" s="412"/>
      <c r="X298" s="412"/>
      <c r="Y298" s="412"/>
      <c r="Z298" s="412"/>
      <c r="AA298" s="412"/>
      <c r="AB298" s="412"/>
      <c r="AC298" s="412"/>
      <c r="AD298" s="412"/>
      <c r="AE298" s="412"/>
      <c r="AF298" s="447"/>
      <c r="AG298" s="455"/>
      <c r="AH298" s="412"/>
      <c r="AI298" s="412"/>
      <c r="AJ298" s="412"/>
      <c r="AK298" s="455"/>
      <c r="AL298" s="455"/>
      <c r="AM298" s="411" t="s">
        <v>99</v>
      </c>
      <c r="AN298" s="455"/>
      <c r="AO298" s="408"/>
      <c r="AP298" s="405"/>
      <c r="AQ298" s="406"/>
      <c r="AR298" s="406"/>
      <c r="AS298" s="406"/>
      <c r="AT298" s="406"/>
      <c r="AU298" s="406"/>
    </row>
    <row r="299" spans="1:47" s="4" customFormat="1" ht="15" customHeight="1" x14ac:dyDescent="0.25">
      <c r="A299" s="493"/>
      <c r="B299" s="457"/>
      <c r="C299" s="853" t="s">
        <v>100</v>
      </c>
      <c r="D299" s="853"/>
      <c r="E299" s="853"/>
      <c r="F299" s="853"/>
      <c r="G299" s="853"/>
      <c r="H299" s="853"/>
      <c r="I299" s="853"/>
      <c r="J299" s="853"/>
      <c r="K299" s="853"/>
      <c r="L299" s="497"/>
      <c r="M299" s="495"/>
      <c r="N299" s="496"/>
      <c r="O299" s="412"/>
      <c r="P299" s="412"/>
      <c r="Q299" s="412"/>
      <c r="R299" s="412"/>
      <c r="S299" s="412"/>
      <c r="T299" s="412"/>
      <c r="U299" s="412"/>
      <c r="V299" s="412"/>
      <c r="W299" s="412"/>
      <c r="X299" s="412"/>
      <c r="Y299" s="412"/>
      <c r="Z299" s="412"/>
      <c r="AA299" s="412"/>
      <c r="AB299" s="412"/>
      <c r="AC299" s="412"/>
      <c r="AD299" s="412"/>
      <c r="AE299" s="412"/>
      <c r="AF299" s="447"/>
      <c r="AG299" s="455"/>
      <c r="AH299" s="412"/>
      <c r="AI299" s="412"/>
      <c r="AJ299" s="412"/>
      <c r="AK299" s="455"/>
      <c r="AL299" s="455"/>
      <c r="AM299" s="411" t="s">
        <v>100</v>
      </c>
      <c r="AN299" s="455"/>
      <c r="AO299" s="408"/>
      <c r="AP299" s="405"/>
      <c r="AQ299" s="406"/>
      <c r="AR299" s="406"/>
      <c r="AS299" s="406"/>
      <c r="AT299" s="406"/>
      <c r="AU299" s="406"/>
    </row>
    <row r="300" spans="1:47" s="4" customFormat="1" ht="15" customHeight="1" x14ac:dyDescent="0.25">
      <c r="A300" s="493"/>
      <c r="B300" s="457"/>
      <c r="C300" s="853" t="s">
        <v>101</v>
      </c>
      <c r="D300" s="853"/>
      <c r="E300" s="853"/>
      <c r="F300" s="853"/>
      <c r="G300" s="853"/>
      <c r="H300" s="853"/>
      <c r="I300" s="853"/>
      <c r="J300" s="853"/>
      <c r="K300" s="853"/>
      <c r="L300" s="502">
        <v>871.86</v>
      </c>
      <c r="M300" s="495"/>
      <c r="N300" s="496"/>
      <c r="O300" s="412"/>
      <c r="P300" s="412"/>
      <c r="Q300" s="412"/>
      <c r="R300" s="412"/>
      <c r="S300" s="412"/>
      <c r="T300" s="412"/>
      <c r="U300" s="412"/>
      <c r="V300" s="412"/>
      <c r="W300" s="412"/>
      <c r="X300" s="412"/>
      <c r="Y300" s="412"/>
      <c r="Z300" s="412"/>
      <c r="AA300" s="412"/>
      <c r="AB300" s="412"/>
      <c r="AC300" s="412"/>
      <c r="AD300" s="412"/>
      <c r="AE300" s="412"/>
      <c r="AF300" s="447"/>
      <c r="AG300" s="455"/>
      <c r="AH300" s="412"/>
      <c r="AI300" s="412"/>
      <c r="AJ300" s="412"/>
      <c r="AK300" s="455"/>
      <c r="AL300" s="455"/>
      <c r="AM300" s="411" t="s">
        <v>101</v>
      </c>
      <c r="AN300" s="455"/>
      <c r="AO300" s="408"/>
      <c r="AP300" s="405"/>
      <c r="AQ300" s="406"/>
      <c r="AR300" s="406"/>
      <c r="AS300" s="406"/>
      <c r="AT300" s="406"/>
      <c r="AU300" s="406"/>
    </row>
    <row r="301" spans="1:47" s="4" customFormat="1" ht="15" customHeight="1" x14ac:dyDescent="0.25">
      <c r="A301" s="493"/>
      <c r="B301" s="457"/>
      <c r="C301" s="853" t="s">
        <v>759</v>
      </c>
      <c r="D301" s="853"/>
      <c r="E301" s="853"/>
      <c r="F301" s="853"/>
      <c r="G301" s="853"/>
      <c r="H301" s="853"/>
      <c r="I301" s="853"/>
      <c r="J301" s="853"/>
      <c r="K301" s="853"/>
      <c r="L301" s="494">
        <v>1830.91</v>
      </c>
      <c r="M301" s="495"/>
      <c r="N301" s="496"/>
      <c r="O301" s="412"/>
      <c r="P301" s="412"/>
      <c r="Q301" s="412"/>
      <c r="R301" s="412"/>
      <c r="S301" s="412"/>
      <c r="T301" s="412"/>
      <c r="U301" s="412"/>
      <c r="V301" s="412"/>
      <c r="W301" s="412"/>
      <c r="X301" s="412"/>
      <c r="Y301" s="412"/>
      <c r="Z301" s="412"/>
      <c r="AA301" s="412"/>
      <c r="AB301" s="412"/>
      <c r="AC301" s="412"/>
      <c r="AD301" s="412"/>
      <c r="AE301" s="412"/>
      <c r="AF301" s="447"/>
      <c r="AG301" s="455"/>
      <c r="AH301" s="412"/>
      <c r="AI301" s="412"/>
      <c r="AJ301" s="412"/>
      <c r="AK301" s="455"/>
      <c r="AL301" s="455"/>
      <c r="AM301" s="411" t="s">
        <v>759</v>
      </c>
      <c r="AN301" s="455"/>
      <c r="AO301" s="408"/>
      <c r="AP301" s="406"/>
      <c r="AQ301" s="408"/>
      <c r="AR301" s="406"/>
      <c r="AS301" s="406"/>
      <c r="AT301" s="406"/>
      <c r="AU301" s="406"/>
    </row>
    <row r="302" spans="1:47" s="4" customFormat="1" ht="13.5" hidden="1" customHeight="1" x14ac:dyDescent="0.25">
      <c r="A302" s="493"/>
      <c r="B302" s="457"/>
      <c r="C302" s="853" t="s">
        <v>760</v>
      </c>
      <c r="D302" s="853"/>
      <c r="E302" s="853"/>
      <c r="F302" s="853"/>
      <c r="G302" s="853"/>
      <c r="H302" s="853"/>
      <c r="I302" s="853"/>
      <c r="J302" s="853"/>
      <c r="K302" s="853"/>
      <c r="L302" s="494">
        <v>1830.91</v>
      </c>
      <c r="M302" s="495"/>
      <c r="N302" s="496"/>
      <c r="O302" s="412"/>
      <c r="P302" s="412"/>
      <c r="Q302" s="412"/>
      <c r="R302" s="412"/>
      <c r="S302" s="412"/>
      <c r="T302" s="412"/>
      <c r="U302" s="412"/>
      <c r="V302" s="412"/>
      <c r="W302" s="412"/>
      <c r="X302" s="412"/>
      <c r="Y302" s="412"/>
      <c r="Z302" s="412"/>
      <c r="AA302" s="412"/>
      <c r="AB302" s="412"/>
      <c r="AC302" s="412"/>
      <c r="AD302" s="412"/>
      <c r="AE302" s="412"/>
      <c r="AF302" s="447"/>
      <c r="AG302" s="455"/>
      <c r="AH302" s="412"/>
      <c r="AI302" s="412"/>
      <c r="AJ302" s="412"/>
      <c r="AK302" s="455"/>
      <c r="AL302" s="455"/>
      <c r="AM302" s="411" t="s">
        <v>760</v>
      </c>
      <c r="AN302" s="455"/>
      <c r="AO302" s="406"/>
      <c r="AP302" s="406"/>
      <c r="AQ302" s="406"/>
      <c r="AR302" s="406"/>
      <c r="AS302" s="406"/>
      <c r="AT302" s="406"/>
      <c r="AU302" s="406"/>
    </row>
    <row r="303" spans="1:47" s="4" customFormat="1" ht="26.25" customHeight="1" x14ac:dyDescent="0.25">
      <c r="A303" s="493"/>
      <c r="B303" s="457"/>
      <c r="C303" s="853" t="s">
        <v>229</v>
      </c>
      <c r="D303" s="853"/>
      <c r="E303" s="853"/>
      <c r="F303" s="853"/>
      <c r="G303" s="853"/>
      <c r="H303" s="853"/>
      <c r="I303" s="853"/>
      <c r="J303" s="853"/>
      <c r="K303" s="853"/>
      <c r="L303" s="497"/>
      <c r="M303" s="495"/>
      <c r="N303" s="496"/>
      <c r="O303" s="412"/>
      <c r="P303" s="412"/>
      <c r="Q303" s="412"/>
      <c r="R303" s="412"/>
      <c r="S303" s="412"/>
      <c r="T303" s="412"/>
      <c r="U303" s="412"/>
      <c r="V303" s="412"/>
      <c r="W303" s="412"/>
      <c r="X303" s="412"/>
      <c r="Y303" s="412"/>
      <c r="Z303" s="412"/>
      <c r="AA303" s="412"/>
      <c r="AB303" s="412"/>
      <c r="AC303" s="412"/>
      <c r="AD303" s="412"/>
      <c r="AE303" s="412"/>
      <c r="AF303" s="447"/>
      <c r="AG303" s="455"/>
      <c r="AH303" s="412"/>
      <c r="AI303" s="412"/>
      <c r="AJ303" s="412"/>
      <c r="AK303" s="455"/>
      <c r="AL303" s="455"/>
      <c r="AM303" s="411" t="s">
        <v>229</v>
      </c>
      <c r="AN303" s="455"/>
      <c r="AO303" s="406"/>
      <c r="AP303" s="406"/>
      <c r="AQ303" s="406"/>
      <c r="AR303" s="406"/>
      <c r="AS303" s="406"/>
      <c r="AT303" s="406"/>
      <c r="AU303" s="406"/>
    </row>
    <row r="304" spans="1:47" s="8" customFormat="1" ht="15" customHeight="1" x14ac:dyDescent="0.25">
      <c r="A304" s="493"/>
      <c r="B304" s="457"/>
      <c r="C304" s="853" t="s">
        <v>230</v>
      </c>
      <c r="D304" s="853"/>
      <c r="E304" s="853"/>
      <c r="F304" s="853"/>
      <c r="G304" s="853"/>
      <c r="H304" s="853"/>
      <c r="I304" s="853"/>
      <c r="J304" s="853"/>
      <c r="K304" s="853"/>
      <c r="L304" s="502">
        <v>871.86</v>
      </c>
      <c r="M304" s="495"/>
      <c r="N304" s="496"/>
      <c r="O304" s="412"/>
      <c r="P304" s="412"/>
      <c r="Q304" s="412"/>
      <c r="R304" s="412"/>
      <c r="S304" s="412"/>
      <c r="T304" s="412"/>
      <c r="U304" s="412"/>
      <c r="V304" s="412"/>
      <c r="W304" s="412"/>
      <c r="X304" s="412"/>
      <c r="Y304" s="412"/>
      <c r="Z304" s="412"/>
      <c r="AA304" s="412"/>
      <c r="AB304" s="412"/>
      <c r="AC304" s="412"/>
      <c r="AD304" s="412"/>
      <c r="AE304" s="412"/>
      <c r="AF304" s="447"/>
      <c r="AG304" s="455"/>
      <c r="AH304" s="412"/>
      <c r="AI304" s="412"/>
      <c r="AJ304" s="412"/>
      <c r="AK304" s="455"/>
      <c r="AL304" s="455"/>
      <c r="AM304" s="411" t="s">
        <v>230</v>
      </c>
      <c r="AN304" s="455"/>
      <c r="AO304" s="407"/>
      <c r="AP304" s="407"/>
      <c r="AQ304" s="407"/>
      <c r="AR304" s="407"/>
      <c r="AS304" s="407"/>
      <c r="AT304" s="407"/>
      <c r="AU304" s="407"/>
    </row>
    <row r="305" spans="1:47" s="149" customFormat="1" ht="16.5" customHeight="1" x14ac:dyDescent="0.25">
      <c r="A305" s="493"/>
      <c r="B305" s="457"/>
      <c r="C305" s="853" t="s">
        <v>234</v>
      </c>
      <c r="D305" s="853"/>
      <c r="E305" s="853"/>
      <c r="F305" s="853"/>
      <c r="G305" s="853"/>
      <c r="H305" s="853"/>
      <c r="I305" s="853"/>
      <c r="J305" s="853"/>
      <c r="K305" s="853"/>
      <c r="L305" s="502">
        <v>645.17999999999995</v>
      </c>
      <c r="M305" s="495"/>
      <c r="N305" s="496"/>
      <c r="O305" s="412"/>
      <c r="P305" s="412"/>
      <c r="Q305" s="412"/>
      <c r="R305" s="412"/>
      <c r="S305" s="412"/>
      <c r="T305" s="412"/>
      <c r="U305" s="412"/>
      <c r="V305" s="412"/>
      <c r="W305" s="412"/>
      <c r="X305" s="412"/>
      <c r="Y305" s="412"/>
      <c r="Z305" s="412"/>
      <c r="AA305" s="412"/>
      <c r="AB305" s="412"/>
      <c r="AC305" s="412"/>
      <c r="AD305" s="412"/>
      <c r="AE305" s="412"/>
      <c r="AF305" s="447"/>
      <c r="AG305" s="455"/>
      <c r="AH305" s="412"/>
      <c r="AI305" s="412"/>
      <c r="AJ305" s="412"/>
      <c r="AK305" s="455"/>
      <c r="AL305" s="455"/>
      <c r="AM305" s="411" t="s">
        <v>234</v>
      </c>
      <c r="AN305" s="455"/>
      <c r="AO305" s="412"/>
      <c r="AP305" s="412"/>
      <c r="AQ305" s="409"/>
      <c r="AR305" s="409"/>
      <c r="AS305" s="409"/>
      <c r="AT305" s="409"/>
      <c r="AU305" s="409"/>
    </row>
    <row r="306" spans="1:47" s="8" customFormat="1" ht="15" customHeight="1" x14ac:dyDescent="0.25">
      <c r="A306" s="493"/>
      <c r="B306" s="457"/>
      <c r="C306" s="853" t="s">
        <v>235</v>
      </c>
      <c r="D306" s="853"/>
      <c r="E306" s="853"/>
      <c r="F306" s="853"/>
      <c r="G306" s="853"/>
      <c r="H306" s="853"/>
      <c r="I306" s="853"/>
      <c r="J306" s="853"/>
      <c r="K306" s="853"/>
      <c r="L306" s="502">
        <v>313.87</v>
      </c>
      <c r="M306" s="495"/>
      <c r="N306" s="496"/>
      <c r="O306" s="412"/>
      <c r="P306" s="412"/>
      <c r="Q306" s="412"/>
      <c r="R306" s="412"/>
      <c r="S306" s="412"/>
      <c r="T306" s="412"/>
      <c r="U306" s="412"/>
      <c r="V306" s="412"/>
      <c r="W306" s="412"/>
      <c r="X306" s="412"/>
      <c r="Y306" s="412"/>
      <c r="Z306" s="412"/>
      <c r="AA306" s="412"/>
      <c r="AB306" s="412"/>
      <c r="AC306" s="412"/>
      <c r="AD306" s="412"/>
      <c r="AE306" s="412"/>
      <c r="AF306" s="447"/>
      <c r="AG306" s="455"/>
      <c r="AH306" s="412"/>
      <c r="AI306" s="412"/>
      <c r="AJ306" s="412"/>
      <c r="AK306" s="455"/>
      <c r="AL306" s="455"/>
      <c r="AM306" s="411" t="s">
        <v>235</v>
      </c>
      <c r="AN306" s="455"/>
      <c r="AO306" s="412"/>
      <c r="AP306" s="412"/>
      <c r="AQ306" s="407"/>
      <c r="AR306" s="407"/>
      <c r="AS306" s="407"/>
      <c r="AT306" s="407"/>
      <c r="AU306" s="407"/>
    </row>
    <row r="307" spans="1:47" s="149" customFormat="1" ht="16.5" customHeight="1" x14ac:dyDescent="0.25">
      <c r="A307" s="493"/>
      <c r="B307" s="457"/>
      <c r="C307" s="853" t="s">
        <v>110</v>
      </c>
      <c r="D307" s="853"/>
      <c r="E307" s="853"/>
      <c r="F307" s="853"/>
      <c r="G307" s="853"/>
      <c r="H307" s="853"/>
      <c r="I307" s="853"/>
      <c r="J307" s="853"/>
      <c r="K307" s="853"/>
      <c r="L307" s="502">
        <v>871.86</v>
      </c>
      <c r="M307" s="495"/>
      <c r="N307" s="496"/>
      <c r="O307" s="412"/>
      <c r="P307" s="412"/>
      <c r="Q307" s="412"/>
      <c r="R307" s="412"/>
      <c r="S307" s="412"/>
      <c r="T307" s="412"/>
      <c r="U307" s="412"/>
      <c r="V307" s="412"/>
      <c r="W307" s="412"/>
      <c r="X307" s="412"/>
      <c r="Y307" s="412"/>
      <c r="Z307" s="412"/>
      <c r="AA307" s="412"/>
      <c r="AB307" s="412"/>
      <c r="AC307" s="412"/>
      <c r="AD307" s="412"/>
      <c r="AE307" s="412"/>
      <c r="AF307" s="447"/>
      <c r="AG307" s="455"/>
      <c r="AH307" s="412"/>
      <c r="AI307" s="412"/>
      <c r="AJ307" s="412"/>
      <c r="AK307" s="455"/>
      <c r="AL307" s="455"/>
      <c r="AM307" s="411" t="s">
        <v>110</v>
      </c>
      <c r="AN307" s="455"/>
      <c r="AO307" s="412"/>
      <c r="AP307" s="412"/>
      <c r="AQ307" s="409"/>
      <c r="AR307" s="409"/>
      <c r="AS307" s="409"/>
      <c r="AT307" s="409"/>
      <c r="AU307" s="409"/>
    </row>
    <row r="308" spans="1:47" s="8" customFormat="1" ht="19.5" customHeight="1" x14ac:dyDescent="0.25">
      <c r="A308" s="493"/>
      <c r="B308" s="457"/>
      <c r="C308" s="853" t="s">
        <v>111</v>
      </c>
      <c r="D308" s="853"/>
      <c r="E308" s="853"/>
      <c r="F308" s="853"/>
      <c r="G308" s="853"/>
      <c r="H308" s="853"/>
      <c r="I308" s="853"/>
      <c r="J308" s="853"/>
      <c r="K308" s="853"/>
      <c r="L308" s="502">
        <v>645.17999999999995</v>
      </c>
      <c r="M308" s="495"/>
      <c r="N308" s="496"/>
      <c r="O308" s="412"/>
      <c r="P308" s="412"/>
      <c r="Q308" s="412"/>
      <c r="R308" s="412"/>
      <c r="S308" s="412"/>
      <c r="T308" s="412"/>
      <c r="U308" s="412"/>
      <c r="V308" s="412"/>
      <c r="W308" s="412"/>
      <c r="X308" s="412"/>
      <c r="Y308" s="412"/>
      <c r="Z308" s="412"/>
      <c r="AA308" s="412"/>
      <c r="AB308" s="412"/>
      <c r="AC308" s="412"/>
      <c r="AD308" s="412"/>
      <c r="AE308" s="412"/>
      <c r="AF308" s="447"/>
      <c r="AG308" s="455"/>
      <c r="AH308" s="412"/>
      <c r="AI308" s="412"/>
      <c r="AJ308" s="412"/>
      <c r="AK308" s="455"/>
      <c r="AL308" s="455"/>
      <c r="AM308" s="411" t="s">
        <v>111</v>
      </c>
      <c r="AN308" s="455"/>
      <c r="AO308" s="412"/>
      <c r="AP308" s="412"/>
      <c r="AQ308" s="407"/>
      <c r="AR308" s="407"/>
      <c r="AS308" s="407"/>
      <c r="AT308" s="407"/>
      <c r="AU308" s="407"/>
    </row>
    <row r="309" spans="1:47" s="4" customFormat="1" ht="22.5" customHeight="1" x14ac:dyDescent="0.25">
      <c r="A309" s="493"/>
      <c r="B309" s="457"/>
      <c r="C309" s="853" t="s">
        <v>112</v>
      </c>
      <c r="D309" s="853"/>
      <c r="E309" s="853"/>
      <c r="F309" s="853"/>
      <c r="G309" s="853"/>
      <c r="H309" s="853"/>
      <c r="I309" s="853"/>
      <c r="J309" s="853"/>
      <c r="K309" s="853"/>
      <c r="L309" s="502">
        <v>313.87</v>
      </c>
      <c r="M309" s="495"/>
      <c r="N309" s="496"/>
      <c r="O309" s="412"/>
      <c r="P309" s="412"/>
      <c r="Q309" s="412"/>
      <c r="R309" s="412"/>
      <c r="S309" s="412"/>
      <c r="T309" s="412"/>
      <c r="U309" s="412"/>
      <c r="V309" s="412"/>
      <c r="W309" s="412"/>
      <c r="X309" s="412"/>
      <c r="Y309" s="412"/>
      <c r="Z309" s="412"/>
      <c r="AA309" s="412"/>
      <c r="AB309" s="412"/>
      <c r="AC309" s="412"/>
      <c r="AD309" s="412"/>
      <c r="AE309" s="412"/>
      <c r="AF309" s="447"/>
      <c r="AG309" s="455"/>
      <c r="AH309" s="412"/>
      <c r="AI309" s="412"/>
      <c r="AJ309" s="412"/>
      <c r="AK309" s="455"/>
      <c r="AL309" s="455"/>
      <c r="AM309" s="411" t="s">
        <v>112</v>
      </c>
      <c r="AN309" s="455"/>
      <c r="AO309" s="412"/>
      <c r="AP309" s="412"/>
      <c r="AQ309" s="406"/>
      <c r="AR309" s="406"/>
      <c r="AS309" s="406"/>
      <c r="AT309" s="406"/>
      <c r="AU309" s="406"/>
    </row>
    <row r="310" spans="1:47" s="4" customFormat="1" ht="12.75" customHeight="1" x14ac:dyDescent="0.25">
      <c r="A310" s="493"/>
      <c r="B310" s="498"/>
      <c r="C310" s="861" t="s">
        <v>1651</v>
      </c>
      <c r="D310" s="861"/>
      <c r="E310" s="861"/>
      <c r="F310" s="861"/>
      <c r="G310" s="861"/>
      <c r="H310" s="861"/>
      <c r="I310" s="861"/>
      <c r="J310" s="861"/>
      <c r="K310" s="861"/>
      <c r="L310" s="499">
        <v>1830.91</v>
      </c>
      <c r="M310" s="500"/>
      <c r="N310" s="501"/>
      <c r="O310" s="412"/>
      <c r="P310" s="412"/>
      <c r="Q310" s="412"/>
      <c r="R310" s="412"/>
      <c r="S310" s="412"/>
      <c r="T310" s="412"/>
      <c r="U310" s="412"/>
      <c r="V310" s="412"/>
      <c r="W310" s="412"/>
      <c r="X310" s="412"/>
      <c r="Y310" s="412"/>
      <c r="Z310" s="412"/>
      <c r="AA310" s="412"/>
      <c r="AB310" s="412"/>
      <c r="AC310" s="412"/>
      <c r="AD310" s="412"/>
      <c r="AE310" s="412"/>
      <c r="AF310" s="447"/>
      <c r="AG310" s="455"/>
      <c r="AH310" s="412"/>
      <c r="AI310" s="412"/>
      <c r="AJ310" s="412"/>
      <c r="AK310" s="455"/>
      <c r="AL310" s="455"/>
      <c r="AM310" s="412"/>
      <c r="AN310" s="455" t="s">
        <v>1651</v>
      </c>
      <c r="AO310" s="412"/>
      <c r="AP310" s="412"/>
      <c r="AQ310" s="406"/>
      <c r="AR310" s="406"/>
      <c r="AS310" s="406"/>
      <c r="AT310" s="406"/>
      <c r="AU310" s="406"/>
    </row>
    <row r="311" spans="1:47" s="4" customFormat="1" ht="12.75" customHeight="1" x14ac:dyDescent="0.25">
      <c r="A311" s="412"/>
      <c r="B311" s="503"/>
      <c r="C311" s="503"/>
      <c r="D311" s="503"/>
      <c r="E311" s="503"/>
      <c r="F311" s="503"/>
      <c r="G311" s="503"/>
      <c r="H311" s="503"/>
      <c r="I311" s="503"/>
      <c r="J311" s="503"/>
      <c r="K311" s="503"/>
      <c r="L311" s="504"/>
      <c r="M311" s="504"/>
      <c r="N311" s="504"/>
      <c r="O311" s="412"/>
      <c r="P311" s="412"/>
      <c r="Q311" s="412"/>
      <c r="R311" s="505"/>
      <c r="S311" s="412"/>
      <c r="T311" s="412"/>
      <c r="U311" s="412"/>
      <c r="V311" s="412"/>
      <c r="W311" s="412"/>
      <c r="X311" s="412"/>
      <c r="Y311" s="412"/>
      <c r="Z311" s="412"/>
      <c r="AA311" s="412"/>
      <c r="AB311" s="412"/>
      <c r="AC311" s="412"/>
      <c r="AD311" s="412"/>
      <c r="AE311" s="412"/>
      <c r="AF311" s="412"/>
      <c r="AG311" s="412"/>
      <c r="AH311" s="412"/>
      <c r="AI311" s="412"/>
      <c r="AJ311" s="412"/>
      <c r="AK311" s="412"/>
      <c r="AL311" s="412"/>
      <c r="AM311" s="412"/>
      <c r="AN311" s="412"/>
      <c r="AO311" s="412"/>
      <c r="AP311" s="412"/>
      <c r="AQ311" s="406"/>
      <c r="AR311" s="406"/>
      <c r="AS311" s="406"/>
      <c r="AT311" s="406"/>
      <c r="AU311" s="406"/>
    </row>
    <row r="312" spans="1:47" s="4" customFormat="1" ht="19.5" customHeight="1" x14ac:dyDescent="0.25">
      <c r="A312" s="488"/>
      <c r="B312" s="489"/>
      <c r="C312" s="847" t="s">
        <v>362</v>
      </c>
      <c r="D312" s="847"/>
      <c r="E312" s="847"/>
      <c r="F312" s="847"/>
      <c r="G312" s="847"/>
      <c r="H312" s="847"/>
      <c r="I312" s="847"/>
      <c r="J312" s="847"/>
      <c r="K312" s="847"/>
      <c r="L312" s="490"/>
      <c r="M312" s="491"/>
      <c r="N312" s="492"/>
      <c r="O312" s="412"/>
      <c r="P312" s="412"/>
      <c r="Q312" s="412"/>
      <c r="R312" s="412"/>
      <c r="S312" s="412"/>
      <c r="T312" s="412"/>
      <c r="U312" s="412"/>
      <c r="V312" s="412"/>
      <c r="W312" s="412"/>
      <c r="X312" s="412"/>
      <c r="Y312" s="412"/>
      <c r="Z312" s="412"/>
      <c r="AA312" s="412"/>
      <c r="AB312" s="412"/>
      <c r="AC312" s="412"/>
      <c r="AD312" s="412"/>
      <c r="AE312" s="412"/>
      <c r="AF312" s="412"/>
      <c r="AG312" s="412"/>
      <c r="AH312" s="412"/>
      <c r="AI312" s="412"/>
      <c r="AJ312" s="412"/>
      <c r="AK312" s="412"/>
      <c r="AL312" s="412"/>
      <c r="AM312" s="412"/>
      <c r="AN312" s="412"/>
      <c r="AO312" s="455" t="s">
        <v>362</v>
      </c>
      <c r="AP312" s="412"/>
      <c r="AQ312" s="406"/>
      <c r="AR312" s="406"/>
      <c r="AS312" s="406"/>
      <c r="AT312" s="406"/>
      <c r="AU312" s="406"/>
    </row>
    <row r="313" spans="1:47" s="4" customFormat="1" ht="15" customHeight="1" x14ac:dyDescent="0.25">
      <c r="A313" s="493"/>
      <c r="B313" s="457"/>
      <c r="C313" s="853" t="s">
        <v>99</v>
      </c>
      <c r="D313" s="853"/>
      <c r="E313" s="853"/>
      <c r="F313" s="853"/>
      <c r="G313" s="853"/>
      <c r="H313" s="853"/>
      <c r="I313" s="853"/>
      <c r="J313" s="853"/>
      <c r="K313" s="853"/>
      <c r="L313" s="494">
        <v>7496.51</v>
      </c>
      <c r="M313" s="495"/>
      <c r="N313" s="506">
        <v>265526.38</v>
      </c>
      <c r="O313" s="412"/>
      <c r="P313" s="412"/>
      <c r="Q313" s="412"/>
      <c r="R313" s="412"/>
      <c r="S313" s="412"/>
      <c r="T313" s="412"/>
      <c r="U313" s="412"/>
      <c r="V313" s="412"/>
      <c r="W313" s="412"/>
      <c r="X313" s="412"/>
      <c r="Y313" s="412"/>
      <c r="Z313" s="412"/>
      <c r="AA313" s="412"/>
      <c r="AB313" s="412"/>
      <c r="AC313" s="412"/>
      <c r="AD313" s="412"/>
      <c r="AE313" s="412"/>
      <c r="AF313" s="412"/>
      <c r="AG313" s="412"/>
      <c r="AH313" s="412"/>
      <c r="AI313" s="412"/>
      <c r="AJ313" s="412"/>
      <c r="AK313" s="412"/>
      <c r="AL313" s="412"/>
      <c r="AM313" s="412"/>
      <c r="AN313" s="412"/>
      <c r="AO313" s="455"/>
      <c r="AP313" s="411" t="s">
        <v>99</v>
      </c>
      <c r="AQ313" s="406"/>
      <c r="AR313" s="406"/>
      <c r="AS313" s="406"/>
      <c r="AT313" s="406"/>
      <c r="AU313" s="406"/>
    </row>
    <row r="314" spans="1:47" ht="11.25" customHeight="1" x14ac:dyDescent="0.25">
      <c r="A314" s="493"/>
      <c r="B314" s="457"/>
      <c r="C314" s="853" t="s">
        <v>100</v>
      </c>
      <c r="D314" s="853"/>
      <c r="E314" s="853"/>
      <c r="F314" s="853"/>
      <c r="G314" s="853"/>
      <c r="H314" s="853"/>
      <c r="I314" s="853"/>
      <c r="J314" s="853"/>
      <c r="K314" s="853"/>
      <c r="L314" s="497"/>
      <c r="M314" s="495"/>
      <c r="N314" s="496"/>
      <c r="O314" s="412"/>
      <c r="P314" s="412"/>
      <c r="Q314" s="412"/>
      <c r="R314" s="412"/>
      <c r="S314" s="412"/>
      <c r="T314" s="412"/>
      <c r="U314" s="412"/>
      <c r="V314" s="412"/>
      <c r="W314" s="412"/>
      <c r="X314" s="412"/>
      <c r="Y314" s="412"/>
      <c r="Z314" s="412"/>
      <c r="AA314" s="412"/>
      <c r="AB314" s="412"/>
      <c r="AC314" s="412"/>
      <c r="AD314" s="412"/>
      <c r="AE314" s="412"/>
      <c r="AF314" s="412"/>
      <c r="AG314" s="412"/>
      <c r="AH314" s="412"/>
      <c r="AI314" s="412"/>
      <c r="AJ314" s="412"/>
      <c r="AK314" s="412"/>
      <c r="AL314" s="412"/>
      <c r="AM314" s="412"/>
      <c r="AN314" s="412"/>
      <c r="AO314" s="455"/>
      <c r="AP314" s="411" t="s">
        <v>100</v>
      </c>
      <c r="AQ314" s="405"/>
      <c r="AR314" s="405"/>
      <c r="AS314" s="405"/>
      <c r="AT314" s="405"/>
      <c r="AU314" s="405"/>
    </row>
    <row r="315" spans="1:47" ht="11.25" customHeight="1" x14ac:dyDescent="0.25">
      <c r="A315" s="493"/>
      <c r="B315" s="457"/>
      <c r="C315" s="853" t="s">
        <v>101</v>
      </c>
      <c r="D315" s="853"/>
      <c r="E315" s="853"/>
      <c r="F315" s="853"/>
      <c r="G315" s="853"/>
      <c r="H315" s="853"/>
      <c r="I315" s="853"/>
      <c r="J315" s="853"/>
      <c r="K315" s="853"/>
      <c r="L315" s="494">
        <v>7496.51</v>
      </c>
      <c r="M315" s="495"/>
      <c r="N315" s="506">
        <v>265526.38</v>
      </c>
      <c r="O315" s="412"/>
      <c r="P315" s="412"/>
      <c r="Q315" s="412"/>
      <c r="R315" s="412"/>
      <c r="S315" s="412"/>
      <c r="T315" s="412"/>
      <c r="U315" s="412"/>
      <c r="V315" s="412"/>
      <c r="W315" s="412"/>
      <c r="X315" s="412"/>
      <c r="Y315" s="412"/>
      <c r="Z315" s="412"/>
      <c r="AA315" s="412"/>
      <c r="AB315" s="412"/>
      <c r="AC315" s="412"/>
      <c r="AD315" s="412"/>
      <c r="AE315" s="412"/>
      <c r="AF315" s="412"/>
      <c r="AG315" s="412"/>
      <c r="AH315" s="412"/>
      <c r="AI315" s="412"/>
      <c r="AJ315" s="412"/>
      <c r="AK315" s="412"/>
      <c r="AL315" s="412"/>
      <c r="AM315" s="412"/>
      <c r="AN315" s="412"/>
      <c r="AO315" s="455"/>
      <c r="AP315" s="411" t="s">
        <v>101</v>
      </c>
      <c r="AQ315" s="405"/>
      <c r="AR315" s="405"/>
      <c r="AS315" s="405"/>
      <c r="AT315" s="405"/>
      <c r="AU315" s="405"/>
    </row>
    <row r="316" spans="1:47" ht="11.25" customHeight="1" x14ac:dyDescent="0.25">
      <c r="A316" s="493"/>
      <c r="B316" s="457"/>
      <c r="C316" s="853" t="s">
        <v>759</v>
      </c>
      <c r="D316" s="853"/>
      <c r="E316" s="853"/>
      <c r="F316" s="853"/>
      <c r="G316" s="853"/>
      <c r="H316" s="853"/>
      <c r="I316" s="853"/>
      <c r="J316" s="853"/>
      <c r="K316" s="853"/>
      <c r="L316" s="494">
        <v>15742.7</v>
      </c>
      <c r="M316" s="495"/>
      <c r="N316" s="506">
        <v>557605.39</v>
      </c>
      <c r="O316" s="412"/>
      <c r="P316" s="412"/>
      <c r="Q316" s="412"/>
      <c r="R316" s="412"/>
      <c r="S316" s="412"/>
      <c r="T316" s="412"/>
      <c r="U316" s="412"/>
      <c r="V316" s="412"/>
      <c r="W316" s="412"/>
      <c r="X316" s="412"/>
      <c r="Y316" s="412"/>
      <c r="Z316" s="412"/>
      <c r="AA316" s="412"/>
      <c r="AB316" s="412"/>
      <c r="AC316" s="412"/>
      <c r="AD316" s="412"/>
      <c r="AE316" s="412"/>
      <c r="AF316" s="412"/>
      <c r="AG316" s="412"/>
      <c r="AH316" s="412"/>
      <c r="AI316" s="412"/>
      <c r="AJ316" s="412"/>
      <c r="AK316" s="412"/>
      <c r="AL316" s="412"/>
      <c r="AM316" s="412"/>
      <c r="AN316" s="412"/>
      <c r="AO316" s="455"/>
      <c r="AP316" s="411" t="s">
        <v>759</v>
      </c>
      <c r="AQ316" s="405"/>
      <c r="AR316" s="405"/>
      <c r="AS316" s="405"/>
      <c r="AT316" s="405"/>
      <c r="AU316" s="405"/>
    </row>
    <row r="317" spans="1:47" ht="11.25" customHeight="1" x14ac:dyDescent="0.25">
      <c r="A317" s="493"/>
      <c r="B317" s="457"/>
      <c r="C317" s="853" t="s">
        <v>760</v>
      </c>
      <c r="D317" s="853"/>
      <c r="E317" s="853"/>
      <c r="F317" s="853"/>
      <c r="G317" s="853"/>
      <c r="H317" s="853"/>
      <c r="I317" s="853"/>
      <c r="J317" s="853"/>
      <c r="K317" s="853"/>
      <c r="L317" s="494">
        <v>15742.7</v>
      </c>
      <c r="M317" s="495"/>
      <c r="N317" s="506">
        <v>557605.39</v>
      </c>
      <c r="O317" s="412"/>
      <c r="P317" s="412"/>
      <c r="Q317" s="412"/>
      <c r="R317" s="412"/>
      <c r="S317" s="412"/>
      <c r="T317" s="412"/>
      <c r="U317" s="412"/>
      <c r="V317" s="412"/>
      <c r="W317" s="412"/>
      <c r="X317" s="412"/>
      <c r="Y317" s="412"/>
      <c r="Z317" s="412"/>
      <c r="AA317" s="412"/>
      <c r="AB317" s="412"/>
      <c r="AC317" s="412"/>
      <c r="AD317" s="412"/>
      <c r="AE317" s="412"/>
      <c r="AF317" s="412"/>
      <c r="AG317" s="412"/>
      <c r="AH317" s="412"/>
      <c r="AI317" s="412"/>
      <c r="AJ317" s="412"/>
      <c r="AK317" s="412"/>
      <c r="AL317" s="412"/>
      <c r="AM317" s="412"/>
      <c r="AN317" s="412"/>
      <c r="AO317" s="455"/>
      <c r="AP317" s="411" t="s">
        <v>760</v>
      </c>
      <c r="AQ317" s="405"/>
      <c r="AR317" s="405"/>
      <c r="AS317" s="405"/>
      <c r="AT317" s="405"/>
      <c r="AU317" s="405"/>
    </row>
    <row r="318" spans="1:47" ht="11.25" customHeight="1" x14ac:dyDescent="0.25">
      <c r="A318" s="493"/>
      <c r="B318" s="457"/>
      <c r="C318" s="853" t="s">
        <v>229</v>
      </c>
      <c r="D318" s="853"/>
      <c r="E318" s="853"/>
      <c r="F318" s="853"/>
      <c r="G318" s="853"/>
      <c r="H318" s="853"/>
      <c r="I318" s="853"/>
      <c r="J318" s="853"/>
      <c r="K318" s="853"/>
      <c r="L318" s="497"/>
      <c r="M318" s="495"/>
      <c r="N318" s="496"/>
      <c r="O318" s="412"/>
      <c r="P318" s="412"/>
      <c r="Q318" s="412"/>
      <c r="R318" s="412"/>
      <c r="S318" s="412"/>
      <c r="T318" s="412"/>
      <c r="U318" s="412"/>
      <c r="V318" s="412"/>
      <c r="W318" s="412"/>
      <c r="X318" s="412"/>
      <c r="Y318" s="412"/>
      <c r="Z318" s="412"/>
      <c r="AA318" s="412"/>
      <c r="AB318" s="412"/>
      <c r="AC318" s="412"/>
      <c r="AD318" s="412"/>
      <c r="AE318" s="412"/>
      <c r="AF318" s="412"/>
      <c r="AG318" s="412"/>
      <c r="AH318" s="412"/>
      <c r="AI318" s="412"/>
      <c r="AJ318" s="412"/>
      <c r="AK318" s="412"/>
      <c r="AL318" s="412"/>
      <c r="AM318" s="412"/>
      <c r="AN318" s="412"/>
      <c r="AO318" s="455"/>
      <c r="AP318" s="411" t="s">
        <v>229</v>
      </c>
      <c r="AQ318" s="405"/>
      <c r="AR318" s="405"/>
      <c r="AS318" s="405"/>
      <c r="AT318" s="405"/>
      <c r="AU318" s="405"/>
    </row>
    <row r="319" spans="1:47" ht="11.25" customHeight="1" x14ac:dyDescent="0.25">
      <c r="A319" s="493"/>
      <c r="B319" s="457"/>
      <c r="C319" s="853" t="s">
        <v>230</v>
      </c>
      <c r="D319" s="853"/>
      <c r="E319" s="853"/>
      <c r="F319" s="853"/>
      <c r="G319" s="853"/>
      <c r="H319" s="853"/>
      <c r="I319" s="853"/>
      <c r="J319" s="853"/>
      <c r="K319" s="853"/>
      <c r="L319" s="494">
        <v>7496.51</v>
      </c>
      <c r="M319" s="495"/>
      <c r="N319" s="506">
        <v>265526.38</v>
      </c>
      <c r="O319" s="412"/>
      <c r="P319" s="412"/>
      <c r="Q319" s="412"/>
      <c r="R319" s="412"/>
      <c r="S319" s="412"/>
      <c r="T319" s="412"/>
      <c r="U319" s="412"/>
      <c r="V319" s="412"/>
      <c r="W319" s="412"/>
      <c r="X319" s="412"/>
      <c r="Y319" s="412"/>
      <c r="Z319" s="412"/>
      <c r="AA319" s="412"/>
      <c r="AB319" s="412"/>
      <c r="AC319" s="412"/>
      <c r="AD319" s="412"/>
      <c r="AE319" s="412"/>
      <c r="AF319" s="412"/>
      <c r="AG319" s="412"/>
      <c r="AH319" s="412"/>
      <c r="AI319" s="412"/>
      <c r="AJ319" s="412"/>
      <c r="AK319" s="412"/>
      <c r="AL319" s="412"/>
      <c r="AM319" s="412"/>
      <c r="AN319" s="412"/>
      <c r="AO319" s="455"/>
      <c r="AP319" s="411" t="s">
        <v>230</v>
      </c>
      <c r="AQ319" s="405"/>
      <c r="AR319" s="405"/>
      <c r="AS319" s="405"/>
      <c r="AT319" s="405"/>
      <c r="AU319" s="405"/>
    </row>
    <row r="320" spans="1:47" ht="11.25" customHeight="1" x14ac:dyDescent="0.25">
      <c r="A320" s="493"/>
      <c r="B320" s="457"/>
      <c r="C320" s="853" t="s">
        <v>234</v>
      </c>
      <c r="D320" s="853"/>
      <c r="E320" s="853"/>
      <c r="F320" s="853"/>
      <c r="G320" s="853"/>
      <c r="H320" s="853"/>
      <c r="I320" s="853"/>
      <c r="J320" s="853"/>
      <c r="K320" s="853"/>
      <c r="L320" s="494">
        <v>5547.43</v>
      </c>
      <c r="M320" s="495"/>
      <c r="N320" s="506">
        <v>196489.53</v>
      </c>
      <c r="O320" s="412"/>
      <c r="P320" s="412"/>
      <c r="Q320" s="412"/>
      <c r="R320" s="412"/>
      <c r="S320" s="412"/>
      <c r="T320" s="412"/>
      <c r="U320" s="412"/>
      <c r="V320" s="412"/>
      <c r="W320" s="412"/>
      <c r="X320" s="412"/>
      <c r="Y320" s="412"/>
      <c r="Z320" s="412"/>
      <c r="AA320" s="412"/>
      <c r="AB320" s="412"/>
      <c r="AC320" s="412"/>
      <c r="AD320" s="412"/>
      <c r="AE320" s="412"/>
      <c r="AF320" s="412"/>
      <c r="AG320" s="412"/>
      <c r="AH320" s="412"/>
      <c r="AI320" s="412"/>
      <c r="AJ320" s="412"/>
      <c r="AK320" s="412"/>
      <c r="AL320" s="412"/>
      <c r="AM320" s="412"/>
      <c r="AN320" s="412"/>
      <c r="AO320" s="455"/>
      <c r="AP320" s="411" t="s">
        <v>234</v>
      </c>
      <c r="AQ320" s="405"/>
      <c r="AR320" s="405"/>
      <c r="AS320" s="405"/>
      <c r="AT320" s="405"/>
      <c r="AU320" s="405"/>
    </row>
    <row r="321" spans="1:47" ht="11.25" customHeight="1" x14ac:dyDescent="0.25">
      <c r="A321" s="493"/>
      <c r="B321" s="457"/>
      <c r="C321" s="853" t="s">
        <v>235</v>
      </c>
      <c r="D321" s="853"/>
      <c r="E321" s="853"/>
      <c r="F321" s="853"/>
      <c r="G321" s="853"/>
      <c r="H321" s="853"/>
      <c r="I321" s="853"/>
      <c r="J321" s="853"/>
      <c r="K321" s="853"/>
      <c r="L321" s="494">
        <v>2698.76</v>
      </c>
      <c r="M321" s="495"/>
      <c r="N321" s="506">
        <v>95589.48</v>
      </c>
      <c r="O321" s="412"/>
      <c r="P321" s="412"/>
      <c r="Q321" s="412"/>
      <c r="R321" s="412"/>
      <c r="S321" s="412"/>
      <c r="T321" s="412"/>
      <c r="U321" s="412"/>
      <c r="V321" s="412"/>
      <c r="W321" s="412"/>
      <c r="X321" s="412"/>
      <c r="Y321" s="412"/>
      <c r="Z321" s="412"/>
      <c r="AA321" s="412"/>
      <c r="AB321" s="412"/>
      <c r="AC321" s="412"/>
      <c r="AD321" s="412"/>
      <c r="AE321" s="412"/>
      <c r="AF321" s="412"/>
      <c r="AG321" s="412"/>
      <c r="AH321" s="412"/>
      <c r="AI321" s="412"/>
      <c r="AJ321" s="412"/>
      <c r="AK321" s="412"/>
      <c r="AL321" s="412"/>
      <c r="AM321" s="412"/>
      <c r="AN321" s="412"/>
      <c r="AO321" s="455"/>
      <c r="AP321" s="411" t="s">
        <v>235</v>
      </c>
      <c r="AQ321" s="412"/>
      <c r="AR321" s="412"/>
      <c r="AS321" s="412"/>
      <c r="AT321" s="412"/>
      <c r="AU321" s="412"/>
    </row>
    <row r="322" spans="1:47" ht="11.25" customHeight="1" x14ac:dyDescent="0.25">
      <c r="A322" s="493"/>
      <c r="B322" s="457"/>
      <c r="C322" s="853" t="s">
        <v>110</v>
      </c>
      <c r="D322" s="853"/>
      <c r="E322" s="853"/>
      <c r="F322" s="853"/>
      <c r="G322" s="853"/>
      <c r="H322" s="853"/>
      <c r="I322" s="853"/>
      <c r="J322" s="853"/>
      <c r="K322" s="853"/>
      <c r="L322" s="494">
        <v>7496.51</v>
      </c>
      <c r="M322" s="495"/>
      <c r="N322" s="506">
        <v>265526.38</v>
      </c>
      <c r="O322" s="412"/>
      <c r="P322" s="412"/>
      <c r="Q322" s="412"/>
      <c r="R322" s="412"/>
      <c r="S322" s="412"/>
      <c r="T322" s="412"/>
      <c r="U322" s="412"/>
      <c r="V322" s="412"/>
      <c r="W322" s="412"/>
      <c r="X322" s="412"/>
      <c r="Y322" s="412"/>
      <c r="Z322" s="412"/>
      <c r="AA322" s="412"/>
      <c r="AB322" s="412"/>
      <c r="AC322" s="412"/>
      <c r="AD322" s="412"/>
      <c r="AE322" s="412"/>
      <c r="AF322" s="412"/>
      <c r="AG322" s="412"/>
      <c r="AH322" s="412"/>
      <c r="AI322" s="412"/>
      <c r="AJ322" s="412"/>
      <c r="AK322" s="412"/>
      <c r="AL322" s="412"/>
      <c r="AM322" s="412"/>
      <c r="AN322" s="412"/>
      <c r="AO322" s="455"/>
      <c r="AP322" s="411" t="s">
        <v>110</v>
      </c>
      <c r="AQ322" s="412"/>
      <c r="AR322" s="412"/>
      <c r="AS322" s="412"/>
      <c r="AT322" s="412"/>
      <c r="AU322" s="412"/>
    </row>
    <row r="323" spans="1:47" ht="11.25" customHeight="1" x14ac:dyDescent="0.25">
      <c r="A323" s="493"/>
      <c r="B323" s="457"/>
      <c r="C323" s="853" t="s">
        <v>111</v>
      </c>
      <c r="D323" s="853"/>
      <c r="E323" s="853"/>
      <c r="F323" s="853"/>
      <c r="G323" s="853"/>
      <c r="H323" s="853"/>
      <c r="I323" s="853"/>
      <c r="J323" s="853"/>
      <c r="K323" s="853"/>
      <c r="L323" s="494">
        <v>5547.43</v>
      </c>
      <c r="M323" s="495"/>
      <c r="N323" s="506">
        <v>196489.53</v>
      </c>
      <c r="O323" s="412"/>
      <c r="P323" s="412"/>
      <c r="Q323" s="412"/>
      <c r="R323" s="412"/>
      <c r="S323" s="412"/>
      <c r="T323" s="412"/>
      <c r="U323" s="412"/>
      <c r="V323" s="412"/>
      <c r="W323" s="412"/>
      <c r="X323" s="412"/>
      <c r="Y323" s="412"/>
      <c r="Z323" s="412"/>
      <c r="AA323" s="412"/>
      <c r="AB323" s="412"/>
      <c r="AC323" s="412"/>
      <c r="AD323" s="412"/>
      <c r="AE323" s="412"/>
      <c r="AF323" s="412"/>
      <c r="AG323" s="412"/>
      <c r="AH323" s="412"/>
      <c r="AI323" s="412"/>
      <c r="AJ323" s="412"/>
      <c r="AK323" s="412"/>
      <c r="AL323" s="412"/>
      <c r="AM323" s="412"/>
      <c r="AN323" s="412"/>
      <c r="AO323" s="455"/>
      <c r="AP323" s="411" t="s">
        <v>111</v>
      </c>
      <c r="AQ323" s="412"/>
      <c r="AR323" s="412"/>
      <c r="AS323" s="412"/>
      <c r="AT323" s="412"/>
      <c r="AU323" s="412"/>
    </row>
    <row r="324" spans="1:47" ht="11.25" customHeight="1" x14ac:dyDescent="0.25">
      <c r="A324" s="493"/>
      <c r="B324" s="457"/>
      <c r="C324" s="853" t="s">
        <v>112</v>
      </c>
      <c r="D324" s="853"/>
      <c r="E324" s="853"/>
      <c r="F324" s="853"/>
      <c r="G324" s="853"/>
      <c r="H324" s="853"/>
      <c r="I324" s="853"/>
      <c r="J324" s="853"/>
      <c r="K324" s="853"/>
      <c r="L324" s="494">
        <v>2698.76</v>
      </c>
      <c r="M324" s="495"/>
      <c r="N324" s="506">
        <v>95589.48</v>
      </c>
      <c r="O324" s="412"/>
      <c r="P324" s="412"/>
      <c r="Q324" s="412"/>
      <c r="R324" s="412"/>
      <c r="S324" s="412"/>
      <c r="T324" s="412"/>
      <c r="U324" s="412"/>
      <c r="V324" s="412"/>
      <c r="W324" s="412"/>
      <c r="X324" s="412"/>
      <c r="Y324" s="412"/>
      <c r="Z324" s="412"/>
      <c r="AA324" s="412"/>
      <c r="AB324" s="412"/>
      <c r="AC324" s="412"/>
      <c r="AD324" s="412"/>
      <c r="AE324" s="412"/>
      <c r="AF324" s="412"/>
      <c r="AG324" s="412"/>
      <c r="AH324" s="412"/>
      <c r="AI324" s="412"/>
      <c r="AJ324" s="412"/>
      <c r="AK324" s="412"/>
      <c r="AL324" s="412"/>
      <c r="AM324" s="412"/>
      <c r="AN324" s="412"/>
      <c r="AO324" s="455"/>
      <c r="AP324" s="411" t="s">
        <v>112</v>
      </c>
      <c r="AQ324" s="412"/>
      <c r="AR324" s="412"/>
      <c r="AS324" s="412"/>
      <c r="AT324" s="412"/>
      <c r="AU324" s="412"/>
    </row>
    <row r="325" spans="1:47" ht="11.25" customHeight="1" x14ac:dyDescent="0.25">
      <c r="A325" s="493"/>
      <c r="B325" s="498"/>
      <c r="C325" s="861" t="s">
        <v>364</v>
      </c>
      <c r="D325" s="861"/>
      <c r="E325" s="861"/>
      <c r="F325" s="861"/>
      <c r="G325" s="861"/>
      <c r="H325" s="861"/>
      <c r="I325" s="861"/>
      <c r="J325" s="861"/>
      <c r="K325" s="861"/>
      <c r="L325" s="499">
        <v>15742.7</v>
      </c>
      <c r="M325" s="500"/>
      <c r="N325" s="507">
        <v>557605.39</v>
      </c>
      <c r="O325" s="412"/>
      <c r="P325" s="412"/>
      <c r="Q325" s="412"/>
      <c r="R325" s="412"/>
      <c r="S325" s="412"/>
      <c r="T325" s="412"/>
      <c r="U325" s="412"/>
      <c r="V325" s="412"/>
      <c r="W325" s="412"/>
      <c r="X325" s="412"/>
      <c r="Y325" s="412"/>
      <c r="Z325" s="412"/>
      <c r="AA325" s="412"/>
      <c r="AB325" s="412"/>
      <c r="AC325" s="412"/>
      <c r="AD325" s="412"/>
      <c r="AE325" s="412"/>
      <c r="AF325" s="412"/>
      <c r="AG325" s="412"/>
      <c r="AH325" s="412"/>
      <c r="AI325" s="412"/>
      <c r="AJ325" s="412"/>
      <c r="AK325" s="412"/>
      <c r="AL325" s="412"/>
      <c r="AM325" s="412"/>
      <c r="AN325" s="412"/>
      <c r="AO325" s="455"/>
      <c r="AP325" s="412"/>
      <c r="AQ325" s="455" t="s">
        <v>364</v>
      </c>
      <c r="AR325" s="412"/>
      <c r="AS325" s="412"/>
      <c r="AT325" s="412"/>
      <c r="AU325" s="412"/>
    </row>
    <row r="326" spans="1:47" ht="11.25" customHeight="1" x14ac:dyDescent="0.25">
      <c r="A326" s="412"/>
      <c r="B326" s="487"/>
      <c r="C326" s="485"/>
      <c r="D326" s="485"/>
      <c r="E326" s="485"/>
      <c r="F326" s="485"/>
      <c r="G326" s="485"/>
      <c r="H326" s="485"/>
      <c r="I326" s="485"/>
      <c r="J326" s="485"/>
      <c r="K326" s="485"/>
      <c r="L326" s="499"/>
      <c r="M326" s="508"/>
      <c r="N326" s="509"/>
      <c r="O326" s="412"/>
      <c r="P326" s="412"/>
      <c r="Q326" s="412"/>
      <c r="R326" s="412"/>
      <c r="S326" s="412"/>
      <c r="T326" s="412"/>
      <c r="U326" s="412"/>
      <c r="V326" s="412"/>
      <c r="W326" s="412"/>
      <c r="X326" s="412"/>
      <c r="Y326" s="412"/>
      <c r="Z326" s="412"/>
      <c r="AA326" s="412"/>
      <c r="AB326" s="412"/>
      <c r="AC326" s="412"/>
      <c r="AD326" s="412"/>
      <c r="AE326" s="412"/>
      <c r="AF326" s="412"/>
      <c r="AG326" s="412"/>
      <c r="AH326" s="412"/>
      <c r="AI326" s="412"/>
      <c r="AJ326" s="412"/>
      <c r="AK326" s="412"/>
      <c r="AL326" s="412"/>
      <c r="AM326" s="412"/>
      <c r="AN326" s="412"/>
      <c r="AO326" s="412"/>
      <c r="AP326" s="412"/>
      <c r="AQ326" s="412"/>
      <c r="AR326" s="412"/>
      <c r="AS326" s="412"/>
      <c r="AT326" s="412"/>
      <c r="AU326" s="412"/>
    </row>
    <row r="327" spans="1:47" ht="11.25" customHeight="1" x14ac:dyDescent="0.25">
      <c r="A327" s="510"/>
      <c r="B327" s="511"/>
      <c r="C327" s="511"/>
      <c r="D327" s="511"/>
      <c r="E327" s="511"/>
      <c r="F327" s="511"/>
      <c r="G327" s="511"/>
      <c r="H327" s="511"/>
      <c r="I327" s="511"/>
      <c r="J327" s="511"/>
      <c r="K327" s="511"/>
      <c r="L327" s="511"/>
      <c r="M327" s="511"/>
      <c r="N327" s="511"/>
      <c r="O327" s="412"/>
      <c r="P327" s="412"/>
      <c r="Q327" s="412"/>
      <c r="R327" s="412"/>
      <c r="S327" s="412"/>
      <c r="T327" s="412"/>
      <c r="U327" s="412"/>
      <c r="V327" s="412"/>
      <c r="W327" s="412"/>
      <c r="X327" s="412"/>
      <c r="Y327" s="412"/>
      <c r="Z327" s="412"/>
      <c r="AA327" s="412"/>
      <c r="AB327" s="412"/>
      <c r="AC327" s="412"/>
      <c r="AD327" s="412"/>
      <c r="AE327" s="412"/>
      <c r="AF327" s="412"/>
      <c r="AG327" s="412"/>
      <c r="AH327" s="412"/>
      <c r="AI327" s="412"/>
      <c r="AJ327" s="412"/>
      <c r="AK327" s="412"/>
      <c r="AL327" s="412"/>
      <c r="AM327" s="412"/>
      <c r="AN327" s="412"/>
      <c r="AO327" s="412"/>
      <c r="AP327" s="412"/>
      <c r="AQ327" s="412"/>
      <c r="AR327" s="412"/>
      <c r="AS327" s="412"/>
      <c r="AT327" s="412"/>
      <c r="AU327" s="412"/>
    </row>
    <row r="328" spans="1:47" ht="11.25" customHeight="1" x14ac:dyDescent="0.25">
      <c r="A328" s="414"/>
      <c r="B328" s="512" t="s">
        <v>365</v>
      </c>
      <c r="C328" s="859"/>
      <c r="D328" s="859"/>
      <c r="E328" s="859"/>
      <c r="F328" s="859"/>
      <c r="G328" s="859"/>
      <c r="H328" s="860" t="s">
        <v>1652</v>
      </c>
      <c r="I328" s="860"/>
      <c r="J328" s="860"/>
      <c r="K328" s="860"/>
      <c r="L328" s="860"/>
      <c r="M328" s="412"/>
      <c r="N328" s="412"/>
      <c r="O328" s="412"/>
      <c r="P328" s="412"/>
      <c r="Q328" s="412"/>
      <c r="R328" s="412"/>
      <c r="S328" s="412"/>
      <c r="T328" s="412"/>
      <c r="U328" s="412"/>
      <c r="V328" s="420"/>
      <c r="W328" s="420"/>
      <c r="X328" s="420"/>
      <c r="Y328" s="420"/>
      <c r="Z328" s="420"/>
      <c r="AA328" s="420"/>
      <c r="AB328" s="420"/>
      <c r="AC328" s="420"/>
      <c r="AD328" s="420"/>
      <c r="AE328" s="420"/>
      <c r="AF328" s="420"/>
      <c r="AG328" s="420"/>
      <c r="AH328" s="420"/>
      <c r="AI328" s="420"/>
      <c r="AJ328" s="420"/>
      <c r="AK328" s="420"/>
      <c r="AL328" s="420"/>
      <c r="AM328" s="420"/>
      <c r="AN328" s="420"/>
      <c r="AO328" s="420"/>
      <c r="AP328" s="420"/>
      <c r="AQ328" s="420"/>
      <c r="AR328" s="420" t="s">
        <v>10</v>
      </c>
      <c r="AS328" s="420" t="s">
        <v>1652</v>
      </c>
      <c r="AT328" s="420"/>
      <c r="AU328" s="420"/>
    </row>
    <row r="329" spans="1:47" ht="11.25" customHeight="1" x14ac:dyDescent="0.2">
      <c r="A329" s="418"/>
      <c r="B329" s="512"/>
      <c r="C329" s="858" t="s">
        <v>367</v>
      </c>
      <c r="D329" s="858"/>
      <c r="E329" s="858"/>
      <c r="F329" s="858"/>
      <c r="G329" s="858"/>
      <c r="H329" s="858"/>
      <c r="I329" s="858"/>
      <c r="J329" s="858"/>
      <c r="K329" s="858"/>
      <c r="L329" s="858"/>
      <c r="M329" s="513"/>
      <c r="N329" s="513"/>
      <c r="O329" s="513"/>
      <c r="P329" s="513"/>
      <c r="Q329" s="513"/>
      <c r="R329" s="513"/>
      <c r="S329" s="513"/>
      <c r="T329" s="513"/>
      <c r="U329" s="513"/>
      <c r="V329" s="514"/>
      <c r="W329" s="514"/>
      <c r="X329" s="514"/>
      <c r="Y329" s="514"/>
      <c r="Z329" s="514"/>
      <c r="AA329" s="514"/>
      <c r="AB329" s="514"/>
      <c r="AC329" s="514"/>
      <c r="AD329" s="514"/>
      <c r="AE329" s="514"/>
      <c r="AF329" s="514"/>
      <c r="AG329" s="514"/>
      <c r="AH329" s="514"/>
      <c r="AI329" s="514"/>
      <c r="AJ329" s="514"/>
      <c r="AK329" s="514"/>
      <c r="AL329" s="514"/>
      <c r="AM329" s="514"/>
      <c r="AN329" s="514"/>
      <c r="AO329" s="514"/>
      <c r="AP329" s="514"/>
      <c r="AQ329" s="514"/>
      <c r="AR329" s="514"/>
      <c r="AS329" s="514"/>
      <c r="AT329" s="514"/>
      <c r="AU329" s="514"/>
    </row>
    <row r="330" spans="1:47" ht="11.25" customHeight="1" x14ac:dyDescent="0.25">
      <c r="A330" s="414"/>
      <c r="B330" s="512" t="s">
        <v>368</v>
      </c>
      <c r="C330" s="859"/>
      <c r="D330" s="859"/>
      <c r="E330" s="859"/>
      <c r="F330" s="859"/>
      <c r="G330" s="859"/>
      <c r="H330" s="860" t="s">
        <v>690</v>
      </c>
      <c r="I330" s="860"/>
      <c r="J330" s="860"/>
      <c r="K330" s="860"/>
      <c r="L330" s="860"/>
      <c r="M330" s="412"/>
      <c r="N330" s="412"/>
      <c r="O330" s="412"/>
      <c r="P330" s="412"/>
      <c r="Q330" s="412"/>
      <c r="R330" s="412"/>
      <c r="S330" s="412"/>
      <c r="T330" s="412"/>
      <c r="U330" s="412"/>
      <c r="V330" s="420"/>
      <c r="W330" s="420"/>
      <c r="X330" s="420"/>
      <c r="Y330" s="420"/>
      <c r="Z330" s="420"/>
      <c r="AA330" s="420"/>
      <c r="AB330" s="420"/>
      <c r="AC330" s="420"/>
      <c r="AD330" s="420"/>
      <c r="AE330" s="420"/>
      <c r="AF330" s="420"/>
      <c r="AG330" s="420"/>
      <c r="AH330" s="420"/>
      <c r="AI330" s="420"/>
      <c r="AJ330" s="420"/>
      <c r="AK330" s="420"/>
      <c r="AL330" s="420"/>
      <c r="AM330" s="420"/>
      <c r="AN330" s="420"/>
      <c r="AO330" s="420"/>
      <c r="AP330" s="420"/>
      <c r="AQ330" s="420"/>
      <c r="AR330" s="420"/>
      <c r="AS330" s="420"/>
      <c r="AT330" s="420" t="s">
        <v>10</v>
      </c>
      <c r="AU330" s="420" t="s">
        <v>690</v>
      </c>
    </row>
    <row r="331" spans="1:47" ht="11.25" customHeight="1" x14ac:dyDescent="0.2">
      <c r="A331" s="418"/>
      <c r="B331" s="513"/>
      <c r="C331" s="858" t="s">
        <v>367</v>
      </c>
      <c r="D331" s="858"/>
      <c r="E331" s="858"/>
      <c r="F331" s="858"/>
      <c r="G331" s="858"/>
      <c r="H331" s="858"/>
      <c r="I331" s="858"/>
      <c r="J331" s="858"/>
      <c r="K331" s="858"/>
      <c r="L331" s="858"/>
      <c r="M331" s="513"/>
      <c r="N331" s="513"/>
      <c r="O331" s="513"/>
      <c r="P331" s="513"/>
      <c r="Q331" s="513"/>
      <c r="R331" s="513"/>
      <c r="S331" s="513"/>
      <c r="T331" s="513"/>
      <c r="U331" s="513"/>
      <c r="V331" s="514"/>
      <c r="W331" s="514"/>
      <c r="X331" s="514"/>
      <c r="Y331" s="514"/>
      <c r="Z331" s="514"/>
      <c r="AA331" s="514"/>
      <c r="AB331" s="514"/>
      <c r="AC331" s="514"/>
      <c r="AD331" s="514"/>
      <c r="AE331" s="514"/>
      <c r="AF331" s="514"/>
      <c r="AG331" s="514"/>
      <c r="AH331" s="514"/>
      <c r="AI331" s="514"/>
      <c r="AJ331" s="514"/>
      <c r="AK331" s="514"/>
      <c r="AL331" s="514"/>
      <c r="AM331" s="514"/>
      <c r="AN331" s="514"/>
      <c r="AO331" s="514"/>
      <c r="AP331" s="514"/>
      <c r="AQ331" s="514"/>
      <c r="AR331" s="514"/>
      <c r="AS331" s="514"/>
      <c r="AT331" s="514"/>
      <c r="AU331" s="514"/>
    </row>
    <row r="332" spans="1:47" ht="11.25" customHeight="1" x14ac:dyDescent="0.2">
      <c r="A332" s="414"/>
      <c r="B332" s="416"/>
      <c r="C332" s="515"/>
      <c r="D332" s="515"/>
      <c r="E332" s="515"/>
      <c r="F332" s="515"/>
      <c r="G332" s="515"/>
      <c r="H332" s="515"/>
      <c r="I332" s="515"/>
      <c r="J332" s="515"/>
      <c r="K332" s="515"/>
      <c r="L332" s="515"/>
      <c r="M332" s="416"/>
      <c r="N332" s="416"/>
      <c r="O332" s="416"/>
      <c r="P332" s="416"/>
      <c r="Q332" s="416"/>
      <c r="R332" s="416"/>
      <c r="S332" s="416"/>
      <c r="T332" s="416"/>
      <c r="U332" s="416"/>
      <c r="V332" s="420"/>
      <c r="W332" s="420"/>
      <c r="X332" s="420"/>
      <c r="Y332" s="420"/>
      <c r="Z332" s="420"/>
      <c r="AA332" s="420"/>
      <c r="AB332" s="420"/>
      <c r="AC332" s="420"/>
      <c r="AD332" s="420"/>
      <c r="AE332" s="420"/>
      <c r="AF332" s="420"/>
      <c r="AG332" s="420"/>
      <c r="AH332" s="420"/>
      <c r="AI332" s="420"/>
      <c r="AJ332" s="420"/>
      <c r="AK332" s="420"/>
      <c r="AL332" s="420"/>
      <c r="AM332" s="420"/>
      <c r="AN332" s="420"/>
      <c r="AO332" s="420"/>
      <c r="AP332" s="420"/>
      <c r="AQ332" s="420"/>
      <c r="AR332" s="420"/>
      <c r="AS332" s="420"/>
      <c r="AT332" s="420"/>
      <c r="AU332" s="420"/>
    </row>
    <row r="333" spans="1:47" ht="11.25" customHeight="1" x14ac:dyDescent="0.25">
      <c r="A333" s="848" t="s">
        <v>370</v>
      </c>
      <c r="B333" s="848"/>
      <c r="C333" s="848"/>
      <c r="D333" s="848"/>
      <c r="E333" s="848"/>
      <c r="F333" s="848"/>
      <c r="G333" s="848"/>
      <c r="H333" s="848"/>
      <c r="I333" s="848"/>
      <c r="J333" s="848"/>
      <c r="K333" s="848"/>
      <c r="L333" s="848"/>
      <c r="M333" s="848"/>
      <c r="N333" s="848"/>
      <c r="O333" s="503"/>
      <c r="P333" s="503"/>
      <c r="Q333" s="412"/>
      <c r="R333" s="412"/>
      <c r="S333" s="412"/>
      <c r="T333" s="412"/>
      <c r="U333" s="412"/>
      <c r="V333" s="412"/>
      <c r="W333" s="412"/>
      <c r="X333" s="412"/>
      <c r="Y333" s="412"/>
      <c r="Z333" s="412"/>
      <c r="AA333" s="412"/>
      <c r="AB333" s="412"/>
      <c r="AC333" s="412"/>
      <c r="AD333" s="412"/>
      <c r="AE333" s="412"/>
      <c r="AF333" s="412"/>
      <c r="AG333" s="412"/>
      <c r="AH333" s="412"/>
      <c r="AI333" s="412"/>
      <c r="AJ333" s="412"/>
      <c r="AK333" s="412"/>
      <c r="AL333" s="412"/>
      <c r="AM333" s="412"/>
      <c r="AN333" s="412"/>
      <c r="AO333" s="412"/>
      <c r="AP333" s="412"/>
      <c r="AQ333" s="412"/>
      <c r="AR333" s="412"/>
      <c r="AS333" s="412"/>
      <c r="AT333" s="412"/>
      <c r="AU333" s="412"/>
    </row>
    <row r="334" spans="1:47" ht="11.25" customHeight="1" x14ac:dyDescent="0.25">
      <c r="A334" s="848" t="s">
        <v>371</v>
      </c>
      <c r="B334" s="848"/>
      <c r="C334" s="848"/>
      <c r="D334" s="848"/>
      <c r="E334" s="848"/>
      <c r="F334" s="848"/>
      <c r="G334" s="848"/>
      <c r="H334" s="848"/>
      <c r="I334" s="848"/>
      <c r="J334" s="848"/>
      <c r="K334" s="848"/>
      <c r="L334" s="848"/>
      <c r="M334" s="848"/>
      <c r="N334" s="848"/>
      <c r="O334" s="503"/>
      <c r="P334" s="503"/>
      <c r="Q334" s="412"/>
      <c r="R334" s="412"/>
      <c r="S334" s="412"/>
      <c r="T334" s="412"/>
      <c r="U334" s="412"/>
      <c r="V334" s="412"/>
      <c r="W334" s="412"/>
      <c r="X334" s="412"/>
      <c r="Y334" s="412"/>
      <c r="Z334" s="412"/>
      <c r="AA334" s="412"/>
      <c r="AB334" s="412"/>
      <c r="AC334" s="412"/>
      <c r="AD334" s="412"/>
      <c r="AE334" s="412"/>
      <c r="AF334" s="412"/>
      <c r="AG334" s="412"/>
      <c r="AH334" s="412"/>
      <c r="AI334" s="412"/>
      <c r="AJ334" s="412"/>
      <c r="AK334" s="412"/>
      <c r="AL334" s="412"/>
      <c r="AM334" s="412"/>
      <c r="AN334" s="412"/>
      <c r="AO334" s="412"/>
      <c r="AP334" s="412"/>
      <c r="AQ334" s="412"/>
      <c r="AR334" s="412"/>
      <c r="AS334" s="412"/>
      <c r="AT334" s="412"/>
      <c r="AU334" s="412"/>
    </row>
    <row r="335" spans="1:47" ht="11.25" customHeight="1" x14ac:dyDescent="0.25">
      <c r="A335" s="848" t="s">
        <v>372</v>
      </c>
      <c r="B335" s="848"/>
      <c r="C335" s="848"/>
      <c r="D335" s="848"/>
      <c r="E335" s="848"/>
      <c r="F335" s="848"/>
      <c r="G335" s="848"/>
      <c r="H335" s="848"/>
      <c r="I335" s="848"/>
      <c r="J335" s="848"/>
      <c r="K335" s="848"/>
      <c r="L335" s="848"/>
      <c r="M335" s="848"/>
      <c r="N335" s="848"/>
      <c r="O335" s="503"/>
      <c r="P335" s="503"/>
      <c r="Q335" s="412"/>
      <c r="R335" s="412"/>
      <c r="S335" s="412"/>
      <c r="T335" s="412"/>
      <c r="U335" s="412"/>
      <c r="V335" s="412"/>
      <c r="W335" s="412"/>
      <c r="X335" s="412"/>
      <c r="Y335" s="412"/>
      <c r="Z335" s="412"/>
      <c r="AA335" s="412"/>
      <c r="AB335" s="412"/>
      <c r="AC335" s="412"/>
      <c r="AD335" s="412"/>
      <c r="AE335" s="412"/>
      <c r="AF335" s="412"/>
      <c r="AG335" s="412"/>
      <c r="AH335" s="412"/>
      <c r="AI335" s="412"/>
      <c r="AJ335" s="412"/>
      <c r="AK335" s="412"/>
      <c r="AL335" s="412"/>
      <c r="AM335" s="412"/>
      <c r="AN335" s="412"/>
      <c r="AO335" s="412"/>
      <c r="AP335" s="412"/>
      <c r="AQ335" s="412"/>
      <c r="AR335" s="412"/>
      <c r="AS335" s="412"/>
      <c r="AT335" s="412"/>
      <c r="AU335" s="412"/>
    </row>
    <row r="336" spans="1:47" ht="11.25" customHeight="1" x14ac:dyDescent="0.25">
      <c r="A336" s="412"/>
      <c r="B336" s="412"/>
      <c r="C336" s="412"/>
      <c r="D336" s="412"/>
      <c r="E336" s="412"/>
      <c r="F336" s="412"/>
      <c r="G336" s="412"/>
      <c r="H336" s="412"/>
      <c r="I336" s="412"/>
      <c r="J336" s="412"/>
      <c r="K336" s="412"/>
      <c r="L336" s="412"/>
      <c r="M336" s="412"/>
      <c r="N336" s="412"/>
      <c r="O336" s="412"/>
      <c r="P336" s="412"/>
      <c r="Q336" s="412"/>
      <c r="R336" s="412"/>
      <c r="S336" s="412"/>
      <c r="T336" s="412"/>
      <c r="U336" s="412"/>
      <c r="V336" s="412"/>
      <c r="W336" s="412"/>
      <c r="X336" s="412"/>
      <c r="Y336" s="412"/>
      <c r="Z336" s="412"/>
      <c r="AA336" s="412"/>
      <c r="AB336" s="412"/>
      <c r="AC336" s="412"/>
      <c r="AD336" s="412"/>
      <c r="AE336" s="412"/>
      <c r="AF336" s="412"/>
      <c r="AG336" s="412"/>
      <c r="AH336" s="412"/>
      <c r="AI336" s="412"/>
      <c r="AJ336" s="412"/>
      <c r="AK336" s="412"/>
      <c r="AL336" s="412"/>
      <c r="AM336" s="412"/>
      <c r="AN336" s="412"/>
      <c r="AO336" s="412"/>
      <c r="AP336" s="412"/>
      <c r="AQ336" s="412"/>
      <c r="AR336" s="412"/>
      <c r="AS336" s="412"/>
      <c r="AT336" s="412"/>
      <c r="AU336" s="412"/>
    </row>
    <row r="337" spans="1:47" ht="11.25" customHeight="1" x14ac:dyDescent="0.25">
      <c r="A337" s="403"/>
      <c r="B337" s="516"/>
      <c r="C337" s="412"/>
      <c r="D337" s="516"/>
      <c r="E337" s="412"/>
      <c r="F337" s="516"/>
      <c r="G337" s="404"/>
      <c r="H337" s="404"/>
      <c r="I337" s="404"/>
      <c r="J337" s="404"/>
      <c r="K337" s="404"/>
      <c r="L337" s="404"/>
      <c r="M337" s="404"/>
      <c r="N337" s="404"/>
      <c r="O337" s="404"/>
      <c r="P337" s="404"/>
      <c r="Q337" s="404"/>
      <c r="R337" s="404"/>
      <c r="S337" s="404"/>
      <c r="T337" s="404"/>
      <c r="U337" s="404"/>
      <c r="V337" s="405"/>
      <c r="W337" s="405"/>
      <c r="X337" s="405"/>
      <c r="Y337" s="405"/>
      <c r="Z337" s="405"/>
      <c r="AA337" s="405"/>
      <c r="AB337" s="405"/>
      <c r="AC337" s="405"/>
      <c r="AD337" s="405"/>
      <c r="AE337" s="405"/>
      <c r="AF337" s="405"/>
      <c r="AG337" s="405"/>
      <c r="AH337" s="405"/>
      <c r="AI337" s="405"/>
      <c r="AJ337" s="405"/>
      <c r="AK337" s="405"/>
      <c r="AL337" s="405"/>
      <c r="AM337" s="405"/>
      <c r="AN337" s="405"/>
      <c r="AO337" s="405"/>
      <c r="AP337" s="405"/>
      <c r="AQ337" s="405"/>
      <c r="AR337" s="405"/>
      <c r="AS337" s="405"/>
      <c r="AT337" s="405"/>
      <c r="AU337" s="405"/>
    </row>
  </sheetData>
  <mergeCells count="32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15:K115"/>
    <mergeCell ref="C116:K116"/>
    <mergeCell ref="C117:K117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153:E153"/>
    <mergeCell ref="C154:E154"/>
    <mergeCell ref="C155:E155"/>
    <mergeCell ref="C156:E156"/>
    <mergeCell ref="C157:E157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63:E163"/>
    <mergeCell ref="C164:E164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7:K177"/>
    <mergeCell ref="C178:K178"/>
    <mergeCell ref="C169:E169"/>
    <mergeCell ref="C170:E170"/>
    <mergeCell ref="C171:E171"/>
    <mergeCell ref="C172:E172"/>
    <mergeCell ref="C184:K184"/>
    <mergeCell ref="C185:K185"/>
    <mergeCell ref="C186:K186"/>
    <mergeCell ref="C187:K187"/>
    <mergeCell ref="C188:K188"/>
    <mergeCell ref="C194:E194"/>
    <mergeCell ref="C195:E195"/>
    <mergeCell ref="C179:K179"/>
    <mergeCell ref="C180:K180"/>
    <mergeCell ref="C181:K181"/>
    <mergeCell ref="C182:K182"/>
    <mergeCell ref="C183:K183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50:K250"/>
    <mergeCell ref="C251:K251"/>
    <mergeCell ref="C252:K252"/>
    <mergeCell ref="C253:K253"/>
    <mergeCell ref="C254:K254"/>
    <mergeCell ref="C244:E244"/>
    <mergeCell ref="C245:E245"/>
    <mergeCell ref="C246:E246"/>
    <mergeCell ref="C247:E247"/>
    <mergeCell ref="C249:K249"/>
    <mergeCell ref="C260:K260"/>
    <mergeCell ref="C261:K261"/>
    <mergeCell ref="C262:K262"/>
    <mergeCell ref="A263:N263"/>
    <mergeCell ref="C264:E264"/>
    <mergeCell ref="C255:K255"/>
    <mergeCell ref="C256:K256"/>
    <mergeCell ref="C257:K257"/>
    <mergeCell ref="C258:K258"/>
    <mergeCell ref="C259:K259"/>
    <mergeCell ref="C295:E295"/>
    <mergeCell ref="C286:K286"/>
    <mergeCell ref="A287:N287"/>
    <mergeCell ref="C288:E288"/>
    <mergeCell ref="C289:E289"/>
    <mergeCell ref="C290:E290"/>
    <mergeCell ref="C281:K281"/>
    <mergeCell ref="C282:K282"/>
    <mergeCell ref="C283:K283"/>
    <mergeCell ref="C284:K284"/>
    <mergeCell ref="C285:K285"/>
    <mergeCell ref="C291:E291"/>
    <mergeCell ref="C292:E292"/>
    <mergeCell ref="C293:E293"/>
    <mergeCell ref="C294:E294"/>
    <mergeCell ref="C138:E138"/>
    <mergeCell ref="C139:E139"/>
    <mergeCell ref="C140:E140"/>
    <mergeCell ref="C141:E141"/>
    <mergeCell ref="C142:E142"/>
    <mergeCell ref="A20:N20"/>
    <mergeCell ref="A21:N21"/>
    <mergeCell ref="B23:F23"/>
    <mergeCell ref="B24:F24"/>
    <mergeCell ref="D26:F26"/>
    <mergeCell ref="C133:E133"/>
    <mergeCell ref="C134:E134"/>
    <mergeCell ref="C123:K123"/>
    <mergeCell ref="C124:K124"/>
    <mergeCell ref="C125:K125"/>
    <mergeCell ref="C126:K126"/>
    <mergeCell ref="A127:N127"/>
    <mergeCell ref="C118:K118"/>
    <mergeCell ref="C119:K119"/>
    <mergeCell ref="C120:K120"/>
    <mergeCell ref="C121:K121"/>
    <mergeCell ref="C122:K122"/>
    <mergeCell ref="C113:K113"/>
    <mergeCell ref="C114:K114"/>
    <mergeCell ref="C213:E213"/>
    <mergeCell ref="C204:E204"/>
    <mergeCell ref="C205:E205"/>
    <mergeCell ref="C206:E206"/>
    <mergeCell ref="C207:E207"/>
    <mergeCell ref="C208:E208"/>
    <mergeCell ref="C152:E15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96:E196"/>
    <mergeCell ref="C197:E197"/>
    <mergeCell ref="C198:E198"/>
    <mergeCell ref="C189:K189"/>
    <mergeCell ref="C190:K190"/>
    <mergeCell ref="A191:N191"/>
    <mergeCell ref="C192:E192"/>
    <mergeCell ref="C193:E193"/>
    <mergeCell ref="C199:E199"/>
    <mergeCell ref="C200:E200"/>
    <mergeCell ref="C201:E201"/>
    <mergeCell ref="C276:K276"/>
    <mergeCell ref="C277:K277"/>
    <mergeCell ref="C278:K278"/>
    <mergeCell ref="C279:K279"/>
    <mergeCell ref="C280:K280"/>
    <mergeCell ref="C270:E270"/>
    <mergeCell ref="C271:E271"/>
    <mergeCell ref="C273:K273"/>
    <mergeCell ref="C274:K274"/>
    <mergeCell ref="C275:K275"/>
    <mergeCell ref="C265:E265"/>
    <mergeCell ref="C266:E266"/>
    <mergeCell ref="C267:E267"/>
    <mergeCell ref="C268:E268"/>
    <mergeCell ref="C269:E269"/>
    <mergeCell ref="C202:E202"/>
    <mergeCell ref="C203:E203"/>
    <mergeCell ref="C209:E209"/>
    <mergeCell ref="C210:E210"/>
    <mergeCell ref="C211:E211"/>
    <mergeCell ref="C212:E212"/>
    <mergeCell ref="C322:K322"/>
    <mergeCell ref="C313:K313"/>
    <mergeCell ref="C314:K314"/>
    <mergeCell ref="C315:K315"/>
    <mergeCell ref="C316:K316"/>
    <mergeCell ref="C317:K317"/>
    <mergeCell ref="C301:K301"/>
    <mergeCell ref="C300:K300"/>
    <mergeCell ref="C307:K307"/>
    <mergeCell ref="C308:K308"/>
    <mergeCell ref="C309:K309"/>
    <mergeCell ref="C310:K310"/>
    <mergeCell ref="C312:K312"/>
    <mergeCell ref="C302:K302"/>
    <mergeCell ref="C303:K303"/>
    <mergeCell ref="C304:K304"/>
    <mergeCell ref="C305:K305"/>
    <mergeCell ref="C306:K306"/>
    <mergeCell ref="A13:N13"/>
    <mergeCell ref="A14:N14"/>
    <mergeCell ref="A16:N16"/>
    <mergeCell ref="A17:N17"/>
    <mergeCell ref="A18:N18"/>
    <mergeCell ref="A334:N334"/>
    <mergeCell ref="A335:N335"/>
    <mergeCell ref="C329:L329"/>
    <mergeCell ref="C330:G330"/>
    <mergeCell ref="H330:L330"/>
    <mergeCell ref="C331:L331"/>
    <mergeCell ref="A333:N333"/>
    <mergeCell ref="C323:K323"/>
    <mergeCell ref="C324:K324"/>
    <mergeCell ref="C325:K325"/>
    <mergeCell ref="C328:G328"/>
    <mergeCell ref="H328:L328"/>
    <mergeCell ref="C297:K297"/>
    <mergeCell ref="C298:K298"/>
    <mergeCell ref="C299:K299"/>
    <mergeCell ref="C318:K318"/>
    <mergeCell ref="C319:K319"/>
    <mergeCell ref="C320:K320"/>
    <mergeCell ref="C321:K3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  <rowBreaks count="1" manualBreakCount="1">
    <brk id="34" max="3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T169"/>
  <sheetViews>
    <sheetView topLeftCell="A111" workbookViewId="0">
      <selection activeCell="A165" sqref="A165:N165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64.1406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840" t="s">
        <v>691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691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628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628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726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727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727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728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663.77</v>
      </c>
      <c r="D28" s="26" t="s">
        <v>729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663.77</v>
      </c>
      <c r="D30" s="26" t="s">
        <v>729</v>
      </c>
      <c r="E30" s="27" t="s">
        <v>32</v>
      </c>
      <c r="G30" s="8" t="s">
        <v>36</v>
      </c>
      <c r="I30" s="8"/>
      <c r="J30" s="8"/>
      <c r="K30" s="8"/>
      <c r="L30" s="25">
        <v>0</v>
      </c>
      <c r="M30" s="33" t="s">
        <v>43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43</v>
      </c>
      <c r="E31" s="27" t="s">
        <v>32</v>
      </c>
      <c r="G31" s="8" t="s">
        <v>40</v>
      </c>
      <c r="I31" s="8"/>
      <c r="J31" s="8"/>
      <c r="K31" s="8"/>
      <c r="L31" s="850"/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>
        <v>61.08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730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730</v>
      </c>
    </row>
    <row r="40" spans="1:37" s="4" customFormat="1" ht="34.5" x14ac:dyDescent="0.25">
      <c r="A40" s="40" t="s">
        <v>60</v>
      </c>
      <c r="B40" s="41" t="s">
        <v>697</v>
      </c>
      <c r="C40" s="847" t="s">
        <v>698</v>
      </c>
      <c r="D40" s="847"/>
      <c r="E40" s="847"/>
      <c r="F40" s="42" t="s">
        <v>84</v>
      </c>
      <c r="G40" s="43">
        <v>0.22040000000000001</v>
      </c>
      <c r="H40" s="44">
        <v>1</v>
      </c>
      <c r="I40" s="135">
        <v>0.22040000000000001</v>
      </c>
      <c r="J40" s="46"/>
      <c r="K40" s="43"/>
      <c r="L40" s="46"/>
      <c r="M40" s="43"/>
      <c r="N40" s="47"/>
      <c r="AF40" s="39"/>
      <c r="AG40" s="48" t="s">
        <v>698</v>
      </c>
    </row>
    <row r="41" spans="1:37" s="4" customFormat="1" ht="22.5" x14ac:dyDescent="0.25">
      <c r="A41" s="49"/>
      <c r="B41" s="50" t="s">
        <v>699</v>
      </c>
      <c r="C41" s="848" t="s">
        <v>65</v>
      </c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9"/>
      <c r="AF41" s="39"/>
      <c r="AG41" s="48"/>
      <c r="AH41" s="3" t="s">
        <v>65</v>
      </c>
    </row>
    <row r="42" spans="1:37" s="4" customFormat="1" ht="15" x14ac:dyDescent="0.25">
      <c r="A42" s="51"/>
      <c r="B42" s="50" t="s">
        <v>67</v>
      </c>
      <c r="C42" s="853" t="s">
        <v>68</v>
      </c>
      <c r="D42" s="853"/>
      <c r="E42" s="853"/>
      <c r="F42" s="53"/>
      <c r="G42" s="54"/>
      <c r="H42" s="54"/>
      <c r="I42" s="54"/>
      <c r="J42" s="57">
        <v>391.73</v>
      </c>
      <c r="K42" s="56">
        <v>1.1499999999999999</v>
      </c>
      <c r="L42" s="57">
        <v>99.29</v>
      </c>
      <c r="M42" s="54"/>
      <c r="N42" s="59"/>
      <c r="AF42" s="39"/>
      <c r="AG42" s="48"/>
      <c r="AI42" s="3" t="s">
        <v>68</v>
      </c>
    </row>
    <row r="43" spans="1:37" s="4" customFormat="1" ht="15" x14ac:dyDescent="0.25">
      <c r="A43" s="51"/>
      <c r="B43" s="50" t="s">
        <v>69</v>
      </c>
      <c r="C43" s="853" t="s">
        <v>70</v>
      </c>
      <c r="D43" s="853"/>
      <c r="E43" s="853"/>
      <c r="F43" s="53"/>
      <c r="G43" s="54"/>
      <c r="H43" s="54"/>
      <c r="I43" s="54"/>
      <c r="J43" s="57">
        <v>39.83</v>
      </c>
      <c r="K43" s="56">
        <v>1.1499999999999999</v>
      </c>
      <c r="L43" s="57">
        <v>10.1</v>
      </c>
      <c r="M43" s="56">
        <v>35.42</v>
      </c>
      <c r="N43" s="133">
        <v>357.74</v>
      </c>
      <c r="AF43" s="39"/>
      <c r="AG43" s="48"/>
      <c r="AI43" s="3" t="s">
        <v>70</v>
      </c>
    </row>
    <row r="44" spans="1:37" s="4" customFormat="1" ht="15" x14ac:dyDescent="0.25">
      <c r="A44" s="60"/>
      <c r="B44" s="50"/>
      <c r="C44" s="853" t="s">
        <v>73</v>
      </c>
      <c r="D44" s="853"/>
      <c r="E44" s="853"/>
      <c r="F44" s="53" t="s">
        <v>72</v>
      </c>
      <c r="G44" s="56">
        <v>2.95</v>
      </c>
      <c r="H44" s="56">
        <v>1.1499999999999999</v>
      </c>
      <c r="I44" s="132">
        <v>0.74770700000000001</v>
      </c>
      <c r="J44" s="63"/>
      <c r="K44" s="54"/>
      <c r="L44" s="63"/>
      <c r="M44" s="54"/>
      <c r="N44" s="59"/>
      <c r="AF44" s="39"/>
      <c r="AG44" s="48"/>
      <c r="AJ44" s="3" t="s">
        <v>73</v>
      </c>
    </row>
    <row r="45" spans="1:37" s="4" customFormat="1" ht="15" x14ac:dyDescent="0.25">
      <c r="A45" s="51"/>
      <c r="B45" s="50"/>
      <c r="C45" s="854" t="s">
        <v>74</v>
      </c>
      <c r="D45" s="854"/>
      <c r="E45" s="854"/>
      <c r="F45" s="65"/>
      <c r="G45" s="66"/>
      <c r="H45" s="66"/>
      <c r="I45" s="66"/>
      <c r="J45" s="68">
        <v>391.73</v>
      </c>
      <c r="K45" s="66"/>
      <c r="L45" s="68">
        <v>99.29</v>
      </c>
      <c r="M45" s="66"/>
      <c r="N45" s="69"/>
      <c r="AF45" s="39"/>
      <c r="AG45" s="48"/>
      <c r="AK45" s="3" t="s">
        <v>74</v>
      </c>
    </row>
    <row r="46" spans="1:37" s="4" customFormat="1" ht="15" x14ac:dyDescent="0.25">
      <c r="A46" s="60"/>
      <c r="B46" s="50"/>
      <c r="C46" s="853" t="s">
        <v>75</v>
      </c>
      <c r="D46" s="853"/>
      <c r="E46" s="853"/>
      <c r="F46" s="53"/>
      <c r="G46" s="54"/>
      <c r="H46" s="54"/>
      <c r="I46" s="54"/>
      <c r="J46" s="63"/>
      <c r="K46" s="54"/>
      <c r="L46" s="57">
        <v>10.1</v>
      </c>
      <c r="M46" s="54"/>
      <c r="N46" s="133">
        <v>357.74</v>
      </c>
      <c r="AF46" s="39"/>
      <c r="AG46" s="48"/>
      <c r="AJ46" s="3" t="s">
        <v>75</v>
      </c>
    </row>
    <row r="47" spans="1:37" s="4" customFormat="1" ht="23.25" x14ac:dyDescent="0.25">
      <c r="A47" s="60"/>
      <c r="B47" s="50" t="s">
        <v>88</v>
      </c>
      <c r="C47" s="853" t="s">
        <v>89</v>
      </c>
      <c r="D47" s="853"/>
      <c r="E47" s="853"/>
      <c r="F47" s="53" t="s">
        <v>78</v>
      </c>
      <c r="G47" s="70">
        <v>92</v>
      </c>
      <c r="H47" s="54"/>
      <c r="I47" s="70">
        <v>92</v>
      </c>
      <c r="J47" s="63"/>
      <c r="K47" s="54"/>
      <c r="L47" s="57">
        <v>9.2899999999999991</v>
      </c>
      <c r="M47" s="54"/>
      <c r="N47" s="133">
        <v>329.12</v>
      </c>
      <c r="AF47" s="39"/>
      <c r="AG47" s="48"/>
      <c r="AJ47" s="3" t="s">
        <v>89</v>
      </c>
    </row>
    <row r="48" spans="1:37" s="4" customFormat="1" ht="23.25" x14ac:dyDescent="0.25">
      <c r="A48" s="60"/>
      <c r="B48" s="50" t="s">
        <v>90</v>
      </c>
      <c r="C48" s="853" t="s">
        <v>91</v>
      </c>
      <c r="D48" s="853"/>
      <c r="E48" s="853"/>
      <c r="F48" s="53" t="s">
        <v>78</v>
      </c>
      <c r="G48" s="70">
        <v>46</v>
      </c>
      <c r="H48" s="54"/>
      <c r="I48" s="70">
        <v>46</v>
      </c>
      <c r="J48" s="63"/>
      <c r="K48" s="54"/>
      <c r="L48" s="57">
        <v>4.6500000000000004</v>
      </c>
      <c r="M48" s="54"/>
      <c r="N48" s="133">
        <v>164.56</v>
      </c>
      <c r="AF48" s="39"/>
      <c r="AG48" s="48"/>
      <c r="AJ48" s="3" t="s">
        <v>91</v>
      </c>
    </row>
    <row r="49" spans="1:38" s="4" customFormat="1" ht="15" x14ac:dyDescent="0.25">
      <c r="A49" s="71"/>
      <c r="B49" s="72"/>
      <c r="C49" s="847" t="s">
        <v>81</v>
      </c>
      <c r="D49" s="847"/>
      <c r="E49" s="847"/>
      <c r="F49" s="42"/>
      <c r="G49" s="43"/>
      <c r="H49" s="43"/>
      <c r="I49" s="43"/>
      <c r="J49" s="46"/>
      <c r="K49" s="43"/>
      <c r="L49" s="131">
        <v>113.23</v>
      </c>
      <c r="M49" s="66"/>
      <c r="N49" s="47"/>
      <c r="AF49" s="39"/>
      <c r="AG49" s="48"/>
      <c r="AL49" s="48" t="s">
        <v>81</v>
      </c>
    </row>
    <row r="50" spans="1:38" s="4" customFormat="1" ht="34.5" x14ac:dyDescent="0.25">
      <c r="A50" s="40" t="s">
        <v>67</v>
      </c>
      <c r="B50" s="41" t="s">
        <v>700</v>
      </c>
      <c r="C50" s="847" t="s">
        <v>701</v>
      </c>
      <c r="D50" s="847"/>
      <c r="E50" s="847"/>
      <c r="F50" s="42" t="s">
        <v>84</v>
      </c>
      <c r="G50" s="43">
        <v>0.22040000000000001</v>
      </c>
      <c r="H50" s="44">
        <v>1</v>
      </c>
      <c r="I50" s="135">
        <v>0.22040000000000001</v>
      </c>
      <c r="J50" s="46"/>
      <c r="K50" s="43"/>
      <c r="L50" s="46"/>
      <c r="M50" s="43"/>
      <c r="N50" s="47"/>
      <c r="AF50" s="39"/>
      <c r="AG50" s="48" t="s">
        <v>701</v>
      </c>
      <c r="AL50" s="48"/>
    </row>
    <row r="51" spans="1:38" s="4" customFormat="1" ht="22.5" x14ac:dyDescent="0.25">
      <c r="A51" s="49"/>
      <c r="B51" s="50" t="s">
        <v>699</v>
      </c>
      <c r="C51" s="848" t="s">
        <v>65</v>
      </c>
      <c r="D51" s="848"/>
      <c r="E51" s="848"/>
      <c r="F51" s="848"/>
      <c r="G51" s="848"/>
      <c r="H51" s="848"/>
      <c r="I51" s="848"/>
      <c r="J51" s="848"/>
      <c r="K51" s="848"/>
      <c r="L51" s="848"/>
      <c r="M51" s="848"/>
      <c r="N51" s="849"/>
      <c r="AF51" s="39"/>
      <c r="AG51" s="48"/>
      <c r="AH51" s="3" t="s">
        <v>65</v>
      </c>
      <c r="AL51" s="48"/>
    </row>
    <row r="52" spans="1:38" s="4" customFormat="1" ht="15" x14ac:dyDescent="0.25">
      <c r="A52" s="51"/>
      <c r="B52" s="50" t="s">
        <v>67</v>
      </c>
      <c r="C52" s="853" t="s">
        <v>68</v>
      </c>
      <c r="D52" s="853"/>
      <c r="E52" s="853"/>
      <c r="F52" s="53"/>
      <c r="G52" s="54"/>
      <c r="H52" s="54"/>
      <c r="I52" s="54"/>
      <c r="J52" s="57">
        <v>351.89</v>
      </c>
      <c r="K52" s="56">
        <v>1.1499999999999999</v>
      </c>
      <c r="L52" s="57">
        <v>89.19</v>
      </c>
      <c r="M52" s="54"/>
      <c r="N52" s="59"/>
      <c r="AF52" s="39"/>
      <c r="AG52" s="48"/>
      <c r="AI52" s="3" t="s">
        <v>68</v>
      </c>
      <c r="AL52" s="48"/>
    </row>
    <row r="53" spans="1:38" s="4" customFormat="1" ht="15" x14ac:dyDescent="0.25">
      <c r="A53" s="51"/>
      <c r="B53" s="50" t="s">
        <v>69</v>
      </c>
      <c r="C53" s="853" t="s">
        <v>70</v>
      </c>
      <c r="D53" s="853"/>
      <c r="E53" s="853"/>
      <c r="F53" s="53"/>
      <c r="G53" s="54"/>
      <c r="H53" s="54"/>
      <c r="I53" s="54"/>
      <c r="J53" s="57">
        <v>35.78</v>
      </c>
      <c r="K53" s="56">
        <v>1.1499999999999999</v>
      </c>
      <c r="L53" s="57">
        <v>9.07</v>
      </c>
      <c r="M53" s="56">
        <v>35.42</v>
      </c>
      <c r="N53" s="133">
        <v>321.26</v>
      </c>
      <c r="AF53" s="39"/>
      <c r="AG53" s="48"/>
      <c r="AI53" s="3" t="s">
        <v>70</v>
      </c>
      <c r="AL53" s="48"/>
    </row>
    <row r="54" spans="1:38" s="4" customFormat="1" ht="15" x14ac:dyDescent="0.25">
      <c r="A54" s="60"/>
      <c r="B54" s="50"/>
      <c r="C54" s="853" t="s">
        <v>73</v>
      </c>
      <c r="D54" s="853"/>
      <c r="E54" s="853"/>
      <c r="F54" s="53" t="s">
        <v>72</v>
      </c>
      <c r="G54" s="56">
        <v>2.65</v>
      </c>
      <c r="H54" s="56">
        <v>1.1499999999999999</v>
      </c>
      <c r="I54" s="132">
        <v>0.67166899999999996</v>
      </c>
      <c r="J54" s="63"/>
      <c r="K54" s="54"/>
      <c r="L54" s="63"/>
      <c r="M54" s="54"/>
      <c r="N54" s="59"/>
      <c r="AF54" s="39"/>
      <c r="AG54" s="48"/>
      <c r="AJ54" s="3" t="s">
        <v>73</v>
      </c>
      <c r="AL54" s="48"/>
    </row>
    <row r="55" spans="1:38" s="4" customFormat="1" ht="15" x14ac:dyDescent="0.25">
      <c r="A55" s="51"/>
      <c r="B55" s="50"/>
      <c r="C55" s="854" t="s">
        <v>74</v>
      </c>
      <c r="D55" s="854"/>
      <c r="E55" s="854"/>
      <c r="F55" s="65"/>
      <c r="G55" s="66"/>
      <c r="H55" s="66"/>
      <c r="I55" s="66"/>
      <c r="J55" s="68">
        <v>351.89</v>
      </c>
      <c r="K55" s="66"/>
      <c r="L55" s="68">
        <v>89.19</v>
      </c>
      <c r="M55" s="66"/>
      <c r="N55" s="69"/>
      <c r="AF55" s="39"/>
      <c r="AG55" s="48"/>
      <c r="AK55" s="3" t="s">
        <v>74</v>
      </c>
      <c r="AL55" s="48"/>
    </row>
    <row r="56" spans="1:38" s="4" customFormat="1" ht="15" x14ac:dyDescent="0.25">
      <c r="A56" s="60"/>
      <c r="B56" s="50"/>
      <c r="C56" s="853" t="s">
        <v>75</v>
      </c>
      <c r="D56" s="853"/>
      <c r="E56" s="853"/>
      <c r="F56" s="53"/>
      <c r="G56" s="54"/>
      <c r="H56" s="54"/>
      <c r="I56" s="54"/>
      <c r="J56" s="63"/>
      <c r="K56" s="54"/>
      <c r="L56" s="57">
        <v>9.07</v>
      </c>
      <c r="M56" s="54"/>
      <c r="N56" s="133">
        <v>321.26</v>
      </c>
      <c r="AF56" s="39"/>
      <c r="AG56" s="48"/>
      <c r="AJ56" s="3" t="s">
        <v>75</v>
      </c>
      <c r="AL56" s="48"/>
    </row>
    <row r="57" spans="1:38" s="4" customFormat="1" ht="23.25" x14ac:dyDescent="0.25">
      <c r="A57" s="60"/>
      <c r="B57" s="50" t="s">
        <v>88</v>
      </c>
      <c r="C57" s="853" t="s">
        <v>89</v>
      </c>
      <c r="D57" s="853"/>
      <c r="E57" s="853"/>
      <c r="F57" s="53" t="s">
        <v>78</v>
      </c>
      <c r="G57" s="70">
        <v>92</v>
      </c>
      <c r="H57" s="54"/>
      <c r="I57" s="70">
        <v>92</v>
      </c>
      <c r="J57" s="63"/>
      <c r="K57" s="54"/>
      <c r="L57" s="57">
        <v>8.34</v>
      </c>
      <c r="M57" s="54"/>
      <c r="N57" s="133">
        <v>295.56</v>
      </c>
      <c r="AF57" s="39"/>
      <c r="AG57" s="48"/>
      <c r="AJ57" s="3" t="s">
        <v>89</v>
      </c>
      <c r="AL57" s="48"/>
    </row>
    <row r="58" spans="1:38" s="4" customFormat="1" ht="23.25" x14ac:dyDescent="0.25">
      <c r="A58" s="60"/>
      <c r="B58" s="50" t="s">
        <v>90</v>
      </c>
      <c r="C58" s="853" t="s">
        <v>91</v>
      </c>
      <c r="D58" s="853"/>
      <c r="E58" s="853"/>
      <c r="F58" s="53" t="s">
        <v>78</v>
      </c>
      <c r="G58" s="70">
        <v>46</v>
      </c>
      <c r="H58" s="54"/>
      <c r="I58" s="70">
        <v>46</v>
      </c>
      <c r="J58" s="63"/>
      <c r="K58" s="54"/>
      <c r="L58" s="57">
        <v>4.17</v>
      </c>
      <c r="M58" s="54"/>
      <c r="N58" s="133">
        <v>147.78</v>
      </c>
      <c r="AF58" s="39"/>
      <c r="AG58" s="48"/>
      <c r="AJ58" s="3" t="s">
        <v>91</v>
      </c>
      <c r="AL58" s="48"/>
    </row>
    <row r="59" spans="1:38" s="4" customFormat="1" ht="15" x14ac:dyDescent="0.25">
      <c r="A59" s="71"/>
      <c r="B59" s="72"/>
      <c r="C59" s="847" t="s">
        <v>81</v>
      </c>
      <c r="D59" s="847"/>
      <c r="E59" s="847"/>
      <c r="F59" s="42"/>
      <c r="G59" s="43"/>
      <c r="H59" s="43"/>
      <c r="I59" s="43"/>
      <c r="J59" s="46"/>
      <c r="K59" s="43"/>
      <c r="L59" s="131">
        <v>101.7</v>
      </c>
      <c r="M59" s="66"/>
      <c r="N59" s="47"/>
      <c r="AF59" s="39"/>
      <c r="AG59" s="48"/>
      <c r="AL59" s="48" t="s">
        <v>81</v>
      </c>
    </row>
    <row r="60" spans="1:38" s="4" customFormat="1" ht="57" x14ac:dyDescent="0.25">
      <c r="A60" s="40" t="s">
        <v>69</v>
      </c>
      <c r="B60" s="41" t="s">
        <v>643</v>
      </c>
      <c r="C60" s="847" t="s">
        <v>702</v>
      </c>
      <c r="D60" s="847"/>
      <c r="E60" s="847"/>
      <c r="F60" s="42" t="s">
        <v>84</v>
      </c>
      <c r="G60" s="43">
        <v>0.22040000000000001</v>
      </c>
      <c r="H60" s="44">
        <v>1</v>
      </c>
      <c r="I60" s="135">
        <v>0.22040000000000001</v>
      </c>
      <c r="J60" s="46"/>
      <c r="K60" s="43"/>
      <c r="L60" s="46"/>
      <c r="M60" s="43"/>
      <c r="N60" s="47"/>
      <c r="AF60" s="39"/>
      <c r="AG60" s="48" t="s">
        <v>702</v>
      </c>
      <c r="AL60" s="48"/>
    </row>
    <row r="61" spans="1:38" s="4" customFormat="1" ht="22.5" x14ac:dyDescent="0.25">
      <c r="A61" s="49"/>
      <c r="B61" s="50" t="s">
        <v>699</v>
      </c>
      <c r="C61" s="848" t="s">
        <v>65</v>
      </c>
      <c r="D61" s="848"/>
      <c r="E61" s="848"/>
      <c r="F61" s="848"/>
      <c r="G61" s="848"/>
      <c r="H61" s="848"/>
      <c r="I61" s="848"/>
      <c r="J61" s="848"/>
      <c r="K61" s="848"/>
      <c r="L61" s="848"/>
      <c r="M61" s="848"/>
      <c r="N61" s="849"/>
      <c r="AF61" s="39"/>
      <c r="AG61" s="48"/>
      <c r="AH61" s="3" t="s">
        <v>65</v>
      </c>
      <c r="AL61" s="48"/>
    </row>
    <row r="62" spans="1:38" s="4" customFormat="1" ht="15" x14ac:dyDescent="0.25">
      <c r="A62" s="51"/>
      <c r="B62" s="50" t="s">
        <v>67</v>
      </c>
      <c r="C62" s="853" t="s">
        <v>68</v>
      </c>
      <c r="D62" s="853"/>
      <c r="E62" s="853"/>
      <c r="F62" s="53"/>
      <c r="G62" s="54"/>
      <c r="H62" s="54"/>
      <c r="I62" s="54"/>
      <c r="J62" s="55">
        <v>2766.48</v>
      </c>
      <c r="K62" s="56">
        <v>1.1499999999999999</v>
      </c>
      <c r="L62" s="57">
        <v>701.19</v>
      </c>
      <c r="M62" s="54"/>
      <c r="N62" s="59"/>
      <c r="AF62" s="39"/>
      <c r="AG62" s="48"/>
      <c r="AI62" s="3" t="s">
        <v>68</v>
      </c>
      <c r="AL62" s="48"/>
    </row>
    <row r="63" spans="1:38" s="4" customFormat="1" ht="15" x14ac:dyDescent="0.25">
      <c r="A63" s="51"/>
      <c r="B63" s="50" t="s">
        <v>69</v>
      </c>
      <c r="C63" s="853" t="s">
        <v>70</v>
      </c>
      <c r="D63" s="853"/>
      <c r="E63" s="853"/>
      <c r="F63" s="53"/>
      <c r="G63" s="54"/>
      <c r="H63" s="54"/>
      <c r="I63" s="54"/>
      <c r="J63" s="57">
        <v>324</v>
      </c>
      <c r="K63" s="56">
        <v>1.1499999999999999</v>
      </c>
      <c r="L63" s="57">
        <v>82.12</v>
      </c>
      <c r="M63" s="56">
        <v>35.42</v>
      </c>
      <c r="N63" s="58">
        <v>2908.69</v>
      </c>
      <c r="AF63" s="39"/>
      <c r="AG63" s="48"/>
      <c r="AI63" s="3" t="s">
        <v>70</v>
      </c>
      <c r="AL63" s="48"/>
    </row>
    <row r="64" spans="1:38" s="4" customFormat="1" ht="15" x14ac:dyDescent="0.25">
      <c r="A64" s="60"/>
      <c r="B64" s="50"/>
      <c r="C64" s="853" t="s">
        <v>73</v>
      </c>
      <c r="D64" s="853"/>
      <c r="E64" s="853"/>
      <c r="F64" s="53" t="s">
        <v>72</v>
      </c>
      <c r="G64" s="70">
        <v>24</v>
      </c>
      <c r="H64" s="56">
        <v>1.1499999999999999</v>
      </c>
      <c r="I64" s="64">
        <v>6.0830399999999996</v>
      </c>
      <c r="J64" s="63"/>
      <c r="K64" s="54"/>
      <c r="L64" s="63"/>
      <c r="M64" s="54"/>
      <c r="N64" s="59"/>
      <c r="AF64" s="39"/>
      <c r="AG64" s="48"/>
      <c r="AJ64" s="3" t="s">
        <v>73</v>
      </c>
      <c r="AL64" s="48"/>
    </row>
    <row r="65" spans="1:39" s="4" customFormat="1" ht="15" x14ac:dyDescent="0.25">
      <c r="A65" s="51"/>
      <c r="B65" s="50"/>
      <c r="C65" s="854" t="s">
        <v>74</v>
      </c>
      <c r="D65" s="854"/>
      <c r="E65" s="854"/>
      <c r="F65" s="65"/>
      <c r="G65" s="66"/>
      <c r="H65" s="66"/>
      <c r="I65" s="66"/>
      <c r="J65" s="67">
        <v>2766.48</v>
      </c>
      <c r="K65" s="66"/>
      <c r="L65" s="68">
        <v>701.19</v>
      </c>
      <c r="M65" s="66"/>
      <c r="N65" s="69"/>
      <c r="AF65" s="39"/>
      <c r="AG65" s="48"/>
      <c r="AK65" s="3" t="s">
        <v>74</v>
      </c>
      <c r="AL65" s="48"/>
    </row>
    <row r="66" spans="1:39" s="4" customFormat="1" ht="15" x14ac:dyDescent="0.25">
      <c r="A66" s="60"/>
      <c r="B66" s="50"/>
      <c r="C66" s="853" t="s">
        <v>75</v>
      </c>
      <c r="D66" s="853"/>
      <c r="E66" s="853"/>
      <c r="F66" s="53"/>
      <c r="G66" s="54"/>
      <c r="H66" s="54"/>
      <c r="I66" s="54"/>
      <c r="J66" s="63"/>
      <c r="K66" s="54"/>
      <c r="L66" s="57">
        <v>82.12</v>
      </c>
      <c r="M66" s="54"/>
      <c r="N66" s="58">
        <v>2908.69</v>
      </c>
      <c r="AF66" s="39"/>
      <c r="AG66" s="48"/>
      <c r="AJ66" s="3" t="s">
        <v>75</v>
      </c>
      <c r="AL66" s="48"/>
    </row>
    <row r="67" spans="1:39" s="4" customFormat="1" ht="23.25" x14ac:dyDescent="0.25">
      <c r="A67" s="60"/>
      <c r="B67" s="50" t="s">
        <v>88</v>
      </c>
      <c r="C67" s="853" t="s">
        <v>89</v>
      </c>
      <c r="D67" s="853"/>
      <c r="E67" s="853"/>
      <c r="F67" s="53" t="s">
        <v>78</v>
      </c>
      <c r="G67" s="70">
        <v>92</v>
      </c>
      <c r="H67" s="54"/>
      <c r="I67" s="70">
        <v>92</v>
      </c>
      <c r="J67" s="63"/>
      <c r="K67" s="54"/>
      <c r="L67" s="57">
        <v>75.55</v>
      </c>
      <c r="M67" s="54"/>
      <c r="N67" s="58">
        <v>2675.99</v>
      </c>
      <c r="AF67" s="39"/>
      <c r="AG67" s="48"/>
      <c r="AJ67" s="3" t="s">
        <v>89</v>
      </c>
      <c r="AL67" s="48"/>
    </row>
    <row r="68" spans="1:39" s="4" customFormat="1" ht="23.25" x14ac:dyDescent="0.25">
      <c r="A68" s="60"/>
      <c r="B68" s="50" t="s">
        <v>90</v>
      </c>
      <c r="C68" s="853" t="s">
        <v>91</v>
      </c>
      <c r="D68" s="853"/>
      <c r="E68" s="853"/>
      <c r="F68" s="53" t="s">
        <v>78</v>
      </c>
      <c r="G68" s="70">
        <v>46</v>
      </c>
      <c r="H68" s="54"/>
      <c r="I68" s="70">
        <v>46</v>
      </c>
      <c r="J68" s="63"/>
      <c r="K68" s="54"/>
      <c r="L68" s="57">
        <v>37.78</v>
      </c>
      <c r="M68" s="54"/>
      <c r="N68" s="58">
        <v>1338</v>
      </c>
      <c r="AF68" s="39"/>
      <c r="AG68" s="48"/>
      <c r="AJ68" s="3" t="s">
        <v>91</v>
      </c>
      <c r="AL68" s="48"/>
    </row>
    <row r="69" spans="1:39" s="4" customFormat="1" ht="15" x14ac:dyDescent="0.25">
      <c r="A69" s="71"/>
      <c r="B69" s="72"/>
      <c r="C69" s="847" t="s">
        <v>81</v>
      </c>
      <c r="D69" s="847"/>
      <c r="E69" s="847"/>
      <c r="F69" s="42"/>
      <c r="G69" s="43"/>
      <c r="H69" s="43"/>
      <c r="I69" s="43"/>
      <c r="J69" s="46"/>
      <c r="K69" s="43"/>
      <c r="L69" s="131">
        <v>814.52</v>
      </c>
      <c r="M69" s="66"/>
      <c r="N69" s="47"/>
      <c r="AF69" s="39"/>
      <c r="AG69" s="48"/>
      <c r="AL69" s="48" t="s">
        <v>81</v>
      </c>
    </row>
    <row r="70" spans="1:39" s="4" customFormat="1" ht="45.75" x14ac:dyDescent="0.25">
      <c r="A70" s="40" t="s">
        <v>86</v>
      </c>
      <c r="B70" s="41" t="s">
        <v>148</v>
      </c>
      <c r="C70" s="847" t="s">
        <v>149</v>
      </c>
      <c r="D70" s="847"/>
      <c r="E70" s="847"/>
      <c r="F70" s="42" t="s">
        <v>146</v>
      </c>
      <c r="G70" s="43">
        <v>264.48</v>
      </c>
      <c r="H70" s="44">
        <v>1</v>
      </c>
      <c r="I70" s="109">
        <v>264.48</v>
      </c>
      <c r="J70" s="131">
        <v>15.35</v>
      </c>
      <c r="K70" s="43"/>
      <c r="L70" s="73">
        <v>4059.77</v>
      </c>
      <c r="M70" s="109">
        <v>12.22</v>
      </c>
      <c r="N70" s="134">
        <v>49610.39</v>
      </c>
      <c r="AF70" s="39"/>
      <c r="AG70" s="48" t="s">
        <v>149</v>
      </c>
      <c r="AL70" s="48"/>
    </row>
    <row r="71" spans="1:39" s="4" customFormat="1" ht="15" x14ac:dyDescent="0.25">
      <c r="A71" s="71"/>
      <c r="B71" s="72"/>
      <c r="C71" s="847" t="s">
        <v>81</v>
      </c>
      <c r="D71" s="847"/>
      <c r="E71" s="847"/>
      <c r="F71" s="42"/>
      <c r="G71" s="43"/>
      <c r="H71" s="43"/>
      <c r="I71" s="43"/>
      <c r="J71" s="46"/>
      <c r="K71" s="43"/>
      <c r="L71" s="73">
        <v>4059.77</v>
      </c>
      <c r="M71" s="66"/>
      <c r="N71" s="134">
        <v>49610.39</v>
      </c>
      <c r="AF71" s="39"/>
      <c r="AG71" s="48"/>
      <c r="AL71" s="48" t="s">
        <v>81</v>
      </c>
    </row>
    <row r="72" spans="1:39" s="4" customFormat="1" ht="15" x14ac:dyDescent="0.25">
      <c r="A72" s="855" t="s">
        <v>703</v>
      </c>
      <c r="B72" s="856"/>
      <c r="C72" s="856"/>
      <c r="D72" s="856"/>
      <c r="E72" s="856"/>
      <c r="F72" s="856"/>
      <c r="G72" s="856"/>
      <c r="H72" s="856"/>
      <c r="I72" s="856"/>
      <c r="J72" s="856"/>
      <c r="K72" s="856"/>
      <c r="L72" s="856"/>
      <c r="M72" s="856"/>
      <c r="N72" s="857"/>
      <c r="AF72" s="39"/>
      <c r="AG72" s="48"/>
      <c r="AL72" s="48"/>
      <c r="AM72" s="48" t="s">
        <v>703</v>
      </c>
    </row>
    <row r="73" spans="1:39" s="4" customFormat="1" ht="34.5" x14ac:dyDescent="0.25">
      <c r="A73" s="40" t="s">
        <v>124</v>
      </c>
      <c r="B73" s="41" t="s">
        <v>697</v>
      </c>
      <c r="C73" s="847" t="s">
        <v>704</v>
      </c>
      <c r="D73" s="847"/>
      <c r="E73" s="847"/>
      <c r="F73" s="42" t="s">
        <v>84</v>
      </c>
      <c r="G73" s="43">
        <v>1.1537999999999999</v>
      </c>
      <c r="H73" s="44">
        <v>1</v>
      </c>
      <c r="I73" s="135">
        <v>1.1537999999999999</v>
      </c>
      <c r="J73" s="46"/>
      <c r="K73" s="43"/>
      <c r="L73" s="46"/>
      <c r="M73" s="43"/>
      <c r="N73" s="47"/>
      <c r="AF73" s="39"/>
      <c r="AG73" s="48" t="s">
        <v>704</v>
      </c>
      <c r="AL73" s="48"/>
      <c r="AM73" s="48"/>
    </row>
    <row r="74" spans="1:39" s="4" customFormat="1" ht="22.5" x14ac:dyDescent="0.25">
      <c r="A74" s="49"/>
      <c r="B74" s="50" t="s">
        <v>699</v>
      </c>
      <c r="C74" s="848" t="s">
        <v>65</v>
      </c>
      <c r="D74" s="848"/>
      <c r="E74" s="848"/>
      <c r="F74" s="848"/>
      <c r="G74" s="848"/>
      <c r="H74" s="848"/>
      <c r="I74" s="848"/>
      <c r="J74" s="848"/>
      <c r="K74" s="848"/>
      <c r="L74" s="848"/>
      <c r="M74" s="848"/>
      <c r="N74" s="849"/>
      <c r="AF74" s="39"/>
      <c r="AG74" s="48"/>
      <c r="AH74" s="3" t="s">
        <v>65</v>
      </c>
      <c r="AL74" s="48"/>
      <c r="AM74" s="48"/>
    </row>
    <row r="75" spans="1:39" s="4" customFormat="1" ht="15" x14ac:dyDescent="0.25">
      <c r="A75" s="51"/>
      <c r="B75" s="50" t="s">
        <v>67</v>
      </c>
      <c r="C75" s="853" t="s">
        <v>68</v>
      </c>
      <c r="D75" s="853"/>
      <c r="E75" s="853"/>
      <c r="F75" s="53"/>
      <c r="G75" s="54"/>
      <c r="H75" s="54"/>
      <c r="I75" s="54"/>
      <c r="J75" s="57">
        <v>391.73</v>
      </c>
      <c r="K75" s="56">
        <v>1.1499999999999999</v>
      </c>
      <c r="L75" s="57">
        <v>519.77</v>
      </c>
      <c r="M75" s="54"/>
      <c r="N75" s="59"/>
      <c r="AF75" s="39"/>
      <c r="AG75" s="48"/>
      <c r="AI75" s="3" t="s">
        <v>68</v>
      </c>
      <c r="AL75" s="48"/>
      <c r="AM75" s="48"/>
    </row>
    <row r="76" spans="1:39" s="4" customFormat="1" ht="15" x14ac:dyDescent="0.25">
      <c r="A76" s="51"/>
      <c r="B76" s="50" t="s">
        <v>69</v>
      </c>
      <c r="C76" s="853" t="s">
        <v>70</v>
      </c>
      <c r="D76" s="853"/>
      <c r="E76" s="853"/>
      <c r="F76" s="53"/>
      <c r="G76" s="54"/>
      <c r="H76" s="54"/>
      <c r="I76" s="54"/>
      <c r="J76" s="57">
        <v>39.83</v>
      </c>
      <c r="K76" s="56">
        <v>1.1499999999999999</v>
      </c>
      <c r="L76" s="57">
        <v>52.85</v>
      </c>
      <c r="M76" s="56">
        <v>35.42</v>
      </c>
      <c r="N76" s="58">
        <v>1871.95</v>
      </c>
      <c r="AF76" s="39"/>
      <c r="AG76" s="48"/>
      <c r="AI76" s="3" t="s">
        <v>70</v>
      </c>
      <c r="AL76" s="48"/>
      <c r="AM76" s="48"/>
    </row>
    <row r="77" spans="1:39" s="4" customFormat="1" ht="15" x14ac:dyDescent="0.25">
      <c r="A77" s="60"/>
      <c r="B77" s="50"/>
      <c r="C77" s="853" t="s">
        <v>73</v>
      </c>
      <c r="D77" s="853"/>
      <c r="E77" s="853"/>
      <c r="F77" s="53" t="s">
        <v>72</v>
      </c>
      <c r="G77" s="56">
        <v>2.95</v>
      </c>
      <c r="H77" s="56">
        <v>1.1499999999999999</v>
      </c>
      <c r="I77" s="136">
        <v>3.9142665000000001</v>
      </c>
      <c r="J77" s="63"/>
      <c r="K77" s="54"/>
      <c r="L77" s="63"/>
      <c r="M77" s="54"/>
      <c r="N77" s="59"/>
      <c r="AF77" s="39"/>
      <c r="AG77" s="48"/>
      <c r="AJ77" s="3" t="s">
        <v>73</v>
      </c>
      <c r="AL77" s="48"/>
      <c r="AM77" s="48"/>
    </row>
    <row r="78" spans="1:39" s="4" customFormat="1" ht="15" x14ac:dyDescent="0.25">
      <c r="A78" s="51"/>
      <c r="B78" s="50"/>
      <c r="C78" s="854" t="s">
        <v>74</v>
      </c>
      <c r="D78" s="854"/>
      <c r="E78" s="854"/>
      <c r="F78" s="65"/>
      <c r="G78" s="66"/>
      <c r="H78" s="66"/>
      <c r="I78" s="66"/>
      <c r="J78" s="68">
        <v>391.73</v>
      </c>
      <c r="K78" s="66"/>
      <c r="L78" s="68">
        <v>519.77</v>
      </c>
      <c r="M78" s="66"/>
      <c r="N78" s="69"/>
      <c r="AF78" s="39"/>
      <c r="AG78" s="48"/>
      <c r="AK78" s="3" t="s">
        <v>74</v>
      </c>
      <c r="AL78" s="48"/>
      <c r="AM78" s="48"/>
    </row>
    <row r="79" spans="1:39" s="4" customFormat="1" ht="15" x14ac:dyDescent="0.25">
      <c r="A79" s="60"/>
      <c r="B79" s="50"/>
      <c r="C79" s="853" t="s">
        <v>75</v>
      </c>
      <c r="D79" s="853"/>
      <c r="E79" s="853"/>
      <c r="F79" s="53"/>
      <c r="G79" s="54"/>
      <c r="H79" s="54"/>
      <c r="I79" s="54"/>
      <c r="J79" s="63"/>
      <c r="K79" s="54"/>
      <c r="L79" s="57">
        <v>52.85</v>
      </c>
      <c r="M79" s="54"/>
      <c r="N79" s="58">
        <v>1871.95</v>
      </c>
      <c r="AF79" s="39"/>
      <c r="AG79" s="48"/>
      <c r="AJ79" s="3" t="s">
        <v>75</v>
      </c>
      <c r="AL79" s="48"/>
      <c r="AM79" s="48"/>
    </row>
    <row r="80" spans="1:39" s="4" customFormat="1" ht="23.25" x14ac:dyDescent="0.25">
      <c r="A80" s="60"/>
      <c r="B80" s="50" t="s">
        <v>88</v>
      </c>
      <c r="C80" s="853" t="s">
        <v>89</v>
      </c>
      <c r="D80" s="853"/>
      <c r="E80" s="853"/>
      <c r="F80" s="53" t="s">
        <v>78</v>
      </c>
      <c r="G80" s="70">
        <v>92</v>
      </c>
      <c r="H80" s="54"/>
      <c r="I80" s="70">
        <v>92</v>
      </c>
      <c r="J80" s="63"/>
      <c r="K80" s="54"/>
      <c r="L80" s="57">
        <v>48.62</v>
      </c>
      <c r="M80" s="54"/>
      <c r="N80" s="58">
        <v>1722.19</v>
      </c>
      <c r="AF80" s="39"/>
      <c r="AG80" s="48"/>
      <c r="AJ80" s="3" t="s">
        <v>89</v>
      </c>
      <c r="AL80" s="48"/>
      <c r="AM80" s="48"/>
    </row>
    <row r="81" spans="1:39" s="4" customFormat="1" ht="23.25" x14ac:dyDescent="0.25">
      <c r="A81" s="60"/>
      <c r="B81" s="50" t="s">
        <v>90</v>
      </c>
      <c r="C81" s="853" t="s">
        <v>91</v>
      </c>
      <c r="D81" s="853"/>
      <c r="E81" s="853"/>
      <c r="F81" s="53" t="s">
        <v>78</v>
      </c>
      <c r="G81" s="70">
        <v>46</v>
      </c>
      <c r="H81" s="54"/>
      <c r="I81" s="70">
        <v>46</v>
      </c>
      <c r="J81" s="63"/>
      <c r="K81" s="54"/>
      <c r="L81" s="57">
        <v>24.31</v>
      </c>
      <c r="M81" s="54"/>
      <c r="N81" s="133">
        <v>861.1</v>
      </c>
      <c r="AF81" s="39"/>
      <c r="AG81" s="48"/>
      <c r="AJ81" s="3" t="s">
        <v>91</v>
      </c>
      <c r="AL81" s="48"/>
      <c r="AM81" s="48"/>
    </row>
    <row r="82" spans="1:39" s="4" customFormat="1" ht="15" x14ac:dyDescent="0.25">
      <c r="A82" s="71"/>
      <c r="B82" s="72"/>
      <c r="C82" s="847" t="s">
        <v>81</v>
      </c>
      <c r="D82" s="847"/>
      <c r="E82" s="847"/>
      <c r="F82" s="42"/>
      <c r="G82" s="43"/>
      <c r="H82" s="43"/>
      <c r="I82" s="43"/>
      <c r="J82" s="46"/>
      <c r="K82" s="43"/>
      <c r="L82" s="131">
        <v>592.70000000000005</v>
      </c>
      <c r="M82" s="66"/>
      <c r="N82" s="47"/>
      <c r="AF82" s="39"/>
      <c r="AG82" s="48"/>
      <c r="AL82" s="48" t="s">
        <v>81</v>
      </c>
      <c r="AM82" s="48"/>
    </row>
    <row r="83" spans="1:39" s="4" customFormat="1" ht="57" x14ac:dyDescent="0.25">
      <c r="A83" s="40" t="s">
        <v>127</v>
      </c>
      <c r="B83" s="41" t="s">
        <v>643</v>
      </c>
      <c r="C83" s="847" t="s">
        <v>705</v>
      </c>
      <c r="D83" s="847"/>
      <c r="E83" s="847"/>
      <c r="F83" s="42" t="s">
        <v>84</v>
      </c>
      <c r="G83" s="43">
        <v>1.1537999999999999</v>
      </c>
      <c r="H83" s="44">
        <v>1</v>
      </c>
      <c r="I83" s="135">
        <v>1.1537999999999999</v>
      </c>
      <c r="J83" s="46"/>
      <c r="K83" s="43"/>
      <c r="L83" s="46"/>
      <c r="M83" s="43"/>
      <c r="N83" s="47"/>
      <c r="AF83" s="39"/>
      <c r="AG83" s="48" t="s">
        <v>705</v>
      </c>
      <c r="AL83" s="48"/>
      <c r="AM83" s="48"/>
    </row>
    <row r="84" spans="1:39" s="4" customFormat="1" ht="22.5" x14ac:dyDescent="0.25">
      <c r="A84" s="49"/>
      <c r="B84" s="50" t="s">
        <v>699</v>
      </c>
      <c r="C84" s="848" t="s">
        <v>65</v>
      </c>
      <c r="D84" s="848"/>
      <c r="E84" s="848"/>
      <c r="F84" s="848"/>
      <c r="G84" s="848"/>
      <c r="H84" s="848"/>
      <c r="I84" s="848"/>
      <c r="J84" s="848"/>
      <c r="K84" s="848"/>
      <c r="L84" s="848"/>
      <c r="M84" s="848"/>
      <c r="N84" s="849"/>
      <c r="AF84" s="39"/>
      <c r="AG84" s="48"/>
      <c r="AH84" s="3" t="s">
        <v>65</v>
      </c>
      <c r="AL84" s="48"/>
      <c r="AM84" s="48"/>
    </row>
    <row r="85" spans="1:39" s="4" customFormat="1" ht="15" x14ac:dyDescent="0.25">
      <c r="A85" s="51"/>
      <c r="B85" s="50" t="s">
        <v>67</v>
      </c>
      <c r="C85" s="853" t="s">
        <v>68</v>
      </c>
      <c r="D85" s="853"/>
      <c r="E85" s="853"/>
      <c r="F85" s="53"/>
      <c r="G85" s="54"/>
      <c r="H85" s="54"/>
      <c r="I85" s="54"/>
      <c r="J85" s="55">
        <v>2766.48</v>
      </c>
      <c r="K85" s="56">
        <v>1.1499999999999999</v>
      </c>
      <c r="L85" s="55">
        <v>3670.76</v>
      </c>
      <c r="M85" s="54"/>
      <c r="N85" s="59"/>
      <c r="AF85" s="39"/>
      <c r="AG85" s="48"/>
      <c r="AI85" s="3" t="s">
        <v>68</v>
      </c>
      <c r="AL85" s="48"/>
      <c r="AM85" s="48"/>
    </row>
    <row r="86" spans="1:39" s="4" customFormat="1" ht="15" x14ac:dyDescent="0.25">
      <c r="A86" s="51"/>
      <c r="B86" s="50" t="s">
        <v>69</v>
      </c>
      <c r="C86" s="853" t="s">
        <v>70</v>
      </c>
      <c r="D86" s="853"/>
      <c r="E86" s="853"/>
      <c r="F86" s="53"/>
      <c r="G86" s="54"/>
      <c r="H86" s="54"/>
      <c r="I86" s="54"/>
      <c r="J86" s="57">
        <v>324</v>
      </c>
      <c r="K86" s="56">
        <v>1.1499999999999999</v>
      </c>
      <c r="L86" s="57">
        <v>429.91</v>
      </c>
      <c r="M86" s="56">
        <v>35.42</v>
      </c>
      <c r="N86" s="58">
        <v>15227.41</v>
      </c>
      <c r="AF86" s="39"/>
      <c r="AG86" s="48"/>
      <c r="AI86" s="3" t="s">
        <v>70</v>
      </c>
      <c r="AL86" s="48"/>
      <c r="AM86" s="48"/>
    </row>
    <row r="87" spans="1:39" s="4" customFormat="1" ht="15" x14ac:dyDescent="0.25">
      <c r="A87" s="60"/>
      <c r="B87" s="50"/>
      <c r="C87" s="853" t="s">
        <v>73</v>
      </c>
      <c r="D87" s="853"/>
      <c r="E87" s="853"/>
      <c r="F87" s="53" t="s">
        <v>72</v>
      </c>
      <c r="G87" s="70">
        <v>24</v>
      </c>
      <c r="H87" s="56">
        <v>1.1499999999999999</v>
      </c>
      <c r="I87" s="64">
        <v>31.84488</v>
      </c>
      <c r="J87" s="63"/>
      <c r="K87" s="54"/>
      <c r="L87" s="63"/>
      <c r="M87" s="54"/>
      <c r="N87" s="59"/>
      <c r="AF87" s="39"/>
      <c r="AG87" s="48"/>
      <c r="AJ87" s="3" t="s">
        <v>73</v>
      </c>
      <c r="AL87" s="48"/>
      <c r="AM87" s="48"/>
    </row>
    <row r="88" spans="1:39" s="4" customFormat="1" ht="15" x14ac:dyDescent="0.25">
      <c r="A88" s="51"/>
      <c r="B88" s="50"/>
      <c r="C88" s="854" t="s">
        <v>74</v>
      </c>
      <c r="D88" s="854"/>
      <c r="E88" s="854"/>
      <c r="F88" s="65"/>
      <c r="G88" s="66"/>
      <c r="H88" s="66"/>
      <c r="I88" s="66"/>
      <c r="J88" s="67">
        <v>2766.48</v>
      </c>
      <c r="K88" s="66"/>
      <c r="L88" s="67">
        <v>3670.76</v>
      </c>
      <c r="M88" s="66"/>
      <c r="N88" s="69"/>
      <c r="AF88" s="39"/>
      <c r="AG88" s="48"/>
      <c r="AK88" s="3" t="s">
        <v>74</v>
      </c>
      <c r="AL88" s="48"/>
      <c r="AM88" s="48"/>
    </row>
    <row r="89" spans="1:39" s="4" customFormat="1" ht="15" x14ac:dyDescent="0.25">
      <c r="A89" s="60"/>
      <c r="B89" s="50"/>
      <c r="C89" s="853" t="s">
        <v>75</v>
      </c>
      <c r="D89" s="853"/>
      <c r="E89" s="853"/>
      <c r="F89" s="53"/>
      <c r="G89" s="54"/>
      <c r="H89" s="54"/>
      <c r="I89" s="54"/>
      <c r="J89" s="63"/>
      <c r="K89" s="54"/>
      <c r="L89" s="57">
        <v>429.91</v>
      </c>
      <c r="M89" s="54"/>
      <c r="N89" s="58">
        <v>15227.41</v>
      </c>
      <c r="AF89" s="39"/>
      <c r="AG89" s="48"/>
      <c r="AJ89" s="3" t="s">
        <v>75</v>
      </c>
      <c r="AL89" s="48"/>
      <c r="AM89" s="48"/>
    </row>
    <row r="90" spans="1:39" s="4" customFormat="1" ht="23.25" x14ac:dyDescent="0.25">
      <c r="A90" s="60"/>
      <c r="B90" s="50" t="s">
        <v>88</v>
      </c>
      <c r="C90" s="853" t="s">
        <v>89</v>
      </c>
      <c r="D90" s="853"/>
      <c r="E90" s="853"/>
      <c r="F90" s="53" t="s">
        <v>78</v>
      </c>
      <c r="G90" s="70">
        <v>92</v>
      </c>
      <c r="H90" s="54"/>
      <c r="I90" s="70">
        <v>92</v>
      </c>
      <c r="J90" s="63"/>
      <c r="K90" s="54"/>
      <c r="L90" s="57">
        <v>395.52</v>
      </c>
      <c r="M90" s="54"/>
      <c r="N90" s="58">
        <v>14009.22</v>
      </c>
      <c r="AF90" s="39"/>
      <c r="AG90" s="48"/>
      <c r="AJ90" s="3" t="s">
        <v>89</v>
      </c>
      <c r="AL90" s="48"/>
      <c r="AM90" s="48"/>
    </row>
    <row r="91" spans="1:39" s="4" customFormat="1" ht="23.25" x14ac:dyDescent="0.25">
      <c r="A91" s="60"/>
      <c r="B91" s="50" t="s">
        <v>90</v>
      </c>
      <c r="C91" s="853" t="s">
        <v>91</v>
      </c>
      <c r="D91" s="853"/>
      <c r="E91" s="853"/>
      <c r="F91" s="53" t="s">
        <v>78</v>
      </c>
      <c r="G91" s="70">
        <v>46</v>
      </c>
      <c r="H91" s="54"/>
      <c r="I91" s="70">
        <v>46</v>
      </c>
      <c r="J91" s="63"/>
      <c r="K91" s="54"/>
      <c r="L91" s="57">
        <v>197.76</v>
      </c>
      <c r="M91" s="54"/>
      <c r="N91" s="58">
        <v>7004.61</v>
      </c>
      <c r="AF91" s="39"/>
      <c r="AG91" s="48"/>
      <c r="AJ91" s="3" t="s">
        <v>91</v>
      </c>
      <c r="AL91" s="48"/>
      <c r="AM91" s="48"/>
    </row>
    <row r="92" spans="1:39" s="4" customFormat="1" ht="15" x14ac:dyDescent="0.25">
      <c r="A92" s="71"/>
      <c r="B92" s="72"/>
      <c r="C92" s="847" t="s">
        <v>81</v>
      </c>
      <c r="D92" s="847"/>
      <c r="E92" s="847"/>
      <c r="F92" s="42"/>
      <c r="G92" s="43"/>
      <c r="H92" s="43"/>
      <c r="I92" s="43"/>
      <c r="J92" s="46"/>
      <c r="K92" s="43"/>
      <c r="L92" s="73">
        <v>4264.04</v>
      </c>
      <c r="M92" s="66"/>
      <c r="N92" s="47"/>
      <c r="AF92" s="39"/>
      <c r="AG92" s="48"/>
      <c r="AL92" s="48" t="s">
        <v>81</v>
      </c>
      <c r="AM92" s="48"/>
    </row>
    <row r="93" spans="1:39" s="4" customFormat="1" ht="45.75" x14ac:dyDescent="0.25">
      <c r="A93" s="40" t="s">
        <v>131</v>
      </c>
      <c r="B93" s="41" t="s">
        <v>148</v>
      </c>
      <c r="C93" s="847" t="s">
        <v>149</v>
      </c>
      <c r="D93" s="847"/>
      <c r="E93" s="847"/>
      <c r="F93" s="42" t="s">
        <v>146</v>
      </c>
      <c r="G93" s="43">
        <v>2134.5300000000002</v>
      </c>
      <c r="H93" s="44">
        <v>1</v>
      </c>
      <c r="I93" s="109">
        <v>2134.5300000000002</v>
      </c>
      <c r="J93" s="131">
        <v>15.35</v>
      </c>
      <c r="K93" s="43"/>
      <c r="L93" s="73">
        <v>32765.040000000001</v>
      </c>
      <c r="M93" s="109">
        <v>12.22</v>
      </c>
      <c r="N93" s="134">
        <v>400388.79</v>
      </c>
      <c r="AF93" s="39"/>
      <c r="AG93" s="48" t="s">
        <v>149</v>
      </c>
      <c r="AL93" s="48"/>
      <c r="AM93" s="48"/>
    </row>
    <row r="94" spans="1:39" s="4" customFormat="1" ht="15" x14ac:dyDescent="0.25">
      <c r="A94" s="71"/>
      <c r="B94" s="72"/>
      <c r="C94" s="847" t="s">
        <v>81</v>
      </c>
      <c r="D94" s="847"/>
      <c r="E94" s="847"/>
      <c r="F94" s="42"/>
      <c r="G94" s="43"/>
      <c r="H94" s="43"/>
      <c r="I94" s="43"/>
      <c r="J94" s="46"/>
      <c r="K94" s="43"/>
      <c r="L94" s="73">
        <v>32765.040000000001</v>
      </c>
      <c r="M94" s="66"/>
      <c r="N94" s="134">
        <v>400388.79</v>
      </c>
      <c r="AF94" s="39"/>
      <c r="AG94" s="48"/>
      <c r="AL94" s="48" t="s">
        <v>81</v>
      </c>
      <c r="AM94" s="48"/>
    </row>
    <row r="95" spans="1:39" s="4" customFormat="1" ht="15" x14ac:dyDescent="0.25">
      <c r="A95" s="855" t="s">
        <v>706</v>
      </c>
      <c r="B95" s="856"/>
      <c r="C95" s="856"/>
      <c r="D95" s="856"/>
      <c r="E95" s="856"/>
      <c r="F95" s="856"/>
      <c r="G95" s="856"/>
      <c r="H95" s="856"/>
      <c r="I95" s="856"/>
      <c r="J95" s="856"/>
      <c r="K95" s="856"/>
      <c r="L95" s="856"/>
      <c r="M95" s="856"/>
      <c r="N95" s="857"/>
      <c r="AF95" s="39"/>
      <c r="AG95" s="48"/>
      <c r="AL95" s="48"/>
      <c r="AM95" s="48" t="s">
        <v>706</v>
      </c>
    </row>
    <row r="96" spans="1:39" s="4" customFormat="1" ht="34.5" x14ac:dyDescent="0.25">
      <c r="A96" s="40" t="s">
        <v>134</v>
      </c>
      <c r="B96" s="41" t="s">
        <v>707</v>
      </c>
      <c r="C96" s="847" t="s">
        <v>708</v>
      </c>
      <c r="D96" s="847"/>
      <c r="E96" s="847"/>
      <c r="F96" s="42" t="s">
        <v>84</v>
      </c>
      <c r="G96" s="43">
        <v>0.5917</v>
      </c>
      <c r="H96" s="44">
        <v>1</v>
      </c>
      <c r="I96" s="135">
        <v>0.5917</v>
      </c>
      <c r="J96" s="46"/>
      <c r="K96" s="43"/>
      <c r="L96" s="46"/>
      <c r="M96" s="43"/>
      <c r="N96" s="47"/>
      <c r="AF96" s="39"/>
      <c r="AG96" s="48" t="s">
        <v>708</v>
      </c>
      <c r="AL96" s="48"/>
      <c r="AM96" s="48"/>
    </row>
    <row r="97" spans="1:39" s="4" customFormat="1" ht="22.5" x14ac:dyDescent="0.25">
      <c r="A97" s="49"/>
      <c r="B97" s="50" t="s">
        <v>699</v>
      </c>
      <c r="C97" s="848" t="s">
        <v>65</v>
      </c>
      <c r="D97" s="848"/>
      <c r="E97" s="848"/>
      <c r="F97" s="848"/>
      <c r="G97" s="848"/>
      <c r="H97" s="848"/>
      <c r="I97" s="848"/>
      <c r="J97" s="848"/>
      <c r="K97" s="848"/>
      <c r="L97" s="848"/>
      <c r="M97" s="848"/>
      <c r="N97" s="849"/>
      <c r="AF97" s="39"/>
      <c r="AG97" s="48"/>
      <c r="AH97" s="3" t="s">
        <v>65</v>
      </c>
      <c r="AL97" s="48"/>
      <c r="AM97" s="48"/>
    </row>
    <row r="98" spans="1:39" s="4" customFormat="1" ht="15" x14ac:dyDescent="0.25">
      <c r="A98" s="51"/>
      <c r="B98" s="50" t="s">
        <v>67</v>
      </c>
      <c r="C98" s="853" t="s">
        <v>68</v>
      </c>
      <c r="D98" s="853"/>
      <c r="E98" s="853"/>
      <c r="F98" s="53"/>
      <c r="G98" s="54"/>
      <c r="H98" s="54"/>
      <c r="I98" s="54"/>
      <c r="J98" s="57">
        <v>464.77</v>
      </c>
      <c r="K98" s="56">
        <v>1.1499999999999999</v>
      </c>
      <c r="L98" s="57">
        <v>316.26</v>
      </c>
      <c r="M98" s="54"/>
      <c r="N98" s="59"/>
      <c r="AF98" s="39"/>
      <c r="AG98" s="48"/>
      <c r="AI98" s="3" t="s">
        <v>68</v>
      </c>
      <c r="AL98" s="48"/>
      <c r="AM98" s="48"/>
    </row>
    <row r="99" spans="1:39" s="4" customFormat="1" ht="15" x14ac:dyDescent="0.25">
      <c r="A99" s="51"/>
      <c r="B99" s="50" t="s">
        <v>69</v>
      </c>
      <c r="C99" s="853" t="s">
        <v>70</v>
      </c>
      <c r="D99" s="853"/>
      <c r="E99" s="853"/>
      <c r="F99" s="53"/>
      <c r="G99" s="54"/>
      <c r="H99" s="54"/>
      <c r="I99" s="54"/>
      <c r="J99" s="57">
        <v>47.25</v>
      </c>
      <c r="K99" s="56">
        <v>1.1499999999999999</v>
      </c>
      <c r="L99" s="57">
        <v>32.15</v>
      </c>
      <c r="M99" s="56">
        <v>35.42</v>
      </c>
      <c r="N99" s="58">
        <v>1138.75</v>
      </c>
      <c r="AF99" s="39"/>
      <c r="AG99" s="48"/>
      <c r="AI99" s="3" t="s">
        <v>70</v>
      </c>
      <c r="AL99" s="48"/>
      <c r="AM99" s="48"/>
    </row>
    <row r="100" spans="1:39" s="4" customFormat="1" ht="15" x14ac:dyDescent="0.25">
      <c r="A100" s="60"/>
      <c r="B100" s="50"/>
      <c r="C100" s="853" t="s">
        <v>73</v>
      </c>
      <c r="D100" s="853"/>
      <c r="E100" s="853"/>
      <c r="F100" s="53" t="s">
        <v>72</v>
      </c>
      <c r="G100" s="61">
        <v>3.5</v>
      </c>
      <c r="H100" s="56">
        <v>1.1499999999999999</v>
      </c>
      <c r="I100" s="136">
        <v>2.3815925</v>
      </c>
      <c r="J100" s="63"/>
      <c r="K100" s="54"/>
      <c r="L100" s="63"/>
      <c r="M100" s="54"/>
      <c r="N100" s="59"/>
      <c r="AF100" s="39"/>
      <c r="AG100" s="48"/>
      <c r="AJ100" s="3" t="s">
        <v>73</v>
      </c>
      <c r="AL100" s="48"/>
      <c r="AM100" s="48"/>
    </row>
    <row r="101" spans="1:39" s="4" customFormat="1" ht="15" x14ac:dyDescent="0.25">
      <c r="A101" s="51"/>
      <c r="B101" s="50"/>
      <c r="C101" s="854" t="s">
        <v>74</v>
      </c>
      <c r="D101" s="854"/>
      <c r="E101" s="854"/>
      <c r="F101" s="65"/>
      <c r="G101" s="66"/>
      <c r="H101" s="66"/>
      <c r="I101" s="66"/>
      <c r="J101" s="68">
        <v>464.77</v>
      </c>
      <c r="K101" s="66"/>
      <c r="L101" s="68">
        <v>316.26</v>
      </c>
      <c r="M101" s="66"/>
      <c r="N101" s="69"/>
      <c r="AF101" s="39"/>
      <c r="AG101" s="48"/>
      <c r="AK101" s="3" t="s">
        <v>74</v>
      </c>
      <c r="AL101" s="48"/>
      <c r="AM101" s="48"/>
    </row>
    <row r="102" spans="1:39" s="4" customFormat="1" ht="15" x14ac:dyDescent="0.25">
      <c r="A102" s="60"/>
      <c r="B102" s="50"/>
      <c r="C102" s="853" t="s">
        <v>75</v>
      </c>
      <c r="D102" s="853"/>
      <c r="E102" s="853"/>
      <c r="F102" s="53"/>
      <c r="G102" s="54"/>
      <c r="H102" s="54"/>
      <c r="I102" s="54"/>
      <c r="J102" s="63"/>
      <c r="K102" s="54"/>
      <c r="L102" s="57">
        <v>32.15</v>
      </c>
      <c r="M102" s="54"/>
      <c r="N102" s="58">
        <v>1138.75</v>
      </c>
      <c r="AF102" s="39"/>
      <c r="AG102" s="48"/>
      <c r="AJ102" s="3" t="s">
        <v>75</v>
      </c>
      <c r="AL102" s="48"/>
      <c r="AM102" s="48"/>
    </row>
    <row r="103" spans="1:39" s="4" customFormat="1" ht="23.25" x14ac:dyDescent="0.25">
      <c r="A103" s="60"/>
      <c r="B103" s="50" t="s">
        <v>88</v>
      </c>
      <c r="C103" s="853" t="s">
        <v>89</v>
      </c>
      <c r="D103" s="853"/>
      <c r="E103" s="853"/>
      <c r="F103" s="53" t="s">
        <v>78</v>
      </c>
      <c r="G103" s="70">
        <v>92</v>
      </c>
      <c r="H103" s="54"/>
      <c r="I103" s="70">
        <v>92</v>
      </c>
      <c r="J103" s="63"/>
      <c r="K103" s="54"/>
      <c r="L103" s="57">
        <v>29.58</v>
      </c>
      <c r="M103" s="54"/>
      <c r="N103" s="58">
        <v>1047.6500000000001</v>
      </c>
      <c r="AF103" s="39"/>
      <c r="AG103" s="48"/>
      <c r="AJ103" s="3" t="s">
        <v>89</v>
      </c>
      <c r="AL103" s="48"/>
      <c r="AM103" s="48"/>
    </row>
    <row r="104" spans="1:39" s="4" customFormat="1" ht="23.25" x14ac:dyDescent="0.25">
      <c r="A104" s="60"/>
      <c r="B104" s="50" t="s">
        <v>90</v>
      </c>
      <c r="C104" s="853" t="s">
        <v>91</v>
      </c>
      <c r="D104" s="853"/>
      <c r="E104" s="853"/>
      <c r="F104" s="53" t="s">
        <v>78</v>
      </c>
      <c r="G104" s="70">
        <v>46</v>
      </c>
      <c r="H104" s="54"/>
      <c r="I104" s="70">
        <v>46</v>
      </c>
      <c r="J104" s="63"/>
      <c r="K104" s="54"/>
      <c r="L104" s="57">
        <v>14.79</v>
      </c>
      <c r="M104" s="54"/>
      <c r="N104" s="133">
        <v>523.83000000000004</v>
      </c>
      <c r="AF104" s="39"/>
      <c r="AG104" s="48"/>
      <c r="AJ104" s="3" t="s">
        <v>91</v>
      </c>
      <c r="AL104" s="48"/>
      <c r="AM104" s="48"/>
    </row>
    <row r="105" spans="1:39" s="4" customFormat="1" ht="15" x14ac:dyDescent="0.25">
      <c r="A105" s="71"/>
      <c r="B105" s="72"/>
      <c r="C105" s="847" t="s">
        <v>81</v>
      </c>
      <c r="D105" s="847"/>
      <c r="E105" s="847"/>
      <c r="F105" s="42"/>
      <c r="G105" s="43"/>
      <c r="H105" s="43"/>
      <c r="I105" s="43"/>
      <c r="J105" s="46"/>
      <c r="K105" s="43"/>
      <c r="L105" s="131">
        <v>360.63</v>
      </c>
      <c r="M105" s="66"/>
      <c r="N105" s="47"/>
      <c r="AF105" s="39"/>
      <c r="AG105" s="48"/>
      <c r="AL105" s="48" t="s">
        <v>81</v>
      </c>
      <c r="AM105" s="48"/>
    </row>
    <row r="106" spans="1:39" s="4" customFormat="1" ht="23.25" x14ac:dyDescent="0.25">
      <c r="A106" s="40" t="s">
        <v>143</v>
      </c>
      <c r="B106" s="41" t="s">
        <v>709</v>
      </c>
      <c r="C106" s="847" t="s">
        <v>710</v>
      </c>
      <c r="D106" s="847"/>
      <c r="E106" s="847"/>
      <c r="F106" s="42" t="s">
        <v>130</v>
      </c>
      <c r="G106" s="43">
        <v>229.3</v>
      </c>
      <c r="H106" s="44">
        <v>1</v>
      </c>
      <c r="I106" s="45">
        <v>229.3</v>
      </c>
      <c r="J106" s="46"/>
      <c r="K106" s="43"/>
      <c r="L106" s="73">
        <v>11244.87</v>
      </c>
      <c r="M106" s="43"/>
      <c r="N106" s="47"/>
      <c r="AF106" s="39"/>
      <c r="AG106" s="48" t="s">
        <v>710</v>
      </c>
      <c r="AL106" s="48"/>
      <c r="AM106" s="48"/>
    </row>
    <row r="107" spans="1:39" s="4" customFormat="1" ht="15" x14ac:dyDescent="0.25">
      <c r="A107" s="60" t="s">
        <v>143</v>
      </c>
      <c r="B107" s="50" t="s">
        <v>709</v>
      </c>
      <c r="C107" s="853" t="s">
        <v>710</v>
      </c>
      <c r="D107" s="853"/>
      <c r="E107" s="853"/>
      <c r="F107" s="53" t="s">
        <v>130</v>
      </c>
      <c r="G107" s="54"/>
      <c r="H107" s="54"/>
      <c r="I107" s="61">
        <v>229.3</v>
      </c>
      <c r="J107" s="57">
        <v>54.95</v>
      </c>
      <c r="K107" s="54"/>
      <c r="L107" s="55">
        <v>12600.04</v>
      </c>
      <c r="M107" s="54"/>
      <c r="N107" s="59"/>
      <c r="AF107" s="39"/>
      <c r="AG107" s="48"/>
      <c r="AJ107" s="3" t="s">
        <v>710</v>
      </c>
      <c r="AL107" s="48"/>
      <c r="AM107" s="48"/>
    </row>
    <row r="108" spans="1:39" s="4" customFormat="1" ht="34.5" x14ac:dyDescent="0.25">
      <c r="A108" s="60" t="s">
        <v>711</v>
      </c>
      <c r="B108" s="50" t="s">
        <v>712</v>
      </c>
      <c r="C108" s="853" t="s">
        <v>713</v>
      </c>
      <c r="D108" s="853"/>
      <c r="E108" s="853"/>
      <c r="F108" s="53" t="s">
        <v>146</v>
      </c>
      <c r="G108" s="54"/>
      <c r="H108" s="54"/>
      <c r="I108" s="56">
        <v>343.95</v>
      </c>
      <c r="J108" s="57">
        <v>19.29</v>
      </c>
      <c r="K108" s="70">
        <v>-1</v>
      </c>
      <c r="L108" s="55">
        <v>-6634.8</v>
      </c>
      <c r="M108" s="56">
        <v>12.22</v>
      </c>
      <c r="N108" s="58">
        <v>-81077.259999999995</v>
      </c>
      <c r="AF108" s="39"/>
      <c r="AG108" s="48"/>
      <c r="AJ108" s="3" t="s">
        <v>713</v>
      </c>
      <c r="AL108" s="48"/>
      <c r="AM108" s="48"/>
    </row>
    <row r="109" spans="1:39" s="4" customFormat="1" ht="34.5" x14ac:dyDescent="0.25">
      <c r="A109" s="60" t="s">
        <v>714</v>
      </c>
      <c r="B109" s="50" t="s">
        <v>715</v>
      </c>
      <c r="C109" s="853" t="s">
        <v>149</v>
      </c>
      <c r="D109" s="853"/>
      <c r="E109" s="853"/>
      <c r="F109" s="53" t="s">
        <v>146</v>
      </c>
      <c r="G109" s="54"/>
      <c r="H109" s="54"/>
      <c r="I109" s="56">
        <v>343.95</v>
      </c>
      <c r="J109" s="57">
        <v>15.35</v>
      </c>
      <c r="K109" s="54"/>
      <c r="L109" s="55">
        <v>5279.63</v>
      </c>
      <c r="M109" s="56">
        <v>12.22</v>
      </c>
      <c r="N109" s="58">
        <v>64517.08</v>
      </c>
      <c r="AF109" s="39"/>
      <c r="AG109" s="48"/>
      <c r="AJ109" s="3" t="s">
        <v>149</v>
      </c>
      <c r="AL109" s="48"/>
      <c r="AM109" s="48"/>
    </row>
    <row r="110" spans="1:39" s="4" customFormat="1" ht="15" x14ac:dyDescent="0.25">
      <c r="A110" s="71"/>
      <c r="B110" s="72"/>
      <c r="C110" s="847" t="s">
        <v>81</v>
      </c>
      <c r="D110" s="847"/>
      <c r="E110" s="847"/>
      <c r="F110" s="42"/>
      <c r="G110" s="43"/>
      <c r="H110" s="43"/>
      <c r="I110" s="43"/>
      <c r="J110" s="46"/>
      <c r="K110" s="43"/>
      <c r="L110" s="73">
        <v>11244.87</v>
      </c>
      <c r="M110" s="66"/>
      <c r="N110" s="47"/>
      <c r="AF110" s="39"/>
      <c r="AG110" s="48"/>
      <c r="AL110" s="48" t="s">
        <v>81</v>
      </c>
      <c r="AM110" s="48"/>
    </row>
    <row r="111" spans="1:39" s="4" customFormat="1" ht="34.5" x14ac:dyDescent="0.25">
      <c r="A111" s="40" t="s">
        <v>147</v>
      </c>
      <c r="B111" s="41" t="s">
        <v>716</v>
      </c>
      <c r="C111" s="847" t="s">
        <v>717</v>
      </c>
      <c r="D111" s="847"/>
      <c r="E111" s="847"/>
      <c r="F111" s="42" t="s">
        <v>84</v>
      </c>
      <c r="G111" s="43">
        <v>0.76719999999999999</v>
      </c>
      <c r="H111" s="44">
        <v>1</v>
      </c>
      <c r="I111" s="135">
        <v>0.76719999999999999</v>
      </c>
      <c r="J111" s="46"/>
      <c r="K111" s="43"/>
      <c r="L111" s="46"/>
      <c r="M111" s="43"/>
      <c r="N111" s="47"/>
      <c r="AF111" s="39"/>
      <c r="AG111" s="48" t="s">
        <v>717</v>
      </c>
      <c r="AL111" s="48"/>
      <c r="AM111" s="48"/>
    </row>
    <row r="112" spans="1:39" s="4" customFormat="1" ht="22.5" x14ac:dyDescent="0.25">
      <c r="A112" s="49"/>
      <c r="B112" s="50" t="s">
        <v>699</v>
      </c>
      <c r="C112" s="848" t="s">
        <v>65</v>
      </c>
      <c r="D112" s="848"/>
      <c r="E112" s="848"/>
      <c r="F112" s="848"/>
      <c r="G112" s="848"/>
      <c r="H112" s="848"/>
      <c r="I112" s="848"/>
      <c r="J112" s="848"/>
      <c r="K112" s="848"/>
      <c r="L112" s="848"/>
      <c r="M112" s="848"/>
      <c r="N112" s="849"/>
      <c r="AF112" s="39"/>
      <c r="AG112" s="48"/>
      <c r="AH112" s="3" t="s">
        <v>65</v>
      </c>
      <c r="AL112" s="48"/>
      <c r="AM112" s="48"/>
    </row>
    <row r="113" spans="1:39" s="4" customFormat="1" ht="15" x14ac:dyDescent="0.25">
      <c r="A113" s="51"/>
      <c r="B113" s="50" t="s">
        <v>67</v>
      </c>
      <c r="C113" s="853" t="s">
        <v>68</v>
      </c>
      <c r="D113" s="853"/>
      <c r="E113" s="853"/>
      <c r="F113" s="53"/>
      <c r="G113" s="54"/>
      <c r="H113" s="54"/>
      <c r="I113" s="54"/>
      <c r="J113" s="55">
        <v>1115.6300000000001</v>
      </c>
      <c r="K113" s="56">
        <v>1.1499999999999999</v>
      </c>
      <c r="L113" s="57">
        <v>984.3</v>
      </c>
      <c r="M113" s="54"/>
      <c r="N113" s="59"/>
      <c r="AF113" s="39"/>
      <c r="AG113" s="48"/>
      <c r="AI113" s="3" t="s">
        <v>68</v>
      </c>
      <c r="AL113" s="48"/>
      <c r="AM113" s="48"/>
    </row>
    <row r="114" spans="1:39" s="4" customFormat="1" ht="15" x14ac:dyDescent="0.25">
      <c r="A114" s="51"/>
      <c r="B114" s="50" t="s">
        <v>69</v>
      </c>
      <c r="C114" s="853" t="s">
        <v>70</v>
      </c>
      <c r="D114" s="853"/>
      <c r="E114" s="853"/>
      <c r="F114" s="53"/>
      <c r="G114" s="54"/>
      <c r="H114" s="54"/>
      <c r="I114" s="54"/>
      <c r="J114" s="57">
        <v>175.37</v>
      </c>
      <c r="K114" s="56">
        <v>1.1499999999999999</v>
      </c>
      <c r="L114" s="57">
        <v>154.72999999999999</v>
      </c>
      <c r="M114" s="56">
        <v>35.42</v>
      </c>
      <c r="N114" s="58">
        <v>5480.54</v>
      </c>
      <c r="AF114" s="39"/>
      <c r="AG114" s="48"/>
      <c r="AI114" s="3" t="s">
        <v>70</v>
      </c>
      <c r="AL114" s="48"/>
      <c r="AM114" s="48"/>
    </row>
    <row r="115" spans="1:39" s="4" customFormat="1" ht="15" x14ac:dyDescent="0.25">
      <c r="A115" s="60"/>
      <c r="B115" s="50"/>
      <c r="C115" s="853" t="s">
        <v>73</v>
      </c>
      <c r="D115" s="853"/>
      <c r="E115" s="853"/>
      <c r="F115" s="53" t="s">
        <v>72</v>
      </c>
      <c r="G115" s="61">
        <v>13.5</v>
      </c>
      <c r="H115" s="56">
        <v>1.1499999999999999</v>
      </c>
      <c r="I115" s="64">
        <v>11.910780000000001</v>
      </c>
      <c r="J115" s="63"/>
      <c r="K115" s="54"/>
      <c r="L115" s="63"/>
      <c r="M115" s="54"/>
      <c r="N115" s="59"/>
      <c r="AF115" s="39"/>
      <c r="AG115" s="48"/>
      <c r="AJ115" s="3" t="s">
        <v>73</v>
      </c>
      <c r="AL115" s="48"/>
      <c r="AM115" s="48"/>
    </row>
    <row r="116" spans="1:39" s="4" customFormat="1" ht="15" x14ac:dyDescent="0.25">
      <c r="A116" s="51"/>
      <c r="B116" s="50"/>
      <c r="C116" s="854" t="s">
        <v>74</v>
      </c>
      <c r="D116" s="854"/>
      <c r="E116" s="854"/>
      <c r="F116" s="65"/>
      <c r="G116" s="66"/>
      <c r="H116" s="66"/>
      <c r="I116" s="66"/>
      <c r="J116" s="67">
        <v>1115.6300000000001</v>
      </c>
      <c r="K116" s="66"/>
      <c r="L116" s="68">
        <v>984.3</v>
      </c>
      <c r="M116" s="66"/>
      <c r="N116" s="69"/>
      <c r="AF116" s="39"/>
      <c r="AG116" s="48"/>
      <c r="AK116" s="3" t="s">
        <v>74</v>
      </c>
      <c r="AL116" s="48"/>
      <c r="AM116" s="48"/>
    </row>
    <row r="117" spans="1:39" s="4" customFormat="1" ht="15" x14ac:dyDescent="0.25">
      <c r="A117" s="60"/>
      <c r="B117" s="50"/>
      <c r="C117" s="853" t="s">
        <v>75</v>
      </c>
      <c r="D117" s="853"/>
      <c r="E117" s="853"/>
      <c r="F117" s="53"/>
      <c r="G117" s="54"/>
      <c r="H117" s="54"/>
      <c r="I117" s="54"/>
      <c r="J117" s="63"/>
      <c r="K117" s="54"/>
      <c r="L117" s="57">
        <v>154.72999999999999</v>
      </c>
      <c r="M117" s="54"/>
      <c r="N117" s="58">
        <v>5480.54</v>
      </c>
      <c r="AF117" s="39"/>
      <c r="AG117" s="48"/>
      <c r="AJ117" s="3" t="s">
        <v>75</v>
      </c>
      <c r="AL117" s="48"/>
      <c r="AM117" s="48"/>
    </row>
    <row r="118" spans="1:39" s="4" customFormat="1" ht="23.25" x14ac:dyDescent="0.25">
      <c r="A118" s="60"/>
      <c r="B118" s="50" t="s">
        <v>88</v>
      </c>
      <c r="C118" s="853" t="s">
        <v>89</v>
      </c>
      <c r="D118" s="853"/>
      <c r="E118" s="853"/>
      <c r="F118" s="53" t="s">
        <v>78</v>
      </c>
      <c r="G118" s="70">
        <v>92</v>
      </c>
      <c r="H118" s="54"/>
      <c r="I118" s="70">
        <v>92</v>
      </c>
      <c r="J118" s="63"/>
      <c r="K118" s="54"/>
      <c r="L118" s="57">
        <v>142.35</v>
      </c>
      <c r="M118" s="54"/>
      <c r="N118" s="58">
        <v>5042.1000000000004</v>
      </c>
      <c r="AF118" s="39"/>
      <c r="AG118" s="48"/>
      <c r="AJ118" s="3" t="s">
        <v>89</v>
      </c>
      <c r="AL118" s="48"/>
      <c r="AM118" s="48"/>
    </row>
    <row r="119" spans="1:39" s="4" customFormat="1" ht="23.25" x14ac:dyDescent="0.25">
      <c r="A119" s="60"/>
      <c r="B119" s="50" t="s">
        <v>90</v>
      </c>
      <c r="C119" s="853" t="s">
        <v>91</v>
      </c>
      <c r="D119" s="853"/>
      <c r="E119" s="853"/>
      <c r="F119" s="53" t="s">
        <v>78</v>
      </c>
      <c r="G119" s="70">
        <v>46</v>
      </c>
      <c r="H119" s="54"/>
      <c r="I119" s="70">
        <v>46</v>
      </c>
      <c r="J119" s="63"/>
      <c r="K119" s="54"/>
      <c r="L119" s="57">
        <v>71.180000000000007</v>
      </c>
      <c r="M119" s="54"/>
      <c r="N119" s="58">
        <v>2521.0500000000002</v>
      </c>
      <c r="AF119" s="39"/>
      <c r="AG119" s="48"/>
      <c r="AJ119" s="3" t="s">
        <v>91</v>
      </c>
      <c r="AL119" s="48"/>
      <c r="AM119" s="48"/>
    </row>
    <row r="120" spans="1:39" s="4" customFormat="1" ht="15" x14ac:dyDescent="0.25">
      <c r="A120" s="71"/>
      <c r="B120" s="72"/>
      <c r="C120" s="847" t="s">
        <v>81</v>
      </c>
      <c r="D120" s="847"/>
      <c r="E120" s="847"/>
      <c r="F120" s="42"/>
      <c r="G120" s="43"/>
      <c r="H120" s="43"/>
      <c r="I120" s="43"/>
      <c r="J120" s="46"/>
      <c r="K120" s="43"/>
      <c r="L120" s="73">
        <v>1197.83</v>
      </c>
      <c r="M120" s="66"/>
      <c r="N120" s="47"/>
      <c r="AF120" s="39"/>
      <c r="AG120" s="48"/>
      <c r="AL120" s="48" t="s">
        <v>81</v>
      </c>
      <c r="AM120" s="48"/>
    </row>
    <row r="121" spans="1:39" s="4" customFormat="1" ht="23.25" x14ac:dyDescent="0.25">
      <c r="A121" s="40" t="s">
        <v>155</v>
      </c>
      <c r="B121" s="41" t="s">
        <v>718</v>
      </c>
      <c r="C121" s="847" t="s">
        <v>719</v>
      </c>
      <c r="D121" s="847"/>
      <c r="E121" s="847"/>
      <c r="F121" s="42" t="s">
        <v>84</v>
      </c>
      <c r="G121" s="43">
        <v>0.76719999999999999</v>
      </c>
      <c r="H121" s="44">
        <v>1</v>
      </c>
      <c r="I121" s="135">
        <v>0.76719999999999999</v>
      </c>
      <c r="J121" s="46"/>
      <c r="K121" s="43"/>
      <c r="L121" s="46"/>
      <c r="M121" s="43"/>
      <c r="N121" s="47"/>
      <c r="AF121" s="39"/>
      <c r="AG121" s="48" t="s">
        <v>719</v>
      </c>
      <c r="AL121" s="48"/>
      <c r="AM121" s="48"/>
    </row>
    <row r="122" spans="1:39" s="4" customFormat="1" ht="22.5" x14ac:dyDescent="0.25">
      <c r="A122" s="49"/>
      <c r="B122" s="50" t="s">
        <v>699</v>
      </c>
      <c r="C122" s="848" t="s">
        <v>65</v>
      </c>
      <c r="D122" s="848"/>
      <c r="E122" s="848"/>
      <c r="F122" s="848"/>
      <c r="G122" s="848"/>
      <c r="H122" s="848"/>
      <c r="I122" s="848"/>
      <c r="J122" s="848"/>
      <c r="K122" s="848"/>
      <c r="L122" s="848"/>
      <c r="M122" s="848"/>
      <c r="N122" s="849"/>
      <c r="AF122" s="39"/>
      <c r="AG122" s="48"/>
      <c r="AH122" s="3" t="s">
        <v>65</v>
      </c>
      <c r="AL122" s="48"/>
      <c r="AM122" s="48"/>
    </row>
    <row r="123" spans="1:39" s="4" customFormat="1" ht="15" x14ac:dyDescent="0.25">
      <c r="A123" s="49"/>
      <c r="B123" s="50"/>
      <c r="C123" s="848" t="s">
        <v>720</v>
      </c>
      <c r="D123" s="848"/>
      <c r="E123" s="848"/>
      <c r="F123" s="848"/>
      <c r="G123" s="848"/>
      <c r="H123" s="848"/>
      <c r="I123" s="848"/>
      <c r="J123" s="848"/>
      <c r="K123" s="848"/>
      <c r="L123" s="848"/>
      <c r="M123" s="848"/>
      <c r="N123" s="849"/>
      <c r="AF123" s="39"/>
      <c r="AG123" s="48"/>
      <c r="AH123" s="3" t="s">
        <v>720</v>
      </c>
      <c r="AL123" s="48"/>
      <c r="AM123" s="48"/>
    </row>
    <row r="124" spans="1:39" s="4" customFormat="1" ht="15" x14ac:dyDescent="0.25">
      <c r="A124" s="51"/>
      <c r="B124" s="50" t="s">
        <v>67</v>
      </c>
      <c r="C124" s="853" t="s">
        <v>68</v>
      </c>
      <c r="D124" s="853"/>
      <c r="E124" s="853"/>
      <c r="F124" s="53"/>
      <c r="G124" s="54"/>
      <c r="H124" s="54"/>
      <c r="I124" s="54"/>
      <c r="J124" s="57">
        <v>206.32</v>
      </c>
      <c r="K124" s="61">
        <v>2.2999999999999998</v>
      </c>
      <c r="L124" s="57">
        <v>364.06</v>
      </c>
      <c r="M124" s="54"/>
      <c r="N124" s="59"/>
      <c r="AF124" s="39"/>
      <c r="AG124" s="48"/>
      <c r="AI124" s="3" t="s">
        <v>68</v>
      </c>
      <c r="AL124" s="48"/>
      <c r="AM124" s="48"/>
    </row>
    <row r="125" spans="1:39" s="4" customFormat="1" ht="15" x14ac:dyDescent="0.25">
      <c r="A125" s="51"/>
      <c r="B125" s="50" t="s">
        <v>69</v>
      </c>
      <c r="C125" s="853" t="s">
        <v>70</v>
      </c>
      <c r="D125" s="853"/>
      <c r="E125" s="853"/>
      <c r="F125" s="53"/>
      <c r="G125" s="54"/>
      <c r="H125" s="54"/>
      <c r="I125" s="54"/>
      <c r="J125" s="57">
        <v>20.12</v>
      </c>
      <c r="K125" s="61">
        <v>2.2999999999999998</v>
      </c>
      <c r="L125" s="57">
        <v>35.5</v>
      </c>
      <c r="M125" s="56">
        <v>35.42</v>
      </c>
      <c r="N125" s="58">
        <v>1257.4100000000001</v>
      </c>
      <c r="AF125" s="39"/>
      <c r="AG125" s="48"/>
      <c r="AI125" s="3" t="s">
        <v>70</v>
      </c>
      <c r="AL125" s="48"/>
      <c r="AM125" s="48"/>
    </row>
    <row r="126" spans="1:39" s="4" customFormat="1" ht="15" x14ac:dyDescent="0.25">
      <c r="A126" s="60"/>
      <c r="B126" s="50"/>
      <c r="C126" s="853" t="s">
        <v>73</v>
      </c>
      <c r="D126" s="853"/>
      <c r="E126" s="853"/>
      <c r="F126" s="53" t="s">
        <v>72</v>
      </c>
      <c r="G126" s="70">
        <v>2</v>
      </c>
      <c r="H126" s="61">
        <v>2.2999999999999998</v>
      </c>
      <c r="I126" s="64">
        <v>3.5291199999999998</v>
      </c>
      <c r="J126" s="63"/>
      <c r="K126" s="54"/>
      <c r="L126" s="63"/>
      <c r="M126" s="54"/>
      <c r="N126" s="59"/>
      <c r="AF126" s="39"/>
      <c r="AG126" s="48"/>
      <c r="AJ126" s="3" t="s">
        <v>73</v>
      </c>
      <c r="AL126" s="48"/>
      <c r="AM126" s="48"/>
    </row>
    <row r="127" spans="1:39" s="4" customFormat="1" ht="15" x14ac:dyDescent="0.25">
      <c r="A127" s="51"/>
      <c r="B127" s="50"/>
      <c r="C127" s="854" t="s">
        <v>74</v>
      </c>
      <c r="D127" s="854"/>
      <c r="E127" s="854"/>
      <c r="F127" s="65"/>
      <c r="G127" s="66"/>
      <c r="H127" s="66"/>
      <c r="I127" s="66"/>
      <c r="J127" s="68">
        <v>206.32</v>
      </c>
      <c r="K127" s="66"/>
      <c r="L127" s="68">
        <v>364.06</v>
      </c>
      <c r="M127" s="66"/>
      <c r="N127" s="69"/>
      <c r="AF127" s="39"/>
      <c r="AG127" s="48"/>
      <c r="AK127" s="3" t="s">
        <v>74</v>
      </c>
      <c r="AL127" s="48"/>
      <c r="AM127" s="48"/>
    </row>
    <row r="128" spans="1:39" s="4" customFormat="1" ht="15" x14ac:dyDescent="0.25">
      <c r="A128" s="60"/>
      <c r="B128" s="50"/>
      <c r="C128" s="853" t="s">
        <v>75</v>
      </c>
      <c r="D128" s="853"/>
      <c r="E128" s="853"/>
      <c r="F128" s="53"/>
      <c r="G128" s="54"/>
      <c r="H128" s="54"/>
      <c r="I128" s="54"/>
      <c r="J128" s="63"/>
      <c r="K128" s="54"/>
      <c r="L128" s="57">
        <v>35.5</v>
      </c>
      <c r="M128" s="54"/>
      <c r="N128" s="58">
        <v>1257.4100000000001</v>
      </c>
      <c r="AF128" s="39"/>
      <c r="AG128" s="48"/>
      <c r="AJ128" s="3" t="s">
        <v>75</v>
      </c>
      <c r="AL128" s="48"/>
      <c r="AM128" s="48"/>
    </row>
    <row r="129" spans="1:41" s="4" customFormat="1" ht="23.25" x14ac:dyDescent="0.25">
      <c r="A129" s="60"/>
      <c r="B129" s="50" t="s">
        <v>88</v>
      </c>
      <c r="C129" s="853" t="s">
        <v>89</v>
      </c>
      <c r="D129" s="853"/>
      <c r="E129" s="853"/>
      <c r="F129" s="53" t="s">
        <v>78</v>
      </c>
      <c r="G129" s="70">
        <v>92</v>
      </c>
      <c r="H129" s="54"/>
      <c r="I129" s="70">
        <v>92</v>
      </c>
      <c r="J129" s="63"/>
      <c r="K129" s="54"/>
      <c r="L129" s="57">
        <v>32.659999999999997</v>
      </c>
      <c r="M129" s="54"/>
      <c r="N129" s="58">
        <v>1156.82</v>
      </c>
      <c r="AF129" s="39"/>
      <c r="AG129" s="48"/>
      <c r="AJ129" s="3" t="s">
        <v>89</v>
      </c>
      <c r="AL129" s="48"/>
      <c r="AM129" s="48"/>
    </row>
    <row r="130" spans="1:41" s="4" customFormat="1" ht="23.25" x14ac:dyDescent="0.25">
      <c r="A130" s="60"/>
      <c r="B130" s="50" t="s">
        <v>90</v>
      </c>
      <c r="C130" s="853" t="s">
        <v>91</v>
      </c>
      <c r="D130" s="853"/>
      <c r="E130" s="853"/>
      <c r="F130" s="53" t="s">
        <v>78</v>
      </c>
      <c r="G130" s="70">
        <v>46</v>
      </c>
      <c r="H130" s="54"/>
      <c r="I130" s="70">
        <v>46</v>
      </c>
      <c r="J130" s="63"/>
      <c r="K130" s="54"/>
      <c r="L130" s="57">
        <v>16.329999999999998</v>
      </c>
      <c r="M130" s="54"/>
      <c r="N130" s="133">
        <v>578.41</v>
      </c>
      <c r="AF130" s="39"/>
      <c r="AG130" s="48"/>
      <c r="AJ130" s="3" t="s">
        <v>91</v>
      </c>
      <c r="AL130" s="48"/>
      <c r="AM130" s="48"/>
    </row>
    <row r="131" spans="1:41" s="4" customFormat="1" ht="15" x14ac:dyDescent="0.25">
      <c r="A131" s="71"/>
      <c r="B131" s="72"/>
      <c r="C131" s="847" t="s">
        <v>81</v>
      </c>
      <c r="D131" s="847"/>
      <c r="E131" s="847"/>
      <c r="F131" s="42"/>
      <c r="G131" s="43"/>
      <c r="H131" s="43"/>
      <c r="I131" s="43"/>
      <c r="J131" s="46"/>
      <c r="K131" s="43"/>
      <c r="L131" s="131">
        <v>413.05</v>
      </c>
      <c r="M131" s="66"/>
      <c r="N131" s="47"/>
      <c r="AF131" s="39"/>
      <c r="AG131" s="48"/>
      <c r="AL131" s="48" t="s">
        <v>81</v>
      </c>
      <c r="AM131" s="48"/>
    </row>
    <row r="132" spans="1:41" s="4" customFormat="1" ht="0" hidden="1" customHeight="1" x14ac:dyDescent="0.25">
      <c r="A132" s="110"/>
      <c r="B132" s="111"/>
      <c r="C132" s="111"/>
      <c r="D132" s="111"/>
      <c r="E132" s="111"/>
      <c r="F132" s="112"/>
      <c r="G132" s="112"/>
      <c r="H132" s="112"/>
      <c r="I132" s="112"/>
      <c r="J132" s="113"/>
      <c r="K132" s="112"/>
      <c r="L132" s="113"/>
      <c r="M132" s="54"/>
      <c r="N132" s="113"/>
      <c r="AF132" s="39"/>
      <c r="AG132" s="48"/>
      <c r="AL132" s="48"/>
      <c r="AM132" s="48"/>
    </row>
    <row r="133" spans="1:41" s="4" customFormat="1" ht="11.25" hidden="1" customHeight="1" x14ac:dyDescent="0.25"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9"/>
      <c r="M133" s="139"/>
      <c r="N133" s="139"/>
      <c r="R133" s="140"/>
    </row>
    <row r="134" spans="1:41" s="4" customFormat="1" ht="15" x14ac:dyDescent="0.25">
      <c r="A134" s="114"/>
      <c r="B134" s="115"/>
      <c r="C134" s="847" t="s">
        <v>362</v>
      </c>
      <c r="D134" s="847"/>
      <c r="E134" s="847"/>
      <c r="F134" s="847"/>
      <c r="G134" s="847"/>
      <c r="H134" s="847"/>
      <c r="I134" s="847"/>
      <c r="J134" s="847"/>
      <c r="K134" s="847"/>
      <c r="L134" s="116"/>
      <c r="M134" s="117"/>
      <c r="N134" s="118"/>
      <c r="AN134" s="48" t="s">
        <v>362</v>
      </c>
    </row>
    <row r="135" spans="1:41" s="4" customFormat="1" ht="15" x14ac:dyDescent="0.25">
      <c r="A135" s="119"/>
      <c r="B135" s="50"/>
      <c r="C135" s="853" t="s">
        <v>99</v>
      </c>
      <c r="D135" s="853"/>
      <c r="E135" s="853"/>
      <c r="F135" s="853"/>
      <c r="G135" s="853"/>
      <c r="H135" s="853"/>
      <c r="I135" s="853"/>
      <c r="J135" s="853"/>
      <c r="K135" s="853"/>
      <c r="L135" s="120">
        <v>54814.5</v>
      </c>
      <c r="M135" s="121"/>
      <c r="N135" s="141">
        <v>624347.04</v>
      </c>
      <c r="AN135" s="48"/>
      <c r="AO135" s="3" t="s">
        <v>99</v>
      </c>
    </row>
    <row r="136" spans="1:41" s="4" customFormat="1" ht="15" x14ac:dyDescent="0.25">
      <c r="A136" s="119"/>
      <c r="B136" s="50"/>
      <c r="C136" s="853" t="s">
        <v>100</v>
      </c>
      <c r="D136" s="853"/>
      <c r="E136" s="853"/>
      <c r="F136" s="853"/>
      <c r="G136" s="853"/>
      <c r="H136" s="853"/>
      <c r="I136" s="853"/>
      <c r="J136" s="853"/>
      <c r="K136" s="853"/>
      <c r="L136" s="123"/>
      <c r="M136" s="121"/>
      <c r="N136" s="122"/>
      <c r="AN136" s="48"/>
      <c r="AO136" s="3" t="s">
        <v>100</v>
      </c>
    </row>
    <row r="137" spans="1:41" s="4" customFormat="1" ht="15" x14ac:dyDescent="0.25">
      <c r="A137" s="119"/>
      <c r="B137" s="50"/>
      <c r="C137" s="853" t="s">
        <v>102</v>
      </c>
      <c r="D137" s="853"/>
      <c r="E137" s="853"/>
      <c r="F137" s="853"/>
      <c r="G137" s="853"/>
      <c r="H137" s="853"/>
      <c r="I137" s="853"/>
      <c r="J137" s="853"/>
      <c r="K137" s="853"/>
      <c r="L137" s="120">
        <v>6744.82</v>
      </c>
      <c r="M137" s="121"/>
      <c r="N137" s="141">
        <v>82421.7</v>
      </c>
      <c r="AN137" s="48"/>
      <c r="AO137" s="3" t="s">
        <v>102</v>
      </c>
    </row>
    <row r="138" spans="1:41" s="4" customFormat="1" ht="15" x14ac:dyDescent="0.25">
      <c r="A138" s="119"/>
      <c r="B138" s="50"/>
      <c r="C138" s="853" t="s">
        <v>103</v>
      </c>
      <c r="D138" s="853"/>
      <c r="E138" s="853"/>
      <c r="F138" s="853"/>
      <c r="G138" s="853"/>
      <c r="H138" s="853"/>
      <c r="I138" s="853"/>
      <c r="J138" s="853"/>
      <c r="K138" s="853"/>
      <c r="L138" s="124">
        <v>806.43</v>
      </c>
      <c r="M138" s="121"/>
      <c r="N138" s="141">
        <v>28563.75</v>
      </c>
      <c r="AN138" s="48"/>
      <c r="AO138" s="3" t="s">
        <v>103</v>
      </c>
    </row>
    <row r="139" spans="1:41" s="4" customFormat="1" ht="15" x14ac:dyDescent="0.25">
      <c r="A139" s="119"/>
      <c r="B139" s="50"/>
      <c r="C139" s="853" t="s">
        <v>138</v>
      </c>
      <c r="D139" s="853"/>
      <c r="E139" s="853"/>
      <c r="F139" s="853"/>
      <c r="G139" s="853"/>
      <c r="H139" s="853"/>
      <c r="I139" s="853"/>
      <c r="J139" s="853"/>
      <c r="K139" s="853"/>
      <c r="L139" s="120">
        <v>11244.87</v>
      </c>
      <c r="M139" s="121"/>
      <c r="N139" s="141">
        <v>91926.16</v>
      </c>
      <c r="AN139" s="48"/>
      <c r="AO139" s="3" t="s">
        <v>138</v>
      </c>
    </row>
    <row r="140" spans="1:41" s="4" customFormat="1" ht="15" x14ac:dyDescent="0.25">
      <c r="A140" s="119"/>
      <c r="B140" s="50"/>
      <c r="C140" s="853" t="s">
        <v>721</v>
      </c>
      <c r="D140" s="853"/>
      <c r="E140" s="853"/>
      <c r="F140" s="853"/>
      <c r="G140" s="853"/>
      <c r="H140" s="853"/>
      <c r="I140" s="853"/>
      <c r="J140" s="853"/>
      <c r="K140" s="853"/>
      <c r="L140" s="123"/>
      <c r="M140" s="121"/>
      <c r="N140" s="122"/>
      <c r="AN140" s="48"/>
      <c r="AO140" s="3" t="s">
        <v>721</v>
      </c>
    </row>
    <row r="141" spans="1:41" s="4" customFormat="1" ht="15" x14ac:dyDescent="0.25">
      <c r="A141" s="119"/>
      <c r="B141" s="50"/>
      <c r="C141" s="853" t="s">
        <v>722</v>
      </c>
      <c r="D141" s="853"/>
      <c r="E141" s="853"/>
      <c r="F141" s="853"/>
      <c r="G141" s="853"/>
      <c r="H141" s="853"/>
      <c r="I141" s="853"/>
      <c r="J141" s="853"/>
      <c r="K141" s="853"/>
      <c r="L141" s="120">
        <v>12600.04</v>
      </c>
      <c r="M141" s="121"/>
      <c r="N141" s="141">
        <v>108486.34</v>
      </c>
      <c r="AN141" s="48"/>
      <c r="AO141" s="3" t="s">
        <v>722</v>
      </c>
    </row>
    <row r="142" spans="1:41" s="4" customFormat="1" ht="15" x14ac:dyDescent="0.25">
      <c r="A142" s="119"/>
      <c r="B142" s="50"/>
      <c r="C142" s="853" t="s">
        <v>723</v>
      </c>
      <c r="D142" s="853"/>
      <c r="E142" s="853"/>
      <c r="F142" s="853"/>
      <c r="G142" s="853"/>
      <c r="H142" s="853"/>
      <c r="I142" s="853"/>
      <c r="J142" s="853"/>
      <c r="K142" s="853"/>
      <c r="L142" s="120">
        <v>-1355.17</v>
      </c>
      <c r="M142" s="121"/>
      <c r="N142" s="141">
        <v>-16560.18</v>
      </c>
      <c r="AN142" s="48"/>
      <c r="AO142" s="3" t="s">
        <v>723</v>
      </c>
    </row>
    <row r="143" spans="1:41" s="4" customFormat="1" ht="15" x14ac:dyDescent="0.25">
      <c r="A143" s="119"/>
      <c r="B143" s="50"/>
      <c r="C143" s="853" t="s">
        <v>151</v>
      </c>
      <c r="D143" s="853"/>
      <c r="E143" s="853"/>
      <c r="F143" s="853"/>
      <c r="G143" s="853"/>
      <c r="H143" s="853"/>
      <c r="I143" s="853"/>
      <c r="J143" s="853"/>
      <c r="K143" s="853"/>
      <c r="L143" s="120">
        <v>36824.81</v>
      </c>
      <c r="M143" s="121"/>
      <c r="N143" s="141">
        <v>449999.18</v>
      </c>
      <c r="AN143" s="48"/>
      <c r="AO143" s="3" t="s">
        <v>151</v>
      </c>
    </row>
    <row r="144" spans="1:41" s="4" customFormat="1" ht="15" x14ac:dyDescent="0.25">
      <c r="A144" s="119"/>
      <c r="B144" s="50"/>
      <c r="C144" s="853" t="s">
        <v>104</v>
      </c>
      <c r="D144" s="853"/>
      <c r="E144" s="853"/>
      <c r="F144" s="853"/>
      <c r="G144" s="853"/>
      <c r="H144" s="853"/>
      <c r="I144" s="853"/>
      <c r="J144" s="853"/>
      <c r="K144" s="853"/>
      <c r="L144" s="120">
        <v>55927.38</v>
      </c>
      <c r="M144" s="121"/>
      <c r="N144" s="141">
        <v>663765.03</v>
      </c>
      <c r="AN144" s="48"/>
      <c r="AO144" s="3" t="s">
        <v>104</v>
      </c>
    </row>
    <row r="145" spans="1:46" s="4" customFormat="1" ht="15" x14ac:dyDescent="0.25">
      <c r="A145" s="119"/>
      <c r="B145" s="50"/>
      <c r="C145" s="853" t="s">
        <v>228</v>
      </c>
      <c r="D145" s="853"/>
      <c r="E145" s="853"/>
      <c r="F145" s="853"/>
      <c r="G145" s="853"/>
      <c r="H145" s="853"/>
      <c r="I145" s="853"/>
      <c r="J145" s="853"/>
      <c r="K145" s="853"/>
      <c r="L145" s="120">
        <v>20457.740000000002</v>
      </c>
      <c r="M145" s="121"/>
      <c r="N145" s="141">
        <v>230326.03</v>
      </c>
      <c r="AN145" s="48"/>
      <c r="AO145" s="3" t="s">
        <v>228</v>
      </c>
    </row>
    <row r="146" spans="1:46" s="4" customFormat="1" ht="15" x14ac:dyDescent="0.25">
      <c r="A146" s="119"/>
      <c r="B146" s="50"/>
      <c r="C146" s="853" t="s">
        <v>229</v>
      </c>
      <c r="D146" s="853"/>
      <c r="E146" s="853"/>
      <c r="F146" s="853"/>
      <c r="G146" s="853"/>
      <c r="H146" s="853"/>
      <c r="I146" s="853"/>
      <c r="J146" s="853"/>
      <c r="K146" s="853"/>
      <c r="L146" s="123"/>
      <c r="M146" s="121"/>
      <c r="N146" s="122"/>
      <c r="AN146" s="48"/>
      <c r="AO146" s="3" t="s">
        <v>229</v>
      </c>
    </row>
    <row r="147" spans="1:46" s="4" customFormat="1" ht="45" x14ac:dyDescent="0.25">
      <c r="A147" s="119"/>
      <c r="B147" s="50" t="s">
        <v>688</v>
      </c>
      <c r="C147" s="853" t="s">
        <v>231</v>
      </c>
      <c r="D147" s="853"/>
      <c r="E147" s="853"/>
      <c r="F147" s="853"/>
      <c r="G147" s="853"/>
      <c r="H147" s="853"/>
      <c r="I147" s="853"/>
      <c r="J147" s="853"/>
      <c r="K147" s="853"/>
      <c r="L147" s="120">
        <v>6744.82</v>
      </c>
      <c r="M147" s="142">
        <v>12.22</v>
      </c>
      <c r="N147" s="141">
        <v>82421.7</v>
      </c>
      <c r="AN147" s="48"/>
      <c r="AO147" s="3" t="s">
        <v>231</v>
      </c>
    </row>
    <row r="148" spans="1:46" s="4" customFormat="1" ht="15" x14ac:dyDescent="0.25">
      <c r="A148" s="119"/>
      <c r="B148" s="50"/>
      <c r="C148" s="853" t="s">
        <v>232</v>
      </c>
      <c r="D148" s="853"/>
      <c r="E148" s="853"/>
      <c r="F148" s="853"/>
      <c r="G148" s="853"/>
      <c r="H148" s="853"/>
      <c r="I148" s="853"/>
      <c r="J148" s="853"/>
      <c r="K148" s="853"/>
      <c r="L148" s="124">
        <v>806.43</v>
      </c>
      <c r="M148" s="121"/>
      <c r="N148" s="141">
        <v>28563.75</v>
      </c>
      <c r="AN148" s="48"/>
      <c r="AO148" s="3" t="s">
        <v>232</v>
      </c>
    </row>
    <row r="149" spans="1:46" s="4" customFormat="1" ht="45" x14ac:dyDescent="0.25">
      <c r="A149" s="119"/>
      <c r="B149" s="50" t="s">
        <v>688</v>
      </c>
      <c r="C149" s="853" t="s">
        <v>233</v>
      </c>
      <c r="D149" s="853"/>
      <c r="E149" s="853"/>
      <c r="F149" s="853"/>
      <c r="G149" s="853"/>
      <c r="H149" s="853"/>
      <c r="I149" s="853"/>
      <c r="J149" s="853"/>
      <c r="K149" s="853"/>
      <c r="L149" s="120">
        <v>12600.04</v>
      </c>
      <c r="M149" s="142">
        <v>8.61</v>
      </c>
      <c r="N149" s="141">
        <v>108486.34</v>
      </c>
      <c r="AN149" s="48"/>
      <c r="AO149" s="3" t="s">
        <v>233</v>
      </c>
    </row>
    <row r="150" spans="1:46" s="4" customFormat="1" ht="15" x14ac:dyDescent="0.25">
      <c r="A150" s="119"/>
      <c r="B150" s="50"/>
      <c r="C150" s="853" t="s">
        <v>234</v>
      </c>
      <c r="D150" s="853"/>
      <c r="E150" s="853"/>
      <c r="F150" s="853"/>
      <c r="G150" s="853"/>
      <c r="H150" s="853"/>
      <c r="I150" s="853"/>
      <c r="J150" s="853"/>
      <c r="K150" s="853"/>
      <c r="L150" s="124">
        <v>741.91</v>
      </c>
      <c r="M150" s="121"/>
      <c r="N150" s="141">
        <v>26278.65</v>
      </c>
      <c r="AN150" s="48"/>
      <c r="AO150" s="3" t="s">
        <v>234</v>
      </c>
    </row>
    <row r="151" spans="1:46" s="4" customFormat="1" ht="15" x14ac:dyDescent="0.25">
      <c r="A151" s="119"/>
      <c r="B151" s="50"/>
      <c r="C151" s="853" t="s">
        <v>235</v>
      </c>
      <c r="D151" s="853"/>
      <c r="E151" s="853"/>
      <c r="F151" s="853"/>
      <c r="G151" s="853"/>
      <c r="H151" s="853"/>
      <c r="I151" s="853"/>
      <c r="J151" s="853"/>
      <c r="K151" s="853"/>
      <c r="L151" s="124">
        <v>370.97</v>
      </c>
      <c r="M151" s="121"/>
      <c r="N151" s="141">
        <v>13139.34</v>
      </c>
      <c r="AN151" s="48"/>
      <c r="AO151" s="3" t="s">
        <v>235</v>
      </c>
    </row>
    <row r="152" spans="1:46" s="4" customFormat="1" ht="15" x14ac:dyDescent="0.25">
      <c r="A152" s="119"/>
      <c r="B152" s="50"/>
      <c r="C152" s="853" t="s">
        <v>152</v>
      </c>
      <c r="D152" s="853"/>
      <c r="E152" s="853"/>
      <c r="F152" s="853"/>
      <c r="G152" s="853"/>
      <c r="H152" s="853"/>
      <c r="I152" s="853"/>
      <c r="J152" s="853"/>
      <c r="K152" s="853"/>
      <c r="L152" s="120">
        <v>36824.81</v>
      </c>
      <c r="M152" s="121"/>
      <c r="N152" s="141">
        <v>449999.18</v>
      </c>
      <c r="AN152" s="48"/>
      <c r="AO152" s="3" t="s">
        <v>152</v>
      </c>
    </row>
    <row r="153" spans="1:46" s="4" customFormat="1" ht="15" x14ac:dyDescent="0.25">
      <c r="A153" s="119"/>
      <c r="B153" s="50"/>
      <c r="C153" s="853" t="s">
        <v>724</v>
      </c>
      <c r="D153" s="853"/>
      <c r="E153" s="853"/>
      <c r="F153" s="853"/>
      <c r="G153" s="853"/>
      <c r="H153" s="853"/>
      <c r="I153" s="853"/>
      <c r="J153" s="853"/>
      <c r="K153" s="853"/>
      <c r="L153" s="120">
        <v>-1355.17</v>
      </c>
      <c r="M153" s="121"/>
      <c r="N153" s="141">
        <v>-16560.18</v>
      </c>
      <c r="AN153" s="48"/>
      <c r="AO153" s="3" t="s">
        <v>724</v>
      </c>
    </row>
    <row r="154" spans="1:46" s="4" customFormat="1" ht="15" x14ac:dyDescent="0.25">
      <c r="A154" s="119"/>
      <c r="B154" s="50"/>
      <c r="C154" s="853" t="s">
        <v>110</v>
      </c>
      <c r="D154" s="853"/>
      <c r="E154" s="853"/>
      <c r="F154" s="853"/>
      <c r="G154" s="853"/>
      <c r="H154" s="853"/>
      <c r="I154" s="853"/>
      <c r="J154" s="853"/>
      <c r="K154" s="853"/>
      <c r="L154" s="124">
        <v>806.43</v>
      </c>
      <c r="M154" s="121"/>
      <c r="N154" s="141">
        <v>28563.75</v>
      </c>
      <c r="AN154" s="48"/>
      <c r="AO154" s="3" t="s">
        <v>110</v>
      </c>
    </row>
    <row r="155" spans="1:46" s="4" customFormat="1" ht="15" x14ac:dyDescent="0.25">
      <c r="A155" s="119"/>
      <c r="B155" s="50"/>
      <c r="C155" s="853" t="s">
        <v>111</v>
      </c>
      <c r="D155" s="853"/>
      <c r="E155" s="853"/>
      <c r="F155" s="853"/>
      <c r="G155" s="853"/>
      <c r="H155" s="853"/>
      <c r="I155" s="853"/>
      <c r="J155" s="853"/>
      <c r="K155" s="853"/>
      <c r="L155" s="124">
        <v>741.91</v>
      </c>
      <c r="M155" s="121"/>
      <c r="N155" s="141">
        <v>26278.65</v>
      </c>
      <c r="AN155" s="48"/>
      <c r="AO155" s="3" t="s">
        <v>111</v>
      </c>
    </row>
    <row r="156" spans="1:46" s="4" customFormat="1" ht="15" x14ac:dyDescent="0.25">
      <c r="A156" s="119"/>
      <c r="B156" s="50"/>
      <c r="C156" s="853" t="s">
        <v>112</v>
      </c>
      <c r="D156" s="853"/>
      <c r="E156" s="853"/>
      <c r="F156" s="853"/>
      <c r="G156" s="853"/>
      <c r="H156" s="853"/>
      <c r="I156" s="853"/>
      <c r="J156" s="853"/>
      <c r="K156" s="853"/>
      <c r="L156" s="124">
        <v>370.97</v>
      </c>
      <c r="M156" s="121"/>
      <c r="N156" s="141">
        <v>13139.34</v>
      </c>
      <c r="AN156" s="48"/>
      <c r="AO156" s="3" t="s">
        <v>112</v>
      </c>
    </row>
    <row r="157" spans="1:46" s="4" customFormat="1" ht="15" x14ac:dyDescent="0.25">
      <c r="A157" s="119"/>
      <c r="B157" s="125"/>
      <c r="C157" s="861" t="s">
        <v>364</v>
      </c>
      <c r="D157" s="861"/>
      <c r="E157" s="861"/>
      <c r="F157" s="861"/>
      <c r="G157" s="861"/>
      <c r="H157" s="861"/>
      <c r="I157" s="861"/>
      <c r="J157" s="861"/>
      <c r="K157" s="861"/>
      <c r="L157" s="126">
        <v>55927.38</v>
      </c>
      <c r="M157" s="127"/>
      <c r="N157" s="143">
        <v>663765.03</v>
      </c>
      <c r="AN157" s="48"/>
      <c r="AP157" s="48" t="s">
        <v>364</v>
      </c>
    </row>
    <row r="158" spans="1:46" s="4" customFormat="1" ht="13.5" hidden="1" customHeight="1" x14ac:dyDescent="0.25">
      <c r="B158" s="113"/>
      <c r="C158" s="111"/>
      <c r="D158" s="111"/>
      <c r="E158" s="111"/>
      <c r="F158" s="111"/>
      <c r="G158" s="111"/>
      <c r="H158" s="111"/>
      <c r="I158" s="111"/>
      <c r="J158" s="111"/>
      <c r="K158" s="111"/>
      <c r="L158" s="126"/>
      <c r="M158" s="144"/>
      <c r="N158" s="145"/>
    </row>
    <row r="159" spans="1:46" s="4" customFormat="1" ht="26.25" customHeight="1" x14ac:dyDescent="0.25">
      <c r="A159" s="146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</row>
    <row r="160" spans="1:46" s="8" customFormat="1" ht="15" x14ac:dyDescent="0.25">
      <c r="A160" s="6"/>
      <c r="B160" s="148" t="s">
        <v>365</v>
      </c>
      <c r="C160" s="859"/>
      <c r="D160" s="859"/>
      <c r="E160" s="859"/>
      <c r="F160" s="859"/>
      <c r="G160" s="859"/>
      <c r="H160" s="860" t="s">
        <v>689</v>
      </c>
      <c r="I160" s="860"/>
      <c r="J160" s="860"/>
      <c r="K160" s="860"/>
      <c r="L160" s="860"/>
      <c r="M160" s="4"/>
      <c r="N160" s="4"/>
      <c r="O160" s="4"/>
      <c r="P160" s="4"/>
      <c r="Q160" s="4"/>
      <c r="R160" s="4"/>
      <c r="S160" s="4"/>
      <c r="T160" s="4"/>
      <c r="U160" s="4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 t="s">
        <v>10</v>
      </c>
      <c r="AR160" s="12" t="s">
        <v>689</v>
      </c>
      <c r="AS160" s="12"/>
      <c r="AT160" s="12"/>
    </row>
    <row r="161" spans="1:46" s="149" customFormat="1" ht="16.5" customHeight="1" x14ac:dyDescent="0.25">
      <c r="A161" s="10"/>
      <c r="B161" s="148"/>
      <c r="C161" s="858" t="s">
        <v>367</v>
      </c>
      <c r="D161" s="858"/>
      <c r="E161" s="858"/>
      <c r="F161" s="858"/>
      <c r="G161" s="858"/>
      <c r="H161" s="858"/>
      <c r="I161" s="858"/>
      <c r="J161" s="858"/>
      <c r="K161" s="858"/>
      <c r="L161" s="858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</row>
    <row r="162" spans="1:46" s="8" customFormat="1" ht="15" x14ac:dyDescent="0.25">
      <c r="A162" s="6"/>
      <c r="B162" s="148" t="s">
        <v>368</v>
      </c>
      <c r="C162" s="859"/>
      <c r="D162" s="859"/>
      <c r="E162" s="859"/>
      <c r="F162" s="859"/>
      <c r="G162" s="859"/>
      <c r="H162" s="860" t="s">
        <v>725</v>
      </c>
      <c r="I162" s="860"/>
      <c r="J162" s="860"/>
      <c r="K162" s="860"/>
      <c r="L162" s="860"/>
      <c r="M162" s="4"/>
      <c r="N162" s="4"/>
      <c r="O162" s="4"/>
      <c r="P162" s="4"/>
      <c r="Q162" s="4"/>
      <c r="R162" s="4"/>
      <c r="S162" s="4"/>
      <c r="T162" s="4"/>
      <c r="U162" s="4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 t="s">
        <v>10</v>
      </c>
      <c r="AT162" s="12" t="s">
        <v>725</v>
      </c>
    </row>
    <row r="163" spans="1:46" s="149" customFormat="1" ht="16.5" customHeight="1" x14ac:dyDescent="0.25">
      <c r="A163" s="10"/>
      <c r="C163" s="858" t="s">
        <v>367</v>
      </c>
      <c r="D163" s="858"/>
      <c r="E163" s="858"/>
      <c r="F163" s="858"/>
      <c r="G163" s="858"/>
      <c r="H163" s="858"/>
      <c r="I163" s="858"/>
      <c r="J163" s="858"/>
      <c r="K163" s="858"/>
      <c r="L163" s="858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</row>
    <row r="164" spans="1:46" s="8" customFormat="1" ht="19.5" customHeight="1" x14ac:dyDescent="0.2">
      <c r="A164" s="6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</row>
    <row r="165" spans="1:46" s="4" customFormat="1" ht="22.5" customHeight="1" x14ac:dyDescent="0.25">
      <c r="A165" s="848" t="s">
        <v>370</v>
      </c>
      <c r="B165" s="848"/>
      <c r="C165" s="848"/>
      <c r="D165" s="848"/>
      <c r="E165" s="848"/>
      <c r="F165" s="848"/>
      <c r="G165" s="848"/>
      <c r="H165" s="848"/>
      <c r="I165" s="848"/>
      <c r="J165" s="848"/>
      <c r="K165" s="848"/>
      <c r="L165" s="848"/>
      <c r="M165" s="848"/>
      <c r="N165" s="848"/>
      <c r="O165" s="138"/>
      <c r="P165" s="138"/>
    </row>
    <row r="166" spans="1:46" s="4" customFormat="1" ht="12.75" customHeight="1" x14ac:dyDescent="0.25">
      <c r="A166" s="848" t="s">
        <v>371</v>
      </c>
      <c r="B166" s="848"/>
      <c r="C166" s="848"/>
      <c r="D166" s="848"/>
      <c r="E166" s="848"/>
      <c r="F166" s="848"/>
      <c r="G166" s="848"/>
      <c r="H166" s="848"/>
      <c r="I166" s="848"/>
      <c r="J166" s="848"/>
      <c r="K166" s="848"/>
      <c r="L166" s="848"/>
      <c r="M166" s="848"/>
      <c r="N166" s="848"/>
      <c r="O166" s="138"/>
      <c r="P166" s="138"/>
    </row>
    <row r="167" spans="1:46" s="4" customFormat="1" ht="12.75" customHeight="1" x14ac:dyDescent="0.25">
      <c r="A167" s="848" t="s">
        <v>372</v>
      </c>
      <c r="B167" s="848"/>
      <c r="C167" s="848"/>
      <c r="D167" s="848"/>
      <c r="E167" s="848"/>
      <c r="F167" s="848"/>
      <c r="G167" s="848"/>
      <c r="H167" s="848"/>
      <c r="I167" s="848"/>
      <c r="J167" s="848"/>
      <c r="K167" s="848"/>
      <c r="L167" s="848"/>
      <c r="M167" s="848"/>
      <c r="N167" s="848"/>
      <c r="O167" s="138"/>
      <c r="P167" s="138"/>
    </row>
    <row r="168" spans="1:46" s="4" customFormat="1" ht="19.5" customHeight="1" x14ac:dyDescent="0.25"/>
    <row r="169" spans="1:46" s="4" customFormat="1" ht="15" x14ac:dyDescent="0.25">
      <c r="B169" s="152"/>
      <c r="D169" s="152"/>
      <c r="F169" s="152"/>
    </row>
  </sheetData>
  <mergeCells count="160">
    <mergeCell ref="A166:N166"/>
    <mergeCell ref="A167:N167"/>
    <mergeCell ref="C161:L161"/>
    <mergeCell ref="C162:G162"/>
    <mergeCell ref="H162:L162"/>
    <mergeCell ref="C163:L163"/>
    <mergeCell ref="A165:N165"/>
    <mergeCell ref="C154:K154"/>
    <mergeCell ref="C155:K155"/>
    <mergeCell ref="C156:K156"/>
    <mergeCell ref="C157:K157"/>
    <mergeCell ref="C160:G160"/>
    <mergeCell ref="H160:L160"/>
    <mergeCell ref="C149:K149"/>
    <mergeCell ref="C150:K150"/>
    <mergeCell ref="C151:K151"/>
    <mergeCell ref="C152:K152"/>
    <mergeCell ref="C153:K153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C134:K134"/>
    <mergeCell ref="C135:K135"/>
    <mergeCell ref="C136:K136"/>
    <mergeCell ref="C137:K137"/>
    <mergeCell ref="C138:K138"/>
    <mergeCell ref="C127:E127"/>
    <mergeCell ref="C128:E128"/>
    <mergeCell ref="C129:E129"/>
    <mergeCell ref="C130:E130"/>
    <mergeCell ref="C131:E131"/>
    <mergeCell ref="C122:N122"/>
    <mergeCell ref="C123:N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C93:E93"/>
    <mergeCell ref="C94:E94"/>
    <mergeCell ref="A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77:E77"/>
    <mergeCell ref="C78:E78"/>
    <mergeCell ref="C79:E79"/>
    <mergeCell ref="C80:E80"/>
    <mergeCell ref="C81:E81"/>
    <mergeCell ref="A72:N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6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D0E4-C245-47ED-965B-C63072D8C822}">
  <sheetPr>
    <pageSetUpPr fitToPage="1"/>
  </sheetPr>
  <dimension ref="A1:AU345"/>
  <sheetViews>
    <sheetView workbookViewId="0">
      <selection activeCell="AW21" sqref="AW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47" s="4" customFormat="1" ht="15" x14ac:dyDescent="0.25">
      <c r="A1" s="519"/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20" t="s">
        <v>0</v>
      </c>
      <c r="O1" s="519"/>
      <c r="P1" s="519"/>
      <c r="Q1" s="519"/>
      <c r="R1" s="519"/>
      <c r="S1" s="519"/>
      <c r="T1" s="519"/>
      <c r="U1" s="519"/>
      <c r="V1" s="519"/>
      <c r="W1" s="519"/>
      <c r="X1" s="519"/>
      <c r="Y1" s="519"/>
      <c r="Z1" s="519"/>
      <c r="AA1" s="519"/>
      <c r="AB1" s="519"/>
      <c r="AC1" s="519"/>
      <c r="AD1" s="412"/>
      <c r="AE1" s="412"/>
      <c r="AF1" s="412"/>
      <c r="AG1" s="412"/>
      <c r="AH1" s="412"/>
      <c r="AI1" s="412"/>
      <c r="AJ1" s="412"/>
      <c r="AK1" s="412"/>
      <c r="AL1" s="412"/>
      <c r="AM1" s="412"/>
      <c r="AN1" s="412"/>
      <c r="AO1" s="412"/>
      <c r="AP1" s="412"/>
      <c r="AQ1" s="412"/>
      <c r="AR1" s="412"/>
      <c r="AS1" s="412"/>
      <c r="AT1" s="412"/>
      <c r="AU1" s="412"/>
    </row>
    <row r="2" spans="1:47" s="4" customFormat="1" ht="11.25" customHeight="1" x14ac:dyDescent="0.25">
      <c r="A2" s="521"/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2" t="s">
        <v>1</v>
      </c>
      <c r="O2" s="519"/>
      <c r="P2" s="519"/>
      <c r="Q2" s="519"/>
      <c r="R2" s="519"/>
      <c r="S2" s="519"/>
      <c r="T2" s="519"/>
      <c r="U2" s="519"/>
      <c r="V2" s="519"/>
      <c r="W2" s="519"/>
      <c r="X2" s="519"/>
      <c r="Y2" s="519"/>
      <c r="Z2" s="519"/>
      <c r="AA2" s="519"/>
      <c r="AB2" s="519"/>
      <c r="AC2" s="519"/>
      <c r="AD2" s="412"/>
      <c r="AE2" s="412"/>
      <c r="AF2" s="412"/>
      <c r="AG2" s="412"/>
      <c r="AH2" s="412"/>
      <c r="AI2" s="412"/>
      <c r="AJ2" s="412"/>
      <c r="AK2" s="412"/>
      <c r="AL2" s="412"/>
      <c r="AM2" s="412"/>
      <c r="AN2" s="412"/>
      <c r="AO2" s="412"/>
      <c r="AP2" s="412"/>
      <c r="AQ2" s="412"/>
      <c r="AR2" s="412"/>
      <c r="AS2" s="412"/>
      <c r="AT2" s="412"/>
      <c r="AU2" s="412"/>
    </row>
    <row r="3" spans="1:47" s="4" customFormat="1" ht="6.75" customHeight="1" x14ac:dyDescent="0.25">
      <c r="A3" s="521"/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  <c r="M3" s="523"/>
      <c r="N3" s="520"/>
      <c r="O3" s="519"/>
      <c r="P3" s="519"/>
      <c r="Q3" s="519"/>
      <c r="R3" s="519"/>
      <c r="S3" s="519"/>
      <c r="T3" s="519"/>
      <c r="U3" s="519"/>
      <c r="V3" s="519"/>
      <c r="W3" s="519"/>
      <c r="X3" s="519"/>
      <c r="Y3" s="519"/>
      <c r="Z3" s="519"/>
      <c r="AA3" s="519"/>
      <c r="AB3" s="519"/>
      <c r="AC3" s="519"/>
      <c r="AD3" s="412"/>
      <c r="AE3" s="412"/>
      <c r="AF3" s="412"/>
      <c r="AG3" s="412"/>
      <c r="AH3" s="412"/>
      <c r="AI3" s="412"/>
      <c r="AJ3" s="412"/>
      <c r="AK3" s="412"/>
      <c r="AL3" s="412"/>
      <c r="AM3" s="412"/>
      <c r="AN3" s="412"/>
      <c r="AO3" s="412"/>
      <c r="AP3" s="412"/>
      <c r="AQ3" s="412"/>
      <c r="AR3" s="412"/>
      <c r="AS3" s="412"/>
      <c r="AT3" s="412"/>
      <c r="AU3" s="412"/>
    </row>
    <row r="4" spans="1:47" s="4" customFormat="1" ht="2.25" customHeight="1" x14ac:dyDescent="0.25">
      <c r="A4" s="524"/>
      <c r="B4" s="525"/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521"/>
      <c r="N4" s="521"/>
      <c r="O4" s="519"/>
      <c r="P4" s="519"/>
      <c r="Q4" s="519"/>
      <c r="R4" s="519"/>
      <c r="S4" s="519"/>
      <c r="T4" s="519"/>
      <c r="U4" s="519"/>
      <c r="V4" s="519"/>
      <c r="W4" s="519"/>
      <c r="X4" s="519"/>
      <c r="Y4" s="519"/>
      <c r="Z4" s="519"/>
      <c r="AA4" s="519"/>
      <c r="AB4" s="519"/>
      <c r="AC4" s="519"/>
      <c r="AD4" s="412"/>
      <c r="AE4" s="412"/>
      <c r="AF4" s="412"/>
      <c r="AG4" s="412"/>
      <c r="AH4" s="412"/>
      <c r="AI4" s="412"/>
      <c r="AJ4" s="412"/>
      <c r="AK4" s="412"/>
      <c r="AL4" s="412"/>
      <c r="AM4" s="412"/>
      <c r="AN4" s="412"/>
      <c r="AO4" s="412"/>
      <c r="AP4" s="412"/>
      <c r="AQ4" s="412"/>
      <c r="AR4" s="412"/>
      <c r="AS4" s="412"/>
      <c r="AT4" s="412"/>
      <c r="AU4" s="412"/>
    </row>
    <row r="5" spans="1:47" s="4" customFormat="1" ht="11.25" customHeight="1" x14ac:dyDescent="0.25">
      <c r="A5" s="524" t="s">
        <v>2</v>
      </c>
      <c r="B5" s="525"/>
      <c r="C5" s="521"/>
      <c r="D5" s="519"/>
      <c r="E5" s="521"/>
      <c r="F5" s="521"/>
      <c r="G5" s="834" t="s">
        <v>3</v>
      </c>
      <c r="H5" s="834"/>
      <c r="I5" s="834"/>
      <c r="J5" s="834"/>
      <c r="K5" s="834"/>
      <c r="L5" s="834"/>
      <c r="M5" s="834"/>
      <c r="N5" s="834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/>
      <c r="AB5" s="519"/>
      <c r="AC5" s="519"/>
      <c r="AD5" s="412"/>
      <c r="AE5" s="412"/>
      <c r="AF5" s="412"/>
      <c r="AG5" s="412"/>
      <c r="AH5" s="412"/>
      <c r="AI5" s="412"/>
      <c r="AJ5" s="412"/>
      <c r="AK5" s="412"/>
      <c r="AL5" s="412"/>
      <c r="AM5" s="412"/>
      <c r="AN5" s="412"/>
      <c r="AO5" s="412"/>
      <c r="AP5" s="412"/>
      <c r="AQ5" s="412"/>
      <c r="AR5" s="412"/>
      <c r="AS5" s="412"/>
      <c r="AT5" s="412"/>
      <c r="AU5" s="412"/>
    </row>
    <row r="6" spans="1:47" s="4" customFormat="1" ht="45" customHeight="1" x14ac:dyDescent="0.25">
      <c r="A6" s="524" t="s">
        <v>4</v>
      </c>
      <c r="B6" s="525"/>
      <c r="C6" s="521"/>
      <c r="D6" s="519"/>
      <c r="E6" s="526"/>
      <c r="F6" s="526"/>
      <c r="G6" s="862" t="s">
        <v>5</v>
      </c>
      <c r="H6" s="862"/>
      <c r="I6" s="862"/>
      <c r="J6" s="862"/>
      <c r="K6" s="862"/>
      <c r="L6" s="862"/>
      <c r="M6" s="862"/>
      <c r="N6" s="862"/>
      <c r="O6" s="519"/>
      <c r="P6" s="519"/>
      <c r="Q6" s="519"/>
      <c r="R6" s="519"/>
      <c r="S6" s="519"/>
      <c r="T6" s="519"/>
      <c r="U6" s="519"/>
      <c r="V6" s="527" t="s">
        <v>5</v>
      </c>
      <c r="W6" s="519"/>
      <c r="X6" s="519"/>
      <c r="Y6" s="519"/>
      <c r="Z6" s="519"/>
      <c r="AA6" s="519"/>
      <c r="AB6" s="519"/>
      <c r="AC6" s="519"/>
      <c r="AD6" s="412"/>
      <c r="AE6" s="412"/>
      <c r="AF6" s="412"/>
      <c r="AG6" s="412"/>
      <c r="AH6" s="412"/>
      <c r="AI6" s="412"/>
      <c r="AJ6" s="412"/>
      <c r="AK6" s="412"/>
      <c r="AL6" s="412"/>
      <c r="AM6" s="412"/>
      <c r="AN6" s="412"/>
      <c r="AO6" s="412"/>
      <c r="AP6" s="412"/>
      <c r="AQ6" s="412"/>
      <c r="AR6" s="412"/>
      <c r="AS6" s="412"/>
      <c r="AT6" s="412"/>
      <c r="AU6" s="412"/>
    </row>
    <row r="7" spans="1:47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62" t="s">
        <v>7</v>
      </c>
      <c r="H7" s="862"/>
      <c r="I7" s="862"/>
      <c r="J7" s="862"/>
      <c r="K7" s="862"/>
      <c r="L7" s="862"/>
      <c r="M7" s="862"/>
      <c r="N7" s="862"/>
      <c r="O7" s="519"/>
      <c r="P7" s="528" t="s">
        <v>6</v>
      </c>
      <c r="Q7" s="528" t="s">
        <v>7</v>
      </c>
      <c r="R7" s="529"/>
      <c r="S7" s="529"/>
      <c r="T7" s="529"/>
      <c r="U7" s="529"/>
      <c r="V7" s="519"/>
      <c r="W7" s="527" t="s">
        <v>7</v>
      </c>
      <c r="X7" s="519"/>
      <c r="Y7" s="519"/>
      <c r="Z7" s="519"/>
      <c r="AA7" s="519"/>
      <c r="AB7" s="519"/>
      <c r="AC7" s="519"/>
      <c r="AD7" s="412"/>
      <c r="AE7" s="412"/>
      <c r="AF7" s="412"/>
      <c r="AG7" s="412"/>
      <c r="AH7" s="412"/>
      <c r="AI7" s="412"/>
      <c r="AJ7" s="412"/>
      <c r="AK7" s="412"/>
      <c r="AL7" s="412"/>
      <c r="AM7" s="412"/>
      <c r="AN7" s="412"/>
      <c r="AO7" s="412"/>
      <c r="AP7" s="412"/>
      <c r="AQ7" s="412"/>
      <c r="AR7" s="412"/>
      <c r="AS7" s="412"/>
      <c r="AT7" s="412"/>
      <c r="AU7" s="412"/>
    </row>
    <row r="8" spans="1:47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62"/>
      <c r="H8" s="862"/>
      <c r="I8" s="862"/>
      <c r="J8" s="862"/>
      <c r="K8" s="862"/>
      <c r="L8" s="862"/>
      <c r="M8" s="862"/>
      <c r="N8" s="862"/>
      <c r="O8" s="519"/>
      <c r="P8" s="528" t="s">
        <v>9</v>
      </c>
      <c r="Q8" s="528"/>
      <c r="R8" s="529"/>
      <c r="S8" s="529"/>
      <c r="T8" s="529"/>
      <c r="U8" s="529"/>
      <c r="V8" s="519"/>
      <c r="W8" s="519"/>
      <c r="X8" s="527" t="s">
        <v>10</v>
      </c>
      <c r="Y8" s="519"/>
      <c r="Z8" s="519"/>
      <c r="AA8" s="519"/>
      <c r="AB8" s="519"/>
      <c r="AC8" s="519"/>
      <c r="AD8" s="412"/>
      <c r="AE8" s="412"/>
      <c r="AF8" s="412"/>
      <c r="AG8" s="412"/>
      <c r="AH8" s="412"/>
      <c r="AI8" s="412"/>
      <c r="AJ8" s="412"/>
      <c r="AK8" s="412"/>
      <c r="AL8" s="412"/>
      <c r="AM8" s="412"/>
      <c r="AN8" s="412"/>
      <c r="AO8" s="412"/>
      <c r="AP8" s="412"/>
      <c r="AQ8" s="412"/>
      <c r="AR8" s="412"/>
      <c r="AS8" s="412"/>
      <c r="AT8" s="412"/>
      <c r="AU8" s="412"/>
    </row>
    <row r="9" spans="1:47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62"/>
      <c r="H9" s="862"/>
      <c r="I9" s="862"/>
      <c r="J9" s="862"/>
      <c r="K9" s="862"/>
      <c r="L9" s="862"/>
      <c r="M9" s="862"/>
      <c r="N9" s="862"/>
      <c r="O9" s="519"/>
      <c r="P9" s="528" t="s">
        <v>11</v>
      </c>
      <c r="Q9" s="528"/>
      <c r="R9" s="529"/>
      <c r="S9" s="529"/>
      <c r="T9" s="529"/>
      <c r="U9" s="529"/>
      <c r="V9" s="519"/>
      <c r="W9" s="519"/>
      <c r="X9" s="519"/>
      <c r="Y9" s="527" t="s">
        <v>10</v>
      </c>
      <c r="Z9" s="519"/>
      <c r="AA9" s="519"/>
      <c r="AB9" s="519"/>
      <c r="AC9" s="519"/>
      <c r="AD9" s="412"/>
      <c r="AE9" s="412"/>
      <c r="AF9" s="412"/>
      <c r="AG9" s="412"/>
      <c r="AH9" s="412"/>
      <c r="AI9" s="412"/>
      <c r="AJ9" s="412"/>
      <c r="AK9" s="412"/>
      <c r="AL9" s="412"/>
      <c r="AM9" s="412"/>
      <c r="AN9" s="412"/>
      <c r="AO9" s="412"/>
      <c r="AP9" s="412"/>
      <c r="AQ9" s="412"/>
      <c r="AR9" s="412"/>
      <c r="AS9" s="412"/>
      <c r="AT9" s="412"/>
      <c r="AU9" s="412"/>
    </row>
    <row r="10" spans="1:47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62" t="s">
        <v>13</v>
      </c>
      <c r="H10" s="862"/>
      <c r="I10" s="862"/>
      <c r="J10" s="862"/>
      <c r="K10" s="862"/>
      <c r="L10" s="862"/>
      <c r="M10" s="862"/>
      <c r="N10" s="862"/>
      <c r="O10" s="519"/>
      <c r="P10" s="519"/>
      <c r="Q10" s="519"/>
      <c r="R10" s="519"/>
      <c r="S10" s="519"/>
      <c r="T10" s="519"/>
      <c r="U10" s="519"/>
      <c r="V10" s="519"/>
      <c r="W10" s="519"/>
      <c r="X10" s="519"/>
      <c r="Y10" s="519"/>
      <c r="Z10" s="527" t="s">
        <v>13</v>
      </c>
      <c r="AA10" s="519"/>
      <c r="AB10" s="519"/>
      <c r="AC10" s="519"/>
      <c r="AD10" s="412"/>
      <c r="AE10" s="412"/>
      <c r="AF10" s="412"/>
      <c r="AG10" s="412"/>
      <c r="AH10" s="412"/>
      <c r="AI10" s="412"/>
      <c r="AJ10" s="412"/>
      <c r="AK10" s="412"/>
      <c r="AL10" s="412"/>
      <c r="AM10" s="412"/>
      <c r="AN10" s="412"/>
      <c r="AO10" s="412"/>
      <c r="AP10" s="412"/>
      <c r="AQ10" s="412"/>
      <c r="AR10" s="412"/>
      <c r="AS10" s="412"/>
      <c r="AT10" s="412"/>
      <c r="AU10" s="412"/>
    </row>
    <row r="11" spans="1:47" s="4" customFormat="1" ht="15" x14ac:dyDescent="0.25">
      <c r="A11" s="833" t="s">
        <v>14</v>
      </c>
      <c r="B11" s="833"/>
      <c r="C11" s="833"/>
      <c r="D11" s="833"/>
      <c r="E11" s="833"/>
      <c r="F11" s="833"/>
      <c r="G11" s="862"/>
      <c r="H11" s="862"/>
      <c r="I11" s="862"/>
      <c r="J11" s="862"/>
      <c r="K11" s="862"/>
      <c r="L11" s="862"/>
      <c r="M11" s="862"/>
      <c r="N11" s="862"/>
      <c r="O11" s="519"/>
      <c r="P11" s="519"/>
      <c r="Q11" s="519"/>
      <c r="R11" s="519"/>
      <c r="S11" s="519"/>
      <c r="T11" s="519"/>
      <c r="U11" s="519"/>
      <c r="V11" s="519"/>
      <c r="W11" s="519"/>
      <c r="X11" s="519"/>
      <c r="Y11" s="519"/>
      <c r="Z11" s="519"/>
      <c r="AA11" s="527" t="s">
        <v>10</v>
      </c>
      <c r="AB11" s="519"/>
      <c r="AC11" s="519"/>
      <c r="AD11" s="412"/>
      <c r="AE11" s="412"/>
      <c r="AF11" s="412"/>
      <c r="AG11" s="412"/>
      <c r="AH11" s="412"/>
      <c r="AI11" s="412"/>
      <c r="AJ11" s="412"/>
      <c r="AK11" s="412"/>
      <c r="AL11" s="412"/>
      <c r="AM11" s="412"/>
      <c r="AN11" s="412"/>
      <c r="AO11" s="412"/>
      <c r="AP11" s="412"/>
      <c r="AQ11" s="412"/>
      <c r="AR11" s="412"/>
      <c r="AS11" s="412"/>
      <c r="AT11" s="412"/>
      <c r="AU11" s="412"/>
    </row>
    <row r="12" spans="1:47" s="4" customFormat="1" ht="3.75" customHeight="1" x14ac:dyDescent="0.25">
      <c r="A12" s="530"/>
      <c r="B12" s="521"/>
      <c r="C12" s="521"/>
      <c r="D12" s="521"/>
      <c r="E12" s="521"/>
      <c r="F12" s="525"/>
      <c r="G12" s="525"/>
      <c r="H12" s="525"/>
      <c r="I12" s="525"/>
      <c r="J12" s="525"/>
      <c r="K12" s="525"/>
      <c r="L12" s="525"/>
      <c r="M12" s="525"/>
      <c r="N12" s="525"/>
      <c r="O12" s="519"/>
      <c r="P12" s="519"/>
      <c r="Q12" s="519"/>
      <c r="R12" s="519"/>
      <c r="S12" s="519"/>
      <c r="T12" s="519"/>
      <c r="U12" s="519"/>
      <c r="V12" s="519"/>
      <c r="W12" s="519"/>
      <c r="X12" s="519"/>
      <c r="Y12" s="519"/>
      <c r="Z12" s="519"/>
      <c r="AA12" s="519"/>
      <c r="AB12" s="519"/>
      <c r="AC12" s="519"/>
      <c r="AD12" s="412"/>
      <c r="AE12" s="412"/>
      <c r="AF12" s="412"/>
      <c r="AG12" s="412"/>
      <c r="AH12" s="412"/>
      <c r="AI12" s="412"/>
      <c r="AJ12" s="412"/>
      <c r="AK12" s="412"/>
      <c r="AL12" s="412"/>
      <c r="AM12" s="412"/>
      <c r="AN12" s="412"/>
      <c r="AO12" s="412"/>
      <c r="AP12" s="412"/>
      <c r="AQ12" s="412"/>
      <c r="AR12" s="412"/>
      <c r="AS12" s="412"/>
      <c r="AT12" s="412"/>
      <c r="AU12" s="412"/>
    </row>
    <row r="13" spans="1:47" s="4" customFormat="1" ht="34.5" customHeight="1" x14ac:dyDescent="0.25">
      <c r="A13" s="840" t="s">
        <v>1653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O13" s="519"/>
      <c r="P13" s="519"/>
      <c r="Q13" s="519"/>
      <c r="R13" s="519"/>
      <c r="S13" s="519"/>
      <c r="T13" s="519"/>
      <c r="U13" s="519"/>
      <c r="V13" s="519"/>
      <c r="W13" s="519"/>
      <c r="X13" s="519"/>
      <c r="Y13" s="519"/>
      <c r="Z13" s="519"/>
      <c r="AA13" s="519"/>
      <c r="AB13" s="527" t="s">
        <v>1653</v>
      </c>
      <c r="AC13" s="519"/>
      <c r="AD13" s="412"/>
      <c r="AE13" s="412"/>
      <c r="AF13" s="412"/>
      <c r="AG13" s="412"/>
      <c r="AH13" s="412"/>
      <c r="AI13" s="412"/>
      <c r="AJ13" s="412"/>
      <c r="AK13" s="412"/>
      <c r="AL13" s="412"/>
      <c r="AM13" s="412"/>
      <c r="AN13" s="412"/>
      <c r="AO13" s="412"/>
      <c r="AP13" s="412"/>
      <c r="AQ13" s="412"/>
      <c r="AR13" s="412"/>
      <c r="AS13" s="412"/>
      <c r="AT13" s="412"/>
      <c r="AU13" s="412"/>
    </row>
    <row r="14" spans="1:47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  <c r="O14" s="519"/>
      <c r="P14" s="519"/>
      <c r="Q14" s="519"/>
      <c r="R14" s="519"/>
      <c r="S14" s="519"/>
      <c r="T14" s="519"/>
      <c r="U14" s="519"/>
      <c r="V14" s="519"/>
      <c r="W14" s="519"/>
      <c r="X14" s="519"/>
      <c r="Y14" s="519"/>
      <c r="Z14" s="519"/>
      <c r="AA14" s="519"/>
      <c r="AB14" s="519"/>
      <c r="AC14" s="519"/>
      <c r="AD14" s="412"/>
      <c r="AE14" s="412"/>
      <c r="AF14" s="412"/>
      <c r="AG14" s="412"/>
      <c r="AH14" s="412"/>
      <c r="AI14" s="412"/>
      <c r="AJ14" s="412"/>
      <c r="AK14" s="412"/>
      <c r="AL14" s="412"/>
      <c r="AM14" s="412"/>
      <c r="AN14" s="412"/>
      <c r="AO14" s="412"/>
      <c r="AP14" s="412"/>
      <c r="AQ14" s="412"/>
      <c r="AR14" s="412"/>
      <c r="AS14" s="412"/>
      <c r="AT14" s="412"/>
      <c r="AU14" s="412"/>
    </row>
    <row r="15" spans="1:47" s="4" customFormat="1" ht="5.25" customHeight="1" x14ac:dyDescent="0.25">
      <c r="A15" s="531"/>
      <c r="B15" s="531"/>
      <c r="C15" s="531"/>
      <c r="D15" s="531"/>
      <c r="E15" s="531"/>
      <c r="F15" s="531"/>
      <c r="G15" s="531"/>
      <c r="H15" s="531"/>
      <c r="I15" s="531"/>
      <c r="J15" s="531"/>
      <c r="K15" s="531"/>
      <c r="L15" s="531"/>
      <c r="M15" s="531"/>
      <c r="N15" s="531"/>
      <c r="O15" s="519"/>
      <c r="P15" s="519"/>
      <c r="Q15" s="519"/>
      <c r="R15" s="519"/>
      <c r="S15" s="519"/>
      <c r="T15" s="519"/>
      <c r="U15" s="519"/>
      <c r="V15" s="519"/>
      <c r="W15" s="519"/>
      <c r="X15" s="519"/>
      <c r="Y15" s="519"/>
      <c r="Z15" s="519"/>
      <c r="AA15" s="519"/>
      <c r="AB15" s="519"/>
      <c r="AC15" s="519"/>
      <c r="AD15" s="412"/>
      <c r="AE15" s="412"/>
      <c r="AF15" s="412"/>
      <c r="AG15" s="412"/>
      <c r="AH15" s="412"/>
      <c r="AI15" s="412"/>
      <c r="AJ15" s="412"/>
      <c r="AK15" s="412"/>
      <c r="AL15" s="412"/>
      <c r="AM15" s="412"/>
      <c r="AN15" s="412"/>
      <c r="AO15" s="412"/>
      <c r="AP15" s="412"/>
      <c r="AQ15" s="412"/>
      <c r="AR15" s="412"/>
      <c r="AS15" s="412"/>
      <c r="AT15" s="412"/>
      <c r="AU15" s="412"/>
    </row>
    <row r="16" spans="1:47" s="4" customFormat="1" ht="15" customHeight="1" x14ac:dyDescent="0.25">
      <c r="A16" s="840" t="s">
        <v>763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O16" s="519"/>
      <c r="P16" s="519"/>
      <c r="Q16" s="519"/>
      <c r="R16" s="519"/>
      <c r="S16" s="519"/>
      <c r="T16" s="519"/>
      <c r="U16" s="519"/>
      <c r="V16" s="519"/>
      <c r="W16" s="519"/>
      <c r="X16" s="519"/>
      <c r="Y16" s="519"/>
      <c r="Z16" s="519"/>
      <c r="AA16" s="519"/>
      <c r="AB16" s="519"/>
      <c r="AC16" s="527" t="s">
        <v>763</v>
      </c>
      <c r="AD16" s="412"/>
      <c r="AE16" s="412"/>
      <c r="AF16" s="412"/>
      <c r="AG16" s="412"/>
      <c r="AH16" s="412"/>
      <c r="AI16" s="412"/>
      <c r="AJ16" s="412"/>
      <c r="AK16" s="412"/>
      <c r="AL16" s="412"/>
      <c r="AM16" s="412"/>
      <c r="AN16" s="412"/>
      <c r="AO16" s="412"/>
      <c r="AP16" s="412"/>
      <c r="AQ16" s="412"/>
      <c r="AR16" s="412"/>
      <c r="AS16" s="412"/>
      <c r="AT16" s="412"/>
      <c r="AU16" s="412"/>
    </row>
    <row r="17" spans="1:47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O17" s="519"/>
      <c r="P17" s="519"/>
      <c r="Q17" s="519"/>
      <c r="R17" s="519"/>
      <c r="S17" s="519"/>
      <c r="T17" s="519"/>
      <c r="U17" s="519"/>
      <c r="V17" s="519"/>
      <c r="W17" s="519"/>
      <c r="X17" s="519"/>
      <c r="Y17" s="519"/>
      <c r="Z17" s="519"/>
      <c r="AA17" s="519"/>
      <c r="AB17" s="519"/>
      <c r="AC17" s="519"/>
      <c r="AD17" s="519"/>
      <c r="AE17" s="519"/>
      <c r="AF17" s="412"/>
      <c r="AG17" s="412"/>
      <c r="AH17" s="412"/>
      <c r="AI17" s="412"/>
      <c r="AJ17" s="412"/>
      <c r="AK17" s="412"/>
      <c r="AL17" s="412"/>
      <c r="AM17" s="412"/>
      <c r="AN17" s="412"/>
      <c r="AO17" s="412"/>
      <c r="AP17" s="412"/>
      <c r="AQ17" s="412"/>
      <c r="AR17" s="412"/>
      <c r="AS17" s="412"/>
      <c r="AT17" s="412"/>
      <c r="AU17" s="412"/>
    </row>
    <row r="18" spans="1:47" s="4" customFormat="1" ht="21" customHeight="1" x14ac:dyDescent="0.25">
      <c r="A18" s="841" t="s">
        <v>1654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  <c r="O18" s="519"/>
      <c r="P18" s="519"/>
      <c r="Q18" s="519"/>
      <c r="R18" s="519"/>
      <c r="S18" s="519"/>
      <c r="T18" s="519"/>
      <c r="U18" s="519"/>
      <c r="V18" s="519"/>
      <c r="W18" s="519"/>
      <c r="X18" s="519"/>
      <c r="Y18" s="519"/>
      <c r="Z18" s="519"/>
      <c r="AA18" s="519"/>
      <c r="AB18" s="519"/>
      <c r="AC18" s="519"/>
      <c r="AD18" s="519"/>
      <c r="AE18" s="519"/>
      <c r="AF18" s="412"/>
      <c r="AG18" s="412"/>
      <c r="AH18" s="412"/>
      <c r="AI18" s="412"/>
      <c r="AJ18" s="412"/>
      <c r="AK18" s="412"/>
      <c r="AL18" s="412"/>
      <c r="AM18" s="412"/>
      <c r="AN18" s="412"/>
      <c r="AO18" s="412"/>
      <c r="AP18" s="412"/>
      <c r="AQ18" s="412"/>
      <c r="AR18" s="412"/>
      <c r="AS18" s="412"/>
      <c r="AT18" s="412"/>
      <c r="AU18" s="412"/>
    </row>
    <row r="19" spans="1:47" s="4" customFormat="1" ht="3.75" customHeight="1" x14ac:dyDescent="0.25">
      <c r="A19" s="532"/>
      <c r="B19" s="532"/>
      <c r="C19" s="532"/>
      <c r="D19" s="532"/>
      <c r="E19" s="532"/>
      <c r="F19" s="532"/>
      <c r="G19" s="532"/>
      <c r="H19" s="532"/>
      <c r="I19" s="532"/>
      <c r="J19" s="532"/>
      <c r="K19" s="532"/>
      <c r="L19" s="532"/>
      <c r="M19" s="532"/>
      <c r="N19" s="532"/>
      <c r="O19" s="519"/>
      <c r="P19" s="519"/>
      <c r="Q19" s="519"/>
      <c r="R19" s="519"/>
      <c r="S19" s="519"/>
      <c r="T19" s="519"/>
      <c r="U19" s="519"/>
      <c r="V19" s="519"/>
      <c r="W19" s="519"/>
      <c r="X19" s="519"/>
      <c r="Y19" s="519"/>
      <c r="Z19" s="519"/>
      <c r="AA19" s="519"/>
      <c r="AB19" s="519"/>
      <c r="AC19" s="519"/>
      <c r="AD19" s="519"/>
      <c r="AE19" s="519"/>
      <c r="AF19" s="412"/>
      <c r="AG19" s="412"/>
      <c r="AH19" s="412"/>
      <c r="AI19" s="412"/>
      <c r="AJ19" s="412"/>
      <c r="AK19" s="412"/>
      <c r="AL19" s="412"/>
      <c r="AM19" s="412"/>
      <c r="AN19" s="412"/>
      <c r="AO19" s="412"/>
      <c r="AP19" s="412"/>
      <c r="AQ19" s="412"/>
      <c r="AR19" s="412"/>
      <c r="AS19" s="412"/>
      <c r="AT19" s="412"/>
      <c r="AU19" s="412"/>
    </row>
    <row r="20" spans="1:47" s="4" customFormat="1" ht="15" customHeight="1" x14ac:dyDescent="0.25">
      <c r="A20" s="836" t="s">
        <v>1655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O20" s="519"/>
      <c r="P20" s="519"/>
      <c r="Q20" s="519"/>
      <c r="R20" s="519"/>
      <c r="S20" s="519"/>
      <c r="T20" s="519"/>
      <c r="U20" s="519"/>
      <c r="V20" s="519"/>
      <c r="W20" s="519"/>
      <c r="X20" s="519"/>
      <c r="Y20" s="519"/>
      <c r="Z20" s="519"/>
      <c r="AA20" s="519"/>
      <c r="AB20" s="519"/>
      <c r="AC20" s="519"/>
      <c r="AD20" s="527" t="s">
        <v>1655</v>
      </c>
      <c r="AE20" s="519"/>
      <c r="AF20" s="412"/>
      <c r="AG20" s="412"/>
      <c r="AH20" s="412"/>
      <c r="AI20" s="412"/>
      <c r="AJ20" s="412"/>
      <c r="AK20" s="412"/>
      <c r="AL20" s="412"/>
      <c r="AM20" s="412"/>
      <c r="AN20" s="412"/>
      <c r="AO20" s="412"/>
      <c r="AP20" s="412"/>
      <c r="AQ20" s="412"/>
      <c r="AR20" s="412"/>
      <c r="AS20" s="412"/>
      <c r="AT20" s="412"/>
      <c r="AU20" s="412"/>
    </row>
    <row r="21" spans="1:47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519"/>
      <c r="P21" s="519"/>
      <c r="Q21" s="519"/>
      <c r="R21" s="519"/>
      <c r="S21" s="519"/>
      <c r="T21" s="519"/>
      <c r="U21" s="519"/>
      <c r="V21" s="519"/>
      <c r="W21" s="519"/>
      <c r="X21" s="519"/>
      <c r="Y21" s="519"/>
      <c r="Z21" s="519"/>
      <c r="AA21" s="519"/>
      <c r="AB21" s="519"/>
      <c r="AC21" s="519"/>
      <c r="AD21" s="519"/>
      <c r="AE21" s="519"/>
      <c r="AF21" s="412"/>
      <c r="AG21" s="412"/>
      <c r="AH21" s="412"/>
      <c r="AI21" s="412"/>
      <c r="AJ21" s="412"/>
      <c r="AK21" s="412"/>
      <c r="AL21" s="412"/>
      <c r="AM21" s="412"/>
      <c r="AN21" s="412"/>
      <c r="AO21" s="412"/>
      <c r="AP21" s="412"/>
      <c r="AQ21" s="412"/>
      <c r="AR21" s="412"/>
      <c r="AS21" s="412"/>
      <c r="AT21" s="412"/>
      <c r="AU21" s="412"/>
    </row>
    <row r="22" spans="1:47" s="4" customFormat="1" ht="12" customHeight="1" x14ac:dyDescent="0.25">
      <c r="A22" s="521" t="s">
        <v>22</v>
      </c>
      <c r="B22" s="533" t="s">
        <v>23</v>
      </c>
      <c r="C22" s="517" t="s">
        <v>24</v>
      </c>
      <c r="D22" s="517"/>
      <c r="E22" s="517"/>
      <c r="F22" s="526"/>
      <c r="G22" s="526"/>
      <c r="H22" s="526"/>
      <c r="I22" s="526"/>
      <c r="J22" s="526"/>
      <c r="K22" s="526"/>
      <c r="L22" s="526"/>
      <c r="M22" s="526"/>
      <c r="N22" s="526"/>
      <c r="O22" s="519"/>
      <c r="P22" s="519"/>
      <c r="Q22" s="519"/>
      <c r="R22" s="519"/>
      <c r="S22" s="519"/>
      <c r="T22" s="519"/>
      <c r="U22" s="519"/>
      <c r="V22" s="519"/>
      <c r="W22" s="519"/>
      <c r="X22" s="519"/>
      <c r="Y22" s="519"/>
      <c r="Z22" s="519"/>
      <c r="AA22" s="519"/>
      <c r="AB22" s="519"/>
      <c r="AC22" s="519"/>
      <c r="AD22" s="519"/>
      <c r="AE22" s="519"/>
      <c r="AF22" s="412"/>
      <c r="AG22" s="412"/>
      <c r="AH22" s="412"/>
      <c r="AI22" s="412"/>
      <c r="AJ22" s="412"/>
      <c r="AK22" s="412"/>
      <c r="AL22" s="412"/>
      <c r="AM22" s="412"/>
      <c r="AN22" s="412"/>
      <c r="AO22" s="412"/>
      <c r="AP22" s="412"/>
      <c r="AQ22" s="412"/>
      <c r="AR22" s="412"/>
      <c r="AS22" s="412"/>
      <c r="AT22" s="412"/>
      <c r="AU22" s="412"/>
    </row>
    <row r="23" spans="1:47" s="4" customFormat="1" ht="12" customHeight="1" x14ac:dyDescent="0.25">
      <c r="A23" s="521" t="s">
        <v>25</v>
      </c>
      <c r="B23" s="834" t="s">
        <v>1656</v>
      </c>
      <c r="C23" s="834"/>
      <c r="D23" s="834"/>
      <c r="E23" s="834"/>
      <c r="F23" s="834"/>
      <c r="G23" s="526"/>
      <c r="H23" s="526"/>
      <c r="I23" s="526"/>
      <c r="J23" s="526"/>
      <c r="K23" s="526"/>
      <c r="L23" s="526"/>
      <c r="M23" s="526"/>
      <c r="N23" s="526"/>
      <c r="O23" s="519"/>
      <c r="P23" s="519"/>
      <c r="Q23" s="519"/>
      <c r="R23" s="519"/>
      <c r="S23" s="519"/>
      <c r="T23" s="519"/>
      <c r="U23" s="519"/>
      <c r="V23" s="519"/>
      <c r="W23" s="519"/>
      <c r="X23" s="519"/>
      <c r="Y23" s="519"/>
      <c r="Z23" s="519"/>
      <c r="AA23" s="519"/>
      <c r="AB23" s="519"/>
      <c r="AC23" s="519"/>
      <c r="AD23" s="519"/>
      <c r="AE23" s="519"/>
      <c r="AF23" s="412"/>
      <c r="AG23" s="412"/>
      <c r="AH23" s="412"/>
      <c r="AI23" s="412"/>
      <c r="AJ23" s="412"/>
      <c r="AK23" s="412"/>
      <c r="AL23" s="412"/>
      <c r="AM23" s="412"/>
      <c r="AN23" s="412"/>
      <c r="AO23" s="412"/>
      <c r="AP23" s="412"/>
      <c r="AQ23" s="412"/>
      <c r="AR23" s="412"/>
      <c r="AS23" s="412"/>
      <c r="AT23" s="412"/>
      <c r="AU23" s="412"/>
    </row>
    <row r="24" spans="1:47" s="4" customFormat="1" ht="15" x14ac:dyDescent="0.25">
      <c r="A24" s="521"/>
      <c r="B24" s="838" t="s">
        <v>27</v>
      </c>
      <c r="C24" s="838"/>
      <c r="D24" s="838"/>
      <c r="E24" s="838"/>
      <c r="F24" s="838"/>
      <c r="G24" s="534"/>
      <c r="H24" s="534"/>
      <c r="I24" s="534"/>
      <c r="J24" s="534"/>
      <c r="K24" s="534"/>
      <c r="L24" s="534"/>
      <c r="M24" s="535"/>
      <c r="N24" s="534"/>
      <c r="O24" s="519"/>
      <c r="P24" s="519"/>
      <c r="Q24" s="519"/>
      <c r="R24" s="519"/>
      <c r="S24" s="519"/>
      <c r="T24" s="519"/>
      <c r="U24" s="519"/>
      <c r="V24" s="519"/>
      <c r="W24" s="519"/>
      <c r="X24" s="519"/>
      <c r="Y24" s="519"/>
      <c r="Z24" s="519"/>
      <c r="AA24" s="519"/>
      <c r="AB24" s="519"/>
      <c r="AC24" s="519"/>
      <c r="AD24" s="519"/>
      <c r="AE24" s="519"/>
      <c r="AF24" s="412"/>
      <c r="AG24" s="412"/>
      <c r="AH24" s="412"/>
      <c r="AI24" s="412"/>
      <c r="AJ24" s="412"/>
      <c r="AK24" s="412"/>
      <c r="AL24" s="412"/>
      <c r="AM24" s="412"/>
      <c r="AN24" s="412"/>
      <c r="AO24" s="412"/>
      <c r="AP24" s="412"/>
      <c r="AQ24" s="412"/>
      <c r="AR24" s="412"/>
      <c r="AS24" s="412"/>
      <c r="AT24" s="412"/>
      <c r="AU24" s="412"/>
    </row>
    <row r="25" spans="1:47" s="4" customFormat="1" ht="5.25" customHeight="1" x14ac:dyDescent="0.25">
      <c r="A25" s="521"/>
      <c r="B25" s="521"/>
      <c r="C25" s="521"/>
      <c r="D25" s="536"/>
      <c r="E25" s="536"/>
      <c r="F25" s="536"/>
      <c r="G25" s="536"/>
      <c r="H25" s="536"/>
      <c r="I25" s="536"/>
      <c r="J25" s="536"/>
      <c r="K25" s="536"/>
      <c r="L25" s="536"/>
      <c r="M25" s="534"/>
      <c r="N25" s="534"/>
      <c r="O25" s="519"/>
      <c r="P25" s="519"/>
      <c r="Q25" s="519"/>
      <c r="R25" s="519"/>
      <c r="S25" s="519"/>
      <c r="T25" s="519"/>
      <c r="U25" s="519"/>
      <c r="V25" s="519"/>
      <c r="W25" s="519"/>
      <c r="X25" s="519"/>
      <c r="Y25" s="519"/>
      <c r="Z25" s="519"/>
      <c r="AA25" s="519"/>
      <c r="AB25" s="519"/>
      <c r="AC25" s="519"/>
      <c r="AD25" s="519"/>
      <c r="AE25" s="519"/>
      <c r="AF25" s="412"/>
      <c r="AG25" s="412"/>
      <c r="AH25" s="412"/>
      <c r="AI25" s="412"/>
      <c r="AJ25" s="412"/>
      <c r="AK25" s="412"/>
      <c r="AL25" s="412"/>
      <c r="AM25" s="412"/>
      <c r="AN25" s="412"/>
      <c r="AO25" s="412"/>
      <c r="AP25" s="412"/>
      <c r="AQ25" s="412"/>
      <c r="AR25" s="412"/>
      <c r="AS25" s="412"/>
      <c r="AT25" s="412"/>
      <c r="AU25" s="412"/>
    </row>
    <row r="26" spans="1:47" s="4" customFormat="1" ht="15" customHeight="1" x14ac:dyDescent="0.25">
      <c r="A26" s="537" t="s">
        <v>28</v>
      </c>
      <c r="B26" s="521"/>
      <c r="C26" s="521"/>
      <c r="D26" s="839" t="s">
        <v>376</v>
      </c>
      <c r="E26" s="839"/>
      <c r="F26" s="839"/>
      <c r="G26" s="538"/>
      <c r="H26" s="538"/>
      <c r="I26" s="538"/>
      <c r="J26" s="538"/>
      <c r="K26" s="538"/>
      <c r="L26" s="538"/>
      <c r="M26" s="538"/>
      <c r="N26" s="538"/>
      <c r="O26" s="519"/>
      <c r="P26" s="519"/>
      <c r="Q26" s="519"/>
      <c r="R26" s="519"/>
      <c r="S26" s="519"/>
      <c r="T26" s="519"/>
      <c r="U26" s="519"/>
      <c r="V26" s="519"/>
      <c r="W26" s="519"/>
      <c r="X26" s="519"/>
      <c r="Y26" s="519"/>
      <c r="Z26" s="519"/>
      <c r="AA26" s="519"/>
      <c r="AB26" s="519"/>
      <c r="AC26" s="519"/>
      <c r="AD26" s="519"/>
      <c r="AE26" s="527" t="s">
        <v>376</v>
      </c>
      <c r="AF26" s="412"/>
      <c r="AG26" s="412"/>
      <c r="AH26" s="412"/>
      <c r="AI26" s="412"/>
      <c r="AJ26" s="412"/>
      <c r="AK26" s="412"/>
      <c r="AL26" s="412"/>
      <c r="AM26" s="412"/>
      <c r="AN26" s="412"/>
      <c r="AO26" s="412"/>
      <c r="AP26" s="412"/>
      <c r="AQ26" s="412"/>
      <c r="AR26" s="412"/>
      <c r="AS26" s="412"/>
      <c r="AT26" s="412"/>
      <c r="AU26" s="412"/>
    </row>
    <row r="27" spans="1:47" s="4" customFormat="1" ht="7.5" customHeight="1" x14ac:dyDescent="0.25">
      <c r="A27" s="521"/>
      <c r="B27" s="523"/>
      <c r="C27" s="523"/>
      <c r="D27" s="539"/>
      <c r="E27" s="539"/>
      <c r="F27" s="539"/>
      <c r="G27" s="539"/>
      <c r="H27" s="539"/>
      <c r="I27" s="539"/>
      <c r="J27" s="539"/>
      <c r="K27" s="539"/>
      <c r="L27" s="539"/>
      <c r="M27" s="539"/>
      <c r="N27" s="539"/>
      <c r="O27" s="519"/>
      <c r="P27" s="519"/>
      <c r="Q27" s="519"/>
      <c r="R27" s="519"/>
      <c r="S27" s="519"/>
      <c r="T27" s="519"/>
      <c r="U27" s="519"/>
      <c r="V27" s="519"/>
      <c r="W27" s="519"/>
      <c r="X27" s="519"/>
      <c r="Y27" s="519"/>
      <c r="Z27" s="519"/>
      <c r="AA27" s="519"/>
      <c r="AB27" s="519"/>
      <c r="AC27" s="519"/>
      <c r="AD27" s="519"/>
      <c r="AE27" s="519"/>
      <c r="AF27" s="412"/>
      <c r="AG27" s="412"/>
      <c r="AH27" s="412"/>
      <c r="AI27" s="412"/>
      <c r="AJ27" s="412"/>
      <c r="AK27" s="412"/>
      <c r="AL27" s="412"/>
      <c r="AM27" s="412"/>
      <c r="AN27" s="412"/>
      <c r="AO27" s="412"/>
      <c r="AP27" s="412"/>
      <c r="AQ27" s="412"/>
      <c r="AR27" s="412"/>
      <c r="AS27" s="412"/>
      <c r="AT27" s="412"/>
      <c r="AU27" s="412"/>
    </row>
    <row r="28" spans="1:47" s="4" customFormat="1" ht="12" customHeight="1" x14ac:dyDescent="0.25">
      <c r="A28" s="537" t="s">
        <v>30</v>
      </c>
      <c r="B28" s="523"/>
      <c r="C28" s="540">
        <v>649.19000000000005</v>
      </c>
      <c r="D28" s="541" t="s">
        <v>1766</v>
      </c>
      <c r="E28" s="542" t="s">
        <v>32</v>
      </c>
      <c r="F28" s="519"/>
      <c r="G28" s="523"/>
      <c r="H28" s="523"/>
      <c r="I28" s="523"/>
      <c r="J28" s="523"/>
      <c r="K28" s="523"/>
      <c r="L28" s="543"/>
      <c r="M28" s="543"/>
      <c r="N28" s="523"/>
      <c r="O28" s="519"/>
      <c r="P28" s="519"/>
      <c r="Q28" s="519"/>
      <c r="R28" s="519"/>
      <c r="S28" s="519"/>
      <c r="T28" s="519"/>
      <c r="U28" s="519"/>
      <c r="V28" s="519"/>
      <c r="W28" s="519"/>
      <c r="X28" s="519"/>
      <c r="Y28" s="519"/>
      <c r="Z28" s="519"/>
      <c r="AA28" s="519"/>
      <c r="AB28" s="519"/>
      <c r="AC28" s="519"/>
      <c r="AD28" s="519"/>
      <c r="AE28" s="519"/>
      <c r="AF28" s="412"/>
      <c r="AG28" s="412"/>
      <c r="AH28" s="412"/>
      <c r="AI28" s="412"/>
      <c r="AJ28" s="412"/>
      <c r="AK28" s="412"/>
      <c r="AL28" s="412"/>
      <c r="AM28" s="412"/>
      <c r="AN28" s="412"/>
      <c r="AO28" s="412"/>
      <c r="AP28" s="412"/>
      <c r="AQ28" s="412"/>
      <c r="AR28" s="412"/>
      <c r="AS28" s="412"/>
      <c r="AT28" s="412"/>
      <c r="AU28" s="412"/>
    </row>
    <row r="29" spans="1:47" s="4" customFormat="1" ht="11.25" customHeight="1" x14ac:dyDescent="0.25">
      <c r="A29" s="521"/>
      <c r="B29" s="544" t="s">
        <v>33</v>
      </c>
      <c r="C29" s="545"/>
      <c r="D29" s="546"/>
      <c r="E29" s="542"/>
      <c r="F29" s="519"/>
      <c r="G29" s="523"/>
      <c r="H29" s="519"/>
      <c r="I29" s="519"/>
      <c r="J29" s="519"/>
      <c r="K29" s="519"/>
      <c r="L29" s="519"/>
      <c r="M29" s="519"/>
      <c r="N29" s="519"/>
      <c r="O29" s="519"/>
      <c r="P29" s="519"/>
      <c r="Q29" s="519"/>
      <c r="R29" s="519"/>
      <c r="S29" s="519"/>
      <c r="T29" s="519"/>
      <c r="U29" s="519"/>
      <c r="V29" s="519"/>
      <c r="W29" s="519"/>
      <c r="X29" s="519"/>
      <c r="Y29" s="519"/>
      <c r="Z29" s="519"/>
      <c r="AA29" s="519"/>
      <c r="AB29" s="519"/>
      <c r="AC29" s="519"/>
      <c r="AD29" s="519"/>
      <c r="AE29" s="519"/>
      <c r="AF29" s="412"/>
      <c r="AG29" s="412"/>
      <c r="AH29" s="412"/>
      <c r="AI29" s="412"/>
      <c r="AJ29" s="412"/>
      <c r="AK29" s="412"/>
      <c r="AL29" s="412"/>
      <c r="AM29" s="412"/>
      <c r="AN29" s="412"/>
      <c r="AO29" s="412"/>
      <c r="AP29" s="412"/>
      <c r="AQ29" s="412"/>
      <c r="AR29" s="412"/>
      <c r="AS29" s="412"/>
      <c r="AT29" s="412"/>
      <c r="AU29" s="412"/>
    </row>
    <row r="30" spans="1:47" s="4" customFormat="1" ht="12" customHeight="1" x14ac:dyDescent="0.25">
      <c r="A30" s="521"/>
      <c r="B30" s="547" t="s">
        <v>34</v>
      </c>
      <c r="C30" s="540">
        <v>0</v>
      </c>
      <c r="D30" s="541" t="s">
        <v>43</v>
      </c>
      <c r="E30" s="542" t="s">
        <v>32</v>
      </c>
      <c r="F30" s="519"/>
      <c r="G30" s="523" t="s">
        <v>36</v>
      </c>
      <c r="H30" s="519"/>
      <c r="I30" s="523"/>
      <c r="J30" s="523"/>
      <c r="K30" s="523"/>
      <c r="L30" s="540">
        <v>309.14</v>
      </c>
      <c r="M30" s="548" t="s">
        <v>1767</v>
      </c>
      <c r="N30" s="542" t="s">
        <v>32</v>
      </c>
      <c r="O30" s="519"/>
      <c r="P30" s="519"/>
      <c r="Q30" s="519"/>
      <c r="R30" s="519"/>
      <c r="S30" s="519"/>
      <c r="T30" s="519"/>
      <c r="U30" s="519"/>
      <c r="V30" s="519"/>
      <c r="W30" s="519"/>
      <c r="X30" s="519"/>
      <c r="Y30" s="519"/>
      <c r="Z30" s="519"/>
      <c r="AA30" s="519"/>
      <c r="AB30" s="519"/>
      <c r="AC30" s="519"/>
      <c r="AD30" s="519"/>
      <c r="AE30" s="519"/>
      <c r="AF30" s="412"/>
      <c r="AG30" s="412"/>
      <c r="AH30" s="412"/>
      <c r="AI30" s="412"/>
      <c r="AJ30" s="412"/>
      <c r="AK30" s="412"/>
      <c r="AL30" s="412"/>
      <c r="AM30" s="412"/>
      <c r="AN30" s="412"/>
      <c r="AO30" s="412"/>
      <c r="AP30" s="412"/>
      <c r="AQ30" s="412"/>
      <c r="AR30" s="412"/>
      <c r="AS30" s="412"/>
      <c r="AT30" s="412"/>
      <c r="AU30" s="412"/>
    </row>
    <row r="31" spans="1:47" s="4" customFormat="1" ht="12" customHeight="1" x14ac:dyDescent="0.25">
      <c r="A31" s="521"/>
      <c r="B31" s="547" t="s">
        <v>38</v>
      </c>
      <c r="C31" s="540">
        <v>0</v>
      </c>
      <c r="D31" s="549" t="s">
        <v>43</v>
      </c>
      <c r="E31" s="542" t="s">
        <v>32</v>
      </c>
      <c r="F31" s="519"/>
      <c r="G31" s="523" t="s">
        <v>40</v>
      </c>
      <c r="H31" s="519"/>
      <c r="I31" s="523"/>
      <c r="J31" s="523"/>
      <c r="K31" s="523"/>
      <c r="L31" s="863">
        <v>714.17</v>
      </c>
      <c r="M31" s="863"/>
      <c r="N31" s="542" t="s">
        <v>41</v>
      </c>
      <c r="O31" s="519"/>
      <c r="P31" s="519"/>
      <c r="Q31" s="519"/>
      <c r="R31" s="519"/>
      <c r="S31" s="519"/>
      <c r="T31" s="519"/>
      <c r="U31" s="519"/>
      <c r="V31" s="519"/>
      <c r="W31" s="519"/>
      <c r="X31" s="519"/>
      <c r="Y31" s="519"/>
      <c r="Z31" s="519"/>
      <c r="AA31" s="519"/>
      <c r="AB31" s="519"/>
      <c r="AC31" s="519"/>
      <c r="AD31" s="519"/>
      <c r="AE31" s="519"/>
      <c r="AF31" s="412"/>
      <c r="AG31" s="412"/>
      <c r="AH31" s="412"/>
      <c r="AI31" s="412"/>
      <c r="AJ31" s="412"/>
      <c r="AK31" s="412"/>
      <c r="AL31" s="412"/>
      <c r="AM31" s="412"/>
      <c r="AN31" s="412"/>
      <c r="AO31" s="412"/>
      <c r="AP31" s="412"/>
      <c r="AQ31" s="412"/>
      <c r="AR31" s="412"/>
      <c r="AS31" s="412"/>
      <c r="AT31" s="412"/>
      <c r="AU31" s="412"/>
    </row>
    <row r="32" spans="1:47" s="4" customFormat="1" ht="12" customHeight="1" x14ac:dyDescent="0.25">
      <c r="A32" s="521"/>
      <c r="B32" s="547" t="s">
        <v>42</v>
      </c>
      <c r="C32" s="540">
        <v>0</v>
      </c>
      <c r="D32" s="549" t="s">
        <v>43</v>
      </c>
      <c r="E32" s="542" t="s">
        <v>32</v>
      </c>
      <c r="F32" s="519"/>
      <c r="G32" s="523" t="s">
        <v>44</v>
      </c>
      <c r="H32" s="519"/>
      <c r="I32" s="523"/>
      <c r="J32" s="523"/>
      <c r="K32" s="523"/>
      <c r="L32" s="863"/>
      <c r="M32" s="863"/>
      <c r="N32" s="542" t="s">
        <v>41</v>
      </c>
      <c r="O32" s="519"/>
      <c r="P32" s="519"/>
      <c r="Q32" s="519"/>
      <c r="R32" s="519"/>
      <c r="S32" s="519"/>
      <c r="T32" s="519"/>
      <c r="U32" s="519"/>
      <c r="V32" s="519"/>
      <c r="W32" s="519"/>
      <c r="X32" s="519"/>
      <c r="Y32" s="519"/>
      <c r="Z32" s="519"/>
      <c r="AA32" s="519"/>
      <c r="AB32" s="519"/>
      <c r="AC32" s="519"/>
      <c r="AD32" s="519"/>
      <c r="AE32" s="519"/>
      <c r="AF32" s="412"/>
      <c r="AG32" s="412"/>
      <c r="AH32" s="412"/>
      <c r="AI32" s="412"/>
      <c r="AJ32" s="412"/>
      <c r="AK32" s="412"/>
      <c r="AL32" s="412"/>
      <c r="AM32" s="412"/>
      <c r="AN32" s="412"/>
      <c r="AO32" s="412"/>
      <c r="AP32" s="412"/>
      <c r="AQ32" s="412"/>
      <c r="AR32" s="412"/>
      <c r="AS32" s="412"/>
      <c r="AT32" s="412"/>
      <c r="AU32" s="412"/>
    </row>
    <row r="33" spans="1:47" s="4" customFormat="1" ht="12" customHeight="1" x14ac:dyDescent="0.25">
      <c r="A33" s="521"/>
      <c r="B33" s="547" t="s">
        <v>45</v>
      </c>
      <c r="C33" s="540">
        <v>649.19000000000005</v>
      </c>
      <c r="D33" s="541" t="s">
        <v>1766</v>
      </c>
      <c r="E33" s="542" t="s">
        <v>32</v>
      </c>
      <c r="F33" s="519"/>
      <c r="G33" s="523"/>
      <c r="H33" s="523"/>
      <c r="I33" s="523"/>
      <c r="J33" s="523"/>
      <c r="K33" s="523"/>
      <c r="L33" s="871" t="s">
        <v>46</v>
      </c>
      <c r="M33" s="871"/>
      <c r="N33" s="523"/>
      <c r="O33" s="519"/>
      <c r="P33" s="519"/>
      <c r="Q33" s="519"/>
      <c r="R33" s="519"/>
      <c r="S33" s="519"/>
      <c r="T33" s="519"/>
      <c r="U33" s="519"/>
      <c r="V33" s="519"/>
      <c r="W33" s="519"/>
      <c r="X33" s="519"/>
      <c r="Y33" s="519"/>
      <c r="Z33" s="519"/>
      <c r="AA33" s="519"/>
      <c r="AB33" s="519"/>
      <c r="AC33" s="519"/>
      <c r="AD33" s="519"/>
      <c r="AE33" s="519"/>
      <c r="AF33" s="519"/>
      <c r="AG33" s="519"/>
      <c r="AH33" s="519"/>
      <c r="AI33" s="519"/>
      <c r="AJ33" s="519"/>
      <c r="AK33" s="519"/>
      <c r="AL33" s="412"/>
      <c r="AM33" s="412"/>
      <c r="AN33" s="412"/>
      <c r="AO33" s="412"/>
      <c r="AP33" s="412"/>
      <c r="AQ33" s="412"/>
      <c r="AR33" s="412"/>
      <c r="AS33" s="412"/>
      <c r="AT33" s="412"/>
      <c r="AU33" s="412"/>
    </row>
    <row r="34" spans="1:47" s="4" customFormat="1" ht="7.5" customHeight="1" x14ac:dyDescent="0.25">
      <c r="A34" s="550"/>
      <c r="B34" s="519"/>
      <c r="C34" s="519"/>
      <c r="D34" s="519"/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519"/>
      <c r="P34" s="519"/>
      <c r="Q34" s="519"/>
      <c r="R34" s="519"/>
      <c r="S34" s="519"/>
      <c r="T34" s="519"/>
      <c r="U34" s="519"/>
      <c r="V34" s="519"/>
      <c r="W34" s="519"/>
      <c r="X34" s="519"/>
      <c r="Y34" s="519"/>
      <c r="Z34" s="519"/>
      <c r="AA34" s="519"/>
      <c r="AB34" s="519"/>
      <c r="AC34" s="519"/>
      <c r="AD34" s="519"/>
      <c r="AE34" s="519"/>
      <c r="AF34" s="519"/>
      <c r="AG34" s="519"/>
      <c r="AH34" s="519"/>
      <c r="AI34" s="519"/>
      <c r="AJ34" s="519"/>
      <c r="AK34" s="519"/>
      <c r="AL34" s="412"/>
      <c r="AM34" s="412"/>
      <c r="AN34" s="412"/>
      <c r="AO34" s="412"/>
      <c r="AP34" s="412"/>
      <c r="AQ34" s="412"/>
      <c r="AR34" s="412"/>
      <c r="AS34" s="412"/>
      <c r="AT34" s="412"/>
      <c r="AU34" s="412"/>
    </row>
    <row r="35" spans="1:47" s="4" customFormat="1" ht="23.25" customHeight="1" x14ac:dyDescent="0.25">
      <c r="A35" s="829" t="s">
        <v>47</v>
      </c>
      <c r="B35" s="826" t="s">
        <v>48</v>
      </c>
      <c r="C35" s="826" t="s">
        <v>49</v>
      </c>
      <c r="D35" s="826"/>
      <c r="E35" s="826"/>
      <c r="F35" s="826" t="s">
        <v>50</v>
      </c>
      <c r="G35" s="826" t="s">
        <v>51</v>
      </c>
      <c r="H35" s="826"/>
      <c r="I35" s="826"/>
      <c r="J35" s="826" t="s">
        <v>52</v>
      </c>
      <c r="K35" s="826"/>
      <c r="L35" s="826"/>
      <c r="M35" s="826" t="s">
        <v>53</v>
      </c>
      <c r="N35" s="826" t="s">
        <v>54</v>
      </c>
      <c r="O35" s="519"/>
      <c r="P35" s="519"/>
      <c r="Q35" s="519"/>
      <c r="R35" s="519"/>
      <c r="S35" s="519"/>
      <c r="T35" s="519"/>
      <c r="U35" s="519"/>
      <c r="V35" s="519"/>
      <c r="W35" s="519"/>
      <c r="X35" s="519"/>
      <c r="Y35" s="519"/>
      <c r="Z35" s="519"/>
      <c r="AA35" s="519"/>
      <c r="AB35" s="519"/>
      <c r="AC35" s="519"/>
      <c r="AD35" s="519"/>
      <c r="AE35" s="519"/>
      <c r="AF35" s="519"/>
      <c r="AG35" s="519"/>
      <c r="AH35" s="519"/>
      <c r="AI35" s="519"/>
      <c r="AJ35" s="519"/>
      <c r="AK35" s="519"/>
      <c r="AL35" s="412"/>
      <c r="AM35" s="412"/>
      <c r="AN35" s="412"/>
      <c r="AO35" s="412"/>
      <c r="AP35" s="412"/>
      <c r="AQ35" s="412"/>
      <c r="AR35" s="412"/>
      <c r="AS35" s="412"/>
      <c r="AT35" s="412"/>
      <c r="AU35" s="412"/>
    </row>
    <row r="36" spans="1:47" s="4" customFormat="1" ht="28.5" customHeight="1" x14ac:dyDescent="0.25">
      <c r="A36" s="829"/>
      <c r="B36" s="826"/>
      <c r="C36" s="826"/>
      <c r="D36" s="826"/>
      <c r="E36" s="826"/>
      <c r="F36" s="826"/>
      <c r="G36" s="826"/>
      <c r="H36" s="826"/>
      <c r="I36" s="826"/>
      <c r="J36" s="826"/>
      <c r="K36" s="826"/>
      <c r="L36" s="826"/>
      <c r="M36" s="826"/>
      <c r="N36" s="826"/>
      <c r="O36" s="519"/>
      <c r="P36" s="519"/>
      <c r="Q36" s="519"/>
      <c r="R36" s="519"/>
      <c r="S36" s="519"/>
      <c r="T36" s="519"/>
      <c r="U36" s="519"/>
      <c r="V36" s="519"/>
      <c r="W36" s="519"/>
      <c r="X36" s="519"/>
      <c r="Y36" s="519"/>
      <c r="Z36" s="519"/>
      <c r="AA36" s="519"/>
      <c r="AB36" s="519"/>
      <c r="AC36" s="519"/>
      <c r="AD36" s="519"/>
      <c r="AE36" s="519"/>
      <c r="AF36" s="519"/>
      <c r="AG36" s="519"/>
      <c r="AH36" s="519"/>
      <c r="AI36" s="519"/>
      <c r="AJ36" s="519"/>
      <c r="AK36" s="519"/>
      <c r="AL36" s="412"/>
      <c r="AM36" s="412"/>
      <c r="AN36" s="412"/>
      <c r="AO36" s="412"/>
      <c r="AP36" s="412"/>
      <c r="AQ36" s="412"/>
      <c r="AR36" s="412"/>
      <c r="AS36" s="412"/>
      <c r="AT36" s="412"/>
      <c r="AU36" s="412"/>
    </row>
    <row r="37" spans="1:47" s="4" customFormat="1" ht="22.5" x14ac:dyDescent="0.25">
      <c r="A37" s="829"/>
      <c r="B37" s="826"/>
      <c r="C37" s="826"/>
      <c r="D37" s="826"/>
      <c r="E37" s="826"/>
      <c r="F37" s="826"/>
      <c r="G37" s="551" t="s">
        <v>55</v>
      </c>
      <c r="H37" s="551" t="s">
        <v>56</v>
      </c>
      <c r="I37" s="551" t="s">
        <v>57</v>
      </c>
      <c r="J37" s="551" t="s">
        <v>55</v>
      </c>
      <c r="K37" s="551" t="s">
        <v>56</v>
      </c>
      <c r="L37" s="551" t="s">
        <v>58</v>
      </c>
      <c r="M37" s="826"/>
      <c r="N37" s="826"/>
      <c r="O37" s="519"/>
      <c r="P37" s="519"/>
      <c r="Q37" s="519"/>
      <c r="R37" s="519"/>
      <c r="S37" s="519"/>
      <c r="T37" s="519"/>
      <c r="U37" s="519"/>
      <c r="V37" s="519"/>
      <c r="W37" s="519"/>
      <c r="X37" s="519"/>
      <c r="Y37" s="519"/>
      <c r="Z37" s="519"/>
      <c r="AA37" s="519"/>
      <c r="AB37" s="519"/>
      <c r="AC37" s="519"/>
      <c r="AD37" s="519"/>
      <c r="AE37" s="519"/>
      <c r="AF37" s="519"/>
      <c r="AG37" s="519"/>
      <c r="AH37" s="519"/>
      <c r="AI37" s="519"/>
      <c r="AJ37" s="519"/>
      <c r="AK37" s="519"/>
      <c r="AL37" s="412"/>
      <c r="AM37" s="412"/>
      <c r="AN37" s="412"/>
      <c r="AO37" s="412"/>
      <c r="AP37" s="412"/>
      <c r="AQ37" s="412"/>
      <c r="AR37" s="412"/>
      <c r="AS37" s="412"/>
      <c r="AT37" s="412"/>
      <c r="AU37" s="412"/>
    </row>
    <row r="38" spans="1:47" s="4" customFormat="1" ht="15" x14ac:dyDescent="0.25">
      <c r="A38" s="552">
        <v>1</v>
      </c>
      <c r="B38" s="553">
        <v>2</v>
      </c>
      <c r="C38" s="864">
        <v>3</v>
      </c>
      <c r="D38" s="864"/>
      <c r="E38" s="864"/>
      <c r="F38" s="553">
        <v>4</v>
      </c>
      <c r="G38" s="553">
        <v>5</v>
      </c>
      <c r="H38" s="553">
        <v>6</v>
      </c>
      <c r="I38" s="553">
        <v>7</v>
      </c>
      <c r="J38" s="553">
        <v>8</v>
      </c>
      <c r="K38" s="553">
        <v>9</v>
      </c>
      <c r="L38" s="553">
        <v>10</v>
      </c>
      <c r="M38" s="553">
        <v>11</v>
      </c>
      <c r="N38" s="553">
        <v>12</v>
      </c>
      <c r="O38" s="519"/>
      <c r="P38" s="519"/>
      <c r="Q38" s="519"/>
      <c r="R38" s="519"/>
      <c r="S38" s="519"/>
      <c r="T38" s="519"/>
      <c r="U38" s="519"/>
      <c r="V38" s="519"/>
      <c r="W38" s="519"/>
      <c r="X38" s="519"/>
      <c r="Y38" s="519"/>
      <c r="Z38" s="519"/>
      <c r="AA38" s="519"/>
      <c r="AB38" s="519"/>
      <c r="AC38" s="519"/>
      <c r="AD38" s="519"/>
      <c r="AE38" s="519"/>
      <c r="AF38" s="519"/>
      <c r="AG38" s="519"/>
      <c r="AH38" s="519"/>
      <c r="AI38" s="519"/>
      <c r="AJ38" s="519"/>
      <c r="AK38" s="519"/>
      <c r="AL38" s="412"/>
      <c r="AM38" s="412"/>
      <c r="AN38" s="412"/>
      <c r="AO38" s="412"/>
      <c r="AP38" s="412"/>
      <c r="AQ38" s="412"/>
      <c r="AR38" s="412"/>
      <c r="AS38" s="412"/>
      <c r="AT38" s="412"/>
      <c r="AU38" s="412"/>
    </row>
    <row r="39" spans="1:47" s="4" customFormat="1" ht="15" customHeight="1" x14ac:dyDescent="0.25">
      <c r="A39" s="865" t="s">
        <v>1657</v>
      </c>
      <c r="B39" s="866"/>
      <c r="C39" s="866"/>
      <c r="D39" s="866"/>
      <c r="E39" s="866"/>
      <c r="F39" s="866"/>
      <c r="G39" s="866"/>
      <c r="H39" s="866"/>
      <c r="I39" s="866"/>
      <c r="J39" s="866"/>
      <c r="K39" s="866"/>
      <c r="L39" s="866"/>
      <c r="M39" s="866"/>
      <c r="N39" s="867"/>
      <c r="O39" s="519"/>
      <c r="P39" s="519"/>
      <c r="Q39" s="519"/>
      <c r="R39" s="519"/>
      <c r="S39" s="519"/>
      <c r="T39" s="519"/>
      <c r="U39" s="519"/>
      <c r="V39" s="519"/>
      <c r="W39" s="519"/>
      <c r="X39" s="519"/>
      <c r="Y39" s="519"/>
      <c r="Z39" s="519"/>
      <c r="AA39" s="519"/>
      <c r="AB39" s="519"/>
      <c r="AC39" s="519"/>
      <c r="AD39" s="519"/>
      <c r="AE39" s="519"/>
      <c r="AF39" s="554" t="s">
        <v>1657</v>
      </c>
      <c r="AG39" s="519"/>
      <c r="AH39" s="519"/>
      <c r="AI39" s="519"/>
      <c r="AJ39" s="519"/>
      <c r="AK39" s="519"/>
      <c r="AL39" s="412"/>
      <c r="AM39" s="412"/>
      <c r="AN39" s="412"/>
      <c r="AO39" s="412"/>
      <c r="AP39" s="412"/>
      <c r="AQ39" s="412"/>
      <c r="AR39" s="412"/>
      <c r="AS39" s="412"/>
      <c r="AT39" s="412"/>
      <c r="AU39" s="412"/>
    </row>
    <row r="40" spans="1:47" s="4" customFormat="1" ht="23.25" customHeight="1" x14ac:dyDescent="0.25">
      <c r="A40" s="555" t="s">
        <v>60</v>
      </c>
      <c r="B40" s="556" t="s">
        <v>1615</v>
      </c>
      <c r="C40" s="847" t="s">
        <v>1616</v>
      </c>
      <c r="D40" s="847"/>
      <c r="E40" s="847"/>
      <c r="F40" s="557" t="s">
        <v>174</v>
      </c>
      <c r="G40" s="558">
        <v>10</v>
      </c>
      <c r="H40" s="559">
        <v>1</v>
      </c>
      <c r="I40" s="559">
        <v>10</v>
      </c>
      <c r="J40" s="560"/>
      <c r="K40" s="558"/>
      <c r="L40" s="560"/>
      <c r="M40" s="558"/>
      <c r="N40" s="561"/>
      <c r="O40" s="519"/>
      <c r="P40" s="519"/>
      <c r="Q40" s="519"/>
      <c r="R40" s="519"/>
      <c r="S40" s="519"/>
      <c r="T40" s="519"/>
      <c r="U40" s="519"/>
      <c r="V40" s="519"/>
      <c r="W40" s="519"/>
      <c r="X40" s="519"/>
      <c r="Y40" s="519"/>
      <c r="Z40" s="519"/>
      <c r="AA40" s="519"/>
      <c r="AB40" s="519"/>
      <c r="AC40" s="519"/>
      <c r="AD40" s="519"/>
      <c r="AE40" s="519"/>
      <c r="AF40" s="554"/>
      <c r="AG40" s="562" t="s">
        <v>1616</v>
      </c>
      <c r="AH40" s="519"/>
      <c r="AI40" s="519"/>
      <c r="AJ40" s="519"/>
      <c r="AK40" s="519"/>
      <c r="AL40" s="412"/>
      <c r="AM40" s="412"/>
      <c r="AN40" s="412"/>
      <c r="AO40" s="412"/>
      <c r="AP40" s="412"/>
      <c r="AQ40" s="412"/>
      <c r="AR40" s="412"/>
      <c r="AS40" s="412"/>
      <c r="AT40" s="412"/>
      <c r="AU40" s="412"/>
    </row>
    <row r="41" spans="1:47" s="4" customFormat="1" ht="15" x14ac:dyDescent="0.25">
      <c r="A41" s="563"/>
      <c r="B41" s="564" t="s">
        <v>60</v>
      </c>
      <c r="C41" s="853" t="s">
        <v>66</v>
      </c>
      <c r="D41" s="853"/>
      <c r="E41" s="853"/>
      <c r="F41" s="565"/>
      <c r="G41" s="566"/>
      <c r="H41" s="566"/>
      <c r="I41" s="566"/>
      <c r="J41" s="567">
        <v>65.94</v>
      </c>
      <c r="K41" s="566"/>
      <c r="L41" s="567">
        <v>659.4</v>
      </c>
      <c r="M41" s="568">
        <v>35.42</v>
      </c>
      <c r="N41" s="569">
        <v>23355.95</v>
      </c>
      <c r="O41" s="519"/>
      <c r="P41" s="519"/>
      <c r="Q41" s="519"/>
      <c r="R41" s="519"/>
      <c r="S41" s="519"/>
      <c r="T41" s="519"/>
      <c r="U41" s="519"/>
      <c r="V41" s="519"/>
      <c r="W41" s="519"/>
      <c r="X41" s="519"/>
      <c r="Y41" s="519"/>
      <c r="Z41" s="519"/>
      <c r="AA41" s="519"/>
      <c r="AB41" s="519"/>
      <c r="AC41" s="519"/>
      <c r="AD41" s="519"/>
      <c r="AE41" s="519"/>
      <c r="AF41" s="554"/>
      <c r="AG41" s="562"/>
      <c r="AH41" s="518" t="s">
        <v>66</v>
      </c>
      <c r="AI41" s="519"/>
      <c r="AJ41" s="519"/>
      <c r="AK41" s="519"/>
      <c r="AL41" s="412"/>
      <c r="AM41" s="412"/>
      <c r="AN41" s="412"/>
      <c r="AO41" s="412"/>
      <c r="AP41" s="412"/>
      <c r="AQ41" s="412"/>
      <c r="AR41" s="412"/>
      <c r="AS41" s="412"/>
      <c r="AT41" s="412"/>
      <c r="AU41" s="412"/>
    </row>
    <row r="42" spans="1:47" s="4" customFormat="1" ht="15" x14ac:dyDescent="0.25">
      <c r="A42" s="570"/>
      <c r="B42" s="564"/>
      <c r="C42" s="853" t="s">
        <v>71</v>
      </c>
      <c r="D42" s="853"/>
      <c r="E42" s="853"/>
      <c r="F42" s="565" t="s">
        <v>72</v>
      </c>
      <c r="G42" s="571">
        <v>5.4</v>
      </c>
      <c r="H42" s="566"/>
      <c r="I42" s="572">
        <v>54</v>
      </c>
      <c r="J42" s="573"/>
      <c r="K42" s="566"/>
      <c r="L42" s="573"/>
      <c r="M42" s="566"/>
      <c r="N42" s="574"/>
      <c r="O42" s="519"/>
      <c r="P42" s="519"/>
      <c r="Q42" s="519"/>
      <c r="R42" s="519"/>
      <c r="S42" s="519"/>
      <c r="T42" s="519"/>
      <c r="U42" s="519"/>
      <c r="V42" s="519"/>
      <c r="W42" s="519"/>
      <c r="X42" s="519"/>
      <c r="Y42" s="519"/>
      <c r="Z42" s="519"/>
      <c r="AA42" s="519"/>
      <c r="AB42" s="519"/>
      <c r="AC42" s="519"/>
      <c r="AD42" s="519"/>
      <c r="AE42" s="519"/>
      <c r="AF42" s="554"/>
      <c r="AG42" s="562"/>
      <c r="AH42" s="519"/>
      <c r="AI42" s="518" t="s">
        <v>71</v>
      </c>
      <c r="AJ42" s="519"/>
      <c r="AK42" s="519"/>
      <c r="AL42" s="412"/>
      <c r="AM42" s="412"/>
      <c r="AN42" s="412"/>
      <c r="AO42" s="412"/>
      <c r="AP42" s="412"/>
      <c r="AQ42" s="412"/>
      <c r="AR42" s="412"/>
      <c r="AS42" s="412"/>
      <c r="AT42" s="412"/>
      <c r="AU42" s="412"/>
    </row>
    <row r="43" spans="1:47" s="4" customFormat="1" ht="15" customHeight="1" x14ac:dyDescent="0.25">
      <c r="A43" s="563"/>
      <c r="B43" s="564"/>
      <c r="C43" s="854" t="s">
        <v>74</v>
      </c>
      <c r="D43" s="854"/>
      <c r="E43" s="854"/>
      <c r="F43" s="575"/>
      <c r="G43" s="576"/>
      <c r="H43" s="576"/>
      <c r="I43" s="576"/>
      <c r="J43" s="577">
        <v>65.94</v>
      </c>
      <c r="K43" s="576"/>
      <c r="L43" s="577">
        <v>659.4</v>
      </c>
      <c r="M43" s="576"/>
      <c r="N43" s="578">
        <v>23355.95</v>
      </c>
      <c r="O43" s="519"/>
      <c r="P43" s="519"/>
      <c r="Q43" s="519"/>
      <c r="R43" s="519"/>
      <c r="S43" s="519"/>
      <c r="T43" s="519"/>
      <c r="U43" s="519"/>
      <c r="V43" s="519"/>
      <c r="W43" s="519"/>
      <c r="X43" s="519"/>
      <c r="Y43" s="519"/>
      <c r="Z43" s="519"/>
      <c r="AA43" s="519"/>
      <c r="AB43" s="519"/>
      <c r="AC43" s="519"/>
      <c r="AD43" s="519"/>
      <c r="AE43" s="519"/>
      <c r="AF43" s="554"/>
      <c r="AG43" s="562"/>
      <c r="AH43" s="519"/>
      <c r="AI43" s="519"/>
      <c r="AJ43" s="518" t="s">
        <v>74</v>
      </c>
      <c r="AK43" s="519"/>
      <c r="AL43" s="412"/>
      <c r="AM43" s="412"/>
      <c r="AN43" s="412"/>
      <c r="AO43" s="412"/>
      <c r="AP43" s="412"/>
      <c r="AQ43" s="412"/>
      <c r="AR43" s="412"/>
      <c r="AS43" s="412"/>
      <c r="AT43" s="412"/>
      <c r="AU43" s="412"/>
    </row>
    <row r="44" spans="1:47" s="4" customFormat="1" ht="15" x14ac:dyDescent="0.25">
      <c r="A44" s="570"/>
      <c r="B44" s="564"/>
      <c r="C44" s="853" t="s">
        <v>75</v>
      </c>
      <c r="D44" s="853"/>
      <c r="E44" s="853"/>
      <c r="F44" s="565"/>
      <c r="G44" s="566"/>
      <c r="H44" s="566"/>
      <c r="I44" s="566"/>
      <c r="J44" s="573"/>
      <c r="K44" s="566"/>
      <c r="L44" s="567">
        <v>659.4</v>
      </c>
      <c r="M44" s="566"/>
      <c r="N44" s="569">
        <v>23355.95</v>
      </c>
      <c r="O44" s="519"/>
      <c r="P44" s="519"/>
      <c r="Q44" s="519"/>
      <c r="R44" s="519"/>
      <c r="S44" s="519"/>
      <c r="T44" s="519"/>
      <c r="U44" s="519"/>
      <c r="V44" s="519"/>
      <c r="W44" s="519"/>
      <c r="X44" s="519"/>
      <c r="Y44" s="519"/>
      <c r="Z44" s="519"/>
      <c r="AA44" s="519"/>
      <c r="AB44" s="519"/>
      <c r="AC44" s="519"/>
      <c r="AD44" s="519"/>
      <c r="AE44" s="519"/>
      <c r="AF44" s="554"/>
      <c r="AG44" s="562"/>
      <c r="AH44" s="519"/>
      <c r="AI44" s="518" t="s">
        <v>75</v>
      </c>
      <c r="AJ44" s="519"/>
      <c r="AK44" s="519"/>
      <c r="AL44" s="412"/>
      <c r="AM44" s="412"/>
      <c r="AN44" s="412"/>
      <c r="AO44" s="412"/>
      <c r="AP44" s="412"/>
      <c r="AQ44" s="412"/>
      <c r="AR44" s="412"/>
      <c r="AS44" s="412"/>
      <c r="AT44" s="412"/>
      <c r="AU44" s="412"/>
    </row>
    <row r="45" spans="1:47" s="4" customFormat="1" ht="23.25" customHeight="1" x14ac:dyDescent="0.25">
      <c r="A45" s="570"/>
      <c r="B45" s="564" t="s">
        <v>750</v>
      </c>
      <c r="C45" s="853" t="s">
        <v>751</v>
      </c>
      <c r="D45" s="853"/>
      <c r="E45" s="853"/>
      <c r="F45" s="565" t="s">
        <v>78</v>
      </c>
      <c r="G45" s="572">
        <v>74</v>
      </c>
      <c r="H45" s="566"/>
      <c r="I45" s="572">
        <v>74</v>
      </c>
      <c r="J45" s="573"/>
      <c r="K45" s="566"/>
      <c r="L45" s="567">
        <v>487.96</v>
      </c>
      <c r="M45" s="566"/>
      <c r="N45" s="569">
        <v>17283.400000000001</v>
      </c>
      <c r="O45" s="519"/>
      <c r="P45" s="519"/>
      <c r="Q45" s="519"/>
      <c r="R45" s="519"/>
      <c r="S45" s="519"/>
      <c r="T45" s="519"/>
      <c r="U45" s="519"/>
      <c r="V45" s="519"/>
      <c r="W45" s="519"/>
      <c r="X45" s="519"/>
      <c r="Y45" s="519"/>
      <c r="Z45" s="519"/>
      <c r="AA45" s="519"/>
      <c r="AB45" s="519"/>
      <c r="AC45" s="519"/>
      <c r="AD45" s="519"/>
      <c r="AE45" s="519"/>
      <c r="AF45" s="554"/>
      <c r="AG45" s="562"/>
      <c r="AH45" s="519"/>
      <c r="AI45" s="518" t="s">
        <v>751</v>
      </c>
      <c r="AJ45" s="519"/>
      <c r="AK45" s="519"/>
      <c r="AL45" s="412"/>
      <c r="AM45" s="412"/>
      <c r="AN45" s="412"/>
      <c r="AO45" s="412"/>
      <c r="AP45" s="412"/>
      <c r="AQ45" s="412"/>
      <c r="AR45" s="412"/>
      <c r="AS45" s="412"/>
      <c r="AT45" s="412"/>
      <c r="AU45" s="412"/>
    </row>
    <row r="46" spans="1:47" s="4" customFormat="1" ht="23.25" customHeight="1" x14ac:dyDescent="0.25">
      <c r="A46" s="570"/>
      <c r="B46" s="564" t="s">
        <v>752</v>
      </c>
      <c r="C46" s="853" t="s">
        <v>753</v>
      </c>
      <c r="D46" s="853"/>
      <c r="E46" s="853"/>
      <c r="F46" s="565" t="s">
        <v>78</v>
      </c>
      <c r="G46" s="572">
        <v>36</v>
      </c>
      <c r="H46" s="566"/>
      <c r="I46" s="572">
        <v>36</v>
      </c>
      <c r="J46" s="573"/>
      <c r="K46" s="566"/>
      <c r="L46" s="567">
        <v>237.38</v>
      </c>
      <c r="M46" s="566"/>
      <c r="N46" s="569">
        <v>8408.14</v>
      </c>
      <c r="O46" s="519"/>
      <c r="P46" s="519"/>
      <c r="Q46" s="519"/>
      <c r="R46" s="519"/>
      <c r="S46" s="519"/>
      <c r="T46" s="519"/>
      <c r="U46" s="519"/>
      <c r="V46" s="519"/>
      <c r="W46" s="519"/>
      <c r="X46" s="519"/>
      <c r="Y46" s="519"/>
      <c r="Z46" s="519"/>
      <c r="AA46" s="519"/>
      <c r="AB46" s="519"/>
      <c r="AC46" s="519"/>
      <c r="AD46" s="519"/>
      <c r="AE46" s="519"/>
      <c r="AF46" s="554"/>
      <c r="AG46" s="562"/>
      <c r="AH46" s="519"/>
      <c r="AI46" s="518" t="s">
        <v>753</v>
      </c>
      <c r="AJ46" s="519"/>
      <c r="AK46" s="519"/>
      <c r="AL46" s="412"/>
      <c r="AM46" s="412"/>
      <c r="AN46" s="412"/>
      <c r="AO46" s="412"/>
      <c r="AP46" s="412"/>
      <c r="AQ46" s="412"/>
      <c r="AR46" s="412"/>
      <c r="AS46" s="412"/>
      <c r="AT46" s="412"/>
      <c r="AU46" s="412"/>
    </row>
    <row r="47" spans="1:47" s="4" customFormat="1" ht="15" customHeight="1" x14ac:dyDescent="0.25">
      <c r="A47" s="579"/>
      <c r="B47" s="580"/>
      <c r="C47" s="847" t="s">
        <v>81</v>
      </c>
      <c r="D47" s="847"/>
      <c r="E47" s="847"/>
      <c r="F47" s="557"/>
      <c r="G47" s="558"/>
      <c r="H47" s="558"/>
      <c r="I47" s="558"/>
      <c r="J47" s="560"/>
      <c r="K47" s="558"/>
      <c r="L47" s="581">
        <v>1384.74</v>
      </c>
      <c r="M47" s="576"/>
      <c r="N47" s="582">
        <v>49047.49</v>
      </c>
      <c r="O47" s="519"/>
      <c r="P47" s="519"/>
      <c r="Q47" s="519"/>
      <c r="R47" s="519"/>
      <c r="S47" s="519"/>
      <c r="T47" s="519"/>
      <c r="U47" s="519"/>
      <c r="V47" s="519"/>
      <c r="W47" s="519"/>
      <c r="X47" s="519"/>
      <c r="Y47" s="519"/>
      <c r="Z47" s="519"/>
      <c r="AA47" s="519"/>
      <c r="AB47" s="519"/>
      <c r="AC47" s="519"/>
      <c r="AD47" s="519"/>
      <c r="AE47" s="519"/>
      <c r="AF47" s="554"/>
      <c r="AG47" s="562"/>
      <c r="AH47" s="519"/>
      <c r="AI47" s="519"/>
      <c r="AJ47" s="519"/>
      <c r="AK47" s="562" t="s">
        <v>81</v>
      </c>
      <c r="AL47" s="412"/>
      <c r="AM47" s="412"/>
      <c r="AN47" s="412"/>
      <c r="AO47" s="412"/>
      <c r="AP47" s="412"/>
      <c r="AQ47" s="412"/>
      <c r="AR47" s="412"/>
      <c r="AS47" s="412"/>
      <c r="AT47" s="412"/>
      <c r="AU47" s="412"/>
    </row>
    <row r="48" spans="1:47" s="4" customFormat="1" ht="23.25" customHeight="1" x14ac:dyDescent="0.25">
      <c r="A48" s="555" t="s">
        <v>67</v>
      </c>
      <c r="B48" s="556" t="s">
        <v>1617</v>
      </c>
      <c r="C48" s="847" t="s">
        <v>1618</v>
      </c>
      <c r="D48" s="847"/>
      <c r="E48" s="847"/>
      <c r="F48" s="557" t="s">
        <v>174</v>
      </c>
      <c r="G48" s="558">
        <v>9</v>
      </c>
      <c r="H48" s="559">
        <v>1</v>
      </c>
      <c r="I48" s="559">
        <v>9</v>
      </c>
      <c r="J48" s="560"/>
      <c r="K48" s="558"/>
      <c r="L48" s="560"/>
      <c r="M48" s="558"/>
      <c r="N48" s="561"/>
      <c r="O48" s="519"/>
      <c r="P48" s="519"/>
      <c r="Q48" s="519"/>
      <c r="R48" s="519"/>
      <c r="S48" s="519"/>
      <c r="T48" s="519"/>
      <c r="U48" s="519"/>
      <c r="V48" s="519"/>
      <c r="W48" s="519"/>
      <c r="X48" s="519"/>
      <c r="Y48" s="519"/>
      <c r="Z48" s="519"/>
      <c r="AA48" s="519"/>
      <c r="AB48" s="519"/>
      <c r="AC48" s="519"/>
      <c r="AD48" s="519"/>
      <c r="AE48" s="519"/>
      <c r="AF48" s="554"/>
      <c r="AG48" s="562" t="s">
        <v>1618</v>
      </c>
      <c r="AH48" s="519"/>
      <c r="AI48" s="519"/>
      <c r="AJ48" s="519"/>
      <c r="AK48" s="562"/>
      <c r="AL48" s="412"/>
      <c r="AM48" s="412"/>
      <c r="AN48" s="412"/>
      <c r="AO48" s="412"/>
      <c r="AP48" s="412"/>
      <c r="AQ48" s="412"/>
      <c r="AR48" s="412"/>
      <c r="AS48" s="412"/>
      <c r="AT48" s="412"/>
      <c r="AU48" s="412"/>
    </row>
    <row r="49" spans="1:47" s="4" customFormat="1" ht="15" x14ac:dyDescent="0.25">
      <c r="A49" s="563"/>
      <c r="B49" s="564" t="s">
        <v>60</v>
      </c>
      <c r="C49" s="853" t="s">
        <v>66</v>
      </c>
      <c r="D49" s="853"/>
      <c r="E49" s="853"/>
      <c r="F49" s="565"/>
      <c r="G49" s="566"/>
      <c r="H49" s="566"/>
      <c r="I49" s="566"/>
      <c r="J49" s="567">
        <v>98.19</v>
      </c>
      <c r="K49" s="566"/>
      <c r="L49" s="567">
        <v>883.71</v>
      </c>
      <c r="M49" s="568">
        <v>35.42</v>
      </c>
      <c r="N49" s="569">
        <v>31301.01</v>
      </c>
      <c r="O49" s="519"/>
      <c r="P49" s="519"/>
      <c r="Q49" s="519"/>
      <c r="R49" s="519"/>
      <c r="S49" s="519"/>
      <c r="T49" s="519"/>
      <c r="U49" s="519"/>
      <c r="V49" s="519"/>
      <c r="W49" s="519"/>
      <c r="X49" s="519"/>
      <c r="Y49" s="519"/>
      <c r="Z49" s="519"/>
      <c r="AA49" s="519"/>
      <c r="AB49" s="519"/>
      <c r="AC49" s="519"/>
      <c r="AD49" s="519"/>
      <c r="AE49" s="519"/>
      <c r="AF49" s="554"/>
      <c r="AG49" s="562"/>
      <c r="AH49" s="518" t="s">
        <v>66</v>
      </c>
      <c r="AI49" s="519"/>
      <c r="AJ49" s="519"/>
      <c r="AK49" s="562"/>
      <c r="AL49" s="412"/>
      <c r="AM49" s="412"/>
      <c r="AN49" s="412"/>
      <c r="AO49" s="412"/>
      <c r="AP49" s="412"/>
      <c r="AQ49" s="412"/>
      <c r="AR49" s="412"/>
      <c r="AS49" s="412"/>
      <c r="AT49" s="412"/>
      <c r="AU49" s="412"/>
    </row>
    <row r="50" spans="1:47" s="4" customFormat="1" ht="15" x14ac:dyDescent="0.25">
      <c r="A50" s="570"/>
      <c r="B50" s="564"/>
      <c r="C50" s="853" t="s">
        <v>71</v>
      </c>
      <c r="D50" s="853"/>
      <c r="E50" s="853"/>
      <c r="F50" s="565" t="s">
        <v>72</v>
      </c>
      <c r="G50" s="571">
        <v>8.1</v>
      </c>
      <c r="H50" s="566"/>
      <c r="I50" s="571">
        <v>72.900000000000006</v>
      </c>
      <c r="J50" s="573"/>
      <c r="K50" s="566"/>
      <c r="L50" s="573"/>
      <c r="M50" s="566"/>
      <c r="N50" s="574"/>
      <c r="O50" s="519"/>
      <c r="P50" s="519"/>
      <c r="Q50" s="519"/>
      <c r="R50" s="519"/>
      <c r="S50" s="519"/>
      <c r="T50" s="519"/>
      <c r="U50" s="519"/>
      <c r="V50" s="519"/>
      <c r="W50" s="519"/>
      <c r="X50" s="519"/>
      <c r="Y50" s="519"/>
      <c r="Z50" s="519"/>
      <c r="AA50" s="519"/>
      <c r="AB50" s="519"/>
      <c r="AC50" s="519"/>
      <c r="AD50" s="519"/>
      <c r="AE50" s="519"/>
      <c r="AF50" s="554"/>
      <c r="AG50" s="562"/>
      <c r="AH50" s="519"/>
      <c r="AI50" s="518" t="s">
        <v>71</v>
      </c>
      <c r="AJ50" s="519"/>
      <c r="AK50" s="562"/>
      <c r="AL50" s="412"/>
      <c r="AM50" s="412"/>
      <c r="AN50" s="412"/>
      <c r="AO50" s="412"/>
      <c r="AP50" s="412"/>
      <c r="AQ50" s="412"/>
      <c r="AR50" s="412"/>
      <c r="AS50" s="412"/>
      <c r="AT50" s="412"/>
      <c r="AU50" s="412"/>
    </row>
    <row r="51" spans="1:47" s="4" customFormat="1" ht="15" customHeight="1" x14ac:dyDescent="0.25">
      <c r="A51" s="563"/>
      <c r="B51" s="564"/>
      <c r="C51" s="854" t="s">
        <v>74</v>
      </c>
      <c r="D51" s="854"/>
      <c r="E51" s="854"/>
      <c r="F51" s="575"/>
      <c r="G51" s="576"/>
      <c r="H51" s="576"/>
      <c r="I51" s="576"/>
      <c r="J51" s="577">
        <v>98.19</v>
      </c>
      <c r="K51" s="576"/>
      <c r="L51" s="577">
        <v>883.71</v>
      </c>
      <c r="M51" s="576"/>
      <c r="N51" s="578">
        <v>31301.01</v>
      </c>
      <c r="O51" s="519"/>
      <c r="P51" s="519"/>
      <c r="Q51" s="519"/>
      <c r="R51" s="519"/>
      <c r="S51" s="519"/>
      <c r="T51" s="519"/>
      <c r="U51" s="519"/>
      <c r="V51" s="519"/>
      <c r="W51" s="519"/>
      <c r="X51" s="519"/>
      <c r="Y51" s="519"/>
      <c r="Z51" s="519"/>
      <c r="AA51" s="519"/>
      <c r="AB51" s="519"/>
      <c r="AC51" s="519"/>
      <c r="AD51" s="519"/>
      <c r="AE51" s="519"/>
      <c r="AF51" s="554"/>
      <c r="AG51" s="562"/>
      <c r="AH51" s="519"/>
      <c r="AI51" s="519"/>
      <c r="AJ51" s="518" t="s">
        <v>74</v>
      </c>
      <c r="AK51" s="562"/>
      <c r="AL51" s="412"/>
      <c r="AM51" s="412"/>
      <c r="AN51" s="412"/>
      <c r="AO51" s="412"/>
      <c r="AP51" s="412"/>
      <c r="AQ51" s="412"/>
      <c r="AR51" s="412"/>
      <c r="AS51" s="412"/>
      <c r="AT51" s="412"/>
      <c r="AU51" s="412"/>
    </row>
    <row r="52" spans="1:47" s="4" customFormat="1" ht="15" x14ac:dyDescent="0.25">
      <c r="A52" s="570"/>
      <c r="B52" s="564"/>
      <c r="C52" s="853" t="s">
        <v>75</v>
      </c>
      <c r="D52" s="853"/>
      <c r="E52" s="853"/>
      <c r="F52" s="565"/>
      <c r="G52" s="566"/>
      <c r="H52" s="566"/>
      <c r="I52" s="566"/>
      <c r="J52" s="573"/>
      <c r="K52" s="566"/>
      <c r="L52" s="567">
        <v>883.71</v>
      </c>
      <c r="M52" s="566"/>
      <c r="N52" s="569">
        <v>31301.01</v>
      </c>
      <c r="O52" s="519"/>
      <c r="P52" s="519"/>
      <c r="Q52" s="519"/>
      <c r="R52" s="519"/>
      <c r="S52" s="519"/>
      <c r="T52" s="519"/>
      <c r="U52" s="519"/>
      <c r="V52" s="519"/>
      <c r="W52" s="519"/>
      <c r="X52" s="519"/>
      <c r="Y52" s="519"/>
      <c r="Z52" s="519"/>
      <c r="AA52" s="519"/>
      <c r="AB52" s="519"/>
      <c r="AC52" s="519"/>
      <c r="AD52" s="519"/>
      <c r="AE52" s="519"/>
      <c r="AF52" s="554"/>
      <c r="AG52" s="562"/>
      <c r="AH52" s="519"/>
      <c r="AI52" s="518" t="s">
        <v>75</v>
      </c>
      <c r="AJ52" s="519"/>
      <c r="AK52" s="562"/>
      <c r="AL52" s="412"/>
      <c r="AM52" s="412"/>
      <c r="AN52" s="412"/>
      <c r="AO52" s="412"/>
      <c r="AP52" s="412"/>
      <c r="AQ52" s="412"/>
      <c r="AR52" s="412"/>
      <c r="AS52" s="412"/>
      <c r="AT52" s="412"/>
      <c r="AU52" s="412"/>
    </row>
    <row r="53" spans="1:47" s="4" customFormat="1" ht="23.25" customHeight="1" x14ac:dyDescent="0.25">
      <c r="A53" s="570"/>
      <c r="B53" s="564" t="s">
        <v>750</v>
      </c>
      <c r="C53" s="853" t="s">
        <v>751</v>
      </c>
      <c r="D53" s="853"/>
      <c r="E53" s="853"/>
      <c r="F53" s="565" t="s">
        <v>78</v>
      </c>
      <c r="G53" s="572">
        <v>74</v>
      </c>
      <c r="H53" s="566"/>
      <c r="I53" s="572">
        <v>74</v>
      </c>
      <c r="J53" s="573"/>
      <c r="K53" s="566"/>
      <c r="L53" s="567">
        <v>653.95000000000005</v>
      </c>
      <c r="M53" s="566"/>
      <c r="N53" s="569">
        <v>23162.75</v>
      </c>
      <c r="O53" s="519"/>
      <c r="P53" s="519"/>
      <c r="Q53" s="519"/>
      <c r="R53" s="519"/>
      <c r="S53" s="519"/>
      <c r="T53" s="519"/>
      <c r="U53" s="519"/>
      <c r="V53" s="519"/>
      <c r="W53" s="519"/>
      <c r="X53" s="519"/>
      <c r="Y53" s="519"/>
      <c r="Z53" s="519"/>
      <c r="AA53" s="519"/>
      <c r="AB53" s="519"/>
      <c r="AC53" s="519"/>
      <c r="AD53" s="519"/>
      <c r="AE53" s="519"/>
      <c r="AF53" s="554"/>
      <c r="AG53" s="562"/>
      <c r="AH53" s="519"/>
      <c r="AI53" s="518" t="s">
        <v>751</v>
      </c>
      <c r="AJ53" s="519"/>
      <c r="AK53" s="562"/>
      <c r="AL53" s="412"/>
      <c r="AM53" s="412"/>
      <c r="AN53" s="412"/>
      <c r="AO53" s="412"/>
      <c r="AP53" s="412"/>
      <c r="AQ53" s="412"/>
      <c r="AR53" s="412"/>
      <c r="AS53" s="412"/>
      <c r="AT53" s="412"/>
      <c r="AU53" s="412"/>
    </row>
    <row r="54" spans="1:47" s="4" customFormat="1" ht="23.25" customHeight="1" x14ac:dyDescent="0.25">
      <c r="A54" s="570"/>
      <c r="B54" s="564" t="s">
        <v>752</v>
      </c>
      <c r="C54" s="853" t="s">
        <v>753</v>
      </c>
      <c r="D54" s="853"/>
      <c r="E54" s="853"/>
      <c r="F54" s="565" t="s">
        <v>78</v>
      </c>
      <c r="G54" s="572">
        <v>36</v>
      </c>
      <c r="H54" s="566"/>
      <c r="I54" s="572">
        <v>36</v>
      </c>
      <c r="J54" s="573"/>
      <c r="K54" s="566"/>
      <c r="L54" s="567">
        <v>318.14</v>
      </c>
      <c r="M54" s="566"/>
      <c r="N54" s="569">
        <v>11268.36</v>
      </c>
      <c r="O54" s="519"/>
      <c r="P54" s="519"/>
      <c r="Q54" s="519"/>
      <c r="R54" s="519"/>
      <c r="S54" s="519"/>
      <c r="T54" s="519"/>
      <c r="U54" s="519"/>
      <c r="V54" s="519"/>
      <c r="W54" s="519"/>
      <c r="X54" s="519"/>
      <c r="Y54" s="519"/>
      <c r="Z54" s="519"/>
      <c r="AA54" s="519"/>
      <c r="AB54" s="519"/>
      <c r="AC54" s="519"/>
      <c r="AD54" s="519"/>
      <c r="AE54" s="519"/>
      <c r="AF54" s="554"/>
      <c r="AG54" s="562"/>
      <c r="AH54" s="519"/>
      <c r="AI54" s="518" t="s">
        <v>753</v>
      </c>
      <c r="AJ54" s="519"/>
      <c r="AK54" s="562"/>
      <c r="AL54" s="412"/>
      <c r="AM54" s="412"/>
      <c r="AN54" s="412"/>
      <c r="AO54" s="412"/>
      <c r="AP54" s="412"/>
      <c r="AQ54" s="412"/>
      <c r="AR54" s="412"/>
      <c r="AS54" s="412"/>
      <c r="AT54" s="412"/>
      <c r="AU54" s="412"/>
    </row>
    <row r="55" spans="1:47" s="4" customFormat="1" ht="15" customHeight="1" x14ac:dyDescent="0.25">
      <c r="A55" s="579"/>
      <c r="B55" s="580"/>
      <c r="C55" s="847" t="s">
        <v>81</v>
      </c>
      <c r="D55" s="847"/>
      <c r="E55" s="847"/>
      <c r="F55" s="557"/>
      <c r="G55" s="558"/>
      <c r="H55" s="558"/>
      <c r="I55" s="558"/>
      <c r="J55" s="560"/>
      <c r="K55" s="558"/>
      <c r="L55" s="581">
        <v>1855.8</v>
      </c>
      <c r="M55" s="576"/>
      <c r="N55" s="582">
        <v>65732.12</v>
      </c>
      <c r="O55" s="519"/>
      <c r="P55" s="519"/>
      <c r="Q55" s="519"/>
      <c r="R55" s="519"/>
      <c r="S55" s="519"/>
      <c r="T55" s="519"/>
      <c r="U55" s="519"/>
      <c r="V55" s="519"/>
      <c r="W55" s="519"/>
      <c r="X55" s="519"/>
      <c r="Y55" s="519"/>
      <c r="Z55" s="519"/>
      <c r="AA55" s="519"/>
      <c r="AB55" s="519"/>
      <c r="AC55" s="519"/>
      <c r="AD55" s="519"/>
      <c r="AE55" s="519"/>
      <c r="AF55" s="554"/>
      <c r="AG55" s="562"/>
      <c r="AH55" s="519"/>
      <c r="AI55" s="519"/>
      <c r="AJ55" s="519"/>
      <c r="AK55" s="562" t="s">
        <v>81</v>
      </c>
      <c r="AL55" s="412"/>
      <c r="AM55" s="412"/>
      <c r="AN55" s="412"/>
      <c r="AO55" s="412"/>
      <c r="AP55" s="412"/>
      <c r="AQ55" s="412"/>
      <c r="AR55" s="412"/>
      <c r="AS55" s="412"/>
      <c r="AT55" s="412"/>
      <c r="AU55" s="412"/>
    </row>
    <row r="56" spans="1:47" s="4" customFormat="1" ht="23.25" customHeight="1" x14ac:dyDescent="0.25">
      <c r="A56" s="555" t="s">
        <v>69</v>
      </c>
      <c r="B56" s="556" t="s">
        <v>1619</v>
      </c>
      <c r="C56" s="847" t="s">
        <v>1620</v>
      </c>
      <c r="D56" s="847"/>
      <c r="E56" s="847"/>
      <c r="F56" s="557" t="s">
        <v>979</v>
      </c>
      <c r="G56" s="558">
        <v>6</v>
      </c>
      <c r="H56" s="559">
        <v>1</v>
      </c>
      <c r="I56" s="559">
        <v>6</v>
      </c>
      <c r="J56" s="560"/>
      <c r="K56" s="558"/>
      <c r="L56" s="560"/>
      <c r="M56" s="558"/>
      <c r="N56" s="561"/>
      <c r="O56" s="519"/>
      <c r="P56" s="519"/>
      <c r="Q56" s="519"/>
      <c r="R56" s="519"/>
      <c r="S56" s="519"/>
      <c r="T56" s="519"/>
      <c r="U56" s="519"/>
      <c r="V56" s="519"/>
      <c r="W56" s="519"/>
      <c r="X56" s="519"/>
      <c r="Y56" s="519"/>
      <c r="Z56" s="519"/>
      <c r="AA56" s="519"/>
      <c r="AB56" s="519"/>
      <c r="AC56" s="519"/>
      <c r="AD56" s="519"/>
      <c r="AE56" s="519"/>
      <c r="AF56" s="554"/>
      <c r="AG56" s="562" t="s">
        <v>1620</v>
      </c>
      <c r="AH56" s="519"/>
      <c r="AI56" s="519"/>
      <c r="AJ56" s="519"/>
      <c r="AK56" s="562"/>
      <c r="AL56" s="412"/>
      <c r="AM56" s="412"/>
      <c r="AN56" s="412"/>
      <c r="AO56" s="412"/>
      <c r="AP56" s="412"/>
      <c r="AQ56" s="412"/>
      <c r="AR56" s="412"/>
      <c r="AS56" s="412"/>
      <c r="AT56" s="412"/>
      <c r="AU56" s="412"/>
    </row>
    <row r="57" spans="1:47" s="4" customFormat="1" ht="15" x14ac:dyDescent="0.25">
      <c r="A57" s="563"/>
      <c r="B57" s="564" t="s">
        <v>60</v>
      </c>
      <c r="C57" s="853" t="s">
        <v>66</v>
      </c>
      <c r="D57" s="853"/>
      <c r="E57" s="853"/>
      <c r="F57" s="565"/>
      <c r="G57" s="566"/>
      <c r="H57" s="566"/>
      <c r="I57" s="566"/>
      <c r="J57" s="567">
        <v>23.05</v>
      </c>
      <c r="K57" s="566"/>
      <c r="L57" s="567">
        <v>138.30000000000001</v>
      </c>
      <c r="M57" s="568">
        <v>35.42</v>
      </c>
      <c r="N57" s="569">
        <v>4898.59</v>
      </c>
      <c r="O57" s="519"/>
      <c r="P57" s="519"/>
      <c r="Q57" s="519"/>
      <c r="R57" s="519"/>
      <c r="S57" s="519"/>
      <c r="T57" s="519"/>
      <c r="U57" s="519"/>
      <c r="V57" s="519"/>
      <c r="W57" s="519"/>
      <c r="X57" s="519"/>
      <c r="Y57" s="519"/>
      <c r="Z57" s="519"/>
      <c r="AA57" s="519"/>
      <c r="AB57" s="519"/>
      <c r="AC57" s="519"/>
      <c r="AD57" s="519"/>
      <c r="AE57" s="519"/>
      <c r="AF57" s="554"/>
      <c r="AG57" s="562"/>
      <c r="AH57" s="518" t="s">
        <v>66</v>
      </c>
      <c r="AI57" s="519"/>
      <c r="AJ57" s="519"/>
      <c r="AK57" s="562"/>
      <c r="AL57" s="412"/>
      <c r="AM57" s="412"/>
      <c r="AN57" s="412"/>
      <c r="AO57" s="412"/>
      <c r="AP57" s="412"/>
      <c r="AQ57" s="412"/>
      <c r="AR57" s="412"/>
      <c r="AS57" s="412"/>
      <c r="AT57" s="412"/>
      <c r="AU57" s="412"/>
    </row>
    <row r="58" spans="1:47" s="4" customFormat="1" ht="15" x14ac:dyDescent="0.25">
      <c r="A58" s="570"/>
      <c r="B58" s="564"/>
      <c r="C58" s="853" t="s">
        <v>71</v>
      </c>
      <c r="D58" s="853"/>
      <c r="E58" s="853"/>
      <c r="F58" s="565" t="s">
        <v>72</v>
      </c>
      <c r="G58" s="571">
        <v>1.8</v>
      </c>
      <c r="H58" s="566"/>
      <c r="I58" s="571">
        <v>10.8</v>
      </c>
      <c r="J58" s="573"/>
      <c r="K58" s="566"/>
      <c r="L58" s="573"/>
      <c r="M58" s="566"/>
      <c r="N58" s="574"/>
      <c r="O58" s="519"/>
      <c r="P58" s="519"/>
      <c r="Q58" s="519"/>
      <c r="R58" s="519"/>
      <c r="S58" s="519"/>
      <c r="T58" s="519"/>
      <c r="U58" s="519"/>
      <c r="V58" s="519"/>
      <c r="W58" s="519"/>
      <c r="X58" s="519"/>
      <c r="Y58" s="519"/>
      <c r="Z58" s="519"/>
      <c r="AA58" s="519"/>
      <c r="AB58" s="519"/>
      <c r="AC58" s="519"/>
      <c r="AD58" s="519"/>
      <c r="AE58" s="519"/>
      <c r="AF58" s="554"/>
      <c r="AG58" s="562"/>
      <c r="AH58" s="519"/>
      <c r="AI58" s="518" t="s">
        <v>71</v>
      </c>
      <c r="AJ58" s="519"/>
      <c r="AK58" s="562"/>
      <c r="AL58" s="412"/>
      <c r="AM58" s="412"/>
      <c r="AN58" s="412"/>
      <c r="AO58" s="412"/>
      <c r="AP58" s="412"/>
      <c r="AQ58" s="412"/>
      <c r="AR58" s="412"/>
      <c r="AS58" s="412"/>
      <c r="AT58" s="412"/>
      <c r="AU58" s="412"/>
    </row>
    <row r="59" spans="1:47" s="4" customFormat="1" ht="15" customHeight="1" x14ac:dyDescent="0.25">
      <c r="A59" s="563"/>
      <c r="B59" s="564"/>
      <c r="C59" s="854" t="s">
        <v>74</v>
      </c>
      <c r="D59" s="854"/>
      <c r="E59" s="854"/>
      <c r="F59" s="575"/>
      <c r="G59" s="576"/>
      <c r="H59" s="576"/>
      <c r="I59" s="576"/>
      <c r="J59" s="577">
        <v>23.05</v>
      </c>
      <c r="K59" s="576"/>
      <c r="L59" s="577">
        <v>138.30000000000001</v>
      </c>
      <c r="M59" s="576"/>
      <c r="N59" s="578">
        <v>4898.59</v>
      </c>
      <c r="O59" s="519"/>
      <c r="P59" s="519"/>
      <c r="Q59" s="519"/>
      <c r="R59" s="519"/>
      <c r="S59" s="519"/>
      <c r="T59" s="519"/>
      <c r="U59" s="519"/>
      <c r="V59" s="519"/>
      <c r="W59" s="519"/>
      <c r="X59" s="519"/>
      <c r="Y59" s="519"/>
      <c r="Z59" s="519"/>
      <c r="AA59" s="519"/>
      <c r="AB59" s="519"/>
      <c r="AC59" s="519"/>
      <c r="AD59" s="519"/>
      <c r="AE59" s="519"/>
      <c r="AF59" s="554"/>
      <c r="AG59" s="562"/>
      <c r="AH59" s="519"/>
      <c r="AI59" s="519"/>
      <c r="AJ59" s="518" t="s">
        <v>74</v>
      </c>
      <c r="AK59" s="562"/>
      <c r="AL59" s="412"/>
      <c r="AM59" s="412"/>
      <c r="AN59" s="412"/>
      <c r="AO59" s="412"/>
      <c r="AP59" s="412"/>
      <c r="AQ59" s="412"/>
      <c r="AR59" s="412"/>
      <c r="AS59" s="412"/>
      <c r="AT59" s="412"/>
      <c r="AU59" s="412"/>
    </row>
    <row r="60" spans="1:47" s="4" customFormat="1" ht="15" x14ac:dyDescent="0.25">
      <c r="A60" s="570"/>
      <c r="B60" s="564"/>
      <c r="C60" s="853" t="s">
        <v>75</v>
      </c>
      <c r="D60" s="853"/>
      <c r="E60" s="853"/>
      <c r="F60" s="565"/>
      <c r="G60" s="566"/>
      <c r="H60" s="566"/>
      <c r="I60" s="566"/>
      <c r="J60" s="573"/>
      <c r="K60" s="566"/>
      <c r="L60" s="567">
        <v>138.30000000000001</v>
      </c>
      <c r="M60" s="566"/>
      <c r="N60" s="569">
        <v>4898.59</v>
      </c>
      <c r="O60" s="519"/>
      <c r="P60" s="519"/>
      <c r="Q60" s="519"/>
      <c r="R60" s="519"/>
      <c r="S60" s="519"/>
      <c r="T60" s="519"/>
      <c r="U60" s="519"/>
      <c r="V60" s="519"/>
      <c r="W60" s="519"/>
      <c r="X60" s="519"/>
      <c r="Y60" s="519"/>
      <c r="Z60" s="519"/>
      <c r="AA60" s="519"/>
      <c r="AB60" s="519"/>
      <c r="AC60" s="519"/>
      <c r="AD60" s="519"/>
      <c r="AE60" s="519"/>
      <c r="AF60" s="554"/>
      <c r="AG60" s="562"/>
      <c r="AH60" s="519"/>
      <c r="AI60" s="518" t="s">
        <v>75</v>
      </c>
      <c r="AJ60" s="519"/>
      <c r="AK60" s="562"/>
      <c r="AL60" s="412"/>
      <c r="AM60" s="412"/>
      <c r="AN60" s="412"/>
      <c r="AO60" s="412"/>
      <c r="AP60" s="412"/>
      <c r="AQ60" s="412"/>
      <c r="AR60" s="412"/>
      <c r="AS60" s="412"/>
      <c r="AT60" s="412"/>
      <c r="AU60" s="412"/>
    </row>
    <row r="61" spans="1:47" s="4" customFormat="1" ht="23.25" customHeight="1" x14ac:dyDescent="0.25">
      <c r="A61" s="570"/>
      <c r="B61" s="564" t="s">
        <v>750</v>
      </c>
      <c r="C61" s="853" t="s">
        <v>751</v>
      </c>
      <c r="D61" s="853"/>
      <c r="E61" s="853"/>
      <c r="F61" s="565" t="s">
        <v>78</v>
      </c>
      <c r="G61" s="572">
        <v>74</v>
      </c>
      <c r="H61" s="566"/>
      <c r="I61" s="572">
        <v>74</v>
      </c>
      <c r="J61" s="573"/>
      <c r="K61" s="566"/>
      <c r="L61" s="567">
        <v>102.34</v>
      </c>
      <c r="M61" s="566"/>
      <c r="N61" s="569">
        <v>3624.96</v>
      </c>
      <c r="O61" s="519"/>
      <c r="P61" s="519"/>
      <c r="Q61" s="519"/>
      <c r="R61" s="519"/>
      <c r="S61" s="519"/>
      <c r="T61" s="519"/>
      <c r="U61" s="519"/>
      <c r="V61" s="519"/>
      <c r="W61" s="519"/>
      <c r="X61" s="519"/>
      <c r="Y61" s="519"/>
      <c r="Z61" s="519"/>
      <c r="AA61" s="519"/>
      <c r="AB61" s="519"/>
      <c r="AC61" s="519"/>
      <c r="AD61" s="519"/>
      <c r="AE61" s="519"/>
      <c r="AF61" s="554"/>
      <c r="AG61" s="562"/>
      <c r="AH61" s="519"/>
      <c r="AI61" s="518" t="s">
        <v>751</v>
      </c>
      <c r="AJ61" s="519"/>
      <c r="AK61" s="562"/>
      <c r="AL61" s="412"/>
      <c r="AM61" s="412"/>
      <c r="AN61" s="412"/>
      <c r="AO61" s="412"/>
      <c r="AP61" s="412"/>
      <c r="AQ61" s="412"/>
      <c r="AR61" s="412"/>
      <c r="AS61" s="412"/>
      <c r="AT61" s="412"/>
      <c r="AU61" s="412"/>
    </row>
    <row r="62" spans="1:47" s="4" customFormat="1" ht="23.25" customHeight="1" x14ac:dyDescent="0.25">
      <c r="A62" s="570"/>
      <c r="B62" s="564" t="s">
        <v>752</v>
      </c>
      <c r="C62" s="853" t="s">
        <v>753</v>
      </c>
      <c r="D62" s="853"/>
      <c r="E62" s="853"/>
      <c r="F62" s="565" t="s">
        <v>78</v>
      </c>
      <c r="G62" s="572">
        <v>36</v>
      </c>
      <c r="H62" s="566"/>
      <c r="I62" s="572">
        <v>36</v>
      </c>
      <c r="J62" s="573"/>
      <c r="K62" s="566"/>
      <c r="L62" s="567">
        <v>49.79</v>
      </c>
      <c r="M62" s="566"/>
      <c r="N62" s="569">
        <v>1763.49</v>
      </c>
      <c r="O62" s="519"/>
      <c r="P62" s="519"/>
      <c r="Q62" s="519"/>
      <c r="R62" s="519"/>
      <c r="S62" s="519"/>
      <c r="T62" s="519"/>
      <c r="U62" s="519"/>
      <c r="V62" s="519"/>
      <c r="W62" s="519"/>
      <c r="X62" s="519"/>
      <c r="Y62" s="519"/>
      <c r="Z62" s="519"/>
      <c r="AA62" s="519"/>
      <c r="AB62" s="519"/>
      <c r="AC62" s="519"/>
      <c r="AD62" s="519"/>
      <c r="AE62" s="519"/>
      <c r="AF62" s="554"/>
      <c r="AG62" s="562"/>
      <c r="AH62" s="519"/>
      <c r="AI62" s="518" t="s">
        <v>753</v>
      </c>
      <c r="AJ62" s="519"/>
      <c r="AK62" s="562"/>
      <c r="AL62" s="412"/>
      <c r="AM62" s="412"/>
      <c r="AN62" s="412"/>
      <c r="AO62" s="412"/>
      <c r="AP62" s="412"/>
      <c r="AQ62" s="412"/>
      <c r="AR62" s="412"/>
      <c r="AS62" s="412"/>
      <c r="AT62" s="412"/>
      <c r="AU62" s="412"/>
    </row>
    <row r="63" spans="1:47" s="4" customFormat="1" ht="15" customHeight="1" x14ac:dyDescent="0.25">
      <c r="A63" s="579"/>
      <c r="B63" s="580"/>
      <c r="C63" s="847" t="s">
        <v>81</v>
      </c>
      <c r="D63" s="847"/>
      <c r="E63" s="847"/>
      <c r="F63" s="557"/>
      <c r="G63" s="558"/>
      <c r="H63" s="558"/>
      <c r="I63" s="558"/>
      <c r="J63" s="560"/>
      <c r="K63" s="558"/>
      <c r="L63" s="583">
        <v>290.43</v>
      </c>
      <c r="M63" s="576"/>
      <c r="N63" s="582">
        <v>10287.040000000001</v>
      </c>
      <c r="O63" s="519"/>
      <c r="P63" s="519"/>
      <c r="Q63" s="519"/>
      <c r="R63" s="519"/>
      <c r="S63" s="519"/>
      <c r="T63" s="519"/>
      <c r="U63" s="519"/>
      <c r="V63" s="519"/>
      <c r="W63" s="519"/>
      <c r="X63" s="519"/>
      <c r="Y63" s="519"/>
      <c r="Z63" s="519"/>
      <c r="AA63" s="519"/>
      <c r="AB63" s="519"/>
      <c r="AC63" s="519"/>
      <c r="AD63" s="519"/>
      <c r="AE63" s="519"/>
      <c r="AF63" s="554"/>
      <c r="AG63" s="562"/>
      <c r="AH63" s="519"/>
      <c r="AI63" s="519"/>
      <c r="AJ63" s="519"/>
      <c r="AK63" s="562" t="s">
        <v>81</v>
      </c>
      <c r="AL63" s="412"/>
      <c r="AM63" s="412"/>
      <c r="AN63" s="412"/>
      <c r="AO63" s="412"/>
      <c r="AP63" s="412"/>
      <c r="AQ63" s="412"/>
      <c r="AR63" s="412"/>
      <c r="AS63" s="412"/>
      <c r="AT63" s="412"/>
      <c r="AU63" s="412"/>
    </row>
    <row r="64" spans="1:47" s="4" customFormat="1" ht="23.25" customHeight="1" x14ac:dyDescent="0.25">
      <c r="A64" s="555" t="s">
        <v>86</v>
      </c>
      <c r="B64" s="556" t="s">
        <v>1621</v>
      </c>
      <c r="C64" s="847" t="s">
        <v>1622</v>
      </c>
      <c r="D64" s="847"/>
      <c r="E64" s="847"/>
      <c r="F64" s="557" t="s">
        <v>979</v>
      </c>
      <c r="G64" s="558">
        <v>1</v>
      </c>
      <c r="H64" s="559">
        <v>1</v>
      </c>
      <c r="I64" s="559">
        <v>1</v>
      </c>
      <c r="J64" s="560"/>
      <c r="K64" s="558"/>
      <c r="L64" s="560"/>
      <c r="M64" s="558"/>
      <c r="N64" s="561"/>
      <c r="O64" s="519"/>
      <c r="P64" s="519"/>
      <c r="Q64" s="519"/>
      <c r="R64" s="519"/>
      <c r="S64" s="519"/>
      <c r="T64" s="519"/>
      <c r="U64" s="519"/>
      <c r="V64" s="519"/>
      <c r="W64" s="519"/>
      <c r="X64" s="519"/>
      <c r="Y64" s="519"/>
      <c r="Z64" s="519"/>
      <c r="AA64" s="519"/>
      <c r="AB64" s="519"/>
      <c r="AC64" s="519"/>
      <c r="AD64" s="519"/>
      <c r="AE64" s="519"/>
      <c r="AF64" s="554"/>
      <c r="AG64" s="562" t="s">
        <v>1622</v>
      </c>
      <c r="AH64" s="519"/>
      <c r="AI64" s="519"/>
      <c r="AJ64" s="519"/>
      <c r="AK64" s="562"/>
      <c r="AL64" s="412"/>
      <c r="AM64" s="412"/>
      <c r="AN64" s="412"/>
      <c r="AO64" s="412"/>
      <c r="AP64" s="412"/>
      <c r="AQ64" s="412"/>
      <c r="AR64" s="412"/>
      <c r="AS64" s="412"/>
      <c r="AT64" s="412"/>
      <c r="AU64" s="412"/>
    </row>
    <row r="65" spans="1:47" s="4" customFormat="1" ht="15" x14ac:dyDescent="0.25">
      <c r="A65" s="563"/>
      <c r="B65" s="564" t="s">
        <v>60</v>
      </c>
      <c r="C65" s="853" t="s">
        <v>66</v>
      </c>
      <c r="D65" s="853"/>
      <c r="E65" s="853"/>
      <c r="F65" s="565"/>
      <c r="G65" s="566"/>
      <c r="H65" s="566"/>
      <c r="I65" s="566"/>
      <c r="J65" s="567">
        <v>12.81</v>
      </c>
      <c r="K65" s="566"/>
      <c r="L65" s="567">
        <v>12.81</v>
      </c>
      <c r="M65" s="568">
        <v>35.42</v>
      </c>
      <c r="N65" s="584">
        <v>453.73</v>
      </c>
      <c r="O65" s="519"/>
      <c r="P65" s="519"/>
      <c r="Q65" s="519"/>
      <c r="R65" s="519"/>
      <c r="S65" s="519"/>
      <c r="T65" s="519"/>
      <c r="U65" s="519"/>
      <c r="V65" s="519"/>
      <c r="W65" s="519"/>
      <c r="X65" s="519"/>
      <c r="Y65" s="519"/>
      <c r="Z65" s="519"/>
      <c r="AA65" s="519"/>
      <c r="AB65" s="519"/>
      <c r="AC65" s="519"/>
      <c r="AD65" s="519"/>
      <c r="AE65" s="519"/>
      <c r="AF65" s="554"/>
      <c r="AG65" s="562"/>
      <c r="AH65" s="518" t="s">
        <v>66</v>
      </c>
      <c r="AI65" s="519"/>
      <c r="AJ65" s="519"/>
      <c r="AK65" s="562"/>
      <c r="AL65" s="412"/>
      <c r="AM65" s="412"/>
      <c r="AN65" s="412"/>
      <c r="AO65" s="412"/>
      <c r="AP65" s="412"/>
      <c r="AQ65" s="412"/>
      <c r="AR65" s="412"/>
      <c r="AS65" s="412"/>
      <c r="AT65" s="412"/>
      <c r="AU65" s="412"/>
    </row>
    <row r="66" spans="1:47" s="4" customFormat="1" ht="15" x14ac:dyDescent="0.25">
      <c r="A66" s="570"/>
      <c r="B66" s="564"/>
      <c r="C66" s="853" t="s">
        <v>71</v>
      </c>
      <c r="D66" s="853"/>
      <c r="E66" s="853"/>
      <c r="F66" s="565" t="s">
        <v>72</v>
      </c>
      <c r="G66" s="572">
        <v>1</v>
      </c>
      <c r="H66" s="566"/>
      <c r="I66" s="572">
        <v>1</v>
      </c>
      <c r="J66" s="573"/>
      <c r="K66" s="566"/>
      <c r="L66" s="573"/>
      <c r="M66" s="566"/>
      <c r="N66" s="574"/>
      <c r="O66" s="519"/>
      <c r="P66" s="519"/>
      <c r="Q66" s="519"/>
      <c r="R66" s="519"/>
      <c r="S66" s="519"/>
      <c r="T66" s="519"/>
      <c r="U66" s="519"/>
      <c r="V66" s="519"/>
      <c r="W66" s="519"/>
      <c r="X66" s="519"/>
      <c r="Y66" s="519"/>
      <c r="Z66" s="519"/>
      <c r="AA66" s="519"/>
      <c r="AB66" s="519"/>
      <c r="AC66" s="519"/>
      <c r="AD66" s="519"/>
      <c r="AE66" s="519"/>
      <c r="AF66" s="554"/>
      <c r="AG66" s="562"/>
      <c r="AH66" s="519"/>
      <c r="AI66" s="518" t="s">
        <v>71</v>
      </c>
      <c r="AJ66" s="519"/>
      <c r="AK66" s="562"/>
      <c r="AL66" s="412"/>
      <c r="AM66" s="412"/>
      <c r="AN66" s="412"/>
      <c r="AO66" s="412"/>
      <c r="AP66" s="412"/>
      <c r="AQ66" s="412"/>
      <c r="AR66" s="412"/>
      <c r="AS66" s="412"/>
      <c r="AT66" s="412"/>
      <c r="AU66" s="412"/>
    </row>
    <row r="67" spans="1:47" s="4" customFormat="1" ht="15" customHeight="1" x14ac:dyDescent="0.25">
      <c r="A67" s="563"/>
      <c r="B67" s="564"/>
      <c r="C67" s="854" t="s">
        <v>74</v>
      </c>
      <c r="D67" s="854"/>
      <c r="E67" s="854"/>
      <c r="F67" s="575"/>
      <c r="G67" s="576"/>
      <c r="H67" s="576"/>
      <c r="I67" s="576"/>
      <c r="J67" s="577">
        <v>12.81</v>
      </c>
      <c r="K67" s="576"/>
      <c r="L67" s="577">
        <v>12.81</v>
      </c>
      <c r="M67" s="576"/>
      <c r="N67" s="585">
        <v>453.73</v>
      </c>
      <c r="O67" s="519"/>
      <c r="P67" s="519"/>
      <c r="Q67" s="519"/>
      <c r="R67" s="519"/>
      <c r="S67" s="519"/>
      <c r="T67" s="519"/>
      <c r="U67" s="519"/>
      <c r="V67" s="519"/>
      <c r="W67" s="519"/>
      <c r="X67" s="519"/>
      <c r="Y67" s="519"/>
      <c r="Z67" s="519"/>
      <c r="AA67" s="519"/>
      <c r="AB67" s="519"/>
      <c r="AC67" s="519"/>
      <c r="AD67" s="519"/>
      <c r="AE67" s="519"/>
      <c r="AF67" s="554"/>
      <c r="AG67" s="562"/>
      <c r="AH67" s="519"/>
      <c r="AI67" s="519"/>
      <c r="AJ67" s="518" t="s">
        <v>74</v>
      </c>
      <c r="AK67" s="562"/>
      <c r="AL67" s="412"/>
      <c r="AM67" s="412"/>
      <c r="AN67" s="412"/>
      <c r="AO67" s="412"/>
      <c r="AP67" s="412"/>
      <c r="AQ67" s="412"/>
      <c r="AR67" s="412"/>
      <c r="AS67" s="412"/>
      <c r="AT67" s="412"/>
      <c r="AU67" s="412"/>
    </row>
    <row r="68" spans="1:47" s="4" customFormat="1" ht="15" x14ac:dyDescent="0.25">
      <c r="A68" s="570"/>
      <c r="B68" s="564"/>
      <c r="C68" s="853" t="s">
        <v>75</v>
      </c>
      <c r="D68" s="853"/>
      <c r="E68" s="853"/>
      <c r="F68" s="565"/>
      <c r="G68" s="566"/>
      <c r="H68" s="566"/>
      <c r="I68" s="566"/>
      <c r="J68" s="573"/>
      <c r="K68" s="566"/>
      <c r="L68" s="567">
        <v>12.81</v>
      </c>
      <c r="M68" s="566"/>
      <c r="N68" s="584">
        <v>453.73</v>
      </c>
      <c r="O68" s="519"/>
      <c r="P68" s="519"/>
      <c r="Q68" s="519"/>
      <c r="R68" s="519"/>
      <c r="S68" s="519"/>
      <c r="T68" s="519"/>
      <c r="U68" s="519"/>
      <c r="V68" s="519"/>
      <c r="W68" s="519"/>
      <c r="X68" s="519"/>
      <c r="Y68" s="519"/>
      <c r="Z68" s="519"/>
      <c r="AA68" s="519"/>
      <c r="AB68" s="519"/>
      <c r="AC68" s="519"/>
      <c r="AD68" s="519"/>
      <c r="AE68" s="519"/>
      <c r="AF68" s="554"/>
      <c r="AG68" s="562"/>
      <c r="AH68" s="519"/>
      <c r="AI68" s="518" t="s">
        <v>75</v>
      </c>
      <c r="AJ68" s="519"/>
      <c r="AK68" s="562"/>
      <c r="AL68" s="412"/>
      <c r="AM68" s="412"/>
      <c r="AN68" s="412"/>
      <c r="AO68" s="412"/>
      <c r="AP68" s="412"/>
      <c r="AQ68" s="412"/>
      <c r="AR68" s="412"/>
      <c r="AS68" s="412"/>
      <c r="AT68" s="412"/>
      <c r="AU68" s="412"/>
    </row>
    <row r="69" spans="1:47" s="4" customFormat="1" ht="23.25" customHeight="1" x14ac:dyDescent="0.25">
      <c r="A69" s="570"/>
      <c r="B69" s="564" t="s">
        <v>750</v>
      </c>
      <c r="C69" s="853" t="s">
        <v>751</v>
      </c>
      <c r="D69" s="853"/>
      <c r="E69" s="853"/>
      <c r="F69" s="565" t="s">
        <v>78</v>
      </c>
      <c r="G69" s="572">
        <v>74</v>
      </c>
      <c r="H69" s="566"/>
      <c r="I69" s="572">
        <v>74</v>
      </c>
      <c r="J69" s="573"/>
      <c r="K69" s="566"/>
      <c r="L69" s="567">
        <v>9.48</v>
      </c>
      <c r="M69" s="566"/>
      <c r="N69" s="584">
        <v>335.76</v>
      </c>
      <c r="O69" s="519"/>
      <c r="P69" s="519"/>
      <c r="Q69" s="519"/>
      <c r="R69" s="519"/>
      <c r="S69" s="519"/>
      <c r="T69" s="519"/>
      <c r="U69" s="519"/>
      <c r="V69" s="519"/>
      <c r="W69" s="519"/>
      <c r="X69" s="519"/>
      <c r="Y69" s="519"/>
      <c r="Z69" s="519"/>
      <c r="AA69" s="519"/>
      <c r="AB69" s="519"/>
      <c r="AC69" s="519"/>
      <c r="AD69" s="519"/>
      <c r="AE69" s="519"/>
      <c r="AF69" s="554"/>
      <c r="AG69" s="562"/>
      <c r="AH69" s="519"/>
      <c r="AI69" s="518" t="s">
        <v>751</v>
      </c>
      <c r="AJ69" s="519"/>
      <c r="AK69" s="562"/>
      <c r="AL69" s="412"/>
      <c r="AM69" s="412"/>
      <c r="AN69" s="412"/>
      <c r="AO69" s="412"/>
      <c r="AP69" s="412"/>
      <c r="AQ69" s="412"/>
      <c r="AR69" s="412"/>
      <c r="AS69" s="412"/>
      <c r="AT69" s="412"/>
      <c r="AU69" s="412"/>
    </row>
    <row r="70" spans="1:47" s="4" customFormat="1" ht="23.25" customHeight="1" x14ac:dyDescent="0.25">
      <c r="A70" s="570"/>
      <c r="B70" s="564" t="s">
        <v>752</v>
      </c>
      <c r="C70" s="853" t="s">
        <v>753</v>
      </c>
      <c r="D70" s="853"/>
      <c r="E70" s="853"/>
      <c r="F70" s="565" t="s">
        <v>78</v>
      </c>
      <c r="G70" s="572">
        <v>36</v>
      </c>
      <c r="H70" s="566"/>
      <c r="I70" s="572">
        <v>36</v>
      </c>
      <c r="J70" s="573"/>
      <c r="K70" s="566"/>
      <c r="L70" s="567">
        <v>4.6100000000000003</v>
      </c>
      <c r="M70" s="566"/>
      <c r="N70" s="584">
        <v>163.34</v>
      </c>
      <c r="O70" s="519"/>
      <c r="P70" s="519"/>
      <c r="Q70" s="519"/>
      <c r="R70" s="519"/>
      <c r="S70" s="519"/>
      <c r="T70" s="519"/>
      <c r="U70" s="519"/>
      <c r="V70" s="519"/>
      <c r="W70" s="519"/>
      <c r="X70" s="519"/>
      <c r="Y70" s="519"/>
      <c r="Z70" s="519"/>
      <c r="AA70" s="519"/>
      <c r="AB70" s="519"/>
      <c r="AC70" s="519"/>
      <c r="AD70" s="519"/>
      <c r="AE70" s="519"/>
      <c r="AF70" s="554"/>
      <c r="AG70" s="562"/>
      <c r="AH70" s="519"/>
      <c r="AI70" s="518" t="s">
        <v>753</v>
      </c>
      <c r="AJ70" s="519"/>
      <c r="AK70" s="562"/>
      <c r="AL70" s="412"/>
      <c r="AM70" s="412"/>
      <c r="AN70" s="412"/>
      <c r="AO70" s="412"/>
      <c r="AP70" s="412"/>
      <c r="AQ70" s="412"/>
      <c r="AR70" s="412"/>
      <c r="AS70" s="412"/>
      <c r="AT70" s="412"/>
      <c r="AU70" s="412"/>
    </row>
    <row r="71" spans="1:47" s="4" customFormat="1" ht="15" customHeight="1" x14ac:dyDescent="0.25">
      <c r="A71" s="579"/>
      <c r="B71" s="580"/>
      <c r="C71" s="847" t="s">
        <v>81</v>
      </c>
      <c r="D71" s="847"/>
      <c r="E71" s="847"/>
      <c r="F71" s="557"/>
      <c r="G71" s="558"/>
      <c r="H71" s="558"/>
      <c r="I71" s="558"/>
      <c r="J71" s="560"/>
      <c r="K71" s="558"/>
      <c r="L71" s="583">
        <v>26.9</v>
      </c>
      <c r="M71" s="576"/>
      <c r="N71" s="586">
        <v>952.83</v>
      </c>
      <c r="O71" s="519"/>
      <c r="P71" s="519"/>
      <c r="Q71" s="519"/>
      <c r="R71" s="519"/>
      <c r="S71" s="519"/>
      <c r="T71" s="519"/>
      <c r="U71" s="519"/>
      <c r="V71" s="519"/>
      <c r="W71" s="519"/>
      <c r="X71" s="519"/>
      <c r="Y71" s="519"/>
      <c r="Z71" s="519"/>
      <c r="AA71" s="519"/>
      <c r="AB71" s="519"/>
      <c r="AC71" s="519"/>
      <c r="AD71" s="519"/>
      <c r="AE71" s="519"/>
      <c r="AF71" s="554"/>
      <c r="AG71" s="562"/>
      <c r="AH71" s="519"/>
      <c r="AI71" s="519"/>
      <c r="AJ71" s="519"/>
      <c r="AK71" s="562" t="s">
        <v>81</v>
      </c>
      <c r="AL71" s="412"/>
      <c r="AM71" s="412"/>
      <c r="AN71" s="412"/>
      <c r="AO71" s="412"/>
      <c r="AP71" s="412"/>
      <c r="AQ71" s="412"/>
      <c r="AR71" s="412"/>
      <c r="AS71" s="412"/>
      <c r="AT71" s="412"/>
      <c r="AU71" s="412"/>
    </row>
    <row r="72" spans="1:47" s="4" customFormat="1" ht="33.75" customHeight="1" x14ac:dyDescent="0.25">
      <c r="A72" s="555" t="s">
        <v>124</v>
      </c>
      <c r="B72" s="556" t="s">
        <v>1623</v>
      </c>
      <c r="C72" s="847" t="s">
        <v>1624</v>
      </c>
      <c r="D72" s="847"/>
      <c r="E72" s="847"/>
      <c r="F72" s="557" t="s">
        <v>1625</v>
      </c>
      <c r="G72" s="558">
        <v>0.11</v>
      </c>
      <c r="H72" s="559">
        <v>1</v>
      </c>
      <c r="I72" s="587">
        <v>0.11</v>
      </c>
      <c r="J72" s="560"/>
      <c r="K72" s="558"/>
      <c r="L72" s="560"/>
      <c r="M72" s="558"/>
      <c r="N72" s="561"/>
      <c r="O72" s="519"/>
      <c r="P72" s="519"/>
      <c r="Q72" s="519"/>
      <c r="R72" s="519"/>
      <c r="S72" s="519"/>
      <c r="T72" s="519"/>
      <c r="U72" s="519"/>
      <c r="V72" s="519"/>
      <c r="W72" s="519"/>
      <c r="X72" s="519"/>
      <c r="Y72" s="519"/>
      <c r="Z72" s="519"/>
      <c r="AA72" s="519"/>
      <c r="AB72" s="519"/>
      <c r="AC72" s="519"/>
      <c r="AD72" s="519"/>
      <c r="AE72" s="519"/>
      <c r="AF72" s="554"/>
      <c r="AG72" s="562" t="s">
        <v>1624</v>
      </c>
      <c r="AH72" s="519"/>
      <c r="AI72" s="519"/>
      <c r="AJ72" s="519"/>
      <c r="AK72" s="562"/>
      <c r="AL72" s="412"/>
      <c r="AM72" s="412"/>
      <c r="AN72" s="412"/>
      <c r="AO72" s="412"/>
      <c r="AP72" s="412"/>
      <c r="AQ72" s="412"/>
      <c r="AR72" s="412"/>
      <c r="AS72" s="412"/>
      <c r="AT72" s="412"/>
      <c r="AU72" s="412"/>
    </row>
    <row r="73" spans="1:47" s="4" customFormat="1" ht="15" x14ac:dyDescent="0.25">
      <c r="A73" s="563"/>
      <c r="B73" s="564" t="s">
        <v>60</v>
      </c>
      <c r="C73" s="853" t="s">
        <v>66</v>
      </c>
      <c r="D73" s="853"/>
      <c r="E73" s="853"/>
      <c r="F73" s="565"/>
      <c r="G73" s="566"/>
      <c r="H73" s="566"/>
      <c r="I73" s="566"/>
      <c r="J73" s="567">
        <v>165.95</v>
      </c>
      <c r="K73" s="566"/>
      <c r="L73" s="567">
        <v>18.25</v>
      </c>
      <c r="M73" s="568">
        <v>35.42</v>
      </c>
      <c r="N73" s="584">
        <v>646.41999999999996</v>
      </c>
      <c r="O73" s="519"/>
      <c r="P73" s="519"/>
      <c r="Q73" s="519"/>
      <c r="R73" s="519"/>
      <c r="S73" s="519"/>
      <c r="T73" s="519"/>
      <c r="U73" s="519"/>
      <c r="V73" s="519"/>
      <c r="W73" s="519"/>
      <c r="X73" s="519"/>
      <c r="Y73" s="519"/>
      <c r="Z73" s="519"/>
      <c r="AA73" s="519"/>
      <c r="AB73" s="519"/>
      <c r="AC73" s="519"/>
      <c r="AD73" s="519"/>
      <c r="AE73" s="519"/>
      <c r="AF73" s="554"/>
      <c r="AG73" s="562"/>
      <c r="AH73" s="518" t="s">
        <v>66</v>
      </c>
      <c r="AI73" s="519"/>
      <c r="AJ73" s="519"/>
      <c r="AK73" s="562"/>
      <c r="AL73" s="412"/>
      <c r="AM73" s="412"/>
      <c r="AN73" s="412"/>
      <c r="AO73" s="412"/>
      <c r="AP73" s="412"/>
      <c r="AQ73" s="412"/>
      <c r="AR73" s="412"/>
      <c r="AS73" s="412"/>
      <c r="AT73" s="412"/>
      <c r="AU73" s="412"/>
    </row>
    <row r="74" spans="1:47" s="4" customFormat="1" ht="15" x14ac:dyDescent="0.25">
      <c r="A74" s="570"/>
      <c r="B74" s="564"/>
      <c r="C74" s="853" t="s">
        <v>71</v>
      </c>
      <c r="D74" s="853"/>
      <c r="E74" s="853"/>
      <c r="F74" s="565" t="s">
        <v>72</v>
      </c>
      <c r="G74" s="568">
        <v>12.96</v>
      </c>
      <c r="H74" s="566"/>
      <c r="I74" s="588">
        <v>1.4256</v>
      </c>
      <c r="J74" s="573"/>
      <c r="K74" s="566"/>
      <c r="L74" s="573"/>
      <c r="M74" s="566"/>
      <c r="N74" s="574"/>
      <c r="O74" s="519"/>
      <c r="P74" s="519"/>
      <c r="Q74" s="519"/>
      <c r="R74" s="519"/>
      <c r="S74" s="519"/>
      <c r="T74" s="519"/>
      <c r="U74" s="519"/>
      <c r="V74" s="519"/>
      <c r="W74" s="519"/>
      <c r="X74" s="519"/>
      <c r="Y74" s="519"/>
      <c r="Z74" s="519"/>
      <c r="AA74" s="519"/>
      <c r="AB74" s="519"/>
      <c r="AC74" s="519"/>
      <c r="AD74" s="519"/>
      <c r="AE74" s="519"/>
      <c r="AF74" s="554"/>
      <c r="AG74" s="562"/>
      <c r="AH74" s="519"/>
      <c r="AI74" s="518" t="s">
        <v>71</v>
      </c>
      <c r="AJ74" s="519"/>
      <c r="AK74" s="562"/>
      <c r="AL74" s="412"/>
      <c r="AM74" s="412"/>
      <c r="AN74" s="412"/>
      <c r="AO74" s="412"/>
      <c r="AP74" s="412"/>
      <c r="AQ74" s="412"/>
      <c r="AR74" s="412"/>
      <c r="AS74" s="412"/>
      <c r="AT74" s="412"/>
      <c r="AU74" s="412"/>
    </row>
    <row r="75" spans="1:47" s="4" customFormat="1" ht="15" customHeight="1" x14ac:dyDescent="0.25">
      <c r="A75" s="563"/>
      <c r="B75" s="564"/>
      <c r="C75" s="854" t="s">
        <v>74</v>
      </c>
      <c r="D75" s="854"/>
      <c r="E75" s="854"/>
      <c r="F75" s="575"/>
      <c r="G75" s="576"/>
      <c r="H75" s="576"/>
      <c r="I75" s="576"/>
      <c r="J75" s="577">
        <v>165.95</v>
      </c>
      <c r="K75" s="576"/>
      <c r="L75" s="577">
        <v>18.25</v>
      </c>
      <c r="M75" s="576"/>
      <c r="N75" s="585">
        <v>646.41999999999996</v>
      </c>
      <c r="O75" s="519"/>
      <c r="P75" s="519"/>
      <c r="Q75" s="519"/>
      <c r="R75" s="519"/>
      <c r="S75" s="519"/>
      <c r="T75" s="519"/>
      <c r="U75" s="519"/>
      <c r="V75" s="519"/>
      <c r="W75" s="519"/>
      <c r="X75" s="519"/>
      <c r="Y75" s="519"/>
      <c r="Z75" s="519"/>
      <c r="AA75" s="519"/>
      <c r="AB75" s="519"/>
      <c r="AC75" s="519"/>
      <c r="AD75" s="519"/>
      <c r="AE75" s="519"/>
      <c r="AF75" s="554"/>
      <c r="AG75" s="562"/>
      <c r="AH75" s="519"/>
      <c r="AI75" s="519"/>
      <c r="AJ75" s="518" t="s">
        <v>74</v>
      </c>
      <c r="AK75" s="562"/>
      <c r="AL75" s="412"/>
      <c r="AM75" s="412"/>
      <c r="AN75" s="412"/>
      <c r="AO75" s="412"/>
      <c r="AP75" s="412"/>
      <c r="AQ75" s="412"/>
      <c r="AR75" s="412"/>
      <c r="AS75" s="412"/>
      <c r="AT75" s="412"/>
      <c r="AU75" s="412"/>
    </row>
    <row r="76" spans="1:47" s="4" customFormat="1" ht="15" x14ac:dyDescent="0.25">
      <c r="A76" s="570"/>
      <c r="B76" s="564"/>
      <c r="C76" s="853" t="s">
        <v>75</v>
      </c>
      <c r="D76" s="853"/>
      <c r="E76" s="853"/>
      <c r="F76" s="565"/>
      <c r="G76" s="566"/>
      <c r="H76" s="566"/>
      <c r="I76" s="566"/>
      <c r="J76" s="573"/>
      <c r="K76" s="566"/>
      <c r="L76" s="567">
        <v>18.25</v>
      </c>
      <c r="M76" s="566"/>
      <c r="N76" s="584">
        <v>646.41999999999996</v>
      </c>
      <c r="O76" s="519"/>
      <c r="P76" s="519"/>
      <c r="Q76" s="519"/>
      <c r="R76" s="519"/>
      <c r="S76" s="519"/>
      <c r="T76" s="519"/>
      <c r="U76" s="519"/>
      <c r="V76" s="519"/>
      <c r="W76" s="519"/>
      <c r="X76" s="519"/>
      <c r="Y76" s="519"/>
      <c r="Z76" s="519"/>
      <c r="AA76" s="519"/>
      <c r="AB76" s="519"/>
      <c r="AC76" s="519"/>
      <c r="AD76" s="519"/>
      <c r="AE76" s="519"/>
      <c r="AF76" s="554"/>
      <c r="AG76" s="562"/>
      <c r="AH76" s="519"/>
      <c r="AI76" s="518" t="s">
        <v>75</v>
      </c>
      <c r="AJ76" s="519"/>
      <c r="AK76" s="562"/>
      <c r="AL76" s="412"/>
      <c r="AM76" s="412"/>
      <c r="AN76" s="412"/>
      <c r="AO76" s="412"/>
      <c r="AP76" s="412"/>
      <c r="AQ76" s="412"/>
      <c r="AR76" s="412"/>
      <c r="AS76" s="412"/>
      <c r="AT76" s="412"/>
      <c r="AU76" s="412"/>
    </row>
    <row r="77" spans="1:47" s="4" customFormat="1" ht="23.25" customHeight="1" x14ac:dyDescent="0.25">
      <c r="A77" s="570"/>
      <c r="B77" s="564" t="s">
        <v>750</v>
      </c>
      <c r="C77" s="853" t="s">
        <v>751</v>
      </c>
      <c r="D77" s="853"/>
      <c r="E77" s="853"/>
      <c r="F77" s="565" t="s">
        <v>78</v>
      </c>
      <c r="G77" s="572">
        <v>74</v>
      </c>
      <c r="H77" s="566"/>
      <c r="I77" s="572">
        <v>74</v>
      </c>
      <c r="J77" s="573"/>
      <c r="K77" s="566"/>
      <c r="L77" s="567">
        <v>13.51</v>
      </c>
      <c r="M77" s="566"/>
      <c r="N77" s="584">
        <v>478.35</v>
      </c>
      <c r="O77" s="519"/>
      <c r="P77" s="519"/>
      <c r="Q77" s="519"/>
      <c r="R77" s="519"/>
      <c r="S77" s="519"/>
      <c r="T77" s="519"/>
      <c r="U77" s="519"/>
      <c r="V77" s="519"/>
      <c r="W77" s="519"/>
      <c r="X77" s="519"/>
      <c r="Y77" s="519"/>
      <c r="Z77" s="519"/>
      <c r="AA77" s="519"/>
      <c r="AB77" s="519"/>
      <c r="AC77" s="519"/>
      <c r="AD77" s="519"/>
      <c r="AE77" s="519"/>
      <c r="AF77" s="554"/>
      <c r="AG77" s="562"/>
      <c r="AH77" s="519"/>
      <c r="AI77" s="518" t="s">
        <v>751</v>
      </c>
      <c r="AJ77" s="519"/>
      <c r="AK77" s="562"/>
      <c r="AL77" s="412"/>
      <c r="AM77" s="412"/>
      <c r="AN77" s="412"/>
      <c r="AO77" s="412"/>
      <c r="AP77" s="412"/>
      <c r="AQ77" s="412"/>
      <c r="AR77" s="412"/>
      <c r="AS77" s="412"/>
      <c r="AT77" s="412"/>
      <c r="AU77" s="412"/>
    </row>
    <row r="78" spans="1:47" s="4" customFormat="1" ht="23.25" customHeight="1" x14ac:dyDescent="0.25">
      <c r="A78" s="570"/>
      <c r="B78" s="564" t="s">
        <v>752</v>
      </c>
      <c r="C78" s="853" t="s">
        <v>753</v>
      </c>
      <c r="D78" s="853"/>
      <c r="E78" s="853"/>
      <c r="F78" s="565" t="s">
        <v>78</v>
      </c>
      <c r="G78" s="572">
        <v>36</v>
      </c>
      <c r="H78" s="566"/>
      <c r="I78" s="572">
        <v>36</v>
      </c>
      <c r="J78" s="573"/>
      <c r="K78" s="566"/>
      <c r="L78" s="567">
        <v>6.57</v>
      </c>
      <c r="M78" s="566"/>
      <c r="N78" s="584">
        <v>232.71</v>
      </c>
      <c r="O78" s="519"/>
      <c r="P78" s="519"/>
      <c r="Q78" s="519"/>
      <c r="R78" s="519"/>
      <c r="S78" s="519"/>
      <c r="T78" s="519"/>
      <c r="U78" s="519"/>
      <c r="V78" s="519"/>
      <c r="W78" s="519"/>
      <c r="X78" s="519"/>
      <c r="Y78" s="519"/>
      <c r="Z78" s="519"/>
      <c r="AA78" s="519"/>
      <c r="AB78" s="519"/>
      <c r="AC78" s="519"/>
      <c r="AD78" s="519"/>
      <c r="AE78" s="519"/>
      <c r="AF78" s="554"/>
      <c r="AG78" s="562"/>
      <c r="AH78" s="519"/>
      <c r="AI78" s="518" t="s">
        <v>753</v>
      </c>
      <c r="AJ78" s="519"/>
      <c r="AK78" s="562"/>
      <c r="AL78" s="412"/>
      <c r="AM78" s="412"/>
      <c r="AN78" s="412"/>
      <c r="AO78" s="412"/>
      <c r="AP78" s="412"/>
      <c r="AQ78" s="412"/>
      <c r="AR78" s="412"/>
      <c r="AS78" s="412"/>
      <c r="AT78" s="412"/>
      <c r="AU78" s="412"/>
    </row>
    <row r="79" spans="1:47" s="4" customFormat="1" ht="15" customHeight="1" x14ac:dyDescent="0.25">
      <c r="A79" s="579"/>
      <c r="B79" s="580"/>
      <c r="C79" s="847" t="s">
        <v>81</v>
      </c>
      <c r="D79" s="847"/>
      <c r="E79" s="847"/>
      <c r="F79" s="557"/>
      <c r="G79" s="558"/>
      <c r="H79" s="558"/>
      <c r="I79" s="558"/>
      <c r="J79" s="560"/>
      <c r="K79" s="558"/>
      <c r="L79" s="583">
        <v>38.33</v>
      </c>
      <c r="M79" s="576"/>
      <c r="N79" s="582">
        <v>1357.48</v>
      </c>
      <c r="O79" s="519"/>
      <c r="P79" s="519"/>
      <c r="Q79" s="519"/>
      <c r="R79" s="519"/>
      <c r="S79" s="519"/>
      <c r="T79" s="519"/>
      <c r="U79" s="519"/>
      <c r="V79" s="519"/>
      <c r="W79" s="519"/>
      <c r="X79" s="519"/>
      <c r="Y79" s="519"/>
      <c r="Z79" s="519"/>
      <c r="AA79" s="519"/>
      <c r="AB79" s="519"/>
      <c r="AC79" s="519"/>
      <c r="AD79" s="519"/>
      <c r="AE79" s="519"/>
      <c r="AF79" s="554"/>
      <c r="AG79" s="562"/>
      <c r="AH79" s="519"/>
      <c r="AI79" s="519"/>
      <c r="AJ79" s="519"/>
      <c r="AK79" s="562" t="s">
        <v>81</v>
      </c>
      <c r="AL79" s="412"/>
      <c r="AM79" s="412"/>
      <c r="AN79" s="412"/>
      <c r="AO79" s="412"/>
      <c r="AP79" s="412"/>
      <c r="AQ79" s="412"/>
      <c r="AR79" s="412"/>
      <c r="AS79" s="412"/>
      <c r="AT79" s="412"/>
      <c r="AU79" s="412"/>
    </row>
    <row r="80" spans="1:47" s="4" customFormat="1" ht="23.25" customHeight="1" x14ac:dyDescent="0.25">
      <c r="A80" s="555" t="s">
        <v>127</v>
      </c>
      <c r="B80" s="556" t="s">
        <v>1626</v>
      </c>
      <c r="C80" s="847" t="s">
        <v>1627</v>
      </c>
      <c r="D80" s="847"/>
      <c r="E80" s="847"/>
      <c r="F80" s="557" t="s">
        <v>508</v>
      </c>
      <c r="G80" s="558">
        <v>15</v>
      </c>
      <c r="H80" s="559">
        <v>1</v>
      </c>
      <c r="I80" s="559">
        <v>15</v>
      </c>
      <c r="J80" s="560"/>
      <c r="K80" s="558"/>
      <c r="L80" s="560"/>
      <c r="M80" s="558"/>
      <c r="N80" s="561"/>
      <c r="O80" s="519"/>
      <c r="P80" s="519"/>
      <c r="Q80" s="519"/>
      <c r="R80" s="519"/>
      <c r="S80" s="519"/>
      <c r="T80" s="519"/>
      <c r="U80" s="519"/>
      <c r="V80" s="519"/>
      <c r="W80" s="519"/>
      <c r="X80" s="519"/>
      <c r="Y80" s="519"/>
      <c r="Z80" s="519"/>
      <c r="AA80" s="519"/>
      <c r="AB80" s="519"/>
      <c r="AC80" s="519"/>
      <c r="AD80" s="519"/>
      <c r="AE80" s="519"/>
      <c r="AF80" s="554"/>
      <c r="AG80" s="562" t="s">
        <v>1627</v>
      </c>
      <c r="AH80" s="519"/>
      <c r="AI80" s="519"/>
      <c r="AJ80" s="519"/>
      <c r="AK80" s="562"/>
      <c r="AL80" s="412"/>
      <c r="AM80" s="412"/>
      <c r="AN80" s="412"/>
      <c r="AO80" s="412"/>
      <c r="AP80" s="412"/>
      <c r="AQ80" s="412"/>
      <c r="AR80" s="412"/>
      <c r="AS80" s="412"/>
      <c r="AT80" s="412"/>
      <c r="AU80" s="412"/>
    </row>
    <row r="81" spans="1:47" s="4" customFormat="1" ht="15" x14ac:dyDescent="0.25">
      <c r="A81" s="563"/>
      <c r="B81" s="564" t="s">
        <v>60</v>
      </c>
      <c r="C81" s="853" t="s">
        <v>66</v>
      </c>
      <c r="D81" s="853"/>
      <c r="E81" s="853"/>
      <c r="F81" s="565"/>
      <c r="G81" s="566"/>
      <c r="H81" s="566"/>
      <c r="I81" s="566"/>
      <c r="J81" s="567">
        <v>27.24</v>
      </c>
      <c r="K81" s="566"/>
      <c r="L81" s="567">
        <v>408.6</v>
      </c>
      <c r="M81" s="568">
        <v>35.42</v>
      </c>
      <c r="N81" s="569">
        <v>14472.61</v>
      </c>
      <c r="O81" s="519"/>
      <c r="P81" s="519"/>
      <c r="Q81" s="519"/>
      <c r="R81" s="519"/>
      <c r="S81" s="519"/>
      <c r="T81" s="519"/>
      <c r="U81" s="519"/>
      <c r="V81" s="519"/>
      <c r="W81" s="519"/>
      <c r="X81" s="519"/>
      <c r="Y81" s="519"/>
      <c r="Z81" s="519"/>
      <c r="AA81" s="519"/>
      <c r="AB81" s="519"/>
      <c r="AC81" s="519"/>
      <c r="AD81" s="519"/>
      <c r="AE81" s="519"/>
      <c r="AF81" s="554"/>
      <c r="AG81" s="562"/>
      <c r="AH81" s="518" t="s">
        <v>66</v>
      </c>
      <c r="AI81" s="519"/>
      <c r="AJ81" s="519"/>
      <c r="AK81" s="562"/>
      <c r="AL81" s="412"/>
      <c r="AM81" s="412"/>
      <c r="AN81" s="412"/>
      <c r="AO81" s="412"/>
      <c r="AP81" s="412"/>
      <c r="AQ81" s="412"/>
      <c r="AR81" s="412"/>
      <c r="AS81" s="412"/>
      <c r="AT81" s="412"/>
      <c r="AU81" s="412"/>
    </row>
    <row r="82" spans="1:47" s="4" customFormat="1" ht="15" x14ac:dyDescent="0.25">
      <c r="A82" s="570"/>
      <c r="B82" s="564"/>
      <c r="C82" s="853" t="s">
        <v>71</v>
      </c>
      <c r="D82" s="853"/>
      <c r="E82" s="853"/>
      <c r="F82" s="565" t="s">
        <v>72</v>
      </c>
      <c r="G82" s="568">
        <v>2.16</v>
      </c>
      <c r="H82" s="566"/>
      <c r="I82" s="571">
        <v>32.4</v>
      </c>
      <c r="J82" s="573"/>
      <c r="K82" s="566"/>
      <c r="L82" s="573"/>
      <c r="M82" s="566"/>
      <c r="N82" s="574"/>
      <c r="O82" s="519"/>
      <c r="P82" s="519"/>
      <c r="Q82" s="519"/>
      <c r="R82" s="519"/>
      <c r="S82" s="519"/>
      <c r="T82" s="519"/>
      <c r="U82" s="519"/>
      <c r="V82" s="519"/>
      <c r="W82" s="519"/>
      <c r="X82" s="519"/>
      <c r="Y82" s="519"/>
      <c r="Z82" s="519"/>
      <c r="AA82" s="519"/>
      <c r="AB82" s="519"/>
      <c r="AC82" s="519"/>
      <c r="AD82" s="519"/>
      <c r="AE82" s="519"/>
      <c r="AF82" s="554"/>
      <c r="AG82" s="562"/>
      <c r="AH82" s="519"/>
      <c r="AI82" s="518" t="s">
        <v>71</v>
      </c>
      <c r="AJ82" s="519"/>
      <c r="AK82" s="562"/>
      <c r="AL82" s="412"/>
      <c r="AM82" s="412"/>
      <c r="AN82" s="412"/>
      <c r="AO82" s="412"/>
      <c r="AP82" s="412"/>
      <c r="AQ82" s="412"/>
      <c r="AR82" s="412"/>
      <c r="AS82" s="412"/>
      <c r="AT82" s="412"/>
      <c r="AU82" s="412"/>
    </row>
    <row r="83" spans="1:47" s="4" customFormat="1" ht="15" customHeight="1" x14ac:dyDescent="0.25">
      <c r="A83" s="563"/>
      <c r="B83" s="564"/>
      <c r="C83" s="854" t="s">
        <v>74</v>
      </c>
      <c r="D83" s="854"/>
      <c r="E83" s="854"/>
      <c r="F83" s="575"/>
      <c r="G83" s="576"/>
      <c r="H83" s="576"/>
      <c r="I83" s="576"/>
      <c r="J83" s="577">
        <v>27.24</v>
      </c>
      <c r="K83" s="576"/>
      <c r="L83" s="577">
        <v>408.6</v>
      </c>
      <c r="M83" s="576"/>
      <c r="N83" s="578">
        <v>14472.61</v>
      </c>
      <c r="O83" s="519"/>
      <c r="P83" s="519"/>
      <c r="Q83" s="519"/>
      <c r="R83" s="519"/>
      <c r="S83" s="519"/>
      <c r="T83" s="519"/>
      <c r="U83" s="519"/>
      <c r="V83" s="519"/>
      <c r="W83" s="519"/>
      <c r="X83" s="519"/>
      <c r="Y83" s="519"/>
      <c r="Z83" s="519"/>
      <c r="AA83" s="519"/>
      <c r="AB83" s="519"/>
      <c r="AC83" s="519"/>
      <c r="AD83" s="519"/>
      <c r="AE83" s="519"/>
      <c r="AF83" s="554"/>
      <c r="AG83" s="562"/>
      <c r="AH83" s="519"/>
      <c r="AI83" s="519"/>
      <c r="AJ83" s="518" t="s">
        <v>74</v>
      </c>
      <c r="AK83" s="562"/>
      <c r="AL83" s="412"/>
      <c r="AM83" s="412"/>
      <c r="AN83" s="412"/>
      <c r="AO83" s="412"/>
      <c r="AP83" s="412"/>
      <c r="AQ83" s="412"/>
      <c r="AR83" s="412"/>
      <c r="AS83" s="412"/>
      <c r="AT83" s="412"/>
      <c r="AU83" s="412"/>
    </row>
    <row r="84" spans="1:47" s="4" customFormat="1" ht="15" x14ac:dyDescent="0.25">
      <c r="A84" s="570"/>
      <c r="B84" s="564"/>
      <c r="C84" s="853" t="s">
        <v>75</v>
      </c>
      <c r="D84" s="853"/>
      <c r="E84" s="853"/>
      <c r="F84" s="565"/>
      <c r="G84" s="566"/>
      <c r="H84" s="566"/>
      <c r="I84" s="566"/>
      <c r="J84" s="573"/>
      <c r="K84" s="566"/>
      <c r="L84" s="567">
        <v>408.6</v>
      </c>
      <c r="M84" s="566"/>
      <c r="N84" s="569">
        <v>14472.61</v>
      </c>
      <c r="O84" s="519"/>
      <c r="P84" s="519"/>
      <c r="Q84" s="519"/>
      <c r="R84" s="519"/>
      <c r="S84" s="519"/>
      <c r="T84" s="519"/>
      <c r="U84" s="519"/>
      <c r="V84" s="519"/>
      <c r="W84" s="519"/>
      <c r="X84" s="519"/>
      <c r="Y84" s="519"/>
      <c r="Z84" s="519"/>
      <c r="AA84" s="519"/>
      <c r="AB84" s="519"/>
      <c r="AC84" s="519"/>
      <c r="AD84" s="519"/>
      <c r="AE84" s="519"/>
      <c r="AF84" s="554"/>
      <c r="AG84" s="562"/>
      <c r="AH84" s="519"/>
      <c r="AI84" s="518" t="s">
        <v>75</v>
      </c>
      <c r="AJ84" s="519"/>
      <c r="AK84" s="562"/>
      <c r="AL84" s="412"/>
      <c r="AM84" s="412"/>
      <c r="AN84" s="412"/>
      <c r="AO84" s="412"/>
      <c r="AP84" s="412"/>
      <c r="AQ84" s="412"/>
      <c r="AR84" s="412"/>
      <c r="AS84" s="412"/>
      <c r="AT84" s="412"/>
      <c r="AU84" s="412"/>
    </row>
    <row r="85" spans="1:47" s="4" customFormat="1" ht="23.25" customHeight="1" x14ac:dyDescent="0.25">
      <c r="A85" s="570"/>
      <c r="B85" s="564" t="s">
        <v>750</v>
      </c>
      <c r="C85" s="853" t="s">
        <v>751</v>
      </c>
      <c r="D85" s="853"/>
      <c r="E85" s="853"/>
      <c r="F85" s="565" t="s">
        <v>78</v>
      </c>
      <c r="G85" s="572">
        <v>74</v>
      </c>
      <c r="H85" s="566"/>
      <c r="I85" s="572">
        <v>74</v>
      </c>
      <c r="J85" s="573"/>
      <c r="K85" s="566"/>
      <c r="L85" s="567">
        <v>302.36</v>
      </c>
      <c r="M85" s="566"/>
      <c r="N85" s="569">
        <v>10709.73</v>
      </c>
      <c r="O85" s="519"/>
      <c r="P85" s="519"/>
      <c r="Q85" s="519"/>
      <c r="R85" s="519"/>
      <c r="S85" s="519"/>
      <c r="T85" s="519"/>
      <c r="U85" s="519"/>
      <c r="V85" s="519"/>
      <c r="W85" s="519"/>
      <c r="X85" s="519"/>
      <c r="Y85" s="519"/>
      <c r="Z85" s="519"/>
      <c r="AA85" s="519"/>
      <c r="AB85" s="519"/>
      <c r="AC85" s="519"/>
      <c r="AD85" s="519"/>
      <c r="AE85" s="519"/>
      <c r="AF85" s="554"/>
      <c r="AG85" s="562"/>
      <c r="AH85" s="519"/>
      <c r="AI85" s="518" t="s">
        <v>751</v>
      </c>
      <c r="AJ85" s="519"/>
      <c r="AK85" s="562"/>
      <c r="AL85" s="412"/>
      <c r="AM85" s="412"/>
      <c r="AN85" s="412"/>
      <c r="AO85" s="412"/>
      <c r="AP85" s="412"/>
      <c r="AQ85" s="412"/>
      <c r="AR85" s="412"/>
      <c r="AS85" s="412"/>
      <c r="AT85" s="412"/>
      <c r="AU85" s="412"/>
    </row>
    <row r="86" spans="1:47" s="4" customFormat="1" ht="23.25" customHeight="1" x14ac:dyDescent="0.25">
      <c r="A86" s="570"/>
      <c r="B86" s="564" t="s">
        <v>752</v>
      </c>
      <c r="C86" s="853" t="s">
        <v>753</v>
      </c>
      <c r="D86" s="853"/>
      <c r="E86" s="853"/>
      <c r="F86" s="565" t="s">
        <v>78</v>
      </c>
      <c r="G86" s="572">
        <v>36</v>
      </c>
      <c r="H86" s="566"/>
      <c r="I86" s="572">
        <v>36</v>
      </c>
      <c r="J86" s="573"/>
      <c r="K86" s="566"/>
      <c r="L86" s="567">
        <v>147.1</v>
      </c>
      <c r="M86" s="566"/>
      <c r="N86" s="569">
        <v>5210.1400000000003</v>
      </c>
      <c r="O86" s="519"/>
      <c r="P86" s="519"/>
      <c r="Q86" s="519"/>
      <c r="R86" s="519"/>
      <c r="S86" s="519"/>
      <c r="T86" s="519"/>
      <c r="U86" s="519"/>
      <c r="V86" s="519"/>
      <c r="W86" s="519"/>
      <c r="X86" s="519"/>
      <c r="Y86" s="519"/>
      <c r="Z86" s="519"/>
      <c r="AA86" s="519"/>
      <c r="AB86" s="519"/>
      <c r="AC86" s="519"/>
      <c r="AD86" s="519"/>
      <c r="AE86" s="519"/>
      <c r="AF86" s="554"/>
      <c r="AG86" s="562"/>
      <c r="AH86" s="519"/>
      <c r="AI86" s="518" t="s">
        <v>753</v>
      </c>
      <c r="AJ86" s="519"/>
      <c r="AK86" s="562"/>
      <c r="AL86" s="412"/>
      <c r="AM86" s="412"/>
      <c r="AN86" s="412"/>
      <c r="AO86" s="412"/>
      <c r="AP86" s="412"/>
      <c r="AQ86" s="412"/>
      <c r="AR86" s="412"/>
      <c r="AS86" s="412"/>
      <c r="AT86" s="412"/>
      <c r="AU86" s="412"/>
    </row>
    <row r="87" spans="1:47" s="4" customFormat="1" ht="15" customHeight="1" x14ac:dyDescent="0.25">
      <c r="A87" s="579"/>
      <c r="B87" s="580"/>
      <c r="C87" s="847" t="s">
        <v>81</v>
      </c>
      <c r="D87" s="847"/>
      <c r="E87" s="847"/>
      <c r="F87" s="557"/>
      <c r="G87" s="558"/>
      <c r="H87" s="558"/>
      <c r="I87" s="558"/>
      <c r="J87" s="560"/>
      <c r="K87" s="558"/>
      <c r="L87" s="583">
        <v>858.06</v>
      </c>
      <c r="M87" s="576"/>
      <c r="N87" s="582">
        <v>30392.48</v>
      </c>
      <c r="O87" s="519"/>
      <c r="P87" s="519"/>
      <c r="Q87" s="519"/>
      <c r="R87" s="519"/>
      <c r="S87" s="519"/>
      <c r="T87" s="519"/>
      <c r="U87" s="519"/>
      <c r="V87" s="519"/>
      <c r="W87" s="519"/>
      <c r="X87" s="519"/>
      <c r="Y87" s="519"/>
      <c r="Z87" s="519"/>
      <c r="AA87" s="519"/>
      <c r="AB87" s="519"/>
      <c r="AC87" s="519"/>
      <c r="AD87" s="519"/>
      <c r="AE87" s="519"/>
      <c r="AF87" s="554"/>
      <c r="AG87" s="562"/>
      <c r="AH87" s="519"/>
      <c r="AI87" s="519"/>
      <c r="AJ87" s="519"/>
      <c r="AK87" s="562" t="s">
        <v>81</v>
      </c>
      <c r="AL87" s="412"/>
      <c r="AM87" s="412"/>
      <c r="AN87" s="412"/>
      <c r="AO87" s="412"/>
      <c r="AP87" s="412"/>
      <c r="AQ87" s="412"/>
      <c r="AR87" s="412"/>
      <c r="AS87" s="412"/>
      <c r="AT87" s="412"/>
      <c r="AU87" s="412"/>
    </row>
    <row r="88" spans="1:47" s="4" customFormat="1" ht="23.25" customHeight="1" x14ac:dyDescent="0.25">
      <c r="A88" s="555" t="s">
        <v>131</v>
      </c>
      <c r="B88" s="556" t="s">
        <v>1628</v>
      </c>
      <c r="C88" s="847" t="s">
        <v>1629</v>
      </c>
      <c r="D88" s="847"/>
      <c r="E88" s="847"/>
      <c r="F88" s="557" t="s">
        <v>174</v>
      </c>
      <c r="G88" s="558">
        <v>2</v>
      </c>
      <c r="H88" s="559">
        <v>1</v>
      </c>
      <c r="I88" s="559">
        <v>2</v>
      </c>
      <c r="J88" s="560"/>
      <c r="K88" s="558"/>
      <c r="L88" s="560"/>
      <c r="M88" s="558"/>
      <c r="N88" s="561"/>
      <c r="O88" s="519"/>
      <c r="P88" s="519"/>
      <c r="Q88" s="519"/>
      <c r="R88" s="519"/>
      <c r="S88" s="519"/>
      <c r="T88" s="519"/>
      <c r="U88" s="519"/>
      <c r="V88" s="519"/>
      <c r="W88" s="519"/>
      <c r="X88" s="519"/>
      <c r="Y88" s="519"/>
      <c r="Z88" s="519"/>
      <c r="AA88" s="519"/>
      <c r="AB88" s="519"/>
      <c r="AC88" s="519"/>
      <c r="AD88" s="519"/>
      <c r="AE88" s="519"/>
      <c r="AF88" s="554"/>
      <c r="AG88" s="562" t="s">
        <v>1629</v>
      </c>
      <c r="AH88" s="519"/>
      <c r="AI88" s="519"/>
      <c r="AJ88" s="519"/>
      <c r="AK88" s="562"/>
      <c r="AL88" s="412"/>
      <c r="AM88" s="412"/>
      <c r="AN88" s="412"/>
      <c r="AO88" s="412"/>
      <c r="AP88" s="412"/>
      <c r="AQ88" s="412"/>
      <c r="AR88" s="412"/>
      <c r="AS88" s="412"/>
      <c r="AT88" s="412"/>
      <c r="AU88" s="412"/>
    </row>
    <row r="89" spans="1:47" s="4" customFormat="1" ht="15" x14ac:dyDescent="0.25">
      <c r="A89" s="563"/>
      <c r="B89" s="564" t="s">
        <v>60</v>
      </c>
      <c r="C89" s="853" t="s">
        <v>66</v>
      </c>
      <c r="D89" s="853"/>
      <c r="E89" s="853"/>
      <c r="F89" s="565"/>
      <c r="G89" s="566"/>
      <c r="H89" s="566"/>
      <c r="I89" s="566"/>
      <c r="J89" s="567">
        <v>264.97000000000003</v>
      </c>
      <c r="K89" s="566"/>
      <c r="L89" s="567">
        <v>529.94000000000005</v>
      </c>
      <c r="M89" s="568">
        <v>35.42</v>
      </c>
      <c r="N89" s="569">
        <v>18770.47</v>
      </c>
      <c r="O89" s="519"/>
      <c r="P89" s="519"/>
      <c r="Q89" s="519"/>
      <c r="R89" s="519"/>
      <c r="S89" s="519"/>
      <c r="T89" s="519"/>
      <c r="U89" s="519"/>
      <c r="V89" s="519"/>
      <c r="W89" s="519"/>
      <c r="X89" s="519"/>
      <c r="Y89" s="519"/>
      <c r="Z89" s="519"/>
      <c r="AA89" s="519"/>
      <c r="AB89" s="519"/>
      <c r="AC89" s="519"/>
      <c r="AD89" s="519"/>
      <c r="AE89" s="519"/>
      <c r="AF89" s="554"/>
      <c r="AG89" s="562"/>
      <c r="AH89" s="518" t="s">
        <v>66</v>
      </c>
      <c r="AI89" s="519"/>
      <c r="AJ89" s="519"/>
      <c r="AK89" s="562"/>
      <c r="AL89" s="412"/>
      <c r="AM89" s="412"/>
      <c r="AN89" s="412"/>
      <c r="AO89" s="412"/>
      <c r="AP89" s="412"/>
      <c r="AQ89" s="412"/>
      <c r="AR89" s="412"/>
      <c r="AS89" s="412"/>
      <c r="AT89" s="412"/>
      <c r="AU89" s="412"/>
    </row>
    <row r="90" spans="1:47" s="4" customFormat="1" ht="15" x14ac:dyDescent="0.25">
      <c r="A90" s="570"/>
      <c r="B90" s="564"/>
      <c r="C90" s="853" t="s">
        <v>71</v>
      </c>
      <c r="D90" s="853"/>
      <c r="E90" s="853"/>
      <c r="F90" s="565" t="s">
        <v>72</v>
      </c>
      <c r="G90" s="568">
        <v>20.88</v>
      </c>
      <c r="H90" s="566"/>
      <c r="I90" s="568">
        <v>41.76</v>
      </c>
      <c r="J90" s="573"/>
      <c r="K90" s="566"/>
      <c r="L90" s="573"/>
      <c r="M90" s="566"/>
      <c r="N90" s="574"/>
      <c r="O90" s="519"/>
      <c r="P90" s="519"/>
      <c r="Q90" s="519"/>
      <c r="R90" s="519"/>
      <c r="S90" s="519"/>
      <c r="T90" s="519"/>
      <c r="U90" s="519"/>
      <c r="V90" s="519"/>
      <c r="W90" s="519"/>
      <c r="X90" s="519"/>
      <c r="Y90" s="519"/>
      <c r="Z90" s="519"/>
      <c r="AA90" s="519"/>
      <c r="AB90" s="519"/>
      <c r="AC90" s="519"/>
      <c r="AD90" s="519"/>
      <c r="AE90" s="519"/>
      <c r="AF90" s="554"/>
      <c r="AG90" s="562"/>
      <c r="AH90" s="519"/>
      <c r="AI90" s="518" t="s">
        <v>71</v>
      </c>
      <c r="AJ90" s="519"/>
      <c r="AK90" s="562"/>
      <c r="AL90" s="412"/>
      <c r="AM90" s="412"/>
      <c r="AN90" s="412"/>
      <c r="AO90" s="412"/>
      <c r="AP90" s="412"/>
      <c r="AQ90" s="412"/>
      <c r="AR90" s="412"/>
      <c r="AS90" s="412"/>
      <c r="AT90" s="412"/>
      <c r="AU90" s="412"/>
    </row>
    <row r="91" spans="1:47" s="4" customFormat="1" ht="15" customHeight="1" x14ac:dyDescent="0.25">
      <c r="A91" s="563"/>
      <c r="B91" s="564"/>
      <c r="C91" s="854" t="s">
        <v>74</v>
      </c>
      <c r="D91" s="854"/>
      <c r="E91" s="854"/>
      <c r="F91" s="575"/>
      <c r="G91" s="576"/>
      <c r="H91" s="576"/>
      <c r="I91" s="576"/>
      <c r="J91" s="577">
        <v>264.97000000000003</v>
      </c>
      <c r="K91" s="576"/>
      <c r="L91" s="577">
        <v>529.94000000000005</v>
      </c>
      <c r="M91" s="576"/>
      <c r="N91" s="578">
        <v>18770.47</v>
      </c>
      <c r="O91" s="519"/>
      <c r="P91" s="519"/>
      <c r="Q91" s="519"/>
      <c r="R91" s="519"/>
      <c r="S91" s="519"/>
      <c r="T91" s="519"/>
      <c r="U91" s="519"/>
      <c r="V91" s="519"/>
      <c r="W91" s="519"/>
      <c r="X91" s="519"/>
      <c r="Y91" s="519"/>
      <c r="Z91" s="519"/>
      <c r="AA91" s="519"/>
      <c r="AB91" s="519"/>
      <c r="AC91" s="519"/>
      <c r="AD91" s="519"/>
      <c r="AE91" s="519"/>
      <c r="AF91" s="554"/>
      <c r="AG91" s="562"/>
      <c r="AH91" s="519"/>
      <c r="AI91" s="519"/>
      <c r="AJ91" s="518" t="s">
        <v>74</v>
      </c>
      <c r="AK91" s="562"/>
      <c r="AL91" s="412"/>
      <c r="AM91" s="412"/>
      <c r="AN91" s="412"/>
      <c r="AO91" s="412"/>
      <c r="AP91" s="412"/>
      <c r="AQ91" s="412"/>
      <c r="AR91" s="412"/>
      <c r="AS91" s="412"/>
      <c r="AT91" s="412"/>
      <c r="AU91" s="412"/>
    </row>
    <row r="92" spans="1:47" s="4" customFormat="1" ht="15" x14ac:dyDescent="0.25">
      <c r="A92" s="570"/>
      <c r="B92" s="564"/>
      <c r="C92" s="853" t="s">
        <v>75</v>
      </c>
      <c r="D92" s="853"/>
      <c r="E92" s="853"/>
      <c r="F92" s="565"/>
      <c r="G92" s="566"/>
      <c r="H92" s="566"/>
      <c r="I92" s="566"/>
      <c r="J92" s="573"/>
      <c r="K92" s="566"/>
      <c r="L92" s="567">
        <v>529.94000000000005</v>
      </c>
      <c r="M92" s="566"/>
      <c r="N92" s="569">
        <v>18770.47</v>
      </c>
      <c r="O92" s="519"/>
      <c r="P92" s="519"/>
      <c r="Q92" s="519"/>
      <c r="R92" s="519"/>
      <c r="S92" s="519"/>
      <c r="T92" s="519"/>
      <c r="U92" s="519"/>
      <c r="V92" s="519"/>
      <c r="W92" s="519"/>
      <c r="X92" s="519"/>
      <c r="Y92" s="519"/>
      <c r="Z92" s="519"/>
      <c r="AA92" s="519"/>
      <c r="AB92" s="519"/>
      <c r="AC92" s="519"/>
      <c r="AD92" s="519"/>
      <c r="AE92" s="519"/>
      <c r="AF92" s="554"/>
      <c r="AG92" s="562"/>
      <c r="AH92" s="519"/>
      <c r="AI92" s="518" t="s">
        <v>75</v>
      </c>
      <c r="AJ92" s="519"/>
      <c r="AK92" s="562"/>
      <c r="AL92" s="412"/>
      <c r="AM92" s="412"/>
      <c r="AN92" s="412"/>
      <c r="AO92" s="412"/>
      <c r="AP92" s="412"/>
      <c r="AQ92" s="412"/>
      <c r="AR92" s="412"/>
      <c r="AS92" s="412"/>
      <c r="AT92" s="412"/>
      <c r="AU92" s="412"/>
    </row>
    <row r="93" spans="1:47" s="4" customFormat="1" ht="23.25" customHeight="1" x14ac:dyDescent="0.25">
      <c r="A93" s="570"/>
      <c r="B93" s="564" t="s">
        <v>750</v>
      </c>
      <c r="C93" s="853" t="s">
        <v>751</v>
      </c>
      <c r="D93" s="853"/>
      <c r="E93" s="853"/>
      <c r="F93" s="565" t="s">
        <v>78</v>
      </c>
      <c r="G93" s="572">
        <v>74</v>
      </c>
      <c r="H93" s="566"/>
      <c r="I93" s="572">
        <v>74</v>
      </c>
      <c r="J93" s="573"/>
      <c r="K93" s="566"/>
      <c r="L93" s="567">
        <v>392.16</v>
      </c>
      <c r="M93" s="566"/>
      <c r="N93" s="569">
        <v>13890.15</v>
      </c>
      <c r="O93" s="519"/>
      <c r="P93" s="519"/>
      <c r="Q93" s="519"/>
      <c r="R93" s="519"/>
      <c r="S93" s="519"/>
      <c r="T93" s="519"/>
      <c r="U93" s="519"/>
      <c r="V93" s="519"/>
      <c r="W93" s="519"/>
      <c r="X93" s="519"/>
      <c r="Y93" s="519"/>
      <c r="Z93" s="519"/>
      <c r="AA93" s="519"/>
      <c r="AB93" s="519"/>
      <c r="AC93" s="519"/>
      <c r="AD93" s="519"/>
      <c r="AE93" s="519"/>
      <c r="AF93" s="554"/>
      <c r="AG93" s="562"/>
      <c r="AH93" s="519"/>
      <c r="AI93" s="518" t="s">
        <v>751</v>
      </c>
      <c r="AJ93" s="519"/>
      <c r="AK93" s="562"/>
      <c r="AL93" s="412"/>
      <c r="AM93" s="412"/>
      <c r="AN93" s="412"/>
      <c r="AO93" s="412"/>
      <c r="AP93" s="412"/>
      <c r="AQ93" s="412"/>
      <c r="AR93" s="412"/>
      <c r="AS93" s="412"/>
      <c r="AT93" s="412"/>
      <c r="AU93" s="412"/>
    </row>
    <row r="94" spans="1:47" s="4" customFormat="1" ht="23.25" customHeight="1" x14ac:dyDescent="0.25">
      <c r="A94" s="570"/>
      <c r="B94" s="564" t="s">
        <v>752</v>
      </c>
      <c r="C94" s="853" t="s">
        <v>753</v>
      </c>
      <c r="D94" s="853"/>
      <c r="E94" s="853"/>
      <c r="F94" s="565" t="s">
        <v>78</v>
      </c>
      <c r="G94" s="572">
        <v>36</v>
      </c>
      <c r="H94" s="566"/>
      <c r="I94" s="572">
        <v>36</v>
      </c>
      <c r="J94" s="573"/>
      <c r="K94" s="566"/>
      <c r="L94" s="567">
        <v>190.78</v>
      </c>
      <c r="M94" s="566"/>
      <c r="N94" s="569">
        <v>6757.37</v>
      </c>
      <c r="O94" s="519"/>
      <c r="P94" s="519"/>
      <c r="Q94" s="519"/>
      <c r="R94" s="519"/>
      <c r="S94" s="519"/>
      <c r="T94" s="519"/>
      <c r="U94" s="519"/>
      <c r="V94" s="519"/>
      <c r="W94" s="519"/>
      <c r="X94" s="519"/>
      <c r="Y94" s="519"/>
      <c r="Z94" s="519"/>
      <c r="AA94" s="519"/>
      <c r="AB94" s="519"/>
      <c r="AC94" s="519"/>
      <c r="AD94" s="519"/>
      <c r="AE94" s="519"/>
      <c r="AF94" s="554"/>
      <c r="AG94" s="562"/>
      <c r="AH94" s="519"/>
      <c r="AI94" s="518" t="s">
        <v>753</v>
      </c>
      <c r="AJ94" s="519"/>
      <c r="AK94" s="562"/>
      <c r="AL94" s="412"/>
      <c r="AM94" s="412"/>
      <c r="AN94" s="412"/>
      <c r="AO94" s="412"/>
      <c r="AP94" s="412"/>
      <c r="AQ94" s="412"/>
      <c r="AR94" s="412"/>
      <c r="AS94" s="412"/>
      <c r="AT94" s="412"/>
      <c r="AU94" s="412"/>
    </row>
    <row r="95" spans="1:47" s="4" customFormat="1" ht="15" customHeight="1" x14ac:dyDescent="0.25">
      <c r="A95" s="579"/>
      <c r="B95" s="580"/>
      <c r="C95" s="847" t="s">
        <v>81</v>
      </c>
      <c r="D95" s="847"/>
      <c r="E95" s="847"/>
      <c r="F95" s="557"/>
      <c r="G95" s="558"/>
      <c r="H95" s="558"/>
      <c r="I95" s="558"/>
      <c r="J95" s="560"/>
      <c r="K95" s="558"/>
      <c r="L95" s="581">
        <v>1112.8800000000001</v>
      </c>
      <c r="M95" s="576"/>
      <c r="N95" s="582">
        <v>39417.99</v>
      </c>
      <c r="O95" s="519"/>
      <c r="P95" s="519"/>
      <c r="Q95" s="519"/>
      <c r="R95" s="519"/>
      <c r="S95" s="519"/>
      <c r="T95" s="519"/>
      <c r="U95" s="519"/>
      <c r="V95" s="519"/>
      <c r="W95" s="519"/>
      <c r="X95" s="519"/>
      <c r="Y95" s="519"/>
      <c r="Z95" s="519"/>
      <c r="AA95" s="519"/>
      <c r="AB95" s="519"/>
      <c r="AC95" s="519"/>
      <c r="AD95" s="519"/>
      <c r="AE95" s="519"/>
      <c r="AF95" s="554"/>
      <c r="AG95" s="562"/>
      <c r="AH95" s="519"/>
      <c r="AI95" s="519"/>
      <c r="AJ95" s="519"/>
      <c r="AK95" s="562" t="s">
        <v>81</v>
      </c>
      <c r="AL95" s="412"/>
      <c r="AM95" s="412"/>
      <c r="AN95" s="412"/>
      <c r="AO95" s="412"/>
      <c r="AP95" s="412"/>
      <c r="AQ95" s="412"/>
      <c r="AR95" s="412"/>
      <c r="AS95" s="412"/>
      <c r="AT95" s="412"/>
      <c r="AU95" s="412"/>
    </row>
    <row r="96" spans="1:47" s="4" customFormat="1" ht="90.75" customHeight="1" x14ac:dyDescent="0.25">
      <c r="A96" s="555" t="s">
        <v>134</v>
      </c>
      <c r="B96" s="556" t="s">
        <v>1630</v>
      </c>
      <c r="C96" s="847" t="s">
        <v>1631</v>
      </c>
      <c r="D96" s="847"/>
      <c r="E96" s="847"/>
      <c r="F96" s="557" t="s">
        <v>174</v>
      </c>
      <c r="G96" s="558">
        <v>11</v>
      </c>
      <c r="H96" s="559">
        <v>1</v>
      </c>
      <c r="I96" s="559">
        <v>11</v>
      </c>
      <c r="J96" s="560"/>
      <c r="K96" s="558"/>
      <c r="L96" s="560"/>
      <c r="M96" s="558"/>
      <c r="N96" s="561"/>
      <c r="O96" s="519"/>
      <c r="P96" s="519"/>
      <c r="Q96" s="519"/>
      <c r="R96" s="519"/>
      <c r="S96" s="519"/>
      <c r="T96" s="519"/>
      <c r="U96" s="519"/>
      <c r="V96" s="519"/>
      <c r="W96" s="519"/>
      <c r="X96" s="519"/>
      <c r="Y96" s="519"/>
      <c r="Z96" s="519"/>
      <c r="AA96" s="519"/>
      <c r="AB96" s="519"/>
      <c r="AC96" s="519"/>
      <c r="AD96" s="519"/>
      <c r="AE96" s="519"/>
      <c r="AF96" s="554"/>
      <c r="AG96" s="562" t="s">
        <v>1631</v>
      </c>
      <c r="AH96" s="519"/>
      <c r="AI96" s="519"/>
      <c r="AJ96" s="519"/>
      <c r="AK96" s="562"/>
      <c r="AL96" s="412"/>
      <c r="AM96" s="412"/>
      <c r="AN96" s="412"/>
      <c r="AO96" s="412"/>
      <c r="AP96" s="412"/>
      <c r="AQ96" s="412"/>
      <c r="AR96" s="412"/>
      <c r="AS96" s="412"/>
      <c r="AT96" s="412"/>
      <c r="AU96" s="412"/>
    </row>
    <row r="97" spans="1:47" s="4" customFormat="1" ht="15" x14ac:dyDescent="0.25">
      <c r="A97" s="563"/>
      <c r="B97" s="564" t="s">
        <v>60</v>
      </c>
      <c r="C97" s="853" t="s">
        <v>66</v>
      </c>
      <c r="D97" s="853"/>
      <c r="E97" s="853"/>
      <c r="F97" s="565"/>
      <c r="G97" s="566"/>
      <c r="H97" s="566"/>
      <c r="I97" s="566"/>
      <c r="J97" s="567">
        <v>4.0999999999999996</v>
      </c>
      <c r="K97" s="566"/>
      <c r="L97" s="567">
        <v>45.1</v>
      </c>
      <c r="M97" s="568">
        <v>35.42</v>
      </c>
      <c r="N97" s="569">
        <v>1597.44</v>
      </c>
      <c r="O97" s="519"/>
      <c r="P97" s="519"/>
      <c r="Q97" s="519"/>
      <c r="R97" s="519"/>
      <c r="S97" s="519"/>
      <c r="T97" s="519"/>
      <c r="U97" s="519"/>
      <c r="V97" s="519"/>
      <c r="W97" s="519"/>
      <c r="X97" s="519"/>
      <c r="Y97" s="519"/>
      <c r="Z97" s="519"/>
      <c r="AA97" s="519"/>
      <c r="AB97" s="519"/>
      <c r="AC97" s="519"/>
      <c r="AD97" s="519"/>
      <c r="AE97" s="519"/>
      <c r="AF97" s="554"/>
      <c r="AG97" s="562"/>
      <c r="AH97" s="518" t="s">
        <v>66</v>
      </c>
      <c r="AI97" s="519"/>
      <c r="AJ97" s="519"/>
      <c r="AK97" s="562"/>
      <c r="AL97" s="412"/>
      <c r="AM97" s="412"/>
      <c r="AN97" s="412"/>
      <c r="AO97" s="412"/>
      <c r="AP97" s="412"/>
      <c r="AQ97" s="412"/>
      <c r="AR97" s="412"/>
      <c r="AS97" s="412"/>
      <c r="AT97" s="412"/>
      <c r="AU97" s="412"/>
    </row>
    <row r="98" spans="1:47" s="4" customFormat="1" ht="15" x14ac:dyDescent="0.25">
      <c r="A98" s="570"/>
      <c r="B98" s="564"/>
      <c r="C98" s="853" t="s">
        <v>71</v>
      </c>
      <c r="D98" s="853"/>
      <c r="E98" s="853"/>
      <c r="F98" s="565" t="s">
        <v>72</v>
      </c>
      <c r="G98" s="568">
        <v>0.32</v>
      </c>
      <c r="H98" s="566"/>
      <c r="I98" s="568">
        <v>3.52</v>
      </c>
      <c r="J98" s="573"/>
      <c r="K98" s="566"/>
      <c r="L98" s="573"/>
      <c r="M98" s="566"/>
      <c r="N98" s="574"/>
      <c r="O98" s="519"/>
      <c r="P98" s="519"/>
      <c r="Q98" s="519"/>
      <c r="R98" s="519"/>
      <c r="S98" s="519"/>
      <c r="T98" s="519"/>
      <c r="U98" s="519"/>
      <c r="V98" s="519"/>
      <c r="W98" s="519"/>
      <c r="X98" s="519"/>
      <c r="Y98" s="519"/>
      <c r="Z98" s="519"/>
      <c r="AA98" s="519"/>
      <c r="AB98" s="519"/>
      <c r="AC98" s="519"/>
      <c r="AD98" s="519"/>
      <c r="AE98" s="519"/>
      <c r="AF98" s="554"/>
      <c r="AG98" s="562"/>
      <c r="AH98" s="519"/>
      <c r="AI98" s="518" t="s">
        <v>71</v>
      </c>
      <c r="AJ98" s="519"/>
      <c r="AK98" s="562"/>
      <c r="AL98" s="412"/>
      <c r="AM98" s="412"/>
      <c r="AN98" s="412"/>
      <c r="AO98" s="412"/>
      <c r="AP98" s="412"/>
      <c r="AQ98" s="412"/>
      <c r="AR98" s="412"/>
      <c r="AS98" s="412"/>
      <c r="AT98" s="412"/>
      <c r="AU98" s="412"/>
    </row>
    <row r="99" spans="1:47" s="4" customFormat="1" ht="15" customHeight="1" x14ac:dyDescent="0.25">
      <c r="A99" s="563"/>
      <c r="B99" s="564"/>
      <c r="C99" s="854" t="s">
        <v>74</v>
      </c>
      <c r="D99" s="854"/>
      <c r="E99" s="854"/>
      <c r="F99" s="575"/>
      <c r="G99" s="576"/>
      <c r="H99" s="576"/>
      <c r="I99" s="576"/>
      <c r="J99" s="577">
        <v>4.0999999999999996</v>
      </c>
      <c r="K99" s="576"/>
      <c r="L99" s="577">
        <v>45.1</v>
      </c>
      <c r="M99" s="576"/>
      <c r="N99" s="578">
        <v>1597.44</v>
      </c>
      <c r="O99" s="519"/>
      <c r="P99" s="519"/>
      <c r="Q99" s="519"/>
      <c r="R99" s="519"/>
      <c r="S99" s="519"/>
      <c r="T99" s="519"/>
      <c r="U99" s="519"/>
      <c r="V99" s="519"/>
      <c r="W99" s="519"/>
      <c r="X99" s="519"/>
      <c r="Y99" s="519"/>
      <c r="Z99" s="519"/>
      <c r="AA99" s="519"/>
      <c r="AB99" s="519"/>
      <c r="AC99" s="519"/>
      <c r="AD99" s="519"/>
      <c r="AE99" s="519"/>
      <c r="AF99" s="554"/>
      <c r="AG99" s="562"/>
      <c r="AH99" s="519"/>
      <c r="AI99" s="519"/>
      <c r="AJ99" s="518" t="s">
        <v>74</v>
      </c>
      <c r="AK99" s="562"/>
      <c r="AL99" s="412"/>
      <c r="AM99" s="412"/>
      <c r="AN99" s="412"/>
      <c r="AO99" s="412"/>
      <c r="AP99" s="412"/>
      <c r="AQ99" s="412"/>
      <c r="AR99" s="412"/>
      <c r="AS99" s="412"/>
      <c r="AT99" s="412"/>
      <c r="AU99" s="412"/>
    </row>
    <row r="100" spans="1:47" s="4" customFormat="1" ht="15" x14ac:dyDescent="0.25">
      <c r="A100" s="570"/>
      <c r="B100" s="564"/>
      <c r="C100" s="853" t="s">
        <v>75</v>
      </c>
      <c r="D100" s="853"/>
      <c r="E100" s="853"/>
      <c r="F100" s="565"/>
      <c r="G100" s="566"/>
      <c r="H100" s="566"/>
      <c r="I100" s="566"/>
      <c r="J100" s="573"/>
      <c r="K100" s="566"/>
      <c r="L100" s="567">
        <v>45.1</v>
      </c>
      <c r="M100" s="566"/>
      <c r="N100" s="569">
        <v>1597.44</v>
      </c>
      <c r="O100" s="519"/>
      <c r="P100" s="519"/>
      <c r="Q100" s="519"/>
      <c r="R100" s="519"/>
      <c r="S100" s="519"/>
      <c r="T100" s="519"/>
      <c r="U100" s="519"/>
      <c r="V100" s="519"/>
      <c r="W100" s="519"/>
      <c r="X100" s="519"/>
      <c r="Y100" s="519"/>
      <c r="Z100" s="519"/>
      <c r="AA100" s="519"/>
      <c r="AB100" s="519"/>
      <c r="AC100" s="519"/>
      <c r="AD100" s="519"/>
      <c r="AE100" s="519"/>
      <c r="AF100" s="554"/>
      <c r="AG100" s="562"/>
      <c r="AH100" s="519"/>
      <c r="AI100" s="518" t="s">
        <v>75</v>
      </c>
      <c r="AJ100" s="519"/>
      <c r="AK100" s="562"/>
      <c r="AL100" s="412"/>
      <c r="AM100" s="412"/>
      <c r="AN100" s="412"/>
      <c r="AO100" s="412"/>
      <c r="AP100" s="412"/>
      <c r="AQ100" s="412"/>
      <c r="AR100" s="412"/>
      <c r="AS100" s="412"/>
      <c r="AT100" s="412"/>
      <c r="AU100" s="412"/>
    </row>
    <row r="101" spans="1:47" s="4" customFormat="1" ht="23.25" customHeight="1" x14ac:dyDescent="0.25">
      <c r="A101" s="570"/>
      <c r="B101" s="564" t="s">
        <v>750</v>
      </c>
      <c r="C101" s="853" t="s">
        <v>751</v>
      </c>
      <c r="D101" s="853"/>
      <c r="E101" s="853"/>
      <c r="F101" s="565" t="s">
        <v>78</v>
      </c>
      <c r="G101" s="572">
        <v>74</v>
      </c>
      <c r="H101" s="566"/>
      <c r="I101" s="572">
        <v>74</v>
      </c>
      <c r="J101" s="573"/>
      <c r="K101" s="566"/>
      <c r="L101" s="567">
        <v>33.369999999999997</v>
      </c>
      <c r="M101" s="566"/>
      <c r="N101" s="569">
        <v>1182.1099999999999</v>
      </c>
      <c r="O101" s="519"/>
      <c r="P101" s="519"/>
      <c r="Q101" s="519"/>
      <c r="R101" s="519"/>
      <c r="S101" s="519"/>
      <c r="T101" s="519"/>
      <c r="U101" s="519"/>
      <c r="V101" s="519"/>
      <c r="W101" s="519"/>
      <c r="X101" s="519"/>
      <c r="Y101" s="519"/>
      <c r="Z101" s="519"/>
      <c r="AA101" s="519"/>
      <c r="AB101" s="519"/>
      <c r="AC101" s="519"/>
      <c r="AD101" s="519"/>
      <c r="AE101" s="519"/>
      <c r="AF101" s="554"/>
      <c r="AG101" s="562"/>
      <c r="AH101" s="519"/>
      <c r="AI101" s="518" t="s">
        <v>751</v>
      </c>
      <c r="AJ101" s="519"/>
      <c r="AK101" s="562"/>
      <c r="AL101" s="412"/>
      <c r="AM101" s="412"/>
      <c r="AN101" s="412"/>
      <c r="AO101" s="412"/>
      <c r="AP101" s="412"/>
      <c r="AQ101" s="412"/>
      <c r="AR101" s="412"/>
      <c r="AS101" s="412"/>
      <c r="AT101" s="412"/>
      <c r="AU101" s="412"/>
    </row>
    <row r="102" spans="1:47" s="4" customFormat="1" ht="23.25" customHeight="1" x14ac:dyDescent="0.25">
      <c r="A102" s="570"/>
      <c r="B102" s="564" t="s">
        <v>752</v>
      </c>
      <c r="C102" s="853" t="s">
        <v>753</v>
      </c>
      <c r="D102" s="853"/>
      <c r="E102" s="853"/>
      <c r="F102" s="565" t="s">
        <v>78</v>
      </c>
      <c r="G102" s="572">
        <v>36</v>
      </c>
      <c r="H102" s="566"/>
      <c r="I102" s="572">
        <v>36</v>
      </c>
      <c r="J102" s="573"/>
      <c r="K102" s="566"/>
      <c r="L102" s="567">
        <v>16.239999999999998</v>
      </c>
      <c r="M102" s="566"/>
      <c r="N102" s="584">
        <v>575.08000000000004</v>
      </c>
      <c r="O102" s="519"/>
      <c r="P102" s="519"/>
      <c r="Q102" s="519"/>
      <c r="R102" s="519"/>
      <c r="S102" s="519"/>
      <c r="T102" s="519"/>
      <c r="U102" s="519"/>
      <c r="V102" s="519"/>
      <c r="W102" s="519"/>
      <c r="X102" s="519"/>
      <c r="Y102" s="519"/>
      <c r="Z102" s="519"/>
      <c r="AA102" s="519"/>
      <c r="AB102" s="519"/>
      <c r="AC102" s="519"/>
      <c r="AD102" s="519"/>
      <c r="AE102" s="519"/>
      <c r="AF102" s="554"/>
      <c r="AG102" s="562"/>
      <c r="AH102" s="519"/>
      <c r="AI102" s="518" t="s">
        <v>753</v>
      </c>
      <c r="AJ102" s="519"/>
      <c r="AK102" s="562"/>
      <c r="AL102" s="412"/>
      <c r="AM102" s="412"/>
      <c r="AN102" s="412"/>
      <c r="AO102" s="412"/>
      <c r="AP102" s="412"/>
      <c r="AQ102" s="412"/>
      <c r="AR102" s="412"/>
      <c r="AS102" s="412"/>
      <c r="AT102" s="412"/>
      <c r="AU102" s="412"/>
    </row>
    <row r="103" spans="1:47" s="4" customFormat="1" ht="15" customHeight="1" x14ac:dyDescent="0.25">
      <c r="A103" s="579"/>
      <c r="B103" s="580"/>
      <c r="C103" s="847" t="s">
        <v>81</v>
      </c>
      <c r="D103" s="847"/>
      <c r="E103" s="847"/>
      <c r="F103" s="557"/>
      <c r="G103" s="558"/>
      <c r="H103" s="558"/>
      <c r="I103" s="558"/>
      <c r="J103" s="560"/>
      <c r="K103" s="558"/>
      <c r="L103" s="583">
        <v>94.71</v>
      </c>
      <c r="M103" s="576"/>
      <c r="N103" s="582">
        <v>3354.63</v>
      </c>
      <c r="O103" s="519"/>
      <c r="P103" s="519"/>
      <c r="Q103" s="519"/>
      <c r="R103" s="519"/>
      <c r="S103" s="519"/>
      <c r="T103" s="519"/>
      <c r="U103" s="519"/>
      <c r="V103" s="519"/>
      <c r="W103" s="519"/>
      <c r="X103" s="519"/>
      <c r="Y103" s="519"/>
      <c r="Z103" s="519"/>
      <c r="AA103" s="519"/>
      <c r="AB103" s="519"/>
      <c r="AC103" s="519"/>
      <c r="AD103" s="519"/>
      <c r="AE103" s="519"/>
      <c r="AF103" s="554"/>
      <c r="AG103" s="562"/>
      <c r="AH103" s="519"/>
      <c r="AI103" s="519"/>
      <c r="AJ103" s="519"/>
      <c r="AK103" s="562" t="s">
        <v>81</v>
      </c>
      <c r="AL103" s="412"/>
      <c r="AM103" s="412"/>
      <c r="AN103" s="412"/>
      <c r="AO103" s="412"/>
      <c r="AP103" s="412"/>
      <c r="AQ103" s="412"/>
      <c r="AR103" s="412"/>
      <c r="AS103" s="412"/>
      <c r="AT103" s="412"/>
      <c r="AU103" s="412"/>
    </row>
    <row r="104" spans="1:47" s="4" customFormat="1" ht="0" hidden="1" customHeight="1" x14ac:dyDescent="0.25">
      <c r="A104" s="555" t="s">
        <v>143</v>
      </c>
      <c r="B104" s="556" t="s">
        <v>1761</v>
      </c>
      <c r="C104" s="847" t="s">
        <v>1762</v>
      </c>
      <c r="D104" s="847"/>
      <c r="E104" s="847"/>
      <c r="F104" s="557" t="s">
        <v>1763</v>
      </c>
      <c r="G104" s="558">
        <v>77</v>
      </c>
      <c r="H104" s="559">
        <v>1</v>
      </c>
      <c r="I104" s="559">
        <v>77</v>
      </c>
      <c r="J104" s="560"/>
      <c r="K104" s="558"/>
      <c r="L104" s="560"/>
      <c r="M104" s="558"/>
      <c r="N104" s="561"/>
      <c r="O104" s="519"/>
      <c r="P104" s="519"/>
      <c r="Q104" s="519"/>
      <c r="R104" s="519"/>
      <c r="S104" s="519"/>
      <c r="T104" s="519"/>
      <c r="U104" s="519"/>
      <c r="V104" s="519"/>
      <c r="W104" s="519"/>
      <c r="X104" s="519"/>
      <c r="Y104" s="519"/>
      <c r="Z104" s="519"/>
      <c r="AA104" s="519"/>
      <c r="AB104" s="519"/>
      <c r="AC104" s="519"/>
      <c r="AD104" s="519"/>
      <c r="AE104" s="519"/>
      <c r="AF104" s="554"/>
      <c r="AG104" s="562" t="s">
        <v>1762</v>
      </c>
      <c r="AH104" s="519"/>
      <c r="AI104" s="519"/>
      <c r="AJ104" s="519"/>
      <c r="AK104" s="562"/>
      <c r="AL104" s="412"/>
      <c r="AM104" s="412"/>
      <c r="AN104" s="412"/>
      <c r="AO104" s="412"/>
      <c r="AP104" s="412"/>
      <c r="AQ104" s="412"/>
      <c r="AR104" s="412"/>
      <c r="AS104" s="412"/>
      <c r="AT104" s="412"/>
      <c r="AU104" s="412"/>
    </row>
    <row r="105" spans="1:47" s="4" customFormat="1" ht="15" customHeight="1" x14ac:dyDescent="0.25">
      <c r="A105" s="563"/>
      <c r="B105" s="564" t="s">
        <v>60</v>
      </c>
      <c r="C105" s="853" t="s">
        <v>66</v>
      </c>
      <c r="D105" s="853"/>
      <c r="E105" s="853"/>
      <c r="F105" s="565"/>
      <c r="G105" s="566"/>
      <c r="H105" s="566"/>
      <c r="I105" s="566"/>
      <c r="J105" s="567">
        <v>19.52</v>
      </c>
      <c r="K105" s="566"/>
      <c r="L105" s="589">
        <v>1503.04</v>
      </c>
      <c r="M105" s="568">
        <v>35.42</v>
      </c>
      <c r="N105" s="569">
        <v>53237.68</v>
      </c>
      <c r="O105" s="519"/>
      <c r="P105" s="519"/>
      <c r="Q105" s="519"/>
      <c r="R105" s="519"/>
      <c r="S105" s="519"/>
      <c r="T105" s="519"/>
      <c r="U105" s="519"/>
      <c r="V105" s="519"/>
      <c r="W105" s="519"/>
      <c r="X105" s="519"/>
      <c r="Y105" s="519"/>
      <c r="Z105" s="519"/>
      <c r="AA105" s="519"/>
      <c r="AB105" s="519"/>
      <c r="AC105" s="519"/>
      <c r="AD105" s="519"/>
      <c r="AE105" s="519"/>
      <c r="AF105" s="554"/>
      <c r="AG105" s="562"/>
      <c r="AH105" s="518" t="s">
        <v>66</v>
      </c>
      <c r="AI105" s="519"/>
      <c r="AJ105" s="519"/>
      <c r="AK105" s="562"/>
      <c r="AL105" s="455"/>
      <c r="AM105" s="412"/>
      <c r="AN105" s="412"/>
      <c r="AO105" s="412"/>
      <c r="AP105" s="412"/>
      <c r="AQ105" s="412"/>
      <c r="AR105" s="412"/>
      <c r="AS105" s="412"/>
      <c r="AT105" s="412"/>
      <c r="AU105" s="412"/>
    </row>
    <row r="106" spans="1:47" s="4" customFormat="1" ht="15" customHeight="1" x14ac:dyDescent="0.25">
      <c r="A106" s="570"/>
      <c r="B106" s="564"/>
      <c r="C106" s="853" t="s">
        <v>71</v>
      </c>
      <c r="D106" s="853"/>
      <c r="E106" s="853"/>
      <c r="F106" s="565" t="s">
        <v>72</v>
      </c>
      <c r="G106" s="568">
        <v>1.62</v>
      </c>
      <c r="H106" s="566"/>
      <c r="I106" s="568">
        <v>124.74</v>
      </c>
      <c r="J106" s="573"/>
      <c r="K106" s="566"/>
      <c r="L106" s="573"/>
      <c r="M106" s="566"/>
      <c r="N106" s="574"/>
      <c r="O106" s="519"/>
      <c r="P106" s="519"/>
      <c r="Q106" s="519"/>
      <c r="R106" s="519"/>
      <c r="S106" s="519"/>
      <c r="T106" s="519"/>
      <c r="U106" s="519"/>
      <c r="V106" s="519"/>
      <c r="W106" s="519"/>
      <c r="X106" s="519"/>
      <c r="Y106" s="519"/>
      <c r="Z106" s="519"/>
      <c r="AA106" s="519"/>
      <c r="AB106" s="519"/>
      <c r="AC106" s="519"/>
      <c r="AD106" s="519"/>
      <c r="AE106" s="519"/>
      <c r="AF106" s="554"/>
      <c r="AG106" s="562"/>
      <c r="AH106" s="519"/>
      <c r="AI106" s="518" t="s">
        <v>71</v>
      </c>
      <c r="AJ106" s="519"/>
      <c r="AK106" s="562"/>
      <c r="AL106" s="455"/>
      <c r="AM106" s="411"/>
      <c r="AN106" s="412"/>
      <c r="AO106" s="412"/>
      <c r="AP106" s="412"/>
      <c r="AQ106" s="412"/>
      <c r="AR106" s="412"/>
      <c r="AS106" s="412"/>
      <c r="AT106" s="412"/>
      <c r="AU106" s="412"/>
    </row>
    <row r="107" spans="1:47" s="4" customFormat="1" ht="15" customHeight="1" x14ac:dyDescent="0.25">
      <c r="A107" s="563"/>
      <c r="B107" s="564"/>
      <c r="C107" s="854" t="s">
        <v>74</v>
      </c>
      <c r="D107" s="854"/>
      <c r="E107" s="854"/>
      <c r="F107" s="575"/>
      <c r="G107" s="576"/>
      <c r="H107" s="576"/>
      <c r="I107" s="576"/>
      <c r="J107" s="577">
        <v>19.52</v>
      </c>
      <c r="K107" s="576"/>
      <c r="L107" s="590">
        <v>1503.04</v>
      </c>
      <c r="M107" s="576"/>
      <c r="N107" s="578">
        <v>53237.68</v>
      </c>
      <c r="O107" s="519"/>
      <c r="P107" s="519"/>
      <c r="Q107" s="519"/>
      <c r="R107" s="519"/>
      <c r="S107" s="519"/>
      <c r="T107" s="519"/>
      <c r="U107" s="519"/>
      <c r="V107" s="519"/>
      <c r="W107" s="519"/>
      <c r="X107" s="519"/>
      <c r="Y107" s="519"/>
      <c r="Z107" s="519"/>
      <c r="AA107" s="519"/>
      <c r="AB107" s="519"/>
      <c r="AC107" s="519"/>
      <c r="AD107" s="519"/>
      <c r="AE107" s="519"/>
      <c r="AF107" s="554"/>
      <c r="AG107" s="562"/>
      <c r="AH107" s="519"/>
      <c r="AI107" s="519"/>
      <c r="AJ107" s="518" t="s">
        <v>74</v>
      </c>
      <c r="AK107" s="562"/>
      <c r="AL107" s="455"/>
      <c r="AM107" s="411"/>
      <c r="AN107" s="412"/>
      <c r="AO107" s="412"/>
      <c r="AP107" s="412"/>
      <c r="AQ107" s="412"/>
      <c r="AR107" s="412"/>
      <c r="AS107" s="412"/>
      <c r="AT107" s="412"/>
      <c r="AU107" s="412"/>
    </row>
    <row r="108" spans="1:47" s="4" customFormat="1" ht="15" customHeight="1" x14ac:dyDescent="0.25">
      <c r="A108" s="570"/>
      <c r="B108" s="564"/>
      <c r="C108" s="853" t="s">
        <v>75</v>
      </c>
      <c r="D108" s="853"/>
      <c r="E108" s="853"/>
      <c r="F108" s="565"/>
      <c r="G108" s="566"/>
      <c r="H108" s="566"/>
      <c r="I108" s="566"/>
      <c r="J108" s="573"/>
      <c r="K108" s="566"/>
      <c r="L108" s="589">
        <v>1503.04</v>
      </c>
      <c r="M108" s="566"/>
      <c r="N108" s="569">
        <v>53237.68</v>
      </c>
      <c r="O108" s="519"/>
      <c r="P108" s="519"/>
      <c r="Q108" s="519"/>
      <c r="R108" s="519"/>
      <c r="S108" s="519"/>
      <c r="T108" s="519"/>
      <c r="U108" s="519"/>
      <c r="V108" s="519"/>
      <c r="W108" s="519"/>
      <c r="X108" s="519"/>
      <c r="Y108" s="519"/>
      <c r="Z108" s="519"/>
      <c r="AA108" s="519"/>
      <c r="AB108" s="519"/>
      <c r="AC108" s="519"/>
      <c r="AD108" s="519"/>
      <c r="AE108" s="519"/>
      <c r="AF108" s="554"/>
      <c r="AG108" s="562"/>
      <c r="AH108" s="519"/>
      <c r="AI108" s="518" t="s">
        <v>75</v>
      </c>
      <c r="AJ108" s="519"/>
      <c r="AK108" s="562"/>
      <c r="AL108" s="455"/>
      <c r="AM108" s="411"/>
      <c r="AN108" s="412"/>
      <c r="AO108" s="412"/>
      <c r="AP108" s="412"/>
      <c r="AQ108" s="412"/>
      <c r="AR108" s="412"/>
      <c r="AS108" s="412"/>
      <c r="AT108" s="412"/>
      <c r="AU108" s="412"/>
    </row>
    <row r="109" spans="1:47" s="4" customFormat="1" ht="15" customHeight="1" x14ac:dyDescent="0.25">
      <c r="A109" s="570"/>
      <c r="B109" s="564" t="s">
        <v>750</v>
      </c>
      <c r="C109" s="853" t="s">
        <v>751</v>
      </c>
      <c r="D109" s="853"/>
      <c r="E109" s="853"/>
      <c r="F109" s="565" t="s">
        <v>78</v>
      </c>
      <c r="G109" s="572">
        <v>74</v>
      </c>
      <c r="H109" s="566"/>
      <c r="I109" s="572">
        <v>74</v>
      </c>
      <c r="J109" s="573"/>
      <c r="K109" s="566"/>
      <c r="L109" s="589">
        <v>1112.25</v>
      </c>
      <c r="M109" s="566"/>
      <c r="N109" s="569">
        <v>39395.879999999997</v>
      </c>
      <c r="O109" s="519"/>
      <c r="P109" s="519"/>
      <c r="Q109" s="519"/>
      <c r="R109" s="519"/>
      <c r="S109" s="519"/>
      <c r="T109" s="519"/>
      <c r="U109" s="519"/>
      <c r="V109" s="519"/>
      <c r="W109" s="519"/>
      <c r="X109" s="519"/>
      <c r="Y109" s="519"/>
      <c r="Z109" s="519"/>
      <c r="AA109" s="519"/>
      <c r="AB109" s="519"/>
      <c r="AC109" s="519"/>
      <c r="AD109" s="519"/>
      <c r="AE109" s="519"/>
      <c r="AF109" s="554"/>
      <c r="AG109" s="562"/>
      <c r="AH109" s="519"/>
      <c r="AI109" s="518" t="s">
        <v>751</v>
      </c>
      <c r="AJ109" s="519"/>
      <c r="AK109" s="562"/>
      <c r="AL109" s="455"/>
      <c r="AM109" s="411"/>
      <c r="AN109" s="412"/>
      <c r="AO109" s="412"/>
      <c r="AP109" s="412"/>
      <c r="AQ109" s="412"/>
      <c r="AR109" s="412"/>
      <c r="AS109" s="412"/>
      <c r="AT109" s="412"/>
      <c r="AU109" s="412"/>
    </row>
    <row r="110" spans="1:47" s="4" customFormat="1" ht="15" customHeight="1" x14ac:dyDescent="0.25">
      <c r="A110" s="570"/>
      <c r="B110" s="564" t="s">
        <v>752</v>
      </c>
      <c r="C110" s="853" t="s">
        <v>753</v>
      </c>
      <c r="D110" s="853"/>
      <c r="E110" s="853"/>
      <c r="F110" s="565" t="s">
        <v>78</v>
      </c>
      <c r="G110" s="572">
        <v>36</v>
      </c>
      <c r="H110" s="566"/>
      <c r="I110" s="572">
        <v>36</v>
      </c>
      <c r="J110" s="573"/>
      <c r="K110" s="566"/>
      <c r="L110" s="567">
        <v>541.09</v>
      </c>
      <c r="M110" s="566"/>
      <c r="N110" s="569">
        <v>19165.560000000001</v>
      </c>
      <c r="O110" s="519"/>
      <c r="P110" s="519"/>
      <c r="Q110" s="519"/>
      <c r="R110" s="519"/>
      <c r="S110" s="519"/>
      <c r="T110" s="519"/>
      <c r="U110" s="519"/>
      <c r="V110" s="519"/>
      <c r="W110" s="519"/>
      <c r="X110" s="519"/>
      <c r="Y110" s="519"/>
      <c r="Z110" s="519"/>
      <c r="AA110" s="519"/>
      <c r="AB110" s="519"/>
      <c r="AC110" s="519"/>
      <c r="AD110" s="519"/>
      <c r="AE110" s="519"/>
      <c r="AF110" s="554"/>
      <c r="AG110" s="562"/>
      <c r="AH110" s="519"/>
      <c r="AI110" s="518" t="s">
        <v>753</v>
      </c>
      <c r="AJ110" s="519"/>
      <c r="AK110" s="562"/>
      <c r="AL110" s="455"/>
      <c r="AM110" s="411"/>
      <c r="AN110" s="412"/>
      <c r="AO110" s="412"/>
      <c r="AP110" s="412"/>
      <c r="AQ110" s="412"/>
      <c r="AR110" s="412"/>
      <c r="AS110" s="412"/>
      <c r="AT110" s="412"/>
      <c r="AU110" s="412"/>
    </row>
    <row r="111" spans="1:47" s="4" customFormat="1" ht="15" customHeight="1" x14ac:dyDescent="0.25">
      <c r="A111" s="579"/>
      <c r="B111" s="580"/>
      <c r="C111" s="847" t="s">
        <v>81</v>
      </c>
      <c r="D111" s="847"/>
      <c r="E111" s="847"/>
      <c r="F111" s="557"/>
      <c r="G111" s="558"/>
      <c r="H111" s="558"/>
      <c r="I111" s="558"/>
      <c r="J111" s="560"/>
      <c r="K111" s="558"/>
      <c r="L111" s="581">
        <v>3156.38</v>
      </c>
      <c r="M111" s="576"/>
      <c r="N111" s="582">
        <v>111799.12</v>
      </c>
      <c r="O111" s="519"/>
      <c r="P111" s="519"/>
      <c r="Q111" s="519"/>
      <c r="R111" s="519"/>
      <c r="S111" s="519"/>
      <c r="T111" s="519"/>
      <c r="U111" s="519"/>
      <c r="V111" s="519"/>
      <c r="W111" s="519"/>
      <c r="X111" s="519"/>
      <c r="Y111" s="519"/>
      <c r="Z111" s="519"/>
      <c r="AA111" s="519"/>
      <c r="AB111" s="519"/>
      <c r="AC111" s="519"/>
      <c r="AD111" s="519"/>
      <c r="AE111" s="519"/>
      <c r="AF111" s="554"/>
      <c r="AG111" s="562"/>
      <c r="AH111" s="519"/>
      <c r="AI111" s="519"/>
      <c r="AJ111" s="519"/>
      <c r="AK111" s="562" t="s">
        <v>81</v>
      </c>
      <c r="AL111" s="455"/>
      <c r="AM111" s="411"/>
      <c r="AN111" s="412"/>
      <c r="AO111" s="412"/>
      <c r="AP111" s="412"/>
      <c r="AQ111" s="412"/>
      <c r="AR111" s="412"/>
      <c r="AS111" s="412"/>
      <c r="AT111" s="412"/>
      <c r="AU111" s="412"/>
    </row>
    <row r="112" spans="1:47" s="4" customFormat="1" ht="15" customHeight="1" x14ac:dyDescent="0.25">
      <c r="A112" s="591"/>
      <c r="B112" s="592"/>
      <c r="C112" s="592"/>
      <c r="D112" s="592"/>
      <c r="E112" s="592"/>
      <c r="F112" s="593"/>
      <c r="G112" s="593"/>
      <c r="H112" s="593"/>
      <c r="I112" s="593"/>
      <c r="J112" s="594"/>
      <c r="K112" s="593"/>
      <c r="L112" s="594"/>
      <c r="M112" s="566"/>
      <c r="N112" s="594"/>
      <c r="O112" s="519"/>
      <c r="P112" s="519"/>
      <c r="Q112" s="519"/>
      <c r="R112" s="519"/>
      <c r="S112" s="519"/>
      <c r="T112" s="519"/>
      <c r="U112" s="519"/>
      <c r="V112" s="519"/>
      <c r="W112" s="519"/>
      <c r="X112" s="519"/>
      <c r="Y112" s="519"/>
      <c r="Z112" s="519"/>
      <c r="AA112" s="519"/>
      <c r="AB112" s="519"/>
      <c r="AC112" s="519"/>
      <c r="AD112" s="519"/>
      <c r="AE112" s="519"/>
      <c r="AF112" s="554"/>
      <c r="AG112" s="562"/>
      <c r="AH112" s="519"/>
      <c r="AI112" s="519"/>
      <c r="AJ112" s="519"/>
      <c r="AK112" s="562"/>
      <c r="AL112" s="455"/>
      <c r="AM112" s="411"/>
      <c r="AN112" s="412"/>
      <c r="AO112" s="412"/>
      <c r="AP112" s="412"/>
      <c r="AQ112" s="412"/>
      <c r="AR112" s="412"/>
      <c r="AS112" s="412"/>
      <c r="AT112" s="412"/>
      <c r="AU112" s="412"/>
    </row>
    <row r="113" spans="1:47" s="4" customFormat="1" ht="15" customHeight="1" x14ac:dyDescent="0.25">
      <c r="A113" s="595"/>
      <c r="B113" s="596"/>
      <c r="C113" s="847" t="s">
        <v>1658</v>
      </c>
      <c r="D113" s="847"/>
      <c r="E113" s="847"/>
      <c r="F113" s="847"/>
      <c r="G113" s="847"/>
      <c r="H113" s="847"/>
      <c r="I113" s="847"/>
      <c r="J113" s="847"/>
      <c r="K113" s="847"/>
      <c r="L113" s="597"/>
      <c r="M113" s="598"/>
      <c r="N113" s="599"/>
      <c r="O113" s="519"/>
      <c r="P113" s="519"/>
      <c r="Q113" s="519"/>
      <c r="R113" s="519"/>
      <c r="S113" s="519"/>
      <c r="T113" s="519"/>
      <c r="U113" s="519"/>
      <c r="V113" s="519"/>
      <c r="W113" s="519"/>
      <c r="X113" s="519"/>
      <c r="Y113" s="519"/>
      <c r="Z113" s="519"/>
      <c r="AA113" s="519"/>
      <c r="AB113" s="519"/>
      <c r="AC113" s="519"/>
      <c r="AD113" s="519"/>
      <c r="AE113" s="519"/>
      <c r="AF113" s="554"/>
      <c r="AG113" s="562"/>
      <c r="AH113" s="519"/>
      <c r="AI113" s="519"/>
      <c r="AJ113" s="519"/>
      <c r="AK113" s="562"/>
      <c r="AL113" s="562" t="s">
        <v>1658</v>
      </c>
      <c r="AM113" s="519"/>
      <c r="AN113" s="519"/>
      <c r="AO113" s="412"/>
      <c r="AP113" s="412"/>
      <c r="AQ113" s="412"/>
      <c r="AR113" s="412"/>
      <c r="AS113" s="412"/>
      <c r="AT113" s="412"/>
      <c r="AU113" s="412"/>
    </row>
    <row r="114" spans="1:47" s="4" customFormat="1" ht="15" customHeight="1" x14ac:dyDescent="0.25">
      <c r="A114" s="600"/>
      <c r="B114" s="564"/>
      <c r="C114" s="853" t="s">
        <v>99</v>
      </c>
      <c r="D114" s="853"/>
      <c r="E114" s="853"/>
      <c r="F114" s="853"/>
      <c r="G114" s="853"/>
      <c r="H114" s="853"/>
      <c r="I114" s="853"/>
      <c r="J114" s="853"/>
      <c r="K114" s="853"/>
      <c r="L114" s="601">
        <v>4199.1499999999996</v>
      </c>
      <c r="M114" s="602"/>
      <c r="N114" s="603"/>
      <c r="O114" s="519"/>
      <c r="P114" s="519"/>
      <c r="Q114" s="519"/>
      <c r="R114" s="519"/>
      <c r="S114" s="519"/>
      <c r="T114" s="519"/>
      <c r="U114" s="519"/>
      <c r="V114" s="519"/>
      <c r="W114" s="519"/>
      <c r="X114" s="519"/>
      <c r="Y114" s="519"/>
      <c r="Z114" s="519"/>
      <c r="AA114" s="519"/>
      <c r="AB114" s="519"/>
      <c r="AC114" s="519"/>
      <c r="AD114" s="519"/>
      <c r="AE114" s="519"/>
      <c r="AF114" s="554"/>
      <c r="AG114" s="562"/>
      <c r="AH114" s="519"/>
      <c r="AI114" s="519"/>
      <c r="AJ114" s="519"/>
      <c r="AK114" s="562"/>
      <c r="AL114" s="562"/>
      <c r="AM114" s="518" t="s">
        <v>99</v>
      </c>
      <c r="AN114" s="519"/>
      <c r="AO114" s="412"/>
      <c r="AP114" s="412"/>
      <c r="AQ114" s="412"/>
      <c r="AR114" s="412"/>
      <c r="AS114" s="412"/>
      <c r="AT114" s="412"/>
      <c r="AU114" s="412"/>
    </row>
    <row r="115" spans="1:47" s="4" customFormat="1" ht="15" customHeight="1" x14ac:dyDescent="0.25">
      <c r="A115" s="600"/>
      <c r="B115" s="564"/>
      <c r="C115" s="853" t="s">
        <v>100</v>
      </c>
      <c r="D115" s="853"/>
      <c r="E115" s="853"/>
      <c r="F115" s="853"/>
      <c r="G115" s="853"/>
      <c r="H115" s="853"/>
      <c r="I115" s="853"/>
      <c r="J115" s="853"/>
      <c r="K115" s="853"/>
      <c r="L115" s="604"/>
      <c r="M115" s="602"/>
      <c r="N115" s="603"/>
      <c r="O115" s="519"/>
      <c r="P115" s="519"/>
      <c r="Q115" s="519"/>
      <c r="R115" s="519"/>
      <c r="S115" s="519"/>
      <c r="T115" s="519"/>
      <c r="U115" s="519"/>
      <c r="V115" s="519"/>
      <c r="W115" s="519"/>
      <c r="X115" s="519"/>
      <c r="Y115" s="519"/>
      <c r="Z115" s="519"/>
      <c r="AA115" s="519"/>
      <c r="AB115" s="519"/>
      <c r="AC115" s="519"/>
      <c r="AD115" s="519"/>
      <c r="AE115" s="519"/>
      <c r="AF115" s="554"/>
      <c r="AG115" s="562"/>
      <c r="AH115" s="519"/>
      <c r="AI115" s="519"/>
      <c r="AJ115" s="519"/>
      <c r="AK115" s="562"/>
      <c r="AL115" s="562"/>
      <c r="AM115" s="518" t="s">
        <v>100</v>
      </c>
      <c r="AN115" s="519"/>
      <c r="AO115" s="412"/>
      <c r="AP115" s="412"/>
      <c r="AQ115" s="412"/>
      <c r="AR115" s="412"/>
      <c r="AS115" s="412"/>
      <c r="AT115" s="412"/>
      <c r="AU115" s="412"/>
    </row>
    <row r="116" spans="1:47" s="4" customFormat="1" ht="15" customHeight="1" x14ac:dyDescent="0.25">
      <c r="A116" s="600"/>
      <c r="B116" s="564"/>
      <c r="C116" s="853" t="s">
        <v>101</v>
      </c>
      <c r="D116" s="853"/>
      <c r="E116" s="853"/>
      <c r="F116" s="853"/>
      <c r="G116" s="853"/>
      <c r="H116" s="853"/>
      <c r="I116" s="853"/>
      <c r="J116" s="853"/>
      <c r="K116" s="853"/>
      <c r="L116" s="601">
        <v>4199.1499999999996</v>
      </c>
      <c r="M116" s="602"/>
      <c r="N116" s="603"/>
      <c r="O116" s="519"/>
      <c r="P116" s="519"/>
      <c r="Q116" s="519"/>
      <c r="R116" s="519"/>
      <c r="S116" s="519"/>
      <c r="T116" s="519"/>
      <c r="U116" s="519"/>
      <c r="V116" s="519"/>
      <c r="W116" s="519"/>
      <c r="X116" s="519"/>
      <c r="Y116" s="519"/>
      <c r="Z116" s="519"/>
      <c r="AA116" s="519"/>
      <c r="AB116" s="519"/>
      <c r="AC116" s="519"/>
      <c r="AD116" s="519"/>
      <c r="AE116" s="519"/>
      <c r="AF116" s="554"/>
      <c r="AG116" s="562"/>
      <c r="AH116" s="519"/>
      <c r="AI116" s="519"/>
      <c r="AJ116" s="519"/>
      <c r="AK116" s="562"/>
      <c r="AL116" s="562"/>
      <c r="AM116" s="518" t="s">
        <v>101</v>
      </c>
      <c r="AN116" s="519"/>
      <c r="AO116" s="412"/>
      <c r="AP116" s="412"/>
      <c r="AQ116" s="412"/>
      <c r="AR116" s="412"/>
      <c r="AS116" s="412"/>
      <c r="AT116" s="412"/>
      <c r="AU116" s="412"/>
    </row>
    <row r="117" spans="1:47" s="4" customFormat="1" ht="15" customHeight="1" x14ac:dyDescent="0.25">
      <c r="A117" s="600"/>
      <c r="B117" s="564"/>
      <c r="C117" s="853" t="s">
        <v>759</v>
      </c>
      <c r="D117" s="853"/>
      <c r="E117" s="853"/>
      <c r="F117" s="853"/>
      <c r="G117" s="853"/>
      <c r="H117" s="853"/>
      <c r="I117" s="853"/>
      <c r="J117" s="853"/>
      <c r="K117" s="853"/>
      <c r="L117" s="601">
        <v>8818.23</v>
      </c>
      <c r="M117" s="602"/>
      <c r="N117" s="603"/>
      <c r="O117" s="519"/>
      <c r="P117" s="519"/>
      <c r="Q117" s="519"/>
      <c r="R117" s="519"/>
      <c r="S117" s="519"/>
      <c r="T117" s="519"/>
      <c r="U117" s="519"/>
      <c r="V117" s="519"/>
      <c r="W117" s="519"/>
      <c r="X117" s="519"/>
      <c r="Y117" s="519"/>
      <c r="Z117" s="519"/>
      <c r="AA117" s="519"/>
      <c r="AB117" s="519"/>
      <c r="AC117" s="519"/>
      <c r="AD117" s="519"/>
      <c r="AE117" s="519"/>
      <c r="AF117" s="554"/>
      <c r="AG117" s="562"/>
      <c r="AH117" s="519"/>
      <c r="AI117" s="519"/>
      <c r="AJ117" s="519"/>
      <c r="AK117" s="562"/>
      <c r="AL117" s="562"/>
      <c r="AM117" s="518" t="s">
        <v>759</v>
      </c>
      <c r="AN117" s="519"/>
      <c r="AO117" s="412"/>
      <c r="AP117" s="412"/>
      <c r="AQ117" s="412"/>
      <c r="AR117" s="412"/>
      <c r="AS117" s="412"/>
      <c r="AT117" s="412"/>
      <c r="AU117" s="412"/>
    </row>
    <row r="118" spans="1:47" s="4" customFormat="1" ht="15" customHeight="1" x14ac:dyDescent="0.25">
      <c r="A118" s="600"/>
      <c r="B118" s="564"/>
      <c r="C118" s="853" t="s">
        <v>760</v>
      </c>
      <c r="D118" s="853"/>
      <c r="E118" s="853"/>
      <c r="F118" s="853"/>
      <c r="G118" s="853"/>
      <c r="H118" s="853"/>
      <c r="I118" s="853"/>
      <c r="J118" s="853"/>
      <c r="K118" s="853"/>
      <c r="L118" s="601">
        <v>8818.23</v>
      </c>
      <c r="M118" s="602"/>
      <c r="N118" s="603"/>
      <c r="O118" s="519"/>
      <c r="P118" s="519"/>
      <c r="Q118" s="519"/>
      <c r="R118" s="519"/>
      <c r="S118" s="519"/>
      <c r="T118" s="519"/>
      <c r="U118" s="519"/>
      <c r="V118" s="519"/>
      <c r="W118" s="519"/>
      <c r="X118" s="519"/>
      <c r="Y118" s="519"/>
      <c r="Z118" s="519"/>
      <c r="AA118" s="519"/>
      <c r="AB118" s="519"/>
      <c r="AC118" s="519"/>
      <c r="AD118" s="519"/>
      <c r="AE118" s="519"/>
      <c r="AF118" s="554"/>
      <c r="AG118" s="562"/>
      <c r="AH118" s="519"/>
      <c r="AI118" s="519"/>
      <c r="AJ118" s="519"/>
      <c r="AK118" s="562"/>
      <c r="AL118" s="562"/>
      <c r="AM118" s="518" t="s">
        <v>760</v>
      </c>
      <c r="AN118" s="519"/>
      <c r="AO118" s="412"/>
      <c r="AP118" s="412"/>
      <c r="AQ118" s="412"/>
      <c r="AR118" s="412"/>
      <c r="AS118" s="412"/>
      <c r="AT118" s="412"/>
      <c r="AU118" s="412"/>
    </row>
    <row r="119" spans="1:47" s="4" customFormat="1" ht="15" customHeight="1" x14ac:dyDescent="0.25">
      <c r="A119" s="600"/>
      <c r="B119" s="564"/>
      <c r="C119" s="853" t="s">
        <v>229</v>
      </c>
      <c r="D119" s="853"/>
      <c r="E119" s="853"/>
      <c r="F119" s="853"/>
      <c r="G119" s="853"/>
      <c r="H119" s="853"/>
      <c r="I119" s="853"/>
      <c r="J119" s="853"/>
      <c r="K119" s="853"/>
      <c r="L119" s="604"/>
      <c r="M119" s="602"/>
      <c r="N119" s="603"/>
      <c r="O119" s="519"/>
      <c r="P119" s="519"/>
      <c r="Q119" s="519"/>
      <c r="R119" s="519"/>
      <c r="S119" s="519"/>
      <c r="T119" s="519"/>
      <c r="U119" s="519"/>
      <c r="V119" s="519"/>
      <c r="W119" s="519"/>
      <c r="X119" s="519"/>
      <c r="Y119" s="519"/>
      <c r="Z119" s="519"/>
      <c r="AA119" s="519"/>
      <c r="AB119" s="519"/>
      <c r="AC119" s="519"/>
      <c r="AD119" s="519"/>
      <c r="AE119" s="519"/>
      <c r="AF119" s="554"/>
      <c r="AG119" s="562"/>
      <c r="AH119" s="519"/>
      <c r="AI119" s="519"/>
      <c r="AJ119" s="519"/>
      <c r="AK119" s="562"/>
      <c r="AL119" s="562"/>
      <c r="AM119" s="518" t="s">
        <v>229</v>
      </c>
      <c r="AN119" s="519"/>
      <c r="AO119" s="412"/>
      <c r="AP119" s="412"/>
      <c r="AQ119" s="412"/>
      <c r="AR119" s="412"/>
      <c r="AS119" s="412"/>
      <c r="AT119" s="412"/>
      <c r="AU119" s="412"/>
    </row>
    <row r="120" spans="1:47" s="4" customFormat="1" ht="23.25" customHeight="1" x14ac:dyDescent="0.25">
      <c r="A120" s="600"/>
      <c r="B120" s="564"/>
      <c r="C120" s="853" t="s">
        <v>230</v>
      </c>
      <c r="D120" s="853"/>
      <c r="E120" s="853"/>
      <c r="F120" s="853"/>
      <c r="G120" s="853"/>
      <c r="H120" s="853"/>
      <c r="I120" s="853"/>
      <c r="J120" s="853"/>
      <c r="K120" s="853"/>
      <c r="L120" s="601">
        <v>4199.1499999999996</v>
      </c>
      <c r="M120" s="602"/>
      <c r="N120" s="603"/>
      <c r="O120" s="519"/>
      <c r="P120" s="519"/>
      <c r="Q120" s="519"/>
      <c r="R120" s="519"/>
      <c r="S120" s="519"/>
      <c r="T120" s="519"/>
      <c r="U120" s="519"/>
      <c r="V120" s="519"/>
      <c r="W120" s="519"/>
      <c r="X120" s="519"/>
      <c r="Y120" s="519"/>
      <c r="Z120" s="519"/>
      <c r="AA120" s="519"/>
      <c r="AB120" s="519"/>
      <c r="AC120" s="519"/>
      <c r="AD120" s="519"/>
      <c r="AE120" s="519"/>
      <c r="AF120" s="554"/>
      <c r="AG120" s="562"/>
      <c r="AH120" s="519"/>
      <c r="AI120" s="519"/>
      <c r="AJ120" s="519"/>
      <c r="AK120" s="562"/>
      <c r="AL120" s="562"/>
      <c r="AM120" s="518" t="s">
        <v>230</v>
      </c>
      <c r="AN120" s="519"/>
      <c r="AO120" s="412"/>
      <c r="AP120" s="412"/>
      <c r="AQ120" s="412"/>
      <c r="AR120" s="412"/>
      <c r="AS120" s="412"/>
      <c r="AT120" s="412"/>
      <c r="AU120" s="412"/>
    </row>
    <row r="121" spans="1:47" s="4" customFormat="1" ht="15" x14ac:dyDescent="0.25">
      <c r="A121" s="600"/>
      <c r="B121" s="564"/>
      <c r="C121" s="853" t="s">
        <v>234</v>
      </c>
      <c r="D121" s="853"/>
      <c r="E121" s="853"/>
      <c r="F121" s="853"/>
      <c r="G121" s="853"/>
      <c r="H121" s="853"/>
      <c r="I121" s="853"/>
      <c r="J121" s="853"/>
      <c r="K121" s="853"/>
      <c r="L121" s="601">
        <v>3107.38</v>
      </c>
      <c r="M121" s="602"/>
      <c r="N121" s="603"/>
      <c r="O121" s="519"/>
      <c r="P121" s="519"/>
      <c r="Q121" s="519"/>
      <c r="R121" s="519"/>
      <c r="S121" s="519"/>
      <c r="T121" s="519"/>
      <c r="U121" s="519"/>
      <c r="V121" s="519"/>
      <c r="W121" s="519"/>
      <c r="X121" s="519"/>
      <c r="Y121" s="519"/>
      <c r="Z121" s="519"/>
      <c r="AA121" s="519"/>
      <c r="AB121" s="519"/>
      <c r="AC121" s="519"/>
      <c r="AD121" s="519"/>
      <c r="AE121" s="519"/>
      <c r="AF121" s="554"/>
      <c r="AG121" s="562"/>
      <c r="AH121" s="519"/>
      <c r="AI121" s="519"/>
      <c r="AJ121" s="519"/>
      <c r="AK121" s="562"/>
      <c r="AL121" s="562"/>
      <c r="AM121" s="518" t="s">
        <v>234</v>
      </c>
      <c r="AN121" s="519"/>
      <c r="AO121" s="412"/>
      <c r="AP121" s="412"/>
      <c r="AQ121" s="412"/>
      <c r="AR121" s="412"/>
      <c r="AS121" s="412"/>
      <c r="AT121" s="412"/>
      <c r="AU121" s="412"/>
    </row>
    <row r="122" spans="1:47" s="4" customFormat="1" ht="15" x14ac:dyDescent="0.25">
      <c r="A122" s="600"/>
      <c r="B122" s="564"/>
      <c r="C122" s="853" t="s">
        <v>235</v>
      </c>
      <c r="D122" s="853"/>
      <c r="E122" s="853"/>
      <c r="F122" s="853"/>
      <c r="G122" s="853"/>
      <c r="H122" s="853"/>
      <c r="I122" s="853"/>
      <c r="J122" s="853"/>
      <c r="K122" s="853"/>
      <c r="L122" s="601">
        <v>1511.7</v>
      </c>
      <c r="M122" s="602"/>
      <c r="N122" s="603"/>
      <c r="O122" s="519"/>
      <c r="P122" s="519"/>
      <c r="Q122" s="519"/>
      <c r="R122" s="519"/>
      <c r="S122" s="519"/>
      <c r="T122" s="519"/>
      <c r="U122" s="519"/>
      <c r="V122" s="519"/>
      <c r="W122" s="519"/>
      <c r="X122" s="519"/>
      <c r="Y122" s="519"/>
      <c r="Z122" s="519"/>
      <c r="AA122" s="519"/>
      <c r="AB122" s="519"/>
      <c r="AC122" s="519"/>
      <c r="AD122" s="519"/>
      <c r="AE122" s="519"/>
      <c r="AF122" s="554"/>
      <c r="AG122" s="562"/>
      <c r="AH122" s="519"/>
      <c r="AI122" s="519"/>
      <c r="AJ122" s="519"/>
      <c r="AK122" s="562"/>
      <c r="AL122" s="562"/>
      <c r="AM122" s="518" t="s">
        <v>235</v>
      </c>
      <c r="AN122" s="519"/>
      <c r="AO122" s="412"/>
      <c r="AP122" s="412"/>
      <c r="AQ122" s="412"/>
      <c r="AR122" s="412"/>
      <c r="AS122" s="412"/>
      <c r="AT122" s="412"/>
      <c r="AU122" s="412"/>
    </row>
    <row r="123" spans="1:47" s="4" customFormat="1" ht="15" customHeight="1" x14ac:dyDescent="0.25">
      <c r="A123" s="600"/>
      <c r="B123" s="564"/>
      <c r="C123" s="853" t="s">
        <v>110</v>
      </c>
      <c r="D123" s="853"/>
      <c r="E123" s="853"/>
      <c r="F123" s="853"/>
      <c r="G123" s="853"/>
      <c r="H123" s="853"/>
      <c r="I123" s="853"/>
      <c r="J123" s="853"/>
      <c r="K123" s="853"/>
      <c r="L123" s="601">
        <v>4199.1499999999996</v>
      </c>
      <c r="M123" s="602"/>
      <c r="N123" s="603"/>
      <c r="O123" s="519"/>
      <c r="P123" s="519"/>
      <c r="Q123" s="519"/>
      <c r="R123" s="519"/>
      <c r="S123" s="519"/>
      <c r="T123" s="519"/>
      <c r="U123" s="519"/>
      <c r="V123" s="519"/>
      <c r="W123" s="519"/>
      <c r="X123" s="519"/>
      <c r="Y123" s="519"/>
      <c r="Z123" s="519"/>
      <c r="AA123" s="519"/>
      <c r="AB123" s="519"/>
      <c r="AC123" s="519"/>
      <c r="AD123" s="519"/>
      <c r="AE123" s="519"/>
      <c r="AF123" s="554"/>
      <c r="AG123" s="562"/>
      <c r="AH123" s="519"/>
      <c r="AI123" s="519"/>
      <c r="AJ123" s="519"/>
      <c r="AK123" s="562"/>
      <c r="AL123" s="562"/>
      <c r="AM123" s="518" t="s">
        <v>110</v>
      </c>
      <c r="AN123" s="519"/>
      <c r="AO123" s="412"/>
      <c r="AP123" s="412"/>
      <c r="AQ123" s="412"/>
      <c r="AR123" s="412"/>
      <c r="AS123" s="412"/>
      <c r="AT123" s="412"/>
      <c r="AU123" s="412"/>
    </row>
    <row r="124" spans="1:47" s="4" customFormat="1" ht="15" x14ac:dyDescent="0.25">
      <c r="A124" s="600"/>
      <c r="B124" s="564"/>
      <c r="C124" s="853" t="s">
        <v>111</v>
      </c>
      <c r="D124" s="853"/>
      <c r="E124" s="853"/>
      <c r="F124" s="853"/>
      <c r="G124" s="853"/>
      <c r="H124" s="853"/>
      <c r="I124" s="853"/>
      <c r="J124" s="853"/>
      <c r="K124" s="853"/>
      <c r="L124" s="601">
        <v>3107.38</v>
      </c>
      <c r="M124" s="602"/>
      <c r="N124" s="603"/>
      <c r="O124" s="519"/>
      <c r="P124" s="519"/>
      <c r="Q124" s="519"/>
      <c r="R124" s="519"/>
      <c r="S124" s="519"/>
      <c r="T124" s="519"/>
      <c r="U124" s="519"/>
      <c r="V124" s="519"/>
      <c r="W124" s="519"/>
      <c r="X124" s="519"/>
      <c r="Y124" s="519"/>
      <c r="Z124" s="519"/>
      <c r="AA124" s="519"/>
      <c r="AB124" s="519"/>
      <c r="AC124" s="519"/>
      <c r="AD124" s="519"/>
      <c r="AE124" s="519"/>
      <c r="AF124" s="554"/>
      <c r="AG124" s="562"/>
      <c r="AH124" s="519"/>
      <c r="AI124" s="519"/>
      <c r="AJ124" s="519"/>
      <c r="AK124" s="562"/>
      <c r="AL124" s="562"/>
      <c r="AM124" s="518" t="s">
        <v>111</v>
      </c>
      <c r="AN124" s="519"/>
      <c r="AO124" s="412"/>
      <c r="AP124" s="412"/>
      <c r="AQ124" s="412"/>
      <c r="AR124" s="412"/>
      <c r="AS124" s="412"/>
      <c r="AT124" s="412"/>
      <c r="AU124" s="412"/>
    </row>
    <row r="125" spans="1:47" s="4" customFormat="1" ht="23.25" customHeight="1" x14ac:dyDescent="0.25">
      <c r="A125" s="600"/>
      <c r="B125" s="564"/>
      <c r="C125" s="853" t="s">
        <v>112</v>
      </c>
      <c r="D125" s="853"/>
      <c r="E125" s="853"/>
      <c r="F125" s="853"/>
      <c r="G125" s="853"/>
      <c r="H125" s="853"/>
      <c r="I125" s="853"/>
      <c r="J125" s="853"/>
      <c r="K125" s="853"/>
      <c r="L125" s="601">
        <v>1511.7</v>
      </c>
      <c r="M125" s="602"/>
      <c r="N125" s="603"/>
      <c r="O125" s="519"/>
      <c r="P125" s="519"/>
      <c r="Q125" s="519"/>
      <c r="R125" s="519"/>
      <c r="S125" s="519"/>
      <c r="T125" s="519"/>
      <c r="U125" s="519"/>
      <c r="V125" s="519"/>
      <c r="W125" s="519"/>
      <c r="X125" s="519"/>
      <c r="Y125" s="519"/>
      <c r="Z125" s="519"/>
      <c r="AA125" s="519"/>
      <c r="AB125" s="519"/>
      <c r="AC125" s="519"/>
      <c r="AD125" s="519"/>
      <c r="AE125" s="519"/>
      <c r="AF125" s="554"/>
      <c r="AG125" s="562"/>
      <c r="AH125" s="519"/>
      <c r="AI125" s="519"/>
      <c r="AJ125" s="519"/>
      <c r="AK125" s="562"/>
      <c r="AL125" s="562"/>
      <c r="AM125" s="518" t="s">
        <v>112</v>
      </c>
      <c r="AN125" s="519"/>
      <c r="AO125" s="412"/>
      <c r="AP125" s="412"/>
      <c r="AQ125" s="412"/>
      <c r="AR125" s="412"/>
      <c r="AS125" s="412"/>
      <c r="AT125" s="412"/>
      <c r="AU125" s="412"/>
    </row>
    <row r="126" spans="1:47" s="4" customFormat="1" ht="23.25" customHeight="1" x14ac:dyDescent="0.25">
      <c r="A126" s="600"/>
      <c r="B126" s="605"/>
      <c r="C126" s="861" t="s">
        <v>1659</v>
      </c>
      <c r="D126" s="861"/>
      <c r="E126" s="861"/>
      <c r="F126" s="861"/>
      <c r="G126" s="861"/>
      <c r="H126" s="861"/>
      <c r="I126" s="861"/>
      <c r="J126" s="861"/>
      <c r="K126" s="861"/>
      <c r="L126" s="606">
        <v>8818.23</v>
      </c>
      <c r="M126" s="607"/>
      <c r="N126" s="608"/>
      <c r="O126" s="519"/>
      <c r="P126" s="519"/>
      <c r="Q126" s="519"/>
      <c r="R126" s="519"/>
      <c r="S126" s="519"/>
      <c r="T126" s="519"/>
      <c r="U126" s="519"/>
      <c r="V126" s="519"/>
      <c r="W126" s="519"/>
      <c r="X126" s="519"/>
      <c r="Y126" s="519"/>
      <c r="Z126" s="519"/>
      <c r="AA126" s="519"/>
      <c r="AB126" s="519"/>
      <c r="AC126" s="519"/>
      <c r="AD126" s="519"/>
      <c r="AE126" s="519"/>
      <c r="AF126" s="554"/>
      <c r="AG126" s="562"/>
      <c r="AH126" s="519"/>
      <c r="AI126" s="519"/>
      <c r="AJ126" s="519"/>
      <c r="AK126" s="562"/>
      <c r="AL126" s="562"/>
      <c r="AM126" s="519"/>
      <c r="AN126" s="562" t="s">
        <v>1659</v>
      </c>
      <c r="AO126" s="412"/>
      <c r="AP126" s="412"/>
      <c r="AQ126" s="412"/>
      <c r="AR126" s="412"/>
      <c r="AS126" s="412"/>
      <c r="AT126" s="412"/>
      <c r="AU126" s="412"/>
    </row>
    <row r="127" spans="1:47" s="4" customFormat="1" ht="15" customHeight="1" x14ac:dyDescent="0.25">
      <c r="A127" s="865" t="s">
        <v>1660</v>
      </c>
      <c r="B127" s="866"/>
      <c r="C127" s="866"/>
      <c r="D127" s="866"/>
      <c r="E127" s="866"/>
      <c r="F127" s="866"/>
      <c r="G127" s="866"/>
      <c r="H127" s="866"/>
      <c r="I127" s="866"/>
      <c r="J127" s="866"/>
      <c r="K127" s="866"/>
      <c r="L127" s="866"/>
      <c r="M127" s="866"/>
      <c r="N127" s="867"/>
      <c r="O127" s="519"/>
      <c r="P127" s="519"/>
      <c r="Q127" s="519"/>
      <c r="R127" s="519"/>
      <c r="S127" s="519"/>
      <c r="T127" s="519"/>
      <c r="U127" s="519"/>
      <c r="V127" s="519"/>
      <c r="W127" s="519"/>
      <c r="X127" s="519"/>
      <c r="Y127" s="519"/>
      <c r="Z127" s="519"/>
      <c r="AA127" s="519"/>
      <c r="AB127" s="519"/>
      <c r="AC127" s="519"/>
      <c r="AD127" s="519"/>
      <c r="AE127" s="519"/>
      <c r="AF127" s="554" t="s">
        <v>1660</v>
      </c>
      <c r="AG127" s="562"/>
      <c r="AH127" s="519"/>
      <c r="AI127" s="519"/>
      <c r="AJ127" s="519"/>
      <c r="AK127" s="562"/>
      <c r="AL127" s="562"/>
      <c r="AM127" s="519"/>
      <c r="AN127" s="562"/>
      <c r="AO127" s="412"/>
      <c r="AP127" s="412"/>
      <c r="AQ127" s="412"/>
      <c r="AR127" s="412"/>
      <c r="AS127" s="412"/>
      <c r="AT127" s="412"/>
      <c r="AU127" s="412"/>
    </row>
    <row r="128" spans="1:47" s="4" customFormat="1" ht="23.25" customHeight="1" x14ac:dyDescent="0.25">
      <c r="A128" s="555" t="s">
        <v>147</v>
      </c>
      <c r="B128" s="556" t="s">
        <v>1615</v>
      </c>
      <c r="C128" s="847" t="s">
        <v>1616</v>
      </c>
      <c r="D128" s="847"/>
      <c r="E128" s="847"/>
      <c r="F128" s="557" t="s">
        <v>174</v>
      </c>
      <c r="G128" s="558">
        <v>9</v>
      </c>
      <c r="H128" s="559">
        <v>1</v>
      </c>
      <c r="I128" s="559">
        <v>9</v>
      </c>
      <c r="J128" s="560"/>
      <c r="K128" s="558"/>
      <c r="L128" s="560"/>
      <c r="M128" s="558"/>
      <c r="N128" s="561"/>
      <c r="O128" s="519"/>
      <c r="P128" s="519"/>
      <c r="Q128" s="519"/>
      <c r="R128" s="519"/>
      <c r="S128" s="519"/>
      <c r="T128" s="519"/>
      <c r="U128" s="519"/>
      <c r="V128" s="519"/>
      <c r="W128" s="519"/>
      <c r="X128" s="519"/>
      <c r="Y128" s="519"/>
      <c r="Z128" s="519"/>
      <c r="AA128" s="519"/>
      <c r="AB128" s="519"/>
      <c r="AC128" s="519"/>
      <c r="AD128" s="519"/>
      <c r="AE128" s="519"/>
      <c r="AF128" s="554"/>
      <c r="AG128" s="562" t="s">
        <v>1616</v>
      </c>
      <c r="AH128" s="519"/>
      <c r="AI128" s="519"/>
      <c r="AJ128" s="519"/>
      <c r="AK128" s="562"/>
      <c r="AL128" s="562"/>
      <c r="AM128" s="519"/>
      <c r="AN128" s="562"/>
      <c r="AO128" s="412"/>
      <c r="AP128" s="412"/>
      <c r="AQ128" s="412"/>
      <c r="AR128" s="412"/>
      <c r="AS128" s="412"/>
      <c r="AT128" s="412"/>
      <c r="AU128" s="412"/>
    </row>
    <row r="129" spans="1:47" s="4" customFormat="1" ht="15" x14ac:dyDescent="0.25">
      <c r="A129" s="563"/>
      <c r="B129" s="564" t="s">
        <v>60</v>
      </c>
      <c r="C129" s="853" t="s">
        <v>66</v>
      </c>
      <c r="D129" s="853"/>
      <c r="E129" s="853"/>
      <c r="F129" s="565"/>
      <c r="G129" s="566"/>
      <c r="H129" s="566"/>
      <c r="I129" s="566"/>
      <c r="J129" s="567">
        <v>65.94</v>
      </c>
      <c r="K129" s="566"/>
      <c r="L129" s="567">
        <v>593.46</v>
      </c>
      <c r="M129" s="568">
        <v>35.42</v>
      </c>
      <c r="N129" s="569">
        <v>21020.35</v>
      </c>
      <c r="O129" s="519"/>
      <c r="P129" s="519"/>
      <c r="Q129" s="519"/>
      <c r="R129" s="519"/>
      <c r="S129" s="519"/>
      <c r="T129" s="519"/>
      <c r="U129" s="519"/>
      <c r="V129" s="519"/>
      <c r="W129" s="519"/>
      <c r="X129" s="519"/>
      <c r="Y129" s="519"/>
      <c r="Z129" s="519"/>
      <c r="AA129" s="519"/>
      <c r="AB129" s="519"/>
      <c r="AC129" s="519"/>
      <c r="AD129" s="519"/>
      <c r="AE129" s="519"/>
      <c r="AF129" s="554"/>
      <c r="AG129" s="562"/>
      <c r="AH129" s="518" t="s">
        <v>66</v>
      </c>
      <c r="AI129" s="519"/>
      <c r="AJ129" s="519"/>
      <c r="AK129" s="562"/>
      <c r="AL129" s="562"/>
      <c r="AM129" s="519"/>
      <c r="AN129" s="562"/>
      <c r="AO129" s="412"/>
      <c r="AP129" s="412"/>
      <c r="AQ129" s="412"/>
      <c r="AR129" s="412"/>
      <c r="AS129" s="412"/>
      <c r="AT129" s="412"/>
      <c r="AU129" s="412"/>
    </row>
    <row r="130" spans="1:47" s="4" customFormat="1" ht="15" x14ac:dyDescent="0.25">
      <c r="A130" s="570"/>
      <c r="B130" s="564"/>
      <c r="C130" s="853" t="s">
        <v>71</v>
      </c>
      <c r="D130" s="853"/>
      <c r="E130" s="853"/>
      <c r="F130" s="565" t="s">
        <v>72</v>
      </c>
      <c r="G130" s="571">
        <v>5.4</v>
      </c>
      <c r="H130" s="566"/>
      <c r="I130" s="571">
        <v>48.6</v>
      </c>
      <c r="J130" s="573"/>
      <c r="K130" s="566"/>
      <c r="L130" s="573"/>
      <c r="M130" s="566"/>
      <c r="N130" s="574"/>
      <c r="O130" s="519"/>
      <c r="P130" s="519"/>
      <c r="Q130" s="519"/>
      <c r="R130" s="519"/>
      <c r="S130" s="519"/>
      <c r="T130" s="519"/>
      <c r="U130" s="519"/>
      <c r="V130" s="519"/>
      <c r="W130" s="519"/>
      <c r="X130" s="519"/>
      <c r="Y130" s="519"/>
      <c r="Z130" s="519"/>
      <c r="AA130" s="519"/>
      <c r="AB130" s="519"/>
      <c r="AC130" s="519"/>
      <c r="AD130" s="519"/>
      <c r="AE130" s="519"/>
      <c r="AF130" s="554"/>
      <c r="AG130" s="562"/>
      <c r="AH130" s="519"/>
      <c r="AI130" s="518" t="s">
        <v>71</v>
      </c>
      <c r="AJ130" s="519"/>
      <c r="AK130" s="562"/>
      <c r="AL130" s="562"/>
      <c r="AM130" s="519"/>
      <c r="AN130" s="562"/>
      <c r="AO130" s="412"/>
      <c r="AP130" s="412"/>
      <c r="AQ130" s="412"/>
      <c r="AR130" s="412"/>
      <c r="AS130" s="412"/>
      <c r="AT130" s="412"/>
      <c r="AU130" s="412"/>
    </row>
    <row r="131" spans="1:47" s="4" customFormat="1" ht="15" customHeight="1" x14ac:dyDescent="0.25">
      <c r="A131" s="563"/>
      <c r="B131" s="564"/>
      <c r="C131" s="854" t="s">
        <v>74</v>
      </c>
      <c r="D131" s="854"/>
      <c r="E131" s="854"/>
      <c r="F131" s="575"/>
      <c r="G131" s="576"/>
      <c r="H131" s="576"/>
      <c r="I131" s="576"/>
      <c r="J131" s="577">
        <v>65.94</v>
      </c>
      <c r="K131" s="576"/>
      <c r="L131" s="577">
        <v>593.46</v>
      </c>
      <c r="M131" s="576"/>
      <c r="N131" s="578">
        <v>21020.35</v>
      </c>
      <c r="O131" s="519"/>
      <c r="P131" s="519"/>
      <c r="Q131" s="519"/>
      <c r="R131" s="519"/>
      <c r="S131" s="519"/>
      <c r="T131" s="519"/>
      <c r="U131" s="519"/>
      <c r="V131" s="519"/>
      <c r="W131" s="519"/>
      <c r="X131" s="519"/>
      <c r="Y131" s="519"/>
      <c r="Z131" s="519"/>
      <c r="AA131" s="519"/>
      <c r="AB131" s="519"/>
      <c r="AC131" s="519"/>
      <c r="AD131" s="519"/>
      <c r="AE131" s="519"/>
      <c r="AF131" s="554"/>
      <c r="AG131" s="562"/>
      <c r="AH131" s="519"/>
      <c r="AI131" s="519"/>
      <c r="AJ131" s="518" t="s">
        <v>74</v>
      </c>
      <c r="AK131" s="562"/>
      <c r="AL131" s="562"/>
      <c r="AM131" s="519"/>
      <c r="AN131" s="562"/>
      <c r="AO131" s="412"/>
      <c r="AP131" s="412"/>
      <c r="AQ131" s="412"/>
      <c r="AR131" s="412"/>
      <c r="AS131" s="412"/>
      <c r="AT131" s="412"/>
      <c r="AU131" s="412"/>
    </row>
    <row r="132" spans="1:47" s="4" customFormat="1" ht="15" x14ac:dyDescent="0.25">
      <c r="A132" s="570"/>
      <c r="B132" s="564"/>
      <c r="C132" s="853" t="s">
        <v>75</v>
      </c>
      <c r="D132" s="853"/>
      <c r="E132" s="853"/>
      <c r="F132" s="565"/>
      <c r="G132" s="566"/>
      <c r="H132" s="566"/>
      <c r="I132" s="566"/>
      <c r="J132" s="573"/>
      <c r="K132" s="566"/>
      <c r="L132" s="567">
        <v>593.46</v>
      </c>
      <c r="M132" s="566"/>
      <c r="N132" s="569">
        <v>21020.35</v>
      </c>
      <c r="O132" s="519"/>
      <c r="P132" s="519"/>
      <c r="Q132" s="519"/>
      <c r="R132" s="519"/>
      <c r="S132" s="519"/>
      <c r="T132" s="519"/>
      <c r="U132" s="519"/>
      <c r="V132" s="519"/>
      <c r="W132" s="519"/>
      <c r="X132" s="519"/>
      <c r="Y132" s="519"/>
      <c r="Z132" s="519"/>
      <c r="AA132" s="519"/>
      <c r="AB132" s="519"/>
      <c r="AC132" s="519"/>
      <c r="AD132" s="519"/>
      <c r="AE132" s="519"/>
      <c r="AF132" s="554"/>
      <c r="AG132" s="562"/>
      <c r="AH132" s="519"/>
      <c r="AI132" s="518" t="s">
        <v>75</v>
      </c>
      <c r="AJ132" s="519"/>
      <c r="AK132" s="562"/>
      <c r="AL132" s="562"/>
      <c r="AM132" s="519"/>
      <c r="AN132" s="562"/>
      <c r="AO132" s="412"/>
      <c r="AP132" s="412"/>
      <c r="AQ132" s="412"/>
      <c r="AR132" s="412"/>
      <c r="AS132" s="412"/>
      <c r="AT132" s="412"/>
      <c r="AU132" s="412"/>
    </row>
    <row r="133" spans="1:47" s="4" customFormat="1" ht="23.25" customHeight="1" x14ac:dyDescent="0.25">
      <c r="A133" s="570"/>
      <c r="B133" s="564" t="s">
        <v>750</v>
      </c>
      <c r="C133" s="853" t="s">
        <v>751</v>
      </c>
      <c r="D133" s="853"/>
      <c r="E133" s="853"/>
      <c r="F133" s="565" t="s">
        <v>78</v>
      </c>
      <c r="G133" s="572">
        <v>74</v>
      </c>
      <c r="H133" s="566"/>
      <c r="I133" s="572">
        <v>74</v>
      </c>
      <c r="J133" s="573"/>
      <c r="K133" s="566"/>
      <c r="L133" s="567">
        <v>439.16</v>
      </c>
      <c r="M133" s="566"/>
      <c r="N133" s="569">
        <v>15555.06</v>
      </c>
      <c r="O133" s="519"/>
      <c r="P133" s="519"/>
      <c r="Q133" s="519"/>
      <c r="R133" s="519"/>
      <c r="S133" s="519"/>
      <c r="T133" s="519"/>
      <c r="U133" s="519"/>
      <c r="V133" s="519"/>
      <c r="W133" s="519"/>
      <c r="X133" s="519"/>
      <c r="Y133" s="519"/>
      <c r="Z133" s="519"/>
      <c r="AA133" s="519"/>
      <c r="AB133" s="519"/>
      <c r="AC133" s="519"/>
      <c r="AD133" s="519"/>
      <c r="AE133" s="519"/>
      <c r="AF133" s="554"/>
      <c r="AG133" s="562"/>
      <c r="AH133" s="519"/>
      <c r="AI133" s="518" t="s">
        <v>751</v>
      </c>
      <c r="AJ133" s="519"/>
      <c r="AK133" s="562"/>
      <c r="AL133" s="562"/>
      <c r="AM133" s="519"/>
      <c r="AN133" s="562"/>
      <c r="AO133" s="412"/>
      <c r="AP133" s="412"/>
      <c r="AQ133" s="412"/>
      <c r="AR133" s="412"/>
      <c r="AS133" s="412"/>
      <c r="AT133" s="412"/>
      <c r="AU133" s="412"/>
    </row>
    <row r="134" spans="1:47" s="4" customFormat="1" ht="23.25" customHeight="1" x14ac:dyDescent="0.25">
      <c r="A134" s="570"/>
      <c r="B134" s="564" t="s">
        <v>752</v>
      </c>
      <c r="C134" s="853" t="s">
        <v>753</v>
      </c>
      <c r="D134" s="853"/>
      <c r="E134" s="853"/>
      <c r="F134" s="565" t="s">
        <v>78</v>
      </c>
      <c r="G134" s="572">
        <v>36</v>
      </c>
      <c r="H134" s="566"/>
      <c r="I134" s="572">
        <v>36</v>
      </c>
      <c r="J134" s="573"/>
      <c r="K134" s="566"/>
      <c r="L134" s="567">
        <v>213.65</v>
      </c>
      <c r="M134" s="566"/>
      <c r="N134" s="569">
        <v>7567.33</v>
      </c>
      <c r="O134" s="519"/>
      <c r="P134" s="519"/>
      <c r="Q134" s="519"/>
      <c r="R134" s="519"/>
      <c r="S134" s="519"/>
      <c r="T134" s="519"/>
      <c r="U134" s="519"/>
      <c r="V134" s="519"/>
      <c r="W134" s="519"/>
      <c r="X134" s="519"/>
      <c r="Y134" s="519"/>
      <c r="Z134" s="519"/>
      <c r="AA134" s="519"/>
      <c r="AB134" s="519"/>
      <c r="AC134" s="519"/>
      <c r="AD134" s="519"/>
      <c r="AE134" s="519"/>
      <c r="AF134" s="554"/>
      <c r="AG134" s="562"/>
      <c r="AH134" s="519"/>
      <c r="AI134" s="518" t="s">
        <v>753</v>
      </c>
      <c r="AJ134" s="519"/>
      <c r="AK134" s="562"/>
      <c r="AL134" s="562"/>
      <c r="AM134" s="519"/>
      <c r="AN134" s="562"/>
      <c r="AO134" s="412"/>
      <c r="AP134" s="412"/>
      <c r="AQ134" s="412"/>
      <c r="AR134" s="412"/>
      <c r="AS134" s="412"/>
      <c r="AT134" s="412"/>
      <c r="AU134" s="412"/>
    </row>
    <row r="135" spans="1:47" s="4" customFormat="1" ht="15" customHeight="1" x14ac:dyDescent="0.25">
      <c r="A135" s="579"/>
      <c r="B135" s="580"/>
      <c r="C135" s="847" t="s">
        <v>81</v>
      </c>
      <c r="D135" s="847"/>
      <c r="E135" s="847"/>
      <c r="F135" s="557"/>
      <c r="G135" s="558"/>
      <c r="H135" s="558"/>
      <c r="I135" s="558"/>
      <c r="J135" s="560"/>
      <c r="K135" s="558"/>
      <c r="L135" s="581">
        <v>1246.27</v>
      </c>
      <c r="M135" s="576"/>
      <c r="N135" s="582">
        <v>44142.74</v>
      </c>
      <c r="O135" s="519"/>
      <c r="P135" s="519"/>
      <c r="Q135" s="519"/>
      <c r="R135" s="519"/>
      <c r="S135" s="519"/>
      <c r="T135" s="519"/>
      <c r="U135" s="519"/>
      <c r="V135" s="519"/>
      <c r="W135" s="519"/>
      <c r="X135" s="519"/>
      <c r="Y135" s="519"/>
      <c r="Z135" s="519"/>
      <c r="AA135" s="519"/>
      <c r="AB135" s="519"/>
      <c r="AC135" s="519"/>
      <c r="AD135" s="519"/>
      <c r="AE135" s="519"/>
      <c r="AF135" s="554"/>
      <c r="AG135" s="562"/>
      <c r="AH135" s="519"/>
      <c r="AI135" s="519"/>
      <c r="AJ135" s="519"/>
      <c r="AK135" s="562" t="s">
        <v>81</v>
      </c>
      <c r="AL135" s="562"/>
      <c r="AM135" s="519"/>
      <c r="AN135" s="562"/>
      <c r="AO135" s="412"/>
      <c r="AP135" s="412"/>
      <c r="AQ135" s="412"/>
      <c r="AR135" s="412"/>
      <c r="AS135" s="412"/>
      <c r="AT135" s="412"/>
      <c r="AU135" s="412"/>
    </row>
    <row r="136" spans="1:47" s="4" customFormat="1" ht="23.25" customHeight="1" x14ac:dyDescent="0.25">
      <c r="A136" s="555" t="s">
        <v>155</v>
      </c>
      <c r="B136" s="556" t="s">
        <v>1619</v>
      </c>
      <c r="C136" s="847" t="s">
        <v>1620</v>
      </c>
      <c r="D136" s="847"/>
      <c r="E136" s="847"/>
      <c r="F136" s="557" t="s">
        <v>979</v>
      </c>
      <c r="G136" s="558">
        <v>6</v>
      </c>
      <c r="H136" s="559">
        <v>1</v>
      </c>
      <c r="I136" s="559">
        <v>6</v>
      </c>
      <c r="J136" s="560"/>
      <c r="K136" s="558"/>
      <c r="L136" s="560"/>
      <c r="M136" s="558"/>
      <c r="N136" s="561"/>
      <c r="O136" s="519"/>
      <c r="P136" s="519"/>
      <c r="Q136" s="519"/>
      <c r="R136" s="519"/>
      <c r="S136" s="519"/>
      <c r="T136" s="519"/>
      <c r="U136" s="519"/>
      <c r="V136" s="519"/>
      <c r="W136" s="519"/>
      <c r="X136" s="519"/>
      <c r="Y136" s="519"/>
      <c r="Z136" s="519"/>
      <c r="AA136" s="519"/>
      <c r="AB136" s="519"/>
      <c r="AC136" s="519"/>
      <c r="AD136" s="519"/>
      <c r="AE136" s="519"/>
      <c r="AF136" s="554"/>
      <c r="AG136" s="562" t="s">
        <v>1620</v>
      </c>
      <c r="AH136" s="519"/>
      <c r="AI136" s="519"/>
      <c r="AJ136" s="519"/>
      <c r="AK136" s="562"/>
      <c r="AL136" s="562"/>
      <c r="AM136" s="519"/>
      <c r="AN136" s="562"/>
      <c r="AO136" s="412"/>
      <c r="AP136" s="412"/>
      <c r="AQ136" s="412"/>
      <c r="AR136" s="412"/>
      <c r="AS136" s="412"/>
      <c r="AT136" s="412"/>
      <c r="AU136" s="412"/>
    </row>
    <row r="137" spans="1:47" s="4" customFormat="1" ht="15" x14ac:dyDescent="0.25">
      <c r="A137" s="563"/>
      <c r="B137" s="564" t="s">
        <v>60</v>
      </c>
      <c r="C137" s="853" t="s">
        <v>66</v>
      </c>
      <c r="D137" s="853"/>
      <c r="E137" s="853"/>
      <c r="F137" s="565"/>
      <c r="G137" s="566"/>
      <c r="H137" s="566"/>
      <c r="I137" s="566"/>
      <c r="J137" s="567">
        <v>23.05</v>
      </c>
      <c r="K137" s="566"/>
      <c r="L137" s="567">
        <v>138.30000000000001</v>
      </c>
      <c r="M137" s="568">
        <v>35.42</v>
      </c>
      <c r="N137" s="569">
        <v>4898.59</v>
      </c>
      <c r="O137" s="519"/>
      <c r="P137" s="519"/>
      <c r="Q137" s="519"/>
      <c r="R137" s="519"/>
      <c r="S137" s="519"/>
      <c r="T137" s="519"/>
      <c r="U137" s="519"/>
      <c r="V137" s="519"/>
      <c r="W137" s="519"/>
      <c r="X137" s="519"/>
      <c r="Y137" s="519"/>
      <c r="Z137" s="519"/>
      <c r="AA137" s="519"/>
      <c r="AB137" s="519"/>
      <c r="AC137" s="519"/>
      <c r="AD137" s="519"/>
      <c r="AE137" s="519"/>
      <c r="AF137" s="554"/>
      <c r="AG137" s="562"/>
      <c r="AH137" s="518" t="s">
        <v>66</v>
      </c>
      <c r="AI137" s="519"/>
      <c r="AJ137" s="519"/>
      <c r="AK137" s="562"/>
      <c r="AL137" s="562"/>
      <c r="AM137" s="519"/>
      <c r="AN137" s="562"/>
      <c r="AO137" s="412"/>
      <c r="AP137" s="412"/>
      <c r="AQ137" s="412"/>
      <c r="AR137" s="412"/>
      <c r="AS137" s="412"/>
      <c r="AT137" s="412"/>
      <c r="AU137" s="412"/>
    </row>
    <row r="138" spans="1:47" s="4" customFormat="1" ht="15" x14ac:dyDescent="0.25">
      <c r="A138" s="570"/>
      <c r="B138" s="564"/>
      <c r="C138" s="853" t="s">
        <v>71</v>
      </c>
      <c r="D138" s="853"/>
      <c r="E138" s="853"/>
      <c r="F138" s="565" t="s">
        <v>72</v>
      </c>
      <c r="G138" s="571">
        <v>1.8</v>
      </c>
      <c r="H138" s="566"/>
      <c r="I138" s="571">
        <v>10.8</v>
      </c>
      <c r="J138" s="573"/>
      <c r="K138" s="566"/>
      <c r="L138" s="573"/>
      <c r="M138" s="566"/>
      <c r="N138" s="574"/>
      <c r="O138" s="519"/>
      <c r="P138" s="519"/>
      <c r="Q138" s="519"/>
      <c r="R138" s="519"/>
      <c r="S138" s="519"/>
      <c r="T138" s="519"/>
      <c r="U138" s="519"/>
      <c r="V138" s="519"/>
      <c r="W138" s="519"/>
      <c r="X138" s="519"/>
      <c r="Y138" s="519"/>
      <c r="Z138" s="519"/>
      <c r="AA138" s="519"/>
      <c r="AB138" s="519"/>
      <c r="AC138" s="519"/>
      <c r="AD138" s="519"/>
      <c r="AE138" s="519"/>
      <c r="AF138" s="554"/>
      <c r="AG138" s="562"/>
      <c r="AH138" s="519"/>
      <c r="AI138" s="518" t="s">
        <v>71</v>
      </c>
      <c r="AJ138" s="519"/>
      <c r="AK138" s="562"/>
      <c r="AL138" s="562"/>
      <c r="AM138" s="519"/>
      <c r="AN138" s="562"/>
      <c r="AO138" s="412"/>
      <c r="AP138" s="412"/>
      <c r="AQ138" s="412"/>
      <c r="AR138" s="412"/>
      <c r="AS138" s="412"/>
      <c r="AT138" s="412"/>
      <c r="AU138" s="412"/>
    </row>
    <row r="139" spans="1:47" s="4" customFormat="1" ht="15" customHeight="1" x14ac:dyDescent="0.25">
      <c r="A139" s="563"/>
      <c r="B139" s="564"/>
      <c r="C139" s="854" t="s">
        <v>74</v>
      </c>
      <c r="D139" s="854"/>
      <c r="E139" s="854"/>
      <c r="F139" s="575"/>
      <c r="G139" s="576"/>
      <c r="H139" s="576"/>
      <c r="I139" s="576"/>
      <c r="J139" s="577">
        <v>23.05</v>
      </c>
      <c r="K139" s="576"/>
      <c r="L139" s="577">
        <v>138.30000000000001</v>
      </c>
      <c r="M139" s="576"/>
      <c r="N139" s="578">
        <v>4898.59</v>
      </c>
      <c r="O139" s="519"/>
      <c r="P139" s="519"/>
      <c r="Q139" s="519"/>
      <c r="R139" s="519"/>
      <c r="S139" s="519"/>
      <c r="T139" s="519"/>
      <c r="U139" s="519"/>
      <c r="V139" s="519"/>
      <c r="W139" s="519"/>
      <c r="X139" s="519"/>
      <c r="Y139" s="519"/>
      <c r="Z139" s="519"/>
      <c r="AA139" s="519"/>
      <c r="AB139" s="519"/>
      <c r="AC139" s="519"/>
      <c r="AD139" s="519"/>
      <c r="AE139" s="519"/>
      <c r="AF139" s="554"/>
      <c r="AG139" s="562"/>
      <c r="AH139" s="519"/>
      <c r="AI139" s="519"/>
      <c r="AJ139" s="518" t="s">
        <v>74</v>
      </c>
      <c r="AK139" s="562"/>
      <c r="AL139" s="562"/>
      <c r="AM139" s="519"/>
      <c r="AN139" s="562"/>
      <c r="AO139" s="412"/>
      <c r="AP139" s="412"/>
      <c r="AQ139" s="412"/>
      <c r="AR139" s="412"/>
      <c r="AS139" s="412"/>
      <c r="AT139" s="412"/>
      <c r="AU139" s="412"/>
    </row>
    <row r="140" spans="1:47" s="4" customFormat="1" ht="15" x14ac:dyDescent="0.25">
      <c r="A140" s="570"/>
      <c r="B140" s="564"/>
      <c r="C140" s="853" t="s">
        <v>75</v>
      </c>
      <c r="D140" s="853"/>
      <c r="E140" s="853"/>
      <c r="F140" s="565"/>
      <c r="G140" s="566"/>
      <c r="H140" s="566"/>
      <c r="I140" s="566"/>
      <c r="J140" s="573"/>
      <c r="K140" s="566"/>
      <c r="L140" s="567">
        <v>138.30000000000001</v>
      </c>
      <c r="M140" s="566"/>
      <c r="N140" s="569">
        <v>4898.59</v>
      </c>
      <c r="O140" s="519"/>
      <c r="P140" s="519"/>
      <c r="Q140" s="519"/>
      <c r="R140" s="519"/>
      <c r="S140" s="519"/>
      <c r="T140" s="519"/>
      <c r="U140" s="519"/>
      <c r="V140" s="519"/>
      <c r="W140" s="519"/>
      <c r="X140" s="519"/>
      <c r="Y140" s="519"/>
      <c r="Z140" s="519"/>
      <c r="AA140" s="519"/>
      <c r="AB140" s="519"/>
      <c r="AC140" s="519"/>
      <c r="AD140" s="519"/>
      <c r="AE140" s="519"/>
      <c r="AF140" s="554"/>
      <c r="AG140" s="562"/>
      <c r="AH140" s="519"/>
      <c r="AI140" s="518" t="s">
        <v>75</v>
      </c>
      <c r="AJ140" s="519"/>
      <c r="AK140" s="562"/>
      <c r="AL140" s="562"/>
      <c r="AM140" s="519"/>
      <c r="AN140" s="562"/>
      <c r="AO140" s="412"/>
      <c r="AP140" s="412"/>
      <c r="AQ140" s="412"/>
      <c r="AR140" s="412"/>
      <c r="AS140" s="412"/>
      <c r="AT140" s="412"/>
      <c r="AU140" s="412"/>
    </row>
    <row r="141" spans="1:47" s="4" customFormat="1" ht="23.25" customHeight="1" x14ac:dyDescent="0.25">
      <c r="A141" s="570"/>
      <c r="B141" s="564" t="s">
        <v>750</v>
      </c>
      <c r="C141" s="853" t="s">
        <v>751</v>
      </c>
      <c r="D141" s="853"/>
      <c r="E141" s="853"/>
      <c r="F141" s="565" t="s">
        <v>78</v>
      </c>
      <c r="G141" s="572">
        <v>74</v>
      </c>
      <c r="H141" s="566"/>
      <c r="I141" s="572">
        <v>74</v>
      </c>
      <c r="J141" s="573"/>
      <c r="K141" s="566"/>
      <c r="L141" s="567">
        <v>102.34</v>
      </c>
      <c r="M141" s="566"/>
      <c r="N141" s="569">
        <v>3624.96</v>
      </c>
      <c r="O141" s="519"/>
      <c r="P141" s="519"/>
      <c r="Q141" s="519"/>
      <c r="R141" s="519"/>
      <c r="S141" s="519"/>
      <c r="T141" s="519"/>
      <c r="U141" s="519"/>
      <c r="V141" s="519"/>
      <c r="W141" s="519"/>
      <c r="X141" s="519"/>
      <c r="Y141" s="519"/>
      <c r="Z141" s="519"/>
      <c r="AA141" s="519"/>
      <c r="AB141" s="519"/>
      <c r="AC141" s="519"/>
      <c r="AD141" s="519"/>
      <c r="AE141" s="519"/>
      <c r="AF141" s="554"/>
      <c r="AG141" s="562"/>
      <c r="AH141" s="519"/>
      <c r="AI141" s="518" t="s">
        <v>751</v>
      </c>
      <c r="AJ141" s="519"/>
      <c r="AK141" s="562"/>
      <c r="AL141" s="562"/>
      <c r="AM141" s="519"/>
      <c r="AN141" s="562"/>
      <c r="AO141" s="412"/>
      <c r="AP141" s="412"/>
      <c r="AQ141" s="412"/>
      <c r="AR141" s="412"/>
      <c r="AS141" s="412"/>
      <c r="AT141" s="412"/>
      <c r="AU141" s="412"/>
    </row>
    <row r="142" spans="1:47" s="4" customFormat="1" ht="23.25" customHeight="1" x14ac:dyDescent="0.25">
      <c r="A142" s="570"/>
      <c r="B142" s="564" t="s">
        <v>752</v>
      </c>
      <c r="C142" s="853" t="s">
        <v>753</v>
      </c>
      <c r="D142" s="853"/>
      <c r="E142" s="853"/>
      <c r="F142" s="565" t="s">
        <v>78</v>
      </c>
      <c r="G142" s="572">
        <v>36</v>
      </c>
      <c r="H142" s="566"/>
      <c r="I142" s="572">
        <v>36</v>
      </c>
      <c r="J142" s="573"/>
      <c r="K142" s="566"/>
      <c r="L142" s="567">
        <v>49.79</v>
      </c>
      <c r="M142" s="566"/>
      <c r="N142" s="569">
        <v>1763.49</v>
      </c>
      <c r="O142" s="519"/>
      <c r="P142" s="519"/>
      <c r="Q142" s="519"/>
      <c r="R142" s="519"/>
      <c r="S142" s="519"/>
      <c r="T142" s="519"/>
      <c r="U142" s="519"/>
      <c r="V142" s="519"/>
      <c r="W142" s="519"/>
      <c r="X142" s="519"/>
      <c r="Y142" s="519"/>
      <c r="Z142" s="519"/>
      <c r="AA142" s="519"/>
      <c r="AB142" s="519"/>
      <c r="AC142" s="519"/>
      <c r="AD142" s="519"/>
      <c r="AE142" s="519"/>
      <c r="AF142" s="554"/>
      <c r="AG142" s="562"/>
      <c r="AH142" s="519"/>
      <c r="AI142" s="518" t="s">
        <v>753</v>
      </c>
      <c r="AJ142" s="519"/>
      <c r="AK142" s="562"/>
      <c r="AL142" s="562"/>
      <c r="AM142" s="519"/>
      <c r="AN142" s="562"/>
      <c r="AO142" s="412"/>
      <c r="AP142" s="412"/>
      <c r="AQ142" s="412"/>
      <c r="AR142" s="412"/>
      <c r="AS142" s="412"/>
      <c r="AT142" s="412"/>
      <c r="AU142" s="412"/>
    </row>
    <row r="143" spans="1:47" s="4" customFormat="1" ht="15" customHeight="1" x14ac:dyDescent="0.25">
      <c r="A143" s="579"/>
      <c r="B143" s="580"/>
      <c r="C143" s="847" t="s">
        <v>81</v>
      </c>
      <c r="D143" s="847"/>
      <c r="E143" s="847"/>
      <c r="F143" s="557"/>
      <c r="G143" s="558"/>
      <c r="H143" s="558"/>
      <c r="I143" s="558"/>
      <c r="J143" s="560"/>
      <c r="K143" s="558"/>
      <c r="L143" s="583">
        <v>290.43</v>
      </c>
      <c r="M143" s="576"/>
      <c r="N143" s="582">
        <v>10287.040000000001</v>
      </c>
      <c r="O143" s="519"/>
      <c r="P143" s="519"/>
      <c r="Q143" s="519"/>
      <c r="R143" s="519"/>
      <c r="S143" s="519"/>
      <c r="T143" s="519"/>
      <c r="U143" s="519"/>
      <c r="V143" s="519"/>
      <c r="W143" s="519"/>
      <c r="X143" s="519"/>
      <c r="Y143" s="519"/>
      <c r="Z143" s="519"/>
      <c r="AA143" s="519"/>
      <c r="AB143" s="519"/>
      <c r="AC143" s="519"/>
      <c r="AD143" s="519"/>
      <c r="AE143" s="519"/>
      <c r="AF143" s="554"/>
      <c r="AG143" s="562"/>
      <c r="AH143" s="519"/>
      <c r="AI143" s="519"/>
      <c r="AJ143" s="519"/>
      <c r="AK143" s="562" t="s">
        <v>81</v>
      </c>
      <c r="AL143" s="562"/>
      <c r="AM143" s="519"/>
      <c r="AN143" s="562"/>
      <c r="AO143" s="412"/>
      <c r="AP143" s="412"/>
      <c r="AQ143" s="412"/>
      <c r="AR143" s="412"/>
      <c r="AS143" s="412"/>
      <c r="AT143" s="412"/>
      <c r="AU143" s="412"/>
    </row>
    <row r="144" spans="1:47" s="4" customFormat="1" ht="33.75" customHeight="1" x14ac:dyDescent="0.25">
      <c r="A144" s="555" t="s">
        <v>158</v>
      </c>
      <c r="B144" s="556" t="s">
        <v>1621</v>
      </c>
      <c r="C144" s="847" t="s">
        <v>1622</v>
      </c>
      <c r="D144" s="847"/>
      <c r="E144" s="847"/>
      <c r="F144" s="557" t="s">
        <v>979</v>
      </c>
      <c r="G144" s="558">
        <v>1</v>
      </c>
      <c r="H144" s="559">
        <v>1</v>
      </c>
      <c r="I144" s="559">
        <v>1</v>
      </c>
      <c r="J144" s="560"/>
      <c r="K144" s="558"/>
      <c r="L144" s="560"/>
      <c r="M144" s="558"/>
      <c r="N144" s="561"/>
      <c r="O144" s="519"/>
      <c r="P144" s="519"/>
      <c r="Q144" s="519"/>
      <c r="R144" s="519"/>
      <c r="S144" s="519"/>
      <c r="T144" s="519"/>
      <c r="U144" s="519"/>
      <c r="V144" s="519"/>
      <c r="W144" s="519"/>
      <c r="X144" s="519"/>
      <c r="Y144" s="519"/>
      <c r="Z144" s="519"/>
      <c r="AA144" s="519"/>
      <c r="AB144" s="519"/>
      <c r="AC144" s="519"/>
      <c r="AD144" s="519"/>
      <c r="AE144" s="519"/>
      <c r="AF144" s="554"/>
      <c r="AG144" s="562" t="s">
        <v>1622</v>
      </c>
      <c r="AH144" s="519"/>
      <c r="AI144" s="519"/>
      <c r="AJ144" s="519"/>
      <c r="AK144" s="562"/>
      <c r="AL144" s="562"/>
      <c r="AM144" s="519"/>
      <c r="AN144" s="562"/>
      <c r="AO144" s="412"/>
      <c r="AP144" s="412"/>
      <c r="AQ144" s="412"/>
      <c r="AR144" s="412"/>
      <c r="AS144" s="412"/>
      <c r="AT144" s="412"/>
      <c r="AU144" s="412"/>
    </row>
    <row r="145" spans="1:47" s="4" customFormat="1" ht="15" x14ac:dyDescent="0.25">
      <c r="A145" s="563"/>
      <c r="B145" s="564" t="s">
        <v>60</v>
      </c>
      <c r="C145" s="853" t="s">
        <v>66</v>
      </c>
      <c r="D145" s="853"/>
      <c r="E145" s="853"/>
      <c r="F145" s="565"/>
      <c r="G145" s="566"/>
      <c r="H145" s="566"/>
      <c r="I145" s="566"/>
      <c r="J145" s="567">
        <v>12.81</v>
      </c>
      <c r="K145" s="566"/>
      <c r="L145" s="567">
        <v>12.81</v>
      </c>
      <c r="M145" s="568">
        <v>35.42</v>
      </c>
      <c r="N145" s="584">
        <v>453.73</v>
      </c>
      <c r="O145" s="519"/>
      <c r="P145" s="519"/>
      <c r="Q145" s="519"/>
      <c r="R145" s="519"/>
      <c r="S145" s="519"/>
      <c r="T145" s="519"/>
      <c r="U145" s="519"/>
      <c r="V145" s="519"/>
      <c r="W145" s="519"/>
      <c r="X145" s="519"/>
      <c r="Y145" s="519"/>
      <c r="Z145" s="519"/>
      <c r="AA145" s="519"/>
      <c r="AB145" s="519"/>
      <c r="AC145" s="519"/>
      <c r="AD145" s="519"/>
      <c r="AE145" s="519"/>
      <c r="AF145" s="554"/>
      <c r="AG145" s="562"/>
      <c r="AH145" s="518" t="s">
        <v>66</v>
      </c>
      <c r="AI145" s="519"/>
      <c r="AJ145" s="519"/>
      <c r="AK145" s="562"/>
      <c r="AL145" s="562"/>
      <c r="AM145" s="519"/>
      <c r="AN145" s="562"/>
      <c r="AO145" s="412"/>
      <c r="AP145" s="412"/>
      <c r="AQ145" s="412"/>
      <c r="AR145" s="412"/>
      <c r="AS145" s="412"/>
      <c r="AT145" s="412"/>
      <c r="AU145" s="412"/>
    </row>
    <row r="146" spans="1:47" s="4" customFormat="1" ht="15" x14ac:dyDescent="0.25">
      <c r="A146" s="570"/>
      <c r="B146" s="564"/>
      <c r="C146" s="853" t="s">
        <v>71</v>
      </c>
      <c r="D146" s="853"/>
      <c r="E146" s="853"/>
      <c r="F146" s="565" t="s">
        <v>72</v>
      </c>
      <c r="G146" s="572">
        <v>1</v>
      </c>
      <c r="H146" s="566"/>
      <c r="I146" s="572">
        <v>1</v>
      </c>
      <c r="J146" s="573"/>
      <c r="K146" s="566"/>
      <c r="L146" s="573"/>
      <c r="M146" s="566"/>
      <c r="N146" s="574"/>
      <c r="O146" s="519"/>
      <c r="P146" s="519"/>
      <c r="Q146" s="519"/>
      <c r="R146" s="519"/>
      <c r="S146" s="519"/>
      <c r="T146" s="519"/>
      <c r="U146" s="519"/>
      <c r="V146" s="519"/>
      <c r="W146" s="519"/>
      <c r="X146" s="519"/>
      <c r="Y146" s="519"/>
      <c r="Z146" s="519"/>
      <c r="AA146" s="519"/>
      <c r="AB146" s="519"/>
      <c r="AC146" s="519"/>
      <c r="AD146" s="519"/>
      <c r="AE146" s="519"/>
      <c r="AF146" s="554"/>
      <c r="AG146" s="562"/>
      <c r="AH146" s="519"/>
      <c r="AI146" s="518" t="s">
        <v>71</v>
      </c>
      <c r="AJ146" s="519"/>
      <c r="AK146" s="562"/>
      <c r="AL146" s="562"/>
      <c r="AM146" s="519"/>
      <c r="AN146" s="562"/>
      <c r="AO146" s="412"/>
      <c r="AP146" s="412"/>
      <c r="AQ146" s="412"/>
      <c r="AR146" s="412"/>
      <c r="AS146" s="412"/>
      <c r="AT146" s="412"/>
      <c r="AU146" s="412"/>
    </row>
    <row r="147" spans="1:47" s="4" customFormat="1" ht="15" customHeight="1" x14ac:dyDescent="0.25">
      <c r="A147" s="563"/>
      <c r="B147" s="564"/>
      <c r="C147" s="854" t="s">
        <v>74</v>
      </c>
      <c r="D147" s="854"/>
      <c r="E147" s="854"/>
      <c r="F147" s="575"/>
      <c r="G147" s="576"/>
      <c r="H147" s="576"/>
      <c r="I147" s="576"/>
      <c r="J147" s="577">
        <v>12.81</v>
      </c>
      <c r="K147" s="576"/>
      <c r="L147" s="577">
        <v>12.81</v>
      </c>
      <c r="M147" s="576"/>
      <c r="N147" s="585">
        <v>453.73</v>
      </c>
      <c r="O147" s="519"/>
      <c r="P147" s="519"/>
      <c r="Q147" s="519"/>
      <c r="R147" s="519"/>
      <c r="S147" s="519"/>
      <c r="T147" s="519"/>
      <c r="U147" s="519"/>
      <c r="V147" s="519"/>
      <c r="W147" s="519"/>
      <c r="X147" s="519"/>
      <c r="Y147" s="519"/>
      <c r="Z147" s="519"/>
      <c r="AA147" s="519"/>
      <c r="AB147" s="519"/>
      <c r="AC147" s="519"/>
      <c r="AD147" s="519"/>
      <c r="AE147" s="519"/>
      <c r="AF147" s="554"/>
      <c r="AG147" s="562"/>
      <c r="AH147" s="519"/>
      <c r="AI147" s="519"/>
      <c r="AJ147" s="518" t="s">
        <v>74</v>
      </c>
      <c r="AK147" s="562"/>
      <c r="AL147" s="562"/>
      <c r="AM147" s="519"/>
      <c r="AN147" s="562"/>
      <c r="AO147" s="412"/>
      <c r="AP147" s="412"/>
      <c r="AQ147" s="412"/>
      <c r="AR147" s="412"/>
      <c r="AS147" s="412"/>
      <c r="AT147" s="412"/>
      <c r="AU147" s="412"/>
    </row>
    <row r="148" spans="1:47" s="4" customFormat="1" ht="15" x14ac:dyDescent="0.25">
      <c r="A148" s="570"/>
      <c r="B148" s="564"/>
      <c r="C148" s="853" t="s">
        <v>75</v>
      </c>
      <c r="D148" s="853"/>
      <c r="E148" s="853"/>
      <c r="F148" s="565"/>
      <c r="G148" s="566"/>
      <c r="H148" s="566"/>
      <c r="I148" s="566"/>
      <c r="J148" s="573"/>
      <c r="K148" s="566"/>
      <c r="L148" s="567">
        <v>12.81</v>
      </c>
      <c r="M148" s="566"/>
      <c r="N148" s="584">
        <v>453.73</v>
      </c>
      <c r="O148" s="519"/>
      <c r="P148" s="519"/>
      <c r="Q148" s="519"/>
      <c r="R148" s="519"/>
      <c r="S148" s="519"/>
      <c r="T148" s="519"/>
      <c r="U148" s="519"/>
      <c r="V148" s="519"/>
      <c r="W148" s="519"/>
      <c r="X148" s="519"/>
      <c r="Y148" s="519"/>
      <c r="Z148" s="519"/>
      <c r="AA148" s="519"/>
      <c r="AB148" s="519"/>
      <c r="AC148" s="519"/>
      <c r="AD148" s="519"/>
      <c r="AE148" s="519"/>
      <c r="AF148" s="554"/>
      <c r="AG148" s="562"/>
      <c r="AH148" s="519"/>
      <c r="AI148" s="518" t="s">
        <v>75</v>
      </c>
      <c r="AJ148" s="519"/>
      <c r="AK148" s="562"/>
      <c r="AL148" s="562"/>
      <c r="AM148" s="519"/>
      <c r="AN148" s="562"/>
      <c r="AO148" s="412"/>
      <c r="AP148" s="412"/>
      <c r="AQ148" s="412"/>
      <c r="AR148" s="412"/>
      <c r="AS148" s="412"/>
      <c r="AT148" s="412"/>
      <c r="AU148" s="412"/>
    </row>
    <row r="149" spans="1:47" s="4" customFormat="1" ht="23.25" customHeight="1" x14ac:dyDescent="0.25">
      <c r="A149" s="570"/>
      <c r="B149" s="564" t="s">
        <v>750</v>
      </c>
      <c r="C149" s="853" t="s">
        <v>751</v>
      </c>
      <c r="D149" s="853"/>
      <c r="E149" s="853"/>
      <c r="F149" s="565" t="s">
        <v>78</v>
      </c>
      <c r="G149" s="572">
        <v>74</v>
      </c>
      <c r="H149" s="566"/>
      <c r="I149" s="572">
        <v>74</v>
      </c>
      <c r="J149" s="573"/>
      <c r="K149" s="566"/>
      <c r="L149" s="567">
        <v>9.48</v>
      </c>
      <c r="M149" s="566"/>
      <c r="N149" s="584">
        <v>335.76</v>
      </c>
      <c r="O149" s="519"/>
      <c r="P149" s="519"/>
      <c r="Q149" s="519"/>
      <c r="R149" s="519"/>
      <c r="S149" s="519"/>
      <c r="T149" s="519"/>
      <c r="U149" s="519"/>
      <c r="V149" s="519"/>
      <c r="W149" s="519"/>
      <c r="X149" s="519"/>
      <c r="Y149" s="519"/>
      <c r="Z149" s="519"/>
      <c r="AA149" s="519"/>
      <c r="AB149" s="519"/>
      <c r="AC149" s="519"/>
      <c r="AD149" s="519"/>
      <c r="AE149" s="519"/>
      <c r="AF149" s="554"/>
      <c r="AG149" s="562"/>
      <c r="AH149" s="519"/>
      <c r="AI149" s="518" t="s">
        <v>751</v>
      </c>
      <c r="AJ149" s="519"/>
      <c r="AK149" s="562"/>
      <c r="AL149" s="562"/>
      <c r="AM149" s="519"/>
      <c r="AN149" s="562"/>
      <c r="AO149" s="412"/>
      <c r="AP149" s="412"/>
      <c r="AQ149" s="412"/>
      <c r="AR149" s="412"/>
      <c r="AS149" s="412"/>
      <c r="AT149" s="412"/>
      <c r="AU149" s="412"/>
    </row>
    <row r="150" spans="1:47" s="4" customFormat="1" ht="23.25" customHeight="1" x14ac:dyDescent="0.25">
      <c r="A150" s="570"/>
      <c r="B150" s="564" t="s">
        <v>752</v>
      </c>
      <c r="C150" s="853" t="s">
        <v>753</v>
      </c>
      <c r="D150" s="853"/>
      <c r="E150" s="853"/>
      <c r="F150" s="565" t="s">
        <v>78</v>
      </c>
      <c r="G150" s="572">
        <v>36</v>
      </c>
      <c r="H150" s="566"/>
      <c r="I150" s="572">
        <v>36</v>
      </c>
      <c r="J150" s="573"/>
      <c r="K150" s="566"/>
      <c r="L150" s="567">
        <v>4.6100000000000003</v>
      </c>
      <c r="M150" s="566"/>
      <c r="N150" s="584">
        <v>163.34</v>
      </c>
      <c r="O150" s="519"/>
      <c r="P150" s="519"/>
      <c r="Q150" s="519"/>
      <c r="R150" s="519"/>
      <c r="S150" s="519"/>
      <c r="T150" s="519"/>
      <c r="U150" s="519"/>
      <c r="V150" s="519"/>
      <c r="W150" s="519"/>
      <c r="X150" s="519"/>
      <c r="Y150" s="519"/>
      <c r="Z150" s="519"/>
      <c r="AA150" s="519"/>
      <c r="AB150" s="519"/>
      <c r="AC150" s="519"/>
      <c r="AD150" s="519"/>
      <c r="AE150" s="519"/>
      <c r="AF150" s="554"/>
      <c r="AG150" s="562"/>
      <c r="AH150" s="519"/>
      <c r="AI150" s="518" t="s">
        <v>753</v>
      </c>
      <c r="AJ150" s="519"/>
      <c r="AK150" s="562"/>
      <c r="AL150" s="562"/>
      <c r="AM150" s="519"/>
      <c r="AN150" s="562"/>
      <c r="AO150" s="412"/>
      <c r="AP150" s="412"/>
      <c r="AQ150" s="412"/>
      <c r="AR150" s="412"/>
      <c r="AS150" s="412"/>
      <c r="AT150" s="412"/>
      <c r="AU150" s="412"/>
    </row>
    <row r="151" spans="1:47" s="4" customFormat="1" ht="15" customHeight="1" x14ac:dyDescent="0.25">
      <c r="A151" s="579"/>
      <c r="B151" s="580"/>
      <c r="C151" s="847" t="s">
        <v>81</v>
      </c>
      <c r="D151" s="847"/>
      <c r="E151" s="847"/>
      <c r="F151" s="557"/>
      <c r="G151" s="558"/>
      <c r="H151" s="558"/>
      <c r="I151" s="558"/>
      <c r="J151" s="560"/>
      <c r="K151" s="558"/>
      <c r="L151" s="583">
        <v>26.9</v>
      </c>
      <c r="M151" s="576"/>
      <c r="N151" s="586">
        <v>952.83</v>
      </c>
      <c r="O151" s="519"/>
      <c r="P151" s="519"/>
      <c r="Q151" s="519"/>
      <c r="R151" s="519"/>
      <c r="S151" s="519"/>
      <c r="T151" s="519"/>
      <c r="U151" s="519"/>
      <c r="V151" s="519"/>
      <c r="W151" s="519"/>
      <c r="X151" s="519"/>
      <c r="Y151" s="519"/>
      <c r="Z151" s="519"/>
      <c r="AA151" s="519"/>
      <c r="AB151" s="519"/>
      <c r="AC151" s="519"/>
      <c r="AD151" s="519"/>
      <c r="AE151" s="519"/>
      <c r="AF151" s="554"/>
      <c r="AG151" s="562"/>
      <c r="AH151" s="519"/>
      <c r="AI151" s="519"/>
      <c r="AJ151" s="519"/>
      <c r="AK151" s="562" t="s">
        <v>81</v>
      </c>
      <c r="AL151" s="562"/>
      <c r="AM151" s="519"/>
      <c r="AN151" s="562"/>
      <c r="AO151" s="412"/>
      <c r="AP151" s="412"/>
      <c r="AQ151" s="412"/>
      <c r="AR151" s="412"/>
      <c r="AS151" s="412"/>
      <c r="AT151" s="412"/>
      <c r="AU151" s="412"/>
    </row>
    <row r="152" spans="1:47" s="4" customFormat="1" ht="90.75" customHeight="1" x14ac:dyDescent="0.25">
      <c r="A152" s="555" t="s">
        <v>161</v>
      </c>
      <c r="B152" s="556" t="s">
        <v>1638</v>
      </c>
      <c r="C152" s="847" t="s">
        <v>1639</v>
      </c>
      <c r="D152" s="847"/>
      <c r="E152" s="847"/>
      <c r="F152" s="557" t="s">
        <v>174</v>
      </c>
      <c r="G152" s="558">
        <v>6</v>
      </c>
      <c r="H152" s="559">
        <v>1</v>
      </c>
      <c r="I152" s="559">
        <v>6</v>
      </c>
      <c r="J152" s="560"/>
      <c r="K152" s="558"/>
      <c r="L152" s="560"/>
      <c r="M152" s="558"/>
      <c r="N152" s="561"/>
      <c r="O152" s="519"/>
      <c r="P152" s="519"/>
      <c r="Q152" s="519"/>
      <c r="R152" s="519"/>
      <c r="S152" s="519"/>
      <c r="T152" s="519"/>
      <c r="U152" s="519"/>
      <c r="V152" s="519"/>
      <c r="W152" s="519"/>
      <c r="X152" s="519"/>
      <c r="Y152" s="519"/>
      <c r="Z152" s="519"/>
      <c r="AA152" s="519"/>
      <c r="AB152" s="519"/>
      <c r="AC152" s="519"/>
      <c r="AD152" s="519"/>
      <c r="AE152" s="519"/>
      <c r="AF152" s="554"/>
      <c r="AG152" s="562" t="s">
        <v>1639</v>
      </c>
      <c r="AH152" s="519"/>
      <c r="AI152" s="519"/>
      <c r="AJ152" s="519"/>
      <c r="AK152" s="562"/>
      <c r="AL152" s="562"/>
      <c r="AM152" s="519"/>
      <c r="AN152" s="562"/>
      <c r="AO152" s="412"/>
      <c r="AP152" s="412"/>
      <c r="AQ152" s="412"/>
      <c r="AR152" s="412"/>
      <c r="AS152" s="412"/>
      <c r="AT152" s="412"/>
      <c r="AU152" s="412"/>
    </row>
    <row r="153" spans="1:47" s="4" customFormat="1" ht="15" x14ac:dyDescent="0.25">
      <c r="A153" s="563"/>
      <c r="B153" s="564" t="s">
        <v>60</v>
      </c>
      <c r="C153" s="853" t="s">
        <v>66</v>
      </c>
      <c r="D153" s="853"/>
      <c r="E153" s="853"/>
      <c r="F153" s="565"/>
      <c r="G153" s="566"/>
      <c r="H153" s="566"/>
      <c r="I153" s="566"/>
      <c r="J153" s="567">
        <v>27.44</v>
      </c>
      <c r="K153" s="566"/>
      <c r="L153" s="567">
        <v>164.64</v>
      </c>
      <c r="M153" s="568">
        <v>35.42</v>
      </c>
      <c r="N153" s="569">
        <v>5831.55</v>
      </c>
      <c r="O153" s="519"/>
      <c r="P153" s="519"/>
      <c r="Q153" s="519"/>
      <c r="R153" s="519"/>
      <c r="S153" s="519"/>
      <c r="T153" s="519"/>
      <c r="U153" s="519"/>
      <c r="V153" s="519"/>
      <c r="W153" s="519"/>
      <c r="X153" s="519"/>
      <c r="Y153" s="519"/>
      <c r="Z153" s="519"/>
      <c r="AA153" s="519"/>
      <c r="AB153" s="519"/>
      <c r="AC153" s="519"/>
      <c r="AD153" s="519"/>
      <c r="AE153" s="519"/>
      <c r="AF153" s="554"/>
      <c r="AG153" s="562"/>
      <c r="AH153" s="518" t="s">
        <v>66</v>
      </c>
      <c r="AI153" s="519"/>
      <c r="AJ153" s="519"/>
      <c r="AK153" s="562"/>
      <c r="AL153" s="562"/>
      <c r="AM153" s="519"/>
      <c r="AN153" s="562"/>
      <c r="AO153" s="412"/>
      <c r="AP153" s="412"/>
      <c r="AQ153" s="412"/>
      <c r="AR153" s="412"/>
      <c r="AS153" s="412"/>
      <c r="AT153" s="412"/>
      <c r="AU153" s="412"/>
    </row>
    <row r="154" spans="1:47" s="4" customFormat="1" ht="15" x14ac:dyDescent="0.25">
      <c r="A154" s="570"/>
      <c r="B154" s="564"/>
      <c r="C154" s="853" t="s">
        <v>71</v>
      </c>
      <c r="D154" s="853"/>
      <c r="E154" s="853"/>
      <c r="F154" s="565" t="s">
        <v>72</v>
      </c>
      <c r="G154" s="568">
        <v>2.4300000000000002</v>
      </c>
      <c r="H154" s="566"/>
      <c r="I154" s="568">
        <v>14.58</v>
      </c>
      <c r="J154" s="573"/>
      <c r="K154" s="566"/>
      <c r="L154" s="573"/>
      <c r="M154" s="566"/>
      <c r="N154" s="574"/>
      <c r="O154" s="519"/>
      <c r="P154" s="519"/>
      <c r="Q154" s="519"/>
      <c r="R154" s="519"/>
      <c r="S154" s="519"/>
      <c r="T154" s="519"/>
      <c r="U154" s="519"/>
      <c r="V154" s="519"/>
      <c r="W154" s="519"/>
      <c r="X154" s="519"/>
      <c r="Y154" s="519"/>
      <c r="Z154" s="519"/>
      <c r="AA154" s="519"/>
      <c r="AB154" s="519"/>
      <c r="AC154" s="519"/>
      <c r="AD154" s="519"/>
      <c r="AE154" s="519"/>
      <c r="AF154" s="554"/>
      <c r="AG154" s="562"/>
      <c r="AH154" s="519"/>
      <c r="AI154" s="518" t="s">
        <v>71</v>
      </c>
      <c r="AJ154" s="519"/>
      <c r="AK154" s="562"/>
      <c r="AL154" s="562"/>
      <c r="AM154" s="519"/>
      <c r="AN154" s="562"/>
      <c r="AO154" s="412"/>
      <c r="AP154" s="412"/>
      <c r="AQ154" s="412"/>
      <c r="AR154" s="412"/>
      <c r="AS154" s="412"/>
      <c r="AT154" s="412"/>
      <c r="AU154" s="412"/>
    </row>
    <row r="155" spans="1:47" s="4" customFormat="1" ht="15" customHeight="1" x14ac:dyDescent="0.25">
      <c r="A155" s="563"/>
      <c r="B155" s="564"/>
      <c r="C155" s="854" t="s">
        <v>74</v>
      </c>
      <c r="D155" s="854"/>
      <c r="E155" s="854"/>
      <c r="F155" s="575"/>
      <c r="G155" s="576"/>
      <c r="H155" s="576"/>
      <c r="I155" s="576"/>
      <c r="J155" s="577">
        <v>27.44</v>
      </c>
      <c r="K155" s="576"/>
      <c r="L155" s="577">
        <v>164.64</v>
      </c>
      <c r="M155" s="576"/>
      <c r="N155" s="578">
        <v>5831.55</v>
      </c>
      <c r="O155" s="519"/>
      <c r="P155" s="519"/>
      <c r="Q155" s="519"/>
      <c r="R155" s="519"/>
      <c r="S155" s="519"/>
      <c r="T155" s="519"/>
      <c r="U155" s="519"/>
      <c r="V155" s="519"/>
      <c r="W155" s="519"/>
      <c r="X155" s="519"/>
      <c r="Y155" s="519"/>
      <c r="Z155" s="519"/>
      <c r="AA155" s="519"/>
      <c r="AB155" s="519"/>
      <c r="AC155" s="519"/>
      <c r="AD155" s="519"/>
      <c r="AE155" s="519"/>
      <c r="AF155" s="554"/>
      <c r="AG155" s="562"/>
      <c r="AH155" s="519"/>
      <c r="AI155" s="519"/>
      <c r="AJ155" s="518" t="s">
        <v>74</v>
      </c>
      <c r="AK155" s="562"/>
      <c r="AL155" s="562"/>
      <c r="AM155" s="519"/>
      <c r="AN155" s="562"/>
      <c r="AO155" s="412"/>
      <c r="AP155" s="412"/>
      <c r="AQ155" s="412"/>
      <c r="AR155" s="412"/>
      <c r="AS155" s="412"/>
      <c r="AT155" s="412"/>
      <c r="AU155" s="412"/>
    </row>
    <row r="156" spans="1:47" s="4" customFormat="1" ht="15" x14ac:dyDescent="0.25">
      <c r="A156" s="570"/>
      <c r="B156" s="564"/>
      <c r="C156" s="853" t="s">
        <v>75</v>
      </c>
      <c r="D156" s="853"/>
      <c r="E156" s="853"/>
      <c r="F156" s="565"/>
      <c r="G156" s="566"/>
      <c r="H156" s="566"/>
      <c r="I156" s="566"/>
      <c r="J156" s="573"/>
      <c r="K156" s="566"/>
      <c r="L156" s="567">
        <v>164.64</v>
      </c>
      <c r="M156" s="566"/>
      <c r="N156" s="569">
        <v>5831.55</v>
      </c>
      <c r="O156" s="519"/>
      <c r="P156" s="519"/>
      <c r="Q156" s="519"/>
      <c r="R156" s="519"/>
      <c r="S156" s="519"/>
      <c r="T156" s="519"/>
      <c r="U156" s="519"/>
      <c r="V156" s="519"/>
      <c r="W156" s="519"/>
      <c r="X156" s="519"/>
      <c r="Y156" s="519"/>
      <c r="Z156" s="519"/>
      <c r="AA156" s="519"/>
      <c r="AB156" s="519"/>
      <c r="AC156" s="519"/>
      <c r="AD156" s="519"/>
      <c r="AE156" s="519"/>
      <c r="AF156" s="554"/>
      <c r="AG156" s="562"/>
      <c r="AH156" s="519"/>
      <c r="AI156" s="518" t="s">
        <v>75</v>
      </c>
      <c r="AJ156" s="519"/>
      <c r="AK156" s="562"/>
      <c r="AL156" s="562"/>
      <c r="AM156" s="519"/>
      <c r="AN156" s="562"/>
      <c r="AO156" s="412"/>
      <c r="AP156" s="412"/>
      <c r="AQ156" s="412"/>
      <c r="AR156" s="412"/>
      <c r="AS156" s="412"/>
      <c r="AT156" s="412"/>
      <c r="AU156" s="412"/>
    </row>
    <row r="157" spans="1:47" s="4" customFormat="1" ht="23.25" customHeight="1" x14ac:dyDescent="0.25">
      <c r="A157" s="570"/>
      <c r="B157" s="564" t="s">
        <v>750</v>
      </c>
      <c r="C157" s="853" t="s">
        <v>751</v>
      </c>
      <c r="D157" s="853"/>
      <c r="E157" s="853"/>
      <c r="F157" s="565" t="s">
        <v>78</v>
      </c>
      <c r="G157" s="572">
        <v>74</v>
      </c>
      <c r="H157" s="566"/>
      <c r="I157" s="572">
        <v>74</v>
      </c>
      <c r="J157" s="573"/>
      <c r="K157" s="566"/>
      <c r="L157" s="567">
        <v>121.83</v>
      </c>
      <c r="M157" s="566"/>
      <c r="N157" s="569">
        <v>4315.3500000000004</v>
      </c>
      <c r="O157" s="519"/>
      <c r="P157" s="519"/>
      <c r="Q157" s="519"/>
      <c r="R157" s="519"/>
      <c r="S157" s="519"/>
      <c r="T157" s="519"/>
      <c r="U157" s="519"/>
      <c r="V157" s="519"/>
      <c r="W157" s="519"/>
      <c r="X157" s="519"/>
      <c r="Y157" s="519"/>
      <c r="Z157" s="519"/>
      <c r="AA157" s="519"/>
      <c r="AB157" s="519"/>
      <c r="AC157" s="519"/>
      <c r="AD157" s="519"/>
      <c r="AE157" s="519"/>
      <c r="AF157" s="554"/>
      <c r="AG157" s="562"/>
      <c r="AH157" s="519"/>
      <c r="AI157" s="518" t="s">
        <v>751</v>
      </c>
      <c r="AJ157" s="519"/>
      <c r="AK157" s="562"/>
      <c r="AL157" s="562"/>
      <c r="AM157" s="519"/>
      <c r="AN157" s="562"/>
      <c r="AO157" s="412"/>
      <c r="AP157" s="412"/>
      <c r="AQ157" s="412"/>
      <c r="AR157" s="412"/>
      <c r="AS157" s="412"/>
      <c r="AT157" s="412"/>
      <c r="AU157" s="412"/>
    </row>
    <row r="158" spans="1:47" s="4" customFormat="1" ht="23.25" customHeight="1" x14ac:dyDescent="0.25">
      <c r="A158" s="570"/>
      <c r="B158" s="564" t="s">
        <v>752</v>
      </c>
      <c r="C158" s="853" t="s">
        <v>753</v>
      </c>
      <c r="D158" s="853"/>
      <c r="E158" s="853"/>
      <c r="F158" s="565" t="s">
        <v>78</v>
      </c>
      <c r="G158" s="572">
        <v>36</v>
      </c>
      <c r="H158" s="566"/>
      <c r="I158" s="572">
        <v>36</v>
      </c>
      <c r="J158" s="573"/>
      <c r="K158" s="566"/>
      <c r="L158" s="567">
        <v>59.27</v>
      </c>
      <c r="M158" s="566"/>
      <c r="N158" s="569">
        <v>2099.36</v>
      </c>
      <c r="O158" s="519"/>
      <c r="P158" s="519"/>
      <c r="Q158" s="519"/>
      <c r="R158" s="519"/>
      <c r="S158" s="519"/>
      <c r="T158" s="519"/>
      <c r="U158" s="519"/>
      <c r="V158" s="519"/>
      <c r="W158" s="519"/>
      <c r="X158" s="519"/>
      <c r="Y158" s="519"/>
      <c r="Z158" s="519"/>
      <c r="AA158" s="519"/>
      <c r="AB158" s="519"/>
      <c r="AC158" s="519"/>
      <c r="AD158" s="519"/>
      <c r="AE158" s="519"/>
      <c r="AF158" s="554"/>
      <c r="AG158" s="562"/>
      <c r="AH158" s="519"/>
      <c r="AI158" s="518" t="s">
        <v>753</v>
      </c>
      <c r="AJ158" s="519"/>
      <c r="AK158" s="562"/>
      <c r="AL158" s="562"/>
      <c r="AM158" s="519"/>
      <c r="AN158" s="562"/>
      <c r="AO158" s="412"/>
      <c r="AP158" s="412"/>
      <c r="AQ158" s="412"/>
      <c r="AR158" s="412"/>
      <c r="AS158" s="412"/>
      <c r="AT158" s="412"/>
      <c r="AU158" s="412"/>
    </row>
    <row r="159" spans="1:47" s="4" customFormat="1" ht="15" customHeight="1" x14ac:dyDescent="0.25">
      <c r="A159" s="579"/>
      <c r="B159" s="580"/>
      <c r="C159" s="847" t="s">
        <v>81</v>
      </c>
      <c r="D159" s="847"/>
      <c r="E159" s="847"/>
      <c r="F159" s="557"/>
      <c r="G159" s="558"/>
      <c r="H159" s="558"/>
      <c r="I159" s="558"/>
      <c r="J159" s="560"/>
      <c r="K159" s="558"/>
      <c r="L159" s="583">
        <v>345.74</v>
      </c>
      <c r="M159" s="576"/>
      <c r="N159" s="582">
        <v>12246.26</v>
      </c>
      <c r="O159" s="519"/>
      <c r="P159" s="519"/>
      <c r="Q159" s="519"/>
      <c r="R159" s="519"/>
      <c r="S159" s="519"/>
      <c r="T159" s="519"/>
      <c r="U159" s="519"/>
      <c r="V159" s="519"/>
      <c r="W159" s="519"/>
      <c r="X159" s="519"/>
      <c r="Y159" s="519"/>
      <c r="Z159" s="519"/>
      <c r="AA159" s="519"/>
      <c r="AB159" s="519"/>
      <c r="AC159" s="519"/>
      <c r="AD159" s="519"/>
      <c r="AE159" s="519"/>
      <c r="AF159" s="554"/>
      <c r="AG159" s="562"/>
      <c r="AH159" s="519"/>
      <c r="AI159" s="519"/>
      <c r="AJ159" s="519"/>
      <c r="AK159" s="562" t="s">
        <v>81</v>
      </c>
      <c r="AL159" s="562"/>
      <c r="AM159" s="519"/>
      <c r="AN159" s="562"/>
      <c r="AO159" s="412"/>
      <c r="AP159" s="412"/>
      <c r="AQ159" s="412"/>
      <c r="AR159" s="412"/>
      <c r="AS159" s="412"/>
      <c r="AT159" s="412"/>
      <c r="AU159" s="412"/>
    </row>
    <row r="160" spans="1:47" s="4" customFormat="1" ht="0" hidden="1" customHeight="1" x14ac:dyDescent="0.25">
      <c r="A160" s="555" t="s">
        <v>165</v>
      </c>
      <c r="B160" s="556" t="s">
        <v>1623</v>
      </c>
      <c r="C160" s="847" t="s">
        <v>1624</v>
      </c>
      <c r="D160" s="847"/>
      <c r="E160" s="847"/>
      <c r="F160" s="557" t="s">
        <v>1625</v>
      </c>
      <c r="G160" s="558">
        <v>0.09</v>
      </c>
      <c r="H160" s="559">
        <v>1</v>
      </c>
      <c r="I160" s="587">
        <v>0.09</v>
      </c>
      <c r="J160" s="560"/>
      <c r="K160" s="558"/>
      <c r="L160" s="560"/>
      <c r="M160" s="558"/>
      <c r="N160" s="561"/>
      <c r="O160" s="519"/>
      <c r="P160" s="519"/>
      <c r="Q160" s="519"/>
      <c r="R160" s="519"/>
      <c r="S160" s="519"/>
      <c r="T160" s="519"/>
      <c r="U160" s="519"/>
      <c r="V160" s="519"/>
      <c r="W160" s="519"/>
      <c r="X160" s="519"/>
      <c r="Y160" s="519"/>
      <c r="Z160" s="519"/>
      <c r="AA160" s="519"/>
      <c r="AB160" s="519"/>
      <c r="AC160" s="519"/>
      <c r="AD160" s="519"/>
      <c r="AE160" s="519"/>
      <c r="AF160" s="554"/>
      <c r="AG160" s="562" t="s">
        <v>1624</v>
      </c>
      <c r="AH160" s="519"/>
      <c r="AI160" s="519"/>
      <c r="AJ160" s="519"/>
      <c r="AK160" s="562"/>
      <c r="AL160" s="562"/>
      <c r="AM160" s="519"/>
      <c r="AN160" s="562"/>
      <c r="AO160" s="412"/>
      <c r="AP160" s="412"/>
      <c r="AQ160" s="412"/>
      <c r="AR160" s="412"/>
      <c r="AS160" s="412"/>
      <c r="AT160" s="412"/>
      <c r="AU160" s="412"/>
    </row>
    <row r="161" spans="1:47" s="4" customFormat="1" ht="15" customHeight="1" x14ac:dyDescent="0.25">
      <c r="A161" s="563"/>
      <c r="B161" s="564" t="s">
        <v>60</v>
      </c>
      <c r="C161" s="853" t="s">
        <v>66</v>
      </c>
      <c r="D161" s="853"/>
      <c r="E161" s="853"/>
      <c r="F161" s="565"/>
      <c r="G161" s="566"/>
      <c r="H161" s="566"/>
      <c r="I161" s="566"/>
      <c r="J161" s="567">
        <v>165.95</v>
      </c>
      <c r="K161" s="566"/>
      <c r="L161" s="567">
        <v>14.94</v>
      </c>
      <c r="M161" s="568">
        <v>35.42</v>
      </c>
      <c r="N161" s="584">
        <v>529.16999999999996</v>
      </c>
      <c r="O161" s="519"/>
      <c r="P161" s="519"/>
      <c r="Q161" s="519"/>
      <c r="R161" s="519"/>
      <c r="S161" s="519"/>
      <c r="T161" s="519"/>
      <c r="U161" s="519"/>
      <c r="V161" s="519"/>
      <c r="W161" s="519"/>
      <c r="X161" s="519"/>
      <c r="Y161" s="519"/>
      <c r="Z161" s="519"/>
      <c r="AA161" s="519"/>
      <c r="AB161" s="519"/>
      <c r="AC161" s="519"/>
      <c r="AD161" s="519"/>
      <c r="AE161" s="519"/>
      <c r="AF161" s="554"/>
      <c r="AG161" s="562"/>
      <c r="AH161" s="518" t="s">
        <v>66</v>
      </c>
      <c r="AI161" s="519"/>
      <c r="AJ161" s="519"/>
      <c r="AK161" s="562"/>
      <c r="AL161" s="562"/>
      <c r="AM161" s="519"/>
      <c r="AN161" s="562"/>
      <c r="AO161" s="412"/>
      <c r="AP161" s="412"/>
      <c r="AQ161" s="412"/>
      <c r="AR161" s="412"/>
      <c r="AS161" s="412"/>
      <c r="AT161" s="412"/>
      <c r="AU161" s="412"/>
    </row>
    <row r="162" spans="1:47" s="4" customFormat="1" ht="15" customHeight="1" x14ac:dyDescent="0.25">
      <c r="A162" s="570"/>
      <c r="B162" s="564"/>
      <c r="C162" s="853" t="s">
        <v>71</v>
      </c>
      <c r="D162" s="853"/>
      <c r="E162" s="853"/>
      <c r="F162" s="565" t="s">
        <v>72</v>
      </c>
      <c r="G162" s="568">
        <v>12.96</v>
      </c>
      <c r="H162" s="566"/>
      <c r="I162" s="588">
        <v>1.1664000000000001</v>
      </c>
      <c r="J162" s="573"/>
      <c r="K162" s="566"/>
      <c r="L162" s="573"/>
      <c r="M162" s="566"/>
      <c r="N162" s="574"/>
      <c r="O162" s="519"/>
      <c r="P162" s="519"/>
      <c r="Q162" s="519"/>
      <c r="R162" s="519"/>
      <c r="S162" s="519"/>
      <c r="T162" s="519"/>
      <c r="U162" s="519"/>
      <c r="V162" s="519"/>
      <c r="W162" s="519"/>
      <c r="X162" s="519"/>
      <c r="Y162" s="519"/>
      <c r="Z162" s="519"/>
      <c r="AA162" s="519"/>
      <c r="AB162" s="519"/>
      <c r="AC162" s="519"/>
      <c r="AD162" s="519"/>
      <c r="AE162" s="519"/>
      <c r="AF162" s="554"/>
      <c r="AG162" s="562"/>
      <c r="AH162" s="519"/>
      <c r="AI162" s="518" t="s">
        <v>71</v>
      </c>
      <c r="AJ162" s="519"/>
      <c r="AK162" s="562"/>
      <c r="AL162" s="562"/>
      <c r="AM162" s="519"/>
      <c r="AN162" s="562"/>
      <c r="AO162" s="412"/>
      <c r="AP162" s="412"/>
      <c r="AQ162" s="412"/>
      <c r="AR162" s="412"/>
      <c r="AS162" s="412"/>
      <c r="AT162" s="412"/>
      <c r="AU162" s="412"/>
    </row>
    <row r="163" spans="1:47" s="4" customFormat="1" ht="15" customHeight="1" x14ac:dyDescent="0.25">
      <c r="A163" s="563"/>
      <c r="B163" s="564"/>
      <c r="C163" s="854" t="s">
        <v>74</v>
      </c>
      <c r="D163" s="854"/>
      <c r="E163" s="854"/>
      <c r="F163" s="575"/>
      <c r="G163" s="576"/>
      <c r="H163" s="576"/>
      <c r="I163" s="576"/>
      <c r="J163" s="577">
        <v>165.95</v>
      </c>
      <c r="K163" s="576"/>
      <c r="L163" s="577">
        <v>14.94</v>
      </c>
      <c r="M163" s="576"/>
      <c r="N163" s="585">
        <v>529.16999999999996</v>
      </c>
      <c r="O163" s="519"/>
      <c r="P163" s="519"/>
      <c r="Q163" s="519"/>
      <c r="R163" s="519"/>
      <c r="S163" s="519"/>
      <c r="T163" s="519"/>
      <c r="U163" s="519"/>
      <c r="V163" s="519"/>
      <c r="W163" s="519"/>
      <c r="X163" s="519"/>
      <c r="Y163" s="519"/>
      <c r="Z163" s="519"/>
      <c r="AA163" s="519"/>
      <c r="AB163" s="519"/>
      <c r="AC163" s="519"/>
      <c r="AD163" s="519"/>
      <c r="AE163" s="519"/>
      <c r="AF163" s="554"/>
      <c r="AG163" s="562"/>
      <c r="AH163" s="519"/>
      <c r="AI163" s="519"/>
      <c r="AJ163" s="518" t="s">
        <v>74</v>
      </c>
      <c r="AK163" s="562"/>
      <c r="AL163" s="562"/>
      <c r="AM163" s="519"/>
      <c r="AN163" s="562"/>
      <c r="AO163" s="412"/>
      <c r="AP163" s="412"/>
      <c r="AQ163" s="412"/>
      <c r="AR163" s="412"/>
      <c r="AS163" s="412"/>
      <c r="AT163" s="412"/>
      <c r="AU163" s="412"/>
    </row>
    <row r="164" spans="1:47" s="4" customFormat="1" ht="15" customHeight="1" x14ac:dyDescent="0.25">
      <c r="A164" s="570"/>
      <c r="B164" s="564"/>
      <c r="C164" s="853" t="s">
        <v>75</v>
      </c>
      <c r="D164" s="853"/>
      <c r="E164" s="853"/>
      <c r="F164" s="565"/>
      <c r="G164" s="566"/>
      <c r="H164" s="566"/>
      <c r="I164" s="566"/>
      <c r="J164" s="573"/>
      <c r="K164" s="566"/>
      <c r="L164" s="567">
        <v>14.94</v>
      </c>
      <c r="M164" s="566"/>
      <c r="N164" s="584">
        <v>529.16999999999996</v>
      </c>
      <c r="O164" s="519"/>
      <c r="P164" s="519"/>
      <c r="Q164" s="519"/>
      <c r="R164" s="519"/>
      <c r="S164" s="519"/>
      <c r="T164" s="519"/>
      <c r="U164" s="519"/>
      <c r="V164" s="519"/>
      <c r="W164" s="519"/>
      <c r="X164" s="519"/>
      <c r="Y164" s="519"/>
      <c r="Z164" s="519"/>
      <c r="AA164" s="519"/>
      <c r="AB164" s="519"/>
      <c r="AC164" s="519"/>
      <c r="AD164" s="519"/>
      <c r="AE164" s="519"/>
      <c r="AF164" s="554"/>
      <c r="AG164" s="562"/>
      <c r="AH164" s="519"/>
      <c r="AI164" s="518" t="s">
        <v>75</v>
      </c>
      <c r="AJ164" s="519"/>
      <c r="AK164" s="562"/>
      <c r="AL164" s="562"/>
      <c r="AM164" s="519"/>
      <c r="AN164" s="562"/>
      <c r="AO164" s="412"/>
      <c r="AP164" s="412"/>
      <c r="AQ164" s="412"/>
      <c r="AR164" s="412"/>
      <c r="AS164" s="412"/>
      <c r="AT164" s="412"/>
      <c r="AU164" s="412"/>
    </row>
    <row r="165" spans="1:47" s="4" customFormat="1" ht="15" customHeight="1" x14ac:dyDescent="0.25">
      <c r="A165" s="570"/>
      <c r="B165" s="564" t="s">
        <v>750</v>
      </c>
      <c r="C165" s="853" t="s">
        <v>751</v>
      </c>
      <c r="D165" s="853"/>
      <c r="E165" s="853"/>
      <c r="F165" s="565" t="s">
        <v>78</v>
      </c>
      <c r="G165" s="572">
        <v>74</v>
      </c>
      <c r="H165" s="566"/>
      <c r="I165" s="572">
        <v>74</v>
      </c>
      <c r="J165" s="573"/>
      <c r="K165" s="566"/>
      <c r="L165" s="567">
        <v>11.06</v>
      </c>
      <c r="M165" s="566"/>
      <c r="N165" s="584">
        <v>391.59</v>
      </c>
      <c r="O165" s="519"/>
      <c r="P165" s="519"/>
      <c r="Q165" s="519"/>
      <c r="R165" s="519"/>
      <c r="S165" s="519"/>
      <c r="T165" s="519"/>
      <c r="U165" s="519"/>
      <c r="V165" s="519"/>
      <c r="W165" s="519"/>
      <c r="X165" s="519"/>
      <c r="Y165" s="519"/>
      <c r="Z165" s="519"/>
      <c r="AA165" s="519"/>
      <c r="AB165" s="519"/>
      <c r="AC165" s="519"/>
      <c r="AD165" s="519"/>
      <c r="AE165" s="519"/>
      <c r="AF165" s="554"/>
      <c r="AG165" s="562"/>
      <c r="AH165" s="519"/>
      <c r="AI165" s="518" t="s">
        <v>751</v>
      </c>
      <c r="AJ165" s="519"/>
      <c r="AK165" s="562"/>
      <c r="AL165" s="562"/>
      <c r="AM165" s="519"/>
      <c r="AN165" s="562"/>
      <c r="AO165" s="412"/>
      <c r="AP165" s="412"/>
      <c r="AQ165" s="412"/>
      <c r="AR165" s="412"/>
      <c r="AS165" s="412"/>
      <c r="AT165" s="412"/>
      <c r="AU165" s="412"/>
    </row>
    <row r="166" spans="1:47" s="4" customFormat="1" ht="15" customHeight="1" x14ac:dyDescent="0.25">
      <c r="A166" s="570"/>
      <c r="B166" s="564" t="s">
        <v>752</v>
      </c>
      <c r="C166" s="853" t="s">
        <v>753</v>
      </c>
      <c r="D166" s="853"/>
      <c r="E166" s="853"/>
      <c r="F166" s="565" t="s">
        <v>78</v>
      </c>
      <c r="G166" s="572">
        <v>36</v>
      </c>
      <c r="H166" s="566"/>
      <c r="I166" s="572">
        <v>36</v>
      </c>
      <c r="J166" s="573"/>
      <c r="K166" s="566"/>
      <c r="L166" s="567">
        <v>5.38</v>
      </c>
      <c r="M166" s="566"/>
      <c r="N166" s="584">
        <v>190.5</v>
      </c>
      <c r="O166" s="519"/>
      <c r="P166" s="519"/>
      <c r="Q166" s="519"/>
      <c r="R166" s="519"/>
      <c r="S166" s="519"/>
      <c r="T166" s="519"/>
      <c r="U166" s="519"/>
      <c r="V166" s="519"/>
      <c r="W166" s="519"/>
      <c r="X166" s="519"/>
      <c r="Y166" s="519"/>
      <c r="Z166" s="519"/>
      <c r="AA166" s="519"/>
      <c r="AB166" s="519"/>
      <c r="AC166" s="519"/>
      <c r="AD166" s="519"/>
      <c r="AE166" s="519"/>
      <c r="AF166" s="554"/>
      <c r="AG166" s="562"/>
      <c r="AH166" s="519"/>
      <c r="AI166" s="518" t="s">
        <v>753</v>
      </c>
      <c r="AJ166" s="519"/>
      <c r="AK166" s="562"/>
      <c r="AL166" s="562"/>
      <c r="AM166" s="519"/>
      <c r="AN166" s="562"/>
      <c r="AO166" s="412"/>
      <c r="AP166" s="412"/>
      <c r="AQ166" s="412"/>
      <c r="AR166" s="412"/>
      <c r="AS166" s="412"/>
      <c r="AT166" s="412"/>
      <c r="AU166" s="412"/>
    </row>
    <row r="167" spans="1:47" s="4" customFormat="1" ht="15" customHeight="1" x14ac:dyDescent="0.25">
      <c r="A167" s="579"/>
      <c r="B167" s="580"/>
      <c r="C167" s="847" t="s">
        <v>81</v>
      </c>
      <c r="D167" s="847"/>
      <c r="E167" s="847"/>
      <c r="F167" s="557"/>
      <c r="G167" s="558"/>
      <c r="H167" s="558"/>
      <c r="I167" s="558"/>
      <c r="J167" s="560"/>
      <c r="K167" s="558"/>
      <c r="L167" s="583">
        <v>31.38</v>
      </c>
      <c r="M167" s="576"/>
      <c r="N167" s="582">
        <v>1111.26</v>
      </c>
      <c r="O167" s="519"/>
      <c r="P167" s="519"/>
      <c r="Q167" s="519"/>
      <c r="R167" s="519"/>
      <c r="S167" s="519"/>
      <c r="T167" s="519"/>
      <c r="U167" s="519"/>
      <c r="V167" s="519"/>
      <c r="W167" s="519"/>
      <c r="X167" s="519"/>
      <c r="Y167" s="519"/>
      <c r="Z167" s="519"/>
      <c r="AA167" s="519"/>
      <c r="AB167" s="519"/>
      <c r="AC167" s="519"/>
      <c r="AD167" s="519"/>
      <c r="AE167" s="519"/>
      <c r="AF167" s="554"/>
      <c r="AG167" s="562"/>
      <c r="AH167" s="519"/>
      <c r="AI167" s="519"/>
      <c r="AJ167" s="519"/>
      <c r="AK167" s="562" t="s">
        <v>81</v>
      </c>
      <c r="AL167" s="562"/>
      <c r="AM167" s="519"/>
      <c r="AN167" s="562"/>
      <c r="AO167" s="412"/>
      <c r="AP167" s="412"/>
      <c r="AQ167" s="412"/>
      <c r="AR167" s="412"/>
      <c r="AS167" s="412"/>
      <c r="AT167" s="412"/>
      <c r="AU167" s="412"/>
    </row>
    <row r="168" spans="1:47" s="4" customFormat="1" ht="15" customHeight="1" x14ac:dyDescent="0.25">
      <c r="A168" s="555" t="s">
        <v>168</v>
      </c>
      <c r="B168" s="556" t="s">
        <v>1630</v>
      </c>
      <c r="C168" s="847" t="s">
        <v>1631</v>
      </c>
      <c r="D168" s="847"/>
      <c r="E168" s="847"/>
      <c r="F168" s="557" t="s">
        <v>174</v>
      </c>
      <c r="G168" s="558">
        <v>9</v>
      </c>
      <c r="H168" s="559">
        <v>1</v>
      </c>
      <c r="I168" s="559">
        <v>9</v>
      </c>
      <c r="J168" s="560"/>
      <c r="K168" s="558"/>
      <c r="L168" s="560"/>
      <c r="M168" s="558"/>
      <c r="N168" s="561"/>
      <c r="O168" s="519"/>
      <c r="P168" s="519"/>
      <c r="Q168" s="519"/>
      <c r="R168" s="519"/>
      <c r="S168" s="519"/>
      <c r="T168" s="519"/>
      <c r="U168" s="519"/>
      <c r="V168" s="519"/>
      <c r="W168" s="519"/>
      <c r="X168" s="519"/>
      <c r="Y168" s="519"/>
      <c r="Z168" s="519"/>
      <c r="AA168" s="519"/>
      <c r="AB168" s="519"/>
      <c r="AC168" s="519"/>
      <c r="AD168" s="519"/>
      <c r="AE168" s="519"/>
      <c r="AF168" s="554"/>
      <c r="AG168" s="562" t="s">
        <v>1631</v>
      </c>
      <c r="AH168" s="519"/>
      <c r="AI168" s="519"/>
      <c r="AJ168" s="519"/>
      <c r="AK168" s="562"/>
      <c r="AL168" s="562"/>
      <c r="AM168" s="519"/>
      <c r="AN168" s="562"/>
      <c r="AO168" s="412"/>
      <c r="AP168" s="412"/>
      <c r="AQ168" s="412"/>
      <c r="AR168" s="412"/>
      <c r="AS168" s="412"/>
      <c r="AT168" s="412"/>
      <c r="AU168" s="412"/>
    </row>
    <row r="169" spans="1:47" s="4" customFormat="1" ht="15" customHeight="1" x14ac:dyDescent="0.25">
      <c r="A169" s="563"/>
      <c r="B169" s="564" t="s">
        <v>60</v>
      </c>
      <c r="C169" s="853" t="s">
        <v>66</v>
      </c>
      <c r="D169" s="853"/>
      <c r="E169" s="853"/>
      <c r="F169" s="565"/>
      <c r="G169" s="566"/>
      <c r="H169" s="566"/>
      <c r="I169" s="566"/>
      <c r="J169" s="567">
        <v>4.0999999999999996</v>
      </c>
      <c r="K169" s="566"/>
      <c r="L169" s="567">
        <v>36.9</v>
      </c>
      <c r="M169" s="568">
        <v>35.42</v>
      </c>
      <c r="N169" s="569">
        <v>1307</v>
      </c>
      <c r="O169" s="519"/>
      <c r="P169" s="519"/>
      <c r="Q169" s="519"/>
      <c r="R169" s="519"/>
      <c r="S169" s="519"/>
      <c r="T169" s="519"/>
      <c r="U169" s="519"/>
      <c r="V169" s="519"/>
      <c r="W169" s="519"/>
      <c r="X169" s="519"/>
      <c r="Y169" s="519"/>
      <c r="Z169" s="519"/>
      <c r="AA169" s="519"/>
      <c r="AB169" s="519"/>
      <c r="AC169" s="519"/>
      <c r="AD169" s="519"/>
      <c r="AE169" s="519"/>
      <c r="AF169" s="554"/>
      <c r="AG169" s="562"/>
      <c r="AH169" s="518" t="s">
        <v>66</v>
      </c>
      <c r="AI169" s="519"/>
      <c r="AJ169" s="519"/>
      <c r="AK169" s="562"/>
      <c r="AL169" s="562"/>
      <c r="AM169" s="519"/>
      <c r="AN169" s="562"/>
      <c r="AO169" s="412"/>
      <c r="AP169" s="412"/>
      <c r="AQ169" s="412"/>
      <c r="AR169" s="412"/>
      <c r="AS169" s="412"/>
      <c r="AT169" s="412"/>
      <c r="AU169" s="412"/>
    </row>
    <row r="170" spans="1:47" s="4" customFormat="1" ht="15" customHeight="1" x14ac:dyDescent="0.25">
      <c r="A170" s="570"/>
      <c r="B170" s="564"/>
      <c r="C170" s="853" t="s">
        <v>71</v>
      </c>
      <c r="D170" s="853"/>
      <c r="E170" s="853"/>
      <c r="F170" s="565" t="s">
        <v>72</v>
      </c>
      <c r="G170" s="568">
        <v>0.32</v>
      </c>
      <c r="H170" s="566"/>
      <c r="I170" s="568">
        <v>2.88</v>
      </c>
      <c r="J170" s="573"/>
      <c r="K170" s="566"/>
      <c r="L170" s="573"/>
      <c r="M170" s="566"/>
      <c r="N170" s="574"/>
      <c r="O170" s="519"/>
      <c r="P170" s="519"/>
      <c r="Q170" s="519"/>
      <c r="R170" s="519"/>
      <c r="S170" s="519"/>
      <c r="T170" s="519"/>
      <c r="U170" s="519"/>
      <c r="V170" s="519"/>
      <c r="W170" s="519"/>
      <c r="X170" s="519"/>
      <c r="Y170" s="519"/>
      <c r="Z170" s="519"/>
      <c r="AA170" s="519"/>
      <c r="AB170" s="519"/>
      <c r="AC170" s="519"/>
      <c r="AD170" s="519"/>
      <c r="AE170" s="519"/>
      <c r="AF170" s="554"/>
      <c r="AG170" s="562"/>
      <c r="AH170" s="519"/>
      <c r="AI170" s="518" t="s">
        <v>71</v>
      </c>
      <c r="AJ170" s="519"/>
      <c r="AK170" s="562"/>
      <c r="AL170" s="562"/>
      <c r="AM170" s="519"/>
      <c r="AN170" s="562"/>
      <c r="AO170" s="412"/>
      <c r="AP170" s="412"/>
      <c r="AQ170" s="412"/>
      <c r="AR170" s="412"/>
      <c r="AS170" s="412"/>
      <c r="AT170" s="412"/>
      <c r="AU170" s="412"/>
    </row>
    <row r="171" spans="1:47" s="4" customFormat="1" ht="15" customHeight="1" x14ac:dyDescent="0.25">
      <c r="A171" s="563"/>
      <c r="B171" s="564"/>
      <c r="C171" s="854" t="s">
        <v>74</v>
      </c>
      <c r="D171" s="854"/>
      <c r="E171" s="854"/>
      <c r="F171" s="575"/>
      <c r="G171" s="576"/>
      <c r="H171" s="576"/>
      <c r="I171" s="576"/>
      <c r="J171" s="577">
        <v>4.0999999999999996</v>
      </c>
      <c r="K171" s="576"/>
      <c r="L171" s="577">
        <v>36.9</v>
      </c>
      <c r="M171" s="576"/>
      <c r="N171" s="578">
        <v>1307</v>
      </c>
      <c r="O171" s="519"/>
      <c r="P171" s="519"/>
      <c r="Q171" s="519"/>
      <c r="R171" s="519"/>
      <c r="S171" s="519"/>
      <c r="T171" s="519"/>
      <c r="U171" s="519"/>
      <c r="V171" s="519"/>
      <c r="W171" s="519"/>
      <c r="X171" s="519"/>
      <c r="Y171" s="519"/>
      <c r="Z171" s="519"/>
      <c r="AA171" s="519"/>
      <c r="AB171" s="519"/>
      <c r="AC171" s="519"/>
      <c r="AD171" s="519"/>
      <c r="AE171" s="519"/>
      <c r="AF171" s="554"/>
      <c r="AG171" s="562"/>
      <c r="AH171" s="519"/>
      <c r="AI171" s="519"/>
      <c r="AJ171" s="518" t="s">
        <v>74</v>
      </c>
      <c r="AK171" s="562"/>
      <c r="AL171" s="562"/>
      <c r="AM171" s="519"/>
      <c r="AN171" s="562"/>
      <c r="AO171" s="412"/>
      <c r="AP171" s="412"/>
      <c r="AQ171" s="412"/>
      <c r="AR171" s="412"/>
      <c r="AS171" s="412"/>
      <c r="AT171" s="412"/>
      <c r="AU171" s="412"/>
    </row>
    <row r="172" spans="1:47" s="4" customFormat="1" ht="15" customHeight="1" x14ac:dyDescent="0.25">
      <c r="A172" s="570"/>
      <c r="B172" s="564"/>
      <c r="C172" s="853" t="s">
        <v>75</v>
      </c>
      <c r="D172" s="853"/>
      <c r="E172" s="853"/>
      <c r="F172" s="565"/>
      <c r="G172" s="566"/>
      <c r="H172" s="566"/>
      <c r="I172" s="566"/>
      <c r="J172" s="573"/>
      <c r="K172" s="566"/>
      <c r="L172" s="567">
        <v>36.9</v>
      </c>
      <c r="M172" s="566"/>
      <c r="N172" s="569">
        <v>1307</v>
      </c>
      <c r="O172" s="519"/>
      <c r="P172" s="519"/>
      <c r="Q172" s="519"/>
      <c r="R172" s="519"/>
      <c r="S172" s="519"/>
      <c r="T172" s="519"/>
      <c r="U172" s="519"/>
      <c r="V172" s="519"/>
      <c r="W172" s="519"/>
      <c r="X172" s="519"/>
      <c r="Y172" s="519"/>
      <c r="Z172" s="519"/>
      <c r="AA172" s="519"/>
      <c r="AB172" s="519"/>
      <c r="AC172" s="519"/>
      <c r="AD172" s="519"/>
      <c r="AE172" s="519"/>
      <c r="AF172" s="554"/>
      <c r="AG172" s="562"/>
      <c r="AH172" s="519"/>
      <c r="AI172" s="518" t="s">
        <v>75</v>
      </c>
      <c r="AJ172" s="519"/>
      <c r="AK172" s="562"/>
      <c r="AL172" s="562"/>
      <c r="AM172" s="519"/>
      <c r="AN172" s="562"/>
      <c r="AO172" s="412"/>
      <c r="AP172" s="412"/>
      <c r="AQ172" s="412"/>
      <c r="AR172" s="412"/>
      <c r="AS172" s="412"/>
      <c r="AT172" s="412"/>
      <c r="AU172" s="412"/>
    </row>
    <row r="173" spans="1:47" s="4" customFormat="1" ht="15" customHeight="1" x14ac:dyDescent="0.25">
      <c r="A173" s="570"/>
      <c r="B173" s="564" t="s">
        <v>750</v>
      </c>
      <c r="C173" s="853" t="s">
        <v>751</v>
      </c>
      <c r="D173" s="853"/>
      <c r="E173" s="853"/>
      <c r="F173" s="565" t="s">
        <v>78</v>
      </c>
      <c r="G173" s="572">
        <v>74</v>
      </c>
      <c r="H173" s="566"/>
      <c r="I173" s="572">
        <v>74</v>
      </c>
      <c r="J173" s="573"/>
      <c r="K173" s="566"/>
      <c r="L173" s="567">
        <v>27.31</v>
      </c>
      <c r="M173" s="566"/>
      <c r="N173" s="584">
        <v>967.18</v>
      </c>
      <c r="O173" s="519"/>
      <c r="P173" s="519"/>
      <c r="Q173" s="519"/>
      <c r="R173" s="519"/>
      <c r="S173" s="519"/>
      <c r="T173" s="519"/>
      <c r="U173" s="519"/>
      <c r="V173" s="519"/>
      <c r="W173" s="519"/>
      <c r="X173" s="519"/>
      <c r="Y173" s="519"/>
      <c r="Z173" s="519"/>
      <c r="AA173" s="519"/>
      <c r="AB173" s="519"/>
      <c r="AC173" s="519"/>
      <c r="AD173" s="519"/>
      <c r="AE173" s="519"/>
      <c r="AF173" s="554"/>
      <c r="AG173" s="562"/>
      <c r="AH173" s="519"/>
      <c r="AI173" s="518" t="s">
        <v>751</v>
      </c>
      <c r="AJ173" s="519"/>
      <c r="AK173" s="562"/>
      <c r="AL173" s="562"/>
      <c r="AM173" s="519"/>
      <c r="AN173" s="562"/>
      <c r="AO173" s="412"/>
      <c r="AP173" s="412"/>
      <c r="AQ173" s="412"/>
      <c r="AR173" s="412"/>
      <c r="AS173" s="412"/>
      <c r="AT173" s="412"/>
      <c r="AU173" s="412"/>
    </row>
    <row r="174" spans="1:47" s="4" customFormat="1" ht="15" customHeight="1" x14ac:dyDescent="0.25">
      <c r="A174" s="570"/>
      <c r="B174" s="564" t="s">
        <v>752</v>
      </c>
      <c r="C174" s="853" t="s">
        <v>753</v>
      </c>
      <c r="D174" s="853"/>
      <c r="E174" s="853"/>
      <c r="F174" s="565" t="s">
        <v>78</v>
      </c>
      <c r="G174" s="572">
        <v>36</v>
      </c>
      <c r="H174" s="566"/>
      <c r="I174" s="572">
        <v>36</v>
      </c>
      <c r="J174" s="573"/>
      <c r="K174" s="566"/>
      <c r="L174" s="567">
        <v>13.28</v>
      </c>
      <c r="M174" s="566"/>
      <c r="N174" s="584">
        <v>470.52</v>
      </c>
      <c r="O174" s="519"/>
      <c r="P174" s="519"/>
      <c r="Q174" s="519"/>
      <c r="R174" s="519"/>
      <c r="S174" s="519"/>
      <c r="T174" s="519"/>
      <c r="U174" s="519"/>
      <c r="V174" s="519"/>
      <c r="W174" s="519"/>
      <c r="X174" s="519"/>
      <c r="Y174" s="519"/>
      <c r="Z174" s="519"/>
      <c r="AA174" s="519"/>
      <c r="AB174" s="519"/>
      <c r="AC174" s="519"/>
      <c r="AD174" s="519"/>
      <c r="AE174" s="519"/>
      <c r="AF174" s="554"/>
      <c r="AG174" s="562"/>
      <c r="AH174" s="519"/>
      <c r="AI174" s="518" t="s">
        <v>753</v>
      </c>
      <c r="AJ174" s="519"/>
      <c r="AK174" s="562"/>
      <c r="AL174" s="562"/>
      <c r="AM174" s="519"/>
      <c r="AN174" s="562"/>
      <c r="AO174" s="412"/>
      <c r="AP174" s="412"/>
      <c r="AQ174" s="412"/>
      <c r="AR174" s="412"/>
      <c r="AS174" s="412"/>
      <c r="AT174" s="412"/>
      <c r="AU174" s="412"/>
    </row>
    <row r="175" spans="1:47" s="4" customFormat="1" ht="15" customHeight="1" x14ac:dyDescent="0.25">
      <c r="A175" s="579"/>
      <c r="B175" s="580"/>
      <c r="C175" s="847" t="s">
        <v>81</v>
      </c>
      <c r="D175" s="847"/>
      <c r="E175" s="847"/>
      <c r="F175" s="557"/>
      <c r="G175" s="558"/>
      <c r="H175" s="558"/>
      <c r="I175" s="558"/>
      <c r="J175" s="560"/>
      <c r="K175" s="558"/>
      <c r="L175" s="583">
        <v>77.489999999999995</v>
      </c>
      <c r="M175" s="576"/>
      <c r="N175" s="582">
        <v>2744.7</v>
      </c>
      <c r="O175" s="519"/>
      <c r="P175" s="519"/>
      <c r="Q175" s="519"/>
      <c r="R175" s="519"/>
      <c r="S175" s="519"/>
      <c r="T175" s="519"/>
      <c r="U175" s="519"/>
      <c r="V175" s="519"/>
      <c r="W175" s="519"/>
      <c r="X175" s="519"/>
      <c r="Y175" s="519"/>
      <c r="Z175" s="519"/>
      <c r="AA175" s="519"/>
      <c r="AB175" s="519"/>
      <c r="AC175" s="519"/>
      <c r="AD175" s="519"/>
      <c r="AE175" s="519"/>
      <c r="AF175" s="554"/>
      <c r="AG175" s="562"/>
      <c r="AH175" s="519"/>
      <c r="AI175" s="519"/>
      <c r="AJ175" s="519"/>
      <c r="AK175" s="562" t="s">
        <v>81</v>
      </c>
      <c r="AL175" s="562"/>
      <c r="AM175" s="519"/>
      <c r="AN175" s="562"/>
      <c r="AO175" s="412"/>
      <c r="AP175" s="412"/>
      <c r="AQ175" s="412"/>
      <c r="AR175" s="412"/>
      <c r="AS175" s="412"/>
      <c r="AT175" s="412"/>
      <c r="AU175" s="412"/>
    </row>
    <row r="176" spans="1:47" s="4" customFormat="1" ht="23.25" customHeight="1" x14ac:dyDescent="0.25">
      <c r="A176" s="555" t="s">
        <v>171</v>
      </c>
      <c r="B176" s="556" t="s">
        <v>1761</v>
      </c>
      <c r="C176" s="847" t="s">
        <v>1762</v>
      </c>
      <c r="D176" s="847"/>
      <c r="E176" s="847"/>
      <c r="F176" s="557" t="s">
        <v>1763</v>
      </c>
      <c r="G176" s="558">
        <v>43</v>
      </c>
      <c r="H176" s="559">
        <v>1</v>
      </c>
      <c r="I176" s="559">
        <v>43</v>
      </c>
      <c r="J176" s="560"/>
      <c r="K176" s="558"/>
      <c r="L176" s="560"/>
      <c r="M176" s="558"/>
      <c r="N176" s="561"/>
      <c r="O176" s="519"/>
      <c r="P176" s="519"/>
      <c r="Q176" s="519"/>
      <c r="R176" s="519"/>
      <c r="S176" s="519"/>
      <c r="T176" s="519"/>
      <c r="U176" s="519"/>
      <c r="V176" s="519"/>
      <c r="W176" s="519"/>
      <c r="X176" s="519"/>
      <c r="Y176" s="519"/>
      <c r="Z176" s="519"/>
      <c r="AA176" s="519"/>
      <c r="AB176" s="519"/>
      <c r="AC176" s="519"/>
      <c r="AD176" s="519"/>
      <c r="AE176" s="519"/>
      <c r="AF176" s="554"/>
      <c r="AG176" s="562" t="s">
        <v>1762</v>
      </c>
      <c r="AH176" s="519"/>
      <c r="AI176" s="519"/>
      <c r="AJ176" s="519"/>
      <c r="AK176" s="562"/>
      <c r="AL176" s="562"/>
      <c r="AM176" s="519"/>
      <c r="AN176" s="562"/>
      <c r="AO176" s="412"/>
      <c r="AP176" s="412"/>
      <c r="AQ176" s="412"/>
      <c r="AR176" s="412"/>
      <c r="AS176" s="412"/>
      <c r="AT176" s="412"/>
      <c r="AU176" s="412"/>
    </row>
    <row r="177" spans="1:47" s="4" customFormat="1" ht="15" x14ac:dyDescent="0.25">
      <c r="A177" s="563"/>
      <c r="B177" s="564" t="s">
        <v>60</v>
      </c>
      <c r="C177" s="853" t="s">
        <v>66</v>
      </c>
      <c r="D177" s="853"/>
      <c r="E177" s="853"/>
      <c r="F177" s="565"/>
      <c r="G177" s="566"/>
      <c r="H177" s="566"/>
      <c r="I177" s="566"/>
      <c r="J177" s="567">
        <v>19.52</v>
      </c>
      <c r="K177" s="566"/>
      <c r="L177" s="567">
        <v>839.36</v>
      </c>
      <c r="M177" s="568">
        <v>35.42</v>
      </c>
      <c r="N177" s="569">
        <v>29730.13</v>
      </c>
      <c r="O177" s="519"/>
      <c r="P177" s="519"/>
      <c r="Q177" s="519"/>
      <c r="R177" s="519"/>
      <c r="S177" s="519"/>
      <c r="T177" s="519"/>
      <c r="U177" s="519"/>
      <c r="V177" s="519"/>
      <c r="W177" s="519"/>
      <c r="X177" s="519"/>
      <c r="Y177" s="519"/>
      <c r="Z177" s="519"/>
      <c r="AA177" s="519"/>
      <c r="AB177" s="519"/>
      <c r="AC177" s="519"/>
      <c r="AD177" s="519"/>
      <c r="AE177" s="519"/>
      <c r="AF177" s="554"/>
      <c r="AG177" s="562"/>
      <c r="AH177" s="518" t="s">
        <v>66</v>
      </c>
      <c r="AI177" s="519"/>
      <c r="AJ177" s="519"/>
      <c r="AK177" s="562"/>
      <c r="AL177" s="562"/>
      <c r="AM177" s="519"/>
      <c r="AN177" s="562"/>
      <c r="AO177" s="412"/>
      <c r="AP177" s="412"/>
      <c r="AQ177" s="412"/>
      <c r="AR177" s="412"/>
      <c r="AS177" s="412"/>
      <c r="AT177" s="412"/>
      <c r="AU177" s="412"/>
    </row>
    <row r="178" spans="1:47" s="4" customFormat="1" ht="15" x14ac:dyDescent="0.25">
      <c r="A178" s="570"/>
      <c r="B178" s="564"/>
      <c r="C178" s="853" t="s">
        <v>71</v>
      </c>
      <c r="D178" s="853"/>
      <c r="E178" s="853"/>
      <c r="F178" s="565" t="s">
        <v>72</v>
      </c>
      <c r="G178" s="568">
        <v>1.62</v>
      </c>
      <c r="H178" s="566"/>
      <c r="I178" s="568">
        <v>69.66</v>
      </c>
      <c r="J178" s="573"/>
      <c r="K178" s="566"/>
      <c r="L178" s="573"/>
      <c r="M178" s="566"/>
      <c r="N178" s="574"/>
      <c r="O178" s="519"/>
      <c r="P178" s="519"/>
      <c r="Q178" s="519"/>
      <c r="R178" s="519"/>
      <c r="S178" s="519"/>
      <c r="T178" s="519"/>
      <c r="U178" s="519"/>
      <c r="V178" s="519"/>
      <c r="W178" s="519"/>
      <c r="X178" s="519"/>
      <c r="Y178" s="519"/>
      <c r="Z178" s="519"/>
      <c r="AA178" s="519"/>
      <c r="AB178" s="519"/>
      <c r="AC178" s="519"/>
      <c r="AD178" s="519"/>
      <c r="AE178" s="519"/>
      <c r="AF178" s="554"/>
      <c r="AG178" s="562"/>
      <c r="AH178" s="519"/>
      <c r="AI178" s="518" t="s">
        <v>71</v>
      </c>
      <c r="AJ178" s="519"/>
      <c r="AK178" s="562"/>
      <c r="AL178" s="562"/>
      <c r="AM178" s="519"/>
      <c r="AN178" s="562"/>
      <c r="AO178" s="412"/>
      <c r="AP178" s="412"/>
      <c r="AQ178" s="412"/>
      <c r="AR178" s="412"/>
      <c r="AS178" s="412"/>
      <c r="AT178" s="412"/>
      <c r="AU178" s="412"/>
    </row>
    <row r="179" spans="1:47" s="4" customFormat="1" ht="15" customHeight="1" x14ac:dyDescent="0.25">
      <c r="A179" s="563"/>
      <c r="B179" s="564"/>
      <c r="C179" s="854" t="s">
        <v>74</v>
      </c>
      <c r="D179" s="854"/>
      <c r="E179" s="854"/>
      <c r="F179" s="575"/>
      <c r="G179" s="576"/>
      <c r="H179" s="576"/>
      <c r="I179" s="576"/>
      <c r="J179" s="577">
        <v>19.52</v>
      </c>
      <c r="K179" s="576"/>
      <c r="L179" s="577">
        <v>839.36</v>
      </c>
      <c r="M179" s="576"/>
      <c r="N179" s="578">
        <v>29730.13</v>
      </c>
      <c r="O179" s="519"/>
      <c r="P179" s="519"/>
      <c r="Q179" s="519"/>
      <c r="R179" s="519"/>
      <c r="S179" s="519"/>
      <c r="T179" s="519"/>
      <c r="U179" s="519"/>
      <c r="V179" s="519"/>
      <c r="W179" s="519"/>
      <c r="X179" s="519"/>
      <c r="Y179" s="519"/>
      <c r="Z179" s="519"/>
      <c r="AA179" s="519"/>
      <c r="AB179" s="519"/>
      <c r="AC179" s="519"/>
      <c r="AD179" s="519"/>
      <c r="AE179" s="519"/>
      <c r="AF179" s="554"/>
      <c r="AG179" s="562"/>
      <c r="AH179" s="519"/>
      <c r="AI179" s="519"/>
      <c r="AJ179" s="518" t="s">
        <v>74</v>
      </c>
      <c r="AK179" s="562"/>
      <c r="AL179" s="562"/>
      <c r="AM179" s="519"/>
      <c r="AN179" s="562"/>
      <c r="AO179" s="412"/>
      <c r="AP179" s="412"/>
      <c r="AQ179" s="412"/>
      <c r="AR179" s="412"/>
      <c r="AS179" s="412"/>
      <c r="AT179" s="412"/>
      <c r="AU179" s="412"/>
    </row>
    <row r="180" spans="1:47" s="4" customFormat="1" ht="15" x14ac:dyDescent="0.25">
      <c r="A180" s="570"/>
      <c r="B180" s="564"/>
      <c r="C180" s="853" t="s">
        <v>75</v>
      </c>
      <c r="D180" s="853"/>
      <c r="E180" s="853"/>
      <c r="F180" s="565"/>
      <c r="G180" s="566"/>
      <c r="H180" s="566"/>
      <c r="I180" s="566"/>
      <c r="J180" s="573"/>
      <c r="K180" s="566"/>
      <c r="L180" s="567">
        <v>839.36</v>
      </c>
      <c r="M180" s="566"/>
      <c r="N180" s="569">
        <v>29730.13</v>
      </c>
      <c r="O180" s="519"/>
      <c r="P180" s="519"/>
      <c r="Q180" s="519"/>
      <c r="R180" s="519"/>
      <c r="S180" s="519"/>
      <c r="T180" s="519"/>
      <c r="U180" s="519"/>
      <c r="V180" s="519"/>
      <c r="W180" s="519"/>
      <c r="X180" s="519"/>
      <c r="Y180" s="519"/>
      <c r="Z180" s="519"/>
      <c r="AA180" s="519"/>
      <c r="AB180" s="519"/>
      <c r="AC180" s="519"/>
      <c r="AD180" s="519"/>
      <c r="AE180" s="519"/>
      <c r="AF180" s="554"/>
      <c r="AG180" s="562"/>
      <c r="AH180" s="519"/>
      <c r="AI180" s="518" t="s">
        <v>75</v>
      </c>
      <c r="AJ180" s="519"/>
      <c r="AK180" s="562"/>
      <c r="AL180" s="562"/>
      <c r="AM180" s="519"/>
      <c r="AN180" s="562"/>
      <c r="AO180" s="412"/>
      <c r="AP180" s="412"/>
      <c r="AQ180" s="412"/>
      <c r="AR180" s="412"/>
      <c r="AS180" s="412"/>
      <c r="AT180" s="412"/>
      <c r="AU180" s="412"/>
    </row>
    <row r="181" spans="1:47" s="4" customFormat="1" ht="23.25" customHeight="1" x14ac:dyDescent="0.25">
      <c r="A181" s="570"/>
      <c r="B181" s="564" t="s">
        <v>750</v>
      </c>
      <c r="C181" s="853" t="s">
        <v>751</v>
      </c>
      <c r="D181" s="853"/>
      <c r="E181" s="853"/>
      <c r="F181" s="565" t="s">
        <v>78</v>
      </c>
      <c r="G181" s="572">
        <v>74</v>
      </c>
      <c r="H181" s="566"/>
      <c r="I181" s="572">
        <v>74</v>
      </c>
      <c r="J181" s="573"/>
      <c r="K181" s="566"/>
      <c r="L181" s="567">
        <v>621.13</v>
      </c>
      <c r="M181" s="566"/>
      <c r="N181" s="569">
        <v>22000.3</v>
      </c>
      <c r="O181" s="519"/>
      <c r="P181" s="519"/>
      <c r="Q181" s="519"/>
      <c r="R181" s="519"/>
      <c r="S181" s="519"/>
      <c r="T181" s="519"/>
      <c r="U181" s="519"/>
      <c r="V181" s="519"/>
      <c r="W181" s="519"/>
      <c r="X181" s="519"/>
      <c r="Y181" s="519"/>
      <c r="Z181" s="519"/>
      <c r="AA181" s="519"/>
      <c r="AB181" s="519"/>
      <c r="AC181" s="519"/>
      <c r="AD181" s="519"/>
      <c r="AE181" s="519"/>
      <c r="AF181" s="554"/>
      <c r="AG181" s="562"/>
      <c r="AH181" s="519"/>
      <c r="AI181" s="518" t="s">
        <v>751</v>
      </c>
      <c r="AJ181" s="519"/>
      <c r="AK181" s="562"/>
      <c r="AL181" s="562"/>
      <c r="AM181" s="519"/>
      <c r="AN181" s="562"/>
      <c r="AO181" s="412"/>
      <c r="AP181" s="412"/>
      <c r="AQ181" s="412"/>
      <c r="AR181" s="412"/>
      <c r="AS181" s="412"/>
      <c r="AT181" s="412"/>
      <c r="AU181" s="412"/>
    </row>
    <row r="182" spans="1:47" s="4" customFormat="1" ht="23.25" customHeight="1" x14ac:dyDescent="0.25">
      <c r="A182" s="570"/>
      <c r="B182" s="564" t="s">
        <v>752</v>
      </c>
      <c r="C182" s="853" t="s">
        <v>753</v>
      </c>
      <c r="D182" s="853"/>
      <c r="E182" s="853"/>
      <c r="F182" s="565" t="s">
        <v>78</v>
      </c>
      <c r="G182" s="572">
        <v>36</v>
      </c>
      <c r="H182" s="566"/>
      <c r="I182" s="572">
        <v>36</v>
      </c>
      <c r="J182" s="573"/>
      <c r="K182" s="566"/>
      <c r="L182" s="567">
        <v>302.17</v>
      </c>
      <c r="M182" s="566"/>
      <c r="N182" s="569">
        <v>10702.85</v>
      </c>
      <c r="O182" s="519"/>
      <c r="P182" s="519"/>
      <c r="Q182" s="519"/>
      <c r="R182" s="519"/>
      <c r="S182" s="519"/>
      <c r="T182" s="519"/>
      <c r="U182" s="519"/>
      <c r="V182" s="519"/>
      <c r="W182" s="519"/>
      <c r="X182" s="519"/>
      <c r="Y182" s="519"/>
      <c r="Z182" s="519"/>
      <c r="AA182" s="519"/>
      <c r="AB182" s="519"/>
      <c r="AC182" s="519"/>
      <c r="AD182" s="519"/>
      <c r="AE182" s="519"/>
      <c r="AF182" s="554"/>
      <c r="AG182" s="562"/>
      <c r="AH182" s="519"/>
      <c r="AI182" s="518" t="s">
        <v>753</v>
      </c>
      <c r="AJ182" s="519"/>
      <c r="AK182" s="562"/>
      <c r="AL182" s="562"/>
      <c r="AM182" s="519"/>
      <c r="AN182" s="562"/>
      <c r="AO182" s="412"/>
      <c r="AP182" s="412"/>
      <c r="AQ182" s="412"/>
      <c r="AR182" s="412"/>
      <c r="AS182" s="412"/>
      <c r="AT182" s="412"/>
      <c r="AU182" s="412"/>
    </row>
    <row r="183" spans="1:47" s="4" customFormat="1" ht="15" customHeight="1" x14ac:dyDescent="0.25">
      <c r="A183" s="579"/>
      <c r="B183" s="580"/>
      <c r="C183" s="847" t="s">
        <v>81</v>
      </c>
      <c r="D183" s="847"/>
      <c r="E183" s="847"/>
      <c r="F183" s="557"/>
      <c r="G183" s="558"/>
      <c r="H183" s="558"/>
      <c r="I183" s="558"/>
      <c r="J183" s="560"/>
      <c r="K183" s="558"/>
      <c r="L183" s="581">
        <v>1762.66</v>
      </c>
      <c r="M183" s="576"/>
      <c r="N183" s="582">
        <v>62433.279999999999</v>
      </c>
      <c r="O183" s="519"/>
      <c r="P183" s="519"/>
      <c r="Q183" s="519"/>
      <c r="R183" s="519"/>
      <c r="S183" s="519"/>
      <c r="T183" s="519"/>
      <c r="U183" s="519"/>
      <c r="V183" s="519"/>
      <c r="W183" s="519"/>
      <c r="X183" s="519"/>
      <c r="Y183" s="519"/>
      <c r="Z183" s="519"/>
      <c r="AA183" s="519"/>
      <c r="AB183" s="519"/>
      <c r="AC183" s="519"/>
      <c r="AD183" s="519"/>
      <c r="AE183" s="519"/>
      <c r="AF183" s="554"/>
      <c r="AG183" s="562"/>
      <c r="AH183" s="519"/>
      <c r="AI183" s="519"/>
      <c r="AJ183" s="519"/>
      <c r="AK183" s="562" t="s">
        <v>81</v>
      </c>
      <c r="AL183" s="562"/>
      <c r="AM183" s="519"/>
      <c r="AN183" s="562"/>
      <c r="AO183" s="412"/>
      <c r="AP183" s="412"/>
      <c r="AQ183" s="412"/>
      <c r="AR183" s="412"/>
      <c r="AS183" s="412"/>
      <c r="AT183" s="412"/>
      <c r="AU183" s="412"/>
    </row>
    <row r="184" spans="1:47" s="4" customFormat="1" ht="23.25" customHeight="1" x14ac:dyDescent="0.25">
      <c r="A184" s="591"/>
      <c r="B184" s="592"/>
      <c r="C184" s="592"/>
      <c r="D184" s="592"/>
      <c r="E184" s="592"/>
      <c r="F184" s="593"/>
      <c r="G184" s="593"/>
      <c r="H184" s="593"/>
      <c r="I184" s="593"/>
      <c r="J184" s="594"/>
      <c r="K184" s="593"/>
      <c r="L184" s="594"/>
      <c r="M184" s="566"/>
      <c r="N184" s="594"/>
      <c r="O184" s="519"/>
      <c r="P184" s="519"/>
      <c r="Q184" s="519"/>
      <c r="R184" s="519"/>
      <c r="S184" s="519"/>
      <c r="T184" s="519"/>
      <c r="U184" s="519"/>
      <c r="V184" s="519"/>
      <c r="W184" s="519"/>
      <c r="X184" s="519"/>
      <c r="Y184" s="519"/>
      <c r="Z184" s="519"/>
      <c r="AA184" s="519"/>
      <c r="AB184" s="519"/>
      <c r="AC184" s="519"/>
      <c r="AD184" s="519"/>
      <c r="AE184" s="519"/>
      <c r="AF184" s="554"/>
      <c r="AG184" s="562"/>
      <c r="AH184" s="519"/>
      <c r="AI184" s="519"/>
      <c r="AJ184" s="519"/>
      <c r="AK184" s="562"/>
      <c r="AL184" s="562"/>
      <c r="AM184" s="519"/>
      <c r="AN184" s="562"/>
      <c r="AO184" s="412"/>
      <c r="AP184" s="412"/>
      <c r="AQ184" s="412"/>
      <c r="AR184" s="412"/>
      <c r="AS184" s="412"/>
      <c r="AT184" s="412"/>
      <c r="AU184" s="412"/>
    </row>
    <row r="185" spans="1:47" s="4" customFormat="1" ht="15" x14ac:dyDescent="0.25">
      <c r="A185" s="595"/>
      <c r="B185" s="596"/>
      <c r="C185" s="847" t="s">
        <v>1661</v>
      </c>
      <c r="D185" s="847"/>
      <c r="E185" s="847"/>
      <c r="F185" s="847"/>
      <c r="G185" s="847"/>
      <c r="H185" s="847"/>
      <c r="I185" s="847"/>
      <c r="J185" s="847"/>
      <c r="K185" s="847"/>
      <c r="L185" s="597"/>
      <c r="M185" s="598"/>
      <c r="N185" s="599"/>
      <c r="O185" s="519"/>
      <c r="P185" s="519"/>
      <c r="Q185" s="519"/>
      <c r="R185" s="519"/>
      <c r="S185" s="519"/>
      <c r="T185" s="519"/>
      <c r="U185" s="519"/>
      <c r="V185" s="519"/>
      <c r="W185" s="519"/>
      <c r="X185" s="519"/>
      <c r="Y185" s="519"/>
      <c r="Z185" s="519"/>
      <c r="AA185" s="519"/>
      <c r="AB185" s="519"/>
      <c r="AC185" s="519"/>
      <c r="AD185" s="519"/>
      <c r="AE185" s="519"/>
      <c r="AF185" s="554"/>
      <c r="AG185" s="562"/>
      <c r="AH185" s="519"/>
      <c r="AI185" s="519"/>
      <c r="AJ185" s="519"/>
      <c r="AK185" s="562"/>
      <c r="AL185" s="562" t="s">
        <v>1661</v>
      </c>
      <c r="AM185" s="519"/>
      <c r="AN185" s="562"/>
      <c r="AO185" s="412"/>
      <c r="AP185" s="412"/>
      <c r="AQ185" s="412"/>
      <c r="AR185" s="412"/>
      <c r="AS185" s="412"/>
      <c r="AT185" s="412"/>
      <c r="AU185" s="412"/>
    </row>
    <row r="186" spans="1:47" s="4" customFormat="1" ht="15" x14ac:dyDescent="0.25">
      <c r="A186" s="600"/>
      <c r="B186" s="564"/>
      <c r="C186" s="853" t="s">
        <v>99</v>
      </c>
      <c r="D186" s="853"/>
      <c r="E186" s="853"/>
      <c r="F186" s="853"/>
      <c r="G186" s="853"/>
      <c r="H186" s="853"/>
      <c r="I186" s="853"/>
      <c r="J186" s="853"/>
      <c r="K186" s="853"/>
      <c r="L186" s="601">
        <v>1800.41</v>
      </c>
      <c r="M186" s="602"/>
      <c r="N186" s="603"/>
      <c r="O186" s="519"/>
      <c r="P186" s="519"/>
      <c r="Q186" s="519"/>
      <c r="R186" s="519"/>
      <c r="S186" s="519"/>
      <c r="T186" s="519"/>
      <c r="U186" s="519"/>
      <c r="V186" s="519"/>
      <c r="W186" s="519"/>
      <c r="X186" s="519"/>
      <c r="Y186" s="519"/>
      <c r="Z186" s="519"/>
      <c r="AA186" s="519"/>
      <c r="AB186" s="519"/>
      <c r="AC186" s="519"/>
      <c r="AD186" s="519"/>
      <c r="AE186" s="519"/>
      <c r="AF186" s="554"/>
      <c r="AG186" s="562"/>
      <c r="AH186" s="519"/>
      <c r="AI186" s="519"/>
      <c r="AJ186" s="519"/>
      <c r="AK186" s="562"/>
      <c r="AL186" s="562"/>
      <c r="AM186" s="518" t="s">
        <v>99</v>
      </c>
      <c r="AN186" s="562"/>
      <c r="AO186" s="412"/>
      <c r="AP186" s="412"/>
      <c r="AQ186" s="412"/>
      <c r="AR186" s="412"/>
      <c r="AS186" s="412"/>
      <c r="AT186" s="412"/>
      <c r="AU186" s="412"/>
    </row>
    <row r="187" spans="1:47" s="4" customFormat="1" ht="15" customHeight="1" x14ac:dyDescent="0.25">
      <c r="A187" s="600"/>
      <c r="B187" s="564"/>
      <c r="C187" s="853" t="s">
        <v>100</v>
      </c>
      <c r="D187" s="853"/>
      <c r="E187" s="853"/>
      <c r="F187" s="853"/>
      <c r="G187" s="853"/>
      <c r="H187" s="853"/>
      <c r="I187" s="853"/>
      <c r="J187" s="853"/>
      <c r="K187" s="853"/>
      <c r="L187" s="604"/>
      <c r="M187" s="602"/>
      <c r="N187" s="603"/>
      <c r="O187" s="519"/>
      <c r="P187" s="519"/>
      <c r="Q187" s="519"/>
      <c r="R187" s="519"/>
      <c r="S187" s="519"/>
      <c r="T187" s="519"/>
      <c r="U187" s="519"/>
      <c r="V187" s="519"/>
      <c r="W187" s="519"/>
      <c r="X187" s="519"/>
      <c r="Y187" s="519"/>
      <c r="Z187" s="519"/>
      <c r="AA187" s="519"/>
      <c r="AB187" s="519"/>
      <c r="AC187" s="519"/>
      <c r="AD187" s="519"/>
      <c r="AE187" s="519"/>
      <c r="AF187" s="554"/>
      <c r="AG187" s="562"/>
      <c r="AH187" s="519"/>
      <c r="AI187" s="519"/>
      <c r="AJ187" s="519"/>
      <c r="AK187" s="562"/>
      <c r="AL187" s="562"/>
      <c r="AM187" s="518" t="s">
        <v>100</v>
      </c>
      <c r="AN187" s="562"/>
      <c r="AO187" s="412"/>
      <c r="AP187" s="412"/>
      <c r="AQ187" s="412"/>
      <c r="AR187" s="412"/>
      <c r="AS187" s="412"/>
      <c r="AT187" s="412"/>
      <c r="AU187" s="412"/>
    </row>
    <row r="188" spans="1:47" s="4" customFormat="1" ht="15" x14ac:dyDescent="0.25">
      <c r="A188" s="600"/>
      <c r="B188" s="564"/>
      <c r="C188" s="853" t="s">
        <v>101</v>
      </c>
      <c r="D188" s="853"/>
      <c r="E188" s="853"/>
      <c r="F188" s="853"/>
      <c r="G188" s="853"/>
      <c r="H188" s="853"/>
      <c r="I188" s="853"/>
      <c r="J188" s="853"/>
      <c r="K188" s="853"/>
      <c r="L188" s="601">
        <v>1800.41</v>
      </c>
      <c r="M188" s="602"/>
      <c r="N188" s="603"/>
      <c r="O188" s="519"/>
      <c r="P188" s="519"/>
      <c r="Q188" s="519"/>
      <c r="R188" s="519"/>
      <c r="S188" s="519"/>
      <c r="T188" s="519"/>
      <c r="U188" s="519"/>
      <c r="V188" s="519"/>
      <c r="W188" s="519"/>
      <c r="X188" s="519"/>
      <c r="Y188" s="519"/>
      <c r="Z188" s="519"/>
      <c r="AA188" s="519"/>
      <c r="AB188" s="519"/>
      <c r="AC188" s="519"/>
      <c r="AD188" s="519"/>
      <c r="AE188" s="519"/>
      <c r="AF188" s="554"/>
      <c r="AG188" s="562"/>
      <c r="AH188" s="519"/>
      <c r="AI188" s="519"/>
      <c r="AJ188" s="519"/>
      <c r="AK188" s="562"/>
      <c r="AL188" s="562"/>
      <c r="AM188" s="518" t="s">
        <v>101</v>
      </c>
      <c r="AN188" s="562"/>
      <c r="AO188" s="412"/>
      <c r="AP188" s="412"/>
      <c r="AQ188" s="412"/>
      <c r="AR188" s="412"/>
      <c r="AS188" s="412"/>
      <c r="AT188" s="412"/>
      <c r="AU188" s="412"/>
    </row>
    <row r="189" spans="1:47" s="4" customFormat="1" ht="23.25" customHeight="1" x14ac:dyDescent="0.25">
      <c r="A189" s="600"/>
      <c r="B189" s="564"/>
      <c r="C189" s="853" t="s">
        <v>759</v>
      </c>
      <c r="D189" s="853"/>
      <c r="E189" s="853"/>
      <c r="F189" s="853"/>
      <c r="G189" s="853"/>
      <c r="H189" s="853"/>
      <c r="I189" s="853"/>
      <c r="J189" s="853"/>
      <c r="K189" s="853"/>
      <c r="L189" s="601">
        <v>3780.87</v>
      </c>
      <c r="M189" s="602"/>
      <c r="N189" s="603"/>
      <c r="O189" s="519"/>
      <c r="P189" s="519"/>
      <c r="Q189" s="519"/>
      <c r="R189" s="519"/>
      <c r="S189" s="519"/>
      <c r="T189" s="519"/>
      <c r="U189" s="519"/>
      <c r="V189" s="519"/>
      <c r="W189" s="519"/>
      <c r="X189" s="519"/>
      <c r="Y189" s="519"/>
      <c r="Z189" s="519"/>
      <c r="AA189" s="519"/>
      <c r="AB189" s="519"/>
      <c r="AC189" s="519"/>
      <c r="AD189" s="519"/>
      <c r="AE189" s="519"/>
      <c r="AF189" s="554"/>
      <c r="AG189" s="562"/>
      <c r="AH189" s="519"/>
      <c r="AI189" s="519"/>
      <c r="AJ189" s="519"/>
      <c r="AK189" s="562"/>
      <c r="AL189" s="562"/>
      <c r="AM189" s="518" t="s">
        <v>759</v>
      </c>
      <c r="AN189" s="562"/>
      <c r="AO189" s="412"/>
      <c r="AP189" s="412"/>
      <c r="AQ189" s="412"/>
      <c r="AR189" s="412"/>
      <c r="AS189" s="412"/>
      <c r="AT189" s="412"/>
      <c r="AU189" s="412"/>
    </row>
    <row r="190" spans="1:47" s="4" customFormat="1" ht="23.25" customHeight="1" x14ac:dyDescent="0.25">
      <c r="A190" s="600"/>
      <c r="B190" s="564"/>
      <c r="C190" s="853" t="s">
        <v>760</v>
      </c>
      <c r="D190" s="853"/>
      <c r="E190" s="853"/>
      <c r="F190" s="853"/>
      <c r="G190" s="853"/>
      <c r="H190" s="853"/>
      <c r="I190" s="853"/>
      <c r="J190" s="853"/>
      <c r="K190" s="853"/>
      <c r="L190" s="601">
        <v>3780.87</v>
      </c>
      <c r="M190" s="602"/>
      <c r="N190" s="603"/>
      <c r="O190" s="519"/>
      <c r="P190" s="519"/>
      <c r="Q190" s="519"/>
      <c r="R190" s="519"/>
      <c r="S190" s="519"/>
      <c r="T190" s="519"/>
      <c r="U190" s="519"/>
      <c r="V190" s="519"/>
      <c r="W190" s="519"/>
      <c r="X190" s="519"/>
      <c r="Y190" s="519"/>
      <c r="Z190" s="519"/>
      <c r="AA190" s="519"/>
      <c r="AB190" s="519"/>
      <c r="AC190" s="519"/>
      <c r="AD190" s="519"/>
      <c r="AE190" s="519"/>
      <c r="AF190" s="554"/>
      <c r="AG190" s="562"/>
      <c r="AH190" s="519"/>
      <c r="AI190" s="519"/>
      <c r="AJ190" s="519"/>
      <c r="AK190" s="562"/>
      <c r="AL190" s="562"/>
      <c r="AM190" s="518" t="s">
        <v>760</v>
      </c>
      <c r="AN190" s="562"/>
      <c r="AO190" s="412"/>
      <c r="AP190" s="412"/>
      <c r="AQ190" s="412"/>
      <c r="AR190" s="412"/>
      <c r="AS190" s="412"/>
      <c r="AT190" s="412"/>
      <c r="AU190" s="412"/>
    </row>
    <row r="191" spans="1:47" s="4" customFormat="1" ht="15" customHeight="1" x14ac:dyDescent="0.25">
      <c r="A191" s="600"/>
      <c r="B191" s="564"/>
      <c r="C191" s="853" t="s">
        <v>229</v>
      </c>
      <c r="D191" s="853"/>
      <c r="E191" s="853"/>
      <c r="F191" s="853"/>
      <c r="G191" s="853"/>
      <c r="H191" s="853"/>
      <c r="I191" s="853"/>
      <c r="J191" s="853"/>
      <c r="K191" s="853"/>
      <c r="L191" s="604"/>
      <c r="M191" s="602"/>
      <c r="N191" s="603"/>
      <c r="O191" s="519"/>
      <c r="P191" s="519"/>
      <c r="Q191" s="519"/>
      <c r="R191" s="519"/>
      <c r="S191" s="519"/>
      <c r="T191" s="519"/>
      <c r="U191" s="519"/>
      <c r="V191" s="519"/>
      <c r="W191" s="519"/>
      <c r="X191" s="519"/>
      <c r="Y191" s="519"/>
      <c r="Z191" s="519"/>
      <c r="AA191" s="519"/>
      <c r="AB191" s="519"/>
      <c r="AC191" s="519"/>
      <c r="AD191" s="519"/>
      <c r="AE191" s="519"/>
      <c r="AF191" s="554"/>
      <c r="AG191" s="562"/>
      <c r="AH191" s="519"/>
      <c r="AI191" s="519"/>
      <c r="AJ191" s="519"/>
      <c r="AK191" s="562"/>
      <c r="AL191" s="562"/>
      <c r="AM191" s="518" t="s">
        <v>229</v>
      </c>
      <c r="AN191" s="562"/>
      <c r="AO191" s="412"/>
      <c r="AP191" s="412"/>
      <c r="AQ191" s="412"/>
      <c r="AR191" s="412"/>
      <c r="AS191" s="412"/>
      <c r="AT191" s="412"/>
      <c r="AU191" s="412"/>
    </row>
    <row r="192" spans="1:47" s="4" customFormat="1" ht="34.5" customHeight="1" x14ac:dyDescent="0.25">
      <c r="A192" s="600"/>
      <c r="B192" s="564"/>
      <c r="C192" s="853" t="s">
        <v>230</v>
      </c>
      <c r="D192" s="853"/>
      <c r="E192" s="853"/>
      <c r="F192" s="853"/>
      <c r="G192" s="853"/>
      <c r="H192" s="853"/>
      <c r="I192" s="853"/>
      <c r="J192" s="853"/>
      <c r="K192" s="853"/>
      <c r="L192" s="601">
        <v>1800.41</v>
      </c>
      <c r="M192" s="602"/>
      <c r="N192" s="603"/>
      <c r="O192" s="519"/>
      <c r="P192" s="519"/>
      <c r="Q192" s="519"/>
      <c r="R192" s="519"/>
      <c r="S192" s="519"/>
      <c r="T192" s="519"/>
      <c r="U192" s="519"/>
      <c r="V192" s="519"/>
      <c r="W192" s="519"/>
      <c r="X192" s="519"/>
      <c r="Y192" s="519"/>
      <c r="Z192" s="519"/>
      <c r="AA192" s="519"/>
      <c r="AB192" s="519"/>
      <c r="AC192" s="519"/>
      <c r="AD192" s="519"/>
      <c r="AE192" s="519"/>
      <c r="AF192" s="554"/>
      <c r="AG192" s="562"/>
      <c r="AH192" s="519"/>
      <c r="AI192" s="519"/>
      <c r="AJ192" s="519"/>
      <c r="AK192" s="562"/>
      <c r="AL192" s="562"/>
      <c r="AM192" s="518" t="s">
        <v>230</v>
      </c>
      <c r="AN192" s="562"/>
      <c r="AO192" s="412"/>
      <c r="AP192" s="412"/>
      <c r="AQ192" s="412"/>
      <c r="AR192" s="412"/>
      <c r="AS192" s="412"/>
      <c r="AT192" s="412"/>
      <c r="AU192" s="412"/>
    </row>
    <row r="193" spans="1:47" s="4" customFormat="1" ht="15" x14ac:dyDescent="0.25">
      <c r="A193" s="600"/>
      <c r="B193" s="564"/>
      <c r="C193" s="853" t="s">
        <v>234</v>
      </c>
      <c r="D193" s="853"/>
      <c r="E193" s="853"/>
      <c r="F193" s="853"/>
      <c r="G193" s="853"/>
      <c r="H193" s="853"/>
      <c r="I193" s="853"/>
      <c r="J193" s="853"/>
      <c r="K193" s="853"/>
      <c r="L193" s="601">
        <v>1332.31</v>
      </c>
      <c r="M193" s="602"/>
      <c r="N193" s="603"/>
      <c r="O193" s="519"/>
      <c r="P193" s="519"/>
      <c r="Q193" s="519"/>
      <c r="R193" s="519"/>
      <c r="S193" s="519"/>
      <c r="T193" s="519"/>
      <c r="U193" s="519"/>
      <c r="V193" s="519"/>
      <c r="W193" s="519"/>
      <c r="X193" s="519"/>
      <c r="Y193" s="519"/>
      <c r="Z193" s="519"/>
      <c r="AA193" s="519"/>
      <c r="AB193" s="519"/>
      <c r="AC193" s="519"/>
      <c r="AD193" s="519"/>
      <c r="AE193" s="519"/>
      <c r="AF193" s="554"/>
      <c r="AG193" s="562"/>
      <c r="AH193" s="519"/>
      <c r="AI193" s="519"/>
      <c r="AJ193" s="519"/>
      <c r="AK193" s="562"/>
      <c r="AL193" s="562"/>
      <c r="AM193" s="518" t="s">
        <v>234</v>
      </c>
      <c r="AN193" s="562"/>
      <c r="AO193" s="412"/>
      <c r="AP193" s="412"/>
      <c r="AQ193" s="412"/>
      <c r="AR193" s="412"/>
      <c r="AS193" s="412"/>
      <c r="AT193" s="412"/>
      <c r="AU193" s="412"/>
    </row>
    <row r="194" spans="1:47" s="4" customFormat="1" ht="15" x14ac:dyDescent="0.25">
      <c r="A194" s="600"/>
      <c r="B194" s="564"/>
      <c r="C194" s="853" t="s">
        <v>235</v>
      </c>
      <c r="D194" s="853"/>
      <c r="E194" s="853"/>
      <c r="F194" s="853"/>
      <c r="G194" s="853"/>
      <c r="H194" s="853"/>
      <c r="I194" s="853"/>
      <c r="J194" s="853"/>
      <c r="K194" s="853"/>
      <c r="L194" s="609">
        <v>648.15</v>
      </c>
      <c r="M194" s="602"/>
      <c r="N194" s="603"/>
      <c r="O194" s="519"/>
      <c r="P194" s="519"/>
      <c r="Q194" s="519"/>
      <c r="R194" s="519"/>
      <c r="S194" s="519"/>
      <c r="T194" s="519"/>
      <c r="U194" s="519"/>
      <c r="V194" s="519"/>
      <c r="W194" s="519"/>
      <c r="X194" s="519"/>
      <c r="Y194" s="519"/>
      <c r="Z194" s="519"/>
      <c r="AA194" s="519"/>
      <c r="AB194" s="519"/>
      <c r="AC194" s="519"/>
      <c r="AD194" s="519"/>
      <c r="AE194" s="519"/>
      <c r="AF194" s="554"/>
      <c r="AG194" s="562"/>
      <c r="AH194" s="519"/>
      <c r="AI194" s="519"/>
      <c r="AJ194" s="519"/>
      <c r="AK194" s="562"/>
      <c r="AL194" s="562"/>
      <c r="AM194" s="518" t="s">
        <v>235</v>
      </c>
      <c r="AN194" s="562"/>
      <c r="AO194" s="412"/>
      <c r="AP194" s="412"/>
      <c r="AQ194" s="412"/>
      <c r="AR194" s="412"/>
      <c r="AS194" s="412"/>
      <c r="AT194" s="412"/>
      <c r="AU194" s="412"/>
    </row>
    <row r="195" spans="1:47" s="4" customFormat="1" ht="15" customHeight="1" x14ac:dyDescent="0.25">
      <c r="A195" s="600"/>
      <c r="B195" s="564"/>
      <c r="C195" s="853" t="s">
        <v>110</v>
      </c>
      <c r="D195" s="853"/>
      <c r="E195" s="853"/>
      <c r="F195" s="853"/>
      <c r="G195" s="853"/>
      <c r="H195" s="853"/>
      <c r="I195" s="853"/>
      <c r="J195" s="853"/>
      <c r="K195" s="853"/>
      <c r="L195" s="601">
        <v>1800.41</v>
      </c>
      <c r="M195" s="602"/>
      <c r="N195" s="603"/>
      <c r="O195" s="519"/>
      <c r="P195" s="519"/>
      <c r="Q195" s="519"/>
      <c r="R195" s="519"/>
      <c r="S195" s="519"/>
      <c r="T195" s="519"/>
      <c r="U195" s="519"/>
      <c r="V195" s="519"/>
      <c r="W195" s="519"/>
      <c r="X195" s="519"/>
      <c r="Y195" s="519"/>
      <c r="Z195" s="519"/>
      <c r="AA195" s="519"/>
      <c r="AB195" s="519"/>
      <c r="AC195" s="519"/>
      <c r="AD195" s="519"/>
      <c r="AE195" s="519"/>
      <c r="AF195" s="554"/>
      <c r="AG195" s="562"/>
      <c r="AH195" s="519"/>
      <c r="AI195" s="519"/>
      <c r="AJ195" s="519"/>
      <c r="AK195" s="562"/>
      <c r="AL195" s="562"/>
      <c r="AM195" s="518" t="s">
        <v>110</v>
      </c>
      <c r="AN195" s="562"/>
      <c r="AO195" s="412"/>
      <c r="AP195" s="412"/>
      <c r="AQ195" s="412"/>
      <c r="AR195" s="412"/>
      <c r="AS195" s="412"/>
      <c r="AT195" s="412"/>
      <c r="AU195" s="412"/>
    </row>
    <row r="196" spans="1:47" s="4" customFormat="1" ht="15" x14ac:dyDescent="0.25">
      <c r="A196" s="600"/>
      <c r="B196" s="564"/>
      <c r="C196" s="853" t="s">
        <v>111</v>
      </c>
      <c r="D196" s="853"/>
      <c r="E196" s="853"/>
      <c r="F196" s="853"/>
      <c r="G196" s="853"/>
      <c r="H196" s="853"/>
      <c r="I196" s="853"/>
      <c r="J196" s="853"/>
      <c r="K196" s="853"/>
      <c r="L196" s="601">
        <v>1332.31</v>
      </c>
      <c r="M196" s="602"/>
      <c r="N196" s="603"/>
      <c r="O196" s="519"/>
      <c r="P196" s="519"/>
      <c r="Q196" s="519"/>
      <c r="R196" s="519"/>
      <c r="S196" s="519"/>
      <c r="T196" s="519"/>
      <c r="U196" s="519"/>
      <c r="V196" s="519"/>
      <c r="W196" s="519"/>
      <c r="X196" s="519"/>
      <c r="Y196" s="519"/>
      <c r="Z196" s="519"/>
      <c r="AA196" s="519"/>
      <c r="AB196" s="519"/>
      <c r="AC196" s="519"/>
      <c r="AD196" s="519"/>
      <c r="AE196" s="519"/>
      <c r="AF196" s="554"/>
      <c r="AG196" s="562"/>
      <c r="AH196" s="519"/>
      <c r="AI196" s="519"/>
      <c r="AJ196" s="519"/>
      <c r="AK196" s="562"/>
      <c r="AL196" s="562"/>
      <c r="AM196" s="518" t="s">
        <v>111</v>
      </c>
      <c r="AN196" s="562"/>
      <c r="AO196" s="412"/>
      <c r="AP196" s="412"/>
      <c r="AQ196" s="412"/>
      <c r="AR196" s="412"/>
      <c r="AS196" s="412"/>
      <c r="AT196" s="412"/>
      <c r="AU196" s="412"/>
    </row>
    <row r="197" spans="1:47" s="4" customFormat="1" ht="23.25" customHeight="1" x14ac:dyDescent="0.25">
      <c r="A197" s="600"/>
      <c r="B197" s="564"/>
      <c r="C197" s="853" t="s">
        <v>112</v>
      </c>
      <c r="D197" s="853"/>
      <c r="E197" s="853"/>
      <c r="F197" s="853"/>
      <c r="G197" s="853"/>
      <c r="H197" s="853"/>
      <c r="I197" s="853"/>
      <c r="J197" s="853"/>
      <c r="K197" s="853"/>
      <c r="L197" s="609">
        <v>648.15</v>
      </c>
      <c r="M197" s="602"/>
      <c r="N197" s="603"/>
      <c r="O197" s="519"/>
      <c r="P197" s="519"/>
      <c r="Q197" s="519"/>
      <c r="R197" s="519"/>
      <c r="S197" s="519"/>
      <c r="T197" s="519"/>
      <c r="U197" s="519"/>
      <c r="V197" s="519"/>
      <c r="W197" s="519"/>
      <c r="X197" s="519"/>
      <c r="Y197" s="519"/>
      <c r="Z197" s="519"/>
      <c r="AA197" s="519"/>
      <c r="AB197" s="519"/>
      <c r="AC197" s="519"/>
      <c r="AD197" s="519"/>
      <c r="AE197" s="519"/>
      <c r="AF197" s="554"/>
      <c r="AG197" s="562"/>
      <c r="AH197" s="519"/>
      <c r="AI197" s="519"/>
      <c r="AJ197" s="519"/>
      <c r="AK197" s="562"/>
      <c r="AL197" s="562"/>
      <c r="AM197" s="518" t="s">
        <v>112</v>
      </c>
      <c r="AN197" s="562"/>
      <c r="AO197" s="412"/>
      <c r="AP197" s="412"/>
      <c r="AQ197" s="412"/>
      <c r="AR197" s="412"/>
      <c r="AS197" s="412"/>
      <c r="AT197" s="412"/>
      <c r="AU197" s="412"/>
    </row>
    <row r="198" spans="1:47" s="4" customFormat="1" ht="23.25" customHeight="1" x14ac:dyDescent="0.25">
      <c r="A198" s="600"/>
      <c r="B198" s="605"/>
      <c r="C198" s="861" t="s">
        <v>1662</v>
      </c>
      <c r="D198" s="861"/>
      <c r="E198" s="861"/>
      <c r="F198" s="861"/>
      <c r="G198" s="861"/>
      <c r="H198" s="861"/>
      <c r="I198" s="861"/>
      <c r="J198" s="861"/>
      <c r="K198" s="861"/>
      <c r="L198" s="606">
        <v>3780.87</v>
      </c>
      <c r="M198" s="607"/>
      <c r="N198" s="608"/>
      <c r="O198" s="519"/>
      <c r="P198" s="519"/>
      <c r="Q198" s="519"/>
      <c r="R198" s="519"/>
      <c r="S198" s="519"/>
      <c r="T198" s="519"/>
      <c r="U198" s="519"/>
      <c r="V198" s="519"/>
      <c r="W198" s="519"/>
      <c r="X198" s="519"/>
      <c r="Y198" s="519"/>
      <c r="Z198" s="519"/>
      <c r="AA198" s="519"/>
      <c r="AB198" s="519"/>
      <c r="AC198" s="519"/>
      <c r="AD198" s="519"/>
      <c r="AE198" s="519"/>
      <c r="AF198" s="554"/>
      <c r="AG198" s="562"/>
      <c r="AH198" s="519"/>
      <c r="AI198" s="519"/>
      <c r="AJ198" s="519"/>
      <c r="AK198" s="562"/>
      <c r="AL198" s="562"/>
      <c r="AM198" s="519"/>
      <c r="AN198" s="562" t="s">
        <v>1662</v>
      </c>
      <c r="AO198" s="412"/>
      <c r="AP198" s="412"/>
      <c r="AQ198" s="412"/>
      <c r="AR198" s="412"/>
      <c r="AS198" s="412"/>
      <c r="AT198" s="412"/>
      <c r="AU198" s="412"/>
    </row>
    <row r="199" spans="1:47" s="4" customFormat="1" ht="15" customHeight="1" x14ac:dyDescent="0.25">
      <c r="A199" s="865" t="s">
        <v>1768</v>
      </c>
      <c r="B199" s="866"/>
      <c r="C199" s="866"/>
      <c r="D199" s="866"/>
      <c r="E199" s="866"/>
      <c r="F199" s="866"/>
      <c r="G199" s="866"/>
      <c r="H199" s="866"/>
      <c r="I199" s="866"/>
      <c r="J199" s="866"/>
      <c r="K199" s="866"/>
      <c r="L199" s="866"/>
      <c r="M199" s="866"/>
      <c r="N199" s="867"/>
      <c r="O199" s="519"/>
      <c r="P199" s="519"/>
      <c r="Q199" s="519"/>
      <c r="R199" s="519"/>
      <c r="S199" s="519"/>
      <c r="T199" s="519"/>
      <c r="U199" s="519"/>
      <c r="V199" s="519"/>
      <c r="W199" s="519"/>
      <c r="X199" s="519"/>
      <c r="Y199" s="519"/>
      <c r="Z199" s="519"/>
      <c r="AA199" s="519"/>
      <c r="AB199" s="519"/>
      <c r="AC199" s="519"/>
      <c r="AD199" s="519"/>
      <c r="AE199" s="519"/>
      <c r="AF199" s="554" t="s">
        <v>1768</v>
      </c>
      <c r="AG199" s="562"/>
      <c r="AH199" s="519"/>
      <c r="AI199" s="519"/>
      <c r="AJ199" s="519"/>
      <c r="AK199" s="562"/>
      <c r="AL199" s="562"/>
      <c r="AM199" s="519"/>
      <c r="AN199" s="562"/>
      <c r="AO199" s="412"/>
      <c r="AP199" s="412"/>
      <c r="AQ199" s="412"/>
      <c r="AR199" s="412"/>
      <c r="AS199" s="412"/>
      <c r="AT199" s="412"/>
      <c r="AU199" s="412"/>
    </row>
    <row r="200" spans="1:47" s="4" customFormat="1" ht="23.25" customHeight="1" x14ac:dyDescent="0.25">
      <c r="A200" s="555" t="s">
        <v>180</v>
      </c>
      <c r="B200" s="556" t="s">
        <v>1615</v>
      </c>
      <c r="C200" s="847" t="s">
        <v>1616</v>
      </c>
      <c r="D200" s="847"/>
      <c r="E200" s="847"/>
      <c r="F200" s="557" t="s">
        <v>174</v>
      </c>
      <c r="G200" s="558">
        <v>4</v>
      </c>
      <c r="H200" s="559">
        <v>1</v>
      </c>
      <c r="I200" s="559">
        <v>4</v>
      </c>
      <c r="J200" s="560"/>
      <c r="K200" s="558"/>
      <c r="L200" s="560"/>
      <c r="M200" s="558"/>
      <c r="N200" s="561"/>
      <c r="O200" s="519"/>
      <c r="P200" s="519"/>
      <c r="Q200" s="519"/>
      <c r="R200" s="519"/>
      <c r="S200" s="519"/>
      <c r="T200" s="519"/>
      <c r="U200" s="519"/>
      <c r="V200" s="519"/>
      <c r="W200" s="519"/>
      <c r="X200" s="519"/>
      <c r="Y200" s="519"/>
      <c r="Z200" s="519"/>
      <c r="AA200" s="519"/>
      <c r="AB200" s="519"/>
      <c r="AC200" s="519"/>
      <c r="AD200" s="519"/>
      <c r="AE200" s="519"/>
      <c r="AF200" s="554"/>
      <c r="AG200" s="562" t="s">
        <v>1616</v>
      </c>
      <c r="AH200" s="519"/>
      <c r="AI200" s="519"/>
      <c r="AJ200" s="519"/>
      <c r="AK200" s="562"/>
      <c r="AL200" s="562"/>
      <c r="AM200" s="519"/>
      <c r="AN200" s="562"/>
      <c r="AO200" s="412"/>
      <c r="AP200" s="412"/>
      <c r="AQ200" s="412"/>
      <c r="AR200" s="412"/>
      <c r="AS200" s="412"/>
      <c r="AT200" s="412"/>
      <c r="AU200" s="412"/>
    </row>
    <row r="201" spans="1:47" s="4" customFormat="1" ht="15" x14ac:dyDescent="0.25">
      <c r="A201" s="563"/>
      <c r="B201" s="564" t="s">
        <v>60</v>
      </c>
      <c r="C201" s="853" t="s">
        <v>66</v>
      </c>
      <c r="D201" s="853"/>
      <c r="E201" s="853"/>
      <c r="F201" s="565"/>
      <c r="G201" s="566"/>
      <c r="H201" s="566"/>
      <c r="I201" s="566"/>
      <c r="J201" s="567">
        <v>65.94</v>
      </c>
      <c r="K201" s="566"/>
      <c r="L201" s="567">
        <v>263.76</v>
      </c>
      <c r="M201" s="568">
        <v>35.42</v>
      </c>
      <c r="N201" s="569">
        <v>9342.3799999999992</v>
      </c>
      <c r="O201" s="519"/>
      <c r="P201" s="519"/>
      <c r="Q201" s="519"/>
      <c r="R201" s="519"/>
      <c r="S201" s="519"/>
      <c r="T201" s="519"/>
      <c r="U201" s="519"/>
      <c r="V201" s="519"/>
      <c r="W201" s="519"/>
      <c r="X201" s="519"/>
      <c r="Y201" s="519"/>
      <c r="Z201" s="519"/>
      <c r="AA201" s="519"/>
      <c r="AB201" s="519"/>
      <c r="AC201" s="519"/>
      <c r="AD201" s="519"/>
      <c r="AE201" s="519"/>
      <c r="AF201" s="554"/>
      <c r="AG201" s="562"/>
      <c r="AH201" s="518" t="s">
        <v>66</v>
      </c>
      <c r="AI201" s="519"/>
      <c r="AJ201" s="519"/>
      <c r="AK201" s="562"/>
      <c r="AL201" s="562"/>
      <c r="AM201" s="519"/>
      <c r="AN201" s="562"/>
      <c r="AO201" s="412"/>
      <c r="AP201" s="412"/>
      <c r="AQ201" s="412"/>
      <c r="AR201" s="412"/>
      <c r="AS201" s="412"/>
      <c r="AT201" s="412"/>
      <c r="AU201" s="412"/>
    </row>
    <row r="202" spans="1:47" s="4" customFormat="1" ht="15" x14ac:dyDescent="0.25">
      <c r="A202" s="570"/>
      <c r="B202" s="564"/>
      <c r="C202" s="853" t="s">
        <v>71</v>
      </c>
      <c r="D202" s="853"/>
      <c r="E202" s="853"/>
      <c r="F202" s="565" t="s">
        <v>72</v>
      </c>
      <c r="G202" s="571">
        <v>5.4</v>
      </c>
      <c r="H202" s="566"/>
      <c r="I202" s="571">
        <v>21.6</v>
      </c>
      <c r="J202" s="573"/>
      <c r="K202" s="566"/>
      <c r="L202" s="573"/>
      <c r="M202" s="566"/>
      <c r="N202" s="574"/>
      <c r="O202" s="519"/>
      <c r="P202" s="519"/>
      <c r="Q202" s="519"/>
      <c r="R202" s="519"/>
      <c r="S202" s="519"/>
      <c r="T202" s="519"/>
      <c r="U202" s="519"/>
      <c r="V202" s="519"/>
      <c r="W202" s="519"/>
      <c r="X202" s="519"/>
      <c r="Y202" s="519"/>
      <c r="Z202" s="519"/>
      <c r="AA202" s="519"/>
      <c r="AB202" s="519"/>
      <c r="AC202" s="519"/>
      <c r="AD202" s="519"/>
      <c r="AE202" s="519"/>
      <c r="AF202" s="554"/>
      <c r="AG202" s="562"/>
      <c r="AH202" s="519"/>
      <c r="AI202" s="518" t="s">
        <v>71</v>
      </c>
      <c r="AJ202" s="519"/>
      <c r="AK202" s="562"/>
      <c r="AL202" s="562"/>
      <c r="AM202" s="519"/>
      <c r="AN202" s="562"/>
      <c r="AO202" s="412"/>
      <c r="AP202" s="412"/>
      <c r="AQ202" s="412"/>
      <c r="AR202" s="412"/>
      <c r="AS202" s="412"/>
      <c r="AT202" s="412"/>
      <c r="AU202" s="412"/>
    </row>
    <row r="203" spans="1:47" s="4" customFormat="1" ht="15" customHeight="1" x14ac:dyDescent="0.25">
      <c r="A203" s="563"/>
      <c r="B203" s="564"/>
      <c r="C203" s="854" t="s">
        <v>74</v>
      </c>
      <c r="D203" s="854"/>
      <c r="E203" s="854"/>
      <c r="F203" s="575"/>
      <c r="G203" s="576"/>
      <c r="H203" s="576"/>
      <c r="I203" s="576"/>
      <c r="J203" s="577">
        <v>65.94</v>
      </c>
      <c r="K203" s="576"/>
      <c r="L203" s="577">
        <v>263.76</v>
      </c>
      <c r="M203" s="576"/>
      <c r="N203" s="578">
        <v>9342.3799999999992</v>
      </c>
      <c r="O203" s="519"/>
      <c r="P203" s="519"/>
      <c r="Q203" s="519"/>
      <c r="R203" s="519"/>
      <c r="S203" s="519"/>
      <c r="T203" s="519"/>
      <c r="U203" s="519"/>
      <c r="V203" s="519"/>
      <c r="W203" s="519"/>
      <c r="X203" s="519"/>
      <c r="Y203" s="519"/>
      <c r="Z203" s="519"/>
      <c r="AA203" s="519"/>
      <c r="AB203" s="519"/>
      <c r="AC203" s="519"/>
      <c r="AD203" s="519"/>
      <c r="AE203" s="519"/>
      <c r="AF203" s="554"/>
      <c r="AG203" s="562"/>
      <c r="AH203" s="519"/>
      <c r="AI203" s="519"/>
      <c r="AJ203" s="518" t="s">
        <v>74</v>
      </c>
      <c r="AK203" s="562"/>
      <c r="AL203" s="562"/>
      <c r="AM203" s="519"/>
      <c r="AN203" s="562"/>
      <c r="AO203" s="412"/>
      <c r="AP203" s="412"/>
      <c r="AQ203" s="412"/>
      <c r="AR203" s="412"/>
      <c r="AS203" s="412"/>
      <c r="AT203" s="412"/>
      <c r="AU203" s="412"/>
    </row>
    <row r="204" spans="1:47" s="4" customFormat="1" ht="15" x14ac:dyDescent="0.25">
      <c r="A204" s="570"/>
      <c r="B204" s="564"/>
      <c r="C204" s="853" t="s">
        <v>75</v>
      </c>
      <c r="D204" s="853"/>
      <c r="E204" s="853"/>
      <c r="F204" s="565"/>
      <c r="G204" s="566"/>
      <c r="H204" s="566"/>
      <c r="I204" s="566"/>
      <c r="J204" s="573"/>
      <c r="K204" s="566"/>
      <c r="L204" s="567">
        <v>263.76</v>
      </c>
      <c r="M204" s="566"/>
      <c r="N204" s="569">
        <v>9342.3799999999992</v>
      </c>
      <c r="O204" s="519"/>
      <c r="P204" s="519"/>
      <c r="Q204" s="519"/>
      <c r="R204" s="519"/>
      <c r="S204" s="519"/>
      <c r="T204" s="519"/>
      <c r="U204" s="519"/>
      <c r="V204" s="519"/>
      <c r="W204" s="519"/>
      <c r="X204" s="519"/>
      <c r="Y204" s="519"/>
      <c r="Z204" s="519"/>
      <c r="AA204" s="519"/>
      <c r="AB204" s="519"/>
      <c r="AC204" s="519"/>
      <c r="AD204" s="519"/>
      <c r="AE204" s="519"/>
      <c r="AF204" s="554"/>
      <c r="AG204" s="562"/>
      <c r="AH204" s="519"/>
      <c r="AI204" s="518" t="s">
        <v>75</v>
      </c>
      <c r="AJ204" s="519"/>
      <c r="AK204" s="562"/>
      <c r="AL204" s="562"/>
      <c r="AM204" s="519"/>
      <c r="AN204" s="562"/>
      <c r="AO204" s="412"/>
      <c r="AP204" s="412"/>
      <c r="AQ204" s="412"/>
      <c r="AR204" s="412"/>
      <c r="AS204" s="412"/>
      <c r="AT204" s="412"/>
      <c r="AU204" s="412"/>
    </row>
    <row r="205" spans="1:47" s="4" customFormat="1" ht="23.25" customHeight="1" x14ac:dyDescent="0.25">
      <c r="A205" s="570"/>
      <c r="B205" s="564" t="s">
        <v>750</v>
      </c>
      <c r="C205" s="853" t="s">
        <v>751</v>
      </c>
      <c r="D205" s="853"/>
      <c r="E205" s="853"/>
      <c r="F205" s="565" t="s">
        <v>78</v>
      </c>
      <c r="G205" s="572">
        <v>74</v>
      </c>
      <c r="H205" s="566"/>
      <c r="I205" s="572">
        <v>74</v>
      </c>
      <c r="J205" s="573"/>
      <c r="K205" s="566"/>
      <c r="L205" s="567">
        <v>195.18</v>
      </c>
      <c r="M205" s="566"/>
      <c r="N205" s="569">
        <v>6913.36</v>
      </c>
      <c r="O205" s="519"/>
      <c r="P205" s="519"/>
      <c r="Q205" s="519"/>
      <c r="R205" s="519"/>
      <c r="S205" s="519"/>
      <c r="T205" s="519"/>
      <c r="U205" s="519"/>
      <c r="V205" s="519"/>
      <c r="W205" s="519"/>
      <c r="X205" s="519"/>
      <c r="Y205" s="519"/>
      <c r="Z205" s="519"/>
      <c r="AA205" s="519"/>
      <c r="AB205" s="519"/>
      <c r="AC205" s="519"/>
      <c r="AD205" s="519"/>
      <c r="AE205" s="519"/>
      <c r="AF205" s="554"/>
      <c r="AG205" s="562"/>
      <c r="AH205" s="519"/>
      <c r="AI205" s="518" t="s">
        <v>751</v>
      </c>
      <c r="AJ205" s="519"/>
      <c r="AK205" s="562"/>
      <c r="AL205" s="562"/>
      <c r="AM205" s="519"/>
      <c r="AN205" s="562"/>
      <c r="AO205" s="412"/>
      <c r="AP205" s="412"/>
      <c r="AQ205" s="412"/>
      <c r="AR205" s="412"/>
      <c r="AS205" s="412"/>
      <c r="AT205" s="412"/>
      <c r="AU205" s="412"/>
    </row>
    <row r="206" spans="1:47" s="4" customFormat="1" ht="23.25" customHeight="1" x14ac:dyDescent="0.25">
      <c r="A206" s="570"/>
      <c r="B206" s="564" t="s">
        <v>752</v>
      </c>
      <c r="C206" s="853" t="s">
        <v>753</v>
      </c>
      <c r="D206" s="853"/>
      <c r="E206" s="853"/>
      <c r="F206" s="565" t="s">
        <v>78</v>
      </c>
      <c r="G206" s="572">
        <v>36</v>
      </c>
      <c r="H206" s="566"/>
      <c r="I206" s="572">
        <v>36</v>
      </c>
      <c r="J206" s="573"/>
      <c r="K206" s="566"/>
      <c r="L206" s="567">
        <v>94.95</v>
      </c>
      <c r="M206" s="566"/>
      <c r="N206" s="569">
        <v>3363.26</v>
      </c>
      <c r="O206" s="519"/>
      <c r="P206" s="519"/>
      <c r="Q206" s="519"/>
      <c r="R206" s="519"/>
      <c r="S206" s="519"/>
      <c r="T206" s="519"/>
      <c r="U206" s="519"/>
      <c r="V206" s="519"/>
      <c r="W206" s="519"/>
      <c r="X206" s="519"/>
      <c r="Y206" s="519"/>
      <c r="Z206" s="519"/>
      <c r="AA206" s="519"/>
      <c r="AB206" s="519"/>
      <c r="AC206" s="519"/>
      <c r="AD206" s="519"/>
      <c r="AE206" s="519"/>
      <c r="AF206" s="554"/>
      <c r="AG206" s="562"/>
      <c r="AH206" s="519"/>
      <c r="AI206" s="518" t="s">
        <v>753</v>
      </c>
      <c r="AJ206" s="519"/>
      <c r="AK206" s="562"/>
      <c r="AL206" s="562"/>
      <c r="AM206" s="519"/>
      <c r="AN206" s="562"/>
      <c r="AO206" s="412"/>
      <c r="AP206" s="412"/>
      <c r="AQ206" s="412"/>
      <c r="AR206" s="412"/>
      <c r="AS206" s="412"/>
      <c r="AT206" s="412"/>
      <c r="AU206" s="412"/>
    </row>
    <row r="207" spans="1:47" s="4" customFormat="1" ht="15" customHeight="1" x14ac:dyDescent="0.25">
      <c r="A207" s="579"/>
      <c r="B207" s="580"/>
      <c r="C207" s="847" t="s">
        <v>81</v>
      </c>
      <c r="D207" s="847"/>
      <c r="E207" s="847"/>
      <c r="F207" s="557"/>
      <c r="G207" s="558"/>
      <c r="H207" s="558"/>
      <c r="I207" s="558"/>
      <c r="J207" s="560"/>
      <c r="K207" s="558"/>
      <c r="L207" s="583">
        <v>553.89</v>
      </c>
      <c r="M207" s="576"/>
      <c r="N207" s="582">
        <v>19619</v>
      </c>
      <c r="O207" s="519"/>
      <c r="P207" s="519"/>
      <c r="Q207" s="519"/>
      <c r="R207" s="519"/>
      <c r="S207" s="519"/>
      <c r="T207" s="519"/>
      <c r="U207" s="519"/>
      <c r="V207" s="519"/>
      <c r="W207" s="519"/>
      <c r="X207" s="519"/>
      <c r="Y207" s="519"/>
      <c r="Z207" s="519"/>
      <c r="AA207" s="519"/>
      <c r="AB207" s="519"/>
      <c r="AC207" s="519"/>
      <c r="AD207" s="519"/>
      <c r="AE207" s="519"/>
      <c r="AF207" s="554"/>
      <c r="AG207" s="562"/>
      <c r="AH207" s="519"/>
      <c r="AI207" s="519"/>
      <c r="AJ207" s="519"/>
      <c r="AK207" s="562" t="s">
        <v>81</v>
      </c>
      <c r="AL207" s="562"/>
      <c r="AM207" s="519"/>
      <c r="AN207" s="562"/>
      <c r="AO207" s="412"/>
      <c r="AP207" s="412"/>
      <c r="AQ207" s="412"/>
      <c r="AR207" s="412"/>
      <c r="AS207" s="412"/>
      <c r="AT207" s="412"/>
      <c r="AU207" s="412"/>
    </row>
    <row r="208" spans="1:47" s="4" customFormat="1" ht="33.75" customHeight="1" x14ac:dyDescent="0.25">
      <c r="A208" s="555" t="s">
        <v>183</v>
      </c>
      <c r="B208" s="556" t="s">
        <v>1619</v>
      </c>
      <c r="C208" s="847" t="s">
        <v>1620</v>
      </c>
      <c r="D208" s="847"/>
      <c r="E208" s="847"/>
      <c r="F208" s="557" t="s">
        <v>979</v>
      </c>
      <c r="G208" s="558">
        <v>1</v>
      </c>
      <c r="H208" s="559">
        <v>1</v>
      </c>
      <c r="I208" s="559">
        <v>1</v>
      </c>
      <c r="J208" s="560"/>
      <c r="K208" s="558"/>
      <c r="L208" s="560"/>
      <c r="M208" s="558"/>
      <c r="N208" s="561"/>
      <c r="O208" s="519"/>
      <c r="P208" s="519"/>
      <c r="Q208" s="519"/>
      <c r="R208" s="519"/>
      <c r="S208" s="519"/>
      <c r="T208" s="519"/>
      <c r="U208" s="519"/>
      <c r="V208" s="519"/>
      <c r="W208" s="519"/>
      <c r="X208" s="519"/>
      <c r="Y208" s="519"/>
      <c r="Z208" s="519"/>
      <c r="AA208" s="519"/>
      <c r="AB208" s="519"/>
      <c r="AC208" s="519"/>
      <c r="AD208" s="519"/>
      <c r="AE208" s="519"/>
      <c r="AF208" s="554"/>
      <c r="AG208" s="562" t="s">
        <v>1620</v>
      </c>
      <c r="AH208" s="519"/>
      <c r="AI208" s="519"/>
      <c r="AJ208" s="519"/>
      <c r="AK208" s="562"/>
      <c r="AL208" s="562"/>
      <c r="AM208" s="519"/>
      <c r="AN208" s="562"/>
      <c r="AO208" s="412"/>
      <c r="AP208" s="412"/>
      <c r="AQ208" s="412"/>
      <c r="AR208" s="412"/>
      <c r="AS208" s="412"/>
      <c r="AT208" s="412"/>
      <c r="AU208" s="412"/>
    </row>
    <row r="209" spans="1:47" s="4" customFormat="1" ht="15" x14ac:dyDescent="0.25">
      <c r="A209" s="563"/>
      <c r="B209" s="564" t="s">
        <v>60</v>
      </c>
      <c r="C209" s="853" t="s">
        <v>66</v>
      </c>
      <c r="D209" s="853"/>
      <c r="E209" s="853"/>
      <c r="F209" s="565"/>
      <c r="G209" s="566"/>
      <c r="H209" s="566"/>
      <c r="I209" s="566"/>
      <c r="J209" s="567">
        <v>23.05</v>
      </c>
      <c r="K209" s="566"/>
      <c r="L209" s="567">
        <v>23.05</v>
      </c>
      <c r="M209" s="568">
        <v>35.42</v>
      </c>
      <c r="N209" s="584">
        <v>816.43</v>
      </c>
      <c r="O209" s="519"/>
      <c r="P209" s="519"/>
      <c r="Q209" s="519"/>
      <c r="R209" s="519"/>
      <c r="S209" s="519"/>
      <c r="T209" s="519"/>
      <c r="U209" s="519"/>
      <c r="V209" s="519"/>
      <c r="W209" s="519"/>
      <c r="X209" s="519"/>
      <c r="Y209" s="519"/>
      <c r="Z209" s="519"/>
      <c r="AA209" s="519"/>
      <c r="AB209" s="519"/>
      <c r="AC209" s="519"/>
      <c r="AD209" s="519"/>
      <c r="AE209" s="519"/>
      <c r="AF209" s="554"/>
      <c r="AG209" s="562"/>
      <c r="AH209" s="518" t="s">
        <v>66</v>
      </c>
      <c r="AI209" s="519"/>
      <c r="AJ209" s="519"/>
      <c r="AK209" s="562"/>
      <c r="AL209" s="562"/>
      <c r="AM209" s="519"/>
      <c r="AN209" s="562"/>
      <c r="AO209" s="412"/>
      <c r="AP209" s="412"/>
      <c r="AQ209" s="412"/>
      <c r="AR209" s="412"/>
      <c r="AS209" s="412"/>
      <c r="AT209" s="412"/>
      <c r="AU209" s="412"/>
    </row>
    <row r="210" spans="1:47" s="4" customFormat="1" ht="15" x14ac:dyDescent="0.25">
      <c r="A210" s="570"/>
      <c r="B210" s="564"/>
      <c r="C210" s="853" t="s">
        <v>71</v>
      </c>
      <c r="D210" s="853"/>
      <c r="E210" s="853"/>
      <c r="F210" s="565" t="s">
        <v>72</v>
      </c>
      <c r="G210" s="571">
        <v>1.8</v>
      </c>
      <c r="H210" s="566"/>
      <c r="I210" s="571">
        <v>1.8</v>
      </c>
      <c r="J210" s="573"/>
      <c r="K210" s="566"/>
      <c r="L210" s="573"/>
      <c r="M210" s="566"/>
      <c r="N210" s="574"/>
      <c r="O210" s="519"/>
      <c r="P210" s="519"/>
      <c r="Q210" s="519"/>
      <c r="R210" s="519"/>
      <c r="S210" s="519"/>
      <c r="T210" s="519"/>
      <c r="U210" s="519"/>
      <c r="V210" s="519"/>
      <c r="W210" s="519"/>
      <c r="X210" s="519"/>
      <c r="Y210" s="519"/>
      <c r="Z210" s="519"/>
      <c r="AA210" s="519"/>
      <c r="AB210" s="519"/>
      <c r="AC210" s="519"/>
      <c r="AD210" s="519"/>
      <c r="AE210" s="519"/>
      <c r="AF210" s="554"/>
      <c r="AG210" s="562"/>
      <c r="AH210" s="519"/>
      <c r="AI210" s="518" t="s">
        <v>71</v>
      </c>
      <c r="AJ210" s="519"/>
      <c r="AK210" s="562"/>
      <c r="AL210" s="562"/>
      <c r="AM210" s="519"/>
      <c r="AN210" s="562"/>
      <c r="AO210" s="412"/>
      <c r="AP210" s="412"/>
      <c r="AQ210" s="412"/>
      <c r="AR210" s="412"/>
      <c r="AS210" s="412"/>
      <c r="AT210" s="412"/>
      <c r="AU210" s="412"/>
    </row>
    <row r="211" spans="1:47" s="4" customFormat="1" ht="15" customHeight="1" x14ac:dyDescent="0.25">
      <c r="A211" s="563"/>
      <c r="B211" s="564"/>
      <c r="C211" s="854" t="s">
        <v>74</v>
      </c>
      <c r="D211" s="854"/>
      <c r="E211" s="854"/>
      <c r="F211" s="575"/>
      <c r="G211" s="576"/>
      <c r="H211" s="576"/>
      <c r="I211" s="576"/>
      <c r="J211" s="577">
        <v>23.05</v>
      </c>
      <c r="K211" s="576"/>
      <c r="L211" s="577">
        <v>23.05</v>
      </c>
      <c r="M211" s="576"/>
      <c r="N211" s="585">
        <v>816.43</v>
      </c>
      <c r="O211" s="519"/>
      <c r="P211" s="519"/>
      <c r="Q211" s="519"/>
      <c r="R211" s="519"/>
      <c r="S211" s="519"/>
      <c r="T211" s="519"/>
      <c r="U211" s="519"/>
      <c r="V211" s="519"/>
      <c r="W211" s="519"/>
      <c r="X211" s="519"/>
      <c r="Y211" s="519"/>
      <c r="Z211" s="519"/>
      <c r="AA211" s="519"/>
      <c r="AB211" s="519"/>
      <c r="AC211" s="519"/>
      <c r="AD211" s="519"/>
      <c r="AE211" s="519"/>
      <c r="AF211" s="554"/>
      <c r="AG211" s="562"/>
      <c r="AH211" s="519"/>
      <c r="AI211" s="519"/>
      <c r="AJ211" s="518" t="s">
        <v>74</v>
      </c>
      <c r="AK211" s="562"/>
      <c r="AL211" s="562"/>
      <c r="AM211" s="519"/>
      <c r="AN211" s="562"/>
      <c r="AO211" s="412"/>
      <c r="AP211" s="412"/>
      <c r="AQ211" s="412"/>
      <c r="AR211" s="412"/>
      <c r="AS211" s="412"/>
      <c r="AT211" s="412"/>
      <c r="AU211" s="412"/>
    </row>
    <row r="212" spans="1:47" s="4" customFormat="1" ht="15" x14ac:dyDescent="0.25">
      <c r="A212" s="570"/>
      <c r="B212" s="564"/>
      <c r="C212" s="853" t="s">
        <v>75</v>
      </c>
      <c r="D212" s="853"/>
      <c r="E212" s="853"/>
      <c r="F212" s="565"/>
      <c r="G212" s="566"/>
      <c r="H212" s="566"/>
      <c r="I212" s="566"/>
      <c r="J212" s="573"/>
      <c r="K212" s="566"/>
      <c r="L212" s="567">
        <v>23.05</v>
      </c>
      <c r="M212" s="566"/>
      <c r="N212" s="584">
        <v>816.43</v>
      </c>
      <c r="O212" s="519"/>
      <c r="P212" s="519"/>
      <c r="Q212" s="519"/>
      <c r="R212" s="519"/>
      <c r="S212" s="519"/>
      <c r="T212" s="519"/>
      <c r="U212" s="519"/>
      <c r="V212" s="519"/>
      <c r="W212" s="519"/>
      <c r="X212" s="519"/>
      <c r="Y212" s="519"/>
      <c r="Z212" s="519"/>
      <c r="AA212" s="519"/>
      <c r="AB212" s="519"/>
      <c r="AC212" s="519"/>
      <c r="AD212" s="519"/>
      <c r="AE212" s="519"/>
      <c r="AF212" s="554"/>
      <c r="AG212" s="562"/>
      <c r="AH212" s="519"/>
      <c r="AI212" s="518" t="s">
        <v>75</v>
      </c>
      <c r="AJ212" s="519"/>
      <c r="AK212" s="562"/>
      <c r="AL212" s="562"/>
      <c r="AM212" s="519"/>
      <c r="AN212" s="562"/>
      <c r="AO212" s="412"/>
      <c r="AP212" s="412"/>
      <c r="AQ212" s="412"/>
      <c r="AR212" s="412"/>
      <c r="AS212" s="412"/>
      <c r="AT212" s="412"/>
      <c r="AU212" s="412"/>
    </row>
    <row r="213" spans="1:47" s="4" customFormat="1" ht="23.25" customHeight="1" x14ac:dyDescent="0.25">
      <c r="A213" s="570"/>
      <c r="B213" s="564" t="s">
        <v>750</v>
      </c>
      <c r="C213" s="853" t="s">
        <v>751</v>
      </c>
      <c r="D213" s="853"/>
      <c r="E213" s="853"/>
      <c r="F213" s="565" t="s">
        <v>78</v>
      </c>
      <c r="G213" s="572">
        <v>74</v>
      </c>
      <c r="H213" s="566"/>
      <c r="I213" s="572">
        <v>74</v>
      </c>
      <c r="J213" s="573"/>
      <c r="K213" s="566"/>
      <c r="L213" s="567">
        <v>17.059999999999999</v>
      </c>
      <c r="M213" s="566"/>
      <c r="N213" s="584">
        <v>604.16</v>
      </c>
      <c r="O213" s="519"/>
      <c r="P213" s="519"/>
      <c r="Q213" s="519"/>
      <c r="R213" s="519"/>
      <c r="S213" s="519"/>
      <c r="T213" s="519"/>
      <c r="U213" s="519"/>
      <c r="V213" s="519"/>
      <c r="W213" s="519"/>
      <c r="X213" s="519"/>
      <c r="Y213" s="519"/>
      <c r="Z213" s="519"/>
      <c r="AA213" s="519"/>
      <c r="AB213" s="519"/>
      <c r="AC213" s="519"/>
      <c r="AD213" s="519"/>
      <c r="AE213" s="519"/>
      <c r="AF213" s="554"/>
      <c r="AG213" s="562"/>
      <c r="AH213" s="519"/>
      <c r="AI213" s="518" t="s">
        <v>751</v>
      </c>
      <c r="AJ213" s="519"/>
      <c r="AK213" s="562"/>
      <c r="AL213" s="562"/>
      <c r="AM213" s="519"/>
      <c r="AN213" s="562"/>
      <c r="AO213" s="412"/>
      <c r="AP213" s="412"/>
      <c r="AQ213" s="412"/>
      <c r="AR213" s="412"/>
      <c r="AS213" s="412"/>
      <c r="AT213" s="412"/>
      <c r="AU213" s="412"/>
    </row>
    <row r="214" spans="1:47" s="4" customFormat="1" ht="23.25" customHeight="1" x14ac:dyDescent="0.25">
      <c r="A214" s="570"/>
      <c r="B214" s="564" t="s">
        <v>752</v>
      </c>
      <c r="C214" s="853" t="s">
        <v>753</v>
      </c>
      <c r="D214" s="853"/>
      <c r="E214" s="853"/>
      <c r="F214" s="565" t="s">
        <v>78</v>
      </c>
      <c r="G214" s="572">
        <v>36</v>
      </c>
      <c r="H214" s="566"/>
      <c r="I214" s="572">
        <v>36</v>
      </c>
      <c r="J214" s="573"/>
      <c r="K214" s="566"/>
      <c r="L214" s="567">
        <v>8.3000000000000007</v>
      </c>
      <c r="M214" s="566"/>
      <c r="N214" s="584">
        <v>293.91000000000003</v>
      </c>
      <c r="O214" s="519"/>
      <c r="P214" s="519"/>
      <c r="Q214" s="519"/>
      <c r="R214" s="519"/>
      <c r="S214" s="519"/>
      <c r="T214" s="519"/>
      <c r="U214" s="519"/>
      <c r="V214" s="519"/>
      <c r="W214" s="519"/>
      <c r="X214" s="519"/>
      <c r="Y214" s="519"/>
      <c r="Z214" s="519"/>
      <c r="AA214" s="519"/>
      <c r="AB214" s="519"/>
      <c r="AC214" s="519"/>
      <c r="AD214" s="519"/>
      <c r="AE214" s="519"/>
      <c r="AF214" s="554"/>
      <c r="AG214" s="562"/>
      <c r="AH214" s="519"/>
      <c r="AI214" s="518" t="s">
        <v>753</v>
      </c>
      <c r="AJ214" s="519"/>
      <c r="AK214" s="562"/>
      <c r="AL214" s="562"/>
      <c r="AM214" s="519"/>
      <c r="AN214" s="562"/>
      <c r="AO214" s="412"/>
      <c r="AP214" s="412"/>
      <c r="AQ214" s="412"/>
      <c r="AR214" s="412"/>
      <c r="AS214" s="412"/>
      <c r="AT214" s="412"/>
      <c r="AU214" s="412"/>
    </row>
    <row r="215" spans="1:47" s="4" customFormat="1" ht="15" customHeight="1" x14ac:dyDescent="0.25">
      <c r="A215" s="579"/>
      <c r="B215" s="580"/>
      <c r="C215" s="847" t="s">
        <v>81</v>
      </c>
      <c r="D215" s="847"/>
      <c r="E215" s="847"/>
      <c r="F215" s="557"/>
      <c r="G215" s="558"/>
      <c r="H215" s="558"/>
      <c r="I215" s="558"/>
      <c r="J215" s="560"/>
      <c r="K215" s="558"/>
      <c r="L215" s="583">
        <v>48.41</v>
      </c>
      <c r="M215" s="576"/>
      <c r="N215" s="582">
        <v>1714.5</v>
      </c>
      <c r="O215" s="519"/>
      <c r="P215" s="519"/>
      <c r="Q215" s="519"/>
      <c r="R215" s="519"/>
      <c r="S215" s="519"/>
      <c r="T215" s="519"/>
      <c r="U215" s="519"/>
      <c r="V215" s="519"/>
      <c r="W215" s="519"/>
      <c r="X215" s="519"/>
      <c r="Y215" s="519"/>
      <c r="Z215" s="519"/>
      <c r="AA215" s="519"/>
      <c r="AB215" s="519"/>
      <c r="AC215" s="519"/>
      <c r="AD215" s="519"/>
      <c r="AE215" s="519"/>
      <c r="AF215" s="554"/>
      <c r="AG215" s="562"/>
      <c r="AH215" s="519"/>
      <c r="AI215" s="519"/>
      <c r="AJ215" s="519"/>
      <c r="AK215" s="562" t="s">
        <v>81</v>
      </c>
      <c r="AL215" s="562"/>
      <c r="AM215" s="519"/>
      <c r="AN215" s="562"/>
      <c r="AO215" s="412"/>
      <c r="AP215" s="412"/>
      <c r="AQ215" s="412"/>
      <c r="AR215" s="412"/>
      <c r="AS215" s="412"/>
      <c r="AT215" s="412"/>
      <c r="AU215" s="412"/>
    </row>
    <row r="216" spans="1:47" s="4" customFormat="1" ht="90.75" customHeight="1" x14ac:dyDescent="0.25">
      <c r="A216" s="555" t="s">
        <v>186</v>
      </c>
      <c r="B216" s="556" t="s">
        <v>1638</v>
      </c>
      <c r="C216" s="847" t="s">
        <v>1639</v>
      </c>
      <c r="D216" s="847"/>
      <c r="E216" s="847"/>
      <c r="F216" s="557" t="s">
        <v>174</v>
      </c>
      <c r="G216" s="558">
        <v>4</v>
      </c>
      <c r="H216" s="559">
        <v>1</v>
      </c>
      <c r="I216" s="559">
        <v>4</v>
      </c>
      <c r="J216" s="560"/>
      <c r="K216" s="558"/>
      <c r="L216" s="560"/>
      <c r="M216" s="558"/>
      <c r="N216" s="561"/>
      <c r="O216" s="519"/>
      <c r="P216" s="519"/>
      <c r="Q216" s="519"/>
      <c r="R216" s="519"/>
      <c r="S216" s="519"/>
      <c r="T216" s="519"/>
      <c r="U216" s="519"/>
      <c r="V216" s="519"/>
      <c r="W216" s="519"/>
      <c r="X216" s="519"/>
      <c r="Y216" s="519"/>
      <c r="Z216" s="519"/>
      <c r="AA216" s="519"/>
      <c r="AB216" s="519"/>
      <c r="AC216" s="519"/>
      <c r="AD216" s="519"/>
      <c r="AE216" s="519"/>
      <c r="AF216" s="554"/>
      <c r="AG216" s="562" t="s">
        <v>1639</v>
      </c>
      <c r="AH216" s="519"/>
      <c r="AI216" s="519"/>
      <c r="AJ216" s="519"/>
      <c r="AK216" s="562"/>
      <c r="AL216" s="562"/>
      <c r="AM216" s="519"/>
      <c r="AN216" s="562"/>
      <c r="AO216" s="412"/>
      <c r="AP216" s="412"/>
      <c r="AQ216" s="412"/>
      <c r="AR216" s="412"/>
      <c r="AS216" s="412"/>
      <c r="AT216" s="412"/>
      <c r="AU216" s="412"/>
    </row>
    <row r="217" spans="1:47" s="4" customFormat="1" ht="15" x14ac:dyDescent="0.25">
      <c r="A217" s="563"/>
      <c r="B217" s="564" t="s">
        <v>60</v>
      </c>
      <c r="C217" s="853" t="s">
        <v>66</v>
      </c>
      <c r="D217" s="853"/>
      <c r="E217" s="853"/>
      <c r="F217" s="565"/>
      <c r="G217" s="566"/>
      <c r="H217" s="566"/>
      <c r="I217" s="566"/>
      <c r="J217" s="567">
        <v>27.44</v>
      </c>
      <c r="K217" s="566"/>
      <c r="L217" s="567">
        <v>109.76</v>
      </c>
      <c r="M217" s="568">
        <v>35.42</v>
      </c>
      <c r="N217" s="569">
        <v>3887.7</v>
      </c>
      <c r="O217" s="519"/>
      <c r="P217" s="519"/>
      <c r="Q217" s="519"/>
      <c r="R217" s="519"/>
      <c r="S217" s="519"/>
      <c r="T217" s="519"/>
      <c r="U217" s="519"/>
      <c r="V217" s="519"/>
      <c r="W217" s="519"/>
      <c r="X217" s="519"/>
      <c r="Y217" s="519"/>
      <c r="Z217" s="519"/>
      <c r="AA217" s="519"/>
      <c r="AB217" s="519"/>
      <c r="AC217" s="519"/>
      <c r="AD217" s="519"/>
      <c r="AE217" s="519"/>
      <c r="AF217" s="554"/>
      <c r="AG217" s="562"/>
      <c r="AH217" s="518" t="s">
        <v>66</v>
      </c>
      <c r="AI217" s="519"/>
      <c r="AJ217" s="519"/>
      <c r="AK217" s="562"/>
      <c r="AL217" s="562"/>
      <c r="AM217" s="519"/>
      <c r="AN217" s="562"/>
      <c r="AO217" s="412"/>
      <c r="AP217" s="412"/>
      <c r="AQ217" s="412"/>
      <c r="AR217" s="412"/>
      <c r="AS217" s="412"/>
      <c r="AT217" s="412"/>
      <c r="AU217" s="412"/>
    </row>
    <row r="218" spans="1:47" s="4" customFormat="1" ht="15" x14ac:dyDescent="0.25">
      <c r="A218" s="570"/>
      <c r="B218" s="564"/>
      <c r="C218" s="853" t="s">
        <v>71</v>
      </c>
      <c r="D218" s="853"/>
      <c r="E218" s="853"/>
      <c r="F218" s="565" t="s">
        <v>72</v>
      </c>
      <c r="G218" s="568">
        <v>2.4300000000000002</v>
      </c>
      <c r="H218" s="566"/>
      <c r="I218" s="568">
        <v>9.7200000000000006</v>
      </c>
      <c r="J218" s="573"/>
      <c r="K218" s="566"/>
      <c r="L218" s="573"/>
      <c r="M218" s="566"/>
      <c r="N218" s="574"/>
      <c r="O218" s="519"/>
      <c r="P218" s="519"/>
      <c r="Q218" s="519"/>
      <c r="R218" s="519"/>
      <c r="S218" s="519"/>
      <c r="T218" s="519"/>
      <c r="U218" s="519"/>
      <c r="V218" s="519"/>
      <c r="W218" s="519"/>
      <c r="X218" s="519"/>
      <c r="Y218" s="519"/>
      <c r="Z218" s="519"/>
      <c r="AA218" s="519"/>
      <c r="AB218" s="519"/>
      <c r="AC218" s="519"/>
      <c r="AD218" s="519"/>
      <c r="AE218" s="519"/>
      <c r="AF218" s="554"/>
      <c r="AG218" s="562"/>
      <c r="AH218" s="519"/>
      <c r="AI218" s="518" t="s">
        <v>71</v>
      </c>
      <c r="AJ218" s="519"/>
      <c r="AK218" s="562"/>
      <c r="AL218" s="562"/>
      <c r="AM218" s="519"/>
      <c r="AN218" s="562"/>
      <c r="AO218" s="412"/>
      <c r="AP218" s="412"/>
      <c r="AQ218" s="412"/>
      <c r="AR218" s="412"/>
      <c r="AS218" s="412"/>
      <c r="AT218" s="412"/>
      <c r="AU218" s="412"/>
    </row>
    <row r="219" spans="1:47" s="4" customFormat="1" ht="15" customHeight="1" x14ac:dyDescent="0.25">
      <c r="A219" s="563"/>
      <c r="B219" s="564"/>
      <c r="C219" s="854" t="s">
        <v>74</v>
      </c>
      <c r="D219" s="854"/>
      <c r="E219" s="854"/>
      <c r="F219" s="575"/>
      <c r="G219" s="576"/>
      <c r="H219" s="576"/>
      <c r="I219" s="576"/>
      <c r="J219" s="577">
        <v>27.44</v>
      </c>
      <c r="K219" s="576"/>
      <c r="L219" s="577">
        <v>109.76</v>
      </c>
      <c r="M219" s="576"/>
      <c r="N219" s="578">
        <v>3887.7</v>
      </c>
      <c r="O219" s="519"/>
      <c r="P219" s="519"/>
      <c r="Q219" s="519"/>
      <c r="R219" s="519"/>
      <c r="S219" s="519"/>
      <c r="T219" s="519"/>
      <c r="U219" s="519"/>
      <c r="V219" s="519"/>
      <c r="W219" s="519"/>
      <c r="X219" s="519"/>
      <c r="Y219" s="519"/>
      <c r="Z219" s="519"/>
      <c r="AA219" s="519"/>
      <c r="AB219" s="519"/>
      <c r="AC219" s="519"/>
      <c r="AD219" s="519"/>
      <c r="AE219" s="519"/>
      <c r="AF219" s="554"/>
      <c r="AG219" s="562"/>
      <c r="AH219" s="519"/>
      <c r="AI219" s="519"/>
      <c r="AJ219" s="518" t="s">
        <v>74</v>
      </c>
      <c r="AK219" s="562"/>
      <c r="AL219" s="562"/>
      <c r="AM219" s="519"/>
      <c r="AN219" s="562"/>
      <c r="AO219" s="412"/>
      <c r="AP219" s="412"/>
      <c r="AQ219" s="412"/>
      <c r="AR219" s="412"/>
      <c r="AS219" s="412"/>
      <c r="AT219" s="412"/>
      <c r="AU219" s="412"/>
    </row>
    <row r="220" spans="1:47" s="4" customFormat="1" ht="15" x14ac:dyDescent="0.25">
      <c r="A220" s="570"/>
      <c r="B220" s="564"/>
      <c r="C220" s="853" t="s">
        <v>75</v>
      </c>
      <c r="D220" s="853"/>
      <c r="E220" s="853"/>
      <c r="F220" s="565"/>
      <c r="G220" s="566"/>
      <c r="H220" s="566"/>
      <c r="I220" s="566"/>
      <c r="J220" s="573"/>
      <c r="K220" s="566"/>
      <c r="L220" s="567">
        <v>109.76</v>
      </c>
      <c r="M220" s="566"/>
      <c r="N220" s="569">
        <v>3887.7</v>
      </c>
      <c r="O220" s="519"/>
      <c r="P220" s="519"/>
      <c r="Q220" s="519"/>
      <c r="R220" s="519"/>
      <c r="S220" s="519"/>
      <c r="T220" s="519"/>
      <c r="U220" s="519"/>
      <c r="V220" s="519"/>
      <c r="W220" s="519"/>
      <c r="X220" s="519"/>
      <c r="Y220" s="519"/>
      <c r="Z220" s="519"/>
      <c r="AA220" s="519"/>
      <c r="AB220" s="519"/>
      <c r="AC220" s="519"/>
      <c r="AD220" s="519"/>
      <c r="AE220" s="519"/>
      <c r="AF220" s="554"/>
      <c r="AG220" s="562"/>
      <c r="AH220" s="519"/>
      <c r="AI220" s="518" t="s">
        <v>75</v>
      </c>
      <c r="AJ220" s="519"/>
      <c r="AK220" s="562"/>
      <c r="AL220" s="562"/>
      <c r="AM220" s="519"/>
      <c r="AN220" s="562"/>
      <c r="AO220" s="412"/>
      <c r="AP220" s="412"/>
      <c r="AQ220" s="412"/>
      <c r="AR220" s="412"/>
      <c r="AS220" s="412"/>
      <c r="AT220" s="412"/>
      <c r="AU220" s="412"/>
    </row>
    <row r="221" spans="1:47" s="4" customFormat="1" ht="23.25" customHeight="1" x14ac:dyDescent="0.25">
      <c r="A221" s="570"/>
      <c r="B221" s="564" t="s">
        <v>750</v>
      </c>
      <c r="C221" s="853" t="s">
        <v>751</v>
      </c>
      <c r="D221" s="853"/>
      <c r="E221" s="853"/>
      <c r="F221" s="565" t="s">
        <v>78</v>
      </c>
      <c r="G221" s="572">
        <v>74</v>
      </c>
      <c r="H221" s="566"/>
      <c r="I221" s="572">
        <v>74</v>
      </c>
      <c r="J221" s="573"/>
      <c r="K221" s="566"/>
      <c r="L221" s="567">
        <v>81.22</v>
      </c>
      <c r="M221" s="566"/>
      <c r="N221" s="569">
        <v>2876.9</v>
      </c>
      <c r="O221" s="519"/>
      <c r="P221" s="519"/>
      <c r="Q221" s="519"/>
      <c r="R221" s="519"/>
      <c r="S221" s="519"/>
      <c r="T221" s="519"/>
      <c r="U221" s="519"/>
      <c r="V221" s="519"/>
      <c r="W221" s="519"/>
      <c r="X221" s="519"/>
      <c r="Y221" s="519"/>
      <c r="Z221" s="519"/>
      <c r="AA221" s="519"/>
      <c r="AB221" s="519"/>
      <c r="AC221" s="519"/>
      <c r="AD221" s="519"/>
      <c r="AE221" s="519"/>
      <c r="AF221" s="554"/>
      <c r="AG221" s="562"/>
      <c r="AH221" s="519"/>
      <c r="AI221" s="518" t="s">
        <v>751</v>
      </c>
      <c r="AJ221" s="519"/>
      <c r="AK221" s="562"/>
      <c r="AL221" s="562"/>
      <c r="AM221" s="519"/>
      <c r="AN221" s="562"/>
      <c r="AO221" s="412"/>
      <c r="AP221" s="412"/>
      <c r="AQ221" s="412"/>
      <c r="AR221" s="412"/>
      <c r="AS221" s="412"/>
      <c r="AT221" s="412"/>
      <c r="AU221" s="412"/>
    </row>
    <row r="222" spans="1:47" s="4" customFormat="1" ht="23.25" customHeight="1" x14ac:dyDescent="0.25">
      <c r="A222" s="570"/>
      <c r="B222" s="564" t="s">
        <v>752</v>
      </c>
      <c r="C222" s="853" t="s">
        <v>753</v>
      </c>
      <c r="D222" s="853"/>
      <c r="E222" s="853"/>
      <c r="F222" s="565" t="s">
        <v>78</v>
      </c>
      <c r="G222" s="572">
        <v>36</v>
      </c>
      <c r="H222" s="566"/>
      <c r="I222" s="572">
        <v>36</v>
      </c>
      <c r="J222" s="573"/>
      <c r="K222" s="566"/>
      <c r="L222" s="567">
        <v>39.51</v>
      </c>
      <c r="M222" s="566"/>
      <c r="N222" s="569">
        <v>1399.57</v>
      </c>
      <c r="O222" s="519"/>
      <c r="P222" s="519"/>
      <c r="Q222" s="519"/>
      <c r="R222" s="519"/>
      <c r="S222" s="519"/>
      <c r="T222" s="519"/>
      <c r="U222" s="519"/>
      <c r="V222" s="519"/>
      <c r="W222" s="519"/>
      <c r="X222" s="519"/>
      <c r="Y222" s="519"/>
      <c r="Z222" s="519"/>
      <c r="AA222" s="519"/>
      <c r="AB222" s="519"/>
      <c r="AC222" s="519"/>
      <c r="AD222" s="519"/>
      <c r="AE222" s="519"/>
      <c r="AF222" s="554"/>
      <c r="AG222" s="562"/>
      <c r="AH222" s="519"/>
      <c r="AI222" s="518" t="s">
        <v>753</v>
      </c>
      <c r="AJ222" s="519"/>
      <c r="AK222" s="562"/>
      <c r="AL222" s="562"/>
      <c r="AM222" s="519"/>
      <c r="AN222" s="562"/>
      <c r="AO222" s="412"/>
      <c r="AP222" s="412"/>
      <c r="AQ222" s="412"/>
      <c r="AR222" s="412"/>
      <c r="AS222" s="412"/>
      <c r="AT222" s="412"/>
      <c r="AU222" s="412"/>
    </row>
    <row r="223" spans="1:47" s="4" customFormat="1" ht="15" customHeight="1" x14ac:dyDescent="0.25">
      <c r="A223" s="579"/>
      <c r="B223" s="580"/>
      <c r="C223" s="847" t="s">
        <v>81</v>
      </c>
      <c r="D223" s="847"/>
      <c r="E223" s="847"/>
      <c r="F223" s="557"/>
      <c r="G223" s="558"/>
      <c r="H223" s="558"/>
      <c r="I223" s="558"/>
      <c r="J223" s="560"/>
      <c r="K223" s="558"/>
      <c r="L223" s="583">
        <v>230.49</v>
      </c>
      <c r="M223" s="576"/>
      <c r="N223" s="582">
        <v>8164.17</v>
      </c>
      <c r="O223" s="519"/>
      <c r="P223" s="519"/>
      <c r="Q223" s="519"/>
      <c r="R223" s="519"/>
      <c r="S223" s="519"/>
      <c r="T223" s="519"/>
      <c r="U223" s="519"/>
      <c r="V223" s="519"/>
      <c r="W223" s="519"/>
      <c r="X223" s="519"/>
      <c r="Y223" s="519"/>
      <c r="Z223" s="519"/>
      <c r="AA223" s="519"/>
      <c r="AB223" s="519"/>
      <c r="AC223" s="519"/>
      <c r="AD223" s="519"/>
      <c r="AE223" s="519"/>
      <c r="AF223" s="554"/>
      <c r="AG223" s="562"/>
      <c r="AH223" s="519"/>
      <c r="AI223" s="519"/>
      <c r="AJ223" s="519"/>
      <c r="AK223" s="562" t="s">
        <v>81</v>
      </c>
      <c r="AL223" s="562"/>
      <c r="AM223" s="519"/>
      <c r="AN223" s="562"/>
      <c r="AO223" s="412"/>
      <c r="AP223" s="412"/>
      <c r="AQ223" s="412"/>
      <c r="AR223" s="412"/>
      <c r="AS223" s="412"/>
      <c r="AT223" s="412"/>
      <c r="AU223" s="412"/>
    </row>
    <row r="224" spans="1:47" s="4" customFormat="1" ht="0" hidden="1" customHeight="1" x14ac:dyDescent="0.25">
      <c r="A224" s="555" t="s">
        <v>187</v>
      </c>
      <c r="B224" s="556" t="s">
        <v>1621</v>
      </c>
      <c r="C224" s="847" t="s">
        <v>1622</v>
      </c>
      <c r="D224" s="847"/>
      <c r="E224" s="847"/>
      <c r="F224" s="557" t="s">
        <v>979</v>
      </c>
      <c r="G224" s="558">
        <v>1</v>
      </c>
      <c r="H224" s="559">
        <v>1</v>
      </c>
      <c r="I224" s="559">
        <v>1</v>
      </c>
      <c r="J224" s="560"/>
      <c r="K224" s="558"/>
      <c r="L224" s="560"/>
      <c r="M224" s="558"/>
      <c r="N224" s="561"/>
      <c r="O224" s="519"/>
      <c r="P224" s="519"/>
      <c r="Q224" s="519"/>
      <c r="R224" s="519"/>
      <c r="S224" s="519"/>
      <c r="T224" s="519"/>
      <c r="U224" s="519"/>
      <c r="V224" s="519"/>
      <c r="W224" s="519"/>
      <c r="X224" s="519"/>
      <c r="Y224" s="519"/>
      <c r="Z224" s="519"/>
      <c r="AA224" s="519"/>
      <c r="AB224" s="519"/>
      <c r="AC224" s="519"/>
      <c r="AD224" s="519"/>
      <c r="AE224" s="519"/>
      <c r="AF224" s="554"/>
      <c r="AG224" s="562" t="s">
        <v>1622</v>
      </c>
      <c r="AH224" s="519"/>
      <c r="AI224" s="519"/>
      <c r="AJ224" s="519"/>
      <c r="AK224" s="562"/>
      <c r="AL224" s="562"/>
      <c r="AM224" s="519"/>
      <c r="AN224" s="562"/>
      <c r="AO224" s="412"/>
      <c r="AP224" s="412"/>
      <c r="AQ224" s="412"/>
      <c r="AR224" s="412"/>
      <c r="AS224" s="412"/>
      <c r="AT224" s="412"/>
      <c r="AU224" s="412"/>
    </row>
    <row r="225" spans="1:47" s="4" customFormat="1" ht="15" customHeight="1" x14ac:dyDescent="0.25">
      <c r="A225" s="563"/>
      <c r="B225" s="564" t="s">
        <v>60</v>
      </c>
      <c r="C225" s="853" t="s">
        <v>66</v>
      </c>
      <c r="D225" s="853"/>
      <c r="E225" s="853"/>
      <c r="F225" s="565"/>
      <c r="G225" s="566"/>
      <c r="H225" s="566"/>
      <c r="I225" s="566"/>
      <c r="J225" s="567">
        <v>12.81</v>
      </c>
      <c r="K225" s="566"/>
      <c r="L225" s="567">
        <v>12.81</v>
      </c>
      <c r="M225" s="568">
        <v>35.42</v>
      </c>
      <c r="N225" s="584">
        <v>453.73</v>
      </c>
      <c r="O225" s="519"/>
      <c r="P225" s="519"/>
      <c r="Q225" s="519"/>
      <c r="R225" s="519"/>
      <c r="S225" s="519"/>
      <c r="T225" s="519"/>
      <c r="U225" s="519"/>
      <c r="V225" s="519"/>
      <c r="W225" s="519"/>
      <c r="X225" s="519"/>
      <c r="Y225" s="519"/>
      <c r="Z225" s="519"/>
      <c r="AA225" s="519"/>
      <c r="AB225" s="519"/>
      <c r="AC225" s="519"/>
      <c r="AD225" s="519"/>
      <c r="AE225" s="519"/>
      <c r="AF225" s="554"/>
      <c r="AG225" s="562"/>
      <c r="AH225" s="518" t="s">
        <v>66</v>
      </c>
      <c r="AI225" s="519"/>
      <c r="AJ225" s="519"/>
      <c r="AK225" s="562"/>
      <c r="AL225" s="562"/>
      <c r="AM225" s="519"/>
      <c r="AN225" s="562"/>
      <c r="AO225" s="412"/>
      <c r="AP225" s="412"/>
      <c r="AQ225" s="412"/>
      <c r="AR225" s="412"/>
      <c r="AS225" s="412"/>
      <c r="AT225" s="412"/>
      <c r="AU225" s="412"/>
    </row>
    <row r="226" spans="1:47" s="4" customFormat="1" ht="15" customHeight="1" x14ac:dyDescent="0.25">
      <c r="A226" s="570"/>
      <c r="B226" s="564"/>
      <c r="C226" s="853" t="s">
        <v>71</v>
      </c>
      <c r="D226" s="853"/>
      <c r="E226" s="853"/>
      <c r="F226" s="565" t="s">
        <v>72</v>
      </c>
      <c r="G226" s="572">
        <v>1</v>
      </c>
      <c r="H226" s="566"/>
      <c r="I226" s="572">
        <v>1</v>
      </c>
      <c r="J226" s="573"/>
      <c r="K226" s="566"/>
      <c r="L226" s="573"/>
      <c r="M226" s="566"/>
      <c r="N226" s="574"/>
      <c r="O226" s="519"/>
      <c r="P226" s="519"/>
      <c r="Q226" s="519"/>
      <c r="R226" s="519"/>
      <c r="S226" s="519"/>
      <c r="T226" s="519"/>
      <c r="U226" s="519"/>
      <c r="V226" s="519"/>
      <c r="W226" s="519"/>
      <c r="X226" s="519"/>
      <c r="Y226" s="519"/>
      <c r="Z226" s="519"/>
      <c r="AA226" s="519"/>
      <c r="AB226" s="519"/>
      <c r="AC226" s="519"/>
      <c r="AD226" s="519"/>
      <c r="AE226" s="519"/>
      <c r="AF226" s="554"/>
      <c r="AG226" s="562"/>
      <c r="AH226" s="519"/>
      <c r="AI226" s="518" t="s">
        <v>71</v>
      </c>
      <c r="AJ226" s="519"/>
      <c r="AK226" s="562"/>
      <c r="AL226" s="562"/>
      <c r="AM226" s="519"/>
      <c r="AN226" s="562"/>
      <c r="AO226" s="412"/>
      <c r="AP226" s="412"/>
      <c r="AQ226" s="412"/>
      <c r="AR226" s="412"/>
      <c r="AS226" s="412"/>
      <c r="AT226" s="412"/>
      <c r="AU226" s="412"/>
    </row>
    <row r="227" spans="1:47" s="4" customFormat="1" ht="15" customHeight="1" x14ac:dyDescent="0.25">
      <c r="A227" s="563"/>
      <c r="B227" s="564"/>
      <c r="C227" s="854" t="s">
        <v>74</v>
      </c>
      <c r="D227" s="854"/>
      <c r="E227" s="854"/>
      <c r="F227" s="575"/>
      <c r="G227" s="576"/>
      <c r="H227" s="576"/>
      <c r="I227" s="576"/>
      <c r="J227" s="577">
        <v>12.81</v>
      </c>
      <c r="K227" s="576"/>
      <c r="L227" s="577">
        <v>12.81</v>
      </c>
      <c r="M227" s="576"/>
      <c r="N227" s="585">
        <v>453.73</v>
      </c>
      <c r="O227" s="519"/>
      <c r="P227" s="519"/>
      <c r="Q227" s="519"/>
      <c r="R227" s="519"/>
      <c r="S227" s="519"/>
      <c r="T227" s="519"/>
      <c r="U227" s="519"/>
      <c r="V227" s="519"/>
      <c r="W227" s="519"/>
      <c r="X227" s="519"/>
      <c r="Y227" s="519"/>
      <c r="Z227" s="519"/>
      <c r="AA227" s="519"/>
      <c r="AB227" s="519"/>
      <c r="AC227" s="519"/>
      <c r="AD227" s="519"/>
      <c r="AE227" s="519"/>
      <c r="AF227" s="554"/>
      <c r="AG227" s="562"/>
      <c r="AH227" s="519"/>
      <c r="AI227" s="519"/>
      <c r="AJ227" s="518" t="s">
        <v>74</v>
      </c>
      <c r="AK227" s="562"/>
      <c r="AL227" s="562"/>
      <c r="AM227" s="519"/>
      <c r="AN227" s="562"/>
      <c r="AO227" s="412"/>
      <c r="AP227" s="412"/>
      <c r="AQ227" s="412"/>
      <c r="AR227" s="412"/>
      <c r="AS227" s="412"/>
      <c r="AT227" s="412"/>
      <c r="AU227" s="412"/>
    </row>
    <row r="228" spans="1:47" s="4" customFormat="1" ht="15" customHeight="1" x14ac:dyDescent="0.25">
      <c r="A228" s="570"/>
      <c r="B228" s="564"/>
      <c r="C228" s="853" t="s">
        <v>75</v>
      </c>
      <c r="D228" s="853"/>
      <c r="E228" s="853"/>
      <c r="F228" s="565"/>
      <c r="G228" s="566"/>
      <c r="H228" s="566"/>
      <c r="I228" s="566"/>
      <c r="J228" s="573"/>
      <c r="K228" s="566"/>
      <c r="L228" s="567">
        <v>12.81</v>
      </c>
      <c r="M228" s="566"/>
      <c r="N228" s="584">
        <v>453.73</v>
      </c>
      <c r="O228" s="519"/>
      <c r="P228" s="519"/>
      <c r="Q228" s="519"/>
      <c r="R228" s="519"/>
      <c r="S228" s="519"/>
      <c r="T228" s="519"/>
      <c r="U228" s="519"/>
      <c r="V228" s="519"/>
      <c r="W228" s="519"/>
      <c r="X228" s="519"/>
      <c r="Y228" s="519"/>
      <c r="Z228" s="519"/>
      <c r="AA228" s="519"/>
      <c r="AB228" s="519"/>
      <c r="AC228" s="519"/>
      <c r="AD228" s="519"/>
      <c r="AE228" s="519"/>
      <c r="AF228" s="554"/>
      <c r="AG228" s="562"/>
      <c r="AH228" s="519"/>
      <c r="AI228" s="518" t="s">
        <v>75</v>
      </c>
      <c r="AJ228" s="519"/>
      <c r="AK228" s="562"/>
      <c r="AL228" s="562"/>
      <c r="AM228" s="519"/>
      <c r="AN228" s="562"/>
      <c r="AO228" s="412"/>
      <c r="AP228" s="412"/>
      <c r="AQ228" s="412"/>
      <c r="AR228" s="412"/>
      <c r="AS228" s="412"/>
      <c r="AT228" s="412"/>
      <c r="AU228" s="412"/>
    </row>
    <row r="229" spans="1:47" s="4" customFormat="1" ht="15" customHeight="1" x14ac:dyDescent="0.25">
      <c r="A229" s="570"/>
      <c r="B229" s="564" t="s">
        <v>750</v>
      </c>
      <c r="C229" s="853" t="s">
        <v>751</v>
      </c>
      <c r="D229" s="853"/>
      <c r="E229" s="853"/>
      <c r="F229" s="565" t="s">
        <v>78</v>
      </c>
      <c r="G229" s="572">
        <v>74</v>
      </c>
      <c r="H229" s="566"/>
      <c r="I229" s="572">
        <v>74</v>
      </c>
      <c r="J229" s="573"/>
      <c r="K229" s="566"/>
      <c r="L229" s="567">
        <v>9.48</v>
      </c>
      <c r="M229" s="566"/>
      <c r="N229" s="584">
        <v>335.76</v>
      </c>
      <c r="O229" s="519"/>
      <c r="P229" s="519"/>
      <c r="Q229" s="519"/>
      <c r="R229" s="519"/>
      <c r="S229" s="519"/>
      <c r="T229" s="519"/>
      <c r="U229" s="519"/>
      <c r="V229" s="519"/>
      <c r="W229" s="519"/>
      <c r="X229" s="519"/>
      <c r="Y229" s="519"/>
      <c r="Z229" s="519"/>
      <c r="AA229" s="519"/>
      <c r="AB229" s="519"/>
      <c r="AC229" s="519"/>
      <c r="AD229" s="519"/>
      <c r="AE229" s="519"/>
      <c r="AF229" s="554"/>
      <c r="AG229" s="562"/>
      <c r="AH229" s="519"/>
      <c r="AI229" s="518" t="s">
        <v>751</v>
      </c>
      <c r="AJ229" s="519"/>
      <c r="AK229" s="562"/>
      <c r="AL229" s="562"/>
      <c r="AM229" s="519"/>
      <c r="AN229" s="562"/>
      <c r="AO229" s="412"/>
      <c r="AP229" s="412"/>
      <c r="AQ229" s="412"/>
      <c r="AR229" s="412"/>
      <c r="AS229" s="412"/>
      <c r="AT229" s="412"/>
      <c r="AU229" s="412"/>
    </row>
    <row r="230" spans="1:47" s="4" customFormat="1" ht="15" customHeight="1" x14ac:dyDescent="0.25">
      <c r="A230" s="570"/>
      <c r="B230" s="564" t="s">
        <v>752</v>
      </c>
      <c r="C230" s="853" t="s">
        <v>753</v>
      </c>
      <c r="D230" s="853"/>
      <c r="E230" s="853"/>
      <c r="F230" s="565" t="s">
        <v>78</v>
      </c>
      <c r="G230" s="572">
        <v>36</v>
      </c>
      <c r="H230" s="566"/>
      <c r="I230" s="572">
        <v>36</v>
      </c>
      <c r="J230" s="573"/>
      <c r="K230" s="566"/>
      <c r="L230" s="567">
        <v>4.6100000000000003</v>
      </c>
      <c r="M230" s="566"/>
      <c r="N230" s="584">
        <v>163.34</v>
      </c>
      <c r="O230" s="519"/>
      <c r="P230" s="519"/>
      <c r="Q230" s="519"/>
      <c r="R230" s="519"/>
      <c r="S230" s="519"/>
      <c r="T230" s="519"/>
      <c r="U230" s="519"/>
      <c r="V230" s="519"/>
      <c r="W230" s="519"/>
      <c r="X230" s="519"/>
      <c r="Y230" s="519"/>
      <c r="Z230" s="519"/>
      <c r="AA230" s="519"/>
      <c r="AB230" s="519"/>
      <c r="AC230" s="519"/>
      <c r="AD230" s="519"/>
      <c r="AE230" s="519"/>
      <c r="AF230" s="554"/>
      <c r="AG230" s="562"/>
      <c r="AH230" s="519"/>
      <c r="AI230" s="518" t="s">
        <v>753</v>
      </c>
      <c r="AJ230" s="519"/>
      <c r="AK230" s="562"/>
      <c r="AL230" s="562"/>
      <c r="AM230" s="519"/>
      <c r="AN230" s="562"/>
      <c r="AO230" s="412"/>
      <c r="AP230" s="412"/>
      <c r="AQ230" s="412"/>
      <c r="AR230" s="412"/>
      <c r="AS230" s="412"/>
      <c r="AT230" s="412"/>
      <c r="AU230" s="412"/>
    </row>
    <row r="231" spans="1:47" s="4" customFormat="1" ht="15" customHeight="1" x14ac:dyDescent="0.25">
      <c r="A231" s="579"/>
      <c r="B231" s="580"/>
      <c r="C231" s="847" t="s">
        <v>81</v>
      </c>
      <c r="D231" s="847"/>
      <c r="E231" s="847"/>
      <c r="F231" s="557"/>
      <c r="G231" s="558"/>
      <c r="H231" s="558"/>
      <c r="I231" s="558"/>
      <c r="J231" s="560"/>
      <c r="K231" s="558"/>
      <c r="L231" s="583">
        <v>26.9</v>
      </c>
      <c r="M231" s="576"/>
      <c r="N231" s="586">
        <v>952.83</v>
      </c>
      <c r="O231" s="519"/>
      <c r="P231" s="519"/>
      <c r="Q231" s="519"/>
      <c r="R231" s="519"/>
      <c r="S231" s="519"/>
      <c r="T231" s="519"/>
      <c r="U231" s="519"/>
      <c r="V231" s="519"/>
      <c r="W231" s="519"/>
      <c r="X231" s="519"/>
      <c r="Y231" s="519"/>
      <c r="Z231" s="519"/>
      <c r="AA231" s="519"/>
      <c r="AB231" s="519"/>
      <c r="AC231" s="519"/>
      <c r="AD231" s="519"/>
      <c r="AE231" s="519"/>
      <c r="AF231" s="554"/>
      <c r="AG231" s="562"/>
      <c r="AH231" s="519"/>
      <c r="AI231" s="519"/>
      <c r="AJ231" s="519"/>
      <c r="AK231" s="562" t="s">
        <v>81</v>
      </c>
      <c r="AL231" s="562"/>
      <c r="AM231" s="519"/>
      <c r="AN231" s="562"/>
      <c r="AO231" s="412"/>
      <c r="AP231" s="412"/>
      <c r="AQ231" s="412"/>
      <c r="AR231" s="412"/>
      <c r="AS231" s="412"/>
      <c r="AT231" s="412"/>
      <c r="AU231" s="412"/>
    </row>
    <row r="232" spans="1:47" s="4" customFormat="1" ht="15" customHeight="1" x14ac:dyDescent="0.25">
      <c r="A232" s="555" t="s">
        <v>189</v>
      </c>
      <c r="B232" s="556" t="s">
        <v>1623</v>
      </c>
      <c r="C232" s="847" t="s">
        <v>1624</v>
      </c>
      <c r="D232" s="847"/>
      <c r="E232" s="847"/>
      <c r="F232" s="557" t="s">
        <v>1625</v>
      </c>
      <c r="G232" s="558">
        <v>0.04</v>
      </c>
      <c r="H232" s="559">
        <v>1</v>
      </c>
      <c r="I232" s="587">
        <v>0.04</v>
      </c>
      <c r="J232" s="560"/>
      <c r="K232" s="558"/>
      <c r="L232" s="560"/>
      <c r="M232" s="558"/>
      <c r="N232" s="561"/>
      <c r="O232" s="519"/>
      <c r="P232" s="519"/>
      <c r="Q232" s="519"/>
      <c r="R232" s="519"/>
      <c r="S232" s="519"/>
      <c r="T232" s="519"/>
      <c r="U232" s="519"/>
      <c r="V232" s="519"/>
      <c r="W232" s="519"/>
      <c r="X232" s="519"/>
      <c r="Y232" s="519"/>
      <c r="Z232" s="519"/>
      <c r="AA232" s="519"/>
      <c r="AB232" s="519"/>
      <c r="AC232" s="519"/>
      <c r="AD232" s="519"/>
      <c r="AE232" s="519"/>
      <c r="AF232" s="554"/>
      <c r="AG232" s="562" t="s">
        <v>1624</v>
      </c>
      <c r="AH232" s="519"/>
      <c r="AI232" s="519"/>
      <c r="AJ232" s="519"/>
      <c r="AK232" s="562"/>
      <c r="AL232" s="562"/>
      <c r="AM232" s="519"/>
      <c r="AN232" s="562"/>
      <c r="AO232" s="412"/>
      <c r="AP232" s="412"/>
      <c r="AQ232" s="412"/>
      <c r="AR232" s="412"/>
      <c r="AS232" s="412"/>
      <c r="AT232" s="412"/>
      <c r="AU232" s="412"/>
    </row>
    <row r="233" spans="1:47" s="4" customFormat="1" ht="15" customHeight="1" x14ac:dyDescent="0.25">
      <c r="A233" s="563"/>
      <c r="B233" s="564" t="s">
        <v>60</v>
      </c>
      <c r="C233" s="853" t="s">
        <v>66</v>
      </c>
      <c r="D233" s="853"/>
      <c r="E233" s="853"/>
      <c r="F233" s="565"/>
      <c r="G233" s="566"/>
      <c r="H233" s="566"/>
      <c r="I233" s="566"/>
      <c r="J233" s="567">
        <v>165.95</v>
      </c>
      <c r="K233" s="566"/>
      <c r="L233" s="567">
        <v>6.64</v>
      </c>
      <c r="M233" s="568">
        <v>35.42</v>
      </c>
      <c r="N233" s="584">
        <v>235.19</v>
      </c>
      <c r="O233" s="519"/>
      <c r="P233" s="519"/>
      <c r="Q233" s="519"/>
      <c r="R233" s="519"/>
      <c r="S233" s="519"/>
      <c r="T233" s="519"/>
      <c r="U233" s="519"/>
      <c r="V233" s="519"/>
      <c r="W233" s="519"/>
      <c r="X233" s="519"/>
      <c r="Y233" s="519"/>
      <c r="Z233" s="519"/>
      <c r="AA233" s="519"/>
      <c r="AB233" s="519"/>
      <c r="AC233" s="519"/>
      <c r="AD233" s="519"/>
      <c r="AE233" s="519"/>
      <c r="AF233" s="554"/>
      <c r="AG233" s="562"/>
      <c r="AH233" s="518" t="s">
        <v>66</v>
      </c>
      <c r="AI233" s="519"/>
      <c r="AJ233" s="519"/>
      <c r="AK233" s="562"/>
      <c r="AL233" s="562"/>
      <c r="AM233" s="519"/>
      <c r="AN233" s="562"/>
      <c r="AO233" s="412"/>
      <c r="AP233" s="412"/>
      <c r="AQ233" s="412"/>
      <c r="AR233" s="412"/>
      <c r="AS233" s="412"/>
      <c r="AT233" s="412"/>
      <c r="AU233" s="412"/>
    </row>
    <row r="234" spans="1:47" s="4" customFormat="1" ht="15" customHeight="1" x14ac:dyDescent="0.25">
      <c r="A234" s="570"/>
      <c r="B234" s="564"/>
      <c r="C234" s="853" t="s">
        <v>71</v>
      </c>
      <c r="D234" s="853"/>
      <c r="E234" s="853"/>
      <c r="F234" s="565" t="s">
        <v>72</v>
      </c>
      <c r="G234" s="568">
        <v>12.96</v>
      </c>
      <c r="H234" s="566"/>
      <c r="I234" s="588">
        <v>0.51839999999999997</v>
      </c>
      <c r="J234" s="573"/>
      <c r="K234" s="566"/>
      <c r="L234" s="573"/>
      <c r="M234" s="566"/>
      <c r="N234" s="574"/>
      <c r="O234" s="519"/>
      <c r="P234" s="519"/>
      <c r="Q234" s="519"/>
      <c r="R234" s="519"/>
      <c r="S234" s="519"/>
      <c r="T234" s="519"/>
      <c r="U234" s="519"/>
      <c r="V234" s="519"/>
      <c r="W234" s="519"/>
      <c r="X234" s="519"/>
      <c r="Y234" s="519"/>
      <c r="Z234" s="519"/>
      <c r="AA234" s="519"/>
      <c r="AB234" s="519"/>
      <c r="AC234" s="519"/>
      <c r="AD234" s="519"/>
      <c r="AE234" s="519"/>
      <c r="AF234" s="554"/>
      <c r="AG234" s="562"/>
      <c r="AH234" s="519"/>
      <c r="AI234" s="518" t="s">
        <v>71</v>
      </c>
      <c r="AJ234" s="519"/>
      <c r="AK234" s="562"/>
      <c r="AL234" s="562"/>
      <c r="AM234" s="519"/>
      <c r="AN234" s="562"/>
      <c r="AO234" s="412"/>
      <c r="AP234" s="412"/>
      <c r="AQ234" s="412"/>
      <c r="AR234" s="412"/>
      <c r="AS234" s="412"/>
      <c r="AT234" s="412"/>
      <c r="AU234" s="412"/>
    </row>
    <row r="235" spans="1:47" s="4" customFormat="1" ht="15" customHeight="1" x14ac:dyDescent="0.25">
      <c r="A235" s="563"/>
      <c r="B235" s="564"/>
      <c r="C235" s="854" t="s">
        <v>74</v>
      </c>
      <c r="D235" s="854"/>
      <c r="E235" s="854"/>
      <c r="F235" s="575"/>
      <c r="G235" s="576"/>
      <c r="H235" s="576"/>
      <c r="I235" s="576"/>
      <c r="J235" s="577">
        <v>165.95</v>
      </c>
      <c r="K235" s="576"/>
      <c r="L235" s="577">
        <v>6.64</v>
      </c>
      <c r="M235" s="576"/>
      <c r="N235" s="585">
        <v>235.19</v>
      </c>
      <c r="O235" s="519"/>
      <c r="P235" s="519"/>
      <c r="Q235" s="519"/>
      <c r="R235" s="519"/>
      <c r="S235" s="519"/>
      <c r="T235" s="519"/>
      <c r="U235" s="519"/>
      <c r="V235" s="519"/>
      <c r="W235" s="519"/>
      <c r="X235" s="519"/>
      <c r="Y235" s="519"/>
      <c r="Z235" s="519"/>
      <c r="AA235" s="519"/>
      <c r="AB235" s="519"/>
      <c r="AC235" s="519"/>
      <c r="AD235" s="519"/>
      <c r="AE235" s="519"/>
      <c r="AF235" s="554"/>
      <c r="AG235" s="562"/>
      <c r="AH235" s="519"/>
      <c r="AI235" s="519"/>
      <c r="AJ235" s="518" t="s">
        <v>74</v>
      </c>
      <c r="AK235" s="562"/>
      <c r="AL235" s="562"/>
      <c r="AM235" s="519"/>
      <c r="AN235" s="562"/>
      <c r="AO235" s="412"/>
      <c r="AP235" s="412"/>
      <c r="AQ235" s="412"/>
      <c r="AR235" s="412"/>
      <c r="AS235" s="412"/>
      <c r="AT235" s="412"/>
      <c r="AU235" s="412"/>
    </row>
    <row r="236" spans="1:47" s="4" customFormat="1" ht="15" customHeight="1" x14ac:dyDescent="0.25">
      <c r="A236" s="570"/>
      <c r="B236" s="564"/>
      <c r="C236" s="853" t="s">
        <v>75</v>
      </c>
      <c r="D236" s="853"/>
      <c r="E236" s="853"/>
      <c r="F236" s="565"/>
      <c r="G236" s="566"/>
      <c r="H236" s="566"/>
      <c r="I236" s="566"/>
      <c r="J236" s="573"/>
      <c r="K236" s="566"/>
      <c r="L236" s="567">
        <v>6.64</v>
      </c>
      <c r="M236" s="566"/>
      <c r="N236" s="584">
        <v>235.19</v>
      </c>
      <c r="O236" s="519"/>
      <c r="P236" s="519"/>
      <c r="Q236" s="519"/>
      <c r="R236" s="519"/>
      <c r="S236" s="519"/>
      <c r="T236" s="519"/>
      <c r="U236" s="519"/>
      <c r="V236" s="519"/>
      <c r="W236" s="519"/>
      <c r="X236" s="519"/>
      <c r="Y236" s="519"/>
      <c r="Z236" s="519"/>
      <c r="AA236" s="519"/>
      <c r="AB236" s="519"/>
      <c r="AC236" s="519"/>
      <c r="AD236" s="519"/>
      <c r="AE236" s="519"/>
      <c r="AF236" s="554"/>
      <c r="AG236" s="562"/>
      <c r="AH236" s="519"/>
      <c r="AI236" s="518" t="s">
        <v>75</v>
      </c>
      <c r="AJ236" s="519"/>
      <c r="AK236" s="562"/>
      <c r="AL236" s="562"/>
      <c r="AM236" s="519"/>
      <c r="AN236" s="562"/>
      <c r="AO236" s="412"/>
      <c r="AP236" s="412"/>
      <c r="AQ236" s="412"/>
      <c r="AR236" s="412"/>
      <c r="AS236" s="412"/>
      <c r="AT236" s="412"/>
      <c r="AU236" s="412"/>
    </row>
    <row r="237" spans="1:47" s="4" customFormat="1" ht="15" customHeight="1" x14ac:dyDescent="0.25">
      <c r="A237" s="570"/>
      <c r="B237" s="564" t="s">
        <v>750</v>
      </c>
      <c r="C237" s="853" t="s">
        <v>751</v>
      </c>
      <c r="D237" s="853"/>
      <c r="E237" s="853"/>
      <c r="F237" s="565" t="s">
        <v>78</v>
      </c>
      <c r="G237" s="572">
        <v>74</v>
      </c>
      <c r="H237" s="566"/>
      <c r="I237" s="572">
        <v>74</v>
      </c>
      <c r="J237" s="573"/>
      <c r="K237" s="566"/>
      <c r="L237" s="567">
        <v>4.91</v>
      </c>
      <c r="M237" s="566"/>
      <c r="N237" s="584">
        <v>174.04</v>
      </c>
      <c r="O237" s="519"/>
      <c r="P237" s="519"/>
      <c r="Q237" s="519"/>
      <c r="R237" s="519"/>
      <c r="S237" s="519"/>
      <c r="T237" s="519"/>
      <c r="U237" s="519"/>
      <c r="V237" s="519"/>
      <c r="W237" s="519"/>
      <c r="X237" s="519"/>
      <c r="Y237" s="519"/>
      <c r="Z237" s="519"/>
      <c r="AA237" s="519"/>
      <c r="AB237" s="519"/>
      <c r="AC237" s="519"/>
      <c r="AD237" s="519"/>
      <c r="AE237" s="519"/>
      <c r="AF237" s="554"/>
      <c r="AG237" s="562"/>
      <c r="AH237" s="519"/>
      <c r="AI237" s="518" t="s">
        <v>751</v>
      </c>
      <c r="AJ237" s="519"/>
      <c r="AK237" s="562"/>
      <c r="AL237" s="562"/>
      <c r="AM237" s="519"/>
      <c r="AN237" s="562"/>
      <c r="AO237" s="412"/>
      <c r="AP237" s="412"/>
      <c r="AQ237" s="412"/>
      <c r="AR237" s="412"/>
      <c r="AS237" s="412"/>
      <c r="AT237" s="412"/>
      <c r="AU237" s="412"/>
    </row>
    <row r="238" spans="1:47" s="4" customFormat="1" ht="15" customHeight="1" x14ac:dyDescent="0.25">
      <c r="A238" s="570"/>
      <c r="B238" s="564" t="s">
        <v>752</v>
      </c>
      <c r="C238" s="853" t="s">
        <v>753</v>
      </c>
      <c r="D238" s="853"/>
      <c r="E238" s="853"/>
      <c r="F238" s="565" t="s">
        <v>78</v>
      </c>
      <c r="G238" s="572">
        <v>36</v>
      </c>
      <c r="H238" s="566"/>
      <c r="I238" s="572">
        <v>36</v>
      </c>
      <c r="J238" s="573"/>
      <c r="K238" s="566"/>
      <c r="L238" s="567">
        <v>2.39</v>
      </c>
      <c r="M238" s="566"/>
      <c r="N238" s="584">
        <v>84.67</v>
      </c>
      <c r="O238" s="519"/>
      <c r="P238" s="519"/>
      <c r="Q238" s="519"/>
      <c r="R238" s="519"/>
      <c r="S238" s="519"/>
      <c r="T238" s="519"/>
      <c r="U238" s="519"/>
      <c r="V238" s="519"/>
      <c r="W238" s="519"/>
      <c r="X238" s="519"/>
      <c r="Y238" s="519"/>
      <c r="Z238" s="519"/>
      <c r="AA238" s="519"/>
      <c r="AB238" s="519"/>
      <c r="AC238" s="519"/>
      <c r="AD238" s="519"/>
      <c r="AE238" s="519"/>
      <c r="AF238" s="554"/>
      <c r="AG238" s="562"/>
      <c r="AH238" s="519"/>
      <c r="AI238" s="518" t="s">
        <v>753</v>
      </c>
      <c r="AJ238" s="519"/>
      <c r="AK238" s="562"/>
      <c r="AL238" s="562"/>
      <c r="AM238" s="519"/>
      <c r="AN238" s="562"/>
      <c r="AO238" s="412"/>
      <c r="AP238" s="412"/>
      <c r="AQ238" s="412"/>
      <c r="AR238" s="412"/>
      <c r="AS238" s="412"/>
      <c r="AT238" s="412"/>
      <c r="AU238" s="412"/>
    </row>
    <row r="239" spans="1:47" s="4" customFormat="1" ht="15" customHeight="1" x14ac:dyDescent="0.25">
      <c r="A239" s="579"/>
      <c r="B239" s="580"/>
      <c r="C239" s="847" t="s">
        <v>81</v>
      </c>
      <c r="D239" s="847"/>
      <c r="E239" s="847"/>
      <c r="F239" s="557"/>
      <c r="G239" s="558"/>
      <c r="H239" s="558"/>
      <c r="I239" s="558"/>
      <c r="J239" s="560"/>
      <c r="K239" s="558"/>
      <c r="L239" s="583">
        <v>13.94</v>
      </c>
      <c r="M239" s="576"/>
      <c r="N239" s="586">
        <v>493.9</v>
      </c>
      <c r="O239" s="519"/>
      <c r="P239" s="519"/>
      <c r="Q239" s="519"/>
      <c r="R239" s="519"/>
      <c r="S239" s="519"/>
      <c r="T239" s="519"/>
      <c r="U239" s="519"/>
      <c r="V239" s="519"/>
      <c r="W239" s="519"/>
      <c r="X239" s="519"/>
      <c r="Y239" s="519"/>
      <c r="Z239" s="519"/>
      <c r="AA239" s="519"/>
      <c r="AB239" s="519"/>
      <c r="AC239" s="519"/>
      <c r="AD239" s="519"/>
      <c r="AE239" s="519"/>
      <c r="AF239" s="554"/>
      <c r="AG239" s="562"/>
      <c r="AH239" s="519"/>
      <c r="AI239" s="519"/>
      <c r="AJ239" s="519"/>
      <c r="AK239" s="562" t="s">
        <v>81</v>
      </c>
      <c r="AL239" s="562"/>
      <c r="AM239" s="519"/>
      <c r="AN239" s="562"/>
      <c r="AO239" s="412"/>
      <c r="AP239" s="412"/>
      <c r="AQ239" s="412"/>
      <c r="AR239" s="412"/>
      <c r="AS239" s="412"/>
      <c r="AT239" s="412"/>
      <c r="AU239" s="412"/>
    </row>
    <row r="240" spans="1:47" s="4" customFormat="1" ht="23.25" customHeight="1" x14ac:dyDescent="0.25">
      <c r="A240" s="555" t="s">
        <v>191</v>
      </c>
      <c r="B240" s="556" t="s">
        <v>1630</v>
      </c>
      <c r="C240" s="847" t="s">
        <v>1631</v>
      </c>
      <c r="D240" s="847"/>
      <c r="E240" s="847"/>
      <c r="F240" s="557" t="s">
        <v>174</v>
      </c>
      <c r="G240" s="558">
        <v>4</v>
      </c>
      <c r="H240" s="559">
        <v>1</v>
      </c>
      <c r="I240" s="559">
        <v>4</v>
      </c>
      <c r="J240" s="560"/>
      <c r="K240" s="558"/>
      <c r="L240" s="560"/>
      <c r="M240" s="558"/>
      <c r="N240" s="561"/>
      <c r="O240" s="519"/>
      <c r="P240" s="519"/>
      <c r="Q240" s="519"/>
      <c r="R240" s="519"/>
      <c r="S240" s="519"/>
      <c r="T240" s="519"/>
      <c r="U240" s="519"/>
      <c r="V240" s="519"/>
      <c r="W240" s="519"/>
      <c r="X240" s="519"/>
      <c r="Y240" s="519"/>
      <c r="Z240" s="519"/>
      <c r="AA240" s="519"/>
      <c r="AB240" s="519"/>
      <c r="AC240" s="519"/>
      <c r="AD240" s="519"/>
      <c r="AE240" s="519"/>
      <c r="AF240" s="554"/>
      <c r="AG240" s="562" t="s">
        <v>1631</v>
      </c>
      <c r="AH240" s="519"/>
      <c r="AI240" s="519"/>
      <c r="AJ240" s="519"/>
      <c r="AK240" s="562"/>
      <c r="AL240" s="562"/>
      <c r="AM240" s="519"/>
      <c r="AN240" s="562"/>
      <c r="AO240" s="412"/>
      <c r="AP240" s="412"/>
      <c r="AQ240" s="412"/>
      <c r="AR240" s="412"/>
      <c r="AS240" s="412"/>
      <c r="AT240" s="412"/>
      <c r="AU240" s="412"/>
    </row>
    <row r="241" spans="1:47" s="4" customFormat="1" ht="15" x14ac:dyDescent="0.25">
      <c r="A241" s="563"/>
      <c r="B241" s="564" t="s">
        <v>60</v>
      </c>
      <c r="C241" s="853" t="s">
        <v>66</v>
      </c>
      <c r="D241" s="853"/>
      <c r="E241" s="853"/>
      <c r="F241" s="565"/>
      <c r="G241" s="566"/>
      <c r="H241" s="566"/>
      <c r="I241" s="566"/>
      <c r="J241" s="567">
        <v>4.0999999999999996</v>
      </c>
      <c r="K241" s="566"/>
      <c r="L241" s="567">
        <v>16.399999999999999</v>
      </c>
      <c r="M241" s="568">
        <v>35.42</v>
      </c>
      <c r="N241" s="584">
        <v>580.89</v>
      </c>
      <c r="O241" s="519"/>
      <c r="P241" s="519"/>
      <c r="Q241" s="519"/>
      <c r="R241" s="519"/>
      <c r="S241" s="519"/>
      <c r="T241" s="519"/>
      <c r="U241" s="519"/>
      <c r="V241" s="519"/>
      <c r="W241" s="519"/>
      <c r="X241" s="519"/>
      <c r="Y241" s="519"/>
      <c r="Z241" s="519"/>
      <c r="AA241" s="519"/>
      <c r="AB241" s="519"/>
      <c r="AC241" s="519"/>
      <c r="AD241" s="519"/>
      <c r="AE241" s="519"/>
      <c r="AF241" s="554"/>
      <c r="AG241" s="562"/>
      <c r="AH241" s="518" t="s">
        <v>66</v>
      </c>
      <c r="AI241" s="519"/>
      <c r="AJ241" s="519"/>
      <c r="AK241" s="562"/>
      <c r="AL241" s="562"/>
      <c r="AM241" s="519"/>
      <c r="AN241" s="562"/>
      <c r="AO241" s="412"/>
      <c r="AP241" s="412"/>
      <c r="AQ241" s="412"/>
      <c r="AR241" s="412"/>
      <c r="AS241" s="412"/>
      <c r="AT241" s="412"/>
      <c r="AU241" s="412"/>
    </row>
    <row r="242" spans="1:47" s="4" customFormat="1" ht="15" x14ac:dyDescent="0.25">
      <c r="A242" s="570"/>
      <c r="B242" s="564"/>
      <c r="C242" s="853" t="s">
        <v>71</v>
      </c>
      <c r="D242" s="853"/>
      <c r="E242" s="853"/>
      <c r="F242" s="565" t="s">
        <v>72</v>
      </c>
      <c r="G242" s="568">
        <v>0.32</v>
      </c>
      <c r="H242" s="566"/>
      <c r="I242" s="568">
        <v>1.28</v>
      </c>
      <c r="J242" s="573"/>
      <c r="K242" s="566"/>
      <c r="L242" s="573"/>
      <c r="M242" s="566"/>
      <c r="N242" s="574"/>
      <c r="O242" s="519"/>
      <c r="P242" s="519"/>
      <c r="Q242" s="519"/>
      <c r="R242" s="519"/>
      <c r="S242" s="519"/>
      <c r="T242" s="519"/>
      <c r="U242" s="519"/>
      <c r="V242" s="519"/>
      <c r="W242" s="519"/>
      <c r="X242" s="519"/>
      <c r="Y242" s="519"/>
      <c r="Z242" s="519"/>
      <c r="AA242" s="519"/>
      <c r="AB242" s="519"/>
      <c r="AC242" s="519"/>
      <c r="AD242" s="519"/>
      <c r="AE242" s="519"/>
      <c r="AF242" s="554"/>
      <c r="AG242" s="562"/>
      <c r="AH242" s="519"/>
      <c r="AI242" s="518" t="s">
        <v>71</v>
      </c>
      <c r="AJ242" s="519"/>
      <c r="AK242" s="562"/>
      <c r="AL242" s="562"/>
      <c r="AM242" s="519"/>
      <c r="AN242" s="562"/>
      <c r="AO242" s="412"/>
      <c r="AP242" s="412"/>
      <c r="AQ242" s="412"/>
      <c r="AR242" s="412"/>
      <c r="AS242" s="412"/>
      <c r="AT242" s="412"/>
      <c r="AU242" s="412"/>
    </row>
    <row r="243" spans="1:47" s="4" customFormat="1" ht="15" customHeight="1" x14ac:dyDescent="0.25">
      <c r="A243" s="563"/>
      <c r="B243" s="564"/>
      <c r="C243" s="854" t="s">
        <v>74</v>
      </c>
      <c r="D243" s="854"/>
      <c r="E243" s="854"/>
      <c r="F243" s="575"/>
      <c r="G243" s="576"/>
      <c r="H243" s="576"/>
      <c r="I243" s="576"/>
      <c r="J243" s="577">
        <v>4.0999999999999996</v>
      </c>
      <c r="K243" s="576"/>
      <c r="L243" s="577">
        <v>16.399999999999999</v>
      </c>
      <c r="M243" s="576"/>
      <c r="N243" s="585">
        <v>580.89</v>
      </c>
      <c r="O243" s="519"/>
      <c r="P243" s="519"/>
      <c r="Q243" s="519"/>
      <c r="R243" s="519"/>
      <c r="S243" s="519"/>
      <c r="T243" s="519"/>
      <c r="U243" s="519"/>
      <c r="V243" s="519"/>
      <c r="W243" s="519"/>
      <c r="X243" s="519"/>
      <c r="Y243" s="519"/>
      <c r="Z243" s="519"/>
      <c r="AA243" s="519"/>
      <c r="AB243" s="519"/>
      <c r="AC243" s="519"/>
      <c r="AD243" s="519"/>
      <c r="AE243" s="519"/>
      <c r="AF243" s="554"/>
      <c r="AG243" s="562"/>
      <c r="AH243" s="519"/>
      <c r="AI243" s="519"/>
      <c r="AJ243" s="518" t="s">
        <v>74</v>
      </c>
      <c r="AK243" s="562"/>
      <c r="AL243" s="562"/>
      <c r="AM243" s="519"/>
      <c r="AN243" s="562"/>
      <c r="AO243" s="412"/>
      <c r="AP243" s="412"/>
      <c r="AQ243" s="412"/>
      <c r="AR243" s="412"/>
      <c r="AS243" s="412"/>
      <c r="AT243" s="412"/>
      <c r="AU243" s="412"/>
    </row>
    <row r="244" spans="1:47" s="4" customFormat="1" ht="15" x14ac:dyDescent="0.25">
      <c r="A244" s="570"/>
      <c r="B244" s="564"/>
      <c r="C244" s="853" t="s">
        <v>75</v>
      </c>
      <c r="D244" s="853"/>
      <c r="E244" s="853"/>
      <c r="F244" s="565"/>
      <c r="G244" s="566"/>
      <c r="H244" s="566"/>
      <c r="I244" s="566"/>
      <c r="J244" s="573"/>
      <c r="K244" s="566"/>
      <c r="L244" s="567">
        <v>16.399999999999999</v>
      </c>
      <c r="M244" s="566"/>
      <c r="N244" s="584">
        <v>580.89</v>
      </c>
      <c r="O244" s="519"/>
      <c r="P244" s="519"/>
      <c r="Q244" s="519"/>
      <c r="R244" s="519"/>
      <c r="S244" s="519"/>
      <c r="T244" s="519"/>
      <c r="U244" s="519"/>
      <c r="V244" s="519"/>
      <c r="W244" s="519"/>
      <c r="X244" s="519"/>
      <c r="Y244" s="519"/>
      <c r="Z244" s="519"/>
      <c r="AA244" s="519"/>
      <c r="AB244" s="519"/>
      <c r="AC244" s="519"/>
      <c r="AD244" s="519"/>
      <c r="AE244" s="519"/>
      <c r="AF244" s="554"/>
      <c r="AG244" s="562"/>
      <c r="AH244" s="519"/>
      <c r="AI244" s="518" t="s">
        <v>75</v>
      </c>
      <c r="AJ244" s="519"/>
      <c r="AK244" s="562"/>
      <c r="AL244" s="562"/>
      <c r="AM244" s="519"/>
      <c r="AN244" s="562"/>
      <c r="AO244" s="412"/>
      <c r="AP244" s="412"/>
      <c r="AQ244" s="412"/>
      <c r="AR244" s="412"/>
      <c r="AS244" s="412"/>
      <c r="AT244" s="412"/>
      <c r="AU244" s="412"/>
    </row>
    <row r="245" spans="1:47" s="4" customFormat="1" ht="23.25" customHeight="1" x14ac:dyDescent="0.25">
      <c r="A245" s="570"/>
      <c r="B245" s="564" t="s">
        <v>750</v>
      </c>
      <c r="C245" s="853" t="s">
        <v>751</v>
      </c>
      <c r="D245" s="853"/>
      <c r="E245" s="853"/>
      <c r="F245" s="565" t="s">
        <v>78</v>
      </c>
      <c r="G245" s="572">
        <v>74</v>
      </c>
      <c r="H245" s="566"/>
      <c r="I245" s="572">
        <v>74</v>
      </c>
      <c r="J245" s="573"/>
      <c r="K245" s="566"/>
      <c r="L245" s="567">
        <v>12.14</v>
      </c>
      <c r="M245" s="566"/>
      <c r="N245" s="584">
        <v>429.86</v>
      </c>
      <c r="O245" s="519"/>
      <c r="P245" s="519"/>
      <c r="Q245" s="519"/>
      <c r="R245" s="519"/>
      <c r="S245" s="519"/>
      <c r="T245" s="519"/>
      <c r="U245" s="519"/>
      <c r="V245" s="519"/>
      <c r="W245" s="519"/>
      <c r="X245" s="519"/>
      <c r="Y245" s="519"/>
      <c r="Z245" s="519"/>
      <c r="AA245" s="519"/>
      <c r="AB245" s="519"/>
      <c r="AC245" s="519"/>
      <c r="AD245" s="519"/>
      <c r="AE245" s="519"/>
      <c r="AF245" s="554"/>
      <c r="AG245" s="562"/>
      <c r="AH245" s="519"/>
      <c r="AI245" s="518" t="s">
        <v>751</v>
      </c>
      <c r="AJ245" s="519"/>
      <c r="AK245" s="562"/>
      <c r="AL245" s="562"/>
      <c r="AM245" s="519"/>
      <c r="AN245" s="562"/>
      <c r="AO245" s="412"/>
      <c r="AP245" s="412"/>
      <c r="AQ245" s="412"/>
      <c r="AR245" s="412"/>
      <c r="AS245" s="412"/>
      <c r="AT245" s="412"/>
      <c r="AU245" s="412"/>
    </row>
    <row r="246" spans="1:47" s="4" customFormat="1" ht="23.25" customHeight="1" x14ac:dyDescent="0.25">
      <c r="A246" s="570"/>
      <c r="B246" s="564" t="s">
        <v>752</v>
      </c>
      <c r="C246" s="853" t="s">
        <v>753</v>
      </c>
      <c r="D246" s="853"/>
      <c r="E246" s="853"/>
      <c r="F246" s="565" t="s">
        <v>78</v>
      </c>
      <c r="G246" s="572">
        <v>36</v>
      </c>
      <c r="H246" s="566"/>
      <c r="I246" s="572">
        <v>36</v>
      </c>
      <c r="J246" s="573"/>
      <c r="K246" s="566"/>
      <c r="L246" s="567">
        <v>5.9</v>
      </c>
      <c r="M246" s="566"/>
      <c r="N246" s="584">
        <v>209.12</v>
      </c>
      <c r="O246" s="519"/>
      <c r="P246" s="519"/>
      <c r="Q246" s="519"/>
      <c r="R246" s="519"/>
      <c r="S246" s="519"/>
      <c r="T246" s="519"/>
      <c r="U246" s="519"/>
      <c r="V246" s="519"/>
      <c r="W246" s="519"/>
      <c r="X246" s="519"/>
      <c r="Y246" s="519"/>
      <c r="Z246" s="519"/>
      <c r="AA246" s="519"/>
      <c r="AB246" s="519"/>
      <c r="AC246" s="519"/>
      <c r="AD246" s="519"/>
      <c r="AE246" s="519"/>
      <c r="AF246" s="554"/>
      <c r="AG246" s="562"/>
      <c r="AH246" s="519"/>
      <c r="AI246" s="518" t="s">
        <v>753</v>
      </c>
      <c r="AJ246" s="519"/>
      <c r="AK246" s="562"/>
      <c r="AL246" s="562"/>
      <c r="AM246" s="519"/>
      <c r="AN246" s="562"/>
      <c r="AO246" s="412"/>
      <c r="AP246" s="412"/>
      <c r="AQ246" s="412"/>
      <c r="AR246" s="412"/>
      <c r="AS246" s="412"/>
      <c r="AT246" s="412"/>
      <c r="AU246" s="412"/>
    </row>
    <row r="247" spans="1:47" s="4" customFormat="1" ht="15" customHeight="1" x14ac:dyDescent="0.25">
      <c r="A247" s="579"/>
      <c r="B247" s="580"/>
      <c r="C247" s="847" t="s">
        <v>81</v>
      </c>
      <c r="D247" s="847"/>
      <c r="E247" s="847"/>
      <c r="F247" s="557"/>
      <c r="G247" s="558"/>
      <c r="H247" s="558"/>
      <c r="I247" s="558"/>
      <c r="J247" s="560"/>
      <c r="K247" s="558"/>
      <c r="L247" s="583">
        <v>34.44</v>
      </c>
      <c r="M247" s="576"/>
      <c r="N247" s="582">
        <v>1219.8699999999999</v>
      </c>
      <c r="O247" s="519"/>
      <c r="P247" s="519"/>
      <c r="Q247" s="519"/>
      <c r="R247" s="519"/>
      <c r="S247" s="519"/>
      <c r="T247" s="519"/>
      <c r="U247" s="519"/>
      <c r="V247" s="519"/>
      <c r="W247" s="519"/>
      <c r="X247" s="519"/>
      <c r="Y247" s="519"/>
      <c r="Z247" s="519"/>
      <c r="AA247" s="519"/>
      <c r="AB247" s="519"/>
      <c r="AC247" s="519"/>
      <c r="AD247" s="519"/>
      <c r="AE247" s="519"/>
      <c r="AF247" s="554"/>
      <c r="AG247" s="562"/>
      <c r="AH247" s="519"/>
      <c r="AI247" s="519"/>
      <c r="AJ247" s="519"/>
      <c r="AK247" s="562" t="s">
        <v>81</v>
      </c>
      <c r="AL247" s="562"/>
      <c r="AM247" s="519"/>
      <c r="AN247" s="562"/>
      <c r="AO247" s="412"/>
      <c r="AP247" s="412"/>
      <c r="AQ247" s="412"/>
      <c r="AR247" s="412"/>
      <c r="AS247" s="412"/>
      <c r="AT247" s="412"/>
      <c r="AU247" s="412"/>
    </row>
    <row r="248" spans="1:47" s="4" customFormat="1" ht="0" hidden="1" customHeight="1" x14ac:dyDescent="0.25">
      <c r="A248" s="555" t="s">
        <v>198</v>
      </c>
      <c r="B248" s="556" t="s">
        <v>1761</v>
      </c>
      <c r="C248" s="847" t="s">
        <v>1762</v>
      </c>
      <c r="D248" s="847"/>
      <c r="E248" s="847"/>
      <c r="F248" s="557" t="s">
        <v>1763</v>
      </c>
      <c r="G248" s="558">
        <v>45</v>
      </c>
      <c r="H248" s="559">
        <v>1</v>
      </c>
      <c r="I248" s="559">
        <v>45</v>
      </c>
      <c r="J248" s="560"/>
      <c r="K248" s="558"/>
      <c r="L248" s="560"/>
      <c r="M248" s="558"/>
      <c r="N248" s="561"/>
      <c r="O248" s="519"/>
      <c r="P248" s="519"/>
      <c r="Q248" s="519"/>
      <c r="R248" s="519"/>
      <c r="S248" s="519"/>
      <c r="T248" s="519"/>
      <c r="U248" s="519"/>
      <c r="V248" s="519"/>
      <c r="W248" s="519"/>
      <c r="X248" s="519"/>
      <c r="Y248" s="519"/>
      <c r="Z248" s="519"/>
      <c r="AA248" s="519"/>
      <c r="AB248" s="519"/>
      <c r="AC248" s="519"/>
      <c r="AD248" s="519"/>
      <c r="AE248" s="519"/>
      <c r="AF248" s="554"/>
      <c r="AG248" s="562" t="s">
        <v>1762</v>
      </c>
      <c r="AH248" s="519"/>
      <c r="AI248" s="519"/>
      <c r="AJ248" s="519"/>
      <c r="AK248" s="562"/>
      <c r="AL248" s="562"/>
      <c r="AM248" s="519"/>
      <c r="AN248" s="562"/>
      <c r="AO248" s="412"/>
      <c r="AP248" s="412"/>
      <c r="AQ248" s="412"/>
      <c r="AR248" s="412"/>
      <c r="AS248" s="412"/>
      <c r="AT248" s="412"/>
      <c r="AU248" s="412"/>
    </row>
    <row r="249" spans="1:47" s="4" customFormat="1" ht="15" customHeight="1" x14ac:dyDescent="0.25">
      <c r="A249" s="563"/>
      <c r="B249" s="564" t="s">
        <v>60</v>
      </c>
      <c r="C249" s="853" t="s">
        <v>66</v>
      </c>
      <c r="D249" s="853"/>
      <c r="E249" s="853"/>
      <c r="F249" s="565"/>
      <c r="G249" s="566"/>
      <c r="H249" s="566"/>
      <c r="I249" s="566"/>
      <c r="J249" s="567">
        <v>19.52</v>
      </c>
      <c r="K249" s="566"/>
      <c r="L249" s="567">
        <v>878.4</v>
      </c>
      <c r="M249" s="568">
        <v>35.42</v>
      </c>
      <c r="N249" s="569">
        <v>31112.93</v>
      </c>
      <c r="O249" s="519"/>
      <c r="P249" s="519"/>
      <c r="Q249" s="519"/>
      <c r="R249" s="519"/>
      <c r="S249" s="519"/>
      <c r="T249" s="519"/>
      <c r="U249" s="519"/>
      <c r="V249" s="519"/>
      <c r="W249" s="519"/>
      <c r="X249" s="519"/>
      <c r="Y249" s="519"/>
      <c r="Z249" s="519"/>
      <c r="AA249" s="519"/>
      <c r="AB249" s="519"/>
      <c r="AC249" s="519"/>
      <c r="AD249" s="519"/>
      <c r="AE249" s="519"/>
      <c r="AF249" s="554"/>
      <c r="AG249" s="562"/>
      <c r="AH249" s="518" t="s">
        <v>66</v>
      </c>
      <c r="AI249" s="519"/>
      <c r="AJ249" s="519"/>
      <c r="AK249" s="562"/>
      <c r="AL249" s="562"/>
      <c r="AM249" s="519"/>
      <c r="AN249" s="562"/>
      <c r="AO249" s="412"/>
      <c r="AP249" s="412"/>
      <c r="AQ249" s="412"/>
      <c r="AR249" s="412"/>
      <c r="AS249" s="412"/>
      <c r="AT249" s="412"/>
      <c r="AU249" s="412"/>
    </row>
    <row r="250" spans="1:47" s="4" customFormat="1" ht="15" customHeight="1" x14ac:dyDescent="0.25">
      <c r="A250" s="570"/>
      <c r="B250" s="564"/>
      <c r="C250" s="853" t="s">
        <v>71</v>
      </c>
      <c r="D250" s="853"/>
      <c r="E250" s="853"/>
      <c r="F250" s="565" t="s">
        <v>72</v>
      </c>
      <c r="G250" s="568">
        <v>1.62</v>
      </c>
      <c r="H250" s="566"/>
      <c r="I250" s="571">
        <v>72.900000000000006</v>
      </c>
      <c r="J250" s="573"/>
      <c r="K250" s="566"/>
      <c r="L250" s="573"/>
      <c r="M250" s="566"/>
      <c r="N250" s="574"/>
      <c r="O250" s="519"/>
      <c r="P250" s="519"/>
      <c r="Q250" s="519"/>
      <c r="R250" s="519"/>
      <c r="S250" s="519"/>
      <c r="T250" s="519"/>
      <c r="U250" s="519"/>
      <c r="V250" s="519"/>
      <c r="W250" s="519"/>
      <c r="X250" s="519"/>
      <c r="Y250" s="519"/>
      <c r="Z250" s="519"/>
      <c r="AA250" s="519"/>
      <c r="AB250" s="519"/>
      <c r="AC250" s="519"/>
      <c r="AD250" s="519"/>
      <c r="AE250" s="519"/>
      <c r="AF250" s="554"/>
      <c r="AG250" s="562"/>
      <c r="AH250" s="519"/>
      <c r="AI250" s="518" t="s">
        <v>71</v>
      </c>
      <c r="AJ250" s="519"/>
      <c r="AK250" s="562"/>
      <c r="AL250" s="562"/>
      <c r="AM250" s="519"/>
      <c r="AN250" s="562"/>
      <c r="AO250" s="412"/>
      <c r="AP250" s="412"/>
      <c r="AQ250" s="412"/>
      <c r="AR250" s="412"/>
      <c r="AS250" s="412"/>
      <c r="AT250" s="412"/>
      <c r="AU250" s="412"/>
    </row>
    <row r="251" spans="1:47" s="4" customFormat="1" ht="15" customHeight="1" x14ac:dyDescent="0.25">
      <c r="A251" s="563"/>
      <c r="B251" s="564"/>
      <c r="C251" s="854" t="s">
        <v>74</v>
      </c>
      <c r="D251" s="854"/>
      <c r="E251" s="854"/>
      <c r="F251" s="575"/>
      <c r="G251" s="576"/>
      <c r="H251" s="576"/>
      <c r="I251" s="576"/>
      <c r="J251" s="577">
        <v>19.52</v>
      </c>
      <c r="K251" s="576"/>
      <c r="L251" s="577">
        <v>878.4</v>
      </c>
      <c r="M251" s="576"/>
      <c r="N251" s="578">
        <v>31112.93</v>
      </c>
      <c r="O251" s="519"/>
      <c r="P251" s="519"/>
      <c r="Q251" s="519"/>
      <c r="R251" s="519"/>
      <c r="S251" s="519"/>
      <c r="T251" s="519"/>
      <c r="U251" s="519"/>
      <c r="V251" s="519"/>
      <c r="W251" s="519"/>
      <c r="X251" s="519"/>
      <c r="Y251" s="519"/>
      <c r="Z251" s="519"/>
      <c r="AA251" s="519"/>
      <c r="AB251" s="519"/>
      <c r="AC251" s="519"/>
      <c r="AD251" s="519"/>
      <c r="AE251" s="519"/>
      <c r="AF251" s="554"/>
      <c r="AG251" s="562"/>
      <c r="AH251" s="519"/>
      <c r="AI251" s="519"/>
      <c r="AJ251" s="518" t="s">
        <v>74</v>
      </c>
      <c r="AK251" s="562"/>
      <c r="AL251" s="562"/>
      <c r="AM251" s="519"/>
      <c r="AN251" s="562"/>
      <c r="AO251" s="412"/>
      <c r="AP251" s="412"/>
      <c r="AQ251" s="412"/>
      <c r="AR251" s="412"/>
      <c r="AS251" s="412"/>
      <c r="AT251" s="412"/>
      <c r="AU251" s="412"/>
    </row>
    <row r="252" spans="1:47" s="4" customFormat="1" ht="15" customHeight="1" x14ac:dyDescent="0.25">
      <c r="A252" s="570"/>
      <c r="B252" s="564"/>
      <c r="C252" s="853" t="s">
        <v>75</v>
      </c>
      <c r="D252" s="853"/>
      <c r="E252" s="853"/>
      <c r="F252" s="565"/>
      <c r="G252" s="566"/>
      <c r="H252" s="566"/>
      <c r="I252" s="566"/>
      <c r="J252" s="573"/>
      <c r="K252" s="566"/>
      <c r="L252" s="567">
        <v>878.4</v>
      </c>
      <c r="M252" s="566"/>
      <c r="N252" s="569">
        <v>31112.93</v>
      </c>
      <c r="O252" s="519"/>
      <c r="P252" s="519"/>
      <c r="Q252" s="519"/>
      <c r="R252" s="519"/>
      <c r="S252" s="519"/>
      <c r="T252" s="519"/>
      <c r="U252" s="519"/>
      <c r="V252" s="519"/>
      <c r="W252" s="519"/>
      <c r="X252" s="519"/>
      <c r="Y252" s="519"/>
      <c r="Z252" s="519"/>
      <c r="AA252" s="519"/>
      <c r="AB252" s="519"/>
      <c r="AC252" s="519"/>
      <c r="AD252" s="519"/>
      <c r="AE252" s="519"/>
      <c r="AF252" s="554"/>
      <c r="AG252" s="562"/>
      <c r="AH252" s="519"/>
      <c r="AI252" s="518" t="s">
        <v>75</v>
      </c>
      <c r="AJ252" s="519"/>
      <c r="AK252" s="562"/>
      <c r="AL252" s="562"/>
      <c r="AM252" s="519"/>
      <c r="AN252" s="562"/>
      <c r="AO252" s="412"/>
      <c r="AP252" s="412"/>
      <c r="AQ252" s="412"/>
      <c r="AR252" s="412"/>
      <c r="AS252" s="412"/>
      <c r="AT252" s="412"/>
      <c r="AU252" s="412"/>
    </row>
    <row r="253" spans="1:47" s="4" customFormat="1" ht="15" customHeight="1" x14ac:dyDescent="0.25">
      <c r="A253" s="570"/>
      <c r="B253" s="564" t="s">
        <v>750</v>
      </c>
      <c r="C253" s="853" t="s">
        <v>751</v>
      </c>
      <c r="D253" s="853"/>
      <c r="E253" s="853"/>
      <c r="F253" s="565" t="s">
        <v>78</v>
      </c>
      <c r="G253" s="572">
        <v>74</v>
      </c>
      <c r="H253" s="566"/>
      <c r="I253" s="572">
        <v>74</v>
      </c>
      <c r="J253" s="573"/>
      <c r="K253" s="566"/>
      <c r="L253" s="567">
        <v>650.02</v>
      </c>
      <c r="M253" s="566"/>
      <c r="N253" s="569">
        <v>23023.57</v>
      </c>
      <c r="O253" s="519"/>
      <c r="P253" s="519"/>
      <c r="Q253" s="519"/>
      <c r="R253" s="519"/>
      <c r="S253" s="519"/>
      <c r="T253" s="519"/>
      <c r="U253" s="519"/>
      <c r="V253" s="519"/>
      <c r="W253" s="519"/>
      <c r="X253" s="519"/>
      <c r="Y253" s="519"/>
      <c r="Z253" s="519"/>
      <c r="AA253" s="519"/>
      <c r="AB253" s="519"/>
      <c r="AC253" s="519"/>
      <c r="AD253" s="519"/>
      <c r="AE253" s="519"/>
      <c r="AF253" s="554"/>
      <c r="AG253" s="562"/>
      <c r="AH253" s="519"/>
      <c r="AI253" s="518" t="s">
        <v>751</v>
      </c>
      <c r="AJ253" s="519"/>
      <c r="AK253" s="562"/>
      <c r="AL253" s="562"/>
      <c r="AM253" s="519"/>
      <c r="AN253" s="562"/>
      <c r="AO253" s="412"/>
      <c r="AP253" s="412"/>
      <c r="AQ253" s="412"/>
      <c r="AR253" s="412"/>
      <c r="AS253" s="412"/>
      <c r="AT253" s="412"/>
      <c r="AU253" s="412"/>
    </row>
    <row r="254" spans="1:47" s="4" customFormat="1" ht="15" customHeight="1" x14ac:dyDescent="0.25">
      <c r="A254" s="570"/>
      <c r="B254" s="564" t="s">
        <v>752</v>
      </c>
      <c r="C254" s="853" t="s">
        <v>753</v>
      </c>
      <c r="D254" s="853"/>
      <c r="E254" s="853"/>
      <c r="F254" s="565" t="s">
        <v>78</v>
      </c>
      <c r="G254" s="572">
        <v>36</v>
      </c>
      <c r="H254" s="566"/>
      <c r="I254" s="572">
        <v>36</v>
      </c>
      <c r="J254" s="573"/>
      <c r="K254" s="566"/>
      <c r="L254" s="567">
        <v>316.22000000000003</v>
      </c>
      <c r="M254" s="566"/>
      <c r="N254" s="569">
        <v>11200.65</v>
      </c>
      <c r="O254" s="519"/>
      <c r="P254" s="519"/>
      <c r="Q254" s="519"/>
      <c r="R254" s="519"/>
      <c r="S254" s="519"/>
      <c r="T254" s="519"/>
      <c r="U254" s="519"/>
      <c r="V254" s="519"/>
      <c r="W254" s="519"/>
      <c r="X254" s="519"/>
      <c r="Y254" s="519"/>
      <c r="Z254" s="519"/>
      <c r="AA254" s="519"/>
      <c r="AB254" s="519"/>
      <c r="AC254" s="519"/>
      <c r="AD254" s="519"/>
      <c r="AE254" s="519"/>
      <c r="AF254" s="554"/>
      <c r="AG254" s="562"/>
      <c r="AH254" s="519"/>
      <c r="AI254" s="518" t="s">
        <v>753</v>
      </c>
      <c r="AJ254" s="519"/>
      <c r="AK254" s="562"/>
      <c r="AL254" s="562"/>
      <c r="AM254" s="519"/>
      <c r="AN254" s="562"/>
      <c r="AO254" s="412"/>
      <c r="AP254" s="412"/>
      <c r="AQ254" s="412"/>
      <c r="AR254" s="412"/>
      <c r="AS254" s="412"/>
      <c r="AT254" s="412"/>
      <c r="AU254" s="412"/>
    </row>
    <row r="255" spans="1:47" s="4" customFormat="1" ht="15" customHeight="1" x14ac:dyDescent="0.25">
      <c r="A255" s="579"/>
      <c r="B255" s="580"/>
      <c r="C255" s="847" t="s">
        <v>81</v>
      </c>
      <c r="D255" s="847"/>
      <c r="E255" s="847"/>
      <c r="F255" s="557"/>
      <c r="G255" s="558"/>
      <c r="H255" s="558"/>
      <c r="I255" s="558"/>
      <c r="J255" s="560"/>
      <c r="K255" s="558"/>
      <c r="L255" s="581">
        <v>1844.64</v>
      </c>
      <c r="M255" s="576"/>
      <c r="N255" s="582">
        <v>65337.15</v>
      </c>
      <c r="O255" s="519"/>
      <c r="P255" s="519"/>
      <c r="Q255" s="519"/>
      <c r="R255" s="519"/>
      <c r="S255" s="519"/>
      <c r="T255" s="519"/>
      <c r="U255" s="519"/>
      <c r="V255" s="519"/>
      <c r="W255" s="519"/>
      <c r="X255" s="519"/>
      <c r="Y255" s="519"/>
      <c r="Z255" s="519"/>
      <c r="AA255" s="519"/>
      <c r="AB255" s="519"/>
      <c r="AC255" s="519"/>
      <c r="AD255" s="519"/>
      <c r="AE255" s="519"/>
      <c r="AF255" s="554"/>
      <c r="AG255" s="562"/>
      <c r="AH255" s="519"/>
      <c r="AI255" s="519"/>
      <c r="AJ255" s="519"/>
      <c r="AK255" s="562" t="s">
        <v>81</v>
      </c>
      <c r="AL255" s="562"/>
      <c r="AM255" s="519"/>
      <c r="AN255" s="562"/>
      <c r="AO255" s="412"/>
      <c r="AP255" s="412"/>
      <c r="AQ255" s="412"/>
      <c r="AR255" s="412"/>
      <c r="AS255" s="412"/>
      <c r="AT255" s="412"/>
      <c r="AU255" s="412"/>
    </row>
    <row r="256" spans="1:47" s="4" customFormat="1" ht="15" customHeight="1" x14ac:dyDescent="0.25">
      <c r="A256" s="591"/>
      <c r="B256" s="592"/>
      <c r="C256" s="592"/>
      <c r="D256" s="592"/>
      <c r="E256" s="592"/>
      <c r="F256" s="593"/>
      <c r="G256" s="593"/>
      <c r="H256" s="593"/>
      <c r="I256" s="593"/>
      <c r="J256" s="594"/>
      <c r="K256" s="593"/>
      <c r="L256" s="594"/>
      <c r="M256" s="566"/>
      <c r="N256" s="594"/>
      <c r="O256" s="519"/>
      <c r="P256" s="519"/>
      <c r="Q256" s="519"/>
      <c r="R256" s="519"/>
      <c r="S256" s="519"/>
      <c r="T256" s="519"/>
      <c r="U256" s="519"/>
      <c r="V256" s="519"/>
      <c r="W256" s="519"/>
      <c r="X256" s="519"/>
      <c r="Y256" s="519"/>
      <c r="Z256" s="519"/>
      <c r="AA256" s="519"/>
      <c r="AB256" s="519"/>
      <c r="AC256" s="519"/>
      <c r="AD256" s="519"/>
      <c r="AE256" s="519"/>
      <c r="AF256" s="554"/>
      <c r="AG256" s="562"/>
      <c r="AH256" s="519"/>
      <c r="AI256" s="519"/>
      <c r="AJ256" s="519"/>
      <c r="AK256" s="562"/>
      <c r="AL256" s="562"/>
      <c r="AM256" s="519"/>
      <c r="AN256" s="562"/>
      <c r="AO256" s="412"/>
      <c r="AP256" s="412"/>
      <c r="AQ256" s="412"/>
      <c r="AR256" s="412"/>
      <c r="AS256" s="412"/>
      <c r="AT256" s="412"/>
      <c r="AU256" s="412"/>
    </row>
    <row r="257" spans="1:47" s="4" customFormat="1" ht="15" customHeight="1" x14ac:dyDescent="0.25">
      <c r="A257" s="595"/>
      <c r="B257" s="596"/>
      <c r="C257" s="847" t="s">
        <v>1769</v>
      </c>
      <c r="D257" s="847"/>
      <c r="E257" s="847"/>
      <c r="F257" s="847"/>
      <c r="G257" s="847"/>
      <c r="H257" s="847"/>
      <c r="I257" s="847"/>
      <c r="J257" s="847"/>
      <c r="K257" s="847"/>
      <c r="L257" s="597"/>
      <c r="M257" s="598"/>
      <c r="N257" s="599"/>
      <c r="O257" s="519"/>
      <c r="P257" s="519"/>
      <c r="Q257" s="519"/>
      <c r="R257" s="519"/>
      <c r="S257" s="519"/>
      <c r="T257" s="519"/>
      <c r="U257" s="519"/>
      <c r="V257" s="519"/>
      <c r="W257" s="519"/>
      <c r="X257" s="519"/>
      <c r="Y257" s="519"/>
      <c r="Z257" s="519"/>
      <c r="AA257" s="519"/>
      <c r="AB257" s="519"/>
      <c r="AC257" s="519"/>
      <c r="AD257" s="519"/>
      <c r="AE257" s="519"/>
      <c r="AF257" s="554"/>
      <c r="AG257" s="562"/>
      <c r="AH257" s="519"/>
      <c r="AI257" s="519"/>
      <c r="AJ257" s="519"/>
      <c r="AK257" s="562"/>
      <c r="AL257" s="562" t="s">
        <v>1769</v>
      </c>
      <c r="AM257" s="519"/>
      <c r="AN257" s="562"/>
      <c r="AO257" s="412"/>
      <c r="AP257" s="412"/>
      <c r="AQ257" s="412"/>
      <c r="AR257" s="412"/>
      <c r="AS257" s="412"/>
      <c r="AT257" s="412"/>
      <c r="AU257" s="412"/>
    </row>
    <row r="258" spans="1:47" s="4" customFormat="1" ht="15" customHeight="1" x14ac:dyDescent="0.25">
      <c r="A258" s="600"/>
      <c r="B258" s="564"/>
      <c r="C258" s="853" t="s">
        <v>99</v>
      </c>
      <c r="D258" s="853"/>
      <c r="E258" s="853"/>
      <c r="F258" s="853"/>
      <c r="G258" s="853"/>
      <c r="H258" s="853"/>
      <c r="I258" s="853"/>
      <c r="J258" s="853"/>
      <c r="K258" s="853"/>
      <c r="L258" s="601">
        <v>1310.82</v>
      </c>
      <c r="M258" s="602"/>
      <c r="N258" s="603"/>
      <c r="O258" s="519"/>
      <c r="P258" s="519"/>
      <c r="Q258" s="519"/>
      <c r="R258" s="519"/>
      <c r="S258" s="519"/>
      <c r="T258" s="519"/>
      <c r="U258" s="519"/>
      <c r="V258" s="519"/>
      <c r="W258" s="519"/>
      <c r="X258" s="519"/>
      <c r="Y258" s="519"/>
      <c r="Z258" s="519"/>
      <c r="AA258" s="519"/>
      <c r="AB258" s="519"/>
      <c r="AC258" s="519"/>
      <c r="AD258" s="519"/>
      <c r="AE258" s="519"/>
      <c r="AF258" s="554"/>
      <c r="AG258" s="562"/>
      <c r="AH258" s="519"/>
      <c r="AI258" s="519"/>
      <c r="AJ258" s="519"/>
      <c r="AK258" s="562"/>
      <c r="AL258" s="562"/>
      <c r="AM258" s="518" t="s">
        <v>99</v>
      </c>
      <c r="AN258" s="562"/>
      <c r="AO258" s="412"/>
      <c r="AP258" s="412"/>
      <c r="AQ258" s="412"/>
      <c r="AR258" s="412"/>
      <c r="AS258" s="412"/>
      <c r="AT258" s="412"/>
      <c r="AU258" s="412"/>
    </row>
    <row r="259" spans="1:47" s="4" customFormat="1" ht="15" customHeight="1" x14ac:dyDescent="0.25">
      <c r="A259" s="600"/>
      <c r="B259" s="564"/>
      <c r="C259" s="853" t="s">
        <v>100</v>
      </c>
      <c r="D259" s="853"/>
      <c r="E259" s="853"/>
      <c r="F259" s="853"/>
      <c r="G259" s="853"/>
      <c r="H259" s="853"/>
      <c r="I259" s="853"/>
      <c r="J259" s="853"/>
      <c r="K259" s="853"/>
      <c r="L259" s="604"/>
      <c r="M259" s="602"/>
      <c r="N259" s="603"/>
      <c r="O259" s="519"/>
      <c r="P259" s="519"/>
      <c r="Q259" s="519"/>
      <c r="R259" s="519"/>
      <c r="S259" s="519"/>
      <c r="T259" s="519"/>
      <c r="U259" s="519"/>
      <c r="V259" s="519"/>
      <c r="W259" s="519"/>
      <c r="X259" s="519"/>
      <c r="Y259" s="519"/>
      <c r="Z259" s="519"/>
      <c r="AA259" s="519"/>
      <c r="AB259" s="519"/>
      <c r="AC259" s="519"/>
      <c r="AD259" s="519"/>
      <c r="AE259" s="519"/>
      <c r="AF259" s="554"/>
      <c r="AG259" s="562"/>
      <c r="AH259" s="519"/>
      <c r="AI259" s="519"/>
      <c r="AJ259" s="519"/>
      <c r="AK259" s="562"/>
      <c r="AL259" s="562"/>
      <c r="AM259" s="518" t="s">
        <v>100</v>
      </c>
      <c r="AN259" s="562"/>
      <c r="AO259" s="412"/>
      <c r="AP259" s="412"/>
      <c r="AQ259" s="412"/>
      <c r="AR259" s="412"/>
      <c r="AS259" s="412"/>
      <c r="AT259" s="412"/>
      <c r="AU259" s="412"/>
    </row>
    <row r="260" spans="1:47" s="4" customFormat="1" ht="15" customHeight="1" x14ac:dyDescent="0.25">
      <c r="A260" s="600"/>
      <c r="B260" s="564"/>
      <c r="C260" s="853" t="s">
        <v>101</v>
      </c>
      <c r="D260" s="853"/>
      <c r="E260" s="853"/>
      <c r="F260" s="853"/>
      <c r="G260" s="853"/>
      <c r="H260" s="853"/>
      <c r="I260" s="853"/>
      <c r="J260" s="853"/>
      <c r="K260" s="853"/>
      <c r="L260" s="601">
        <v>1310.82</v>
      </c>
      <c r="M260" s="602"/>
      <c r="N260" s="603"/>
      <c r="O260" s="519"/>
      <c r="P260" s="519"/>
      <c r="Q260" s="519"/>
      <c r="R260" s="519"/>
      <c r="S260" s="519"/>
      <c r="T260" s="519"/>
      <c r="U260" s="519"/>
      <c r="V260" s="519"/>
      <c r="W260" s="519"/>
      <c r="X260" s="519"/>
      <c r="Y260" s="519"/>
      <c r="Z260" s="519"/>
      <c r="AA260" s="519"/>
      <c r="AB260" s="519"/>
      <c r="AC260" s="519"/>
      <c r="AD260" s="519"/>
      <c r="AE260" s="519"/>
      <c r="AF260" s="554"/>
      <c r="AG260" s="562"/>
      <c r="AH260" s="519"/>
      <c r="AI260" s="519"/>
      <c r="AJ260" s="519"/>
      <c r="AK260" s="562"/>
      <c r="AL260" s="562"/>
      <c r="AM260" s="518" t="s">
        <v>101</v>
      </c>
      <c r="AN260" s="562"/>
      <c r="AO260" s="412"/>
      <c r="AP260" s="412"/>
      <c r="AQ260" s="412"/>
      <c r="AR260" s="412"/>
      <c r="AS260" s="412"/>
      <c r="AT260" s="412"/>
      <c r="AU260" s="412"/>
    </row>
    <row r="261" spans="1:47" s="4" customFormat="1" ht="15" customHeight="1" x14ac:dyDescent="0.25">
      <c r="A261" s="600"/>
      <c r="B261" s="564"/>
      <c r="C261" s="853" t="s">
        <v>759</v>
      </c>
      <c r="D261" s="853"/>
      <c r="E261" s="853"/>
      <c r="F261" s="853"/>
      <c r="G261" s="853"/>
      <c r="H261" s="853"/>
      <c r="I261" s="853"/>
      <c r="J261" s="853"/>
      <c r="K261" s="853"/>
      <c r="L261" s="601">
        <v>2752.71</v>
      </c>
      <c r="M261" s="602"/>
      <c r="N261" s="603"/>
      <c r="O261" s="519"/>
      <c r="P261" s="519"/>
      <c r="Q261" s="519"/>
      <c r="R261" s="519"/>
      <c r="S261" s="519"/>
      <c r="T261" s="519"/>
      <c r="U261" s="519"/>
      <c r="V261" s="519"/>
      <c r="W261" s="519"/>
      <c r="X261" s="519"/>
      <c r="Y261" s="519"/>
      <c r="Z261" s="519"/>
      <c r="AA261" s="519"/>
      <c r="AB261" s="519"/>
      <c r="AC261" s="519"/>
      <c r="AD261" s="519"/>
      <c r="AE261" s="519"/>
      <c r="AF261" s="554"/>
      <c r="AG261" s="562"/>
      <c r="AH261" s="519"/>
      <c r="AI261" s="519"/>
      <c r="AJ261" s="519"/>
      <c r="AK261" s="562"/>
      <c r="AL261" s="562"/>
      <c r="AM261" s="518" t="s">
        <v>759</v>
      </c>
      <c r="AN261" s="562"/>
      <c r="AO261" s="412"/>
      <c r="AP261" s="412"/>
      <c r="AQ261" s="412"/>
      <c r="AR261" s="412"/>
      <c r="AS261" s="412"/>
      <c r="AT261" s="412"/>
      <c r="AU261" s="412"/>
    </row>
    <row r="262" spans="1:47" s="4" customFormat="1" ht="15" customHeight="1" x14ac:dyDescent="0.25">
      <c r="A262" s="600"/>
      <c r="B262" s="564"/>
      <c r="C262" s="853" t="s">
        <v>760</v>
      </c>
      <c r="D262" s="853"/>
      <c r="E262" s="853"/>
      <c r="F262" s="853"/>
      <c r="G262" s="853"/>
      <c r="H262" s="853"/>
      <c r="I262" s="853"/>
      <c r="J262" s="853"/>
      <c r="K262" s="853"/>
      <c r="L262" s="601">
        <v>2752.71</v>
      </c>
      <c r="M262" s="602"/>
      <c r="N262" s="603"/>
      <c r="O262" s="519"/>
      <c r="P262" s="519"/>
      <c r="Q262" s="519"/>
      <c r="R262" s="519"/>
      <c r="S262" s="519"/>
      <c r="T262" s="519"/>
      <c r="U262" s="519"/>
      <c r="V262" s="519"/>
      <c r="W262" s="519"/>
      <c r="X262" s="519"/>
      <c r="Y262" s="519"/>
      <c r="Z262" s="519"/>
      <c r="AA262" s="519"/>
      <c r="AB262" s="519"/>
      <c r="AC262" s="519"/>
      <c r="AD262" s="519"/>
      <c r="AE262" s="519"/>
      <c r="AF262" s="554"/>
      <c r="AG262" s="562"/>
      <c r="AH262" s="519"/>
      <c r="AI262" s="519"/>
      <c r="AJ262" s="519"/>
      <c r="AK262" s="562"/>
      <c r="AL262" s="562"/>
      <c r="AM262" s="518" t="s">
        <v>760</v>
      </c>
      <c r="AN262" s="562"/>
      <c r="AO262" s="412"/>
      <c r="AP262" s="412"/>
      <c r="AQ262" s="412"/>
      <c r="AR262" s="412"/>
      <c r="AS262" s="412"/>
      <c r="AT262" s="412"/>
      <c r="AU262" s="412"/>
    </row>
    <row r="263" spans="1:47" s="4" customFormat="1" ht="15" customHeight="1" x14ac:dyDescent="0.25">
      <c r="A263" s="600"/>
      <c r="B263" s="564"/>
      <c r="C263" s="853" t="s">
        <v>229</v>
      </c>
      <c r="D263" s="853"/>
      <c r="E263" s="853"/>
      <c r="F263" s="853"/>
      <c r="G263" s="853"/>
      <c r="H263" s="853"/>
      <c r="I263" s="853"/>
      <c r="J263" s="853"/>
      <c r="K263" s="853"/>
      <c r="L263" s="604"/>
      <c r="M263" s="602"/>
      <c r="N263" s="603"/>
      <c r="O263" s="519"/>
      <c r="P263" s="519"/>
      <c r="Q263" s="519"/>
      <c r="R263" s="519"/>
      <c r="S263" s="519"/>
      <c r="T263" s="519"/>
      <c r="U263" s="519"/>
      <c r="V263" s="519"/>
      <c r="W263" s="519"/>
      <c r="X263" s="519"/>
      <c r="Y263" s="519"/>
      <c r="Z263" s="519"/>
      <c r="AA263" s="519"/>
      <c r="AB263" s="519"/>
      <c r="AC263" s="519"/>
      <c r="AD263" s="519"/>
      <c r="AE263" s="519"/>
      <c r="AF263" s="554"/>
      <c r="AG263" s="562"/>
      <c r="AH263" s="519"/>
      <c r="AI263" s="519"/>
      <c r="AJ263" s="519"/>
      <c r="AK263" s="562"/>
      <c r="AL263" s="562"/>
      <c r="AM263" s="518" t="s">
        <v>229</v>
      </c>
      <c r="AN263" s="562"/>
      <c r="AO263" s="412"/>
      <c r="AP263" s="412"/>
      <c r="AQ263" s="412"/>
      <c r="AR263" s="412"/>
      <c r="AS263" s="412"/>
      <c r="AT263" s="412"/>
      <c r="AU263" s="412"/>
    </row>
    <row r="264" spans="1:47" s="4" customFormat="1" ht="45.75" customHeight="1" x14ac:dyDescent="0.25">
      <c r="A264" s="600"/>
      <c r="B264" s="564"/>
      <c r="C264" s="853" t="s">
        <v>230</v>
      </c>
      <c r="D264" s="853"/>
      <c r="E264" s="853"/>
      <c r="F264" s="853"/>
      <c r="G264" s="853"/>
      <c r="H264" s="853"/>
      <c r="I264" s="853"/>
      <c r="J264" s="853"/>
      <c r="K264" s="853"/>
      <c r="L264" s="601">
        <v>1310.82</v>
      </c>
      <c r="M264" s="602"/>
      <c r="N264" s="603"/>
      <c r="O264" s="519"/>
      <c r="P264" s="519"/>
      <c r="Q264" s="519"/>
      <c r="R264" s="519"/>
      <c r="S264" s="519"/>
      <c r="T264" s="519"/>
      <c r="U264" s="519"/>
      <c r="V264" s="519"/>
      <c r="W264" s="519"/>
      <c r="X264" s="519"/>
      <c r="Y264" s="519"/>
      <c r="Z264" s="519"/>
      <c r="AA264" s="519"/>
      <c r="AB264" s="519"/>
      <c r="AC264" s="519"/>
      <c r="AD264" s="519"/>
      <c r="AE264" s="519"/>
      <c r="AF264" s="554"/>
      <c r="AG264" s="562"/>
      <c r="AH264" s="519"/>
      <c r="AI264" s="519"/>
      <c r="AJ264" s="519"/>
      <c r="AK264" s="562"/>
      <c r="AL264" s="562"/>
      <c r="AM264" s="518" t="s">
        <v>230</v>
      </c>
      <c r="AN264" s="562"/>
      <c r="AO264" s="412"/>
      <c r="AP264" s="412"/>
      <c r="AQ264" s="412"/>
      <c r="AR264" s="412"/>
      <c r="AS264" s="412"/>
      <c r="AT264" s="412"/>
      <c r="AU264" s="412"/>
    </row>
    <row r="265" spans="1:47" s="4" customFormat="1" ht="15" x14ac:dyDescent="0.25">
      <c r="A265" s="600"/>
      <c r="B265" s="564"/>
      <c r="C265" s="853" t="s">
        <v>234</v>
      </c>
      <c r="D265" s="853"/>
      <c r="E265" s="853"/>
      <c r="F265" s="853"/>
      <c r="G265" s="853"/>
      <c r="H265" s="853"/>
      <c r="I265" s="853"/>
      <c r="J265" s="853"/>
      <c r="K265" s="853"/>
      <c r="L265" s="609">
        <v>970.01</v>
      </c>
      <c r="M265" s="602"/>
      <c r="N265" s="603"/>
      <c r="O265" s="519"/>
      <c r="P265" s="519"/>
      <c r="Q265" s="519"/>
      <c r="R265" s="519"/>
      <c r="S265" s="519"/>
      <c r="T265" s="519"/>
      <c r="U265" s="519"/>
      <c r="V265" s="519"/>
      <c r="W265" s="519"/>
      <c r="X265" s="519"/>
      <c r="Y265" s="519"/>
      <c r="Z265" s="519"/>
      <c r="AA265" s="519"/>
      <c r="AB265" s="519"/>
      <c r="AC265" s="519"/>
      <c r="AD265" s="519"/>
      <c r="AE265" s="519"/>
      <c r="AF265" s="554"/>
      <c r="AG265" s="562"/>
      <c r="AH265" s="519"/>
      <c r="AI265" s="519"/>
      <c r="AJ265" s="519"/>
      <c r="AK265" s="562"/>
      <c r="AL265" s="562"/>
      <c r="AM265" s="518" t="s">
        <v>234</v>
      </c>
      <c r="AN265" s="562"/>
      <c r="AO265" s="412"/>
      <c r="AP265" s="412"/>
      <c r="AQ265" s="412"/>
      <c r="AR265" s="412"/>
      <c r="AS265" s="412"/>
      <c r="AT265" s="412"/>
      <c r="AU265" s="412"/>
    </row>
    <row r="266" spans="1:47" s="4" customFormat="1" ht="15" x14ac:dyDescent="0.25">
      <c r="A266" s="600"/>
      <c r="B266" s="564"/>
      <c r="C266" s="853" t="s">
        <v>235</v>
      </c>
      <c r="D266" s="853"/>
      <c r="E266" s="853"/>
      <c r="F266" s="853"/>
      <c r="G266" s="853"/>
      <c r="H266" s="853"/>
      <c r="I266" s="853"/>
      <c r="J266" s="853"/>
      <c r="K266" s="853"/>
      <c r="L266" s="609">
        <v>471.88</v>
      </c>
      <c r="M266" s="602"/>
      <c r="N266" s="603"/>
      <c r="O266" s="519"/>
      <c r="P266" s="519"/>
      <c r="Q266" s="519"/>
      <c r="R266" s="519"/>
      <c r="S266" s="519"/>
      <c r="T266" s="519"/>
      <c r="U266" s="519"/>
      <c r="V266" s="519"/>
      <c r="W266" s="519"/>
      <c r="X266" s="519"/>
      <c r="Y266" s="519"/>
      <c r="Z266" s="519"/>
      <c r="AA266" s="519"/>
      <c r="AB266" s="519"/>
      <c r="AC266" s="519"/>
      <c r="AD266" s="519"/>
      <c r="AE266" s="519"/>
      <c r="AF266" s="554"/>
      <c r="AG266" s="562"/>
      <c r="AH266" s="519"/>
      <c r="AI266" s="519"/>
      <c r="AJ266" s="519"/>
      <c r="AK266" s="562"/>
      <c r="AL266" s="562"/>
      <c r="AM266" s="518" t="s">
        <v>235</v>
      </c>
      <c r="AN266" s="562"/>
      <c r="AO266" s="412"/>
      <c r="AP266" s="412"/>
      <c r="AQ266" s="412"/>
      <c r="AR266" s="412"/>
      <c r="AS266" s="412"/>
      <c r="AT266" s="412"/>
      <c r="AU266" s="412"/>
    </row>
    <row r="267" spans="1:47" s="4" customFormat="1" ht="15" customHeight="1" x14ac:dyDescent="0.25">
      <c r="A267" s="600"/>
      <c r="B267" s="564"/>
      <c r="C267" s="853" t="s">
        <v>110</v>
      </c>
      <c r="D267" s="853"/>
      <c r="E267" s="853"/>
      <c r="F267" s="853"/>
      <c r="G267" s="853"/>
      <c r="H267" s="853"/>
      <c r="I267" s="853"/>
      <c r="J267" s="853"/>
      <c r="K267" s="853"/>
      <c r="L267" s="601">
        <v>1310.82</v>
      </c>
      <c r="M267" s="602"/>
      <c r="N267" s="603"/>
      <c r="O267" s="519"/>
      <c r="P267" s="519"/>
      <c r="Q267" s="519"/>
      <c r="R267" s="519"/>
      <c r="S267" s="519"/>
      <c r="T267" s="519"/>
      <c r="U267" s="519"/>
      <c r="V267" s="519"/>
      <c r="W267" s="519"/>
      <c r="X267" s="519"/>
      <c r="Y267" s="519"/>
      <c r="Z267" s="519"/>
      <c r="AA267" s="519"/>
      <c r="AB267" s="519"/>
      <c r="AC267" s="519"/>
      <c r="AD267" s="519"/>
      <c r="AE267" s="519"/>
      <c r="AF267" s="554"/>
      <c r="AG267" s="562"/>
      <c r="AH267" s="519"/>
      <c r="AI267" s="519"/>
      <c r="AJ267" s="519"/>
      <c r="AK267" s="562"/>
      <c r="AL267" s="562"/>
      <c r="AM267" s="518" t="s">
        <v>110</v>
      </c>
      <c r="AN267" s="562"/>
      <c r="AO267" s="412"/>
      <c r="AP267" s="412"/>
      <c r="AQ267" s="412"/>
      <c r="AR267" s="412"/>
      <c r="AS267" s="412"/>
      <c r="AT267" s="412"/>
      <c r="AU267" s="412"/>
    </row>
    <row r="268" spans="1:47" s="4" customFormat="1" ht="15" x14ac:dyDescent="0.25">
      <c r="A268" s="600"/>
      <c r="B268" s="564"/>
      <c r="C268" s="853" t="s">
        <v>111</v>
      </c>
      <c r="D268" s="853"/>
      <c r="E268" s="853"/>
      <c r="F268" s="853"/>
      <c r="G268" s="853"/>
      <c r="H268" s="853"/>
      <c r="I268" s="853"/>
      <c r="J268" s="853"/>
      <c r="K268" s="853"/>
      <c r="L268" s="609">
        <v>970.01</v>
      </c>
      <c r="M268" s="602"/>
      <c r="N268" s="603"/>
      <c r="O268" s="519"/>
      <c r="P268" s="519"/>
      <c r="Q268" s="519"/>
      <c r="R268" s="519"/>
      <c r="S268" s="519"/>
      <c r="T268" s="519"/>
      <c r="U268" s="519"/>
      <c r="V268" s="519"/>
      <c r="W268" s="519"/>
      <c r="X268" s="519"/>
      <c r="Y268" s="519"/>
      <c r="Z268" s="519"/>
      <c r="AA268" s="519"/>
      <c r="AB268" s="519"/>
      <c r="AC268" s="519"/>
      <c r="AD268" s="519"/>
      <c r="AE268" s="519"/>
      <c r="AF268" s="554"/>
      <c r="AG268" s="562"/>
      <c r="AH268" s="519"/>
      <c r="AI268" s="519"/>
      <c r="AJ268" s="519"/>
      <c r="AK268" s="562"/>
      <c r="AL268" s="562"/>
      <c r="AM268" s="518" t="s">
        <v>111</v>
      </c>
      <c r="AN268" s="562"/>
      <c r="AO268" s="412"/>
      <c r="AP268" s="412"/>
      <c r="AQ268" s="412"/>
      <c r="AR268" s="412"/>
      <c r="AS268" s="412"/>
      <c r="AT268" s="412"/>
      <c r="AU268" s="412"/>
    </row>
    <row r="269" spans="1:47" s="4" customFormat="1" ht="23.25" customHeight="1" x14ac:dyDescent="0.25">
      <c r="A269" s="600"/>
      <c r="B269" s="564"/>
      <c r="C269" s="853" t="s">
        <v>112</v>
      </c>
      <c r="D269" s="853"/>
      <c r="E269" s="853"/>
      <c r="F269" s="853"/>
      <c r="G269" s="853"/>
      <c r="H269" s="853"/>
      <c r="I269" s="853"/>
      <c r="J269" s="853"/>
      <c r="K269" s="853"/>
      <c r="L269" s="609">
        <v>471.88</v>
      </c>
      <c r="M269" s="602"/>
      <c r="N269" s="603"/>
      <c r="O269" s="519"/>
      <c r="P269" s="519"/>
      <c r="Q269" s="519"/>
      <c r="R269" s="519"/>
      <c r="S269" s="519"/>
      <c r="T269" s="519"/>
      <c r="U269" s="519"/>
      <c r="V269" s="519"/>
      <c r="W269" s="519"/>
      <c r="X269" s="519"/>
      <c r="Y269" s="519"/>
      <c r="Z269" s="519"/>
      <c r="AA269" s="519"/>
      <c r="AB269" s="519"/>
      <c r="AC269" s="519"/>
      <c r="AD269" s="519"/>
      <c r="AE269" s="519"/>
      <c r="AF269" s="554"/>
      <c r="AG269" s="562"/>
      <c r="AH269" s="519"/>
      <c r="AI269" s="519"/>
      <c r="AJ269" s="519"/>
      <c r="AK269" s="562"/>
      <c r="AL269" s="562"/>
      <c r="AM269" s="518" t="s">
        <v>112</v>
      </c>
      <c r="AN269" s="562"/>
      <c r="AO269" s="412"/>
      <c r="AP269" s="412"/>
      <c r="AQ269" s="412"/>
      <c r="AR269" s="412"/>
      <c r="AS269" s="412"/>
      <c r="AT269" s="412"/>
      <c r="AU269" s="412"/>
    </row>
    <row r="270" spans="1:47" s="4" customFormat="1" ht="23.25" customHeight="1" x14ac:dyDescent="0.25">
      <c r="A270" s="600"/>
      <c r="B270" s="605"/>
      <c r="C270" s="861" t="s">
        <v>1770</v>
      </c>
      <c r="D270" s="861"/>
      <c r="E270" s="861"/>
      <c r="F270" s="861"/>
      <c r="G270" s="861"/>
      <c r="H270" s="861"/>
      <c r="I270" s="861"/>
      <c r="J270" s="861"/>
      <c r="K270" s="861"/>
      <c r="L270" s="606">
        <v>2752.71</v>
      </c>
      <c r="M270" s="607"/>
      <c r="N270" s="608"/>
      <c r="O270" s="519"/>
      <c r="P270" s="519"/>
      <c r="Q270" s="519"/>
      <c r="R270" s="519"/>
      <c r="S270" s="519"/>
      <c r="T270" s="519"/>
      <c r="U270" s="519"/>
      <c r="V270" s="519"/>
      <c r="W270" s="519"/>
      <c r="X270" s="519"/>
      <c r="Y270" s="519"/>
      <c r="Z270" s="519"/>
      <c r="AA270" s="519"/>
      <c r="AB270" s="519"/>
      <c r="AC270" s="519"/>
      <c r="AD270" s="519"/>
      <c r="AE270" s="519"/>
      <c r="AF270" s="554"/>
      <c r="AG270" s="562"/>
      <c r="AH270" s="519"/>
      <c r="AI270" s="519"/>
      <c r="AJ270" s="519"/>
      <c r="AK270" s="562"/>
      <c r="AL270" s="562"/>
      <c r="AM270" s="519"/>
      <c r="AN270" s="562" t="s">
        <v>1770</v>
      </c>
      <c r="AO270" s="412"/>
      <c r="AP270" s="412"/>
      <c r="AQ270" s="412"/>
      <c r="AR270" s="412"/>
      <c r="AS270" s="412"/>
      <c r="AT270" s="412"/>
      <c r="AU270" s="412"/>
    </row>
    <row r="271" spans="1:47" s="4" customFormat="1" ht="15" customHeight="1" x14ac:dyDescent="0.25">
      <c r="A271" s="865" t="s">
        <v>1642</v>
      </c>
      <c r="B271" s="866"/>
      <c r="C271" s="866"/>
      <c r="D271" s="866"/>
      <c r="E271" s="866"/>
      <c r="F271" s="866"/>
      <c r="G271" s="866"/>
      <c r="H271" s="866"/>
      <c r="I271" s="866"/>
      <c r="J271" s="866"/>
      <c r="K271" s="866"/>
      <c r="L271" s="866"/>
      <c r="M271" s="866"/>
      <c r="N271" s="867"/>
      <c r="O271" s="519"/>
      <c r="P271" s="519"/>
      <c r="Q271" s="519"/>
      <c r="R271" s="519"/>
      <c r="S271" s="519"/>
      <c r="T271" s="519"/>
      <c r="U271" s="519"/>
      <c r="V271" s="519"/>
      <c r="W271" s="519"/>
      <c r="X271" s="519"/>
      <c r="Y271" s="519"/>
      <c r="Z271" s="519"/>
      <c r="AA271" s="519"/>
      <c r="AB271" s="519"/>
      <c r="AC271" s="519"/>
      <c r="AD271" s="519"/>
      <c r="AE271" s="519"/>
      <c r="AF271" s="554" t="s">
        <v>1642</v>
      </c>
      <c r="AG271" s="562"/>
      <c r="AH271" s="519"/>
      <c r="AI271" s="519"/>
      <c r="AJ271" s="519"/>
      <c r="AK271" s="562"/>
      <c r="AL271" s="562"/>
      <c r="AM271" s="519"/>
      <c r="AN271" s="562"/>
      <c r="AO271" s="412"/>
      <c r="AP271" s="412"/>
      <c r="AQ271" s="412"/>
      <c r="AR271" s="412"/>
      <c r="AS271" s="412"/>
      <c r="AT271" s="412"/>
      <c r="AU271" s="412"/>
    </row>
    <row r="272" spans="1:47" s="4" customFormat="1" ht="0" hidden="1" customHeight="1" x14ac:dyDescent="0.25">
      <c r="A272" s="555" t="s">
        <v>201</v>
      </c>
      <c r="B272" s="556" t="s">
        <v>1643</v>
      </c>
      <c r="C272" s="847" t="s">
        <v>1644</v>
      </c>
      <c r="D272" s="847"/>
      <c r="E272" s="847"/>
      <c r="F272" s="557" t="s">
        <v>174</v>
      </c>
      <c r="G272" s="558">
        <v>2</v>
      </c>
      <c r="H272" s="559">
        <v>1</v>
      </c>
      <c r="I272" s="559">
        <v>2</v>
      </c>
      <c r="J272" s="560"/>
      <c r="K272" s="558"/>
      <c r="L272" s="560"/>
      <c r="M272" s="558"/>
      <c r="N272" s="561"/>
      <c r="O272" s="519"/>
      <c r="P272" s="519"/>
      <c r="Q272" s="519"/>
      <c r="R272" s="519"/>
      <c r="S272" s="519"/>
      <c r="T272" s="519"/>
      <c r="U272" s="519"/>
      <c r="V272" s="519"/>
      <c r="W272" s="519"/>
      <c r="X272" s="519"/>
      <c r="Y272" s="519"/>
      <c r="Z272" s="519"/>
      <c r="AA272" s="519"/>
      <c r="AB272" s="519"/>
      <c r="AC272" s="519"/>
      <c r="AD272" s="519"/>
      <c r="AE272" s="519"/>
      <c r="AF272" s="554"/>
      <c r="AG272" s="562" t="s">
        <v>1644</v>
      </c>
      <c r="AH272" s="519"/>
      <c r="AI272" s="519"/>
      <c r="AJ272" s="519"/>
      <c r="AK272" s="562"/>
      <c r="AL272" s="562"/>
      <c r="AM272" s="519"/>
      <c r="AN272" s="562"/>
      <c r="AO272" s="412"/>
      <c r="AP272" s="412"/>
      <c r="AQ272" s="412"/>
      <c r="AR272" s="412"/>
      <c r="AS272" s="412"/>
      <c r="AT272" s="412"/>
      <c r="AU272" s="412"/>
    </row>
    <row r="273" spans="1:47" s="4" customFormat="1" ht="15" customHeight="1" x14ac:dyDescent="0.25">
      <c r="A273" s="563"/>
      <c r="B273" s="564" t="s">
        <v>60</v>
      </c>
      <c r="C273" s="853" t="s">
        <v>66</v>
      </c>
      <c r="D273" s="853"/>
      <c r="E273" s="853"/>
      <c r="F273" s="565"/>
      <c r="G273" s="566"/>
      <c r="H273" s="566"/>
      <c r="I273" s="566"/>
      <c r="J273" s="567">
        <v>272.75</v>
      </c>
      <c r="K273" s="566"/>
      <c r="L273" s="567">
        <v>545.5</v>
      </c>
      <c r="M273" s="568">
        <v>35.42</v>
      </c>
      <c r="N273" s="569">
        <v>19321.61</v>
      </c>
      <c r="O273" s="519"/>
      <c r="P273" s="519"/>
      <c r="Q273" s="519"/>
      <c r="R273" s="519"/>
      <c r="S273" s="519"/>
      <c r="T273" s="519"/>
      <c r="U273" s="519"/>
      <c r="V273" s="519"/>
      <c r="W273" s="519"/>
      <c r="X273" s="519"/>
      <c r="Y273" s="519"/>
      <c r="Z273" s="519"/>
      <c r="AA273" s="519"/>
      <c r="AB273" s="519"/>
      <c r="AC273" s="519"/>
      <c r="AD273" s="519"/>
      <c r="AE273" s="519"/>
      <c r="AF273" s="554"/>
      <c r="AG273" s="562"/>
      <c r="AH273" s="518" t="s">
        <v>66</v>
      </c>
      <c r="AI273" s="519"/>
      <c r="AJ273" s="519"/>
      <c r="AK273" s="562"/>
      <c r="AL273" s="562"/>
      <c r="AM273" s="519"/>
      <c r="AN273" s="562"/>
      <c r="AO273" s="412"/>
      <c r="AP273" s="412"/>
      <c r="AQ273" s="412"/>
      <c r="AR273" s="412"/>
      <c r="AS273" s="412"/>
      <c r="AT273" s="412"/>
      <c r="AU273" s="412"/>
    </row>
    <row r="274" spans="1:47" s="4" customFormat="1" ht="15" customHeight="1" x14ac:dyDescent="0.25">
      <c r="A274" s="570"/>
      <c r="B274" s="564"/>
      <c r="C274" s="853" t="s">
        <v>71</v>
      </c>
      <c r="D274" s="853"/>
      <c r="E274" s="853"/>
      <c r="F274" s="565" t="s">
        <v>72</v>
      </c>
      <c r="G274" s="571">
        <v>22.5</v>
      </c>
      <c r="H274" s="566"/>
      <c r="I274" s="572">
        <v>45</v>
      </c>
      <c r="J274" s="573"/>
      <c r="K274" s="566"/>
      <c r="L274" s="573"/>
      <c r="M274" s="566"/>
      <c r="N274" s="574"/>
      <c r="O274" s="519"/>
      <c r="P274" s="519"/>
      <c r="Q274" s="519"/>
      <c r="R274" s="519"/>
      <c r="S274" s="519"/>
      <c r="T274" s="519"/>
      <c r="U274" s="519"/>
      <c r="V274" s="519"/>
      <c r="W274" s="519"/>
      <c r="X274" s="519"/>
      <c r="Y274" s="519"/>
      <c r="Z274" s="519"/>
      <c r="AA274" s="519"/>
      <c r="AB274" s="519"/>
      <c r="AC274" s="519"/>
      <c r="AD274" s="519"/>
      <c r="AE274" s="519"/>
      <c r="AF274" s="554"/>
      <c r="AG274" s="562"/>
      <c r="AH274" s="519"/>
      <c r="AI274" s="518" t="s">
        <v>71</v>
      </c>
      <c r="AJ274" s="519"/>
      <c r="AK274" s="562"/>
      <c r="AL274" s="562"/>
      <c r="AM274" s="519"/>
      <c r="AN274" s="562"/>
      <c r="AO274" s="412"/>
      <c r="AP274" s="412"/>
      <c r="AQ274" s="412"/>
      <c r="AR274" s="412"/>
      <c r="AS274" s="412"/>
      <c r="AT274" s="412"/>
      <c r="AU274" s="412"/>
    </row>
    <row r="275" spans="1:47" s="4" customFormat="1" ht="15" customHeight="1" x14ac:dyDescent="0.25">
      <c r="A275" s="563"/>
      <c r="B275" s="564"/>
      <c r="C275" s="854" t="s">
        <v>74</v>
      </c>
      <c r="D275" s="854"/>
      <c r="E275" s="854"/>
      <c r="F275" s="575"/>
      <c r="G275" s="576"/>
      <c r="H275" s="576"/>
      <c r="I275" s="576"/>
      <c r="J275" s="577">
        <v>272.75</v>
      </c>
      <c r="K275" s="576"/>
      <c r="L275" s="577">
        <v>545.5</v>
      </c>
      <c r="M275" s="576"/>
      <c r="N275" s="578">
        <v>19321.61</v>
      </c>
      <c r="O275" s="519"/>
      <c r="P275" s="519"/>
      <c r="Q275" s="519"/>
      <c r="R275" s="519"/>
      <c r="S275" s="519"/>
      <c r="T275" s="519"/>
      <c r="U275" s="519"/>
      <c r="V275" s="519"/>
      <c r="W275" s="519"/>
      <c r="X275" s="519"/>
      <c r="Y275" s="519"/>
      <c r="Z275" s="519"/>
      <c r="AA275" s="519"/>
      <c r="AB275" s="519"/>
      <c r="AC275" s="519"/>
      <c r="AD275" s="519"/>
      <c r="AE275" s="519"/>
      <c r="AF275" s="554"/>
      <c r="AG275" s="562"/>
      <c r="AH275" s="519"/>
      <c r="AI275" s="519"/>
      <c r="AJ275" s="518" t="s">
        <v>74</v>
      </c>
      <c r="AK275" s="562"/>
      <c r="AL275" s="562"/>
      <c r="AM275" s="519"/>
      <c r="AN275" s="562"/>
      <c r="AO275" s="412"/>
      <c r="AP275" s="412"/>
      <c r="AQ275" s="412"/>
      <c r="AR275" s="412"/>
      <c r="AS275" s="412"/>
      <c r="AT275" s="412"/>
      <c r="AU275" s="412"/>
    </row>
    <row r="276" spans="1:47" s="4" customFormat="1" ht="15" customHeight="1" x14ac:dyDescent="0.25">
      <c r="A276" s="570"/>
      <c r="B276" s="564"/>
      <c r="C276" s="853" t="s">
        <v>75</v>
      </c>
      <c r="D276" s="853"/>
      <c r="E276" s="853"/>
      <c r="F276" s="565"/>
      <c r="G276" s="566"/>
      <c r="H276" s="566"/>
      <c r="I276" s="566"/>
      <c r="J276" s="573"/>
      <c r="K276" s="566"/>
      <c r="L276" s="567">
        <v>545.5</v>
      </c>
      <c r="M276" s="566"/>
      <c r="N276" s="569">
        <v>19321.61</v>
      </c>
      <c r="O276" s="519"/>
      <c r="P276" s="519"/>
      <c r="Q276" s="519"/>
      <c r="R276" s="519"/>
      <c r="S276" s="519"/>
      <c r="T276" s="519"/>
      <c r="U276" s="519"/>
      <c r="V276" s="519"/>
      <c r="W276" s="519"/>
      <c r="X276" s="519"/>
      <c r="Y276" s="519"/>
      <c r="Z276" s="519"/>
      <c r="AA276" s="519"/>
      <c r="AB276" s="519"/>
      <c r="AC276" s="519"/>
      <c r="AD276" s="519"/>
      <c r="AE276" s="519"/>
      <c r="AF276" s="554"/>
      <c r="AG276" s="562"/>
      <c r="AH276" s="519"/>
      <c r="AI276" s="518" t="s">
        <v>75</v>
      </c>
      <c r="AJ276" s="519"/>
      <c r="AK276" s="562"/>
      <c r="AL276" s="562"/>
      <c r="AM276" s="519"/>
      <c r="AN276" s="562"/>
      <c r="AO276" s="412"/>
      <c r="AP276" s="412"/>
      <c r="AQ276" s="412"/>
      <c r="AR276" s="412"/>
      <c r="AS276" s="412"/>
      <c r="AT276" s="412"/>
      <c r="AU276" s="412"/>
    </row>
    <row r="277" spans="1:47" s="4" customFormat="1" ht="15" customHeight="1" x14ac:dyDescent="0.25">
      <c r="A277" s="570"/>
      <c r="B277" s="564" t="s">
        <v>750</v>
      </c>
      <c r="C277" s="853" t="s">
        <v>751</v>
      </c>
      <c r="D277" s="853"/>
      <c r="E277" s="853"/>
      <c r="F277" s="565" t="s">
        <v>78</v>
      </c>
      <c r="G277" s="572">
        <v>74</v>
      </c>
      <c r="H277" s="566"/>
      <c r="I277" s="572">
        <v>74</v>
      </c>
      <c r="J277" s="573"/>
      <c r="K277" s="566"/>
      <c r="L277" s="567">
        <v>403.67</v>
      </c>
      <c r="M277" s="566"/>
      <c r="N277" s="569">
        <v>14297.99</v>
      </c>
      <c r="O277" s="519"/>
      <c r="P277" s="519"/>
      <c r="Q277" s="519"/>
      <c r="R277" s="519"/>
      <c r="S277" s="519"/>
      <c r="T277" s="519"/>
      <c r="U277" s="519"/>
      <c r="V277" s="519"/>
      <c r="W277" s="519"/>
      <c r="X277" s="519"/>
      <c r="Y277" s="519"/>
      <c r="Z277" s="519"/>
      <c r="AA277" s="519"/>
      <c r="AB277" s="519"/>
      <c r="AC277" s="519"/>
      <c r="AD277" s="519"/>
      <c r="AE277" s="519"/>
      <c r="AF277" s="554"/>
      <c r="AG277" s="562"/>
      <c r="AH277" s="519"/>
      <c r="AI277" s="518" t="s">
        <v>751</v>
      </c>
      <c r="AJ277" s="519"/>
      <c r="AK277" s="562"/>
      <c r="AL277" s="562"/>
      <c r="AM277" s="519"/>
      <c r="AN277" s="562"/>
      <c r="AO277" s="412"/>
      <c r="AP277" s="412"/>
      <c r="AQ277" s="412"/>
      <c r="AR277" s="412"/>
      <c r="AS277" s="412"/>
      <c r="AT277" s="412"/>
      <c r="AU277" s="412"/>
    </row>
    <row r="278" spans="1:47" s="4" customFormat="1" ht="15" customHeight="1" x14ac:dyDescent="0.25">
      <c r="A278" s="570"/>
      <c r="B278" s="564" t="s">
        <v>752</v>
      </c>
      <c r="C278" s="853" t="s">
        <v>753</v>
      </c>
      <c r="D278" s="853"/>
      <c r="E278" s="853"/>
      <c r="F278" s="565" t="s">
        <v>78</v>
      </c>
      <c r="G278" s="572">
        <v>36</v>
      </c>
      <c r="H278" s="566"/>
      <c r="I278" s="572">
        <v>36</v>
      </c>
      <c r="J278" s="573"/>
      <c r="K278" s="566"/>
      <c r="L278" s="567">
        <v>196.38</v>
      </c>
      <c r="M278" s="566"/>
      <c r="N278" s="569">
        <v>6955.78</v>
      </c>
      <c r="O278" s="519"/>
      <c r="P278" s="519"/>
      <c r="Q278" s="519"/>
      <c r="R278" s="519"/>
      <c r="S278" s="519"/>
      <c r="T278" s="519"/>
      <c r="U278" s="519"/>
      <c r="V278" s="519"/>
      <c r="W278" s="519"/>
      <c r="X278" s="519"/>
      <c r="Y278" s="519"/>
      <c r="Z278" s="519"/>
      <c r="AA278" s="519"/>
      <c r="AB278" s="519"/>
      <c r="AC278" s="519"/>
      <c r="AD278" s="519"/>
      <c r="AE278" s="519"/>
      <c r="AF278" s="554"/>
      <c r="AG278" s="562"/>
      <c r="AH278" s="519"/>
      <c r="AI278" s="518" t="s">
        <v>753</v>
      </c>
      <c r="AJ278" s="519"/>
      <c r="AK278" s="562"/>
      <c r="AL278" s="562"/>
      <c r="AM278" s="519"/>
      <c r="AN278" s="562"/>
      <c r="AO278" s="412"/>
      <c r="AP278" s="412"/>
      <c r="AQ278" s="412"/>
      <c r="AR278" s="412"/>
      <c r="AS278" s="412"/>
      <c r="AT278" s="412"/>
      <c r="AU278" s="412"/>
    </row>
    <row r="279" spans="1:47" s="4" customFormat="1" ht="15" customHeight="1" x14ac:dyDescent="0.25">
      <c r="A279" s="579"/>
      <c r="B279" s="580"/>
      <c r="C279" s="847" t="s">
        <v>81</v>
      </c>
      <c r="D279" s="847"/>
      <c r="E279" s="847"/>
      <c r="F279" s="557"/>
      <c r="G279" s="558"/>
      <c r="H279" s="558"/>
      <c r="I279" s="558"/>
      <c r="J279" s="560"/>
      <c r="K279" s="558"/>
      <c r="L279" s="581">
        <v>1145.55</v>
      </c>
      <c r="M279" s="576"/>
      <c r="N279" s="582">
        <v>40575.379999999997</v>
      </c>
      <c r="O279" s="519"/>
      <c r="P279" s="519"/>
      <c r="Q279" s="519"/>
      <c r="R279" s="519"/>
      <c r="S279" s="519"/>
      <c r="T279" s="519"/>
      <c r="U279" s="519"/>
      <c r="V279" s="519"/>
      <c r="W279" s="519"/>
      <c r="X279" s="519"/>
      <c r="Y279" s="519"/>
      <c r="Z279" s="519"/>
      <c r="AA279" s="519"/>
      <c r="AB279" s="519"/>
      <c r="AC279" s="519"/>
      <c r="AD279" s="519"/>
      <c r="AE279" s="519"/>
      <c r="AF279" s="554"/>
      <c r="AG279" s="562"/>
      <c r="AH279" s="519"/>
      <c r="AI279" s="519"/>
      <c r="AJ279" s="519"/>
      <c r="AK279" s="562" t="s">
        <v>81</v>
      </c>
      <c r="AL279" s="562"/>
      <c r="AM279" s="519"/>
      <c r="AN279" s="562"/>
      <c r="AO279" s="412"/>
      <c r="AP279" s="412"/>
      <c r="AQ279" s="412"/>
      <c r="AR279" s="412"/>
      <c r="AS279" s="412"/>
      <c r="AT279" s="412"/>
      <c r="AU279" s="412"/>
    </row>
    <row r="280" spans="1:47" s="4" customFormat="1" ht="15" customHeight="1" x14ac:dyDescent="0.25">
      <c r="A280" s="591"/>
      <c r="B280" s="592"/>
      <c r="C280" s="592"/>
      <c r="D280" s="592"/>
      <c r="E280" s="592"/>
      <c r="F280" s="593"/>
      <c r="G280" s="593"/>
      <c r="H280" s="593"/>
      <c r="I280" s="593"/>
      <c r="J280" s="594"/>
      <c r="K280" s="593"/>
      <c r="L280" s="594"/>
      <c r="M280" s="566"/>
      <c r="N280" s="594"/>
      <c r="O280" s="519"/>
      <c r="P280" s="519"/>
      <c r="Q280" s="519"/>
      <c r="R280" s="519"/>
      <c r="S280" s="519"/>
      <c r="T280" s="519"/>
      <c r="U280" s="519"/>
      <c r="V280" s="519"/>
      <c r="W280" s="519"/>
      <c r="X280" s="519"/>
      <c r="Y280" s="519"/>
      <c r="Z280" s="519"/>
      <c r="AA280" s="519"/>
      <c r="AB280" s="519"/>
      <c r="AC280" s="519"/>
      <c r="AD280" s="519"/>
      <c r="AE280" s="519"/>
      <c r="AF280" s="554"/>
      <c r="AG280" s="562"/>
      <c r="AH280" s="519"/>
      <c r="AI280" s="519"/>
      <c r="AJ280" s="519"/>
      <c r="AK280" s="562"/>
      <c r="AL280" s="562"/>
      <c r="AM280" s="519"/>
      <c r="AN280" s="562"/>
      <c r="AO280" s="412"/>
      <c r="AP280" s="412"/>
      <c r="AQ280" s="412"/>
      <c r="AR280" s="412"/>
      <c r="AS280" s="412"/>
      <c r="AT280" s="412"/>
      <c r="AU280" s="412"/>
    </row>
    <row r="281" spans="1:47" s="4" customFormat="1" ht="15" customHeight="1" x14ac:dyDescent="0.25">
      <c r="A281" s="595"/>
      <c r="B281" s="596"/>
      <c r="C281" s="847" t="s">
        <v>1645</v>
      </c>
      <c r="D281" s="847"/>
      <c r="E281" s="847"/>
      <c r="F281" s="847"/>
      <c r="G281" s="847"/>
      <c r="H281" s="847"/>
      <c r="I281" s="847"/>
      <c r="J281" s="847"/>
      <c r="K281" s="847"/>
      <c r="L281" s="597"/>
      <c r="M281" s="598"/>
      <c r="N281" s="599"/>
      <c r="O281" s="519"/>
      <c r="P281" s="519"/>
      <c r="Q281" s="519"/>
      <c r="R281" s="519"/>
      <c r="S281" s="519"/>
      <c r="T281" s="519"/>
      <c r="U281" s="519"/>
      <c r="V281" s="519"/>
      <c r="W281" s="519"/>
      <c r="X281" s="519"/>
      <c r="Y281" s="519"/>
      <c r="Z281" s="519"/>
      <c r="AA281" s="519"/>
      <c r="AB281" s="519"/>
      <c r="AC281" s="519"/>
      <c r="AD281" s="519"/>
      <c r="AE281" s="519"/>
      <c r="AF281" s="554"/>
      <c r="AG281" s="562"/>
      <c r="AH281" s="519"/>
      <c r="AI281" s="519"/>
      <c r="AJ281" s="519"/>
      <c r="AK281" s="562"/>
      <c r="AL281" s="562" t="s">
        <v>1645</v>
      </c>
      <c r="AM281" s="519"/>
      <c r="AN281" s="562"/>
      <c r="AO281" s="412"/>
      <c r="AP281" s="412"/>
      <c r="AQ281" s="412"/>
      <c r="AR281" s="412"/>
      <c r="AS281" s="412"/>
      <c r="AT281" s="412"/>
      <c r="AU281" s="412"/>
    </row>
    <row r="282" spans="1:47" s="4" customFormat="1" ht="15" customHeight="1" x14ac:dyDescent="0.25">
      <c r="A282" s="600"/>
      <c r="B282" s="564"/>
      <c r="C282" s="853" t="s">
        <v>99</v>
      </c>
      <c r="D282" s="853"/>
      <c r="E282" s="853"/>
      <c r="F282" s="853"/>
      <c r="G282" s="853"/>
      <c r="H282" s="853"/>
      <c r="I282" s="853"/>
      <c r="J282" s="853"/>
      <c r="K282" s="853"/>
      <c r="L282" s="609">
        <v>545.5</v>
      </c>
      <c r="M282" s="602"/>
      <c r="N282" s="603"/>
      <c r="O282" s="519"/>
      <c r="P282" s="519"/>
      <c r="Q282" s="519"/>
      <c r="R282" s="519"/>
      <c r="S282" s="519"/>
      <c r="T282" s="519"/>
      <c r="U282" s="519"/>
      <c r="V282" s="519"/>
      <c r="W282" s="519"/>
      <c r="X282" s="519"/>
      <c r="Y282" s="519"/>
      <c r="Z282" s="519"/>
      <c r="AA282" s="519"/>
      <c r="AB282" s="519"/>
      <c r="AC282" s="519"/>
      <c r="AD282" s="519"/>
      <c r="AE282" s="519"/>
      <c r="AF282" s="554"/>
      <c r="AG282" s="562"/>
      <c r="AH282" s="519"/>
      <c r="AI282" s="519"/>
      <c r="AJ282" s="519"/>
      <c r="AK282" s="562"/>
      <c r="AL282" s="562"/>
      <c r="AM282" s="518" t="s">
        <v>99</v>
      </c>
      <c r="AN282" s="562"/>
      <c r="AO282" s="412"/>
      <c r="AP282" s="412"/>
      <c r="AQ282" s="412"/>
      <c r="AR282" s="412"/>
      <c r="AS282" s="412"/>
      <c r="AT282" s="412"/>
      <c r="AU282" s="412"/>
    </row>
    <row r="283" spans="1:47" s="4" customFormat="1" ht="15" customHeight="1" x14ac:dyDescent="0.25">
      <c r="A283" s="600"/>
      <c r="B283" s="564"/>
      <c r="C283" s="853" t="s">
        <v>100</v>
      </c>
      <c r="D283" s="853"/>
      <c r="E283" s="853"/>
      <c r="F283" s="853"/>
      <c r="G283" s="853"/>
      <c r="H283" s="853"/>
      <c r="I283" s="853"/>
      <c r="J283" s="853"/>
      <c r="K283" s="853"/>
      <c r="L283" s="604"/>
      <c r="M283" s="602"/>
      <c r="N283" s="603"/>
      <c r="O283" s="519"/>
      <c r="P283" s="519"/>
      <c r="Q283" s="519"/>
      <c r="R283" s="519"/>
      <c r="S283" s="519"/>
      <c r="T283" s="519"/>
      <c r="U283" s="519"/>
      <c r="V283" s="519"/>
      <c r="W283" s="519"/>
      <c r="X283" s="519"/>
      <c r="Y283" s="519"/>
      <c r="Z283" s="519"/>
      <c r="AA283" s="519"/>
      <c r="AB283" s="519"/>
      <c r="AC283" s="519"/>
      <c r="AD283" s="519"/>
      <c r="AE283" s="519"/>
      <c r="AF283" s="554"/>
      <c r="AG283" s="562"/>
      <c r="AH283" s="519"/>
      <c r="AI283" s="519"/>
      <c r="AJ283" s="519"/>
      <c r="AK283" s="562"/>
      <c r="AL283" s="562"/>
      <c r="AM283" s="518" t="s">
        <v>100</v>
      </c>
      <c r="AN283" s="562"/>
      <c r="AO283" s="412"/>
      <c r="AP283" s="412"/>
      <c r="AQ283" s="412"/>
      <c r="AR283" s="412"/>
      <c r="AS283" s="412"/>
      <c r="AT283" s="412"/>
      <c r="AU283" s="412"/>
    </row>
    <row r="284" spans="1:47" s="4" customFormat="1" ht="15" customHeight="1" x14ac:dyDescent="0.25">
      <c r="A284" s="600"/>
      <c r="B284" s="564"/>
      <c r="C284" s="853" t="s">
        <v>101</v>
      </c>
      <c r="D284" s="853"/>
      <c r="E284" s="853"/>
      <c r="F284" s="853"/>
      <c r="G284" s="853"/>
      <c r="H284" s="853"/>
      <c r="I284" s="853"/>
      <c r="J284" s="853"/>
      <c r="K284" s="853"/>
      <c r="L284" s="609">
        <v>545.5</v>
      </c>
      <c r="M284" s="602"/>
      <c r="N284" s="603"/>
      <c r="O284" s="519"/>
      <c r="P284" s="519"/>
      <c r="Q284" s="519"/>
      <c r="R284" s="519"/>
      <c r="S284" s="519"/>
      <c r="T284" s="519"/>
      <c r="U284" s="519"/>
      <c r="V284" s="519"/>
      <c r="W284" s="519"/>
      <c r="X284" s="519"/>
      <c r="Y284" s="519"/>
      <c r="Z284" s="519"/>
      <c r="AA284" s="519"/>
      <c r="AB284" s="519"/>
      <c r="AC284" s="519"/>
      <c r="AD284" s="519"/>
      <c r="AE284" s="519"/>
      <c r="AF284" s="554"/>
      <c r="AG284" s="562"/>
      <c r="AH284" s="519"/>
      <c r="AI284" s="519"/>
      <c r="AJ284" s="519"/>
      <c r="AK284" s="562"/>
      <c r="AL284" s="562"/>
      <c r="AM284" s="518" t="s">
        <v>101</v>
      </c>
      <c r="AN284" s="562"/>
      <c r="AO284" s="412"/>
      <c r="AP284" s="412"/>
      <c r="AQ284" s="412"/>
      <c r="AR284" s="412"/>
      <c r="AS284" s="412"/>
      <c r="AT284" s="412"/>
      <c r="AU284" s="412"/>
    </row>
    <row r="285" spans="1:47" s="4" customFormat="1" ht="15" customHeight="1" x14ac:dyDescent="0.25">
      <c r="A285" s="600"/>
      <c r="B285" s="564"/>
      <c r="C285" s="853" t="s">
        <v>759</v>
      </c>
      <c r="D285" s="853"/>
      <c r="E285" s="853"/>
      <c r="F285" s="853"/>
      <c r="G285" s="853"/>
      <c r="H285" s="853"/>
      <c r="I285" s="853"/>
      <c r="J285" s="853"/>
      <c r="K285" s="853"/>
      <c r="L285" s="601">
        <v>1145.55</v>
      </c>
      <c r="M285" s="602"/>
      <c r="N285" s="603"/>
      <c r="O285" s="519"/>
      <c r="P285" s="519"/>
      <c r="Q285" s="519"/>
      <c r="R285" s="519"/>
      <c r="S285" s="519"/>
      <c r="T285" s="519"/>
      <c r="U285" s="519"/>
      <c r="V285" s="519"/>
      <c r="W285" s="519"/>
      <c r="X285" s="519"/>
      <c r="Y285" s="519"/>
      <c r="Z285" s="519"/>
      <c r="AA285" s="519"/>
      <c r="AB285" s="519"/>
      <c r="AC285" s="519"/>
      <c r="AD285" s="519"/>
      <c r="AE285" s="519"/>
      <c r="AF285" s="554"/>
      <c r="AG285" s="562"/>
      <c r="AH285" s="519"/>
      <c r="AI285" s="519"/>
      <c r="AJ285" s="519"/>
      <c r="AK285" s="562"/>
      <c r="AL285" s="562"/>
      <c r="AM285" s="518" t="s">
        <v>759</v>
      </c>
      <c r="AN285" s="562"/>
      <c r="AO285" s="412"/>
      <c r="AP285" s="412"/>
      <c r="AQ285" s="412"/>
      <c r="AR285" s="412"/>
      <c r="AS285" s="412"/>
      <c r="AT285" s="412"/>
      <c r="AU285" s="412"/>
    </row>
    <row r="286" spans="1:47" s="4" customFormat="1" ht="15" customHeight="1" x14ac:dyDescent="0.25">
      <c r="A286" s="600"/>
      <c r="B286" s="564"/>
      <c r="C286" s="853" t="s">
        <v>760</v>
      </c>
      <c r="D286" s="853"/>
      <c r="E286" s="853"/>
      <c r="F286" s="853"/>
      <c r="G286" s="853"/>
      <c r="H286" s="853"/>
      <c r="I286" s="853"/>
      <c r="J286" s="853"/>
      <c r="K286" s="853"/>
      <c r="L286" s="601">
        <v>1145.55</v>
      </c>
      <c r="M286" s="602"/>
      <c r="N286" s="603"/>
      <c r="O286" s="519"/>
      <c r="P286" s="519"/>
      <c r="Q286" s="519"/>
      <c r="R286" s="519"/>
      <c r="S286" s="519"/>
      <c r="T286" s="519"/>
      <c r="U286" s="519"/>
      <c r="V286" s="519"/>
      <c r="W286" s="519"/>
      <c r="X286" s="519"/>
      <c r="Y286" s="519"/>
      <c r="Z286" s="519"/>
      <c r="AA286" s="519"/>
      <c r="AB286" s="519"/>
      <c r="AC286" s="519"/>
      <c r="AD286" s="519"/>
      <c r="AE286" s="519"/>
      <c r="AF286" s="554"/>
      <c r="AG286" s="562"/>
      <c r="AH286" s="519"/>
      <c r="AI286" s="519"/>
      <c r="AJ286" s="519"/>
      <c r="AK286" s="562"/>
      <c r="AL286" s="562"/>
      <c r="AM286" s="518" t="s">
        <v>760</v>
      </c>
      <c r="AN286" s="562"/>
      <c r="AO286" s="412"/>
      <c r="AP286" s="412"/>
      <c r="AQ286" s="412"/>
      <c r="AR286" s="412"/>
      <c r="AS286" s="412"/>
      <c r="AT286" s="412"/>
      <c r="AU286" s="412"/>
    </row>
    <row r="287" spans="1:47" s="4" customFormat="1" ht="11.25" hidden="1" customHeight="1" x14ac:dyDescent="0.25">
      <c r="A287" s="600"/>
      <c r="B287" s="564"/>
      <c r="C287" s="853" t="s">
        <v>229</v>
      </c>
      <c r="D287" s="853"/>
      <c r="E287" s="853"/>
      <c r="F287" s="853"/>
      <c r="G287" s="853"/>
      <c r="H287" s="853"/>
      <c r="I287" s="853"/>
      <c r="J287" s="853"/>
      <c r="K287" s="853"/>
      <c r="L287" s="604"/>
      <c r="M287" s="602"/>
      <c r="N287" s="603"/>
      <c r="O287" s="519"/>
      <c r="P287" s="519"/>
      <c r="Q287" s="519"/>
      <c r="R287" s="519"/>
      <c r="S287" s="519"/>
      <c r="T287" s="519"/>
      <c r="U287" s="519"/>
      <c r="V287" s="519"/>
      <c r="W287" s="519"/>
      <c r="X287" s="519"/>
      <c r="Y287" s="519"/>
      <c r="Z287" s="519"/>
      <c r="AA287" s="519"/>
      <c r="AB287" s="519"/>
      <c r="AC287" s="519"/>
      <c r="AD287" s="519"/>
      <c r="AE287" s="519"/>
      <c r="AF287" s="554"/>
      <c r="AG287" s="562"/>
      <c r="AH287" s="519"/>
      <c r="AI287" s="519"/>
      <c r="AJ287" s="519"/>
      <c r="AK287" s="562"/>
      <c r="AL287" s="562"/>
      <c r="AM287" s="518" t="s">
        <v>229</v>
      </c>
      <c r="AN287" s="562"/>
      <c r="AO287" s="412"/>
      <c r="AP287" s="412"/>
      <c r="AQ287" s="412"/>
      <c r="AR287" s="412"/>
      <c r="AS287" s="412"/>
      <c r="AT287" s="412"/>
      <c r="AU287" s="412"/>
    </row>
    <row r="288" spans="1:47" s="4" customFormat="1" ht="15" customHeight="1" x14ac:dyDescent="0.25">
      <c r="A288" s="600"/>
      <c r="B288" s="564"/>
      <c r="C288" s="853" t="s">
        <v>230</v>
      </c>
      <c r="D288" s="853"/>
      <c r="E288" s="853"/>
      <c r="F288" s="853"/>
      <c r="G288" s="853"/>
      <c r="H288" s="853"/>
      <c r="I288" s="853"/>
      <c r="J288" s="853"/>
      <c r="K288" s="853"/>
      <c r="L288" s="609">
        <v>545.5</v>
      </c>
      <c r="M288" s="602"/>
      <c r="N288" s="603"/>
      <c r="O288" s="519"/>
      <c r="P288" s="519"/>
      <c r="Q288" s="519"/>
      <c r="R288" s="519"/>
      <c r="S288" s="519"/>
      <c r="T288" s="519"/>
      <c r="U288" s="519"/>
      <c r="V288" s="519"/>
      <c r="W288" s="519"/>
      <c r="X288" s="519"/>
      <c r="Y288" s="519"/>
      <c r="Z288" s="519"/>
      <c r="AA288" s="519"/>
      <c r="AB288" s="519"/>
      <c r="AC288" s="519"/>
      <c r="AD288" s="519"/>
      <c r="AE288" s="519"/>
      <c r="AF288" s="554"/>
      <c r="AG288" s="562"/>
      <c r="AH288" s="519"/>
      <c r="AI288" s="519"/>
      <c r="AJ288" s="519"/>
      <c r="AK288" s="562"/>
      <c r="AL288" s="562"/>
      <c r="AM288" s="518" t="s">
        <v>230</v>
      </c>
      <c r="AN288" s="562"/>
      <c r="AO288" s="455"/>
      <c r="AP288" s="412"/>
      <c r="AQ288" s="412"/>
      <c r="AR288" s="412"/>
      <c r="AS288" s="412"/>
      <c r="AT288" s="412"/>
      <c r="AU288" s="412"/>
    </row>
    <row r="289" spans="1:47" s="4" customFormat="1" ht="15" customHeight="1" x14ac:dyDescent="0.25">
      <c r="A289" s="600"/>
      <c r="B289" s="564"/>
      <c r="C289" s="853" t="s">
        <v>234</v>
      </c>
      <c r="D289" s="853"/>
      <c r="E289" s="853"/>
      <c r="F289" s="853"/>
      <c r="G289" s="853"/>
      <c r="H289" s="853"/>
      <c r="I289" s="853"/>
      <c r="J289" s="853"/>
      <c r="K289" s="853"/>
      <c r="L289" s="609">
        <v>403.67</v>
      </c>
      <c r="M289" s="602"/>
      <c r="N289" s="603"/>
      <c r="O289" s="519"/>
      <c r="P289" s="519"/>
      <c r="Q289" s="519"/>
      <c r="R289" s="519"/>
      <c r="S289" s="519"/>
      <c r="T289" s="519"/>
      <c r="U289" s="519"/>
      <c r="V289" s="519"/>
      <c r="W289" s="519"/>
      <c r="X289" s="519"/>
      <c r="Y289" s="519"/>
      <c r="Z289" s="519"/>
      <c r="AA289" s="519"/>
      <c r="AB289" s="519"/>
      <c r="AC289" s="519"/>
      <c r="AD289" s="519"/>
      <c r="AE289" s="519"/>
      <c r="AF289" s="554"/>
      <c r="AG289" s="562"/>
      <c r="AH289" s="519"/>
      <c r="AI289" s="519"/>
      <c r="AJ289" s="519"/>
      <c r="AK289" s="562"/>
      <c r="AL289" s="562"/>
      <c r="AM289" s="518" t="s">
        <v>234</v>
      </c>
      <c r="AN289" s="562"/>
      <c r="AO289" s="455"/>
      <c r="AP289" s="411"/>
      <c r="AQ289" s="412"/>
      <c r="AR289" s="412"/>
      <c r="AS289" s="412"/>
      <c r="AT289" s="412"/>
      <c r="AU289" s="412"/>
    </row>
    <row r="290" spans="1:47" s="4" customFormat="1" ht="15" customHeight="1" x14ac:dyDescent="0.25">
      <c r="A290" s="600"/>
      <c r="B290" s="564"/>
      <c r="C290" s="853" t="s">
        <v>235</v>
      </c>
      <c r="D290" s="853"/>
      <c r="E290" s="853"/>
      <c r="F290" s="853"/>
      <c r="G290" s="853"/>
      <c r="H290" s="853"/>
      <c r="I290" s="853"/>
      <c r="J290" s="853"/>
      <c r="K290" s="853"/>
      <c r="L290" s="609">
        <v>196.38</v>
      </c>
      <c r="M290" s="602"/>
      <c r="N290" s="603"/>
      <c r="O290" s="519"/>
      <c r="P290" s="519"/>
      <c r="Q290" s="519"/>
      <c r="R290" s="519"/>
      <c r="S290" s="519"/>
      <c r="T290" s="519"/>
      <c r="U290" s="519"/>
      <c r="V290" s="519"/>
      <c r="W290" s="519"/>
      <c r="X290" s="519"/>
      <c r="Y290" s="519"/>
      <c r="Z290" s="519"/>
      <c r="AA290" s="519"/>
      <c r="AB290" s="519"/>
      <c r="AC290" s="519"/>
      <c r="AD290" s="519"/>
      <c r="AE290" s="519"/>
      <c r="AF290" s="554"/>
      <c r="AG290" s="562"/>
      <c r="AH290" s="519"/>
      <c r="AI290" s="519"/>
      <c r="AJ290" s="519"/>
      <c r="AK290" s="562"/>
      <c r="AL290" s="562"/>
      <c r="AM290" s="518" t="s">
        <v>235</v>
      </c>
      <c r="AN290" s="562"/>
      <c r="AO290" s="455"/>
      <c r="AP290" s="411"/>
      <c r="AQ290" s="412"/>
      <c r="AR290" s="412"/>
      <c r="AS290" s="412"/>
      <c r="AT290" s="412"/>
      <c r="AU290" s="412"/>
    </row>
    <row r="291" spans="1:47" s="4" customFormat="1" ht="15" customHeight="1" x14ac:dyDescent="0.25">
      <c r="A291" s="600"/>
      <c r="B291" s="564"/>
      <c r="C291" s="853" t="s">
        <v>110</v>
      </c>
      <c r="D291" s="853"/>
      <c r="E291" s="853"/>
      <c r="F291" s="853"/>
      <c r="G291" s="853"/>
      <c r="H291" s="853"/>
      <c r="I291" s="853"/>
      <c r="J291" s="853"/>
      <c r="K291" s="853"/>
      <c r="L291" s="609">
        <v>545.5</v>
      </c>
      <c r="M291" s="602"/>
      <c r="N291" s="603"/>
      <c r="O291" s="519"/>
      <c r="P291" s="519"/>
      <c r="Q291" s="519"/>
      <c r="R291" s="519"/>
      <c r="S291" s="519"/>
      <c r="T291" s="519"/>
      <c r="U291" s="519"/>
      <c r="V291" s="519"/>
      <c r="W291" s="519"/>
      <c r="X291" s="519"/>
      <c r="Y291" s="519"/>
      <c r="Z291" s="519"/>
      <c r="AA291" s="519"/>
      <c r="AB291" s="519"/>
      <c r="AC291" s="519"/>
      <c r="AD291" s="519"/>
      <c r="AE291" s="519"/>
      <c r="AF291" s="554"/>
      <c r="AG291" s="562"/>
      <c r="AH291" s="519"/>
      <c r="AI291" s="519"/>
      <c r="AJ291" s="519"/>
      <c r="AK291" s="562"/>
      <c r="AL291" s="562"/>
      <c r="AM291" s="518" t="s">
        <v>110</v>
      </c>
      <c r="AN291" s="562"/>
      <c r="AO291" s="455"/>
      <c r="AP291" s="411"/>
      <c r="AQ291" s="412"/>
      <c r="AR291" s="412"/>
      <c r="AS291" s="412"/>
      <c r="AT291" s="412"/>
      <c r="AU291" s="412"/>
    </row>
    <row r="292" spans="1:47" s="4" customFormat="1" ht="15" customHeight="1" x14ac:dyDescent="0.25">
      <c r="A292" s="600"/>
      <c r="B292" s="564"/>
      <c r="C292" s="853" t="s">
        <v>111</v>
      </c>
      <c r="D292" s="853"/>
      <c r="E292" s="853"/>
      <c r="F292" s="853"/>
      <c r="G292" s="853"/>
      <c r="H292" s="853"/>
      <c r="I292" s="853"/>
      <c r="J292" s="853"/>
      <c r="K292" s="853"/>
      <c r="L292" s="609">
        <v>403.67</v>
      </c>
      <c r="M292" s="602"/>
      <c r="N292" s="603"/>
      <c r="O292" s="519"/>
      <c r="P292" s="519"/>
      <c r="Q292" s="519"/>
      <c r="R292" s="519"/>
      <c r="S292" s="519"/>
      <c r="T292" s="519"/>
      <c r="U292" s="519"/>
      <c r="V292" s="519"/>
      <c r="W292" s="519"/>
      <c r="X292" s="519"/>
      <c r="Y292" s="519"/>
      <c r="Z292" s="519"/>
      <c r="AA292" s="519"/>
      <c r="AB292" s="519"/>
      <c r="AC292" s="519"/>
      <c r="AD292" s="519"/>
      <c r="AE292" s="519"/>
      <c r="AF292" s="554"/>
      <c r="AG292" s="562"/>
      <c r="AH292" s="519"/>
      <c r="AI292" s="519"/>
      <c r="AJ292" s="519"/>
      <c r="AK292" s="562"/>
      <c r="AL292" s="562"/>
      <c r="AM292" s="518" t="s">
        <v>111</v>
      </c>
      <c r="AN292" s="562"/>
      <c r="AO292" s="455"/>
      <c r="AP292" s="411"/>
      <c r="AQ292" s="412"/>
      <c r="AR292" s="412"/>
      <c r="AS292" s="412"/>
      <c r="AT292" s="412"/>
      <c r="AU292" s="412"/>
    </row>
    <row r="293" spans="1:47" s="4" customFormat="1" ht="15" customHeight="1" x14ac:dyDescent="0.25">
      <c r="A293" s="600"/>
      <c r="B293" s="564"/>
      <c r="C293" s="853" t="s">
        <v>112</v>
      </c>
      <c r="D293" s="853"/>
      <c r="E293" s="853"/>
      <c r="F293" s="853"/>
      <c r="G293" s="853"/>
      <c r="H293" s="853"/>
      <c r="I293" s="853"/>
      <c r="J293" s="853"/>
      <c r="K293" s="853"/>
      <c r="L293" s="609">
        <v>196.38</v>
      </c>
      <c r="M293" s="602"/>
      <c r="N293" s="603"/>
      <c r="O293" s="519"/>
      <c r="P293" s="519"/>
      <c r="Q293" s="519"/>
      <c r="R293" s="519"/>
      <c r="S293" s="519"/>
      <c r="T293" s="519"/>
      <c r="U293" s="519"/>
      <c r="V293" s="519"/>
      <c r="W293" s="519"/>
      <c r="X293" s="519"/>
      <c r="Y293" s="519"/>
      <c r="Z293" s="519"/>
      <c r="AA293" s="519"/>
      <c r="AB293" s="519"/>
      <c r="AC293" s="519"/>
      <c r="AD293" s="519"/>
      <c r="AE293" s="519"/>
      <c r="AF293" s="554"/>
      <c r="AG293" s="562"/>
      <c r="AH293" s="519"/>
      <c r="AI293" s="519"/>
      <c r="AJ293" s="519"/>
      <c r="AK293" s="562"/>
      <c r="AL293" s="562"/>
      <c r="AM293" s="518" t="s">
        <v>112</v>
      </c>
      <c r="AN293" s="562"/>
      <c r="AO293" s="455"/>
      <c r="AP293" s="411"/>
      <c r="AQ293" s="412"/>
      <c r="AR293" s="412"/>
      <c r="AS293" s="412"/>
      <c r="AT293" s="412"/>
      <c r="AU293" s="412"/>
    </row>
    <row r="294" spans="1:47" s="4" customFormat="1" ht="15" customHeight="1" x14ac:dyDescent="0.25">
      <c r="A294" s="600"/>
      <c r="B294" s="605"/>
      <c r="C294" s="861" t="s">
        <v>1646</v>
      </c>
      <c r="D294" s="861"/>
      <c r="E294" s="861"/>
      <c r="F294" s="861"/>
      <c r="G294" s="861"/>
      <c r="H294" s="861"/>
      <c r="I294" s="861"/>
      <c r="J294" s="861"/>
      <c r="K294" s="861"/>
      <c r="L294" s="606">
        <v>1145.55</v>
      </c>
      <c r="M294" s="607"/>
      <c r="N294" s="608"/>
      <c r="O294" s="519"/>
      <c r="P294" s="519"/>
      <c r="Q294" s="519"/>
      <c r="R294" s="519"/>
      <c r="S294" s="519"/>
      <c r="T294" s="519"/>
      <c r="U294" s="519"/>
      <c r="V294" s="519"/>
      <c r="W294" s="519"/>
      <c r="X294" s="519"/>
      <c r="Y294" s="519"/>
      <c r="Z294" s="519"/>
      <c r="AA294" s="519"/>
      <c r="AB294" s="519"/>
      <c r="AC294" s="519"/>
      <c r="AD294" s="519"/>
      <c r="AE294" s="519"/>
      <c r="AF294" s="554"/>
      <c r="AG294" s="562"/>
      <c r="AH294" s="519"/>
      <c r="AI294" s="519"/>
      <c r="AJ294" s="519"/>
      <c r="AK294" s="562"/>
      <c r="AL294" s="562"/>
      <c r="AM294" s="519"/>
      <c r="AN294" s="562" t="s">
        <v>1646</v>
      </c>
      <c r="AO294" s="455"/>
      <c r="AP294" s="411"/>
      <c r="AQ294" s="412"/>
      <c r="AR294" s="412"/>
      <c r="AS294" s="412"/>
      <c r="AT294" s="412"/>
      <c r="AU294" s="412"/>
    </row>
    <row r="295" spans="1:47" s="4" customFormat="1" ht="15" customHeight="1" x14ac:dyDescent="0.25">
      <c r="A295" s="865" t="s">
        <v>1647</v>
      </c>
      <c r="B295" s="866"/>
      <c r="C295" s="866"/>
      <c r="D295" s="866"/>
      <c r="E295" s="866"/>
      <c r="F295" s="866"/>
      <c r="G295" s="866"/>
      <c r="H295" s="866"/>
      <c r="I295" s="866"/>
      <c r="J295" s="866"/>
      <c r="K295" s="866"/>
      <c r="L295" s="866"/>
      <c r="M295" s="866"/>
      <c r="N295" s="867"/>
      <c r="O295" s="519"/>
      <c r="P295" s="519"/>
      <c r="Q295" s="519"/>
      <c r="R295" s="519"/>
      <c r="S295" s="519"/>
      <c r="T295" s="519"/>
      <c r="U295" s="519"/>
      <c r="V295" s="519"/>
      <c r="W295" s="519"/>
      <c r="X295" s="519"/>
      <c r="Y295" s="519"/>
      <c r="Z295" s="519"/>
      <c r="AA295" s="519"/>
      <c r="AB295" s="519"/>
      <c r="AC295" s="519"/>
      <c r="AD295" s="519"/>
      <c r="AE295" s="519"/>
      <c r="AF295" s="554" t="s">
        <v>1647</v>
      </c>
      <c r="AG295" s="562"/>
      <c r="AH295" s="519"/>
      <c r="AI295" s="519"/>
      <c r="AJ295" s="519"/>
      <c r="AK295" s="562"/>
      <c r="AL295" s="562"/>
      <c r="AM295" s="519"/>
      <c r="AN295" s="562"/>
      <c r="AO295" s="455"/>
      <c r="AP295" s="411"/>
      <c r="AQ295" s="412"/>
      <c r="AR295" s="412"/>
      <c r="AS295" s="412"/>
      <c r="AT295" s="412"/>
      <c r="AU295" s="412"/>
    </row>
    <row r="296" spans="1:47" s="4" customFormat="1" ht="15" customHeight="1" x14ac:dyDescent="0.25">
      <c r="A296" s="555" t="s">
        <v>204</v>
      </c>
      <c r="B296" s="556" t="s">
        <v>1648</v>
      </c>
      <c r="C296" s="847" t="s">
        <v>1649</v>
      </c>
      <c r="D296" s="847"/>
      <c r="E296" s="847"/>
      <c r="F296" s="557" t="s">
        <v>174</v>
      </c>
      <c r="G296" s="558">
        <v>2</v>
      </c>
      <c r="H296" s="559">
        <v>1</v>
      </c>
      <c r="I296" s="559">
        <v>2</v>
      </c>
      <c r="J296" s="560"/>
      <c r="K296" s="558"/>
      <c r="L296" s="560"/>
      <c r="M296" s="558"/>
      <c r="N296" s="561"/>
      <c r="O296" s="519"/>
      <c r="P296" s="519"/>
      <c r="Q296" s="519"/>
      <c r="R296" s="519"/>
      <c r="S296" s="519"/>
      <c r="T296" s="519"/>
      <c r="U296" s="519"/>
      <c r="V296" s="519"/>
      <c r="W296" s="519"/>
      <c r="X296" s="519"/>
      <c r="Y296" s="519"/>
      <c r="Z296" s="519"/>
      <c r="AA296" s="519"/>
      <c r="AB296" s="519"/>
      <c r="AC296" s="519"/>
      <c r="AD296" s="519"/>
      <c r="AE296" s="519"/>
      <c r="AF296" s="554"/>
      <c r="AG296" s="562" t="s">
        <v>1649</v>
      </c>
      <c r="AH296" s="519"/>
      <c r="AI296" s="519"/>
      <c r="AJ296" s="519"/>
      <c r="AK296" s="562"/>
      <c r="AL296" s="562"/>
      <c r="AM296" s="519"/>
      <c r="AN296" s="562"/>
      <c r="AO296" s="455"/>
      <c r="AP296" s="411"/>
      <c r="AQ296" s="412"/>
      <c r="AR296" s="412"/>
      <c r="AS296" s="412"/>
      <c r="AT296" s="412"/>
      <c r="AU296" s="412"/>
    </row>
    <row r="297" spans="1:47" s="4" customFormat="1" ht="15" customHeight="1" x14ac:dyDescent="0.25">
      <c r="A297" s="563"/>
      <c r="B297" s="564" t="s">
        <v>60</v>
      </c>
      <c r="C297" s="853" t="s">
        <v>66</v>
      </c>
      <c r="D297" s="853"/>
      <c r="E297" s="853"/>
      <c r="F297" s="565"/>
      <c r="G297" s="566"/>
      <c r="H297" s="566"/>
      <c r="I297" s="566"/>
      <c r="J297" s="567">
        <v>435.93</v>
      </c>
      <c r="K297" s="566"/>
      <c r="L297" s="567">
        <v>871.86</v>
      </c>
      <c r="M297" s="568">
        <v>35.42</v>
      </c>
      <c r="N297" s="569">
        <v>30881.279999999999</v>
      </c>
      <c r="O297" s="519"/>
      <c r="P297" s="519"/>
      <c r="Q297" s="519"/>
      <c r="R297" s="519"/>
      <c r="S297" s="519"/>
      <c r="T297" s="519"/>
      <c r="U297" s="519"/>
      <c r="V297" s="519"/>
      <c r="W297" s="519"/>
      <c r="X297" s="519"/>
      <c r="Y297" s="519"/>
      <c r="Z297" s="519"/>
      <c r="AA297" s="519"/>
      <c r="AB297" s="519"/>
      <c r="AC297" s="519"/>
      <c r="AD297" s="519"/>
      <c r="AE297" s="519"/>
      <c r="AF297" s="554"/>
      <c r="AG297" s="562"/>
      <c r="AH297" s="518" t="s">
        <v>66</v>
      </c>
      <c r="AI297" s="519"/>
      <c r="AJ297" s="519"/>
      <c r="AK297" s="562"/>
      <c r="AL297" s="562"/>
      <c r="AM297" s="519"/>
      <c r="AN297" s="562"/>
      <c r="AO297" s="455"/>
      <c r="AP297" s="411"/>
      <c r="AQ297" s="412"/>
      <c r="AR297" s="412"/>
      <c r="AS297" s="412"/>
      <c r="AT297" s="412"/>
      <c r="AU297" s="412"/>
    </row>
    <row r="298" spans="1:47" s="4" customFormat="1" ht="15" customHeight="1" x14ac:dyDescent="0.25">
      <c r="A298" s="570"/>
      <c r="B298" s="564"/>
      <c r="C298" s="853" t="s">
        <v>71</v>
      </c>
      <c r="D298" s="853"/>
      <c r="E298" s="853"/>
      <c r="F298" s="565" t="s">
        <v>72</v>
      </c>
      <c r="G298" s="568">
        <v>34.56</v>
      </c>
      <c r="H298" s="566"/>
      <c r="I298" s="568">
        <v>69.12</v>
      </c>
      <c r="J298" s="573"/>
      <c r="K298" s="566"/>
      <c r="L298" s="573"/>
      <c r="M298" s="566"/>
      <c r="N298" s="574"/>
      <c r="O298" s="519"/>
      <c r="P298" s="519"/>
      <c r="Q298" s="519"/>
      <c r="R298" s="519"/>
      <c r="S298" s="519"/>
      <c r="T298" s="519"/>
      <c r="U298" s="519"/>
      <c r="V298" s="519"/>
      <c r="W298" s="519"/>
      <c r="X298" s="519"/>
      <c r="Y298" s="519"/>
      <c r="Z298" s="519"/>
      <c r="AA298" s="519"/>
      <c r="AB298" s="519"/>
      <c r="AC298" s="519"/>
      <c r="AD298" s="519"/>
      <c r="AE298" s="519"/>
      <c r="AF298" s="554"/>
      <c r="AG298" s="562"/>
      <c r="AH298" s="519"/>
      <c r="AI298" s="518" t="s">
        <v>71</v>
      </c>
      <c r="AJ298" s="519"/>
      <c r="AK298" s="562"/>
      <c r="AL298" s="562"/>
      <c r="AM298" s="519"/>
      <c r="AN298" s="562"/>
      <c r="AO298" s="455"/>
      <c r="AP298" s="411"/>
      <c r="AQ298" s="412"/>
      <c r="AR298" s="412"/>
      <c r="AS298" s="412"/>
      <c r="AT298" s="412"/>
      <c r="AU298" s="412"/>
    </row>
    <row r="299" spans="1:47" s="4" customFormat="1" ht="15" customHeight="1" x14ac:dyDescent="0.25">
      <c r="A299" s="563"/>
      <c r="B299" s="564"/>
      <c r="C299" s="854" t="s">
        <v>74</v>
      </c>
      <c r="D299" s="854"/>
      <c r="E299" s="854"/>
      <c r="F299" s="575"/>
      <c r="G299" s="576"/>
      <c r="H299" s="576"/>
      <c r="I299" s="576"/>
      <c r="J299" s="577">
        <v>435.93</v>
      </c>
      <c r="K299" s="576"/>
      <c r="L299" s="577">
        <v>871.86</v>
      </c>
      <c r="M299" s="576"/>
      <c r="N299" s="578">
        <v>30881.279999999999</v>
      </c>
      <c r="O299" s="519"/>
      <c r="P299" s="519"/>
      <c r="Q299" s="519"/>
      <c r="R299" s="519"/>
      <c r="S299" s="519"/>
      <c r="T299" s="519"/>
      <c r="U299" s="519"/>
      <c r="V299" s="519"/>
      <c r="W299" s="519"/>
      <c r="X299" s="519"/>
      <c r="Y299" s="519"/>
      <c r="Z299" s="519"/>
      <c r="AA299" s="519"/>
      <c r="AB299" s="519"/>
      <c r="AC299" s="519"/>
      <c r="AD299" s="519"/>
      <c r="AE299" s="519"/>
      <c r="AF299" s="554"/>
      <c r="AG299" s="562"/>
      <c r="AH299" s="519"/>
      <c r="AI299" s="519"/>
      <c r="AJ299" s="518" t="s">
        <v>74</v>
      </c>
      <c r="AK299" s="562"/>
      <c r="AL299" s="562"/>
      <c r="AM299" s="519"/>
      <c r="AN299" s="562"/>
      <c r="AO299" s="455"/>
      <c r="AP299" s="411"/>
      <c r="AQ299" s="412"/>
      <c r="AR299" s="412"/>
      <c r="AS299" s="412"/>
      <c r="AT299" s="412"/>
      <c r="AU299" s="412"/>
    </row>
    <row r="300" spans="1:47" s="4" customFormat="1" ht="15" customHeight="1" x14ac:dyDescent="0.25">
      <c r="A300" s="570"/>
      <c r="B300" s="564"/>
      <c r="C300" s="853" t="s">
        <v>75</v>
      </c>
      <c r="D300" s="853"/>
      <c r="E300" s="853"/>
      <c r="F300" s="565"/>
      <c r="G300" s="566"/>
      <c r="H300" s="566"/>
      <c r="I300" s="566"/>
      <c r="J300" s="573"/>
      <c r="K300" s="566"/>
      <c r="L300" s="567">
        <v>871.86</v>
      </c>
      <c r="M300" s="566"/>
      <c r="N300" s="569">
        <v>30881.279999999999</v>
      </c>
      <c r="O300" s="519"/>
      <c r="P300" s="519"/>
      <c r="Q300" s="519"/>
      <c r="R300" s="519"/>
      <c r="S300" s="519"/>
      <c r="T300" s="519"/>
      <c r="U300" s="519"/>
      <c r="V300" s="519"/>
      <c r="W300" s="519"/>
      <c r="X300" s="519"/>
      <c r="Y300" s="519"/>
      <c r="Z300" s="519"/>
      <c r="AA300" s="519"/>
      <c r="AB300" s="519"/>
      <c r="AC300" s="519"/>
      <c r="AD300" s="519"/>
      <c r="AE300" s="519"/>
      <c r="AF300" s="554"/>
      <c r="AG300" s="562"/>
      <c r="AH300" s="519"/>
      <c r="AI300" s="518" t="s">
        <v>75</v>
      </c>
      <c r="AJ300" s="519"/>
      <c r="AK300" s="562"/>
      <c r="AL300" s="562"/>
      <c r="AM300" s="519"/>
      <c r="AN300" s="562"/>
      <c r="AO300" s="455"/>
      <c r="AP300" s="411"/>
      <c r="AQ300" s="412"/>
      <c r="AR300" s="412"/>
      <c r="AS300" s="412"/>
      <c r="AT300" s="412"/>
      <c r="AU300" s="412"/>
    </row>
    <row r="301" spans="1:47" s="4" customFormat="1" ht="15" customHeight="1" x14ac:dyDescent="0.25">
      <c r="A301" s="570"/>
      <c r="B301" s="564" t="s">
        <v>750</v>
      </c>
      <c r="C301" s="853" t="s">
        <v>751</v>
      </c>
      <c r="D301" s="853"/>
      <c r="E301" s="853"/>
      <c r="F301" s="565" t="s">
        <v>78</v>
      </c>
      <c r="G301" s="572">
        <v>74</v>
      </c>
      <c r="H301" s="566"/>
      <c r="I301" s="572">
        <v>74</v>
      </c>
      <c r="J301" s="573"/>
      <c r="K301" s="566"/>
      <c r="L301" s="567">
        <v>645.17999999999995</v>
      </c>
      <c r="M301" s="566"/>
      <c r="N301" s="569">
        <v>22852.15</v>
      </c>
      <c r="O301" s="519"/>
      <c r="P301" s="519"/>
      <c r="Q301" s="519"/>
      <c r="R301" s="519"/>
      <c r="S301" s="519"/>
      <c r="T301" s="519"/>
      <c r="U301" s="519"/>
      <c r="V301" s="519"/>
      <c r="W301" s="519"/>
      <c r="X301" s="519"/>
      <c r="Y301" s="519"/>
      <c r="Z301" s="519"/>
      <c r="AA301" s="519"/>
      <c r="AB301" s="519"/>
      <c r="AC301" s="519"/>
      <c r="AD301" s="519"/>
      <c r="AE301" s="519"/>
      <c r="AF301" s="554"/>
      <c r="AG301" s="562"/>
      <c r="AH301" s="519"/>
      <c r="AI301" s="518" t="s">
        <v>751</v>
      </c>
      <c r="AJ301" s="519"/>
      <c r="AK301" s="562"/>
      <c r="AL301" s="562"/>
      <c r="AM301" s="519"/>
      <c r="AN301" s="562"/>
      <c r="AO301" s="455"/>
      <c r="AP301" s="412"/>
      <c r="AQ301" s="455"/>
      <c r="AR301" s="412"/>
      <c r="AS301" s="412"/>
      <c r="AT301" s="412"/>
      <c r="AU301" s="412"/>
    </row>
    <row r="302" spans="1:47" s="4" customFormat="1" ht="13.5" hidden="1" customHeight="1" x14ac:dyDescent="0.25">
      <c r="A302" s="570"/>
      <c r="B302" s="564" t="s">
        <v>752</v>
      </c>
      <c r="C302" s="853" t="s">
        <v>753</v>
      </c>
      <c r="D302" s="853"/>
      <c r="E302" s="853"/>
      <c r="F302" s="565" t="s">
        <v>78</v>
      </c>
      <c r="G302" s="572">
        <v>36</v>
      </c>
      <c r="H302" s="566"/>
      <c r="I302" s="572">
        <v>36</v>
      </c>
      <c r="J302" s="573"/>
      <c r="K302" s="566"/>
      <c r="L302" s="567">
        <v>313.87</v>
      </c>
      <c r="M302" s="566"/>
      <c r="N302" s="569">
        <v>11117.26</v>
      </c>
      <c r="O302" s="519"/>
      <c r="P302" s="519"/>
      <c r="Q302" s="519"/>
      <c r="R302" s="519"/>
      <c r="S302" s="519"/>
      <c r="T302" s="519"/>
      <c r="U302" s="519"/>
      <c r="V302" s="519"/>
      <c r="W302" s="519"/>
      <c r="X302" s="519"/>
      <c r="Y302" s="519"/>
      <c r="Z302" s="519"/>
      <c r="AA302" s="519"/>
      <c r="AB302" s="519"/>
      <c r="AC302" s="519"/>
      <c r="AD302" s="519"/>
      <c r="AE302" s="519"/>
      <c r="AF302" s="554"/>
      <c r="AG302" s="562"/>
      <c r="AH302" s="519"/>
      <c r="AI302" s="518" t="s">
        <v>753</v>
      </c>
      <c r="AJ302" s="519"/>
      <c r="AK302" s="562"/>
      <c r="AL302" s="562"/>
      <c r="AM302" s="519"/>
      <c r="AN302" s="562"/>
      <c r="AO302" s="412"/>
      <c r="AP302" s="412"/>
      <c r="AQ302" s="412"/>
      <c r="AR302" s="412"/>
      <c r="AS302" s="412"/>
      <c r="AT302" s="412"/>
      <c r="AU302" s="412"/>
    </row>
    <row r="303" spans="1:47" s="4" customFormat="1" ht="26.25" customHeight="1" x14ac:dyDescent="0.25">
      <c r="A303" s="579"/>
      <c r="B303" s="580"/>
      <c r="C303" s="847" t="s">
        <v>81</v>
      </c>
      <c r="D303" s="847"/>
      <c r="E303" s="847"/>
      <c r="F303" s="557"/>
      <c r="G303" s="558"/>
      <c r="H303" s="558"/>
      <c r="I303" s="558"/>
      <c r="J303" s="560"/>
      <c r="K303" s="558"/>
      <c r="L303" s="581">
        <v>1830.91</v>
      </c>
      <c r="M303" s="576"/>
      <c r="N303" s="582">
        <v>64850.69</v>
      </c>
      <c r="O303" s="519"/>
      <c r="P303" s="519"/>
      <c r="Q303" s="519"/>
      <c r="R303" s="519"/>
      <c r="S303" s="519"/>
      <c r="T303" s="519"/>
      <c r="U303" s="519"/>
      <c r="V303" s="519"/>
      <c r="W303" s="519"/>
      <c r="X303" s="519"/>
      <c r="Y303" s="519"/>
      <c r="Z303" s="519"/>
      <c r="AA303" s="519"/>
      <c r="AB303" s="519"/>
      <c r="AC303" s="519"/>
      <c r="AD303" s="519"/>
      <c r="AE303" s="519"/>
      <c r="AF303" s="554"/>
      <c r="AG303" s="562"/>
      <c r="AH303" s="519"/>
      <c r="AI303" s="519"/>
      <c r="AJ303" s="519"/>
      <c r="AK303" s="562" t="s">
        <v>81</v>
      </c>
      <c r="AL303" s="562"/>
      <c r="AM303" s="519"/>
      <c r="AN303" s="562"/>
      <c r="AO303" s="412"/>
      <c r="AP303" s="412"/>
      <c r="AQ303" s="412"/>
      <c r="AR303" s="412"/>
      <c r="AS303" s="412"/>
      <c r="AT303" s="412"/>
      <c r="AU303" s="412"/>
    </row>
    <row r="304" spans="1:47" s="8" customFormat="1" ht="15" customHeight="1" x14ac:dyDescent="0.25">
      <c r="A304" s="591"/>
      <c r="B304" s="592"/>
      <c r="C304" s="592"/>
      <c r="D304" s="592"/>
      <c r="E304" s="592"/>
      <c r="F304" s="593"/>
      <c r="G304" s="593"/>
      <c r="H304" s="593"/>
      <c r="I304" s="593"/>
      <c r="J304" s="594"/>
      <c r="K304" s="593"/>
      <c r="L304" s="594"/>
      <c r="M304" s="566"/>
      <c r="N304" s="594"/>
      <c r="O304" s="519"/>
      <c r="P304" s="519"/>
      <c r="Q304" s="519"/>
      <c r="R304" s="519"/>
      <c r="S304" s="519"/>
      <c r="T304" s="519"/>
      <c r="U304" s="519"/>
      <c r="V304" s="519"/>
      <c r="W304" s="519"/>
      <c r="X304" s="519"/>
      <c r="Y304" s="519"/>
      <c r="Z304" s="519"/>
      <c r="AA304" s="519"/>
      <c r="AB304" s="519"/>
      <c r="AC304" s="519"/>
      <c r="AD304" s="519"/>
      <c r="AE304" s="519"/>
      <c r="AF304" s="554"/>
      <c r="AG304" s="562"/>
      <c r="AH304" s="519"/>
      <c r="AI304" s="519"/>
      <c r="AJ304" s="519"/>
      <c r="AK304" s="562"/>
      <c r="AL304" s="562"/>
      <c r="AM304" s="519"/>
      <c r="AN304" s="562"/>
      <c r="AO304" s="420"/>
      <c r="AP304" s="420"/>
      <c r="AQ304" s="420"/>
      <c r="AR304" s="420"/>
      <c r="AS304" s="420"/>
      <c r="AT304" s="420"/>
      <c r="AU304" s="420"/>
    </row>
    <row r="305" spans="1:47" s="149" customFormat="1" ht="16.5" customHeight="1" x14ac:dyDescent="0.25">
      <c r="A305" s="595"/>
      <c r="B305" s="596"/>
      <c r="C305" s="847" t="s">
        <v>1650</v>
      </c>
      <c r="D305" s="847"/>
      <c r="E305" s="847"/>
      <c r="F305" s="847"/>
      <c r="G305" s="847"/>
      <c r="H305" s="847"/>
      <c r="I305" s="847"/>
      <c r="J305" s="847"/>
      <c r="K305" s="847"/>
      <c r="L305" s="597"/>
      <c r="M305" s="598"/>
      <c r="N305" s="599"/>
      <c r="O305" s="519"/>
      <c r="P305" s="519"/>
      <c r="Q305" s="519"/>
      <c r="R305" s="519"/>
      <c r="S305" s="519"/>
      <c r="T305" s="519"/>
      <c r="U305" s="519"/>
      <c r="V305" s="519"/>
      <c r="W305" s="519"/>
      <c r="X305" s="519"/>
      <c r="Y305" s="519"/>
      <c r="Z305" s="519"/>
      <c r="AA305" s="519"/>
      <c r="AB305" s="519"/>
      <c r="AC305" s="519"/>
      <c r="AD305" s="519"/>
      <c r="AE305" s="519"/>
      <c r="AF305" s="554"/>
      <c r="AG305" s="562"/>
      <c r="AH305" s="519"/>
      <c r="AI305" s="519"/>
      <c r="AJ305" s="519"/>
      <c r="AK305" s="562"/>
      <c r="AL305" s="562" t="s">
        <v>1650</v>
      </c>
      <c r="AM305" s="519"/>
      <c r="AN305" s="562"/>
      <c r="AO305" s="519"/>
      <c r="AP305" s="514"/>
      <c r="AQ305" s="514"/>
      <c r="AR305" s="514"/>
      <c r="AS305" s="514"/>
      <c r="AT305" s="514"/>
      <c r="AU305" s="514"/>
    </row>
    <row r="306" spans="1:47" s="8" customFormat="1" ht="15" customHeight="1" x14ac:dyDescent="0.25">
      <c r="A306" s="600"/>
      <c r="B306" s="564"/>
      <c r="C306" s="853" t="s">
        <v>99</v>
      </c>
      <c r="D306" s="853"/>
      <c r="E306" s="853"/>
      <c r="F306" s="853"/>
      <c r="G306" s="853"/>
      <c r="H306" s="853"/>
      <c r="I306" s="853"/>
      <c r="J306" s="853"/>
      <c r="K306" s="853"/>
      <c r="L306" s="609">
        <v>871.86</v>
      </c>
      <c r="M306" s="602"/>
      <c r="N306" s="603"/>
      <c r="O306" s="519"/>
      <c r="P306" s="519"/>
      <c r="Q306" s="519"/>
      <c r="R306" s="519"/>
      <c r="S306" s="519"/>
      <c r="T306" s="519"/>
      <c r="U306" s="519"/>
      <c r="V306" s="519"/>
      <c r="W306" s="519"/>
      <c r="X306" s="519"/>
      <c r="Y306" s="519"/>
      <c r="Z306" s="519"/>
      <c r="AA306" s="519"/>
      <c r="AB306" s="519"/>
      <c r="AC306" s="519"/>
      <c r="AD306" s="519"/>
      <c r="AE306" s="519"/>
      <c r="AF306" s="554"/>
      <c r="AG306" s="562"/>
      <c r="AH306" s="519"/>
      <c r="AI306" s="519"/>
      <c r="AJ306" s="519"/>
      <c r="AK306" s="562"/>
      <c r="AL306" s="562"/>
      <c r="AM306" s="518" t="s">
        <v>99</v>
      </c>
      <c r="AN306" s="562"/>
      <c r="AO306" s="519"/>
      <c r="AP306" s="420"/>
      <c r="AQ306" s="420"/>
      <c r="AR306" s="420"/>
      <c r="AS306" s="420"/>
      <c r="AT306" s="420"/>
      <c r="AU306" s="420"/>
    </row>
    <row r="307" spans="1:47" s="149" customFormat="1" ht="16.5" customHeight="1" x14ac:dyDescent="0.25">
      <c r="A307" s="600"/>
      <c r="B307" s="564"/>
      <c r="C307" s="853" t="s">
        <v>100</v>
      </c>
      <c r="D307" s="853"/>
      <c r="E307" s="853"/>
      <c r="F307" s="853"/>
      <c r="G307" s="853"/>
      <c r="H307" s="853"/>
      <c r="I307" s="853"/>
      <c r="J307" s="853"/>
      <c r="K307" s="853"/>
      <c r="L307" s="604"/>
      <c r="M307" s="602"/>
      <c r="N307" s="603"/>
      <c r="O307" s="519"/>
      <c r="P307" s="519"/>
      <c r="Q307" s="519"/>
      <c r="R307" s="519"/>
      <c r="S307" s="519"/>
      <c r="T307" s="519"/>
      <c r="U307" s="519"/>
      <c r="V307" s="519"/>
      <c r="W307" s="519"/>
      <c r="X307" s="519"/>
      <c r="Y307" s="519"/>
      <c r="Z307" s="519"/>
      <c r="AA307" s="519"/>
      <c r="AB307" s="519"/>
      <c r="AC307" s="519"/>
      <c r="AD307" s="519"/>
      <c r="AE307" s="519"/>
      <c r="AF307" s="554"/>
      <c r="AG307" s="562"/>
      <c r="AH307" s="519"/>
      <c r="AI307" s="519"/>
      <c r="AJ307" s="519"/>
      <c r="AK307" s="562"/>
      <c r="AL307" s="562"/>
      <c r="AM307" s="518" t="s">
        <v>100</v>
      </c>
      <c r="AN307" s="562"/>
      <c r="AO307" s="519"/>
      <c r="AP307" s="514"/>
      <c r="AQ307" s="514"/>
      <c r="AR307" s="514"/>
      <c r="AS307" s="514"/>
      <c r="AT307" s="514"/>
      <c r="AU307" s="514"/>
    </row>
    <row r="308" spans="1:47" s="8" customFormat="1" ht="19.5" customHeight="1" x14ac:dyDescent="0.25">
      <c r="A308" s="600"/>
      <c r="B308" s="564"/>
      <c r="C308" s="853" t="s">
        <v>101</v>
      </c>
      <c r="D308" s="853"/>
      <c r="E308" s="853"/>
      <c r="F308" s="853"/>
      <c r="G308" s="853"/>
      <c r="H308" s="853"/>
      <c r="I308" s="853"/>
      <c r="J308" s="853"/>
      <c r="K308" s="853"/>
      <c r="L308" s="609">
        <v>871.86</v>
      </c>
      <c r="M308" s="602"/>
      <c r="N308" s="603"/>
      <c r="O308" s="519"/>
      <c r="P308" s="519"/>
      <c r="Q308" s="519"/>
      <c r="R308" s="519"/>
      <c r="S308" s="519"/>
      <c r="T308" s="519"/>
      <c r="U308" s="519"/>
      <c r="V308" s="519"/>
      <c r="W308" s="519"/>
      <c r="X308" s="519"/>
      <c r="Y308" s="519"/>
      <c r="Z308" s="519"/>
      <c r="AA308" s="519"/>
      <c r="AB308" s="519"/>
      <c r="AC308" s="519"/>
      <c r="AD308" s="519"/>
      <c r="AE308" s="519"/>
      <c r="AF308" s="554"/>
      <c r="AG308" s="562"/>
      <c r="AH308" s="519"/>
      <c r="AI308" s="519"/>
      <c r="AJ308" s="519"/>
      <c r="AK308" s="562"/>
      <c r="AL308" s="562"/>
      <c r="AM308" s="518" t="s">
        <v>101</v>
      </c>
      <c r="AN308" s="562"/>
      <c r="AO308" s="519"/>
      <c r="AP308" s="420"/>
      <c r="AQ308" s="420"/>
      <c r="AR308" s="420"/>
      <c r="AS308" s="420"/>
      <c r="AT308" s="420"/>
      <c r="AU308" s="420"/>
    </row>
    <row r="309" spans="1:47" s="4" customFormat="1" ht="22.5" customHeight="1" x14ac:dyDescent="0.25">
      <c r="A309" s="600"/>
      <c r="B309" s="564"/>
      <c r="C309" s="853" t="s">
        <v>759</v>
      </c>
      <c r="D309" s="853"/>
      <c r="E309" s="853"/>
      <c r="F309" s="853"/>
      <c r="G309" s="853"/>
      <c r="H309" s="853"/>
      <c r="I309" s="853"/>
      <c r="J309" s="853"/>
      <c r="K309" s="853"/>
      <c r="L309" s="601">
        <v>1830.91</v>
      </c>
      <c r="M309" s="602"/>
      <c r="N309" s="603"/>
      <c r="O309" s="519"/>
      <c r="P309" s="519"/>
      <c r="Q309" s="519"/>
      <c r="R309" s="519"/>
      <c r="S309" s="519"/>
      <c r="T309" s="519"/>
      <c r="U309" s="519"/>
      <c r="V309" s="519"/>
      <c r="W309" s="519"/>
      <c r="X309" s="519"/>
      <c r="Y309" s="519"/>
      <c r="Z309" s="519"/>
      <c r="AA309" s="519"/>
      <c r="AB309" s="519"/>
      <c r="AC309" s="519"/>
      <c r="AD309" s="519"/>
      <c r="AE309" s="519"/>
      <c r="AF309" s="554"/>
      <c r="AG309" s="562"/>
      <c r="AH309" s="519"/>
      <c r="AI309" s="519"/>
      <c r="AJ309" s="519"/>
      <c r="AK309" s="562"/>
      <c r="AL309" s="562"/>
      <c r="AM309" s="518" t="s">
        <v>759</v>
      </c>
      <c r="AN309" s="562"/>
      <c r="AO309" s="519"/>
      <c r="AP309" s="412"/>
      <c r="AQ309" s="412"/>
      <c r="AR309" s="412"/>
      <c r="AS309" s="412"/>
      <c r="AT309" s="412"/>
      <c r="AU309" s="412"/>
    </row>
    <row r="310" spans="1:47" s="4" customFormat="1" ht="12.75" customHeight="1" x14ac:dyDescent="0.25">
      <c r="A310" s="600"/>
      <c r="B310" s="564"/>
      <c r="C310" s="853" t="s">
        <v>760</v>
      </c>
      <c r="D310" s="853"/>
      <c r="E310" s="853"/>
      <c r="F310" s="853"/>
      <c r="G310" s="853"/>
      <c r="H310" s="853"/>
      <c r="I310" s="853"/>
      <c r="J310" s="853"/>
      <c r="K310" s="853"/>
      <c r="L310" s="601">
        <v>1830.91</v>
      </c>
      <c r="M310" s="602"/>
      <c r="N310" s="603"/>
      <c r="O310" s="519"/>
      <c r="P310" s="519"/>
      <c r="Q310" s="519"/>
      <c r="R310" s="519"/>
      <c r="S310" s="519"/>
      <c r="T310" s="519"/>
      <c r="U310" s="519"/>
      <c r="V310" s="519"/>
      <c r="W310" s="519"/>
      <c r="X310" s="519"/>
      <c r="Y310" s="519"/>
      <c r="Z310" s="519"/>
      <c r="AA310" s="519"/>
      <c r="AB310" s="519"/>
      <c r="AC310" s="519"/>
      <c r="AD310" s="519"/>
      <c r="AE310" s="519"/>
      <c r="AF310" s="554"/>
      <c r="AG310" s="562"/>
      <c r="AH310" s="519"/>
      <c r="AI310" s="519"/>
      <c r="AJ310" s="519"/>
      <c r="AK310" s="562"/>
      <c r="AL310" s="562"/>
      <c r="AM310" s="518" t="s">
        <v>760</v>
      </c>
      <c r="AN310" s="562"/>
      <c r="AO310" s="519"/>
      <c r="AP310" s="412"/>
      <c r="AQ310" s="412"/>
      <c r="AR310" s="412"/>
      <c r="AS310" s="412"/>
      <c r="AT310" s="412"/>
      <c r="AU310" s="412"/>
    </row>
    <row r="311" spans="1:47" s="4" customFormat="1" ht="12.75" customHeight="1" x14ac:dyDescent="0.25">
      <c r="A311" s="600"/>
      <c r="B311" s="564"/>
      <c r="C311" s="853" t="s">
        <v>229</v>
      </c>
      <c r="D311" s="853"/>
      <c r="E311" s="853"/>
      <c r="F311" s="853"/>
      <c r="G311" s="853"/>
      <c r="H311" s="853"/>
      <c r="I311" s="853"/>
      <c r="J311" s="853"/>
      <c r="K311" s="853"/>
      <c r="L311" s="604"/>
      <c r="M311" s="602"/>
      <c r="N311" s="603"/>
      <c r="O311" s="519"/>
      <c r="P311" s="519"/>
      <c r="Q311" s="519"/>
      <c r="R311" s="519"/>
      <c r="S311" s="519"/>
      <c r="T311" s="519"/>
      <c r="U311" s="519"/>
      <c r="V311" s="519"/>
      <c r="W311" s="519"/>
      <c r="X311" s="519"/>
      <c r="Y311" s="519"/>
      <c r="Z311" s="519"/>
      <c r="AA311" s="519"/>
      <c r="AB311" s="519"/>
      <c r="AC311" s="519"/>
      <c r="AD311" s="519"/>
      <c r="AE311" s="519"/>
      <c r="AF311" s="554"/>
      <c r="AG311" s="562"/>
      <c r="AH311" s="519"/>
      <c r="AI311" s="519"/>
      <c r="AJ311" s="519"/>
      <c r="AK311" s="562"/>
      <c r="AL311" s="562"/>
      <c r="AM311" s="518" t="s">
        <v>229</v>
      </c>
      <c r="AN311" s="562"/>
      <c r="AO311" s="519"/>
      <c r="AP311" s="412"/>
      <c r="AQ311" s="412"/>
      <c r="AR311" s="412"/>
      <c r="AS311" s="412"/>
      <c r="AT311" s="412"/>
      <c r="AU311" s="412"/>
    </row>
    <row r="312" spans="1:47" s="4" customFormat="1" ht="19.5" customHeight="1" x14ac:dyDescent="0.25">
      <c r="A312" s="600"/>
      <c r="B312" s="564"/>
      <c r="C312" s="853" t="s">
        <v>230</v>
      </c>
      <c r="D312" s="853"/>
      <c r="E312" s="853"/>
      <c r="F312" s="853"/>
      <c r="G312" s="853"/>
      <c r="H312" s="853"/>
      <c r="I312" s="853"/>
      <c r="J312" s="853"/>
      <c r="K312" s="853"/>
      <c r="L312" s="609">
        <v>871.86</v>
      </c>
      <c r="M312" s="602"/>
      <c r="N312" s="603"/>
      <c r="O312" s="519"/>
      <c r="P312" s="519"/>
      <c r="Q312" s="519"/>
      <c r="R312" s="519"/>
      <c r="S312" s="519"/>
      <c r="T312" s="519"/>
      <c r="U312" s="519"/>
      <c r="V312" s="519"/>
      <c r="W312" s="519"/>
      <c r="X312" s="519"/>
      <c r="Y312" s="519"/>
      <c r="Z312" s="519"/>
      <c r="AA312" s="519"/>
      <c r="AB312" s="519"/>
      <c r="AC312" s="519"/>
      <c r="AD312" s="519"/>
      <c r="AE312" s="519"/>
      <c r="AF312" s="554"/>
      <c r="AG312" s="562"/>
      <c r="AH312" s="519"/>
      <c r="AI312" s="519"/>
      <c r="AJ312" s="519"/>
      <c r="AK312" s="562"/>
      <c r="AL312" s="562"/>
      <c r="AM312" s="518" t="s">
        <v>230</v>
      </c>
      <c r="AN312" s="562"/>
      <c r="AO312" s="519"/>
      <c r="AP312" s="412"/>
      <c r="AQ312" s="412"/>
      <c r="AR312" s="412"/>
      <c r="AS312" s="412"/>
      <c r="AT312" s="412"/>
      <c r="AU312" s="412"/>
    </row>
    <row r="313" spans="1:47" s="4" customFormat="1" ht="15" x14ac:dyDescent="0.25">
      <c r="A313" s="600"/>
      <c r="B313" s="564"/>
      <c r="C313" s="853" t="s">
        <v>234</v>
      </c>
      <c r="D313" s="853"/>
      <c r="E313" s="853"/>
      <c r="F313" s="853"/>
      <c r="G313" s="853"/>
      <c r="H313" s="853"/>
      <c r="I313" s="853"/>
      <c r="J313" s="853"/>
      <c r="K313" s="853"/>
      <c r="L313" s="609">
        <v>645.17999999999995</v>
      </c>
      <c r="M313" s="602"/>
      <c r="N313" s="603"/>
      <c r="O313" s="519"/>
      <c r="P313" s="519"/>
      <c r="Q313" s="519"/>
      <c r="R313" s="519"/>
      <c r="S313" s="519"/>
      <c r="T313" s="519"/>
      <c r="U313" s="519"/>
      <c r="V313" s="519"/>
      <c r="W313" s="519"/>
      <c r="X313" s="519"/>
      <c r="Y313" s="519"/>
      <c r="Z313" s="519"/>
      <c r="AA313" s="519"/>
      <c r="AB313" s="519"/>
      <c r="AC313" s="519"/>
      <c r="AD313" s="519"/>
      <c r="AE313" s="519"/>
      <c r="AF313" s="554"/>
      <c r="AG313" s="562"/>
      <c r="AH313" s="519"/>
      <c r="AI313" s="519"/>
      <c r="AJ313" s="519"/>
      <c r="AK313" s="562"/>
      <c r="AL313" s="562"/>
      <c r="AM313" s="518" t="s">
        <v>234</v>
      </c>
      <c r="AN313" s="562"/>
      <c r="AO313" s="519"/>
      <c r="AP313" s="412"/>
      <c r="AQ313" s="412"/>
      <c r="AR313" s="412"/>
      <c r="AS313" s="412"/>
      <c r="AT313" s="412"/>
      <c r="AU313" s="412"/>
    </row>
    <row r="314" spans="1:47" ht="11.25" customHeight="1" x14ac:dyDescent="0.25">
      <c r="A314" s="600"/>
      <c r="B314" s="564"/>
      <c r="C314" s="853" t="s">
        <v>235</v>
      </c>
      <c r="D314" s="853"/>
      <c r="E314" s="853"/>
      <c r="F314" s="853"/>
      <c r="G314" s="853"/>
      <c r="H314" s="853"/>
      <c r="I314" s="853"/>
      <c r="J314" s="853"/>
      <c r="K314" s="853"/>
      <c r="L314" s="609">
        <v>313.87</v>
      </c>
      <c r="M314" s="602"/>
      <c r="N314" s="603"/>
      <c r="O314" s="519"/>
      <c r="P314" s="519"/>
      <c r="Q314" s="519"/>
      <c r="R314" s="519"/>
      <c r="S314" s="519"/>
      <c r="T314" s="519"/>
      <c r="U314" s="519"/>
      <c r="V314" s="519"/>
      <c r="W314" s="519"/>
      <c r="X314" s="519"/>
      <c r="Y314" s="519"/>
      <c r="Z314" s="519"/>
      <c r="AA314" s="519"/>
      <c r="AB314" s="519"/>
      <c r="AC314" s="519"/>
      <c r="AD314" s="519"/>
      <c r="AE314" s="519"/>
      <c r="AF314" s="554"/>
      <c r="AG314" s="562"/>
      <c r="AH314" s="519"/>
      <c r="AI314" s="519"/>
      <c r="AJ314" s="519"/>
      <c r="AK314" s="562"/>
      <c r="AL314" s="562"/>
      <c r="AM314" s="518" t="s">
        <v>235</v>
      </c>
      <c r="AN314" s="562"/>
      <c r="AO314" s="519"/>
      <c r="AP314" s="411"/>
      <c r="AQ314" s="411"/>
      <c r="AR314" s="411"/>
      <c r="AS314" s="411"/>
      <c r="AT314" s="411"/>
      <c r="AU314" s="411"/>
    </row>
    <row r="315" spans="1:47" ht="11.25" customHeight="1" x14ac:dyDescent="0.25">
      <c r="A315" s="600"/>
      <c r="B315" s="564"/>
      <c r="C315" s="853" t="s">
        <v>110</v>
      </c>
      <c r="D315" s="853"/>
      <c r="E315" s="853"/>
      <c r="F315" s="853"/>
      <c r="G315" s="853"/>
      <c r="H315" s="853"/>
      <c r="I315" s="853"/>
      <c r="J315" s="853"/>
      <c r="K315" s="853"/>
      <c r="L315" s="609">
        <v>871.86</v>
      </c>
      <c r="M315" s="602"/>
      <c r="N315" s="603"/>
      <c r="O315" s="519"/>
      <c r="P315" s="519"/>
      <c r="Q315" s="519"/>
      <c r="R315" s="519"/>
      <c r="S315" s="519"/>
      <c r="T315" s="519"/>
      <c r="U315" s="519"/>
      <c r="V315" s="519"/>
      <c r="W315" s="519"/>
      <c r="X315" s="519"/>
      <c r="Y315" s="519"/>
      <c r="Z315" s="519"/>
      <c r="AA315" s="519"/>
      <c r="AB315" s="519"/>
      <c r="AC315" s="519"/>
      <c r="AD315" s="519"/>
      <c r="AE315" s="519"/>
      <c r="AF315" s="554"/>
      <c r="AG315" s="562"/>
      <c r="AH315" s="519"/>
      <c r="AI315" s="519"/>
      <c r="AJ315" s="519"/>
      <c r="AK315" s="562"/>
      <c r="AL315" s="562"/>
      <c r="AM315" s="518" t="s">
        <v>110</v>
      </c>
      <c r="AN315" s="562"/>
      <c r="AO315" s="519"/>
      <c r="AP315" s="411"/>
      <c r="AQ315" s="411"/>
      <c r="AR315" s="411"/>
      <c r="AS315" s="411"/>
      <c r="AT315" s="411"/>
      <c r="AU315" s="411"/>
    </row>
    <row r="316" spans="1:47" ht="11.25" customHeight="1" x14ac:dyDescent="0.25">
      <c r="A316" s="600"/>
      <c r="B316" s="564"/>
      <c r="C316" s="853" t="s">
        <v>111</v>
      </c>
      <c r="D316" s="853"/>
      <c r="E316" s="853"/>
      <c r="F316" s="853"/>
      <c r="G316" s="853"/>
      <c r="H316" s="853"/>
      <c r="I316" s="853"/>
      <c r="J316" s="853"/>
      <c r="K316" s="853"/>
      <c r="L316" s="609">
        <v>645.17999999999995</v>
      </c>
      <c r="M316" s="602"/>
      <c r="N316" s="603"/>
      <c r="O316" s="519"/>
      <c r="P316" s="519"/>
      <c r="Q316" s="519"/>
      <c r="R316" s="519"/>
      <c r="S316" s="519"/>
      <c r="T316" s="519"/>
      <c r="U316" s="519"/>
      <c r="V316" s="519"/>
      <c r="W316" s="519"/>
      <c r="X316" s="519"/>
      <c r="Y316" s="519"/>
      <c r="Z316" s="519"/>
      <c r="AA316" s="519"/>
      <c r="AB316" s="519"/>
      <c r="AC316" s="519"/>
      <c r="AD316" s="519"/>
      <c r="AE316" s="519"/>
      <c r="AF316" s="554"/>
      <c r="AG316" s="562"/>
      <c r="AH316" s="519"/>
      <c r="AI316" s="519"/>
      <c r="AJ316" s="519"/>
      <c r="AK316" s="562"/>
      <c r="AL316" s="562"/>
      <c r="AM316" s="518" t="s">
        <v>111</v>
      </c>
      <c r="AN316" s="562"/>
      <c r="AO316" s="519"/>
      <c r="AP316" s="411"/>
      <c r="AQ316" s="411"/>
      <c r="AR316" s="411"/>
      <c r="AS316" s="411"/>
      <c r="AT316" s="411"/>
      <c r="AU316" s="411"/>
    </row>
    <row r="317" spans="1:47" ht="11.25" customHeight="1" x14ac:dyDescent="0.25">
      <c r="A317" s="600"/>
      <c r="B317" s="564"/>
      <c r="C317" s="853" t="s">
        <v>112</v>
      </c>
      <c r="D317" s="853"/>
      <c r="E317" s="853"/>
      <c r="F317" s="853"/>
      <c r="G317" s="853"/>
      <c r="H317" s="853"/>
      <c r="I317" s="853"/>
      <c r="J317" s="853"/>
      <c r="K317" s="853"/>
      <c r="L317" s="609">
        <v>313.87</v>
      </c>
      <c r="M317" s="602"/>
      <c r="N317" s="603"/>
      <c r="O317" s="519"/>
      <c r="P317" s="519"/>
      <c r="Q317" s="519"/>
      <c r="R317" s="519"/>
      <c r="S317" s="519"/>
      <c r="T317" s="519"/>
      <c r="U317" s="519"/>
      <c r="V317" s="519"/>
      <c r="W317" s="519"/>
      <c r="X317" s="519"/>
      <c r="Y317" s="519"/>
      <c r="Z317" s="519"/>
      <c r="AA317" s="519"/>
      <c r="AB317" s="519"/>
      <c r="AC317" s="519"/>
      <c r="AD317" s="519"/>
      <c r="AE317" s="519"/>
      <c r="AF317" s="554"/>
      <c r="AG317" s="562"/>
      <c r="AH317" s="519"/>
      <c r="AI317" s="519"/>
      <c r="AJ317" s="519"/>
      <c r="AK317" s="562"/>
      <c r="AL317" s="562"/>
      <c r="AM317" s="518" t="s">
        <v>112</v>
      </c>
      <c r="AN317" s="562"/>
      <c r="AO317" s="519"/>
      <c r="AP317" s="411"/>
      <c r="AQ317" s="411"/>
      <c r="AR317" s="411"/>
      <c r="AS317" s="411"/>
      <c r="AT317" s="411"/>
      <c r="AU317" s="411"/>
    </row>
    <row r="318" spans="1:47" ht="11.25" customHeight="1" x14ac:dyDescent="0.25">
      <c r="A318" s="600"/>
      <c r="B318" s="605"/>
      <c r="C318" s="861" t="s">
        <v>1651</v>
      </c>
      <c r="D318" s="861"/>
      <c r="E318" s="861"/>
      <c r="F318" s="861"/>
      <c r="G318" s="861"/>
      <c r="H318" s="861"/>
      <c r="I318" s="861"/>
      <c r="J318" s="861"/>
      <c r="K318" s="861"/>
      <c r="L318" s="606">
        <v>1830.91</v>
      </c>
      <c r="M318" s="607"/>
      <c r="N318" s="608"/>
      <c r="O318" s="519"/>
      <c r="P318" s="519"/>
      <c r="Q318" s="519"/>
      <c r="R318" s="519"/>
      <c r="S318" s="519"/>
      <c r="T318" s="519"/>
      <c r="U318" s="519"/>
      <c r="V318" s="519"/>
      <c r="W318" s="519"/>
      <c r="X318" s="519"/>
      <c r="Y318" s="519"/>
      <c r="Z318" s="519"/>
      <c r="AA318" s="519"/>
      <c r="AB318" s="519"/>
      <c r="AC318" s="519"/>
      <c r="AD318" s="519"/>
      <c r="AE318" s="519"/>
      <c r="AF318" s="554"/>
      <c r="AG318" s="562"/>
      <c r="AH318" s="519"/>
      <c r="AI318" s="519"/>
      <c r="AJ318" s="519"/>
      <c r="AK318" s="562"/>
      <c r="AL318" s="562"/>
      <c r="AM318" s="519"/>
      <c r="AN318" s="562" t="s">
        <v>1651</v>
      </c>
      <c r="AO318" s="519"/>
      <c r="AP318" s="411"/>
      <c r="AQ318" s="411"/>
      <c r="AR318" s="411"/>
      <c r="AS318" s="411"/>
      <c r="AT318" s="411"/>
      <c r="AU318" s="411"/>
    </row>
    <row r="319" spans="1:47" ht="11.25" customHeight="1" x14ac:dyDescent="0.25">
      <c r="A319" s="519"/>
      <c r="B319" s="610"/>
      <c r="C319" s="610"/>
      <c r="D319" s="610"/>
      <c r="E319" s="610"/>
      <c r="F319" s="610"/>
      <c r="G319" s="610"/>
      <c r="H319" s="610"/>
      <c r="I319" s="610"/>
      <c r="J319" s="610"/>
      <c r="K319" s="610"/>
      <c r="L319" s="611"/>
      <c r="M319" s="611"/>
      <c r="N319" s="611"/>
      <c r="O319" s="519"/>
      <c r="P319" s="519"/>
      <c r="Q319" s="519"/>
      <c r="R319" s="612"/>
      <c r="S319" s="519"/>
      <c r="T319" s="519"/>
      <c r="U319" s="519"/>
      <c r="V319" s="519"/>
      <c r="W319" s="519"/>
      <c r="X319" s="519"/>
      <c r="Y319" s="519"/>
      <c r="Z319" s="519"/>
      <c r="AA319" s="519"/>
      <c r="AB319" s="519"/>
      <c r="AC319" s="519"/>
      <c r="AD319" s="519"/>
      <c r="AE319" s="519"/>
      <c r="AF319" s="519"/>
      <c r="AG319" s="519"/>
      <c r="AH319" s="519"/>
      <c r="AI319" s="519"/>
      <c r="AJ319" s="519"/>
      <c r="AK319" s="519"/>
      <c r="AL319" s="519"/>
      <c r="AM319" s="519"/>
      <c r="AN319" s="519"/>
      <c r="AO319" s="519"/>
      <c r="AP319" s="411"/>
      <c r="AQ319" s="411"/>
      <c r="AR319" s="411"/>
      <c r="AS319" s="411"/>
      <c r="AT319" s="411"/>
      <c r="AU319" s="411"/>
    </row>
    <row r="320" spans="1:47" ht="11.25" customHeight="1" x14ac:dyDescent="0.25">
      <c r="A320" s="595"/>
      <c r="B320" s="596"/>
      <c r="C320" s="847" t="s">
        <v>362</v>
      </c>
      <c r="D320" s="847"/>
      <c r="E320" s="847"/>
      <c r="F320" s="847"/>
      <c r="G320" s="847"/>
      <c r="H320" s="847"/>
      <c r="I320" s="847"/>
      <c r="J320" s="847"/>
      <c r="K320" s="847"/>
      <c r="L320" s="597"/>
      <c r="M320" s="598"/>
      <c r="N320" s="599"/>
      <c r="O320" s="519"/>
      <c r="P320" s="519"/>
      <c r="Q320" s="519"/>
      <c r="R320" s="519"/>
      <c r="S320" s="519"/>
      <c r="T320" s="519"/>
      <c r="U320" s="519"/>
      <c r="V320" s="519"/>
      <c r="W320" s="519"/>
      <c r="X320" s="519"/>
      <c r="Y320" s="519"/>
      <c r="Z320" s="519"/>
      <c r="AA320" s="519"/>
      <c r="AB320" s="519"/>
      <c r="AC320" s="519"/>
      <c r="AD320" s="519"/>
      <c r="AE320" s="519"/>
      <c r="AF320" s="519"/>
      <c r="AG320" s="519"/>
      <c r="AH320" s="519"/>
      <c r="AI320" s="519"/>
      <c r="AJ320" s="519"/>
      <c r="AK320" s="519"/>
      <c r="AL320" s="519"/>
      <c r="AM320" s="519"/>
      <c r="AN320" s="519"/>
      <c r="AO320" s="562" t="s">
        <v>362</v>
      </c>
      <c r="AP320" s="411"/>
      <c r="AQ320" s="411"/>
      <c r="AR320" s="411"/>
      <c r="AS320" s="411"/>
      <c r="AT320" s="411"/>
      <c r="AU320" s="411"/>
    </row>
    <row r="321" spans="1:47" ht="11.25" customHeight="1" x14ac:dyDescent="0.25">
      <c r="A321" s="600"/>
      <c r="B321" s="564"/>
      <c r="C321" s="853" t="s">
        <v>99</v>
      </c>
      <c r="D321" s="853"/>
      <c r="E321" s="853"/>
      <c r="F321" s="853"/>
      <c r="G321" s="853"/>
      <c r="H321" s="853"/>
      <c r="I321" s="853"/>
      <c r="J321" s="853"/>
      <c r="K321" s="853"/>
      <c r="L321" s="601">
        <v>8727.74</v>
      </c>
      <c r="M321" s="602"/>
      <c r="N321" s="613">
        <v>309136.56</v>
      </c>
      <c r="O321" s="519"/>
      <c r="P321" s="519"/>
      <c r="Q321" s="519"/>
      <c r="R321" s="519"/>
      <c r="S321" s="519"/>
      <c r="T321" s="519"/>
      <c r="U321" s="519"/>
      <c r="V321" s="519"/>
      <c r="W321" s="519"/>
      <c r="X321" s="519"/>
      <c r="Y321" s="519"/>
      <c r="Z321" s="519"/>
      <c r="AA321" s="519"/>
      <c r="AB321" s="519"/>
      <c r="AC321" s="519"/>
      <c r="AD321" s="519"/>
      <c r="AE321" s="519"/>
      <c r="AF321" s="519"/>
      <c r="AG321" s="519"/>
      <c r="AH321" s="519"/>
      <c r="AI321" s="519"/>
      <c r="AJ321" s="519"/>
      <c r="AK321" s="519"/>
      <c r="AL321" s="519"/>
      <c r="AM321" s="519"/>
      <c r="AN321" s="519"/>
      <c r="AO321" s="562"/>
      <c r="AP321" s="518" t="s">
        <v>99</v>
      </c>
      <c r="AQ321" s="519"/>
      <c r="AR321" s="519"/>
      <c r="AS321" s="519"/>
      <c r="AT321" s="519"/>
      <c r="AU321" s="519"/>
    </row>
    <row r="322" spans="1:47" ht="11.25" customHeight="1" x14ac:dyDescent="0.25">
      <c r="A322" s="600"/>
      <c r="B322" s="564"/>
      <c r="C322" s="853" t="s">
        <v>100</v>
      </c>
      <c r="D322" s="853"/>
      <c r="E322" s="853"/>
      <c r="F322" s="853"/>
      <c r="G322" s="853"/>
      <c r="H322" s="853"/>
      <c r="I322" s="853"/>
      <c r="J322" s="853"/>
      <c r="K322" s="853"/>
      <c r="L322" s="604"/>
      <c r="M322" s="602"/>
      <c r="N322" s="603"/>
      <c r="O322" s="519"/>
      <c r="P322" s="519"/>
      <c r="Q322" s="519"/>
      <c r="R322" s="519"/>
      <c r="S322" s="519"/>
      <c r="T322" s="519"/>
      <c r="U322" s="519"/>
      <c r="V322" s="519"/>
      <c r="W322" s="519"/>
      <c r="X322" s="519"/>
      <c r="Y322" s="519"/>
      <c r="Z322" s="519"/>
      <c r="AA322" s="519"/>
      <c r="AB322" s="519"/>
      <c r="AC322" s="519"/>
      <c r="AD322" s="519"/>
      <c r="AE322" s="519"/>
      <c r="AF322" s="519"/>
      <c r="AG322" s="519"/>
      <c r="AH322" s="519"/>
      <c r="AI322" s="519"/>
      <c r="AJ322" s="519"/>
      <c r="AK322" s="519"/>
      <c r="AL322" s="519"/>
      <c r="AM322" s="519"/>
      <c r="AN322" s="519"/>
      <c r="AO322" s="562"/>
      <c r="AP322" s="518" t="s">
        <v>100</v>
      </c>
      <c r="AQ322" s="519"/>
      <c r="AR322" s="519"/>
      <c r="AS322" s="519"/>
      <c r="AT322" s="519"/>
      <c r="AU322" s="519"/>
    </row>
    <row r="323" spans="1:47" ht="11.25" customHeight="1" x14ac:dyDescent="0.25">
      <c r="A323" s="600"/>
      <c r="B323" s="564"/>
      <c r="C323" s="853" t="s">
        <v>101</v>
      </c>
      <c r="D323" s="853"/>
      <c r="E323" s="853"/>
      <c r="F323" s="853"/>
      <c r="G323" s="853"/>
      <c r="H323" s="853"/>
      <c r="I323" s="853"/>
      <c r="J323" s="853"/>
      <c r="K323" s="853"/>
      <c r="L323" s="601">
        <v>8727.74</v>
      </c>
      <c r="M323" s="602"/>
      <c r="N323" s="613">
        <v>309136.56</v>
      </c>
      <c r="O323" s="519"/>
      <c r="P323" s="519"/>
      <c r="Q323" s="519"/>
      <c r="R323" s="519"/>
      <c r="S323" s="519"/>
      <c r="T323" s="519"/>
      <c r="U323" s="519"/>
      <c r="V323" s="519"/>
      <c r="W323" s="519"/>
      <c r="X323" s="519"/>
      <c r="Y323" s="519"/>
      <c r="Z323" s="519"/>
      <c r="AA323" s="519"/>
      <c r="AB323" s="519"/>
      <c r="AC323" s="519"/>
      <c r="AD323" s="519"/>
      <c r="AE323" s="519"/>
      <c r="AF323" s="519"/>
      <c r="AG323" s="519"/>
      <c r="AH323" s="519"/>
      <c r="AI323" s="519"/>
      <c r="AJ323" s="519"/>
      <c r="AK323" s="519"/>
      <c r="AL323" s="519"/>
      <c r="AM323" s="519"/>
      <c r="AN323" s="519"/>
      <c r="AO323" s="562"/>
      <c r="AP323" s="518" t="s">
        <v>101</v>
      </c>
      <c r="AQ323" s="519"/>
      <c r="AR323" s="519"/>
      <c r="AS323" s="519"/>
      <c r="AT323" s="519"/>
      <c r="AU323" s="519"/>
    </row>
    <row r="324" spans="1:47" ht="11.25" customHeight="1" x14ac:dyDescent="0.25">
      <c r="A324" s="600"/>
      <c r="B324" s="564"/>
      <c r="C324" s="853" t="s">
        <v>759</v>
      </c>
      <c r="D324" s="853"/>
      <c r="E324" s="853"/>
      <c r="F324" s="853"/>
      <c r="G324" s="853"/>
      <c r="H324" s="853"/>
      <c r="I324" s="853"/>
      <c r="J324" s="853"/>
      <c r="K324" s="853"/>
      <c r="L324" s="601">
        <v>18328.27</v>
      </c>
      <c r="M324" s="602"/>
      <c r="N324" s="613">
        <v>649186.78</v>
      </c>
      <c r="O324" s="519"/>
      <c r="P324" s="519"/>
      <c r="Q324" s="519"/>
      <c r="R324" s="519"/>
      <c r="S324" s="519"/>
      <c r="T324" s="519"/>
      <c r="U324" s="519"/>
      <c r="V324" s="519"/>
      <c r="W324" s="519"/>
      <c r="X324" s="519"/>
      <c r="Y324" s="519"/>
      <c r="Z324" s="519"/>
      <c r="AA324" s="519"/>
      <c r="AB324" s="519"/>
      <c r="AC324" s="519"/>
      <c r="AD324" s="519"/>
      <c r="AE324" s="519"/>
      <c r="AF324" s="519"/>
      <c r="AG324" s="519"/>
      <c r="AH324" s="519"/>
      <c r="AI324" s="519"/>
      <c r="AJ324" s="519"/>
      <c r="AK324" s="519"/>
      <c r="AL324" s="519"/>
      <c r="AM324" s="519"/>
      <c r="AN324" s="519"/>
      <c r="AO324" s="562"/>
      <c r="AP324" s="518" t="s">
        <v>759</v>
      </c>
      <c r="AQ324" s="519"/>
      <c r="AR324" s="519"/>
      <c r="AS324" s="519"/>
      <c r="AT324" s="519"/>
      <c r="AU324" s="519"/>
    </row>
    <row r="325" spans="1:47" ht="11.25" customHeight="1" x14ac:dyDescent="0.25">
      <c r="A325" s="600"/>
      <c r="B325" s="564"/>
      <c r="C325" s="853" t="s">
        <v>760</v>
      </c>
      <c r="D325" s="853"/>
      <c r="E325" s="853"/>
      <c r="F325" s="853"/>
      <c r="G325" s="853"/>
      <c r="H325" s="853"/>
      <c r="I325" s="853"/>
      <c r="J325" s="853"/>
      <c r="K325" s="853"/>
      <c r="L325" s="601">
        <v>18328.27</v>
      </c>
      <c r="M325" s="602"/>
      <c r="N325" s="613">
        <v>649186.78</v>
      </c>
      <c r="O325" s="519"/>
      <c r="P325" s="519"/>
      <c r="Q325" s="519"/>
      <c r="R325" s="519"/>
      <c r="S325" s="519"/>
      <c r="T325" s="519"/>
      <c r="U325" s="519"/>
      <c r="V325" s="519"/>
      <c r="W325" s="519"/>
      <c r="X325" s="519"/>
      <c r="Y325" s="519"/>
      <c r="Z325" s="519"/>
      <c r="AA325" s="519"/>
      <c r="AB325" s="519"/>
      <c r="AC325" s="519"/>
      <c r="AD325" s="519"/>
      <c r="AE325" s="519"/>
      <c r="AF325" s="519"/>
      <c r="AG325" s="519"/>
      <c r="AH325" s="519"/>
      <c r="AI325" s="519"/>
      <c r="AJ325" s="519"/>
      <c r="AK325" s="519"/>
      <c r="AL325" s="519"/>
      <c r="AM325" s="519"/>
      <c r="AN325" s="519"/>
      <c r="AO325" s="562"/>
      <c r="AP325" s="518" t="s">
        <v>760</v>
      </c>
      <c r="AQ325" s="519"/>
      <c r="AR325" s="519"/>
      <c r="AS325" s="519"/>
      <c r="AT325" s="519"/>
      <c r="AU325" s="519"/>
    </row>
    <row r="326" spans="1:47" ht="11.25" customHeight="1" x14ac:dyDescent="0.25">
      <c r="A326" s="600"/>
      <c r="B326" s="564"/>
      <c r="C326" s="853" t="s">
        <v>229</v>
      </c>
      <c r="D326" s="853"/>
      <c r="E326" s="853"/>
      <c r="F326" s="853"/>
      <c r="G326" s="853"/>
      <c r="H326" s="853"/>
      <c r="I326" s="853"/>
      <c r="J326" s="853"/>
      <c r="K326" s="853"/>
      <c r="L326" s="604"/>
      <c r="M326" s="602"/>
      <c r="N326" s="603"/>
      <c r="O326" s="519"/>
      <c r="P326" s="519"/>
      <c r="Q326" s="519"/>
      <c r="R326" s="519"/>
      <c r="S326" s="519"/>
      <c r="T326" s="519"/>
      <c r="U326" s="519"/>
      <c r="V326" s="519"/>
      <c r="W326" s="519"/>
      <c r="X326" s="519"/>
      <c r="Y326" s="519"/>
      <c r="Z326" s="519"/>
      <c r="AA326" s="519"/>
      <c r="AB326" s="519"/>
      <c r="AC326" s="519"/>
      <c r="AD326" s="519"/>
      <c r="AE326" s="519"/>
      <c r="AF326" s="519"/>
      <c r="AG326" s="519"/>
      <c r="AH326" s="519"/>
      <c r="AI326" s="519"/>
      <c r="AJ326" s="519"/>
      <c r="AK326" s="519"/>
      <c r="AL326" s="519"/>
      <c r="AM326" s="519"/>
      <c r="AN326" s="519"/>
      <c r="AO326" s="562"/>
      <c r="AP326" s="518" t="s">
        <v>229</v>
      </c>
      <c r="AQ326" s="519"/>
      <c r="AR326" s="519"/>
      <c r="AS326" s="519"/>
      <c r="AT326" s="519"/>
      <c r="AU326" s="519"/>
    </row>
    <row r="327" spans="1:47" ht="11.25" customHeight="1" x14ac:dyDescent="0.25">
      <c r="A327" s="600"/>
      <c r="B327" s="564"/>
      <c r="C327" s="853" t="s">
        <v>230</v>
      </c>
      <c r="D327" s="853"/>
      <c r="E327" s="853"/>
      <c r="F327" s="853"/>
      <c r="G327" s="853"/>
      <c r="H327" s="853"/>
      <c r="I327" s="853"/>
      <c r="J327" s="853"/>
      <c r="K327" s="853"/>
      <c r="L327" s="601">
        <v>8727.74</v>
      </c>
      <c r="M327" s="602"/>
      <c r="N327" s="613">
        <v>309136.56</v>
      </c>
      <c r="O327" s="519"/>
      <c r="P327" s="519"/>
      <c r="Q327" s="519"/>
      <c r="R327" s="519"/>
      <c r="S327" s="519"/>
      <c r="T327" s="519"/>
      <c r="U327" s="519"/>
      <c r="V327" s="519"/>
      <c r="W327" s="519"/>
      <c r="X327" s="519"/>
      <c r="Y327" s="519"/>
      <c r="Z327" s="519"/>
      <c r="AA327" s="519"/>
      <c r="AB327" s="519"/>
      <c r="AC327" s="519"/>
      <c r="AD327" s="519"/>
      <c r="AE327" s="519"/>
      <c r="AF327" s="519"/>
      <c r="AG327" s="519"/>
      <c r="AH327" s="519"/>
      <c r="AI327" s="519"/>
      <c r="AJ327" s="519"/>
      <c r="AK327" s="519"/>
      <c r="AL327" s="519"/>
      <c r="AM327" s="519"/>
      <c r="AN327" s="519"/>
      <c r="AO327" s="562"/>
      <c r="AP327" s="518" t="s">
        <v>230</v>
      </c>
      <c r="AQ327" s="519"/>
      <c r="AR327" s="519"/>
      <c r="AS327" s="519"/>
      <c r="AT327" s="519"/>
      <c r="AU327" s="519"/>
    </row>
    <row r="328" spans="1:47" ht="11.25" customHeight="1" x14ac:dyDescent="0.25">
      <c r="A328" s="600"/>
      <c r="B328" s="564"/>
      <c r="C328" s="853" t="s">
        <v>234</v>
      </c>
      <c r="D328" s="853"/>
      <c r="E328" s="853"/>
      <c r="F328" s="853"/>
      <c r="G328" s="853"/>
      <c r="H328" s="853"/>
      <c r="I328" s="853"/>
      <c r="J328" s="853"/>
      <c r="K328" s="853"/>
      <c r="L328" s="601">
        <v>6458.55</v>
      </c>
      <c r="M328" s="602"/>
      <c r="N328" s="613">
        <v>228761.08</v>
      </c>
      <c r="O328" s="519"/>
      <c r="P328" s="519"/>
      <c r="Q328" s="519"/>
      <c r="R328" s="519"/>
      <c r="S328" s="519"/>
      <c r="T328" s="519"/>
      <c r="U328" s="519"/>
      <c r="V328" s="519"/>
      <c r="W328" s="519"/>
      <c r="X328" s="519"/>
      <c r="Y328" s="519"/>
      <c r="Z328" s="519"/>
      <c r="AA328" s="519"/>
      <c r="AB328" s="519"/>
      <c r="AC328" s="519"/>
      <c r="AD328" s="519"/>
      <c r="AE328" s="519"/>
      <c r="AF328" s="519"/>
      <c r="AG328" s="519"/>
      <c r="AH328" s="519"/>
      <c r="AI328" s="519"/>
      <c r="AJ328" s="519"/>
      <c r="AK328" s="519"/>
      <c r="AL328" s="519"/>
      <c r="AM328" s="519"/>
      <c r="AN328" s="519"/>
      <c r="AO328" s="562"/>
      <c r="AP328" s="518" t="s">
        <v>234</v>
      </c>
      <c r="AQ328" s="519"/>
      <c r="AR328" s="519"/>
      <c r="AS328" s="519"/>
      <c r="AT328" s="519"/>
      <c r="AU328" s="519"/>
    </row>
    <row r="329" spans="1:47" ht="11.25" customHeight="1" x14ac:dyDescent="0.25">
      <c r="A329" s="600"/>
      <c r="B329" s="564"/>
      <c r="C329" s="853" t="s">
        <v>235</v>
      </c>
      <c r="D329" s="853"/>
      <c r="E329" s="853"/>
      <c r="F329" s="853"/>
      <c r="G329" s="853"/>
      <c r="H329" s="853"/>
      <c r="I329" s="853"/>
      <c r="J329" s="853"/>
      <c r="K329" s="853"/>
      <c r="L329" s="601">
        <v>3141.98</v>
      </c>
      <c r="M329" s="602"/>
      <c r="N329" s="613">
        <v>111289.14</v>
      </c>
      <c r="O329" s="519"/>
      <c r="P329" s="519"/>
      <c r="Q329" s="519"/>
      <c r="R329" s="519"/>
      <c r="S329" s="519"/>
      <c r="T329" s="519"/>
      <c r="U329" s="519"/>
      <c r="V329" s="519"/>
      <c r="W329" s="519"/>
      <c r="X329" s="519"/>
      <c r="Y329" s="519"/>
      <c r="Z329" s="519"/>
      <c r="AA329" s="519"/>
      <c r="AB329" s="519"/>
      <c r="AC329" s="519"/>
      <c r="AD329" s="519"/>
      <c r="AE329" s="519"/>
      <c r="AF329" s="519"/>
      <c r="AG329" s="519"/>
      <c r="AH329" s="519"/>
      <c r="AI329" s="519"/>
      <c r="AJ329" s="519"/>
      <c r="AK329" s="519"/>
      <c r="AL329" s="519"/>
      <c r="AM329" s="519"/>
      <c r="AN329" s="519"/>
      <c r="AO329" s="562"/>
      <c r="AP329" s="518" t="s">
        <v>235</v>
      </c>
      <c r="AQ329" s="519"/>
      <c r="AR329" s="519"/>
      <c r="AS329" s="519"/>
      <c r="AT329" s="519"/>
      <c r="AU329" s="519"/>
    </row>
    <row r="330" spans="1:47" ht="11.25" customHeight="1" x14ac:dyDescent="0.25">
      <c r="A330" s="600"/>
      <c r="B330" s="564"/>
      <c r="C330" s="853" t="s">
        <v>110</v>
      </c>
      <c r="D330" s="853"/>
      <c r="E330" s="853"/>
      <c r="F330" s="853"/>
      <c r="G330" s="853"/>
      <c r="H330" s="853"/>
      <c r="I330" s="853"/>
      <c r="J330" s="853"/>
      <c r="K330" s="853"/>
      <c r="L330" s="601">
        <v>8727.74</v>
      </c>
      <c r="M330" s="602"/>
      <c r="N330" s="613">
        <v>309136.56</v>
      </c>
      <c r="O330" s="519"/>
      <c r="P330" s="519"/>
      <c r="Q330" s="519"/>
      <c r="R330" s="519"/>
      <c r="S330" s="519"/>
      <c r="T330" s="519"/>
      <c r="U330" s="519"/>
      <c r="V330" s="519"/>
      <c r="W330" s="519"/>
      <c r="X330" s="519"/>
      <c r="Y330" s="519"/>
      <c r="Z330" s="519"/>
      <c r="AA330" s="519"/>
      <c r="AB330" s="519"/>
      <c r="AC330" s="519"/>
      <c r="AD330" s="519"/>
      <c r="AE330" s="519"/>
      <c r="AF330" s="519"/>
      <c r="AG330" s="519"/>
      <c r="AH330" s="519"/>
      <c r="AI330" s="519"/>
      <c r="AJ330" s="519"/>
      <c r="AK330" s="519"/>
      <c r="AL330" s="519"/>
      <c r="AM330" s="519"/>
      <c r="AN330" s="519"/>
      <c r="AO330" s="562"/>
      <c r="AP330" s="518" t="s">
        <v>110</v>
      </c>
      <c r="AQ330" s="519"/>
      <c r="AR330" s="519"/>
      <c r="AS330" s="519"/>
      <c r="AT330" s="519"/>
      <c r="AU330" s="519"/>
    </row>
    <row r="331" spans="1:47" ht="11.25" customHeight="1" x14ac:dyDescent="0.25">
      <c r="A331" s="600"/>
      <c r="B331" s="564"/>
      <c r="C331" s="853" t="s">
        <v>111</v>
      </c>
      <c r="D331" s="853"/>
      <c r="E331" s="853"/>
      <c r="F331" s="853"/>
      <c r="G331" s="853"/>
      <c r="H331" s="853"/>
      <c r="I331" s="853"/>
      <c r="J331" s="853"/>
      <c r="K331" s="853"/>
      <c r="L331" s="601">
        <v>6458.55</v>
      </c>
      <c r="M331" s="602"/>
      <c r="N331" s="613">
        <v>228761.08</v>
      </c>
      <c r="O331" s="519"/>
      <c r="P331" s="519"/>
      <c r="Q331" s="519"/>
      <c r="R331" s="519"/>
      <c r="S331" s="519"/>
      <c r="T331" s="519"/>
      <c r="U331" s="519"/>
      <c r="V331" s="519"/>
      <c r="W331" s="519"/>
      <c r="X331" s="519"/>
      <c r="Y331" s="519"/>
      <c r="Z331" s="519"/>
      <c r="AA331" s="519"/>
      <c r="AB331" s="519"/>
      <c r="AC331" s="519"/>
      <c r="AD331" s="519"/>
      <c r="AE331" s="519"/>
      <c r="AF331" s="519"/>
      <c r="AG331" s="519"/>
      <c r="AH331" s="519"/>
      <c r="AI331" s="519"/>
      <c r="AJ331" s="519"/>
      <c r="AK331" s="519"/>
      <c r="AL331" s="519"/>
      <c r="AM331" s="519"/>
      <c r="AN331" s="519"/>
      <c r="AO331" s="562"/>
      <c r="AP331" s="518" t="s">
        <v>111</v>
      </c>
      <c r="AQ331" s="519"/>
      <c r="AR331" s="519"/>
      <c r="AS331" s="519"/>
      <c r="AT331" s="519"/>
      <c r="AU331" s="519"/>
    </row>
    <row r="332" spans="1:47" ht="11.25" customHeight="1" x14ac:dyDescent="0.25">
      <c r="A332" s="600"/>
      <c r="B332" s="564"/>
      <c r="C332" s="853" t="s">
        <v>112</v>
      </c>
      <c r="D332" s="853"/>
      <c r="E332" s="853"/>
      <c r="F332" s="853"/>
      <c r="G332" s="853"/>
      <c r="H332" s="853"/>
      <c r="I332" s="853"/>
      <c r="J332" s="853"/>
      <c r="K332" s="853"/>
      <c r="L332" s="601">
        <v>3141.98</v>
      </c>
      <c r="M332" s="602"/>
      <c r="N332" s="613">
        <v>111289.14</v>
      </c>
      <c r="O332" s="519"/>
      <c r="P332" s="519"/>
      <c r="Q332" s="519"/>
      <c r="R332" s="519"/>
      <c r="S332" s="519"/>
      <c r="T332" s="519"/>
      <c r="U332" s="519"/>
      <c r="V332" s="519"/>
      <c r="W332" s="519"/>
      <c r="X332" s="519"/>
      <c r="Y332" s="519"/>
      <c r="Z332" s="519"/>
      <c r="AA332" s="519"/>
      <c r="AB332" s="519"/>
      <c r="AC332" s="519"/>
      <c r="AD332" s="519"/>
      <c r="AE332" s="519"/>
      <c r="AF332" s="519"/>
      <c r="AG332" s="519"/>
      <c r="AH332" s="519"/>
      <c r="AI332" s="519"/>
      <c r="AJ332" s="519"/>
      <c r="AK332" s="519"/>
      <c r="AL332" s="519"/>
      <c r="AM332" s="519"/>
      <c r="AN332" s="519"/>
      <c r="AO332" s="562"/>
      <c r="AP332" s="518" t="s">
        <v>112</v>
      </c>
      <c r="AQ332" s="519"/>
      <c r="AR332" s="519"/>
      <c r="AS332" s="519"/>
      <c r="AT332" s="519"/>
      <c r="AU332" s="519"/>
    </row>
    <row r="333" spans="1:47" ht="11.25" customHeight="1" x14ac:dyDescent="0.25">
      <c r="A333" s="600"/>
      <c r="B333" s="605"/>
      <c r="C333" s="861" t="s">
        <v>364</v>
      </c>
      <c r="D333" s="861"/>
      <c r="E333" s="861"/>
      <c r="F333" s="861"/>
      <c r="G333" s="861"/>
      <c r="H333" s="861"/>
      <c r="I333" s="861"/>
      <c r="J333" s="861"/>
      <c r="K333" s="861"/>
      <c r="L333" s="606">
        <v>18328.27</v>
      </c>
      <c r="M333" s="607"/>
      <c r="N333" s="614">
        <v>649186.78</v>
      </c>
      <c r="O333" s="519"/>
      <c r="P333" s="519"/>
      <c r="Q333" s="519"/>
      <c r="R333" s="519"/>
      <c r="S333" s="519"/>
      <c r="T333" s="519"/>
      <c r="U333" s="519"/>
      <c r="V333" s="519"/>
      <c r="W333" s="519"/>
      <c r="X333" s="519"/>
      <c r="Y333" s="519"/>
      <c r="Z333" s="519"/>
      <c r="AA333" s="519"/>
      <c r="AB333" s="519"/>
      <c r="AC333" s="519"/>
      <c r="AD333" s="519"/>
      <c r="AE333" s="519"/>
      <c r="AF333" s="519"/>
      <c r="AG333" s="519"/>
      <c r="AH333" s="519"/>
      <c r="AI333" s="519"/>
      <c r="AJ333" s="519"/>
      <c r="AK333" s="519"/>
      <c r="AL333" s="519"/>
      <c r="AM333" s="519"/>
      <c r="AN333" s="519"/>
      <c r="AO333" s="562"/>
      <c r="AP333" s="519"/>
      <c r="AQ333" s="562" t="s">
        <v>364</v>
      </c>
      <c r="AR333" s="519"/>
      <c r="AS333" s="519"/>
      <c r="AT333" s="519"/>
      <c r="AU333" s="519"/>
    </row>
    <row r="334" spans="1:47" ht="11.25" customHeight="1" x14ac:dyDescent="0.25">
      <c r="A334" s="519"/>
      <c r="B334" s="594"/>
      <c r="C334" s="592"/>
      <c r="D334" s="592"/>
      <c r="E334" s="592"/>
      <c r="F334" s="592"/>
      <c r="G334" s="592"/>
      <c r="H334" s="592"/>
      <c r="I334" s="592"/>
      <c r="J334" s="592"/>
      <c r="K334" s="592"/>
      <c r="L334" s="606"/>
      <c r="M334" s="615"/>
      <c r="N334" s="616"/>
      <c r="O334" s="519"/>
      <c r="P334" s="519"/>
      <c r="Q334" s="519"/>
      <c r="R334" s="519"/>
      <c r="S334" s="519"/>
      <c r="T334" s="519"/>
      <c r="U334" s="519"/>
      <c r="V334" s="519"/>
      <c r="W334" s="519"/>
      <c r="X334" s="519"/>
      <c r="Y334" s="519"/>
      <c r="Z334" s="519"/>
      <c r="AA334" s="519"/>
      <c r="AB334" s="519"/>
      <c r="AC334" s="519"/>
      <c r="AD334" s="519"/>
      <c r="AE334" s="519"/>
      <c r="AF334" s="519"/>
      <c r="AG334" s="519"/>
      <c r="AH334" s="519"/>
      <c r="AI334" s="519"/>
      <c r="AJ334" s="519"/>
      <c r="AK334" s="519"/>
      <c r="AL334" s="519"/>
      <c r="AM334" s="519"/>
      <c r="AN334" s="519"/>
      <c r="AO334" s="519"/>
      <c r="AP334" s="519"/>
      <c r="AQ334" s="519"/>
      <c r="AR334" s="519"/>
      <c r="AS334" s="519"/>
      <c r="AT334" s="519"/>
      <c r="AU334" s="519"/>
    </row>
    <row r="335" spans="1:47" ht="11.25" customHeight="1" x14ac:dyDescent="0.25">
      <c r="A335" s="617"/>
      <c r="B335" s="618"/>
      <c r="C335" s="618"/>
      <c r="D335" s="618"/>
      <c r="E335" s="618"/>
      <c r="F335" s="618"/>
      <c r="G335" s="618"/>
      <c r="H335" s="618"/>
      <c r="I335" s="618"/>
      <c r="J335" s="618"/>
      <c r="K335" s="618"/>
      <c r="L335" s="618"/>
      <c r="M335" s="618"/>
      <c r="N335" s="618"/>
      <c r="O335" s="519"/>
      <c r="P335" s="519"/>
      <c r="Q335" s="519"/>
      <c r="R335" s="519"/>
      <c r="S335" s="519"/>
      <c r="T335" s="519"/>
      <c r="U335" s="519"/>
      <c r="V335" s="519"/>
      <c r="W335" s="519"/>
      <c r="X335" s="519"/>
      <c r="Y335" s="519"/>
      <c r="Z335" s="519"/>
      <c r="AA335" s="519"/>
      <c r="AB335" s="519"/>
      <c r="AC335" s="519"/>
      <c r="AD335" s="519"/>
      <c r="AE335" s="519"/>
      <c r="AF335" s="519"/>
      <c r="AG335" s="519"/>
      <c r="AH335" s="519"/>
      <c r="AI335" s="519"/>
      <c r="AJ335" s="519"/>
      <c r="AK335" s="519"/>
      <c r="AL335" s="519"/>
      <c r="AM335" s="519"/>
      <c r="AN335" s="519"/>
      <c r="AO335" s="519"/>
      <c r="AP335" s="519"/>
      <c r="AQ335" s="519"/>
      <c r="AR335" s="519"/>
      <c r="AS335" s="519"/>
      <c r="AT335" s="519"/>
      <c r="AU335" s="519"/>
    </row>
    <row r="336" spans="1:47" ht="11.25" customHeight="1" x14ac:dyDescent="0.25">
      <c r="A336" s="521"/>
      <c r="B336" s="619" t="s">
        <v>365</v>
      </c>
      <c r="C336" s="859"/>
      <c r="D336" s="859"/>
      <c r="E336" s="859"/>
      <c r="F336" s="859"/>
      <c r="G336" s="859"/>
      <c r="H336" s="860" t="s">
        <v>1652</v>
      </c>
      <c r="I336" s="860"/>
      <c r="J336" s="860"/>
      <c r="K336" s="860"/>
      <c r="L336" s="860"/>
      <c r="M336" s="519"/>
      <c r="N336" s="519"/>
      <c r="O336" s="519"/>
      <c r="P336" s="519"/>
      <c r="Q336" s="519"/>
      <c r="R336" s="519"/>
      <c r="S336" s="519"/>
      <c r="T336" s="519"/>
      <c r="U336" s="519"/>
      <c r="V336" s="527"/>
      <c r="W336" s="527"/>
      <c r="X336" s="527"/>
      <c r="Y336" s="527"/>
      <c r="Z336" s="527"/>
      <c r="AA336" s="527"/>
      <c r="AB336" s="527"/>
      <c r="AC336" s="527"/>
      <c r="AD336" s="527"/>
      <c r="AE336" s="527"/>
      <c r="AF336" s="527"/>
      <c r="AG336" s="527"/>
      <c r="AH336" s="527"/>
      <c r="AI336" s="527"/>
      <c r="AJ336" s="527"/>
      <c r="AK336" s="527"/>
      <c r="AL336" s="527"/>
      <c r="AM336" s="527"/>
      <c r="AN336" s="527"/>
      <c r="AO336" s="527"/>
      <c r="AP336" s="527"/>
      <c r="AQ336" s="527"/>
      <c r="AR336" s="527" t="s">
        <v>10</v>
      </c>
      <c r="AS336" s="527" t="s">
        <v>1652</v>
      </c>
      <c r="AT336" s="527"/>
      <c r="AU336" s="527"/>
    </row>
    <row r="337" spans="1:47" ht="11.25" customHeight="1" x14ac:dyDescent="0.2">
      <c r="A337" s="525"/>
      <c r="B337" s="619"/>
      <c r="C337" s="858" t="s">
        <v>367</v>
      </c>
      <c r="D337" s="858"/>
      <c r="E337" s="858"/>
      <c r="F337" s="858"/>
      <c r="G337" s="858"/>
      <c r="H337" s="858"/>
      <c r="I337" s="858"/>
      <c r="J337" s="858"/>
      <c r="K337" s="858"/>
      <c r="L337" s="858"/>
      <c r="M337" s="620"/>
      <c r="N337" s="620"/>
      <c r="O337" s="620"/>
      <c r="P337" s="620"/>
      <c r="Q337" s="620"/>
      <c r="R337" s="620"/>
      <c r="S337" s="620"/>
      <c r="T337" s="620"/>
      <c r="U337" s="620"/>
      <c r="V337" s="621"/>
      <c r="W337" s="621"/>
      <c r="X337" s="621"/>
      <c r="Y337" s="621"/>
      <c r="Z337" s="621"/>
      <c r="AA337" s="621"/>
      <c r="AB337" s="621"/>
      <c r="AC337" s="621"/>
      <c r="AD337" s="621"/>
      <c r="AE337" s="621"/>
      <c r="AF337" s="621"/>
      <c r="AG337" s="621"/>
      <c r="AH337" s="621"/>
      <c r="AI337" s="621"/>
      <c r="AJ337" s="621"/>
      <c r="AK337" s="621"/>
      <c r="AL337" s="621"/>
      <c r="AM337" s="621"/>
      <c r="AN337" s="621"/>
      <c r="AO337" s="621"/>
      <c r="AP337" s="621"/>
      <c r="AQ337" s="621"/>
      <c r="AR337" s="621"/>
      <c r="AS337" s="621"/>
      <c r="AT337" s="621"/>
      <c r="AU337" s="621"/>
    </row>
    <row r="338" spans="1:47" ht="11.25" customHeight="1" x14ac:dyDescent="0.25">
      <c r="A338" s="521"/>
      <c r="B338" s="619" t="s">
        <v>368</v>
      </c>
      <c r="C338" s="859"/>
      <c r="D338" s="859"/>
      <c r="E338" s="859"/>
      <c r="F338" s="859"/>
      <c r="G338" s="859"/>
      <c r="H338" s="860" t="s">
        <v>690</v>
      </c>
      <c r="I338" s="860"/>
      <c r="J338" s="860"/>
      <c r="K338" s="860"/>
      <c r="L338" s="860"/>
      <c r="M338" s="519"/>
      <c r="N338" s="519"/>
      <c r="O338" s="519"/>
      <c r="P338" s="519"/>
      <c r="Q338" s="519"/>
      <c r="R338" s="519"/>
      <c r="S338" s="519"/>
      <c r="T338" s="519"/>
      <c r="U338" s="519"/>
      <c r="V338" s="527"/>
      <c r="W338" s="527"/>
      <c r="X338" s="527"/>
      <c r="Y338" s="527"/>
      <c r="Z338" s="527"/>
      <c r="AA338" s="527"/>
      <c r="AB338" s="527"/>
      <c r="AC338" s="527"/>
      <c r="AD338" s="527"/>
      <c r="AE338" s="527"/>
      <c r="AF338" s="527"/>
      <c r="AG338" s="527"/>
      <c r="AH338" s="527"/>
      <c r="AI338" s="527"/>
      <c r="AJ338" s="527"/>
      <c r="AK338" s="527"/>
      <c r="AL338" s="527"/>
      <c r="AM338" s="527"/>
      <c r="AN338" s="527"/>
      <c r="AO338" s="527"/>
      <c r="AP338" s="527"/>
      <c r="AQ338" s="527"/>
      <c r="AR338" s="527"/>
      <c r="AS338" s="527"/>
      <c r="AT338" s="527" t="s">
        <v>10</v>
      </c>
      <c r="AU338" s="527" t="s">
        <v>690</v>
      </c>
    </row>
    <row r="339" spans="1:47" ht="11.25" customHeight="1" x14ac:dyDescent="0.2">
      <c r="A339" s="525"/>
      <c r="B339" s="620"/>
      <c r="C339" s="858" t="s">
        <v>367</v>
      </c>
      <c r="D339" s="858"/>
      <c r="E339" s="858"/>
      <c r="F339" s="858"/>
      <c r="G339" s="858"/>
      <c r="H339" s="858"/>
      <c r="I339" s="858"/>
      <c r="J339" s="858"/>
      <c r="K339" s="858"/>
      <c r="L339" s="858"/>
      <c r="M339" s="620"/>
      <c r="N339" s="620"/>
      <c r="O339" s="620"/>
      <c r="P339" s="620"/>
      <c r="Q339" s="620"/>
      <c r="R339" s="620"/>
      <c r="S339" s="620"/>
      <c r="T339" s="620"/>
      <c r="U339" s="620"/>
      <c r="V339" s="621"/>
      <c r="W339" s="621"/>
      <c r="X339" s="621"/>
      <c r="Y339" s="621"/>
      <c r="Z339" s="621"/>
      <c r="AA339" s="621"/>
      <c r="AB339" s="621"/>
      <c r="AC339" s="621"/>
      <c r="AD339" s="621"/>
      <c r="AE339" s="621"/>
      <c r="AF339" s="621"/>
      <c r="AG339" s="621"/>
      <c r="AH339" s="621"/>
      <c r="AI339" s="621"/>
      <c r="AJ339" s="621"/>
      <c r="AK339" s="621"/>
      <c r="AL339" s="621"/>
      <c r="AM339" s="621"/>
      <c r="AN339" s="621"/>
      <c r="AO339" s="621"/>
      <c r="AP339" s="621"/>
      <c r="AQ339" s="621"/>
      <c r="AR339" s="621"/>
      <c r="AS339" s="621"/>
      <c r="AT339" s="621"/>
      <c r="AU339" s="621"/>
    </row>
    <row r="340" spans="1:47" ht="11.25" customHeight="1" x14ac:dyDescent="0.2">
      <c r="A340" s="521"/>
      <c r="B340" s="523"/>
      <c r="C340" s="622"/>
      <c r="D340" s="622"/>
      <c r="E340" s="622"/>
      <c r="F340" s="622"/>
      <c r="G340" s="622"/>
      <c r="H340" s="622"/>
      <c r="I340" s="622"/>
      <c r="J340" s="622"/>
      <c r="K340" s="622"/>
      <c r="L340" s="622"/>
      <c r="M340" s="523"/>
      <c r="N340" s="523"/>
      <c r="O340" s="523"/>
      <c r="P340" s="523"/>
      <c r="Q340" s="523"/>
      <c r="R340" s="523"/>
      <c r="S340" s="523"/>
      <c r="T340" s="523"/>
      <c r="U340" s="523"/>
      <c r="V340" s="527"/>
      <c r="W340" s="527"/>
      <c r="X340" s="527"/>
      <c r="Y340" s="527"/>
      <c r="Z340" s="527"/>
      <c r="AA340" s="527"/>
      <c r="AB340" s="527"/>
      <c r="AC340" s="527"/>
      <c r="AD340" s="527"/>
      <c r="AE340" s="527"/>
      <c r="AF340" s="527"/>
      <c r="AG340" s="527"/>
      <c r="AH340" s="527"/>
      <c r="AI340" s="527"/>
      <c r="AJ340" s="527"/>
      <c r="AK340" s="527"/>
      <c r="AL340" s="527"/>
      <c r="AM340" s="527"/>
      <c r="AN340" s="527"/>
      <c r="AO340" s="527"/>
      <c r="AP340" s="527"/>
      <c r="AQ340" s="527"/>
      <c r="AR340" s="527"/>
      <c r="AS340" s="527"/>
      <c r="AT340" s="527"/>
      <c r="AU340" s="527"/>
    </row>
    <row r="341" spans="1:47" ht="11.25" customHeight="1" x14ac:dyDescent="0.25">
      <c r="A341" s="848" t="s">
        <v>370</v>
      </c>
      <c r="B341" s="848"/>
      <c r="C341" s="848"/>
      <c r="D341" s="848"/>
      <c r="E341" s="848"/>
      <c r="F341" s="848"/>
      <c r="G341" s="848"/>
      <c r="H341" s="848"/>
      <c r="I341" s="848"/>
      <c r="J341" s="848"/>
      <c r="K341" s="848"/>
      <c r="L341" s="848"/>
      <c r="M341" s="848"/>
      <c r="N341" s="848"/>
      <c r="O341" s="610"/>
      <c r="P341" s="610"/>
      <c r="Q341" s="519"/>
      <c r="R341" s="519"/>
      <c r="S341" s="519"/>
      <c r="T341" s="519"/>
      <c r="U341" s="519"/>
      <c r="V341" s="519"/>
      <c r="W341" s="519"/>
      <c r="X341" s="519"/>
      <c r="Y341" s="519"/>
      <c r="Z341" s="519"/>
      <c r="AA341" s="519"/>
      <c r="AB341" s="519"/>
      <c r="AC341" s="519"/>
      <c r="AD341" s="519"/>
      <c r="AE341" s="519"/>
      <c r="AF341" s="519"/>
      <c r="AG341" s="519"/>
      <c r="AH341" s="519"/>
      <c r="AI341" s="519"/>
      <c r="AJ341" s="519"/>
      <c r="AK341" s="519"/>
      <c r="AL341" s="519"/>
      <c r="AM341" s="519"/>
      <c r="AN341" s="519"/>
      <c r="AO341" s="519"/>
      <c r="AP341" s="519"/>
      <c r="AQ341" s="519"/>
      <c r="AR341" s="519"/>
      <c r="AS341" s="519"/>
      <c r="AT341" s="519"/>
      <c r="AU341" s="519"/>
    </row>
    <row r="342" spans="1:47" ht="11.25" customHeight="1" x14ac:dyDescent="0.25">
      <c r="A342" s="848" t="s">
        <v>371</v>
      </c>
      <c r="B342" s="848"/>
      <c r="C342" s="848"/>
      <c r="D342" s="848"/>
      <c r="E342" s="848"/>
      <c r="F342" s="848"/>
      <c r="G342" s="848"/>
      <c r="H342" s="848"/>
      <c r="I342" s="848"/>
      <c r="J342" s="848"/>
      <c r="K342" s="848"/>
      <c r="L342" s="848"/>
      <c r="M342" s="848"/>
      <c r="N342" s="848"/>
      <c r="O342" s="610"/>
      <c r="P342" s="610"/>
      <c r="Q342" s="519"/>
      <c r="R342" s="519"/>
      <c r="S342" s="519"/>
      <c r="T342" s="519"/>
      <c r="U342" s="519"/>
      <c r="V342" s="519"/>
      <c r="W342" s="519"/>
      <c r="X342" s="519"/>
      <c r="Y342" s="519"/>
      <c r="Z342" s="519"/>
      <c r="AA342" s="519"/>
      <c r="AB342" s="519"/>
      <c r="AC342" s="519"/>
      <c r="AD342" s="519"/>
      <c r="AE342" s="519"/>
      <c r="AF342" s="519"/>
      <c r="AG342" s="519"/>
      <c r="AH342" s="519"/>
      <c r="AI342" s="519"/>
      <c r="AJ342" s="519"/>
      <c r="AK342" s="519"/>
      <c r="AL342" s="519"/>
      <c r="AM342" s="519"/>
      <c r="AN342" s="519"/>
      <c r="AO342" s="519"/>
      <c r="AP342" s="519"/>
      <c r="AQ342" s="519"/>
      <c r="AR342" s="519"/>
      <c r="AS342" s="519"/>
      <c r="AT342" s="519"/>
      <c r="AU342" s="519"/>
    </row>
    <row r="343" spans="1:47" ht="11.25" customHeight="1" x14ac:dyDescent="0.25">
      <c r="A343" s="848" t="s">
        <v>372</v>
      </c>
      <c r="B343" s="848"/>
      <c r="C343" s="848"/>
      <c r="D343" s="848"/>
      <c r="E343" s="848"/>
      <c r="F343" s="848"/>
      <c r="G343" s="848"/>
      <c r="H343" s="848"/>
      <c r="I343" s="848"/>
      <c r="J343" s="848"/>
      <c r="K343" s="848"/>
      <c r="L343" s="848"/>
      <c r="M343" s="848"/>
      <c r="N343" s="848"/>
      <c r="O343" s="610"/>
      <c r="P343" s="610"/>
      <c r="Q343" s="519"/>
      <c r="R343" s="519"/>
      <c r="S343" s="519"/>
      <c r="T343" s="519"/>
      <c r="U343" s="519"/>
      <c r="V343" s="519"/>
      <c r="W343" s="519"/>
      <c r="X343" s="519"/>
      <c r="Y343" s="519"/>
      <c r="Z343" s="519"/>
      <c r="AA343" s="519"/>
      <c r="AB343" s="519"/>
      <c r="AC343" s="519"/>
      <c r="AD343" s="519"/>
      <c r="AE343" s="519"/>
      <c r="AF343" s="519"/>
      <c r="AG343" s="519"/>
      <c r="AH343" s="519"/>
      <c r="AI343" s="519"/>
      <c r="AJ343" s="519"/>
      <c r="AK343" s="519"/>
      <c r="AL343" s="519"/>
      <c r="AM343" s="519"/>
      <c r="AN343" s="519"/>
      <c r="AO343" s="519"/>
      <c r="AP343" s="519"/>
      <c r="AQ343" s="519"/>
      <c r="AR343" s="519"/>
      <c r="AS343" s="519"/>
      <c r="AT343" s="519"/>
      <c r="AU343" s="519"/>
    </row>
    <row r="344" spans="1:47" ht="11.25" customHeight="1" x14ac:dyDescent="0.25">
      <c r="A344" s="519"/>
      <c r="B344" s="519"/>
      <c r="C344" s="519"/>
      <c r="D344" s="519"/>
      <c r="E344" s="519"/>
      <c r="F344" s="519"/>
      <c r="G344" s="519"/>
      <c r="H344" s="519"/>
      <c r="I344" s="519"/>
      <c r="J344" s="519"/>
      <c r="K344" s="519"/>
      <c r="L344" s="519"/>
      <c r="M344" s="519"/>
      <c r="N344" s="519"/>
      <c r="O344" s="519"/>
      <c r="P344" s="519"/>
      <c r="Q344" s="519"/>
      <c r="R344" s="519"/>
      <c r="S344" s="519"/>
      <c r="T344" s="519"/>
      <c r="U344" s="519"/>
      <c r="V344" s="519"/>
      <c r="W344" s="519"/>
      <c r="X344" s="519"/>
      <c r="Y344" s="519"/>
      <c r="Z344" s="519"/>
      <c r="AA344" s="519"/>
      <c r="AB344" s="519"/>
      <c r="AC344" s="519"/>
      <c r="AD344" s="519"/>
      <c r="AE344" s="519"/>
      <c r="AF344" s="519"/>
      <c r="AG344" s="519"/>
      <c r="AH344" s="519"/>
      <c r="AI344" s="519"/>
      <c r="AJ344" s="519"/>
      <c r="AK344" s="519"/>
      <c r="AL344" s="519"/>
      <c r="AM344" s="519"/>
      <c r="AN344" s="519"/>
      <c r="AO344" s="519"/>
      <c r="AP344" s="519"/>
      <c r="AQ344" s="519"/>
      <c r="AR344" s="519"/>
      <c r="AS344" s="519"/>
      <c r="AT344" s="519"/>
      <c r="AU344" s="519"/>
    </row>
    <row r="345" spans="1:47" ht="11.25" customHeight="1" x14ac:dyDescent="0.25">
      <c r="A345" s="519"/>
      <c r="B345" s="623"/>
      <c r="C345" s="519"/>
      <c r="D345" s="623"/>
      <c r="E345" s="519"/>
      <c r="F345" s="623"/>
      <c r="G345" s="519"/>
      <c r="H345" s="519"/>
      <c r="I345" s="519"/>
      <c r="J345" s="519"/>
      <c r="K345" s="519"/>
      <c r="L345" s="519"/>
      <c r="M345" s="519"/>
      <c r="N345" s="519"/>
      <c r="O345" s="519"/>
      <c r="P345" s="519"/>
      <c r="Q345" s="519"/>
      <c r="R345" s="519"/>
      <c r="S345" s="519"/>
      <c r="T345" s="519"/>
      <c r="U345" s="519"/>
      <c r="V345" s="519"/>
      <c r="W345" s="519"/>
      <c r="X345" s="519"/>
      <c r="Y345" s="519"/>
      <c r="Z345" s="519"/>
      <c r="AA345" s="519"/>
      <c r="AB345" s="519"/>
      <c r="AC345" s="519"/>
      <c r="AD345" s="519"/>
      <c r="AE345" s="519"/>
      <c r="AF345" s="519"/>
      <c r="AG345" s="519"/>
      <c r="AH345" s="519"/>
      <c r="AI345" s="519"/>
      <c r="AJ345" s="519"/>
      <c r="AK345" s="519"/>
      <c r="AL345" s="519"/>
      <c r="AM345" s="519"/>
      <c r="AN345" s="519"/>
      <c r="AO345" s="519"/>
      <c r="AP345" s="519"/>
      <c r="AQ345" s="519"/>
      <c r="AR345" s="519"/>
      <c r="AS345" s="519"/>
      <c r="AT345" s="519"/>
      <c r="AU345" s="519"/>
    </row>
  </sheetData>
  <mergeCells count="332"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204:E204"/>
    <mergeCell ref="C205:E205"/>
    <mergeCell ref="C206:E206"/>
    <mergeCell ref="C207:E207"/>
    <mergeCell ref="C208:E208"/>
    <mergeCell ref="A199:N199"/>
    <mergeCell ref="C200:E200"/>
    <mergeCell ref="C201:E201"/>
    <mergeCell ref="C202:E202"/>
    <mergeCell ref="C203:E203"/>
    <mergeCell ref="C254:E254"/>
    <mergeCell ref="C255:E255"/>
    <mergeCell ref="C257:K257"/>
    <mergeCell ref="C258:K258"/>
    <mergeCell ref="C259:K259"/>
    <mergeCell ref="C249:E249"/>
    <mergeCell ref="C250:E250"/>
    <mergeCell ref="C251:E251"/>
    <mergeCell ref="C252:E252"/>
    <mergeCell ref="C253:E253"/>
    <mergeCell ref="C317:K317"/>
    <mergeCell ref="C318:K318"/>
    <mergeCell ref="C320:K320"/>
    <mergeCell ref="C321:K321"/>
    <mergeCell ref="C322:K322"/>
    <mergeCell ref="C312:K312"/>
    <mergeCell ref="C313:K313"/>
    <mergeCell ref="C314:K314"/>
    <mergeCell ref="C315:K315"/>
    <mergeCell ref="C316:K316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  <mergeCell ref="C327:K327"/>
    <mergeCell ref="C339:L339"/>
    <mergeCell ref="A341:N341"/>
    <mergeCell ref="A342:N342"/>
    <mergeCell ref="A343:N343"/>
    <mergeCell ref="C333:K333"/>
    <mergeCell ref="C336:G336"/>
    <mergeCell ref="H336:L336"/>
    <mergeCell ref="C337:L337"/>
    <mergeCell ref="C338:G338"/>
    <mergeCell ref="H338:L338"/>
    <mergeCell ref="C307:K307"/>
    <mergeCell ref="C308:K308"/>
    <mergeCell ref="C309:K309"/>
    <mergeCell ref="C310:K310"/>
    <mergeCell ref="C311:K311"/>
    <mergeCell ref="C301:E301"/>
    <mergeCell ref="C302:E302"/>
    <mergeCell ref="C303:E303"/>
    <mergeCell ref="C305:K305"/>
    <mergeCell ref="C306:K306"/>
    <mergeCell ref="C296:E296"/>
    <mergeCell ref="C297:E297"/>
    <mergeCell ref="C298:E298"/>
    <mergeCell ref="C299:E299"/>
    <mergeCell ref="C300:E300"/>
    <mergeCell ref="C291:K291"/>
    <mergeCell ref="C292:K292"/>
    <mergeCell ref="C293:K293"/>
    <mergeCell ref="C294:K294"/>
    <mergeCell ref="A295:N295"/>
    <mergeCell ref="C289:K289"/>
    <mergeCell ref="C290:K290"/>
    <mergeCell ref="C286:K286"/>
    <mergeCell ref="C287:K287"/>
    <mergeCell ref="C288:K288"/>
    <mergeCell ref="C281:K281"/>
    <mergeCell ref="C282:K282"/>
    <mergeCell ref="C283:K283"/>
    <mergeCell ref="C284:K284"/>
    <mergeCell ref="C285:K285"/>
    <mergeCell ref="C276:E276"/>
    <mergeCell ref="C277:E277"/>
    <mergeCell ref="C278:E278"/>
    <mergeCell ref="C279:E279"/>
    <mergeCell ref="C275:E275"/>
    <mergeCell ref="C270:K270"/>
    <mergeCell ref="A271:N271"/>
    <mergeCell ref="C272:E272"/>
    <mergeCell ref="C273:E273"/>
    <mergeCell ref="C274:E274"/>
    <mergeCell ref="C265:K265"/>
    <mergeCell ref="C266:K266"/>
    <mergeCell ref="C267:K267"/>
    <mergeCell ref="C268:K268"/>
    <mergeCell ref="C269:K269"/>
    <mergeCell ref="C263:K263"/>
    <mergeCell ref="C260:K260"/>
    <mergeCell ref="C261:K261"/>
    <mergeCell ref="C262:K262"/>
    <mergeCell ref="C264:K264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8:E238"/>
    <mergeCell ref="C234:E234"/>
    <mergeCell ref="C235:E235"/>
    <mergeCell ref="C236:E236"/>
    <mergeCell ref="C237:E237"/>
    <mergeCell ref="C229:E229"/>
    <mergeCell ref="C230:E230"/>
    <mergeCell ref="C231:E231"/>
    <mergeCell ref="C232:E232"/>
    <mergeCell ref="C233:E233"/>
    <mergeCell ref="C226:E226"/>
    <mergeCell ref="C227:E227"/>
    <mergeCell ref="C228:E228"/>
    <mergeCell ref="C224:E224"/>
    <mergeCell ref="C225:E225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194:K194"/>
    <mergeCell ref="C195:K195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183:E183"/>
    <mergeCell ref="C185:K185"/>
    <mergeCell ref="C186:K186"/>
    <mergeCell ref="C187:K187"/>
    <mergeCell ref="C188:K188"/>
    <mergeCell ref="C178:E178"/>
    <mergeCell ref="C179:E179"/>
    <mergeCell ref="C180:E180"/>
    <mergeCell ref="C181:E181"/>
    <mergeCell ref="C182:E182"/>
    <mergeCell ref="C177:E177"/>
    <mergeCell ref="C173:E173"/>
    <mergeCell ref="C174:E174"/>
    <mergeCell ref="C175:E175"/>
    <mergeCell ref="C176:E176"/>
    <mergeCell ref="C168:E168"/>
    <mergeCell ref="C169:E169"/>
    <mergeCell ref="C170:E170"/>
    <mergeCell ref="C171:E171"/>
    <mergeCell ref="C172:E172"/>
    <mergeCell ref="C165:E165"/>
    <mergeCell ref="C166:E166"/>
    <mergeCell ref="C167:E167"/>
    <mergeCell ref="C163:E163"/>
    <mergeCell ref="C164:E164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K123"/>
    <mergeCell ref="C124:K124"/>
    <mergeCell ref="C125:K125"/>
    <mergeCell ref="C126:K126"/>
    <mergeCell ref="A127:N127"/>
    <mergeCell ref="C118:K118"/>
    <mergeCell ref="C119:K119"/>
    <mergeCell ref="C120:K120"/>
    <mergeCell ref="C121:K121"/>
    <mergeCell ref="C122:K122"/>
    <mergeCell ref="C116:K116"/>
    <mergeCell ref="C117:K117"/>
    <mergeCell ref="C113:K113"/>
    <mergeCell ref="C114:K114"/>
    <mergeCell ref="C115:K115"/>
    <mergeCell ref="C107:E107"/>
    <mergeCell ref="C108:E108"/>
    <mergeCell ref="C109:E109"/>
    <mergeCell ref="C110:E110"/>
    <mergeCell ref="C111:E111"/>
    <mergeCell ref="C103:E103"/>
    <mergeCell ref="C104:E104"/>
    <mergeCell ref="C105:E105"/>
    <mergeCell ref="C106:E106"/>
    <mergeCell ref="C102:E102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91:E91"/>
    <mergeCell ref="C87:E87"/>
    <mergeCell ref="C88:E88"/>
    <mergeCell ref="C89:E89"/>
    <mergeCell ref="C90:E90"/>
    <mergeCell ref="C82:E82"/>
    <mergeCell ref="C83:E83"/>
    <mergeCell ref="C84:E84"/>
    <mergeCell ref="C85:E85"/>
    <mergeCell ref="C86:E86"/>
    <mergeCell ref="C79:E79"/>
    <mergeCell ref="C80:E80"/>
    <mergeCell ref="C81:E81"/>
    <mergeCell ref="C77:E77"/>
    <mergeCell ref="C78:E78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5:E55"/>
    <mergeCell ref="C56:E56"/>
    <mergeCell ref="C52:E52"/>
    <mergeCell ref="C53:E53"/>
    <mergeCell ref="C54:E54"/>
    <mergeCell ref="C47:E47"/>
    <mergeCell ref="C48:E48"/>
    <mergeCell ref="C49:E49"/>
    <mergeCell ref="C50:E50"/>
    <mergeCell ref="C51:E51"/>
    <mergeCell ref="C44:E44"/>
    <mergeCell ref="C45:E45"/>
    <mergeCell ref="C46:E46"/>
    <mergeCell ref="C42:E42"/>
    <mergeCell ref="N35:N37"/>
    <mergeCell ref="C38:E38"/>
    <mergeCell ref="A39:N39"/>
    <mergeCell ref="C40:E40"/>
    <mergeCell ref="C41:E41"/>
    <mergeCell ref="A35:A37"/>
    <mergeCell ref="B35:B37"/>
    <mergeCell ref="C35:E37"/>
    <mergeCell ref="F35:F37"/>
    <mergeCell ref="G35:I36"/>
    <mergeCell ref="J35:L36"/>
    <mergeCell ref="M35:M37"/>
    <mergeCell ref="A17:N17"/>
    <mergeCell ref="A18:N18"/>
    <mergeCell ref="A9:F9"/>
    <mergeCell ref="G9:N9"/>
    <mergeCell ref="A10:F10"/>
    <mergeCell ref="G10:N10"/>
    <mergeCell ref="A11:F11"/>
    <mergeCell ref="G11:N11"/>
    <mergeCell ref="C43:E43"/>
    <mergeCell ref="A20:N20"/>
    <mergeCell ref="A21:N21"/>
    <mergeCell ref="B23:F23"/>
    <mergeCell ref="B24:F24"/>
    <mergeCell ref="D26:F26"/>
    <mergeCell ref="L33:M33"/>
    <mergeCell ref="L31:M31"/>
    <mergeCell ref="L32:M32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  <rowBreaks count="1" manualBreakCount="1">
    <brk id="34" max="312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5FB7E-FC8E-4898-A8BA-EACB2EED93D5}">
  <sheetPr>
    <pageSetUpPr fitToPage="1"/>
  </sheetPr>
  <dimension ref="A1:AU345"/>
  <sheetViews>
    <sheetView workbookViewId="0">
      <selection activeCell="A20" sqref="A20:N2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7" width="39.5703125" style="3" hidden="1" customWidth="1"/>
    <col min="38" max="43" width="101.140625" style="3" hidden="1" customWidth="1"/>
    <col min="44" max="44" width="58.7109375" style="3" hidden="1" customWidth="1"/>
    <col min="45" max="45" width="55.28515625" style="3" hidden="1" customWidth="1"/>
    <col min="46" max="46" width="58.7109375" style="3" hidden="1" customWidth="1"/>
    <col min="47" max="47" width="55.28515625" style="3" hidden="1" customWidth="1"/>
    <col min="48" max="16384" width="9.140625" style="2"/>
  </cols>
  <sheetData>
    <row r="1" spans="1:47" s="4" customFormat="1" ht="15" x14ac:dyDescent="0.25">
      <c r="A1" s="631"/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2" t="s">
        <v>0</v>
      </c>
      <c r="O1" s="631"/>
      <c r="P1" s="631"/>
      <c r="Q1" s="631"/>
      <c r="R1" s="631"/>
      <c r="S1" s="631"/>
      <c r="T1" s="631"/>
      <c r="U1" s="631"/>
      <c r="V1" s="631"/>
      <c r="W1" s="631"/>
      <c r="X1" s="631"/>
      <c r="Y1" s="631"/>
      <c r="Z1" s="631"/>
      <c r="AA1" s="631"/>
      <c r="AB1" s="631"/>
      <c r="AC1" s="631"/>
      <c r="AD1" s="625"/>
      <c r="AE1" s="625"/>
      <c r="AF1" s="625"/>
      <c r="AG1" s="625"/>
      <c r="AH1" s="625"/>
      <c r="AI1" s="625"/>
      <c r="AJ1" s="625"/>
      <c r="AK1" s="625"/>
      <c r="AL1" s="625"/>
      <c r="AM1" s="625"/>
      <c r="AN1" s="625"/>
      <c r="AO1" s="625"/>
      <c r="AP1" s="625"/>
      <c r="AQ1" s="625"/>
      <c r="AR1" s="625"/>
      <c r="AS1" s="625"/>
      <c r="AT1" s="625"/>
      <c r="AU1" s="625"/>
    </row>
    <row r="2" spans="1:47" s="4" customFormat="1" ht="11.25" customHeight="1" x14ac:dyDescent="0.25">
      <c r="A2" s="633"/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4" t="s">
        <v>1</v>
      </c>
      <c r="O2" s="631"/>
      <c r="P2" s="631"/>
      <c r="Q2" s="631"/>
      <c r="R2" s="631"/>
      <c r="S2" s="631"/>
      <c r="T2" s="631"/>
      <c r="U2" s="631"/>
      <c r="V2" s="631"/>
      <c r="W2" s="631"/>
      <c r="X2" s="631"/>
      <c r="Y2" s="631"/>
      <c r="Z2" s="631"/>
      <c r="AA2" s="631"/>
      <c r="AB2" s="631"/>
      <c r="AC2" s="631"/>
      <c r="AD2" s="625"/>
      <c r="AE2" s="625"/>
      <c r="AF2" s="625"/>
      <c r="AG2" s="625"/>
      <c r="AH2" s="625"/>
      <c r="AI2" s="625"/>
      <c r="AJ2" s="625"/>
      <c r="AK2" s="625"/>
      <c r="AL2" s="625"/>
      <c r="AM2" s="625"/>
      <c r="AN2" s="625"/>
      <c r="AO2" s="625"/>
      <c r="AP2" s="625"/>
      <c r="AQ2" s="625"/>
      <c r="AR2" s="625"/>
      <c r="AS2" s="625"/>
      <c r="AT2" s="625"/>
      <c r="AU2" s="625"/>
    </row>
    <row r="3" spans="1:47" s="4" customFormat="1" ht="6.75" customHeight="1" x14ac:dyDescent="0.25">
      <c r="A3" s="633"/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2"/>
      <c r="O3" s="631"/>
      <c r="P3" s="631"/>
      <c r="Q3" s="631"/>
      <c r="R3" s="631"/>
      <c r="S3" s="631"/>
      <c r="T3" s="631"/>
      <c r="U3" s="631"/>
      <c r="V3" s="631"/>
      <c r="W3" s="631"/>
      <c r="X3" s="631"/>
      <c r="Y3" s="631"/>
      <c r="Z3" s="631"/>
      <c r="AA3" s="631"/>
      <c r="AB3" s="631"/>
      <c r="AC3" s="631"/>
      <c r="AD3" s="625"/>
      <c r="AE3" s="625"/>
      <c r="AF3" s="625"/>
      <c r="AG3" s="625"/>
      <c r="AH3" s="625"/>
      <c r="AI3" s="625"/>
      <c r="AJ3" s="625"/>
      <c r="AK3" s="625"/>
      <c r="AL3" s="625"/>
      <c r="AM3" s="625"/>
      <c r="AN3" s="625"/>
      <c r="AO3" s="625"/>
      <c r="AP3" s="625"/>
      <c r="AQ3" s="625"/>
      <c r="AR3" s="625"/>
      <c r="AS3" s="625"/>
      <c r="AT3" s="625"/>
      <c r="AU3" s="625"/>
    </row>
    <row r="4" spans="1:47" s="4" customFormat="1" ht="2.25" customHeight="1" x14ac:dyDescent="0.25">
      <c r="A4" s="636"/>
      <c r="B4" s="637"/>
      <c r="C4" s="633"/>
      <c r="D4" s="633"/>
      <c r="E4" s="633"/>
      <c r="F4" s="633"/>
      <c r="G4" s="633"/>
      <c r="H4" s="633"/>
      <c r="I4" s="633"/>
      <c r="J4" s="633"/>
      <c r="K4" s="633"/>
      <c r="L4" s="633"/>
      <c r="M4" s="633"/>
      <c r="N4" s="633"/>
      <c r="O4" s="631"/>
      <c r="P4" s="631"/>
      <c r="Q4" s="631"/>
      <c r="R4" s="631"/>
      <c r="S4" s="631"/>
      <c r="T4" s="631"/>
      <c r="U4" s="631"/>
      <c r="V4" s="631"/>
      <c r="W4" s="631"/>
      <c r="X4" s="631"/>
      <c r="Y4" s="631"/>
      <c r="Z4" s="631"/>
      <c r="AA4" s="631"/>
      <c r="AB4" s="631"/>
      <c r="AC4" s="631"/>
      <c r="AD4" s="625"/>
      <c r="AE4" s="625"/>
      <c r="AF4" s="625"/>
      <c r="AG4" s="625"/>
      <c r="AH4" s="625"/>
      <c r="AI4" s="625"/>
      <c r="AJ4" s="625"/>
      <c r="AK4" s="625"/>
      <c r="AL4" s="625"/>
      <c r="AM4" s="625"/>
      <c r="AN4" s="625"/>
      <c r="AO4" s="625"/>
      <c r="AP4" s="625"/>
      <c r="AQ4" s="625"/>
      <c r="AR4" s="625"/>
      <c r="AS4" s="625"/>
      <c r="AT4" s="625"/>
      <c r="AU4" s="625"/>
    </row>
    <row r="5" spans="1:47" s="4" customFormat="1" ht="11.25" customHeight="1" x14ac:dyDescent="0.25">
      <c r="A5" s="636" t="s">
        <v>2</v>
      </c>
      <c r="B5" s="637"/>
      <c r="C5" s="633"/>
      <c r="D5" s="631"/>
      <c r="E5" s="633"/>
      <c r="F5" s="633"/>
      <c r="G5" s="834" t="s">
        <v>3</v>
      </c>
      <c r="H5" s="834"/>
      <c r="I5" s="834"/>
      <c r="J5" s="834"/>
      <c r="K5" s="834"/>
      <c r="L5" s="834"/>
      <c r="M5" s="834"/>
      <c r="N5" s="834"/>
      <c r="O5" s="631"/>
      <c r="P5" s="631"/>
      <c r="Q5" s="631"/>
      <c r="R5" s="631"/>
      <c r="S5" s="631"/>
      <c r="T5" s="631"/>
      <c r="U5" s="631"/>
      <c r="V5" s="631"/>
      <c r="W5" s="631"/>
      <c r="X5" s="631"/>
      <c r="Y5" s="631"/>
      <c r="Z5" s="631"/>
      <c r="AA5" s="631"/>
      <c r="AB5" s="631"/>
      <c r="AC5" s="631"/>
      <c r="AD5" s="625"/>
      <c r="AE5" s="625"/>
      <c r="AF5" s="625"/>
      <c r="AG5" s="625"/>
      <c r="AH5" s="625"/>
      <c r="AI5" s="625"/>
      <c r="AJ5" s="625"/>
      <c r="AK5" s="625"/>
      <c r="AL5" s="625"/>
      <c r="AM5" s="625"/>
      <c r="AN5" s="625"/>
      <c r="AO5" s="625"/>
      <c r="AP5" s="625"/>
      <c r="AQ5" s="625"/>
      <c r="AR5" s="625"/>
      <c r="AS5" s="625"/>
      <c r="AT5" s="625"/>
      <c r="AU5" s="625"/>
    </row>
    <row r="6" spans="1:47" s="4" customFormat="1" ht="45" customHeight="1" x14ac:dyDescent="0.25">
      <c r="A6" s="636" t="s">
        <v>4</v>
      </c>
      <c r="B6" s="637"/>
      <c r="C6" s="633"/>
      <c r="D6" s="631"/>
      <c r="E6" s="638"/>
      <c r="F6" s="638"/>
      <c r="G6" s="862" t="s">
        <v>5</v>
      </c>
      <c r="H6" s="862"/>
      <c r="I6" s="862"/>
      <c r="J6" s="862"/>
      <c r="K6" s="862"/>
      <c r="L6" s="862"/>
      <c r="M6" s="862"/>
      <c r="N6" s="862"/>
      <c r="O6" s="631"/>
      <c r="P6" s="631"/>
      <c r="Q6" s="631"/>
      <c r="R6" s="631"/>
      <c r="S6" s="631"/>
      <c r="T6" s="631"/>
      <c r="U6" s="631"/>
      <c r="V6" s="639" t="s">
        <v>5</v>
      </c>
      <c r="W6" s="631"/>
      <c r="X6" s="631"/>
      <c r="Y6" s="631"/>
      <c r="Z6" s="631"/>
      <c r="AA6" s="631"/>
      <c r="AB6" s="631"/>
      <c r="AC6" s="631"/>
      <c r="AD6" s="625"/>
      <c r="AE6" s="625"/>
      <c r="AF6" s="625"/>
      <c r="AG6" s="625"/>
      <c r="AH6" s="625"/>
      <c r="AI6" s="625"/>
      <c r="AJ6" s="625"/>
      <c r="AK6" s="625"/>
      <c r="AL6" s="625"/>
      <c r="AM6" s="625"/>
      <c r="AN6" s="625"/>
      <c r="AO6" s="625"/>
      <c r="AP6" s="625"/>
      <c r="AQ6" s="625"/>
      <c r="AR6" s="625"/>
      <c r="AS6" s="625"/>
      <c r="AT6" s="625"/>
      <c r="AU6" s="625"/>
    </row>
    <row r="7" spans="1:47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62" t="s">
        <v>7</v>
      </c>
      <c r="H7" s="862"/>
      <c r="I7" s="862"/>
      <c r="J7" s="862"/>
      <c r="K7" s="862"/>
      <c r="L7" s="862"/>
      <c r="M7" s="862"/>
      <c r="N7" s="862"/>
      <c r="O7" s="631"/>
      <c r="P7" s="640" t="s">
        <v>6</v>
      </c>
      <c r="Q7" s="640" t="s">
        <v>7</v>
      </c>
      <c r="R7" s="641"/>
      <c r="S7" s="641"/>
      <c r="T7" s="641"/>
      <c r="U7" s="641"/>
      <c r="V7" s="631"/>
      <c r="W7" s="639" t="s">
        <v>7</v>
      </c>
      <c r="X7" s="631"/>
      <c r="Y7" s="631"/>
      <c r="Z7" s="631"/>
      <c r="AA7" s="631"/>
      <c r="AB7" s="631"/>
      <c r="AC7" s="631"/>
      <c r="AD7" s="625"/>
      <c r="AE7" s="625"/>
      <c r="AF7" s="625"/>
      <c r="AG7" s="625"/>
      <c r="AH7" s="625"/>
      <c r="AI7" s="625"/>
      <c r="AJ7" s="625"/>
      <c r="AK7" s="625"/>
      <c r="AL7" s="625"/>
      <c r="AM7" s="625"/>
      <c r="AN7" s="625"/>
      <c r="AO7" s="625"/>
      <c r="AP7" s="625"/>
      <c r="AQ7" s="625"/>
      <c r="AR7" s="625"/>
      <c r="AS7" s="625"/>
      <c r="AT7" s="625"/>
      <c r="AU7" s="625"/>
    </row>
    <row r="8" spans="1:47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62"/>
      <c r="H8" s="862"/>
      <c r="I8" s="862"/>
      <c r="J8" s="862"/>
      <c r="K8" s="862"/>
      <c r="L8" s="862"/>
      <c r="M8" s="862"/>
      <c r="N8" s="862"/>
      <c r="O8" s="631"/>
      <c r="P8" s="640" t="s">
        <v>9</v>
      </c>
      <c r="Q8" s="640"/>
      <c r="R8" s="641"/>
      <c r="S8" s="641"/>
      <c r="T8" s="641"/>
      <c r="U8" s="641"/>
      <c r="V8" s="631"/>
      <c r="W8" s="631"/>
      <c r="X8" s="639" t="s">
        <v>10</v>
      </c>
      <c r="Y8" s="631"/>
      <c r="Z8" s="631"/>
      <c r="AA8" s="631"/>
      <c r="AB8" s="631"/>
      <c r="AC8" s="631"/>
      <c r="AD8" s="625"/>
      <c r="AE8" s="625"/>
      <c r="AF8" s="625"/>
      <c r="AG8" s="625"/>
      <c r="AH8" s="625"/>
      <c r="AI8" s="625"/>
      <c r="AJ8" s="625"/>
      <c r="AK8" s="625"/>
      <c r="AL8" s="625"/>
      <c r="AM8" s="625"/>
      <c r="AN8" s="625"/>
      <c r="AO8" s="625"/>
      <c r="AP8" s="625"/>
      <c r="AQ8" s="625"/>
      <c r="AR8" s="625"/>
      <c r="AS8" s="625"/>
      <c r="AT8" s="625"/>
      <c r="AU8" s="625"/>
    </row>
    <row r="9" spans="1:47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62"/>
      <c r="H9" s="862"/>
      <c r="I9" s="862"/>
      <c r="J9" s="862"/>
      <c r="K9" s="862"/>
      <c r="L9" s="862"/>
      <c r="M9" s="862"/>
      <c r="N9" s="862"/>
      <c r="O9" s="631"/>
      <c r="P9" s="640" t="s">
        <v>11</v>
      </c>
      <c r="Q9" s="640"/>
      <c r="R9" s="641"/>
      <c r="S9" s="641"/>
      <c r="T9" s="641"/>
      <c r="U9" s="641"/>
      <c r="V9" s="631"/>
      <c r="W9" s="631"/>
      <c r="X9" s="631"/>
      <c r="Y9" s="639" t="s">
        <v>10</v>
      </c>
      <c r="Z9" s="631"/>
      <c r="AA9" s="631"/>
      <c r="AB9" s="631"/>
      <c r="AC9" s="631"/>
      <c r="AD9" s="625"/>
      <c r="AE9" s="625"/>
      <c r="AF9" s="625"/>
      <c r="AG9" s="625"/>
      <c r="AH9" s="625"/>
      <c r="AI9" s="625"/>
      <c r="AJ9" s="625"/>
      <c r="AK9" s="625"/>
      <c r="AL9" s="625"/>
      <c r="AM9" s="625"/>
      <c r="AN9" s="625"/>
      <c r="AO9" s="625"/>
      <c r="AP9" s="625"/>
      <c r="AQ9" s="625"/>
      <c r="AR9" s="625"/>
      <c r="AS9" s="625"/>
      <c r="AT9" s="625"/>
      <c r="AU9" s="625"/>
    </row>
    <row r="10" spans="1:47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62" t="s">
        <v>13</v>
      </c>
      <c r="H10" s="862"/>
      <c r="I10" s="862"/>
      <c r="J10" s="862"/>
      <c r="K10" s="862"/>
      <c r="L10" s="862"/>
      <c r="M10" s="862"/>
      <c r="N10" s="862"/>
      <c r="O10" s="631"/>
      <c r="P10" s="631"/>
      <c r="Q10" s="631"/>
      <c r="R10" s="631"/>
      <c r="S10" s="631"/>
      <c r="T10" s="631"/>
      <c r="U10" s="631"/>
      <c r="V10" s="631"/>
      <c r="W10" s="631"/>
      <c r="X10" s="631"/>
      <c r="Y10" s="631"/>
      <c r="Z10" s="639" t="s">
        <v>13</v>
      </c>
      <c r="AA10" s="631"/>
      <c r="AB10" s="631"/>
      <c r="AC10" s="631"/>
      <c r="AD10" s="625"/>
      <c r="AE10" s="625"/>
      <c r="AF10" s="625"/>
      <c r="AG10" s="625"/>
      <c r="AH10" s="625"/>
      <c r="AI10" s="625"/>
      <c r="AJ10" s="625"/>
      <c r="AK10" s="625"/>
      <c r="AL10" s="625"/>
      <c r="AM10" s="625"/>
      <c r="AN10" s="625"/>
      <c r="AO10" s="625"/>
      <c r="AP10" s="625"/>
      <c r="AQ10" s="625"/>
      <c r="AR10" s="625"/>
      <c r="AS10" s="625"/>
      <c r="AT10" s="625"/>
      <c r="AU10" s="625"/>
    </row>
    <row r="11" spans="1:47" s="4" customFormat="1" ht="15" x14ac:dyDescent="0.25">
      <c r="A11" s="833" t="s">
        <v>14</v>
      </c>
      <c r="B11" s="833"/>
      <c r="C11" s="833"/>
      <c r="D11" s="833"/>
      <c r="E11" s="833"/>
      <c r="F11" s="833"/>
      <c r="G11" s="862"/>
      <c r="H11" s="862"/>
      <c r="I11" s="862"/>
      <c r="J11" s="862"/>
      <c r="K11" s="862"/>
      <c r="L11" s="862"/>
      <c r="M11" s="862"/>
      <c r="N11" s="862"/>
      <c r="O11" s="631"/>
      <c r="P11" s="631"/>
      <c r="Q11" s="631"/>
      <c r="R11" s="631"/>
      <c r="S11" s="631"/>
      <c r="T11" s="631"/>
      <c r="U11" s="631"/>
      <c r="V11" s="631"/>
      <c r="W11" s="631"/>
      <c r="X11" s="631"/>
      <c r="Y11" s="631"/>
      <c r="Z11" s="631"/>
      <c r="AA11" s="639" t="s">
        <v>10</v>
      </c>
      <c r="AB11" s="631"/>
      <c r="AC11" s="631"/>
      <c r="AD11" s="625"/>
      <c r="AE11" s="625"/>
      <c r="AF11" s="625"/>
      <c r="AG11" s="625"/>
      <c r="AH11" s="625"/>
      <c r="AI11" s="625"/>
      <c r="AJ11" s="625"/>
      <c r="AK11" s="625"/>
      <c r="AL11" s="625"/>
      <c r="AM11" s="625"/>
      <c r="AN11" s="625"/>
      <c r="AO11" s="625"/>
      <c r="AP11" s="625"/>
      <c r="AQ11" s="625"/>
      <c r="AR11" s="625"/>
      <c r="AS11" s="625"/>
      <c r="AT11" s="625"/>
      <c r="AU11" s="625"/>
    </row>
    <row r="12" spans="1:47" s="4" customFormat="1" ht="3.75" customHeight="1" x14ac:dyDescent="0.25">
      <c r="A12" s="642"/>
      <c r="B12" s="633"/>
      <c r="C12" s="633"/>
      <c r="D12" s="633"/>
      <c r="E12" s="633"/>
      <c r="F12" s="637"/>
      <c r="G12" s="637"/>
      <c r="H12" s="637"/>
      <c r="I12" s="637"/>
      <c r="J12" s="637"/>
      <c r="K12" s="637"/>
      <c r="L12" s="637"/>
      <c r="M12" s="637"/>
      <c r="N12" s="637"/>
      <c r="O12" s="631"/>
      <c r="P12" s="631"/>
      <c r="Q12" s="631"/>
      <c r="R12" s="631"/>
      <c r="S12" s="631"/>
      <c r="T12" s="631"/>
      <c r="U12" s="631"/>
      <c r="V12" s="631"/>
      <c r="W12" s="631"/>
      <c r="X12" s="631"/>
      <c r="Y12" s="631"/>
      <c r="Z12" s="631"/>
      <c r="AA12" s="631"/>
      <c r="AB12" s="631"/>
      <c r="AC12" s="631"/>
      <c r="AD12" s="625"/>
      <c r="AE12" s="625"/>
      <c r="AF12" s="625"/>
      <c r="AG12" s="625"/>
      <c r="AH12" s="625"/>
      <c r="AI12" s="625"/>
      <c r="AJ12" s="625"/>
      <c r="AK12" s="625"/>
      <c r="AL12" s="625"/>
      <c r="AM12" s="625"/>
      <c r="AN12" s="625"/>
      <c r="AO12" s="625"/>
      <c r="AP12" s="625"/>
      <c r="AQ12" s="625"/>
      <c r="AR12" s="625"/>
      <c r="AS12" s="625"/>
      <c r="AT12" s="625"/>
      <c r="AU12" s="625"/>
    </row>
    <row r="13" spans="1:47" s="4" customFormat="1" ht="57" customHeight="1" x14ac:dyDescent="0.25">
      <c r="A13" s="840" t="s">
        <v>1610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O13" s="631"/>
      <c r="P13" s="631"/>
      <c r="Q13" s="631"/>
      <c r="R13" s="631"/>
      <c r="S13" s="631"/>
      <c r="T13" s="631"/>
      <c r="U13" s="631"/>
      <c r="V13" s="631"/>
      <c r="W13" s="631"/>
      <c r="X13" s="631"/>
      <c r="Y13" s="631"/>
      <c r="Z13" s="631"/>
      <c r="AA13" s="631"/>
      <c r="AB13" s="639" t="s">
        <v>1610</v>
      </c>
      <c r="AC13" s="631"/>
      <c r="AD13" s="625"/>
      <c r="AE13" s="625"/>
      <c r="AF13" s="625"/>
      <c r="AG13" s="625"/>
      <c r="AH13" s="625"/>
      <c r="AI13" s="625"/>
      <c r="AJ13" s="625"/>
      <c r="AK13" s="625"/>
      <c r="AL13" s="625"/>
      <c r="AM13" s="625"/>
      <c r="AN13" s="625"/>
      <c r="AO13" s="625"/>
      <c r="AP13" s="625"/>
      <c r="AQ13" s="625"/>
      <c r="AR13" s="625"/>
      <c r="AS13" s="625"/>
      <c r="AT13" s="625"/>
      <c r="AU13" s="625"/>
    </row>
    <row r="14" spans="1:47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  <c r="O14" s="631"/>
      <c r="P14" s="631"/>
      <c r="Q14" s="631"/>
      <c r="R14" s="631"/>
      <c r="S14" s="631"/>
      <c r="T14" s="631"/>
      <c r="U14" s="631"/>
      <c r="V14" s="631"/>
      <c r="W14" s="631"/>
      <c r="X14" s="631"/>
      <c r="Y14" s="631"/>
      <c r="Z14" s="631"/>
      <c r="AA14" s="631"/>
      <c r="AB14" s="631"/>
      <c r="AC14" s="631"/>
      <c r="AD14" s="625"/>
      <c r="AE14" s="625"/>
      <c r="AF14" s="625"/>
      <c r="AG14" s="625"/>
      <c r="AH14" s="625"/>
      <c r="AI14" s="625"/>
      <c r="AJ14" s="625"/>
      <c r="AK14" s="625"/>
      <c r="AL14" s="625"/>
      <c r="AM14" s="625"/>
      <c r="AN14" s="625"/>
      <c r="AO14" s="625"/>
      <c r="AP14" s="625"/>
      <c r="AQ14" s="625"/>
      <c r="AR14" s="625"/>
      <c r="AS14" s="625"/>
      <c r="AT14" s="625"/>
      <c r="AU14" s="625"/>
    </row>
    <row r="15" spans="1:47" s="4" customFormat="1" ht="5.25" customHeight="1" x14ac:dyDescent="0.25">
      <c r="A15" s="643"/>
      <c r="B15" s="643"/>
      <c r="C15" s="643"/>
      <c r="D15" s="643"/>
      <c r="E15" s="643"/>
      <c r="F15" s="643"/>
      <c r="G15" s="643"/>
      <c r="H15" s="643"/>
      <c r="I15" s="643"/>
      <c r="J15" s="643"/>
      <c r="K15" s="643"/>
      <c r="L15" s="643"/>
      <c r="M15" s="643"/>
      <c r="N15" s="643"/>
      <c r="O15" s="631"/>
      <c r="P15" s="631"/>
      <c r="Q15" s="631"/>
      <c r="R15" s="631"/>
      <c r="S15" s="631"/>
      <c r="T15" s="631"/>
      <c r="U15" s="631"/>
      <c r="V15" s="631"/>
      <c r="W15" s="631"/>
      <c r="X15" s="631"/>
      <c r="Y15" s="631"/>
      <c r="Z15" s="631"/>
      <c r="AA15" s="631"/>
      <c r="AB15" s="631"/>
      <c r="AC15" s="631"/>
      <c r="AD15" s="625"/>
      <c r="AE15" s="625"/>
      <c r="AF15" s="625"/>
      <c r="AG15" s="625"/>
      <c r="AH15" s="625"/>
      <c r="AI15" s="625"/>
      <c r="AJ15" s="625"/>
      <c r="AK15" s="625"/>
      <c r="AL15" s="625"/>
      <c r="AM15" s="625"/>
      <c r="AN15" s="625"/>
      <c r="AO15" s="625"/>
      <c r="AP15" s="625"/>
      <c r="AQ15" s="625"/>
      <c r="AR15" s="625"/>
      <c r="AS15" s="625"/>
      <c r="AT15" s="625"/>
      <c r="AU15" s="625"/>
    </row>
    <row r="16" spans="1:47" s="4" customFormat="1" ht="15" customHeight="1" x14ac:dyDescent="0.25">
      <c r="A16" s="840" t="s">
        <v>734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O16" s="631"/>
      <c r="P16" s="631"/>
      <c r="Q16" s="631"/>
      <c r="R16" s="631"/>
      <c r="S16" s="631"/>
      <c r="T16" s="631"/>
      <c r="U16" s="631"/>
      <c r="V16" s="631"/>
      <c r="W16" s="631"/>
      <c r="X16" s="631"/>
      <c r="Y16" s="631"/>
      <c r="Z16" s="631"/>
      <c r="AA16" s="631"/>
      <c r="AB16" s="631"/>
      <c r="AC16" s="639" t="s">
        <v>734</v>
      </c>
      <c r="AD16" s="625"/>
      <c r="AE16" s="625"/>
      <c r="AF16" s="625"/>
      <c r="AG16" s="625"/>
      <c r="AH16" s="625"/>
      <c r="AI16" s="625"/>
      <c r="AJ16" s="625"/>
      <c r="AK16" s="625"/>
      <c r="AL16" s="625"/>
      <c r="AM16" s="625"/>
      <c r="AN16" s="625"/>
      <c r="AO16" s="625"/>
      <c r="AP16" s="625"/>
      <c r="AQ16" s="625"/>
      <c r="AR16" s="625"/>
      <c r="AS16" s="625"/>
      <c r="AT16" s="625"/>
      <c r="AU16" s="625"/>
    </row>
    <row r="17" spans="1:47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  <c r="O17" s="631"/>
      <c r="P17" s="631"/>
      <c r="Q17" s="631"/>
      <c r="R17" s="631"/>
      <c r="S17" s="631"/>
      <c r="T17" s="631"/>
      <c r="U17" s="631"/>
      <c r="V17" s="631"/>
      <c r="W17" s="631"/>
      <c r="X17" s="631"/>
      <c r="Y17" s="631"/>
      <c r="Z17" s="631"/>
      <c r="AA17" s="631"/>
      <c r="AB17" s="631"/>
      <c r="AC17" s="631"/>
      <c r="AD17" s="631"/>
      <c r="AE17" s="631"/>
      <c r="AF17" s="625"/>
      <c r="AG17" s="625"/>
      <c r="AH17" s="625"/>
      <c r="AI17" s="625"/>
      <c r="AJ17" s="625"/>
      <c r="AK17" s="625"/>
      <c r="AL17" s="625"/>
      <c r="AM17" s="625"/>
      <c r="AN17" s="625"/>
      <c r="AO17" s="625"/>
      <c r="AP17" s="625"/>
      <c r="AQ17" s="625"/>
      <c r="AR17" s="625"/>
      <c r="AS17" s="625"/>
      <c r="AT17" s="625"/>
      <c r="AU17" s="625"/>
    </row>
    <row r="18" spans="1:47" s="4" customFormat="1" ht="21" customHeight="1" x14ac:dyDescent="0.25">
      <c r="A18" s="841" t="s">
        <v>1611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  <c r="O18" s="631"/>
      <c r="P18" s="631"/>
      <c r="Q18" s="631"/>
      <c r="R18" s="631"/>
      <c r="S18" s="631"/>
      <c r="T18" s="631"/>
      <c r="U18" s="631"/>
      <c r="V18" s="631"/>
      <c r="W18" s="631"/>
      <c r="X18" s="631"/>
      <c r="Y18" s="631"/>
      <c r="Z18" s="631"/>
      <c r="AA18" s="631"/>
      <c r="AB18" s="631"/>
      <c r="AC18" s="631"/>
      <c r="AD18" s="631"/>
      <c r="AE18" s="631"/>
      <c r="AF18" s="625"/>
      <c r="AG18" s="625"/>
      <c r="AH18" s="625"/>
      <c r="AI18" s="625"/>
      <c r="AJ18" s="625"/>
      <c r="AK18" s="625"/>
      <c r="AL18" s="625"/>
      <c r="AM18" s="625"/>
      <c r="AN18" s="625"/>
      <c r="AO18" s="625"/>
      <c r="AP18" s="625"/>
      <c r="AQ18" s="625"/>
      <c r="AR18" s="625"/>
      <c r="AS18" s="625"/>
      <c r="AT18" s="625"/>
      <c r="AU18" s="625"/>
    </row>
    <row r="19" spans="1:47" s="4" customFormat="1" ht="3.75" customHeight="1" x14ac:dyDescent="0.25">
      <c r="A19" s="644"/>
      <c r="B19" s="644"/>
      <c r="C19" s="644"/>
      <c r="D19" s="644"/>
      <c r="E19" s="644"/>
      <c r="F19" s="644"/>
      <c r="G19" s="644"/>
      <c r="H19" s="644"/>
      <c r="I19" s="644"/>
      <c r="J19" s="644"/>
      <c r="K19" s="644"/>
      <c r="L19" s="644"/>
      <c r="M19" s="644"/>
      <c r="N19" s="644"/>
      <c r="O19" s="631"/>
      <c r="P19" s="631"/>
      <c r="Q19" s="631"/>
      <c r="R19" s="631"/>
      <c r="S19" s="631"/>
      <c r="T19" s="631"/>
      <c r="U19" s="631"/>
      <c r="V19" s="631"/>
      <c r="W19" s="631"/>
      <c r="X19" s="631"/>
      <c r="Y19" s="631"/>
      <c r="Z19" s="631"/>
      <c r="AA19" s="631"/>
      <c r="AB19" s="631"/>
      <c r="AC19" s="631"/>
      <c r="AD19" s="631"/>
      <c r="AE19" s="631"/>
      <c r="AF19" s="625"/>
      <c r="AG19" s="625"/>
      <c r="AH19" s="625"/>
      <c r="AI19" s="625"/>
      <c r="AJ19" s="625"/>
      <c r="AK19" s="625"/>
      <c r="AL19" s="625"/>
      <c r="AM19" s="625"/>
      <c r="AN19" s="625"/>
      <c r="AO19" s="625"/>
      <c r="AP19" s="625"/>
      <c r="AQ19" s="625"/>
      <c r="AR19" s="625"/>
      <c r="AS19" s="625"/>
      <c r="AT19" s="625"/>
      <c r="AU19" s="625"/>
    </row>
    <row r="20" spans="1:47" s="4" customFormat="1" ht="15" customHeight="1" x14ac:dyDescent="0.25">
      <c r="A20" s="836" t="s">
        <v>1612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O20" s="631"/>
      <c r="P20" s="631"/>
      <c r="Q20" s="631"/>
      <c r="R20" s="631"/>
      <c r="S20" s="631"/>
      <c r="T20" s="631"/>
      <c r="U20" s="631"/>
      <c r="V20" s="631"/>
      <c r="W20" s="631"/>
      <c r="X20" s="631"/>
      <c r="Y20" s="631"/>
      <c r="Z20" s="631"/>
      <c r="AA20" s="631"/>
      <c r="AB20" s="631"/>
      <c r="AC20" s="631"/>
      <c r="AD20" s="639" t="s">
        <v>1612</v>
      </c>
      <c r="AE20" s="631"/>
      <c r="AF20" s="625"/>
      <c r="AG20" s="625"/>
      <c r="AH20" s="625"/>
      <c r="AI20" s="625"/>
      <c r="AJ20" s="625"/>
      <c r="AK20" s="625"/>
      <c r="AL20" s="625"/>
      <c r="AM20" s="625"/>
      <c r="AN20" s="625"/>
      <c r="AO20" s="625"/>
      <c r="AP20" s="625"/>
      <c r="AQ20" s="625"/>
      <c r="AR20" s="625"/>
      <c r="AS20" s="625"/>
      <c r="AT20" s="625"/>
      <c r="AU20" s="625"/>
    </row>
    <row r="21" spans="1:47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  <c r="O21" s="631"/>
      <c r="P21" s="631"/>
      <c r="Q21" s="631"/>
      <c r="R21" s="631"/>
      <c r="S21" s="631"/>
      <c r="T21" s="631"/>
      <c r="U21" s="631"/>
      <c r="V21" s="631"/>
      <c r="W21" s="631"/>
      <c r="X21" s="631"/>
      <c r="Y21" s="631"/>
      <c r="Z21" s="631"/>
      <c r="AA21" s="631"/>
      <c r="AB21" s="631"/>
      <c r="AC21" s="631"/>
      <c r="AD21" s="631"/>
      <c r="AE21" s="631"/>
      <c r="AF21" s="625"/>
      <c r="AG21" s="625"/>
      <c r="AH21" s="625"/>
      <c r="AI21" s="625"/>
      <c r="AJ21" s="625"/>
      <c r="AK21" s="625"/>
      <c r="AL21" s="625"/>
      <c r="AM21" s="625"/>
      <c r="AN21" s="625"/>
      <c r="AO21" s="625"/>
      <c r="AP21" s="625"/>
      <c r="AQ21" s="625"/>
      <c r="AR21" s="625"/>
      <c r="AS21" s="625"/>
      <c r="AT21" s="625"/>
      <c r="AU21" s="625"/>
    </row>
    <row r="22" spans="1:47" s="4" customFormat="1" ht="12" customHeight="1" x14ac:dyDescent="0.25">
      <c r="A22" s="633" t="s">
        <v>22</v>
      </c>
      <c r="B22" s="645" t="s">
        <v>23</v>
      </c>
      <c r="C22" s="629" t="s">
        <v>24</v>
      </c>
      <c r="D22" s="629"/>
      <c r="E22" s="629"/>
      <c r="F22" s="638"/>
      <c r="G22" s="638"/>
      <c r="H22" s="638"/>
      <c r="I22" s="638"/>
      <c r="J22" s="638"/>
      <c r="K22" s="638"/>
      <c r="L22" s="638"/>
      <c r="M22" s="638"/>
      <c r="N22" s="638"/>
      <c r="O22" s="631"/>
      <c r="P22" s="631"/>
      <c r="Q22" s="631"/>
      <c r="R22" s="631"/>
      <c r="S22" s="631"/>
      <c r="T22" s="631"/>
      <c r="U22" s="631"/>
      <c r="V22" s="631"/>
      <c r="W22" s="631"/>
      <c r="X22" s="631"/>
      <c r="Y22" s="631"/>
      <c r="Z22" s="631"/>
      <c r="AA22" s="631"/>
      <c r="AB22" s="631"/>
      <c r="AC22" s="631"/>
      <c r="AD22" s="631"/>
      <c r="AE22" s="631"/>
      <c r="AF22" s="625"/>
      <c r="AG22" s="625"/>
      <c r="AH22" s="625"/>
      <c r="AI22" s="625"/>
      <c r="AJ22" s="625"/>
      <c r="AK22" s="625"/>
      <c r="AL22" s="625"/>
      <c r="AM22" s="625"/>
      <c r="AN22" s="625"/>
      <c r="AO22" s="625"/>
      <c r="AP22" s="625"/>
      <c r="AQ22" s="625"/>
      <c r="AR22" s="625"/>
      <c r="AS22" s="625"/>
      <c r="AT22" s="625"/>
      <c r="AU22" s="625"/>
    </row>
    <row r="23" spans="1:47" s="4" customFormat="1" ht="12" customHeight="1" x14ac:dyDescent="0.25">
      <c r="A23" s="633" t="s">
        <v>25</v>
      </c>
      <c r="B23" s="834" t="s">
        <v>1613</v>
      </c>
      <c r="C23" s="834"/>
      <c r="D23" s="834"/>
      <c r="E23" s="834"/>
      <c r="F23" s="834"/>
      <c r="G23" s="638"/>
      <c r="H23" s="638"/>
      <c r="I23" s="638"/>
      <c r="J23" s="638"/>
      <c r="K23" s="638"/>
      <c r="L23" s="638"/>
      <c r="M23" s="638"/>
      <c r="N23" s="638"/>
      <c r="O23" s="631"/>
      <c r="P23" s="631"/>
      <c r="Q23" s="631"/>
      <c r="R23" s="631"/>
      <c r="S23" s="631"/>
      <c r="T23" s="631"/>
      <c r="U23" s="631"/>
      <c r="V23" s="631"/>
      <c r="W23" s="631"/>
      <c r="X23" s="631"/>
      <c r="Y23" s="631"/>
      <c r="Z23" s="631"/>
      <c r="AA23" s="631"/>
      <c r="AB23" s="631"/>
      <c r="AC23" s="631"/>
      <c r="AD23" s="631"/>
      <c r="AE23" s="631"/>
      <c r="AF23" s="625"/>
      <c r="AG23" s="625"/>
      <c r="AH23" s="625"/>
      <c r="AI23" s="625"/>
      <c r="AJ23" s="625"/>
      <c r="AK23" s="625"/>
      <c r="AL23" s="625"/>
      <c r="AM23" s="625"/>
      <c r="AN23" s="625"/>
      <c r="AO23" s="625"/>
      <c r="AP23" s="625"/>
      <c r="AQ23" s="625"/>
      <c r="AR23" s="625"/>
      <c r="AS23" s="625"/>
      <c r="AT23" s="625"/>
      <c r="AU23" s="625"/>
    </row>
    <row r="24" spans="1:47" s="4" customFormat="1" ht="15" x14ac:dyDescent="0.25">
      <c r="A24" s="633"/>
      <c r="B24" s="838" t="s">
        <v>27</v>
      </c>
      <c r="C24" s="838"/>
      <c r="D24" s="838"/>
      <c r="E24" s="838"/>
      <c r="F24" s="838"/>
      <c r="G24" s="646"/>
      <c r="H24" s="646"/>
      <c r="I24" s="646"/>
      <c r="J24" s="646"/>
      <c r="K24" s="646"/>
      <c r="L24" s="646"/>
      <c r="M24" s="647"/>
      <c r="N24" s="646"/>
      <c r="O24" s="631"/>
      <c r="P24" s="631"/>
      <c r="Q24" s="631"/>
      <c r="R24" s="631"/>
      <c r="S24" s="631"/>
      <c r="T24" s="631"/>
      <c r="U24" s="631"/>
      <c r="V24" s="631"/>
      <c r="W24" s="631"/>
      <c r="X24" s="631"/>
      <c r="Y24" s="631"/>
      <c r="Z24" s="631"/>
      <c r="AA24" s="631"/>
      <c r="AB24" s="631"/>
      <c r="AC24" s="631"/>
      <c r="AD24" s="631"/>
      <c r="AE24" s="631"/>
      <c r="AF24" s="625"/>
      <c r="AG24" s="625"/>
      <c r="AH24" s="625"/>
      <c r="AI24" s="625"/>
      <c r="AJ24" s="625"/>
      <c r="AK24" s="625"/>
      <c r="AL24" s="625"/>
      <c r="AM24" s="625"/>
      <c r="AN24" s="625"/>
      <c r="AO24" s="625"/>
      <c r="AP24" s="625"/>
      <c r="AQ24" s="625"/>
      <c r="AR24" s="625"/>
      <c r="AS24" s="625"/>
      <c r="AT24" s="625"/>
      <c r="AU24" s="625"/>
    </row>
    <row r="25" spans="1:47" s="4" customFormat="1" ht="5.25" customHeight="1" x14ac:dyDescent="0.25">
      <c r="A25" s="633"/>
      <c r="B25" s="633"/>
      <c r="C25" s="633"/>
      <c r="D25" s="648"/>
      <c r="E25" s="648"/>
      <c r="F25" s="648"/>
      <c r="G25" s="648"/>
      <c r="H25" s="648"/>
      <c r="I25" s="648"/>
      <c r="J25" s="648"/>
      <c r="K25" s="648"/>
      <c r="L25" s="648"/>
      <c r="M25" s="646"/>
      <c r="N25" s="646"/>
      <c r="O25" s="631"/>
      <c r="P25" s="631"/>
      <c r="Q25" s="631"/>
      <c r="R25" s="631"/>
      <c r="S25" s="631"/>
      <c r="T25" s="631"/>
      <c r="U25" s="631"/>
      <c r="V25" s="631"/>
      <c r="W25" s="631"/>
      <c r="X25" s="631"/>
      <c r="Y25" s="631"/>
      <c r="Z25" s="631"/>
      <c r="AA25" s="631"/>
      <c r="AB25" s="631"/>
      <c r="AC25" s="631"/>
      <c r="AD25" s="631"/>
      <c r="AE25" s="631"/>
      <c r="AF25" s="625"/>
      <c r="AG25" s="625"/>
      <c r="AH25" s="625"/>
      <c r="AI25" s="625"/>
      <c r="AJ25" s="625"/>
      <c r="AK25" s="625"/>
      <c r="AL25" s="625"/>
      <c r="AM25" s="625"/>
      <c r="AN25" s="625"/>
      <c r="AO25" s="625"/>
      <c r="AP25" s="625"/>
      <c r="AQ25" s="625"/>
      <c r="AR25" s="625"/>
      <c r="AS25" s="625"/>
      <c r="AT25" s="625"/>
      <c r="AU25" s="625"/>
    </row>
    <row r="26" spans="1:47" s="4" customFormat="1" ht="15" customHeight="1" x14ac:dyDescent="0.25">
      <c r="A26" s="649" t="s">
        <v>28</v>
      </c>
      <c r="B26" s="633"/>
      <c r="C26" s="633"/>
      <c r="D26" s="839" t="s">
        <v>376</v>
      </c>
      <c r="E26" s="839"/>
      <c r="F26" s="839"/>
      <c r="G26" s="650"/>
      <c r="H26" s="650"/>
      <c r="I26" s="650"/>
      <c r="J26" s="650"/>
      <c r="K26" s="650"/>
      <c r="L26" s="650"/>
      <c r="M26" s="650"/>
      <c r="N26" s="650"/>
      <c r="O26" s="631"/>
      <c r="P26" s="631"/>
      <c r="Q26" s="631"/>
      <c r="R26" s="631"/>
      <c r="S26" s="631"/>
      <c r="T26" s="631"/>
      <c r="U26" s="631"/>
      <c r="V26" s="631"/>
      <c r="W26" s="631"/>
      <c r="X26" s="631"/>
      <c r="Y26" s="631"/>
      <c r="Z26" s="631"/>
      <c r="AA26" s="631"/>
      <c r="AB26" s="631"/>
      <c r="AC26" s="631"/>
      <c r="AD26" s="631"/>
      <c r="AE26" s="639" t="s">
        <v>376</v>
      </c>
      <c r="AF26" s="625"/>
      <c r="AG26" s="625"/>
      <c r="AH26" s="625"/>
      <c r="AI26" s="625"/>
      <c r="AJ26" s="625"/>
      <c r="AK26" s="625"/>
      <c r="AL26" s="625"/>
      <c r="AM26" s="625"/>
      <c r="AN26" s="625"/>
      <c r="AO26" s="625"/>
      <c r="AP26" s="625"/>
      <c r="AQ26" s="625"/>
      <c r="AR26" s="625"/>
      <c r="AS26" s="625"/>
      <c r="AT26" s="625"/>
      <c r="AU26" s="625"/>
    </row>
    <row r="27" spans="1:47" s="4" customFormat="1" ht="7.5" customHeight="1" x14ac:dyDescent="0.25">
      <c r="A27" s="633"/>
      <c r="B27" s="635"/>
      <c r="C27" s="635"/>
      <c r="D27" s="651"/>
      <c r="E27" s="651"/>
      <c r="F27" s="651"/>
      <c r="G27" s="651"/>
      <c r="H27" s="651"/>
      <c r="I27" s="651"/>
      <c r="J27" s="651"/>
      <c r="K27" s="651"/>
      <c r="L27" s="651"/>
      <c r="M27" s="651"/>
      <c r="N27" s="651"/>
      <c r="O27" s="631"/>
      <c r="P27" s="631"/>
      <c r="Q27" s="631"/>
      <c r="R27" s="631"/>
      <c r="S27" s="631"/>
      <c r="T27" s="631"/>
      <c r="U27" s="631"/>
      <c r="V27" s="631"/>
      <c r="W27" s="631"/>
      <c r="X27" s="631"/>
      <c r="Y27" s="631"/>
      <c r="Z27" s="631"/>
      <c r="AA27" s="631"/>
      <c r="AB27" s="631"/>
      <c r="AC27" s="631"/>
      <c r="AD27" s="631"/>
      <c r="AE27" s="631"/>
      <c r="AF27" s="625"/>
      <c r="AG27" s="625"/>
      <c r="AH27" s="625"/>
      <c r="AI27" s="625"/>
      <c r="AJ27" s="625"/>
      <c r="AK27" s="625"/>
      <c r="AL27" s="625"/>
      <c r="AM27" s="625"/>
      <c r="AN27" s="625"/>
      <c r="AO27" s="625"/>
      <c r="AP27" s="625"/>
      <c r="AQ27" s="625"/>
      <c r="AR27" s="625"/>
      <c r="AS27" s="625"/>
      <c r="AT27" s="625"/>
      <c r="AU27" s="625"/>
    </row>
    <row r="28" spans="1:47" s="4" customFormat="1" ht="12" customHeight="1" x14ac:dyDescent="0.25">
      <c r="A28" s="649" t="s">
        <v>30</v>
      </c>
      <c r="B28" s="635"/>
      <c r="C28" s="652">
        <v>547.38</v>
      </c>
      <c r="D28" s="653" t="s">
        <v>1771</v>
      </c>
      <c r="E28" s="654" t="s">
        <v>32</v>
      </c>
      <c r="F28" s="631"/>
      <c r="G28" s="635"/>
      <c r="H28" s="635"/>
      <c r="I28" s="635"/>
      <c r="J28" s="635"/>
      <c r="K28" s="635"/>
      <c r="L28" s="655"/>
      <c r="M28" s="655"/>
      <c r="N28" s="635"/>
      <c r="O28" s="631"/>
      <c r="P28" s="631"/>
      <c r="Q28" s="631"/>
      <c r="R28" s="631"/>
      <c r="S28" s="631"/>
      <c r="T28" s="631"/>
      <c r="U28" s="631"/>
      <c r="V28" s="631"/>
      <c r="W28" s="631"/>
      <c r="X28" s="631"/>
      <c r="Y28" s="631"/>
      <c r="Z28" s="631"/>
      <c r="AA28" s="631"/>
      <c r="AB28" s="631"/>
      <c r="AC28" s="631"/>
      <c r="AD28" s="631"/>
      <c r="AE28" s="631"/>
      <c r="AF28" s="625"/>
      <c r="AG28" s="625"/>
      <c r="AH28" s="625"/>
      <c r="AI28" s="625"/>
      <c r="AJ28" s="625"/>
      <c r="AK28" s="625"/>
      <c r="AL28" s="625"/>
      <c r="AM28" s="625"/>
      <c r="AN28" s="625"/>
      <c r="AO28" s="625"/>
      <c r="AP28" s="625"/>
      <c r="AQ28" s="625"/>
      <c r="AR28" s="625"/>
      <c r="AS28" s="625"/>
      <c r="AT28" s="625"/>
      <c r="AU28" s="625"/>
    </row>
    <row r="29" spans="1:47" s="4" customFormat="1" ht="11.25" customHeight="1" x14ac:dyDescent="0.25">
      <c r="A29" s="633"/>
      <c r="B29" s="656" t="s">
        <v>33</v>
      </c>
      <c r="C29" s="657"/>
      <c r="D29" s="658"/>
      <c r="E29" s="654"/>
      <c r="F29" s="631"/>
      <c r="G29" s="635"/>
      <c r="H29" s="631"/>
      <c r="I29" s="631"/>
      <c r="J29" s="631"/>
      <c r="K29" s="631"/>
      <c r="L29" s="631"/>
      <c r="M29" s="631"/>
      <c r="N29" s="631"/>
      <c r="O29" s="631"/>
      <c r="P29" s="631"/>
      <c r="Q29" s="631"/>
      <c r="R29" s="631"/>
      <c r="S29" s="631"/>
      <c r="T29" s="631"/>
      <c r="U29" s="631"/>
      <c r="V29" s="631"/>
      <c r="W29" s="631"/>
      <c r="X29" s="631"/>
      <c r="Y29" s="631"/>
      <c r="Z29" s="631"/>
      <c r="AA29" s="631"/>
      <c r="AB29" s="631"/>
      <c r="AC29" s="631"/>
      <c r="AD29" s="631"/>
      <c r="AE29" s="631"/>
      <c r="AF29" s="625"/>
      <c r="AG29" s="625"/>
      <c r="AH29" s="625"/>
      <c r="AI29" s="625"/>
      <c r="AJ29" s="625"/>
      <c r="AK29" s="625"/>
      <c r="AL29" s="625"/>
      <c r="AM29" s="625"/>
      <c r="AN29" s="625"/>
      <c r="AO29" s="625"/>
      <c r="AP29" s="625"/>
      <c r="AQ29" s="625"/>
      <c r="AR29" s="625"/>
      <c r="AS29" s="625"/>
      <c r="AT29" s="625"/>
      <c r="AU29" s="625"/>
    </row>
    <row r="30" spans="1:47" s="4" customFormat="1" ht="12" customHeight="1" x14ac:dyDescent="0.25">
      <c r="A30" s="633"/>
      <c r="B30" s="659" t="s">
        <v>34</v>
      </c>
      <c r="C30" s="652">
        <v>0</v>
      </c>
      <c r="D30" s="653" t="s">
        <v>43</v>
      </c>
      <c r="E30" s="654" t="s">
        <v>32</v>
      </c>
      <c r="F30" s="631"/>
      <c r="G30" s="635" t="s">
        <v>36</v>
      </c>
      <c r="H30" s="631"/>
      <c r="I30" s="635"/>
      <c r="J30" s="635"/>
      <c r="K30" s="635"/>
      <c r="L30" s="652">
        <v>260.66000000000003</v>
      </c>
      <c r="M30" s="660" t="s">
        <v>1772</v>
      </c>
      <c r="N30" s="654" t="s">
        <v>32</v>
      </c>
      <c r="O30" s="631"/>
      <c r="P30" s="631"/>
      <c r="Q30" s="631"/>
      <c r="R30" s="631"/>
      <c r="S30" s="631"/>
      <c r="T30" s="631"/>
      <c r="U30" s="631"/>
      <c r="V30" s="631"/>
      <c r="W30" s="631"/>
      <c r="X30" s="631"/>
      <c r="Y30" s="631"/>
      <c r="Z30" s="631"/>
      <c r="AA30" s="631"/>
      <c r="AB30" s="631"/>
      <c r="AC30" s="631"/>
      <c r="AD30" s="631"/>
      <c r="AE30" s="631"/>
      <c r="AF30" s="625"/>
      <c r="AG30" s="625"/>
      <c r="AH30" s="625"/>
      <c r="AI30" s="625"/>
      <c r="AJ30" s="625"/>
      <c r="AK30" s="625"/>
      <c r="AL30" s="625"/>
      <c r="AM30" s="625"/>
      <c r="AN30" s="625"/>
      <c r="AO30" s="625"/>
      <c r="AP30" s="625"/>
      <c r="AQ30" s="625"/>
      <c r="AR30" s="625"/>
      <c r="AS30" s="625"/>
      <c r="AT30" s="625"/>
      <c r="AU30" s="625"/>
    </row>
    <row r="31" spans="1:47" s="4" customFormat="1" ht="12" customHeight="1" x14ac:dyDescent="0.25">
      <c r="A31" s="633"/>
      <c r="B31" s="659" t="s">
        <v>38</v>
      </c>
      <c r="C31" s="652">
        <v>0</v>
      </c>
      <c r="D31" s="661" t="s">
        <v>43</v>
      </c>
      <c r="E31" s="654" t="s">
        <v>32</v>
      </c>
      <c r="F31" s="631"/>
      <c r="G31" s="635" t="s">
        <v>40</v>
      </c>
      <c r="H31" s="631"/>
      <c r="I31" s="635"/>
      <c r="J31" s="635"/>
      <c r="K31" s="635"/>
      <c r="L31" s="863">
        <v>600.77</v>
      </c>
      <c r="M31" s="863"/>
      <c r="N31" s="654" t="s">
        <v>41</v>
      </c>
      <c r="O31" s="631"/>
      <c r="P31" s="631"/>
      <c r="Q31" s="631"/>
      <c r="R31" s="631"/>
      <c r="S31" s="631"/>
      <c r="T31" s="631"/>
      <c r="U31" s="631"/>
      <c r="V31" s="631"/>
      <c r="W31" s="631"/>
      <c r="X31" s="631"/>
      <c r="Y31" s="631"/>
      <c r="Z31" s="631"/>
      <c r="AA31" s="631"/>
      <c r="AB31" s="631"/>
      <c r="AC31" s="631"/>
      <c r="AD31" s="631"/>
      <c r="AE31" s="631"/>
      <c r="AF31" s="625"/>
      <c r="AG31" s="625"/>
      <c r="AH31" s="625"/>
      <c r="AI31" s="625"/>
      <c r="AJ31" s="625"/>
      <c r="AK31" s="625"/>
      <c r="AL31" s="625"/>
      <c r="AM31" s="625"/>
      <c r="AN31" s="625"/>
      <c r="AO31" s="625"/>
      <c r="AP31" s="625"/>
      <c r="AQ31" s="625"/>
      <c r="AR31" s="625"/>
      <c r="AS31" s="625"/>
      <c r="AT31" s="625"/>
      <c r="AU31" s="625"/>
    </row>
    <row r="32" spans="1:47" s="4" customFormat="1" ht="12" customHeight="1" x14ac:dyDescent="0.25">
      <c r="A32" s="633"/>
      <c r="B32" s="659" t="s">
        <v>42</v>
      </c>
      <c r="C32" s="652">
        <v>0</v>
      </c>
      <c r="D32" s="661" t="s">
        <v>43</v>
      </c>
      <c r="E32" s="654" t="s">
        <v>32</v>
      </c>
      <c r="F32" s="631"/>
      <c r="G32" s="635" t="s">
        <v>44</v>
      </c>
      <c r="H32" s="631"/>
      <c r="I32" s="635"/>
      <c r="J32" s="635"/>
      <c r="K32" s="635"/>
      <c r="L32" s="863"/>
      <c r="M32" s="863"/>
      <c r="N32" s="654" t="s">
        <v>41</v>
      </c>
      <c r="O32" s="631"/>
      <c r="P32" s="631"/>
      <c r="Q32" s="631"/>
      <c r="R32" s="631"/>
      <c r="S32" s="631"/>
      <c r="T32" s="631"/>
      <c r="U32" s="631"/>
      <c r="V32" s="631"/>
      <c r="W32" s="631"/>
      <c r="X32" s="631"/>
      <c r="Y32" s="631"/>
      <c r="Z32" s="631"/>
      <c r="AA32" s="631"/>
      <c r="AB32" s="631"/>
      <c r="AC32" s="631"/>
      <c r="AD32" s="631"/>
      <c r="AE32" s="631"/>
      <c r="AF32" s="625"/>
      <c r="AG32" s="625"/>
      <c r="AH32" s="625"/>
      <c r="AI32" s="625"/>
      <c r="AJ32" s="625"/>
      <c r="AK32" s="625"/>
      <c r="AL32" s="625"/>
      <c r="AM32" s="625"/>
      <c r="AN32" s="625"/>
      <c r="AO32" s="625"/>
      <c r="AP32" s="625"/>
      <c r="AQ32" s="625"/>
      <c r="AR32" s="625"/>
      <c r="AS32" s="625"/>
      <c r="AT32" s="625"/>
      <c r="AU32" s="625"/>
    </row>
    <row r="33" spans="1:47" s="4" customFormat="1" ht="12" customHeight="1" x14ac:dyDescent="0.25">
      <c r="A33" s="633"/>
      <c r="B33" s="659" t="s">
        <v>45</v>
      </c>
      <c r="C33" s="652">
        <v>547.38</v>
      </c>
      <c r="D33" s="653" t="s">
        <v>1771</v>
      </c>
      <c r="E33" s="654" t="s">
        <v>32</v>
      </c>
      <c r="F33" s="631"/>
      <c r="G33" s="635"/>
      <c r="H33" s="635"/>
      <c r="I33" s="635"/>
      <c r="J33" s="635"/>
      <c r="K33" s="635"/>
      <c r="L33" s="871" t="s">
        <v>46</v>
      </c>
      <c r="M33" s="871"/>
      <c r="N33" s="635"/>
      <c r="O33" s="631"/>
      <c r="P33" s="631"/>
      <c r="Q33" s="631"/>
      <c r="R33" s="631"/>
      <c r="S33" s="631"/>
      <c r="T33" s="631"/>
      <c r="U33" s="631"/>
      <c r="V33" s="631"/>
      <c r="W33" s="631"/>
      <c r="X33" s="631"/>
      <c r="Y33" s="631"/>
      <c r="Z33" s="631"/>
      <c r="AA33" s="631"/>
      <c r="AB33" s="631"/>
      <c r="AC33" s="631"/>
      <c r="AD33" s="631"/>
      <c r="AE33" s="631"/>
      <c r="AF33" s="631"/>
      <c r="AG33" s="631"/>
      <c r="AH33" s="631"/>
      <c r="AI33" s="631"/>
      <c r="AJ33" s="631"/>
      <c r="AK33" s="631"/>
      <c r="AL33" s="625"/>
      <c r="AM33" s="625"/>
      <c r="AN33" s="625"/>
      <c r="AO33" s="625"/>
      <c r="AP33" s="625"/>
      <c r="AQ33" s="625"/>
      <c r="AR33" s="625"/>
      <c r="AS33" s="625"/>
      <c r="AT33" s="625"/>
      <c r="AU33" s="625"/>
    </row>
    <row r="34" spans="1:47" s="4" customFormat="1" ht="7.5" customHeight="1" x14ac:dyDescent="0.25">
      <c r="A34" s="662"/>
      <c r="B34" s="631"/>
      <c r="C34" s="631"/>
      <c r="D34" s="631"/>
      <c r="E34" s="631"/>
      <c r="F34" s="631"/>
      <c r="G34" s="631"/>
      <c r="H34" s="631"/>
      <c r="I34" s="631"/>
      <c r="J34" s="631"/>
      <c r="K34" s="631"/>
      <c r="L34" s="631"/>
      <c r="M34" s="631"/>
      <c r="N34" s="631"/>
      <c r="O34" s="631"/>
      <c r="P34" s="631"/>
      <c r="Q34" s="631"/>
      <c r="R34" s="631"/>
      <c r="S34" s="631"/>
      <c r="T34" s="631"/>
      <c r="U34" s="631"/>
      <c r="V34" s="631"/>
      <c r="W34" s="631"/>
      <c r="X34" s="631"/>
      <c r="Y34" s="631"/>
      <c r="Z34" s="631"/>
      <c r="AA34" s="631"/>
      <c r="AB34" s="631"/>
      <c r="AC34" s="631"/>
      <c r="AD34" s="631"/>
      <c r="AE34" s="631"/>
      <c r="AF34" s="631"/>
      <c r="AG34" s="631"/>
      <c r="AH34" s="631"/>
      <c r="AI34" s="631"/>
      <c r="AJ34" s="631"/>
      <c r="AK34" s="631"/>
      <c r="AL34" s="625"/>
      <c r="AM34" s="625"/>
      <c r="AN34" s="625"/>
      <c r="AO34" s="625"/>
      <c r="AP34" s="625"/>
      <c r="AQ34" s="625"/>
      <c r="AR34" s="625"/>
      <c r="AS34" s="625"/>
      <c r="AT34" s="625"/>
      <c r="AU34" s="625"/>
    </row>
    <row r="35" spans="1:47" s="4" customFormat="1" ht="23.25" customHeight="1" x14ac:dyDescent="0.25">
      <c r="A35" s="829" t="s">
        <v>47</v>
      </c>
      <c r="B35" s="826" t="s">
        <v>48</v>
      </c>
      <c r="C35" s="826" t="s">
        <v>49</v>
      </c>
      <c r="D35" s="826"/>
      <c r="E35" s="826"/>
      <c r="F35" s="826" t="s">
        <v>50</v>
      </c>
      <c r="G35" s="826" t="s">
        <v>51</v>
      </c>
      <c r="H35" s="826"/>
      <c r="I35" s="826"/>
      <c r="J35" s="826" t="s">
        <v>52</v>
      </c>
      <c r="K35" s="826"/>
      <c r="L35" s="826"/>
      <c r="M35" s="826" t="s">
        <v>53</v>
      </c>
      <c r="N35" s="826" t="s">
        <v>54</v>
      </c>
      <c r="O35" s="631"/>
      <c r="P35" s="631"/>
      <c r="Q35" s="631"/>
      <c r="R35" s="631"/>
      <c r="S35" s="631"/>
      <c r="T35" s="631"/>
      <c r="U35" s="631"/>
      <c r="V35" s="631"/>
      <c r="W35" s="631"/>
      <c r="X35" s="631"/>
      <c r="Y35" s="631"/>
      <c r="Z35" s="631"/>
      <c r="AA35" s="631"/>
      <c r="AB35" s="631"/>
      <c r="AC35" s="631"/>
      <c r="AD35" s="631"/>
      <c r="AE35" s="631"/>
      <c r="AF35" s="631"/>
      <c r="AG35" s="631"/>
      <c r="AH35" s="631"/>
      <c r="AI35" s="631"/>
      <c r="AJ35" s="631"/>
      <c r="AK35" s="631"/>
      <c r="AL35" s="625"/>
      <c r="AM35" s="625"/>
      <c r="AN35" s="625"/>
      <c r="AO35" s="625"/>
      <c r="AP35" s="625"/>
      <c r="AQ35" s="625"/>
      <c r="AR35" s="625"/>
      <c r="AS35" s="625"/>
      <c r="AT35" s="625"/>
      <c r="AU35" s="625"/>
    </row>
    <row r="36" spans="1:47" s="4" customFormat="1" ht="28.5" customHeight="1" x14ac:dyDescent="0.25">
      <c r="A36" s="829"/>
      <c r="B36" s="826"/>
      <c r="C36" s="826"/>
      <c r="D36" s="826"/>
      <c r="E36" s="826"/>
      <c r="F36" s="826"/>
      <c r="G36" s="826"/>
      <c r="H36" s="826"/>
      <c r="I36" s="826"/>
      <c r="J36" s="826"/>
      <c r="K36" s="826"/>
      <c r="L36" s="826"/>
      <c r="M36" s="826"/>
      <c r="N36" s="826"/>
      <c r="O36" s="631"/>
      <c r="P36" s="631"/>
      <c r="Q36" s="631"/>
      <c r="R36" s="631"/>
      <c r="S36" s="631"/>
      <c r="T36" s="631"/>
      <c r="U36" s="631"/>
      <c r="V36" s="631"/>
      <c r="W36" s="631"/>
      <c r="X36" s="631"/>
      <c r="Y36" s="631"/>
      <c r="Z36" s="631"/>
      <c r="AA36" s="631"/>
      <c r="AB36" s="631"/>
      <c r="AC36" s="631"/>
      <c r="AD36" s="631"/>
      <c r="AE36" s="631"/>
      <c r="AF36" s="631"/>
      <c r="AG36" s="631"/>
      <c r="AH36" s="631"/>
      <c r="AI36" s="631"/>
      <c r="AJ36" s="631"/>
      <c r="AK36" s="631"/>
      <c r="AL36" s="625"/>
      <c r="AM36" s="625"/>
      <c r="AN36" s="625"/>
      <c r="AO36" s="625"/>
      <c r="AP36" s="625"/>
      <c r="AQ36" s="625"/>
      <c r="AR36" s="625"/>
      <c r="AS36" s="625"/>
      <c r="AT36" s="625"/>
      <c r="AU36" s="625"/>
    </row>
    <row r="37" spans="1:47" s="4" customFormat="1" ht="22.5" x14ac:dyDescent="0.25">
      <c r="A37" s="829"/>
      <c r="B37" s="826"/>
      <c r="C37" s="826"/>
      <c r="D37" s="826"/>
      <c r="E37" s="826"/>
      <c r="F37" s="826"/>
      <c r="G37" s="663" t="s">
        <v>55</v>
      </c>
      <c r="H37" s="663" t="s">
        <v>56</v>
      </c>
      <c r="I37" s="663" t="s">
        <v>57</v>
      </c>
      <c r="J37" s="663" t="s">
        <v>55</v>
      </c>
      <c r="K37" s="663" t="s">
        <v>56</v>
      </c>
      <c r="L37" s="663" t="s">
        <v>58</v>
      </c>
      <c r="M37" s="826"/>
      <c r="N37" s="826"/>
      <c r="O37" s="631"/>
      <c r="P37" s="631"/>
      <c r="Q37" s="631"/>
      <c r="R37" s="631"/>
      <c r="S37" s="631"/>
      <c r="T37" s="631"/>
      <c r="U37" s="631"/>
      <c r="V37" s="631"/>
      <c r="W37" s="631"/>
      <c r="X37" s="631"/>
      <c r="Y37" s="631"/>
      <c r="Z37" s="631"/>
      <c r="AA37" s="631"/>
      <c r="AB37" s="631"/>
      <c r="AC37" s="631"/>
      <c r="AD37" s="631"/>
      <c r="AE37" s="631"/>
      <c r="AF37" s="631"/>
      <c r="AG37" s="631"/>
      <c r="AH37" s="631"/>
      <c r="AI37" s="631"/>
      <c r="AJ37" s="631"/>
      <c r="AK37" s="631"/>
      <c r="AL37" s="625"/>
      <c r="AM37" s="625"/>
      <c r="AN37" s="625"/>
      <c r="AO37" s="625"/>
      <c r="AP37" s="625"/>
      <c r="AQ37" s="625"/>
      <c r="AR37" s="625"/>
      <c r="AS37" s="625"/>
      <c r="AT37" s="625"/>
      <c r="AU37" s="625"/>
    </row>
    <row r="38" spans="1:47" s="4" customFormat="1" ht="15" x14ac:dyDescent="0.25">
      <c r="A38" s="664">
        <v>1</v>
      </c>
      <c r="B38" s="665">
        <v>2</v>
      </c>
      <c r="C38" s="864">
        <v>3</v>
      </c>
      <c r="D38" s="864"/>
      <c r="E38" s="864"/>
      <c r="F38" s="665">
        <v>4</v>
      </c>
      <c r="G38" s="665">
        <v>5</v>
      </c>
      <c r="H38" s="665">
        <v>6</v>
      </c>
      <c r="I38" s="665">
        <v>7</v>
      </c>
      <c r="J38" s="665">
        <v>8</v>
      </c>
      <c r="K38" s="665">
        <v>9</v>
      </c>
      <c r="L38" s="665">
        <v>10</v>
      </c>
      <c r="M38" s="665">
        <v>11</v>
      </c>
      <c r="N38" s="665">
        <v>12</v>
      </c>
      <c r="O38" s="631"/>
      <c r="P38" s="631"/>
      <c r="Q38" s="631"/>
      <c r="R38" s="631"/>
      <c r="S38" s="631"/>
      <c r="T38" s="631"/>
      <c r="U38" s="631"/>
      <c r="V38" s="631"/>
      <c r="W38" s="631"/>
      <c r="X38" s="631"/>
      <c r="Y38" s="631"/>
      <c r="Z38" s="631"/>
      <c r="AA38" s="631"/>
      <c r="AB38" s="631"/>
      <c r="AC38" s="631"/>
      <c r="AD38" s="631"/>
      <c r="AE38" s="631"/>
      <c r="AF38" s="631"/>
      <c r="AG38" s="631"/>
      <c r="AH38" s="631"/>
      <c r="AI38" s="631"/>
      <c r="AJ38" s="631"/>
      <c r="AK38" s="631"/>
      <c r="AL38" s="625"/>
      <c r="AM38" s="625"/>
      <c r="AN38" s="625"/>
      <c r="AO38" s="625"/>
      <c r="AP38" s="625"/>
      <c r="AQ38" s="625"/>
      <c r="AR38" s="625"/>
      <c r="AS38" s="625"/>
      <c r="AT38" s="625"/>
      <c r="AU38" s="625"/>
    </row>
    <row r="39" spans="1:47" s="4" customFormat="1" ht="15" customHeight="1" x14ac:dyDescent="0.25">
      <c r="A39" s="865" t="s">
        <v>1614</v>
      </c>
      <c r="B39" s="866"/>
      <c r="C39" s="866"/>
      <c r="D39" s="866"/>
      <c r="E39" s="866"/>
      <c r="F39" s="866"/>
      <c r="G39" s="866"/>
      <c r="H39" s="866"/>
      <c r="I39" s="866"/>
      <c r="J39" s="866"/>
      <c r="K39" s="866"/>
      <c r="L39" s="866"/>
      <c r="M39" s="866"/>
      <c r="N39" s="867"/>
      <c r="O39" s="631"/>
      <c r="P39" s="631"/>
      <c r="Q39" s="631"/>
      <c r="R39" s="631"/>
      <c r="S39" s="631"/>
      <c r="T39" s="631"/>
      <c r="U39" s="631"/>
      <c r="V39" s="631"/>
      <c r="W39" s="631"/>
      <c r="X39" s="631"/>
      <c r="Y39" s="631"/>
      <c r="Z39" s="631"/>
      <c r="AA39" s="631"/>
      <c r="AB39" s="631"/>
      <c r="AC39" s="631"/>
      <c r="AD39" s="631"/>
      <c r="AE39" s="631"/>
      <c r="AF39" s="666" t="s">
        <v>1614</v>
      </c>
      <c r="AG39" s="631"/>
      <c r="AH39" s="631"/>
      <c r="AI39" s="631"/>
      <c r="AJ39" s="631"/>
      <c r="AK39" s="631"/>
      <c r="AL39" s="625"/>
      <c r="AM39" s="625"/>
      <c r="AN39" s="625"/>
      <c r="AO39" s="625"/>
      <c r="AP39" s="625"/>
      <c r="AQ39" s="625"/>
      <c r="AR39" s="625"/>
      <c r="AS39" s="625"/>
      <c r="AT39" s="625"/>
      <c r="AU39" s="625"/>
    </row>
    <row r="40" spans="1:47" s="4" customFormat="1" ht="23.25" customHeight="1" x14ac:dyDescent="0.25">
      <c r="A40" s="667" t="s">
        <v>60</v>
      </c>
      <c r="B40" s="668" t="s">
        <v>1615</v>
      </c>
      <c r="C40" s="847" t="s">
        <v>1616</v>
      </c>
      <c r="D40" s="847"/>
      <c r="E40" s="847"/>
      <c r="F40" s="669" t="s">
        <v>174</v>
      </c>
      <c r="G40" s="670">
        <v>10</v>
      </c>
      <c r="H40" s="671">
        <v>1</v>
      </c>
      <c r="I40" s="671">
        <v>10</v>
      </c>
      <c r="J40" s="672"/>
      <c r="K40" s="670"/>
      <c r="L40" s="672"/>
      <c r="M40" s="670"/>
      <c r="N40" s="673"/>
      <c r="O40" s="631"/>
      <c r="P40" s="631"/>
      <c r="Q40" s="631"/>
      <c r="R40" s="631"/>
      <c r="S40" s="631"/>
      <c r="T40" s="631"/>
      <c r="U40" s="631"/>
      <c r="V40" s="631"/>
      <c r="W40" s="631"/>
      <c r="X40" s="631"/>
      <c r="Y40" s="631"/>
      <c r="Z40" s="631"/>
      <c r="AA40" s="631"/>
      <c r="AB40" s="631"/>
      <c r="AC40" s="631"/>
      <c r="AD40" s="631"/>
      <c r="AE40" s="631"/>
      <c r="AF40" s="666"/>
      <c r="AG40" s="674" t="s">
        <v>1616</v>
      </c>
      <c r="AH40" s="631"/>
      <c r="AI40" s="631"/>
      <c r="AJ40" s="631"/>
      <c r="AK40" s="631"/>
      <c r="AL40" s="625"/>
      <c r="AM40" s="625"/>
      <c r="AN40" s="625"/>
      <c r="AO40" s="625"/>
      <c r="AP40" s="625"/>
      <c r="AQ40" s="625"/>
      <c r="AR40" s="625"/>
      <c r="AS40" s="625"/>
      <c r="AT40" s="625"/>
      <c r="AU40" s="625"/>
    </row>
    <row r="41" spans="1:47" s="4" customFormat="1" ht="15" x14ac:dyDescent="0.25">
      <c r="A41" s="675"/>
      <c r="B41" s="676" t="s">
        <v>60</v>
      </c>
      <c r="C41" s="853" t="s">
        <v>66</v>
      </c>
      <c r="D41" s="853"/>
      <c r="E41" s="853"/>
      <c r="F41" s="677"/>
      <c r="G41" s="678"/>
      <c r="H41" s="678"/>
      <c r="I41" s="678"/>
      <c r="J41" s="679">
        <v>65.94</v>
      </c>
      <c r="K41" s="678"/>
      <c r="L41" s="679">
        <v>659.4</v>
      </c>
      <c r="M41" s="680">
        <v>35.42</v>
      </c>
      <c r="N41" s="681">
        <v>23355.95</v>
      </c>
      <c r="O41" s="631"/>
      <c r="P41" s="631"/>
      <c r="Q41" s="631"/>
      <c r="R41" s="631"/>
      <c r="S41" s="631"/>
      <c r="T41" s="631"/>
      <c r="U41" s="631"/>
      <c r="V41" s="631"/>
      <c r="W41" s="631"/>
      <c r="X41" s="631"/>
      <c r="Y41" s="631"/>
      <c r="Z41" s="631"/>
      <c r="AA41" s="631"/>
      <c r="AB41" s="631"/>
      <c r="AC41" s="631"/>
      <c r="AD41" s="631"/>
      <c r="AE41" s="631"/>
      <c r="AF41" s="666"/>
      <c r="AG41" s="674"/>
      <c r="AH41" s="630" t="s">
        <v>66</v>
      </c>
      <c r="AI41" s="631"/>
      <c r="AJ41" s="631"/>
      <c r="AK41" s="631"/>
      <c r="AL41" s="625"/>
      <c r="AM41" s="625"/>
      <c r="AN41" s="625"/>
      <c r="AO41" s="625"/>
      <c r="AP41" s="625"/>
      <c r="AQ41" s="625"/>
      <c r="AR41" s="625"/>
      <c r="AS41" s="625"/>
      <c r="AT41" s="625"/>
      <c r="AU41" s="625"/>
    </row>
    <row r="42" spans="1:47" s="4" customFormat="1" ht="15" x14ac:dyDescent="0.25">
      <c r="A42" s="682"/>
      <c r="B42" s="676"/>
      <c r="C42" s="853" t="s">
        <v>71</v>
      </c>
      <c r="D42" s="853"/>
      <c r="E42" s="853"/>
      <c r="F42" s="677" t="s">
        <v>72</v>
      </c>
      <c r="G42" s="683">
        <v>5.4</v>
      </c>
      <c r="H42" s="678"/>
      <c r="I42" s="684">
        <v>54</v>
      </c>
      <c r="J42" s="685"/>
      <c r="K42" s="678"/>
      <c r="L42" s="685"/>
      <c r="M42" s="678"/>
      <c r="N42" s="686"/>
      <c r="O42" s="631"/>
      <c r="P42" s="631"/>
      <c r="Q42" s="631"/>
      <c r="R42" s="631"/>
      <c r="S42" s="631"/>
      <c r="T42" s="631"/>
      <c r="U42" s="631"/>
      <c r="V42" s="631"/>
      <c r="W42" s="631"/>
      <c r="X42" s="631"/>
      <c r="Y42" s="631"/>
      <c r="Z42" s="631"/>
      <c r="AA42" s="631"/>
      <c r="AB42" s="631"/>
      <c r="AC42" s="631"/>
      <c r="AD42" s="631"/>
      <c r="AE42" s="631"/>
      <c r="AF42" s="666"/>
      <c r="AG42" s="674"/>
      <c r="AH42" s="631"/>
      <c r="AI42" s="630" t="s">
        <v>71</v>
      </c>
      <c r="AJ42" s="631"/>
      <c r="AK42" s="631"/>
      <c r="AL42" s="625"/>
      <c r="AM42" s="625"/>
      <c r="AN42" s="625"/>
      <c r="AO42" s="625"/>
      <c r="AP42" s="625"/>
      <c r="AQ42" s="625"/>
      <c r="AR42" s="625"/>
      <c r="AS42" s="625"/>
      <c r="AT42" s="625"/>
      <c r="AU42" s="625"/>
    </row>
    <row r="43" spans="1:47" s="4" customFormat="1" ht="15" customHeight="1" x14ac:dyDescent="0.25">
      <c r="A43" s="675"/>
      <c r="B43" s="676"/>
      <c r="C43" s="854" t="s">
        <v>74</v>
      </c>
      <c r="D43" s="854"/>
      <c r="E43" s="854"/>
      <c r="F43" s="687"/>
      <c r="G43" s="688"/>
      <c r="H43" s="688"/>
      <c r="I43" s="688"/>
      <c r="J43" s="689">
        <v>65.94</v>
      </c>
      <c r="K43" s="688"/>
      <c r="L43" s="689">
        <v>659.4</v>
      </c>
      <c r="M43" s="688"/>
      <c r="N43" s="690">
        <v>23355.95</v>
      </c>
      <c r="O43" s="631"/>
      <c r="P43" s="631"/>
      <c r="Q43" s="631"/>
      <c r="R43" s="631"/>
      <c r="S43" s="631"/>
      <c r="T43" s="631"/>
      <c r="U43" s="631"/>
      <c r="V43" s="631"/>
      <c r="W43" s="631"/>
      <c r="X43" s="631"/>
      <c r="Y43" s="631"/>
      <c r="Z43" s="631"/>
      <c r="AA43" s="631"/>
      <c r="AB43" s="631"/>
      <c r="AC43" s="631"/>
      <c r="AD43" s="631"/>
      <c r="AE43" s="631"/>
      <c r="AF43" s="666"/>
      <c r="AG43" s="674"/>
      <c r="AH43" s="631"/>
      <c r="AI43" s="631"/>
      <c r="AJ43" s="630" t="s">
        <v>74</v>
      </c>
      <c r="AK43" s="631"/>
      <c r="AL43" s="625"/>
      <c r="AM43" s="625"/>
      <c r="AN43" s="625"/>
      <c r="AO43" s="625"/>
      <c r="AP43" s="625"/>
      <c r="AQ43" s="625"/>
      <c r="AR43" s="625"/>
      <c r="AS43" s="625"/>
      <c r="AT43" s="625"/>
      <c r="AU43" s="625"/>
    </row>
    <row r="44" spans="1:47" s="4" customFormat="1" ht="15" x14ac:dyDescent="0.25">
      <c r="A44" s="682"/>
      <c r="B44" s="676"/>
      <c r="C44" s="853" t="s">
        <v>75</v>
      </c>
      <c r="D44" s="853"/>
      <c r="E44" s="853"/>
      <c r="F44" s="677"/>
      <c r="G44" s="678"/>
      <c r="H44" s="678"/>
      <c r="I44" s="678"/>
      <c r="J44" s="685"/>
      <c r="K44" s="678"/>
      <c r="L44" s="679">
        <v>659.4</v>
      </c>
      <c r="M44" s="678"/>
      <c r="N44" s="681">
        <v>23355.95</v>
      </c>
      <c r="O44" s="631"/>
      <c r="P44" s="631"/>
      <c r="Q44" s="631"/>
      <c r="R44" s="631"/>
      <c r="S44" s="631"/>
      <c r="T44" s="631"/>
      <c r="U44" s="631"/>
      <c r="V44" s="631"/>
      <c r="W44" s="631"/>
      <c r="X44" s="631"/>
      <c r="Y44" s="631"/>
      <c r="Z44" s="631"/>
      <c r="AA44" s="631"/>
      <c r="AB44" s="631"/>
      <c r="AC44" s="631"/>
      <c r="AD44" s="631"/>
      <c r="AE44" s="631"/>
      <c r="AF44" s="666"/>
      <c r="AG44" s="674"/>
      <c r="AH44" s="631"/>
      <c r="AI44" s="630" t="s">
        <v>75</v>
      </c>
      <c r="AJ44" s="631"/>
      <c r="AK44" s="631"/>
      <c r="AL44" s="625"/>
      <c r="AM44" s="625"/>
      <c r="AN44" s="625"/>
      <c r="AO44" s="625"/>
      <c r="AP44" s="625"/>
      <c r="AQ44" s="625"/>
      <c r="AR44" s="625"/>
      <c r="AS44" s="625"/>
      <c r="AT44" s="625"/>
      <c r="AU44" s="625"/>
    </row>
    <row r="45" spans="1:47" s="4" customFormat="1" ht="23.25" customHeight="1" x14ac:dyDescent="0.25">
      <c r="A45" s="682"/>
      <c r="B45" s="676" t="s">
        <v>750</v>
      </c>
      <c r="C45" s="853" t="s">
        <v>751</v>
      </c>
      <c r="D45" s="853"/>
      <c r="E45" s="853"/>
      <c r="F45" s="677" t="s">
        <v>78</v>
      </c>
      <c r="G45" s="684">
        <v>74</v>
      </c>
      <c r="H45" s="678"/>
      <c r="I45" s="684">
        <v>74</v>
      </c>
      <c r="J45" s="685"/>
      <c r="K45" s="678"/>
      <c r="L45" s="679">
        <v>487.96</v>
      </c>
      <c r="M45" s="678"/>
      <c r="N45" s="681">
        <v>17283.400000000001</v>
      </c>
      <c r="O45" s="631"/>
      <c r="P45" s="631"/>
      <c r="Q45" s="631"/>
      <c r="R45" s="631"/>
      <c r="S45" s="631"/>
      <c r="T45" s="631"/>
      <c r="U45" s="631"/>
      <c r="V45" s="631"/>
      <c r="W45" s="631"/>
      <c r="X45" s="631"/>
      <c r="Y45" s="631"/>
      <c r="Z45" s="631"/>
      <c r="AA45" s="631"/>
      <c r="AB45" s="631"/>
      <c r="AC45" s="631"/>
      <c r="AD45" s="631"/>
      <c r="AE45" s="631"/>
      <c r="AF45" s="666"/>
      <c r="AG45" s="674"/>
      <c r="AH45" s="631"/>
      <c r="AI45" s="630" t="s">
        <v>751</v>
      </c>
      <c r="AJ45" s="631"/>
      <c r="AK45" s="631"/>
      <c r="AL45" s="625"/>
      <c r="AM45" s="625"/>
      <c r="AN45" s="625"/>
      <c r="AO45" s="625"/>
      <c r="AP45" s="625"/>
      <c r="AQ45" s="625"/>
      <c r="AR45" s="625"/>
      <c r="AS45" s="625"/>
      <c r="AT45" s="625"/>
      <c r="AU45" s="625"/>
    </row>
    <row r="46" spans="1:47" s="4" customFormat="1" ht="23.25" customHeight="1" x14ac:dyDescent="0.25">
      <c r="A46" s="682"/>
      <c r="B46" s="676" t="s">
        <v>752</v>
      </c>
      <c r="C46" s="853" t="s">
        <v>753</v>
      </c>
      <c r="D46" s="853"/>
      <c r="E46" s="853"/>
      <c r="F46" s="677" t="s">
        <v>78</v>
      </c>
      <c r="G46" s="684">
        <v>36</v>
      </c>
      <c r="H46" s="678"/>
      <c r="I46" s="684">
        <v>36</v>
      </c>
      <c r="J46" s="685"/>
      <c r="K46" s="678"/>
      <c r="L46" s="679">
        <v>237.38</v>
      </c>
      <c r="M46" s="678"/>
      <c r="N46" s="681">
        <v>8408.14</v>
      </c>
      <c r="O46" s="631"/>
      <c r="P46" s="631"/>
      <c r="Q46" s="631"/>
      <c r="R46" s="631"/>
      <c r="S46" s="631"/>
      <c r="T46" s="631"/>
      <c r="U46" s="631"/>
      <c r="V46" s="631"/>
      <c r="W46" s="631"/>
      <c r="X46" s="631"/>
      <c r="Y46" s="631"/>
      <c r="Z46" s="631"/>
      <c r="AA46" s="631"/>
      <c r="AB46" s="631"/>
      <c r="AC46" s="631"/>
      <c r="AD46" s="631"/>
      <c r="AE46" s="631"/>
      <c r="AF46" s="666"/>
      <c r="AG46" s="674"/>
      <c r="AH46" s="631"/>
      <c r="AI46" s="630" t="s">
        <v>753</v>
      </c>
      <c r="AJ46" s="631"/>
      <c r="AK46" s="631"/>
      <c r="AL46" s="625"/>
      <c r="AM46" s="625"/>
      <c r="AN46" s="625"/>
      <c r="AO46" s="625"/>
      <c r="AP46" s="625"/>
      <c r="AQ46" s="625"/>
      <c r="AR46" s="625"/>
      <c r="AS46" s="625"/>
      <c r="AT46" s="625"/>
      <c r="AU46" s="625"/>
    </row>
    <row r="47" spans="1:47" s="4" customFormat="1" ht="15" customHeight="1" x14ac:dyDescent="0.25">
      <c r="A47" s="691"/>
      <c r="B47" s="692"/>
      <c r="C47" s="847" t="s">
        <v>81</v>
      </c>
      <c r="D47" s="847"/>
      <c r="E47" s="847"/>
      <c r="F47" s="669"/>
      <c r="G47" s="670"/>
      <c r="H47" s="670"/>
      <c r="I47" s="670"/>
      <c r="J47" s="672"/>
      <c r="K47" s="670"/>
      <c r="L47" s="693">
        <v>1384.74</v>
      </c>
      <c r="M47" s="688"/>
      <c r="N47" s="694">
        <v>49047.49</v>
      </c>
      <c r="O47" s="631"/>
      <c r="P47" s="631"/>
      <c r="Q47" s="631"/>
      <c r="R47" s="631"/>
      <c r="S47" s="631"/>
      <c r="T47" s="631"/>
      <c r="U47" s="631"/>
      <c r="V47" s="631"/>
      <c r="W47" s="631"/>
      <c r="X47" s="631"/>
      <c r="Y47" s="631"/>
      <c r="Z47" s="631"/>
      <c r="AA47" s="631"/>
      <c r="AB47" s="631"/>
      <c r="AC47" s="631"/>
      <c r="AD47" s="631"/>
      <c r="AE47" s="631"/>
      <c r="AF47" s="666"/>
      <c r="AG47" s="674"/>
      <c r="AH47" s="631"/>
      <c r="AI47" s="631"/>
      <c r="AJ47" s="631"/>
      <c r="AK47" s="674" t="s">
        <v>81</v>
      </c>
      <c r="AL47" s="625"/>
      <c r="AM47" s="625"/>
      <c r="AN47" s="625"/>
      <c r="AO47" s="625"/>
      <c r="AP47" s="625"/>
      <c r="AQ47" s="625"/>
      <c r="AR47" s="625"/>
      <c r="AS47" s="625"/>
      <c r="AT47" s="625"/>
      <c r="AU47" s="625"/>
    </row>
    <row r="48" spans="1:47" s="4" customFormat="1" ht="23.25" customHeight="1" x14ac:dyDescent="0.25">
      <c r="A48" s="667" t="s">
        <v>67</v>
      </c>
      <c r="B48" s="668" t="s">
        <v>1617</v>
      </c>
      <c r="C48" s="847" t="s">
        <v>1618</v>
      </c>
      <c r="D48" s="847"/>
      <c r="E48" s="847"/>
      <c r="F48" s="669" t="s">
        <v>174</v>
      </c>
      <c r="G48" s="670">
        <v>9</v>
      </c>
      <c r="H48" s="671">
        <v>1</v>
      </c>
      <c r="I48" s="671">
        <v>9</v>
      </c>
      <c r="J48" s="672"/>
      <c r="K48" s="670"/>
      <c r="L48" s="672"/>
      <c r="M48" s="670"/>
      <c r="N48" s="673"/>
      <c r="O48" s="631"/>
      <c r="P48" s="631"/>
      <c r="Q48" s="631"/>
      <c r="R48" s="631"/>
      <c r="S48" s="631"/>
      <c r="T48" s="631"/>
      <c r="U48" s="631"/>
      <c r="V48" s="631"/>
      <c r="W48" s="631"/>
      <c r="X48" s="631"/>
      <c r="Y48" s="631"/>
      <c r="Z48" s="631"/>
      <c r="AA48" s="631"/>
      <c r="AB48" s="631"/>
      <c r="AC48" s="631"/>
      <c r="AD48" s="631"/>
      <c r="AE48" s="631"/>
      <c r="AF48" s="666"/>
      <c r="AG48" s="674" t="s">
        <v>1618</v>
      </c>
      <c r="AH48" s="631"/>
      <c r="AI48" s="631"/>
      <c r="AJ48" s="631"/>
      <c r="AK48" s="674"/>
      <c r="AL48" s="625"/>
      <c r="AM48" s="625"/>
      <c r="AN48" s="625"/>
      <c r="AO48" s="625"/>
      <c r="AP48" s="625"/>
      <c r="AQ48" s="625"/>
      <c r="AR48" s="625"/>
      <c r="AS48" s="625"/>
      <c r="AT48" s="625"/>
      <c r="AU48" s="625"/>
    </row>
    <row r="49" spans="1:47" s="4" customFormat="1" ht="15" x14ac:dyDescent="0.25">
      <c r="A49" s="675"/>
      <c r="B49" s="676" t="s">
        <v>60</v>
      </c>
      <c r="C49" s="853" t="s">
        <v>66</v>
      </c>
      <c r="D49" s="853"/>
      <c r="E49" s="853"/>
      <c r="F49" s="677"/>
      <c r="G49" s="678"/>
      <c r="H49" s="678"/>
      <c r="I49" s="678"/>
      <c r="J49" s="679">
        <v>98.19</v>
      </c>
      <c r="K49" s="678"/>
      <c r="L49" s="679">
        <v>883.71</v>
      </c>
      <c r="M49" s="680">
        <v>35.42</v>
      </c>
      <c r="N49" s="681">
        <v>31301.01</v>
      </c>
      <c r="O49" s="631"/>
      <c r="P49" s="631"/>
      <c r="Q49" s="631"/>
      <c r="R49" s="631"/>
      <c r="S49" s="631"/>
      <c r="T49" s="631"/>
      <c r="U49" s="631"/>
      <c r="V49" s="631"/>
      <c r="W49" s="631"/>
      <c r="X49" s="631"/>
      <c r="Y49" s="631"/>
      <c r="Z49" s="631"/>
      <c r="AA49" s="631"/>
      <c r="AB49" s="631"/>
      <c r="AC49" s="631"/>
      <c r="AD49" s="631"/>
      <c r="AE49" s="631"/>
      <c r="AF49" s="666"/>
      <c r="AG49" s="674"/>
      <c r="AH49" s="630" t="s">
        <v>66</v>
      </c>
      <c r="AI49" s="631"/>
      <c r="AJ49" s="631"/>
      <c r="AK49" s="674"/>
      <c r="AL49" s="625"/>
      <c r="AM49" s="625"/>
      <c r="AN49" s="625"/>
      <c r="AO49" s="625"/>
      <c r="AP49" s="625"/>
      <c r="AQ49" s="625"/>
      <c r="AR49" s="625"/>
      <c r="AS49" s="625"/>
      <c r="AT49" s="625"/>
      <c r="AU49" s="625"/>
    </row>
    <row r="50" spans="1:47" s="4" customFormat="1" ht="15" x14ac:dyDescent="0.25">
      <c r="A50" s="682"/>
      <c r="B50" s="676"/>
      <c r="C50" s="853" t="s">
        <v>71</v>
      </c>
      <c r="D50" s="853"/>
      <c r="E50" s="853"/>
      <c r="F50" s="677" t="s">
        <v>72</v>
      </c>
      <c r="G50" s="683">
        <v>8.1</v>
      </c>
      <c r="H50" s="678"/>
      <c r="I50" s="683">
        <v>72.900000000000006</v>
      </c>
      <c r="J50" s="685"/>
      <c r="K50" s="678"/>
      <c r="L50" s="685"/>
      <c r="M50" s="678"/>
      <c r="N50" s="686"/>
      <c r="O50" s="631"/>
      <c r="P50" s="631"/>
      <c r="Q50" s="631"/>
      <c r="R50" s="631"/>
      <c r="S50" s="631"/>
      <c r="T50" s="631"/>
      <c r="U50" s="631"/>
      <c r="V50" s="631"/>
      <c r="W50" s="631"/>
      <c r="X50" s="631"/>
      <c r="Y50" s="631"/>
      <c r="Z50" s="631"/>
      <c r="AA50" s="631"/>
      <c r="AB50" s="631"/>
      <c r="AC50" s="631"/>
      <c r="AD50" s="631"/>
      <c r="AE50" s="631"/>
      <c r="AF50" s="666"/>
      <c r="AG50" s="674"/>
      <c r="AH50" s="631"/>
      <c r="AI50" s="630" t="s">
        <v>71</v>
      </c>
      <c r="AJ50" s="631"/>
      <c r="AK50" s="674"/>
      <c r="AL50" s="625"/>
      <c r="AM50" s="625"/>
      <c r="AN50" s="625"/>
      <c r="AO50" s="625"/>
      <c r="AP50" s="625"/>
      <c r="AQ50" s="625"/>
      <c r="AR50" s="625"/>
      <c r="AS50" s="625"/>
      <c r="AT50" s="625"/>
      <c r="AU50" s="625"/>
    </row>
    <row r="51" spans="1:47" s="4" customFormat="1" ht="15" customHeight="1" x14ac:dyDescent="0.25">
      <c r="A51" s="675"/>
      <c r="B51" s="676"/>
      <c r="C51" s="854" t="s">
        <v>74</v>
      </c>
      <c r="D51" s="854"/>
      <c r="E51" s="854"/>
      <c r="F51" s="687"/>
      <c r="G51" s="688"/>
      <c r="H51" s="688"/>
      <c r="I51" s="688"/>
      <c r="J51" s="689">
        <v>98.19</v>
      </c>
      <c r="K51" s="688"/>
      <c r="L51" s="689">
        <v>883.71</v>
      </c>
      <c r="M51" s="688"/>
      <c r="N51" s="690">
        <v>31301.01</v>
      </c>
      <c r="O51" s="631"/>
      <c r="P51" s="631"/>
      <c r="Q51" s="631"/>
      <c r="R51" s="631"/>
      <c r="S51" s="631"/>
      <c r="T51" s="631"/>
      <c r="U51" s="631"/>
      <c r="V51" s="631"/>
      <c r="W51" s="631"/>
      <c r="X51" s="631"/>
      <c r="Y51" s="631"/>
      <c r="Z51" s="631"/>
      <c r="AA51" s="631"/>
      <c r="AB51" s="631"/>
      <c r="AC51" s="631"/>
      <c r="AD51" s="631"/>
      <c r="AE51" s="631"/>
      <c r="AF51" s="666"/>
      <c r="AG51" s="674"/>
      <c r="AH51" s="631"/>
      <c r="AI51" s="631"/>
      <c r="AJ51" s="630" t="s">
        <v>74</v>
      </c>
      <c r="AK51" s="674"/>
      <c r="AL51" s="625"/>
      <c r="AM51" s="625"/>
      <c r="AN51" s="625"/>
      <c r="AO51" s="625"/>
      <c r="AP51" s="625"/>
      <c r="AQ51" s="625"/>
      <c r="AR51" s="625"/>
      <c r="AS51" s="625"/>
      <c r="AT51" s="625"/>
      <c r="AU51" s="625"/>
    </row>
    <row r="52" spans="1:47" s="4" customFormat="1" ht="15" x14ac:dyDescent="0.25">
      <c r="A52" s="682"/>
      <c r="B52" s="676"/>
      <c r="C52" s="853" t="s">
        <v>75</v>
      </c>
      <c r="D52" s="853"/>
      <c r="E52" s="853"/>
      <c r="F52" s="677"/>
      <c r="G52" s="678"/>
      <c r="H52" s="678"/>
      <c r="I52" s="678"/>
      <c r="J52" s="685"/>
      <c r="K52" s="678"/>
      <c r="L52" s="679">
        <v>883.71</v>
      </c>
      <c r="M52" s="678"/>
      <c r="N52" s="681">
        <v>31301.01</v>
      </c>
      <c r="O52" s="631"/>
      <c r="P52" s="631"/>
      <c r="Q52" s="631"/>
      <c r="R52" s="631"/>
      <c r="S52" s="631"/>
      <c r="T52" s="631"/>
      <c r="U52" s="631"/>
      <c r="V52" s="631"/>
      <c r="W52" s="631"/>
      <c r="X52" s="631"/>
      <c r="Y52" s="631"/>
      <c r="Z52" s="631"/>
      <c r="AA52" s="631"/>
      <c r="AB52" s="631"/>
      <c r="AC52" s="631"/>
      <c r="AD52" s="631"/>
      <c r="AE52" s="631"/>
      <c r="AF52" s="666"/>
      <c r="AG52" s="674"/>
      <c r="AH52" s="631"/>
      <c r="AI52" s="630" t="s">
        <v>75</v>
      </c>
      <c r="AJ52" s="631"/>
      <c r="AK52" s="674"/>
      <c r="AL52" s="625"/>
      <c r="AM52" s="625"/>
      <c r="AN52" s="625"/>
      <c r="AO52" s="625"/>
      <c r="AP52" s="625"/>
      <c r="AQ52" s="625"/>
      <c r="AR52" s="625"/>
      <c r="AS52" s="625"/>
      <c r="AT52" s="625"/>
      <c r="AU52" s="625"/>
    </row>
    <row r="53" spans="1:47" s="4" customFormat="1" ht="23.25" customHeight="1" x14ac:dyDescent="0.25">
      <c r="A53" s="682"/>
      <c r="B53" s="676" t="s">
        <v>750</v>
      </c>
      <c r="C53" s="853" t="s">
        <v>751</v>
      </c>
      <c r="D53" s="853"/>
      <c r="E53" s="853"/>
      <c r="F53" s="677" t="s">
        <v>78</v>
      </c>
      <c r="G53" s="684">
        <v>74</v>
      </c>
      <c r="H53" s="678"/>
      <c r="I53" s="684">
        <v>74</v>
      </c>
      <c r="J53" s="685"/>
      <c r="K53" s="678"/>
      <c r="L53" s="679">
        <v>653.95000000000005</v>
      </c>
      <c r="M53" s="678"/>
      <c r="N53" s="681">
        <v>23162.75</v>
      </c>
      <c r="O53" s="631"/>
      <c r="P53" s="631"/>
      <c r="Q53" s="631"/>
      <c r="R53" s="631"/>
      <c r="S53" s="631"/>
      <c r="T53" s="631"/>
      <c r="U53" s="631"/>
      <c r="V53" s="631"/>
      <c r="W53" s="631"/>
      <c r="X53" s="631"/>
      <c r="Y53" s="631"/>
      <c r="Z53" s="631"/>
      <c r="AA53" s="631"/>
      <c r="AB53" s="631"/>
      <c r="AC53" s="631"/>
      <c r="AD53" s="631"/>
      <c r="AE53" s="631"/>
      <c r="AF53" s="666"/>
      <c r="AG53" s="674"/>
      <c r="AH53" s="631"/>
      <c r="AI53" s="630" t="s">
        <v>751</v>
      </c>
      <c r="AJ53" s="631"/>
      <c r="AK53" s="674"/>
      <c r="AL53" s="625"/>
      <c r="AM53" s="625"/>
      <c r="AN53" s="625"/>
      <c r="AO53" s="625"/>
      <c r="AP53" s="625"/>
      <c r="AQ53" s="625"/>
      <c r="AR53" s="625"/>
      <c r="AS53" s="625"/>
      <c r="AT53" s="625"/>
      <c r="AU53" s="625"/>
    </row>
    <row r="54" spans="1:47" s="4" customFormat="1" ht="23.25" customHeight="1" x14ac:dyDescent="0.25">
      <c r="A54" s="682"/>
      <c r="B54" s="676" t="s">
        <v>752</v>
      </c>
      <c r="C54" s="853" t="s">
        <v>753</v>
      </c>
      <c r="D54" s="853"/>
      <c r="E54" s="853"/>
      <c r="F54" s="677" t="s">
        <v>78</v>
      </c>
      <c r="G54" s="684">
        <v>36</v>
      </c>
      <c r="H54" s="678"/>
      <c r="I54" s="684">
        <v>36</v>
      </c>
      <c r="J54" s="685"/>
      <c r="K54" s="678"/>
      <c r="L54" s="679">
        <v>318.14</v>
      </c>
      <c r="M54" s="678"/>
      <c r="N54" s="681">
        <v>11268.36</v>
      </c>
      <c r="O54" s="631"/>
      <c r="P54" s="631"/>
      <c r="Q54" s="631"/>
      <c r="R54" s="631"/>
      <c r="S54" s="631"/>
      <c r="T54" s="631"/>
      <c r="U54" s="631"/>
      <c r="V54" s="631"/>
      <c r="W54" s="631"/>
      <c r="X54" s="631"/>
      <c r="Y54" s="631"/>
      <c r="Z54" s="631"/>
      <c r="AA54" s="631"/>
      <c r="AB54" s="631"/>
      <c r="AC54" s="631"/>
      <c r="AD54" s="631"/>
      <c r="AE54" s="631"/>
      <c r="AF54" s="666"/>
      <c r="AG54" s="674"/>
      <c r="AH54" s="631"/>
      <c r="AI54" s="630" t="s">
        <v>753</v>
      </c>
      <c r="AJ54" s="631"/>
      <c r="AK54" s="674"/>
      <c r="AL54" s="625"/>
      <c r="AM54" s="625"/>
      <c r="AN54" s="625"/>
      <c r="AO54" s="625"/>
      <c r="AP54" s="625"/>
      <c r="AQ54" s="625"/>
      <c r="AR54" s="625"/>
      <c r="AS54" s="625"/>
      <c r="AT54" s="625"/>
      <c r="AU54" s="625"/>
    </row>
    <row r="55" spans="1:47" s="4" customFormat="1" ht="15" customHeight="1" x14ac:dyDescent="0.25">
      <c r="A55" s="691"/>
      <c r="B55" s="692"/>
      <c r="C55" s="847" t="s">
        <v>81</v>
      </c>
      <c r="D55" s="847"/>
      <c r="E55" s="847"/>
      <c r="F55" s="669"/>
      <c r="G55" s="670"/>
      <c r="H55" s="670"/>
      <c r="I55" s="670"/>
      <c r="J55" s="672"/>
      <c r="K55" s="670"/>
      <c r="L55" s="693">
        <v>1855.8</v>
      </c>
      <c r="M55" s="688"/>
      <c r="N55" s="694">
        <v>65732.12</v>
      </c>
      <c r="O55" s="631"/>
      <c r="P55" s="631"/>
      <c r="Q55" s="631"/>
      <c r="R55" s="631"/>
      <c r="S55" s="631"/>
      <c r="T55" s="631"/>
      <c r="U55" s="631"/>
      <c r="V55" s="631"/>
      <c r="W55" s="631"/>
      <c r="X55" s="631"/>
      <c r="Y55" s="631"/>
      <c r="Z55" s="631"/>
      <c r="AA55" s="631"/>
      <c r="AB55" s="631"/>
      <c r="AC55" s="631"/>
      <c r="AD55" s="631"/>
      <c r="AE55" s="631"/>
      <c r="AF55" s="666"/>
      <c r="AG55" s="674"/>
      <c r="AH55" s="631"/>
      <c r="AI55" s="631"/>
      <c r="AJ55" s="631"/>
      <c r="AK55" s="674" t="s">
        <v>81</v>
      </c>
      <c r="AL55" s="625"/>
      <c r="AM55" s="625"/>
      <c r="AN55" s="625"/>
      <c r="AO55" s="625"/>
      <c r="AP55" s="625"/>
      <c r="AQ55" s="625"/>
      <c r="AR55" s="625"/>
      <c r="AS55" s="625"/>
      <c r="AT55" s="625"/>
      <c r="AU55" s="625"/>
    </row>
    <row r="56" spans="1:47" s="4" customFormat="1" ht="23.25" customHeight="1" x14ac:dyDescent="0.25">
      <c r="A56" s="667" t="s">
        <v>69</v>
      </c>
      <c r="B56" s="668" t="s">
        <v>1619</v>
      </c>
      <c r="C56" s="847" t="s">
        <v>1620</v>
      </c>
      <c r="D56" s="847"/>
      <c r="E56" s="847"/>
      <c r="F56" s="669" t="s">
        <v>979</v>
      </c>
      <c r="G56" s="670">
        <v>6</v>
      </c>
      <c r="H56" s="671">
        <v>1</v>
      </c>
      <c r="I56" s="671">
        <v>6</v>
      </c>
      <c r="J56" s="672"/>
      <c r="K56" s="670"/>
      <c r="L56" s="672"/>
      <c r="M56" s="670"/>
      <c r="N56" s="673"/>
      <c r="O56" s="631"/>
      <c r="P56" s="631"/>
      <c r="Q56" s="631"/>
      <c r="R56" s="631"/>
      <c r="S56" s="631"/>
      <c r="T56" s="631"/>
      <c r="U56" s="631"/>
      <c r="V56" s="631"/>
      <c r="W56" s="631"/>
      <c r="X56" s="631"/>
      <c r="Y56" s="631"/>
      <c r="Z56" s="631"/>
      <c r="AA56" s="631"/>
      <c r="AB56" s="631"/>
      <c r="AC56" s="631"/>
      <c r="AD56" s="631"/>
      <c r="AE56" s="631"/>
      <c r="AF56" s="666"/>
      <c r="AG56" s="674" t="s">
        <v>1620</v>
      </c>
      <c r="AH56" s="631"/>
      <c r="AI56" s="631"/>
      <c r="AJ56" s="631"/>
      <c r="AK56" s="674"/>
      <c r="AL56" s="625"/>
      <c r="AM56" s="625"/>
      <c r="AN56" s="625"/>
      <c r="AO56" s="625"/>
      <c r="AP56" s="625"/>
      <c r="AQ56" s="625"/>
      <c r="AR56" s="625"/>
      <c r="AS56" s="625"/>
      <c r="AT56" s="625"/>
      <c r="AU56" s="625"/>
    </row>
    <row r="57" spans="1:47" s="4" customFormat="1" ht="15" x14ac:dyDescent="0.25">
      <c r="A57" s="675"/>
      <c r="B57" s="676" t="s">
        <v>60</v>
      </c>
      <c r="C57" s="853" t="s">
        <v>66</v>
      </c>
      <c r="D57" s="853"/>
      <c r="E57" s="853"/>
      <c r="F57" s="677"/>
      <c r="G57" s="678"/>
      <c r="H57" s="678"/>
      <c r="I57" s="678"/>
      <c r="J57" s="679">
        <v>23.05</v>
      </c>
      <c r="K57" s="678"/>
      <c r="L57" s="679">
        <v>138.30000000000001</v>
      </c>
      <c r="M57" s="680">
        <v>35.42</v>
      </c>
      <c r="N57" s="681">
        <v>4898.59</v>
      </c>
      <c r="O57" s="631"/>
      <c r="P57" s="631"/>
      <c r="Q57" s="631"/>
      <c r="R57" s="631"/>
      <c r="S57" s="631"/>
      <c r="T57" s="631"/>
      <c r="U57" s="631"/>
      <c r="V57" s="631"/>
      <c r="W57" s="631"/>
      <c r="X57" s="631"/>
      <c r="Y57" s="631"/>
      <c r="Z57" s="631"/>
      <c r="AA57" s="631"/>
      <c r="AB57" s="631"/>
      <c r="AC57" s="631"/>
      <c r="AD57" s="631"/>
      <c r="AE57" s="631"/>
      <c r="AF57" s="666"/>
      <c r="AG57" s="674"/>
      <c r="AH57" s="630" t="s">
        <v>66</v>
      </c>
      <c r="AI57" s="631"/>
      <c r="AJ57" s="631"/>
      <c r="AK57" s="674"/>
      <c r="AL57" s="625"/>
      <c r="AM57" s="625"/>
      <c r="AN57" s="625"/>
      <c r="AO57" s="625"/>
      <c r="AP57" s="625"/>
      <c r="AQ57" s="625"/>
      <c r="AR57" s="625"/>
      <c r="AS57" s="625"/>
      <c r="AT57" s="625"/>
      <c r="AU57" s="625"/>
    </row>
    <row r="58" spans="1:47" s="4" customFormat="1" ht="15" x14ac:dyDescent="0.25">
      <c r="A58" s="682"/>
      <c r="B58" s="676"/>
      <c r="C58" s="853" t="s">
        <v>71</v>
      </c>
      <c r="D58" s="853"/>
      <c r="E58" s="853"/>
      <c r="F58" s="677" t="s">
        <v>72</v>
      </c>
      <c r="G58" s="683">
        <v>1.8</v>
      </c>
      <c r="H58" s="678"/>
      <c r="I58" s="683">
        <v>10.8</v>
      </c>
      <c r="J58" s="685"/>
      <c r="K58" s="678"/>
      <c r="L58" s="685"/>
      <c r="M58" s="678"/>
      <c r="N58" s="686"/>
      <c r="O58" s="631"/>
      <c r="P58" s="631"/>
      <c r="Q58" s="631"/>
      <c r="R58" s="631"/>
      <c r="S58" s="631"/>
      <c r="T58" s="631"/>
      <c r="U58" s="631"/>
      <c r="V58" s="631"/>
      <c r="W58" s="631"/>
      <c r="X58" s="631"/>
      <c r="Y58" s="631"/>
      <c r="Z58" s="631"/>
      <c r="AA58" s="631"/>
      <c r="AB58" s="631"/>
      <c r="AC58" s="631"/>
      <c r="AD58" s="631"/>
      <c r="AE58" s="631"/>
      <c r="AF58" s="666"/>
      <c r="AG58" s="674"/>
      <c r="AH58" s="631"/>
      <c r="AI58" s="630" t="s">
        <v>71</v>
      </c>
      <c r="AJ58" s="631"/>
      <c r="AK58" s="674"/>
      <c r="AL58" s="625"/>
      <c r="AM58" s="625"/>
      <c r="AN58" s="625"/>
      <c r="AO58" s="625"/>
      <c r="AP58" s="625"/>
      <c r="AQ58" s="625"/>
      <c r="AR58" s="625"/>
      <c r="AS58" s="625"/>
      <c r="AT58" s="625"/>
      <c r="AU58" s="625"/>
    </row>
    <row r="59" spans="1:47" s="4" customFormat="1" ht="15" customHeight="1" x14ac:dyDescent="0.25">
      <c r="A59" s="675"/>
      <c r="B59" s="676"/>
      <c r="C59" s="854" t="s">
        <v>74</v>
      </c>
      <c r="D59" s="854"/>
      <c r="E59" s="854"/>
      <c r="F59" s="687"/>
      <c r="G59" s="688"/>
      <c r="H59" s="688"/>
      <c r="I59" s="688"/>
      <c r="J59" s="689">
        <v>23.05</v>
      </c>
      <c r="K59" s="688"/>
      <c r="L59" s="689">
        <v>138.30000000000001</v>
      </c>
      <c r="M59" s="688"/>
      <c r="N59" s="690">
        <v>4898.59</v>
      </c>
      <c r="O59" s="631"/>
      <c r="P59" s="631"/>
      <c r="Q59" s="631"/>
      <c r="R59" s="631"/>
      <c r="S59" s="631"/>
      <c r="T59" s="631"/>
      <c r="U59" s="631"/>
      <c r="V59" s="631"/>
      <c r="W59" s="631"/>
      <c r="X59" s="631"/>
      <c r="Y59" s="631"/>
      <c r="Z59" s="631"/>
      <c r="AA59" s="631"/>
      <c r="AB59" s="631"/>
      <c r="AC59" s="631"/>
      <c r="AD59" s="631"/>
      <c r="AE59" s="631"/>
      <c r="AF59" s="666"/>
      <c r="AG59" s="674"/>
      <c r="AH59" s="631"/>
      <c r="AI59" s="631"/>
      <c r="AJ59" s="630" t="s">
        <v>74</v>
      </c>
      <c r="AK59" s="674"/>
      <c r="AL59" s="625"/>
      <c r="AM59" s="625"/>
      <c r="AN59" s="625"/>
      <c r="AO59" s="625"/>
      <c r="AP59" s="625"/>
      <c r="AQ59" s="625"/>
      <c r="AR59" s="625"/>
      <c r="AS59" s="625"/>
      <c r="AT59" s="625"/>
      <c r="AU59" s="625"/>
    </row>
    <row r="60" spans="1:47" s="4" customFormat="1" ht="15" x14ac:dyDescent="0.25">
      <c r="A60" s="682"/>
      <c r="B60" s="676"/>
      <c r="C60" s="853" t="s">
        <v>75</v>
      </c>
      <c r="D60" s="853"/>
      <c r="E60" s="853"/>
      <c r="F60" s="677"/>
      <c r="G60" s="678"/>
      <c r="H60" s="678"/>
      <c r="I60" s="678"/>
      <c r="J60" s="685"/>
      <c r="K60" s="678"/>
      <c r="L60" s="679">
        <v>138.30000000000001</v>
      </c>
      <c r="M60" s="678"/>
      <c r="N60" s="681">
        <v>4898.59</v>
      </c>
      <c r="O60" s="631"/>
      <c r="P60" s="631"/>
      <c r="Q60" s="631"/>
      <c r="R60" s="631"/>
      <c r="S60" s="631"/>
      <c r="T60" s="631"/>
      <c r="U60" s="631"/>
      <c r="V60" s="631"/>
      <c r="W60" s="631"/>
      <c r="X60" s="631"/>
      <c r="Y60" s="631"/>
      <c r="Z60" s="631"/>
      <c r="AA60" s="631"/>
      <c r="AB60" s="631"/>
      <c r="AC60" s="631"/>
      <c r="AD60" s="631"/>
      <c r="AE60" s="631"/>
      <c r="AF60" s="666"/>
      <c r="AG60" s="674"/>
      <c r="AH60" s="631"/>
      <c r="AI60" s="630" t="s">
        <v>75</v>
      </c>
      <c r="AJ60" s="631"/>
      <c r="AK60" s="674"/>
      <c r="AL60" s="625"/>
      <c r="AM60" s="625"/>
      <c r="AN60" s="625"/>
      <c r="AO60" s="625"/>
      <c r="AP60" s="625"/>
      <c r="AQ60" s="625"/>
      <c r="AR60" s="625"/>
      <c r="AS60" s="625"/>
      <c r="AT60" s="625"/>
      <c r="AU60" s="625"/>
    </row>
    <row r="61" spans="1:47" s="4" customFormat="1" ht="23.25" customHeight="1" x14ac:dyDescent="0.25">
      <c r="A61" s="682"/>
      <c r="B61" s="676" t="s">
        <v>750</v>
      </c>
      <c r="C61" s="853" t="s">
        <v>751</v>
      </c>
      <c r="D61" s="853"/>
      <c r="E61" s="853"/>
      <c r="F61" s="677" t="s">
        <v>78</v>
      </c>
      <c r="G61" s="684">
        <v>74</v>
      </c>
      <c r="H61" s="678"/>
      <c r="I61" s="684">
        <v>74</v>
      </c>
      <c r="J61" s="685"/>
      <c r="K61" s="678"/>
      <c r="L61" s="679">
        <v>102.34</v>
      </c>
      <c r="M61" s="678"/>
      <c r="N61" s="681">
        <v>3624.96</v>
      </c>
      <c r="O61" s="631"/>
      <c r="P61" s="631"/>
      <c r="Q61" s="631"/>
      <c r="R61" s="631"/>
      <c r="S61" s="631"/>
      <c r="T61" s="631"/>
      <c r="U61" s="631"/>
      <c r="V61" s="631"/>
      <c r="W61" s="631"/>
      <c r="X61" s="631"/>
      <c r="Y61" s="631"/>
      <c r="Z61" s="631"/>
      <c r="AA61" s="631"/>
      <c r="AB61" s="631"/>
      <c r="AC61" s="631"/>
      <c r="AD61" s="631"/>
      <c r="AE61" s="631"/>
      <c r="AF61" s="666"/>
      <c r="AG61" s="674"/>
      <c r="AH61" s="631"/>
      <c r="AI61" s="630" t="s">
        <v>751</v>
      </c>
      <c r="AJ61" s="631"/>
      <c r="AK61" s="674"/>
      <c r="AL61" s="625"/>
      <c r="AM61" s="625"/>
      <c r="AN61" s="625"/>
      <c r="AO61" s="625"/>
      <c r="AP61" s="625"/>
      <c r="AQ61" s="625"/>
      <c r="AR61" s="625"/>
      <c r="AS61" s="625"/>
      <c r="AT61" s="625"/>
      <c r="AU61" s="625"/>
    </row>
    <row r="62" spans="1:47" s="4" customFormat="1" ht="23.25" customHeight="1" x14ac:dyDescent="0.25">
      <c r="A62" s="682"/>
      <c r="B62" s="676" t="s">
        <v>752</v>
      </c>
      <c r="C62" s="853" t="s">
        <v>753</v>
      </c>
      <c r="D62" s="853"/>
      <c r="E62" s="853"/>
      <c r="F62" s="677" t="s">
        <v>78</v>
      </c>
      <c r="G62" s="684">
        <v>36</v>
      </c>
      <c r="H62" s="678"/>
      <c r="I62" s="684">
        <v>36</v>
      </c>
      <c r="J62" s="685"/>
      <c r="K62" s="678"/>
      <c r="L62" s="679">
        <v>49.79</v>
      </c>
      <c r="M62" s="678"/>
      <c r="N62" s="681">
        <v>1763.49</v>
      </c>
      <c r="O62" s="631"/>
      <c r="P62" s="631"/>
      <c r="Q62" s="631"/>
      <c r="R62" s="631"/>
      <c r="S62" s="631"/>
      <c r="T62" s="631"/>
      <c r="U62" s="631"/>
      <c r="V62" s="631"/>
      <c r="W62" s="631"/>
      <c r="X62" s="631"/>
      <c r="Y62" s="631"/>
      <c r="Z62" s="631"/>
      <c r="AA62" s="631"/>
      <c r="AB62" s="631"/>
      <c r="AC62" s="631"/>
      <c r="AD62" s="631"/>
      <c r="AE62" s="631"/>
      <c r="AF62" s="666"/>
      <c r="AG62" s="674"/>
      <c r="AH62" s="631"/>
      <c r="AI62" s="630" t="s">
        <v>753</v>
      </c>
      <c r="AJ62" s="631"/>
      <c r="AK62" s="674"/>
      <c r="AL62" s="625"/>
      <c r="AM62" s="625"/>
      <c r="AN62" s="625"/>
      <c r="AO62" s="625"/>
      <c r="AP62" s="625"/>
      <c r="AQ62" s="625"/>
      <c r="AR62" s="625"/>
      <c r="AS62" s="625"/>
      <c r="AT62" s="625"/>
      <c r="AU62" s="625"/>
    </row>
    <row r="63" spans="1:47" s="4" customFormat="1" ht="15" customHeight="1" x14ac:dyDescent="0.25">
      <c r="A63" s="691"/>
      <c r="B63" s="692"/>
      <c r="C63" s="847" t="s">
        <v>81</v>
      </c>
      <c r="D63" s="847"/>
      <c r="E63" s="847"/>
      <c r="F63" s="669"/>
      <c r="G63" s="670"/>
      <c r="H63" s="670"/>
      <c r="I63" s="670"/>
      <c r="J63" s="672"/>
      <c r="K63" s="670"/>
      <c r="L63" s="695">
        <v>290.43</v>
      </c>
      <c r="M63" s="688"/>
      <c r="N63" s="694">
        <v>10287.040000000001</v>
      </c>
      <c r="O63" s="631"/>
      <c r="P63" s="631"/>
      <c r="Q63" s="631"/>
      <c r="R63" s="631"/>
      <c r="S63" s="631"/>
      <c r="T63" s="631"/>
      <c r="U63" s="631"/>
      <c r="V63" s="631"/>
      <c r="W63" s="631"/>
      <c r="X63" s="631"/>
      <c r="Y63" s="631"/>
      <c r="Z63" s="631"/>
      <c r="AA63" s="631"/>
      <c r="AB63" s="631"/>
      <c r="AC63" s="631"/>
      <c r="AD63" s="631"/>
      <c r="AE63" s="631"/>
      <c r="AF63" s="666"/>
      <c r="AG63" s="674"/>
      <c r="AH63" s="631"/>
      <c r="AI63" s="631"/>
      <c r="AJ63" s="631"/>
      <c r="AK63" s="674" t="s">
        <v>81</v>
      </c>
      <c r="AL63" s="625"/>
      <c r="AM63" s="625"/>
      <c r="AN63" s="625"/>
      <c r="AO63" s="625"/>
      <c r="AP63" s="625"/>
      <c r="AQ63" s="625"/>
      <c r="AR63" s="625"/>
      <c r="AS63" s="625"/>
      <c r="AT63" s="625"/>
      <c r="AU63" s="625"/>
    </row>
    <row r="64" spans="1:47" s="4" customFormat="1" ht="23.25" customHeight="1" x14ac:dyDescent="0.25">
      <c r="A64" s="667" t="s">
        <v>86</v>
      </c>
      <c r="B64" s="668" t="s">
        <v>1621</v>
      </c>
      <c r="C64" s="847" t="s">
        <v>1622</v>
      </c>
      <c r="D64" s="847"/>
      <c r="E64" s="847"/>
      <c r="F64" s="669" t="s">
        <v>979</v>
      </c>
      <c r="G64" s="670">
        <v>1</v>
      </c>
      <c r="H64" s="671">
        <v>1</v>
      </c>
      <c r="I64" s="671">
        <v>1</v>
      </c>
      <c r="J64" s="672"/>
      <c r="K64" s="670"/>
      <c r="L64" s="672"/>
      <c r="M64" s="670"/>
      <c r="N64" s="673"/>
      <c r="O64" s="631"/>
      <c r="P64" s="631"/>
      <c r="Q64" s="631"/>
      <c r="R64" s="631"/>
      <c r="S64" s="631"/>
      <c r="T64" s="631"/>
      <c r="U64" s="631"/>
      <c r="V64" s="631"/>
      <c r="W64" s="631"/>
      <c r="X64" s="631"/>
      <c r="Y64" s="631"/>
      <c r="Z64" s="631"/>
      <c r="AA64" s="631"/>
      <c r="AB64" s="631"/>
      <c r="AC64" s="631"/>
      <c r="AD64" s="631"/>
      <c r="AE64" s="631"/>
      <c r="AF64" s="666"/>
      <c r="AG64" s="674" t="s">
        <v>1622</v>
      </c>
      <c r="AH64" s="631"/>
      <c r="AI64" s="631"/>
      <c r="AJ64" s="631"/>
      <c r="AK64" s="674"/>
      <c r="AL64" s="625"/>
      <c r="AM64" s="625"/>
      <c r="AN64" s="625"/>
      <c r="AO64" s="625"/>
      <c r="AP64" s="625"/>
      <c r="AQ64" s="625"/>
      <c r="AR64" s="625"/>
      <c r="AS64" s="625"/>
      <c r="AT64" s="625"/>
      <c r="AU64" s="625"/>
    </row>
    <row r="65" spans="1:47" s="4" customFormat="1" ht="15" x14ac:dyDescent="0.25">
      <c r="A65" s="675"/>
      <c r="B65" s="676" t="s">
        <v>60</v>
      </c>
      <c r="C65" s="853" t="s">
        <v>66</v>
      </c>
      <c r="D65" s="853"/>
      <c r="E65" s="853"/>
      <c r="F65" s="677"/>
      <c r="G65" s="678"/>
      <c r="H65" s="678"/>
      <c r="I65" s="678"/>
      <c r="J65" s="679">
        <v>12.81</v>
      </c>
      <c r="K65" s="678"/>
      <c r="L65" s="679">
        <v>12.81</v>
      </c>
      <c r="M65" s="680">
        <v>35.42</v>
      </c>
      <c r="N65" s="696">
        <v>453.73</v>
      </c>
      <c r="O65" s="631"/>
      <c r="P65" s="631"/>
      <c r="Q65" s="631"/>
      <c r="R65" s="631"/>
      <c r="S65" s="631"/>
      <c r="T65" s="631"/>
      <c r="U65" s="631"/>
      <c r="V65" s="631"/>
      <c r="W65" s="631"/>
      <c r="X65" s="631"/>
      <c r="Y65" s="631"/>
      <c r="Z65" s="631"/>
      <c r="AA65" s="631"/>
      <c r="AB65" s="631"/>
      <c r="AC65" s="631"/>
      <c r="AD65" s="631"/>
      <c r="AE65" s="631"/>
      <c r="AF65" s="666"/>
      <c r="AG65" s="674"/>
      <c r="AH65" s="630" t="s">
        <v>66</v>
      </c>
      <c r="AI65" s="631"/>
      <c r="AJ65" s="631"/>
      <c r="AK65" s="674"/>
      <c r="AL65" s="625"/>
      <c r="AM65" s="625"/>
      <c r="AN65" s="625"/>
      <c r="AO65" s="625"/>
      <c r="AP65" s="625"/>
      <c r="AQ65" s="625"/>
      <c r="AR65" s="625"/>
      <c r="AS65" s="625"/>
      <c r="AT65" s="625"/>
      <c r="AU65" s="625"/>
    </row>
    <row r="66" spans="1:47" s="4" customFormat="1" ht="15" x14ac:dyDescent="0.25">
      <c r="A66" s="682"/>
      <c r="B66" s="676"/>
      <c r="C66" s="853" t="s">
        <v>71</v>
      </c>
      <c r="D66" s="853"/>
      <c r="E66" s="853"/>
      <c r="F66" s="677" t="s">
        <v>72</v>
      </c>
      <c r="G66" s="684">
        <v>1</v>
      </c>
      <c r="H66" s="678"/>
      <c r="I66" s="684">
        <v>1</v>
      </c>
      <c r="J66" s="685"/>
      <c r="K66" s="678"/>
      <c r="L66" s="685"/>
      <c r="M66" s="678"/>
      <c r="N66" s="686"/>
      <c r="O66" s="631"/>
      <c r="P66" s="631"/>
      <c r="Q66" s="631"/>
      <c r="R66" s="631"/>
      <c r="S66" s="631"/>
      <c r="T66" s="631"/>
      <c r="U66" s="631"/>
      <c r="V66" s="631"/>
      <c r="W66" s="631"/>
      <c r="X66" s="631"/>
      <c r="Y66" s="631"/>
      <c r="Z66" s="631"/>
      <c r="AA66" s="631"/>
      <c r="AB66" s="631"/>
      <c r="AC66" s="631"/>
      <c r="AD66" s="631"/>
      <c r="AE66" s="631"/>
      <c r="AF66" s="666"/>
      <c r="AG66" s="674"/>
      <c r="AH66" s="631"/>
      <c r="AI66" s="630" t="s">
        <v>71</v>
      </c>
      <c r="AJ66" s="631"/>
      <c r="AK66" s="674"/>
      <c r="AL66" s="625"/>
      <c r="AM66" s="625"/>
      <c r="AN66" s="625"/>
      <c r="AO66" s="625"/>
      <c r="AP66" s="625"/>
      <c r="AQ66" s="625"/>
      <c r="AR66" s="625"/>
      <c r="AS66" s="625"/>
      <c r="AT66" s="625"/>
      <c r="AU66" s="625"/>
    </row>
    <row r="67" spans="1:47" s="4" customFormat="1" ht="15" customHeight="1" x14ac:dyDescent="0.25">
      <c r="A67" s="675"/>
      <c r="B67" s="676"/>
      <c r="C67" s="854" t="s">
        <v>74</v>
      </c>
      <c r="D67" s="854"/>
      <c r="E67" s="854"/>
      <c r="F67" s="687"/>
      <c r="G67" s="688"/>
      <c r="H67" s="688"/>
      <c r="I67" s="688"/>
      <c r="J67" s="689">
        <v>12.81</v>
      </c>
      <c r="K67" s="688"/>
      <c r="L67" s="689">
        <v>12.81</v>
      </c>
      <c r="M67" s="688"/>
      <c r="N67" s="697">
        <v>453.73</v>
      </c>
      <c r="O67" s="631"/>
      <c r="P67" s="631"/>
      <c r="Q67" s="631"/>
      <c r="R67" s="631"/>
      <c r="S67" s="631"/>
      <c r="T67" s="631"/>
      <c r="U67" s="631"/>
      <c r="V67" s="631"/>
      <c r="W67" s="631"/>
      <c r="X67" s="631"/>
      <c r="Y67" s="631"/>
      <c r="Z67" s="631"/>
      <c r="AA67" s="631"/>
      <c r="AB67" s="631"/>
      <c r="AC67" s="631"/>
      <c r="AD67" s="631"/>
      <c r="AE67" s="631"/>
      <c r="AF67" s="666"/>
      <c r="AG67" s="674"/>
      <c r="AH67" s="631"/>
      <c r="AI67" s="631"/>
      <c r="AJ67" s="630" t="s">
        <v>74</v>
      </c>
      <c r="AK67" s="674"/>
      <c r="AL67" s="625"/>
      <c r="AM67" s="625"/>
      <c r="AN67" s="625"/>
      <c r="AO67" s="625"/>
      <c r="AP67" s="625"/>
      <c r="AQ67" s="625"/>
      <c r="AR67" s="625"/>
      <c r="AS67" s="625"/>
      <c r="AT67" s="625"/>
      <c r="AU67" s="625"/>
    </row>
    <row r="68" spans="1:47" s="4" customFormat="1" ht="15" x14ac:dyDescent="0.25">
      <c r="A68" s="682"/>
      <c r="B68" s="676"/>
      <c r="C68" s="853" t="s">
        <v>75</v>
      </c>
      <c r="D68" s="853"/>
      <c r="E68" s="853"/>
      <c r="F68" s="677"/>
      <c r="G68" s="678"/>
      <c r="H68" s="678"/>
      <c r="I68" s="678"/>
      <c r="J68" s="685"/>
      <c r="K68" s="678"/>
      <c r="L68" s="679">
        <v>12.81</v>
      </c>
      <c r="M68" s="678"/>
      <c r="N68" s="696">
        <v>453.73</v>
      </c>
      <c r="O68" s="631"/>
      <c r="P68" s="631"/>
      <c r="Q68" s="631"/>
      <c r="R68" s="631"/>
      <c r="S68" s="631"/>
      <c r="T68" s="631"/>
      <c r="U68" s="631"/>
      <c r="V68" s="631"/>
      <c r="W68" s="631"/>
      <c r="X68" s="631"/>
      <c r="Y68" s="631"/>
      <c r="Z68" s="631"/>
      <c r="AA68" s="631"/>
      <c r="AB68" s="631"/>
      <c r="AC68" s="631"/>
      <c r="AD68" s="631"/>
      <c r="AE68" s="631"/>
      <c r="AF68" s="666"/>
      <c r="AG68" s="674"/>
      <c r="AH68" s="631"/>
      <c r="AI68" s="630" t="s">
        <v>75</v>
      </c>
      <c r="AJ68" s="631"/>
      <c r="AK68" s="674"/>
      <c r="AL68" s="625"/>
      <c r="AM68" s="625"/>
      <c r="AN68" s="625"/>
      <c r="AO68" s="625"/>
      <c r="AP68" s="625"/>
      <c r="AQ68" s="625"/>
      <c r="AR68" s="625"/>
      <c r="AS68" s="625"/>
      <c r="AT68" s="625"/>
      <c r="AU68" s="625"/>
    </row>
    <row r="69" spans="1:47" s="4" customFormat="1" ht="23.25" customHeight="1" x14ac:dyDescent="0.25">
      <c r="A69" s="682"/>
      <c r="B69" s="676" t="s">
        <v>750</v>
      </c>
      <c r="C69" s="853" t="s">
        <v>751</v>
      </c>
      <c r="D69" s="853"/>
      <c r="E69" s="853"/>
      <c r="F69" s="677" t="s">
        <v>78</v>
      </c>
      <c r="G69" s="684">
        <v>74</v>
      </c>
      <c r="H69" s="678"/>
      <c r="I69" s="684">
        <v>74</v>
      </c>
      <c r="J69" s="685"/>
      <c r="K69" s="678"/>
      <c r="L69" s="679">
        <v>9.48</v>
      </c>
      <c r="M69" s="678"/>
      <c r="N69" s="696">
        <v>335.76</v>
      </c>
      <c r="O69" s="631"/>
      <c r="P69" s="631"/>
      <c r="Q69" s="631"/>
      <c r="R69" s="631"/>
      <c r="S69" s="631"/>
      <c r="T69" s="631"/>
      <c r="U69" s="631"/>
      <c r="V69" s="631"/>
      <c r="W69" s="631"/>
      <c r="X69" s="631"/>
      <c r="Y69" s="631"/>
      <c r="Z69" s="631"/>
      <c r="AA69" s="631"/>
      <c r="AB69" s="631"/>
      <c r="AC69" s="631"/>
      <c r="AD69" s="631"/>
      <c r="AE69" s="631"/>
      <c r="AF69" s="666"/>
      <c r="AG69" s="674"/>
      <c r="AH69" s="631"/>
      <c r="AI69" s="630" t="s">
        <v>751</v>
      </c>
      <c r="AJ69" s="631"/>
      <c r="AK69" s="674"/>
      <c r="AL69" s="625"/>
      <c r="AM69" s="625"/>
      <c r="AN69" s="625"/>
      <c r="AO69" s="625"/>
      <c r="AP69" s="625"/>
      <c r="AQ69" s="625"/>
      <c r="AR69" s="625"/>
      <c r="AS69" s="625"/>
      <c r="AT69" s="625"/>
      <c r="AU69" s="625"/>
    </row>
    <row r="70" spans="1:47" s="4" customFormat="1" ht="23.25" customHeight="1" x14ac:dyDescent="0.25">
      <c r="A70" s="682"/>
      <c r="B70" s="676" t="s">
        <v>752</v>
      </c>
      <c r="C70" s="853" t="s">
        <v>753</v>
      </c>
      <c r="D70" s="853"/>
      <c r="E70" s="853"/>
      <c r="F70" s="677" t="s">
        <v>78</v>
      </c>
      <c r="G70" s="684">
        <v>36</v>
      </c>
      <c r="H70" s="678"/>
      <c r="I70" s="684">
        <v>36</v>
      </c>
      <c r="J70" s="685"/>
      <c r="K70" s="678"/>
      <c r="L70" s="679">
        <v>4.6100000000000003</v>
      </c>
      <c r="M70" s="678"/>
      <c r="N70" s="696">
        <v>163.34</v>
      </c>
      <c r="O70" s="631"/>
      <c r="P70" s="631"/>
      <c r="Q70" s="631"/>
      <c r="R70" s="631"/>
      <c r="S70" s="631"/>
      <c r="T70" s="631"/>
      <c r="U70" s="631"/>
      <c r="V70" s="631"/>
      <c r="W70" s="631"/>
      <c r="X70" s="631"/>
      <c r="Y70" s="631"/>
      <c r="Z70" s="631"/>
      <c r="AA70" s="631"/>
      <c r="AB70" s="631"/>
      <c r="AC70" s="631"/>
      <c r="AD70" s="631"/>
      <c r="AE70" s="631"/>
      <c r="AF70" s="666"/>
      <c r="AG70" s="674"/>
      <c r="AH70" s="631"/>
      <c r="AI70" s="630" t="s">
        <v>753</v>
      </c>
      <c r="AJ70" s="631"/>
      <c r="AK70" s="674"/>
      <c r="AL70" s="625"/>
      <c r="AM70" s="625"/>
      <c r="AN70" s="625"/>
      <c r="AO70" s="625"/>
      <c r="AP70" s="625"/>
      <c r="AQ70" s="625"/>
      <c r="AR70" s="625"/>
      <c r="AS70" s="625"/>
      <c r="AT70" s="625"/>
      <c r="AU70" s="625"/>
    </row>
    <row r="71" spans="1:47" s="4" customFormat="1" ht="15" customHeight="1" x14ac:dyDescent="0.25">
      <c r="A71" s="691"/>
      <c r="B71" s="692"/>
      <c r="C71" s="847" t="s">
        <v>81</v>
      </c>
      <c r="D71" s="847"/>
      <c r="E71" s="847"/>
      <c r="F71" s="669"/>
      <c r="G71" s="670"/>
      <c r="H71" s="670"/>
      <c r="I71" s="670"/>
      <c r="J71" s="672"/>
      <c r="K71" s="670"/>
      <c r="L71" s="695">
        <v>26.9</v>
      </c>
      <c r="M71" s="688"/>
      <c r="N71" s="698">
        <v>952.83</v>
      </c>
      <c r="O71" s="631"/>
      <c r="P71" s="631"/>
      <c r="Q71" s="631"/>
      <c r="R71" s="631"/>
      <c r="S71" s="631"/>
      <c r="T71" s="631"/>
      <c r="U71" s="631"/>
      <c r="V71" s="631"/>
      <c r="W71" s="631"/>
      <c r="X71" s="631"/>
      <c r="Y71" s="631"/>
      <c r="Z71" s="631"/>
      <c r="AA71" s="631"/>
      <c r="AB71" s="631"/>
      <c r="AC71" s="631"/>
      <c r="AD71" s="631"/>
      <c r="AE71" s="631"/>
      <c r="AF71" s="666"/>
      <c r="AG71" s="674"/>
      <c r="AH71" s="631"/>
      <c r="AI71" s="631"/>
      <c r="AJ71" s="631"/>
      <c r="AK71" s="674" t="s">
        <v>81</v>
      </c>
      <c r="AL71" s="625"/>
      <c r="AM71" s="625"/>
      <c r="AN71" s="625"/>
      <c r="AO71" s="625"/>
      <c r="AP71" s="625"/>
      <c r="AQ71" s="625"/>
      <c r="AR71" s="625"/>
      <c r="AS71" s="625"/>
      <c r="AT71" s="625"/>
      <c r="AU71" s="625"/>
    </row>
    <row r="72" spans="1:47" s="4" customFormat="1" ht="33.75" customHeight="1" x14ac:dyDescent="0.25">
      <c r="A72" s="667" t="s">
        <v>124</v>
      </c>
      <c r="B72" s="668" t="s">
        <v>1623</v>
      </c>
      <c r="C72" s="847" t="s">
        <v>1624</v>
      </c>
      <c r="D72" s="847"/>
      <c r="E72" s="847"/>
      <c r="F72" s="669" t="s">
        <v>1625</v>
      </c>
      <c r="G72" s="670">
        <v>0.11</v>
      </c>
      <c r="H72" s="671">
        <v>1</v>
      </c>
      <c r="I72" s="699">
        <v>0.11</v>
      </c>
      <c r="J72" s="672"/>
      <c r="K72" s="670"/>
      <c r="L72" s="672"/>
      <c r="M72" s="670"/>
      <c r="N72" s="673"/>
      <c r="O72" s="631"/>
      <c r="P72" s="631"/>
      <c r="Q72" s="631"/>
      <c r="R72" s="631"/>
      <c r="S72" s="631"/>
      <c r="T72" s="631"/>
      <c r="U72" s="631"/>
      <c r="V72" s="631"/>
      <c r="W72" s="631"/>
      <c r="X72" s="631"/>
      <c r="Y72" s="631"/>
      <c r="Z72" s="631"/>
      <c r="AA72" s="631"/>
      <c r="AB72" s="631"/>
      <c r="AC72" s="631"/>
      <c r="AD72" s="631"/>
      <c r="AE72" s="631"/>
      <c r="AF72" s="666"/>
      <c r="AG72" s="674" t="s">
        <v>1624</v>
      </c>
      <c r="AH72" s="631"/>
      <c r="AI72" s="631"/>
      <c r="AJ72" s="631"/>
      <c r="AK72" s="674"/>
      <c r="AL72" s="625"/>
      <c r="AM72" s="625"/>
      <c r="AN72" s="625"/>
      <c r="AO72" s="625"/>
      <c r="AP72" s="625"/>
      <c r="AQ72" s="625"/>
      <c r="AR72" s="625"/>
      <c r="AS72" s="625"/>
      <c r="AT72" s="625"/>
      <c r="AU72" s="625"/>
    </row>
    <row r="73" spans="1:47" s="4" customFormat="1" ht="15" x14ac:dyDescent="0.25">
      <c r="A73" s="675"/>
      <c r="B73" s="676" t="s">
        <v>60</v>
      </c>
      <c r="C73" s="853" t="s">
        <v>66</v>
      </c>
      <c r="D73" s="853"/>
      <c r="E73" s="853"/>
      <c r="F73" s="677"/>
      <c r="G73" s="678"/>
      <c r="H73" s="678"/>
      <c r="I73" s="678"/>
      <c r="J73" s="679">
        <v>165.95</v>
      </c>
      <c r="K73" s="678"/>
      <c r="L73" s="679">
        <v>18.25</v>
      </c>
      <c r="M73" s="680">
        <v>35.42</v>
      </c>
      <c r="N73" s="696">
        <v>646.41999999999996</v>
      </c>
      <c r="O73" s="631"/>
      <c r="P73" s="631"/>
      <c r="Q73" s="631"/>
      <c r="R73" s="631"/>
      <c r="S73" s="631"/>
      <c r="T73" s="631"/>
      <c r="U73" s="631"/>
      <c r="V73" s="631"/>
      <c r="W73" s="631"/>
      <c r="X73" s="631"/>
      <c r="Y73" s="631"/>
      <c r="Z73" s="631"/>
      <c r="AA73" s="631"/>
      <c r="AB73" s="631"/>
      <c r="AC73" s="631"/>
      <c r="AD73" s="631"/>
      <c r="AE73" s="631"/>
      <c r="AF73" s="666"/>
      <c r="AG73" s="674"/>
      <c r="AH73" s="630" t="s">
        <v>66</v>
      </c>
      <c r="AI73" s="631"/>
      <c r="AJ73" s="631"/>
      <c r="AK73" s="674"/>
      <c r="AL73" s="625"/>
      <c r="AM73" s="625"/>
      <c r="AN73" s="625"/>
      <c r="AO73" s="625"/>
      <c r="AP73" s="625"/>
      <c r="AQ73" s="625"/>
      <c r="AR73" s="625"/>
      <c r="AS73" s="625"/>
      <c r="AT73" s="625"/>
      <c r="AU73" s="625"/>
    </row>
    <row r="74" spans="1:47" s="4" customFormat="1" ht="15" x14ac:dyDescent="0.25">
      <c r="A74" s="682"/>
      <c r="B74" s="676"/>
      <c r="C74" s="853" t="s">
        <v>71</v>
      </c>
      <c r="D74" s="853"/>
      <c r="E74" s="853"/>
      <c r="F74" s="677" t="s">
        <v>72</v>
      </c>
      <c r="G74" s="680">
        <v>12.96</v>
      </c>
      <c r="H74" s="678"/>
      <c r="I74" s="700">
        <v>1.4256</v>
      </c>
      <c r="J74" s="685"/>
      <c r="K74" s="678"/>
      <c r="L74" s="685"/>
      <c r="M74" s="678"/>
      <c r="N74" s="686"/>
      <c r="O74" s="631"/>
      <c r="P74" s="631"/>
      <c r="Q74" s="631"/>
      <c r="R74" s="631"/>
      <c r="S74" s="631"/>
      <c r="T74" s="631"/>
      <c r="U74" s="631"/>
      <c r="V74" s="631"/>
      <c r="W74" s="631"/>
      <c r="X74" s="631"/>
      <c r="Y74" s="631"/>
      <c r="Z74" s="631"/>
      <c r="AA74" s="631"/>
      <c r="AB74" s="631"/>
      <c r="AC74" s="631"/>
      <c r="AD74" s="631"/>
      <c r="AE74" s="631"/>
      <c r="AF74" s="666"/>
      <c r="AG74" s="674"/>
      <c r="AH74" s="631"/>
      <c r="AI74" s="630" t="s">
        <v>71</v>
      </c>
      <c r="AJ74" s="631"/>
      <c r="AK74" s="674"/>
      <c r="AL74" s="625"/>
      <c r="AM74" s="625"/>
      <c r="AN74" s="625"/>
      <c r="AO74" s="625"/>
      <c r="AP74" s="625"/>
      <c r="AQ74" s="625"/>
      <c r="AR74" s="625"/>
      <c r="AS74" s="625"/>
      <c r="AT74" s="625"/>
      <c r="AU74" s="625"/>
    </row>
    <row r="75" spans="1:47" s="4" customFormat="1" ht="15" customHeight="1" x14ac:dyDescent="0.25">
      <c r="A75" s="675"/>
      <c r="B75" s="676"/>
      <c r="C75" s="854" t="s">
        <v>74</v>
      </c>
      <c r="D75" s="854"/>
      <c r="E75" s="854"/>
      <c r="F75" s="687"/>
      <c r="G75" s="688"/>
      <c r="H75" s="688"/>
      <c r="I75" s="688"/>
      <c r="J75" s="689">
        <v>165.95</v>
      </c>
      <c r="K75" s="688"/>
      <c r="L75" s="689">
        <v>18.25</v>
      </c>
      <c r="M75" s="688"/>
      <c r="N75" s="697">
        <v>646.41999999999996</v>
      </c>
      <c r="O75" s="631"/>
      <c r="P75" s="631"/>
      <c r="Q75" s="631"/>
      <c r="R75" s="631"/>
      <c r="S75" s="631"/>
      <c r="T75" s="631"/>
      <c r="U75" s="631"/>
      <c r="V75" s="631"/>
      <c r="W75" s="631"/>
      <c r="X75" s="631"/>
      <c r="Y75" s="631"/>
      <c r="Z75" s="631"/>
      <c r="AA75" s="631"/>
      <c r="AB75" s="631"/>
      <c r="AC75" s="631"/>
      <c r="AD75" s="631"/>
      <c r="AE75" s="631"/>
      <c r="AF75" s="666"/>
      <c r="AG75" s="674"/>
      <c r="AH75" s="631"/>
      <c r="AI75" s="631"/>
      <c r="AJ75" s="630" t="s">
        <v>74</v>
      </c>
      <c r="AK75" s="674"/>
      <c r="AL75" s="625"/>
      <c r="AM75" s="625"/>
      <c r="AN75" s="625"/>
      <c r="AO75" s="625"/>
      <c r="AP75" s="625"/>
      <c r="AQ75" s="625"/>
      <c r="AR75" s="625"/>
      <c r="AS75" s="625"/>
      <c r="AT75" s="625"/>
      <c r="AU75" s="625"/>
    </row>
    <row r="76" spans="1:47" s="4" customFormat="1" ht="15" x14ac:dyDescent="0.25">
      <c r="A76" s="682"/>
      <c r="B76" s="676"/>
      <c r="C76" s="853" t="s">
        <v>75</v>
      </c>
      <c r="D76" s="853"/>
      <c r="E76" s="853"/>
      <c r="F76" s="677"/>
      <c r="G76" s="678"/>
      <c r="H76" s="678"/>
      <c r="I76" s="678"/>
      <c r="J76" s="685"/>
      <c r="K76" s="678"/>
      <c r="L76" s="679">
        <v>18.25</v>
      </c>
      <c r="M76" s="678"/>
      <c r="N76" s="696">
        <v>646.41999999999996</v>
      </c>
      <c r="O76" s="631"/>
      <c r="P76" s="631"/>
      <c r="Q76" s="631"/>
      <c r="R76" s="631"/>
      <c r="S76" s="631"/>
      <c r="T76" s="631"/>
      <c r="U76" s="631"/>
      <c r="V76" s="631"/>
      <c r="W76" s="631"/>
      <c r="X76" s="631"/>
      <c r="Y76" s="631"/>
      <c r="Z76" s="631"/>
      <c r="AA76" s="631"/>
      <c r="AB76" s="631"/>
      <c r="AC76" s="631"/>
      <c r="AD76" s="631"/>
      <c r="AE76" s="631"/>
      <c r="AF76" s="666"/>
      <c r="AG76" s="674"/>
      <c r="AH76" s="631"/>
      <c r="AI76" s="630" t="s">
        <v>75</v>
      </c>
      <c r="AJ76" s="631"/>
      <c r="AK76" s="674"/>
      <c r="AL76" s="625"/>
      <c r="AM76" s="625"/>
      <c r="AN76" s="625"/>
      <c r="AO76" s="625"/>
      <c r="AP76" s="625"/>
      <c r="AQ76" s="625"/>
      <c r="AR76" s="625"/>
      <c r="AS76" s="625"/>
      <c r="AT76" s="625"/>
      <c r="AU76" s="625"/>
    </row>
    <row r="77" spans="1:47" s="4" customFormat="1" ht="23.25" customHeight="1" x14ac:dyDescent="0.25">
      <c r="A77" s="682"/>
      <c r="B77" s="676" t="s">
        <v>750</v>
      </c>
      <c r="C77" s="853" t="s">
        <v>751</v>
      </c>
      <c r="D77" s="853"/>
      <c r="E77" s="853"/>
      <c r="F77" s="677" t="s">
        <v>78</v>
      </c>
      <c r="G77" s="684">
        <v>74</v>
      </c>
      <c r="H77" s="678"/>
      <c r="I77" s="684">
        <v>74</v>
      </c>
      <c r="J77" s="685"/>
      <c r="K77" s="678"/>
      <c r="L77" s="679">
        <v>13.51</v>
      </c>
      <c r="M77" s="678"/>
      <c r="N77" s="696">
        <v>478.35</v>
      </c>
      <c r="O77" s="631"/>
      <c r="P77" s="631"/>
      <c r="Q77" s="631"/>
      <c r="R77" s="631"/>
      <c r="S77" s="631"/>
      <c r="T77" s="631"/>
      <c r="U77" s="631"/>
      <c r="V77" s="631"/>
      <c r="W77" s="631"/>
      <c r="X77" s="631"/>
      <c r="Y77" s="631"/>
      <c r="Z77" s="631"/>
      <c r="AA77" s="631"/>
      <c r="AB77" s="631"/>
      <c r="AC77" s="631"/>
      <c r="AD77" s="631"/>
      <c r="AE77" s="631"/>
      <c r="AF77" s="666"/>
      <c r="AG77" s="674"/>
      <c r="AH77" s="631"/>
      <c r="AI77" s="630" t="s">
        <v>751</v>
      </c>
      <c r="AJ77" s="631"/>
      <c r="AK77" s="674"/>
      <c r="AL77" s="625"/>
      <c r="AM77" s="625"/>
      <c r="AN77" s="625"/>
      <c r="AO77" s="625"/>
      <c r="AP77" s="625"/>
      <c r="AQ77" s="625"/>
      <c r="AR77" s="625"/>
      <c r="AS77" s="625"/>
      <c r="AT77" s="625"/>
      <c r="AU77" s="625"/>
    </row>
    <row r="78" spans="1:47" s="4" customFormat="1" ht="23.25" customHeight="1" x14ac:dyDescent="0.25">
      <c r="A78" s="682"/>
      <c r="B78" s="676" t="s">
        <v>752</v>
      </c>
      <c r="C78" s="853" t="s">
        <v>753</v>
      </c>
      <c r="D78" s="853"/>
      <c r="E78" s="853"/>
      <c r="F78" s="677" t="s">
        <v>78</v>
      </c>
      <c r="G78" s="684">
        <v>36</v>
      </c>
      <c r="H78" s="678"/>
      <c r="I78" s="684">
        <v>36</v>
      </c>
      <c r="J78" s="685"/>
      <c r="K78" s="678"/>
      <c r="L78" s="679">
        <v>6.57</v>
      </c>
      <c r="M78" s="678"/>
      <c r="N78" s="696">
        <v>232.71</v>
      </c>
      <c r="O78" s="631"/>
      <c r="P78" s="631"/>
      <c r="Q78" s="631"/>
      <c r="R78" s="631"/>
      <c r="S78" s="631"/>
      <c r="T78" s="631"/>
      <c r="U78" s="631"/>
      <c r="V78" s="631"/>
      <c r="W78" s="631"/>
      <c r="X78" s="631"/>
      <c r="Y78" s="631"/>
      <c r="Z78" s="631"/>
      <c r="AA78" s="631"/>
      <c r="AB78" s="631"/>
      <c r="AC78" s="631"/>
      <c r="AD78" s="631"/>
      <c r="AE78" s="631"/>
      <c r="AF78" s="666"/>
      <c r="AG78" s="674"/>
      <c r="AH78" s="631"/>
      <c r="AI78" s="630" t="s">
        <v>753</v>
      </c>
      <c r="AJ78" s="631"/>
      <c r="AK78" s="674"/>
      <c r="AL78" s="625"/>
      <c r="AM78" s="625"/>
      <c r="AN78" s="625"/>
      <c r="AO78" s="625"/>
      <c r="AP78" s="625"/>
      <c r="AQ78" s="625"/>
      <c r="AR78" s="625"/>
      <c r="AS78" s="625"/>
      <c r="AT78" s="625"/>
      <c r="AU78" s="625"/>
    </row>
    <row r="79" spans="1:47" s="4" customFormat="1" ht="15" customHeight="1" x14ac:dyDescent="0.25">
      <c r="A79" s="691"/>
      <c r="B79" s="692"/>
      <c r="C79" s="847" t="s">
        <v>81</v>
      </c>
      <c r="D79" s="847"/>
      <c r="E79" s="847"/>
      <c r="F79" s="669"/>
      <c r="G79" s="670"/>
      <c r="H79" s="670"/>
      <c r="I79" s="670"/>
      <c r="J79" s="672"/>
      <c r="K79" s="670"/>
      <c r="L79" s="695">
        <v>38.33</v>
      </c>
      <c r="M79" s="688"/>
      <c r="N79" s="694">
        <v>1357.48</v>
      </c>
      <c r="O79" s="631"/>
      <c r="P79" s="631"/>
      <c r="Q79" s="631"/>
      <c r="R79" s="631"/>
      <c r="S79" s="631"/>
      <c r="T79" s="631"/>
      <c r="U79" s="631"/>
      <c r="V79" s="631"/>
      <c r="W79" s="631"/>
      <c r="X79" s="631"/>
      <c r="Y79" s="631"/>
      <c r="Z79" s="631"/>
      <c r="AA79" s="631"/>
      <c r="AB79" s="631"/>
      <c r="AC79" s="631"/>
      <c r="AD79" s="631"/>
      <c r="AE79" s="631"/>
      <c r="AF79" s="666"/>
      <c r="AG79" s="674"/>
      <c r="AH79" s="631"/>
      <c r="AI79" s="631"/>
      <c r="AJ79" s="631"/>
      <c r="AK79" s="674" t="s">
        <v>81</v>
      </c>
      <c r="AL79" s="625"/>
      <c r="AM79" s="625"/>
      <c r="AN79" s="625"/>
      <c r="AO79" s="625"/>
      <c r="AP79" s="625"/>
      <c r="AQ79" s="625"/>
      <c r="AR79" s="625"/>
      <c r="AS79" s="625"/>
      <c r="AT79" s="625"/>
      <c r="AU79" s="625"/>
    </row>
    <row r="80" spans="1:47" s="4" customFormat="1" ht="23.25" customHeight="1" x14ac:dyDescent="0.25">
      <c r="A80" s="667" t="s">
        <v>127</v>
      </c>
      <c r="B80" s="668" t="s">
        <v>1626</v>
      </c>
      <c r="C80" s="847" t="s">
        <v>1627</v>
      </c>
      <c r="D80" s="847"/>
      <c r="E80" s="847"/>
      <c r="F80" s="669" t="s">
        <v>508</v>
      </c>
      <c r="G80" s="670">
        <v>15</v>
      </c>
      <c r="H80" s="671">
        <v>1</v>
      </c>
      <c r="I80" s="671">
        <v>15</v>
      </c>
      <c r="J80" s="672"/>
      <c r="K80" s="670"/>
      <c r="L80" s="672"/>
      <c r="M80" s="670"/>
      <c r="N80" s="673"/>
      <c r="O80" s="631"/>
      <c r="P80" s="631"/>
      <c r="Q80" s="631"/>
      <c r="R80" s="631"/>
      <c r="S80" s="631"/>
      <c r="T80" s="631"/>
      <c r="U80" s="631"/>
      <c r="V80" s="631"/>
      <c r="W80" s="631"/>
      <c r="X80" s="631"/>
      <c r="Y80" s="631"/>
      <c r="Z80" s="631"/>
      <c r="AA80" s="631"/>
      <c r="AB80" s="631"/>
      <c r="AC80" s="631"/>
      <c r="AD80" s="631"/>
      <c r="AE80" s="631"/>
      <c r="AF80" s="666"/>
      <c r="AG80" s="674" t="s">
        <v>1627</v>
      </c>
      <c r="AH80" s="631"/>
      <c r="AI80" s="631"/>
      <c r="AJ80" s="631"/>
      <c r="AK80" s="674"/>
      <c r="AL80" s="625"/>
      <c r="AM80" s="625"/>
      <c r="AN80" s="625"/>
      <c r="AO80" s="625"/>
      <c r="AP80" s="625"/>
      <c r="AQ80" s="625"/>
      <c r="AR80" s="625"/>
      <c r="AS80" s="625"/>
      <c r="AT80" s="625"/>
      <c r="AU80" s="625"/>
    </row>
    <row r="81" spans="1:47" s="4" customFormat="1" ht="15" x14ac:dyDescent="0.25">
      <c r="A81" s="675"/>
      <c r="B81" s="676" t="s">
        <v>60</v>
      </c>
      <c r="C81" s="853" t="s">
        <v>66</v>
      </c>
      <c r="D81" s="853"/>
      <c r="E81" s="853"/>
      <c r="F81" s="677"/>
      <c r="G81" s="678"/>
      <c r="H81" s="678"/>
      <c r="I81" s="678"/>
      <c r="J81" s="679">
        <v>27.24</v>
      </c>
      <c r="K81" s="678"/>
      <c r="L81" s="679">
        <v>408.6</v>
      </c>
      <c r="M81" s="680">
        <v>35.42</v>
      </c>
      <c r="N81" s="681">
        <v>14472.61</v>
      </c>
      <c r="O81" s="631"/>
      <c r="P81" s="631"/>
      <c r="Q81" s="631"/>
      <c r="R81" s="631"/>
      <c r="S81" s="631"/>
      <c r="T81" s="631"/>
      <c r="U81" s="631"/>
      <c r="V81" s="631"/>
      <c r="W81" s="631"/>
      <c r="X81" s="631"/>
      <c r="Y81" s="631"/>
      <c r="Z81" s="631"/>
      <c r="AA81" s="631"/>
      <c r="AB81" s="631"/>
      <c r="AC81" s="631"/>
      <c r="AD81" s="631"/>
      <c r="AE81" s="631"/>
      <c r="AF81" s="666"/>
      <c r="AG81" s="674"/>
      <c r="AH81" s="630" t="s">
        <v>66</v>
      </c>
      <c r="AI81" s="631"/>
      <c r="AJ81" s="631"/>
      <c r="AK81" s="674"/>
      <c r="AL81" s="625"/>
      <c r="AM81" s="625"/>
      <c r="AN81" s="625"/>
      <c r="AO81" s="625"/>
      <c r="AP81" s="625"/>
      <c r="AQ81" s="625"/>
      <c r="AR81" s="625"/>
      <c r="AS81" s="625"/>
      <c r="AT81" s="625"/>
      <c r="AU81" s="625"/>
    </row>
    <row r="82" spans="1:47" s="4" customFormat="1" ht="15" x14ac:dyDescent="0.25">
      <c r="A82" s="682"/>
      <c r="B82" s="676"/>
      <c r="C82" s="853" t="s">
        <v>71</v>
      </c>
      <c r="D82" s="853"/>
      <c r="E82" s="853"/>
      <c r="F82" s="677" t="s">
        <v>72</v>
      </c>
      <c r="G82" s="680">
        <v>2.16</v>
      </c>
      <c r="H82" s="678"/>
      <c r="I82" s="683">
        <v>32.4</v>
      </c>
      <c r="J82" s="685"/>
      <c r="K82" s="678"/>
      <c r="L82" s="685"/>
      <c r="M82" s="678"/>
      <c r="N82" s="686"/>
      <c r="O82" s="631"/>
      <c r="P82" s="631"/>
      <c r="Q82" s="631"/>
      <c r="R82" s="631"/>
      <c r="S82" s="631"/>
      <c r="T82" s="631"/>
      <c r="U82" s="631"/>
      <c r="V82" s="631"/>
      <c r="W82" s="631"/>
      <c r="X82" s="631"/>
      <c r="Y82" s="631"/>
      <c r="Z82" s="631"/>
      <c r="AA82" s="631"/>
      <c r="AB82" s="631"/>
      <c r="AC82" s="631"/>
      <c r="AD82" s="631"/>
      <c r="AE82" s="631"/>
      <c r="AF82" s="666"/>
      <c r="AG82" s="674"/>
      <c r="AH82" s="631"/>
      <c r="AI82" s="630" t="s">
        <v>71</v>
      </c>
      <c r="AJ82" s="631"/>
      <c r="AK82" s="674"/>
      <c r="AL82" s="625"/>
      <c r="AM82" s="625"/>
      <c r="AN82" s="625"/>
      <c r="AO82" s="625"/>
      <c r="AP82" s="625"/>
      <c r="AQ82" s="625"/>
      <c r="AR82" s="625"/>
      <c r="AS82" s="625"/>
      <c r="AT82" s="625"/>
      <c r="AU82" s="625"/>
    </row>
    <row r="83" spans="1:47" s="4" customFormat="1" ht="15" customHeight="1" x14ac:dyDescent="0.25">
      <c r="A83" s="675"/>
      <c r="B83" s="676"/>
      <c r="C83" s="854" t="s">
        <v>74</v>
      </c>
      <c r="D83" s="854"/>
      <c r="E83" s="854"/>
      <c r="F83" s="687"/>
      <c r="G83" s="688"/>
      <c r="H83" s="688"/>
      <c r="I83" s="688"/>
      <c r="J83" s="689">
        <v>27.24</v>
      </c>
      <c r="K83" s="688"/>
      <c r="L83" s="689">
        <v>408.6</v>
      </c>
      <c r="M83" s="688"/>
      <c r="N83" s="690">
        <v>14472.61</v>
      </c>
      <c r="O83" s="631"/>
      <c r="P83" s="631"/>
      <c r="Q83" s="631"/>
      <c r="R83" s="631"/>
      <c r="S83" s="631"/>
      <c r="T83" s="631"/>
      <c r="U83" s="631"/>
      <c r="V83" s="631"/>
      <c r="W83" s="631"/>
      <c r="X83" s="631"/>
      <c r="Y83" s="631"/>
      <c r="Z83" s="631"/>
      <c r="AA83" s="631"/>
      <c r="AB83" s="631"/>
      <c r="AC83" s="631"/>
      <c r="AD83" s="631"/>
      <c r="AE83" s="631"/>
      <c r="AF83" s="666"/>
      <c r="AG83" s="674"/>
      <c r="AH83" s="631"/>
      <c r="AI83" s="631"/>
      <c r="AJ83" s="630" t="s">
        <v>74</v>
      </c>
      <c r="AK83" s="674"/>
      <c r="AL83" s="625"/>
      <c r="AM83" s="625"/>
      <c r="AN83" s="625"/>
      <c r="AO83" s="625"/>
      <c r="AP83" s="625"/>
      <c r="AQ83" s="625"/>
      <c r="AR83" s="625"/>
      <c r="AS83" s="625"/>
      <c r="AT83" s="625"/>
      <c r="AU83" s="625"/>
    </row>
    <row r="84" spans="1:47" s="4" customFormat="1" ht="15" x14ac:dyDescent="0.25">
      <c r="A84" s="682"/>
      <c r="B84" s="676"/>
      <c r="C84" s="853" t="s">
        <v>75</v>
      </c>
      <c r="D84" s="853"/>
      <c r="E84" s="853"/>
      <c r="F84" s="677"/>
      <c r="G84" s="678"/>
      <c r="H84" s="678"/>
      <c r="I84" s="678"/>
      <c r="J84" s="685"/>
      <c r="K84" s="678"/>
      <c r="L84" s="679">
        <v>408.6</v>
      </c>
      <c r="M84" s="678"/>
      <c r="N84" s="681">
        <v>14472.61</v>
      </c>
      <c r="O84" s="631"/>
      <c r="P84" s="631"/>
      <c r="Q84" s="631"/>
      <c r="R84" s="631"/>
      <c r="S84" s="631"/>
      <c r="T84" s="631"/>
      <c r="U84" s="631"/>
      <c r="V84" s="631"/>
      <c r="W84" s="631"/>
      <c r="X84" s="631"/>
      <c r="Y84" s="631"/>
      <c r="Z84" s="631"/>
      <c r="AA84" s="631"/>
      <c r="AB84" s="631"/>
      <c r="AC84" s="631"/>
      <c r="AD84" s="631"/>
      <c r="AE84" s="631"/>
      <c r="AF84" s="666"/>
      <c r="AG84" s="674"/>
      <c r="AH84" s="631"/>
      <c r="AI84" s="630" t="s">
        <v>75</v>
      </c>
      <c r="AJ84" s="631"/>
      <c r="AK84" s="674"/>
      <c r="AL84" s="625"/>
      <c r="AM84" s="625"/>
      <c r="AN84" s="625"/>
      <c r="AO84" s="625"/>
      <c r="AP84" s="625"/>
      <c r="AQ84" s="625"/>
      <c r="AR84" s="625"/>
      <c r="AS84" s="625"/>
      <c r="AT84" s="625"/>
      <c r="AU84" s="625"/>
    </row>
    <row r="85" spans="1:47" s="4" customFormat="1" ht="23.25" customHeight="1" x14ac:dyDescent="0.25">
      <c r="A85" s="682"/>
      <c r="B85" s="676" t="s">
        <v>750</v>
      </c>
      <c r="C85" s="853" t="s">
        <v>751</v>
      </c>
      <c r="D85" s="853"/>
      <c r="E85" s="853"/>
      <c r="F85" s="677" t="s">
        <v>78</v>
      </c>
      <c r="G85" s="684">
        <v>74</v>
      </c>
      <c r="H85" s="678"/>
      <c r="I85" s="684">
        <v>74</v>
      </c>
      <c r="J85" s="685"/>
      <c r="K85" s="678"/>
      <c r="L85" s="679">
        <v>302.36</v>
      </c>
      <c r="M85" s="678"/>
      <c r="N85" s="681">
        <v>10709.73</v>
      </c>
      <c r="O85" s="631"/>
      <c r="P85" s="631"/>
      <c r="Q85" s="631"/>
      <c r="R85" s="631"/>
      <c r="S85" s="631"/>
      <c r="T85" s="631"/>
      <c r="U85" s="631"/>
      <c r="V85" s="631"/>
      <c r="W85" s="631"/>
      <c r="X85" s="631"/>
      <c r="Y85" s="631"/>
      <c r="Z85" s="631"/>
      <c r="AA85" s="631"/>
      <c r="AB85" s="631"/>
      <c r="AC85" s="631"/>
      <c r="AD85" s="631"/>
      <c r="AE85" s="631"/>
      <c r="AF85" s="666"/>
      <c r="AG85" s="674"/>
      <c r="AH85" s="631"/>
      <c r="AI85" s="630" t="s">
        <v>751</v>
      </c>
      <c r="AJ85" s="631"/>
      <c r="AK85" s="674"/>
      <c r="AL85" s="625"/>
      <c r="AM85" s="625"/>
      <c r="AN85" s="625"/>
      <c r="AO85" s="625"/>
      <c r="AP85" s="625"/>
      <c r="AQ85" s="625"/>
      <c r="AR85" s="625"/>
      <c r="AS85" s="625"/>
      <c r="AT85" s="625"/>
      <c r="AU85" s="625"/>
    </row>
    <row r="86" spans="1:47" s="4" customFormat="1" ht="23.25" customHeight="1" x14ac:dyDescent="0.25">
      <c r="A86" s="682"/>
      <c r="B86" s="676" t="s">
        <v>752</v>
      </c>
      <c r="C86" s="853" t="s">
        <v>753</v>
      </c>
      <c r="D86" s="853"/>
      <c r="E86" s="853"/>
      <c r="F86" s="677" t="s">
        <v>78</v>
      </c>
      <c r="G86" s="684">
        <v>36</v>
      </c>
      <c r="H86" s="678"/>
      <c r="I86" s="684">
        <v>36</v>
      </c>
      <c r="J86" s="685"/>
      <c r="K86" s="678"/>
      <c r="L86" s="679">
        <v>147.1</v>
      </c>
      <c r="M86" s="678"/>
      <c r="N86" s="681">
        <v>5210.1400000000003</v>
      </c>
      <c r="O86" s="631"/>
      <c r="P86" s="631"/>
      <c r="Q86" s="631"/>
      <c r="R86" s="631"/>
      <c r="S86" s="631"/>
      <c r="T86" s="631"/>
      <c r="U86" s="631"/>
      <c r="V86" s="631"/>
      <c r="W86" s="631"/>
      <c r="X86" s="631"/>
      <c r="Y86" s="631"/>
      <c r="Z86" s="631"/>
      <c r="AA86" s="631"/>
      <c r="AB86" s="631"/>
      <c r="AC86" s="631"/>
      <c r="AD86" s="631"/>
      <c r="AE86" s="631"/>
      <c r="AF86" s="666"/>
      <c r="AG86" s="674"/>
      <c r="AH86" s="631"/>
      <c r="AI86" s="630" t="s">
        <v>753</v>
      </c>
      <c r="AJ86" s="631"/>
      <c r="AK86" s="674"/>
      <c r="AL86" s="625"/>
      <c r="AM86" s="625"/>
      <c r="AN86" s="625"/>
      <c r="AO86" s="625"/>
      <c r="AP86" s="625"/>
      <c r="AQ86" s="625"/>
      <c r="AR86" s="625"/>
      <c r="AS86" s="625"/>
      <c r="AT86" s="625"/>
      <c r="AU86" s="625"/>
    </row>
    <row r="87" spans="1:47" s="4" customFormat="1" ht="15" customHeight="1" x14ac:dyDescent="0.25">
      <c r="A87" s="691"/>
      <c r="B87" s="692"/>
      <c r="C87" s="847" t="s">
        <v>81</v>
      </c>
      <c r="D87" s="847"/>
      <c r="E87" s="847"/>
      <c r="F87" s="669"/>
      <c r="G87" s="670"/>
      <c r="H87" s="670"/>
      <c r="I87" s="670"/>
      <c r="J87" s="672"/>
      <c r="K87" s="670"/>
      <c r="L87" s="695">
        <v>858.06</v>
      </c>
      <c r="M87" s="688"/>
      <c r="N87" s="694">
        <v>30392.48</v>
      </c>
      <c r="O87" s="631"/>
      <c r="P87" s="631"/>
      <c r="Q87" s="631"/>
      <c r="R87" s="631"/>
      <c r="S87" s="631"/>
      <c r="T87" s="631"/>
      <c r="U87" s="631"/>
      <c r="V87" s="631"/>
      <c r="W87" s="631"/>
      <c r="X87" s="631"/>
      <c r="Y87" s="631"/>
      <c r="Z87" s="631"/>
      <c r="AA87" s="631"/>
      <c r="AB87" s="631"/>
      <c r="AC87" s="631"/>
      <c r="AD87" s="631"/>
      <c r="AE87" s="631"/>
      <c r="AF87" s="666"/>
      <c r="AG87" s="674"/>
      <c r="AH87" s="631"/>
      <c r="AI87" s="631"/>
      <c r="AJ87" s="631"/>
      <c r="AK87" s="674" t="s">
        <v>81</v>
      </c>
      <c r="AL87" s="625"/>
      <c r="AM87" s="625"/>
      <c r="AN87" s="625"/>
      <c r="AO87" s="625"/>
      <c r="AP87" s="625"/>
      <c r="AQ87" s="625"/>
      <c r="AR87" s="625"/>
      <c r="AS87" s="625"/>
      <c r="AT87" s="625"/>
      <c r="AU87" s="625"/>
    </row>
    <row r="88" spans="1:47" s="4" customFormat="1" ht="23.25" customHeight="1" x14ac:dyDescent="0.25">
      <c r="A88" s="667" t="s">
        <v>131</v>
      </c>
      <c r="B88" s="668" t="s">
        <v>1628</v>
      </c>
      <c r="C88" s="847" t="s">
        <v>1629</v>
      </c>
      <c r="D88" s="847"/>
      <c r="E88" s="847"/>
      <c r="F88" s="669" t="s">
        <v>174</v>
      </c>
      <c r="G88" s="670">
        <v>2</v>
      </c>
      <c r="H88" s="671">
        <v>1</v>
      </c>
      <c r="I88" s="671">
        <v>2</v>
      </c>
      <c r="J88" s="672"/>
      <c r="K88" s="670"/>
      <c r="L88" s="672"/>
      <c r="M88" s="670"/>
      <c r="N88" s="673"/>
      <c r="O88" s="631"/>
      <c r="P88" s="631"/>
      <c r="Q88" s="631"/>
      <c r="R88" s="631"/>
      <c r="S88" s="631"/>
      <c r="T88" s="631"/>
      <c r="U88" s="631"/>
      <c r="V88" s="631"/>
      <c r="W88" s="631"/>
      <c r="X88" s="631"/>
      <c r="Y88" s="631"/>
      <c r="Z88" s="631"/>
      <c r="AA88" s="631"/>
      <c r="AB88" s="631"/>
      <c r="AC88" s="631"/>
      <c r="AD88" s="631"/>
      <c r="AE88" s="631"/>
      <c r="AF88" s="666"/>
      <c r="AG88" s="674" t="s">
        <v>1629</v>
      </c>
      <c r="AH88" s="631"/>
      <c r="AI88" s="631"/>
      <c r="AJ88" s="631"/>
      <c r="AK88" s="674"/>
      <c r="AL88" s="625"/>
      <c r="AM88" s="625"/>
      <c r="AN88" s="625"/>
      <c r="AO88" s="625"/>
      <c r="AP88" s="625"/>
      <c r="AQ88" s="625"/>
      <c r="AR88" s="625"/>
      <c r="AS88" s="625"/>
      <c r="AT88" s="625"/>
      <c r="AU88" s="625"/>
    </row>
    <row r="89" spans="1:47" s="4" customFormat="1" ht="15" x14ac:dyDescent="0.25">
      <c r="A89" s="675"/>
      <c r="B89" s="676" t="s">
        <v>60</v>
      </c>
      <c r="C89" s="853" t="s">
        <v>66</v>
      </c>
      <c r="D89" s="853"/>
      <c r="E89" s="853"/>
      <c r="F89" s="677"/>
      <c r="G89" s="678"/>
      <c r="H89" s="678"/>
      <c r="I89" s="678"/>
      <c r="J89" s="679">
        <v>264.97000000000003</v>
      </c>
      <c r="K89" s="678"/>
      <c r="L89" s="679">
        <v>529.94000000000005</v>
      </c>
      <c r="M89" s="680">
        <v>35.42</v>
      </c>
      <c r="N89" s="681">
        <v>18770.47</v>
      </c>
      <c r="O89" s="631"/>
      <c r="P89" s="631"/>
      <c r="Q89" s="631"/>
      <c r="R89" s="631"/>
      <c r="S89" s="631"/>
      <c r="T89" s="631"/>
      <c r="U89" s="631"/>
      <c r="V89" s="631"/>
      <c r="W89" s="631"/>
      <c r="X89" s="631"/>
      <c r="Y89" s="631"/>
      <c r="Z89" s="631"/>
      <c r="AA89" s="631"/>
      <c r="AB89" s="631"/>
      <c r="AC89" s="631"/>
      <c r="AD89" s="631"/>
      <c r="AE89" s="631"/>
      <c r="AF89" s="666"/>
      <c r="AG89" s="674"/>
      <c r="AH89" s="630" t="s">
        <v>66</v>
      </c>
      <c r="AI89" s="631"/>
      <c r="AJ89" s="631"/>
      <c r="AK89" s="674"/>
      <c r="AL89" s="625"/>
      <c r="AM89" s="625"/>
      <c r="AN89" s="625"/>
      <c r="AO89" s="625"/>
      <c r="AP89" s="625"/>
      <c r="AQ89" s="625"/>
      <c r="AR89" s="625"/>
      <c r="AS89" s="625"/>
      <c r="AT89" s="625"/>
      <c r="AU89" s="625"/>
    </row>
    <row r="90" spans="1:47" s="4" customFormat="1" ht="15" x14ac:dyDescent="0.25">
      <c r="A90" s="682"/>
      <c r="B90" s="676"/>
      <c r="C90" s="853" t="s">
        <v>71</v>
      </c>
      <c r="D90" s="853"/>
      <c r="E90" s="853"/>
      <c r="F90" s="677" t="s">
        <v>72</v>
      </c>
      <c r="G90" s="680">
        <v>20.88</v>
      </c>
      <c r="H90" s="678"/>
      <c r="I90" s="680">
        <v>41.76</v>
      </c>
      <c r="J90" s="685"/>
      <c r="K90" s="678"/>
      <c r="L90" s="685"/>
      <c r="M90" s="678"/>
      <c r="N90" s="686"/>
      <c r="O90" s="631"/>
      <c r="P90" s="631"/>
      <c r="Q90" s="631"/>
      <c r="R90" s="631"/>
      <c r="S90" s="631"/>
      <c r="T90" s="631"/>
      <c r="U90" s="631"/>
      <c r="V90" s="631"/>
      <c r="W90" s="631"/>
      <c r="X90" s="631"/>
      <c r="Y90" s="631"/>
      <c r="Z90" s="631"/>
      <c r="AA90" s="631"/>
      <c r="AB90" s="631"/>
      <c r="AC90" s="631"/>
      <c r="AD90" s="631"/>
      <c r="AE90" s="631"/>
      <c r="AF90" s="666"/>
      <c r="AG90" s="674"/>
      <c r="AH90" s="631"/>
      <c r="AI90" s="630" t="s">
        <v>71</v>
      </c>
      <c r="AJ90" s="631"/>
      <c r="AK90" s="674"/>
      <c r="AL90" s="625"/>
      <c r="AM90" s="625"/>
      <c r="AN90" s="625"/>
      <c r="AO90" s="625"/>
      <c r="AP90" s="625"/>
      <c r="AQ90" s="625"/>
      <c r="AR90" s="625"/>
      <c r="AS90" s="625"/>
      <c r="AT90" s="625"/>
      <c r="AU90" s="625"/>
    </row>
    <row r="91" spans="1:47" s="4" customFormat="1" ht="15" customHeight="1" x14ac:dyDescent="0.25">
      <c r="A91" s="675"/>
      <c r="B91" s="676"/>
      <c r="C91" s="854" t="s">
        <v>74</v>
      </c>
      <c r="D91" s="854"/>
      <c r="E91" s="854"/>
      <c r="F91" s="687"/>
      <c r="G91" s="688"/>
      <c r="H91" s="688"/>
      <c r="I91" s="688"/>
      <c r="J91" s="689">
        <v>264.97000000000003</v>
      </c>
      <c r="K91" s="688"/>
      <c r="L91" s="689">
        <v>529.94000000000005</v>
      </c>
      <c r="M91" s="688"/>
      <c r="N91" s="690">
        <v>18770.47</v>
      </c>
      <c r="O91" s="631"/>
      <c r="P91" s="631"/>
      <c r="Q91" s="631"/>
      <c r="R91" s="631"/>
      <c r="S91" s="631"/>
      <c r="T91" s="631"/>
      <c r="U91" s="631"/>
      <c r="V91" s="631"/>
      <c r="W91" s="631"/>
      <c r="X91" s="631"/>
      <c r="Y91" s="631"/>
      <c r="Z91" s="631"/>
      <c r="AA91" s="631"/>
      <c r="AB91" s="631"/>
      <c r="AC91" s="631"/>
      <c r="AD91" s="631"/>
      <c r="AE91" s="631"/>
      <c r="AF91" s="666"/>
      <c r="AG91" s="674"/>
      <c r="AH91" s="631"/>
      <c r="AI91" s="631"/>
      <c r="AJ91" s="630" t="s">
        <v>74</v>
      </c>
      <c r="AK91" s="674"/>
      <c r="AL91" s="625"/>
      <c r="AM91" s="625"/>
      <c r="AN91" s="625"/>
      <c r="AO91" s="625"/>
      <c r="AP91" s="625"/>
      <c r="AQ91" s="625"/>
      <c r="AR91" s="625"/>
      <c r="AS91" s="625"/>
      <c r="AT91" s="625"/>
      <c r="AU91" s="625"/>
    </row>
    <row r="92" spans="1:47" s="4" customFormat="1" ht="15" x14ac:dyDescent="0.25">
      <c r="A92" s="682"/>
      <c r="B92" s="676"/>
      <c r="C92" s="853" t="s">
        <v>75</v>
      </c>
      <c r="D92" s="853"/>
      <c r="E92" s="853"/>
      <c r="F92" s="677"/>
      <c r="G92" s="678"/>
      <c r="H92" s="678"/>
      <c r="I92" s="678"/>
      <c r="J92" s="685"/>
      <c r="K92" s="678"/>
      <c r="L92" s="679">
        <v>529.94000000000005</v>
      </c>
      <c r="M92" s="678"/>
      <c r="N92" s="681">
        <v>18770.47</v>
      </c>
      <c r="O92" s="631"/>
      <c r="P92" s="631"/>
      <c r="Q92" s="631"/>
      <c r="R92" s="631"/>
      <c r="S92" s="631"/>
      <c r="T92" s="631"/>
      <c r="U92" s="631"/>
      <c r="V92" s="631"/>
      <c r="W92" s="631"/>
      <c r="X92" s="631"/>
      <c r="Y92" s="631"/>
      <c r="Z92" s="631"/>
      <c r="AA92" s="631"/>
      <c r="AB92" s="631"/>
      <c r="AC92" s="631"/>
      <c r="AD92" s="631"/>
      <c r="AE92" s="631"/>
      <c r="AF92" s="666"/>
      <c r="AG92" s="674"/>
      <c r="AH92" s="631"/>
      <c r="AI92" s="630" t="s">
        <v>75</v>
      </c>
      <c r="AJ92" s="631"/>
      <c r="AK92" s="674"/>
      <c r="AL92" s="625"/>
      <c r="AM92" s="625"/>
      <c r="AN92" s="625"/>
      <c r="AO92" s="625"/>
      <c r="AP92" s="625"/>
      <c r="AQ92" s="625"/>
      <c r="AR92" s="625"/>
      <c r="AS92" s="625"/>
      <c r="AT92" s="625"/>
      <c r="AU92" s="625"/>
    </row>
    <row r="93" spans="1:47" s="4" customFormat="1" ht="23.25" customHeight="1" x14ac:dyDescent="0.25">
      <c r="A93" s="682"/>
      <c r="B93" s="676" t="s">
        <v>750</v>
      </c>
      <c r="C93" s="853" t="s">
        <v>751</v>
      </c>
      <c r="D93" s="853"/>
      <c r="E93" s="853"/>
      <c r="F93" s="677" t="s">
        <v>78</v>
      </c>
      <c r="G93" s="684">
        <v>74</v>
      </c>
      <c r="H93" s="678"/>
      <c r="I93" s="684">
        <v>74</v>
      </c>
      <c r="J93" s="685"/>
      <c r="K93" s="678"/>
      <c r="L93" s="679">
        <v>392.16</v>
      </c>
      <c r="M93" s="678"/>
      <c r="N93" s="681">
        <v>13890.15</v>
      </c>
      <c r="O93" s="631"/>
      <c r="P93" s="631"/>
      <c r="Q93" s="631"/>
      <c r="R93" s="631"/>
      <c r="S93" s="631"/>
      <c r="T93" s="631"/>
      <c r="U93" s="631"/>
      <c r="V93" s="631"/>
      <c r="W93" s="631"/>
      <c r="X93" s="631"/>
      <c r="Y93" s="631"/>
      <c r="Z93" s="631"/>
      <c r="AA93" s="631"/>
      <c r="AB93" s="631"/>
      <c r="AC93" s="631"/>
      <c r="AD93" s="631"/>
      <c r="AE93" s="631"/>
      <c r="AF93" s="666"/>
      <c r="AG93" s="674"/>
      <c r="AH93" s="631"/>
      <c r="AI93" s="630" t="s">
        <v>751</v>
      </c>
      <c r="AJ93" s="631"/>
      <c r="AK93" s="674"/>
      <c r="AL93" s="625"/>
      <c r="AM93" s="625"/>
      <c r="AN93" s="625"/>
      <c r="AO93" s="625"/>
      <c r="AP93" s="625"/>
      <c r="AQ93" s="625"/>
      <c r="AR93" s="625"/>
      <c r="AS93" s="625"/>
      <c r="AT93" s="625"/>
      <c r="AU93" s="625"/>
    </row>
    <row r="94" spans="1:47" s="4" customFormat="1" ht="23.25" customHeight="1" x14ac:dyDescent="0.25">
      <c r="A94" s="682"/>
      <c r="B94" s="676" t="s">
        <v>752</v>
      </c>
      <c r="C94" s="853" t="s">
        <v>753</v>
      </c>
      <c r="D94" s="853"/>
      <c r="E94" s="853"/>
      <c r="F94" s="677" t="s">
        <v>78</v>
      </c>
      <c r="G94" s="684">
        <v>36</v>
      </c>
      <c r="H94" s="678"/>
      <c r="I94" s="684">
        <v>36</v>
      </c>
      <c r="J94" s="685"/>
      <c r="K94" s="678"/>
      <c r="L94" s="679">
        <v>190.78</v>
      </c>
      <c r="M94" s="678"/>
      <c r="N94" s="681">
        <v>6757.37</v>
      </c>
      <c r="O94" s="631"/>
      <c r="P94" s="631"/>
      <c r="Q94" s="631"/>
      <c r="R94" s="631"/>
      <c r="S94" s="631"/>
      <c r="T94" s="631"/>
      <c r="U94" s="631"/>
      <c r="V94" s="631"/>
      <c r="W94" s="631"/>
      <c r="X94" s="631"/>
      <c r="Y94" s="631"/>
      <c r="Z94" s="631"/>
      <c r="AA94" s="631"/>
      <c r="AB94" s="631"/>
      <c r="AC94" s="631"/>
      <c r="AD94" s="631"/>
      <c r="AE94" s="631"/>
      <c r="AF94" s="666"/>
      <c r="AG94" s="674"/>
      <c r="AH94" s="631"/>
      <c r="AI94" s="630" t="s">
        <v>753</v>
      </c>
      <c r="AJ94" s="631"/>
      <c r="AK94" s="674"/>
      <c r="AL94" s="625"/>
      <c r="AM94" s="625"/>
      <c r="AN94" s="625"/>
      <c r="AO94" s="625"/>
      <c r="AP94" s="625"/>
      <c r="AQ94" s="625"/>
      <c r="AR94" s="625"/>
      <c r="AS94" s="625"/>
      <c r="AT94" s="625"/>
      <c r="AU94" s="625"/>
    </row>
    <row r="95" spans="1:47" s="4" customFormat="1" ht="15" customHeight="1" x14ac:dyDescent="0.25">
      <c r="A95" s="691"/>
      <c r="B95" s="692"/>
      <c r="C95" s="847" t="s">
        <v>81</v>
      </c>
      <c r="D95" s="847"/>
      <c r="E95" s="847"/>
      <c r="F95" s="669"/>
      <c r="G95" s="670"/>
      <c r="H95" s="670"/>
      <c r="I95" s="670"/>
      <c r="J95" s="672"/>
      <c r="K95" s="670"/>
      <c r="L95" s="693">
        <v>1112.8800000000001</v>
      </c>
      <c r="M95" s="688"/>
      <c r="N95" s="694">
        <v>39417.99</v>
      </c>
      <c r="O95" s="631"/>
      <c r="P95" s="631"/>
      <c r="Q95" s="631"/>
      <c r="R95" s="631"/>
      <c r="S95" s="631"/>
      <c r="T95" s="631"/>
      <c r="U95" s="631"/>
      <c r="V95" s="631"/>
      <c r="W95" s="631"/>
      <c r="X95" s="631"/>
      <c r="Y95" s="631"/>
      <c r="Z95" s="631"/>
      <c r="AA95" s="631"/>
      <c r="AB95" s="631"/>
      <c r="AC95" s="631"/>
      <c r="AD95" s="631"/>
      <c r="AE95" s="631"/>
      <c r="AF95" s="666"/>
      <c r="AG95" s="674"/>
      <c r="AH95" s="631"/>
      <c r="AI95" s="631"/>
      <c r="AJ95" s="631"/>
      <c r="AK95" s="674" t="s">
        <v>81</v>
      </c>
      <c r="AL95" s="625"/>
      <c r="AM95" s="625"/>
      <c r="AN95" s="625"/>
      <c r="AO95" s="625"/>
      <c r="AP95" s="625"/>
      <c r="AQ95" s="625"/>
      <c r="AR95" s="625"/>
      <c r="AS95" s="625"/>
      <c r="AT95" s="625"/>
      <c r="AU95" s="625"/>
    </row>
    <row r="96" spans="1:47" s="4" customFormat="1" ht="90.75" customHeight="1" x14ac:dyDescent="0.25">
      <c r="A96" s="667" t="s">
        <v>134</v>
      </c>
      <c r="B96" s="668" t="s">
        <v>1630</v>
      </c>
      <c r="C96" s="847" t="s">
        <v>1631</v>
      </c>
      <c r="D96" s="847"/>
      <c r="E96" s="847"/>
      <c r="F96" s="669" t="s">
        <v>174</v>
      </c>
      <c r="G96" s="670">
        <v>11</v>
      </c>
      <c r="H96" s="671">
        <v>1</v>
      </c>
      <c r="I96" s="671">
        <v>11</v>
      </c>
      <c r="J96" s="672"/>
      <c r="K96" s="670"/>
      <c r="L96" s="672"/>
      <c r="M96" s="670"/>
      <c r="N96" s="673"/>
      <c r="O96" s="631"/>
      <c r="P96" s="631"/>
      <c r="Q96" s="631"/>
      <c r="R96" s="631"/>
      <c r="S96" s="631"/>
      <c r="T96" s="631"/>
      <c r="U96" s="631"/>
      <c r="V96" s="631"/>
      <c r="W96" s="631"/>
      <c r="X96" s="631"/>
      <c r="Y96" s="631"/>
      <c r="Z96" s="631"/>
      <c r="AA96" s="631"/>
      <c r="AB96" s="631"/>
      <c r="AC96" s="631"/>
      <c r="AD96" s="631"/>
      <c r="AE96" s="631"/>
      <c r="AF96" s="666"/>
      <c r="AG96" s="674" t="s">
        <v>1631</v>
      </c>
      <c r="AH96" s="631"/>
      <c r="AI96" s="631"/>
      <c r="AJ96" s="631"/>
      <c r="AK96" s="674"/>
      <c r="AL96" s="625"/>
      <c r="AM96" s="625"/>
      <c r="AN96" s="625"/>
      <c r="AO96" s="625"/>
      <c r="AP96" s="625"/>
      <c r="AQ96" s="625"/>
      <c r="AR96" s="625"/>
      <c r="AS96" s="625"/>
      <c r="AT96" s="625"/>
      <c r="AU96" s="625"/>
    </row>
    <row r="97" spans="1:47" s="4" customFormat="1" ht="15" x14ac:dyDescent="0.25">
      <c r="A97" s="675"/>
      <c r="B97" s="676" t="s">
        <v>60</v>
      </c>
      <c r="C97" s="853" t="s">
        <v>66</v>
      </c>
      <c r="D97" s="853"/>
      <c r="E97" s="853"/>
      <c r="F97" s="677"/>
      <c r="G97" s="678"/>
      <c r="H97" s="678"/>
      <c r="I97" s="678"/>
      <c r="J97" s="679">
        <v>4.0999999999999996</v>
      </c>
      <c r="K97" s="678"/>
      <c r="L97" s="679">
        <v>45.1</v>
      </c>
      <c r="M97" s="680">
        <v>35.42</v>
      </c>
      <c r="N97" s="681">
        <v>1597.44</v>
      </c>
      <c r="O97" s="631"/>
      <c r="P97" s="631"/>
      <c r="Q97" s="631"/>
      <c r="R97" s="631"/>
      <c r="S97" s="631"/>
      <c r="T97" s="631"/>
      <c r="U97" s="631"/>
      <c r="V97" s="631"/>
      <c r="W97" s="631"/>
      <c r="X97" s="631"/>
      <c r="Y97" s="631"/>
      <c r="Z97" s="631"/>
      <c r="AA97" s="631"/>
      <c r="AB97" s="631"/>
      <c r="AC97" s="631"/>
      <c r="AD97" s="631"/>
      <c r="AE97" s="631"/>
      <c r="AF97" s="666"/>
      <c r="AG97" s="674"/>
      <c r="AH97" s="630" t="s">
        <v>66</v>
      </c>
      <c r="AI97" s="631"/>
      <c r="AJ97" s="631"/>
      <c r="AK97" s="674"/>
      <c r="AL97" s="625"/>
      <c r="AM97" s="625"/>
      <c r="AN97" s="625"/>
      <c r="AO97" s="625"/>
      <c r="AP97" s="625"/>
      <c r="AQ97" s="625"/>
      <c r="AR97" s="625"/>
      <c r="AS97" s="625"/>
      <c r="AT97" s="625"/>
      <c r="AU97" s="625"/>
    </row>
    <row r="98" spans="1:47" s="4" customFormat="1" ht="15" x14ac:dyDescent="0.25">
      <c r="A98" s="682"/>
      <c r="B98" s="676"/>
      <c r="C98" s="853" t="s">
        <v>71</v>
      </c>
      <c r="D98" s="853"/>
      <c r="E98" s="853"/>
      <c r="F98" s="677" t="s">
        <v>72</v>
      </c>
      <c r="G98" s="680">
        <v>0.32</v>
      </c>
      <c r="H98" s="678"/>
      <c r="I98" s="680">
        <v>3.52</v>
      </c>
      <c r="J98" s="685"/>
      <c r="K98" s="678"/>
      <c r="L98" s="685"/>
      <c r="M98" s="678"/>
      <c r="N98" s="686"/>
      <c r="O98" s="631"/>
      <c r="P98" s="631"/>
      <c r="Q98" s="631"/>
      <c r="R98" s="631"/>
      <c r="S98" s="631"/>
      <c r="T98" s="631"/>
      <c r="U98" s="631"/>
      <c r="V98" s="631"/>
      <c r="W98" s="631"/>
      <c r="X98" s="631"/>
      <c r="Y98" s="631"/>
      <c r="Z98" s="631"/>
      <c r="AA98" s="631"/>
      <c r="AB98" s="631"/>
      <c r="AC98" s="631"/>
      <c r="AD98" s="631"/>
      <c r="AE98" s="631"/>
      <c r="AF98" s="666"/>
      <c r="AG98" s="674"/>
      <c r="AH98" s="631"/>
      <c r="AI98" s="630" t="s">
        <v>71</v>
      </c>
      <c r="AJ98" s="631"/>
      <c r="AK98" s="674"/>
      <c r="AL98" s="625"/>
      <c r="AM98" s="625"/>
      <c r="AN98" s="625"/>
      <c r="AO98" s="625"/>
      <c r="AP98" s="625"/>
      <c r="AQ98" s="625"/>
      <c r="AR98" s="625"/>
      <c r="AS98" s="625"/>
      <c r="AT98" s="625"/>
      <c r="AU98" s="625"/>
    </row>
    <row r="99" spans="1:47" s="4" customFormat="1" ht="15" customHeight="1" x14ac:dyDescent="0.25">
      <c r="A99" s="675"/>
      <c r="B99" s="676"/>
      <c r="C99" s="854" t="s">
        <v>74</v>
      </c>
      <c r="D99" s="854"/>
      <c r="E99" s="854"/>
      <c r="F99" s="687"/>
      <c r="G99" s="688"/>
      <c r="H99" s="688"/>
      <c r="I99" s="688"/>
      <c r="J99" s="689">
        <v>4.0999999999999996</v>
      </c>
      <c r="K99" s="688"/>
      <c r="L99" s="689">
        <v>45.1</v>
      </c>
      <c r="M99" s="688"/>
      <c r="N99" s="690">
        <v>1597.44</v>
      </c>
      <c r="O99" s="631"/>
      <c r="P99" s="631"/>
      <c r="Q99" s="631"/>
      <c r="R99" s="631"/>
      <c r="S99" s="631"/>
      <c r="T99" s="631"/>
      <c r="U99" s="631"/>
      <c r="V99" s="631"/>
      <c r="W99" s="631"/>
      <c r="X99" s="631"/>
      <c r="Y99" s="631"/>
      <c r="Z99" s="631"/>
      <c r="AA99" s="631"/>
      <c r="AB99" s="631"/>
      <c r="AC99" s="631"/>
      <c r="AD99" s="631"/>
      <c r="AE99" s="631"/>
      <c r="AF99" s="666"/>
      <c r="AG99" s="674"/>
      <c r="AH99" s="631"/>
      <c r="AI99" s="631"/>
      <c r="AJ99" s="630" t="s">
        <v>74</v>
      </c>
      <c r="AK99" s="674"/>
      <c r="AL99" s="625"/>
      <c r="AM99" s="625"/>
      <c r="AN99" s="625"/>
      <c r="AO99" s="625"/>
      <c r="AP99" s="625"/>
      <c r="AQ99" s="625"/>
      <c r="AR99" s="625"/>
      <c r="AS99" s="625"/>
      <c r="AT99" s="625"/>
      <c r="AU99" s="625"/>
    </row>
    <row r="100" spans="1:47" s="4" customFormat="1" ht="15" x14ac:dyDescent="0.25">
      <c r="A100" s="682"/>
      <c r="B100" s="676"/>
      <c r="C100" s="853" t="s">
        <v>75</v>
      </c>
      <c r="D100" s="853"/>
      <c r="E100" s="853"/>
      <c r="F100" s="677"/>
      <c r="G100" s="678"/>
      <c r="H100" s="678"/>
      <c r="I100" s="678"/>
      <c r="J100" s="685"/>
      <c r="K100" s="678"/>
      <c r="L100" s="679">
        <v>45.1</v>
      </c>
      <c r="M100" s="678"/>
      <c r="N100" s="681">
        <v>1597.44</v>
      </c>
      <c r="O100" s="631"/>
      <c r="P100" s="631"/>
      <c r="Q100" s="631"/>
      <c r="R100" s="631"/>
      <c r="S100" s="631"/>
      <c r="T100" s="631"/>
      <c r="U100" s="631"/>
      <c r="V100" s="631"/>
      <c r="W100" s="631"/>
      <c r="X100" s="631"/>
      <c r="Y100" s="631"/>
      <c r="Z100" s="631"/>
      <c r="AA100" s="631"/>
      <c r="AB100" s="631"/>
      <c r="AC100" s="631"/>
      <c r="AD100" s="631"/>
      <c r="AE100" s="631"/>
      <c r="AF100" s="666"/>
      <c r="AG100" s="674"/>
      <c r="AH100" s="631"/>
      <c r="AI100" s="630" t="s">
        <v>75</v>
      </c>
      <c r="AJ100" s="631"/>
      <c r="AK100" s="674"/>
      <c r="AL100" s="625"/>
      <c r="AM100" s="625"/>
      <c r="AN100" s="625"/>
      <c r="AO100" s="625"/>
      <c r="AP100" s="625"/>
      <c r="AQ100" s="625"/>
      <c r="AR100" s="625"/>
      <c r="AS100" s="625"/>
      <c r="AT100" s="625"/>
      <c r="AU100" s="625"/>
    </row>
    <row r="101" spans="1:47" s="4" customFormat="1" ht="23.25" customHeight="1" x14ac:dyDescent="0.25">
      <c r="A101" s="682"/>
      <c r="B101" s="676" t="s">
        <v>750</v>
      </c>
      <c r="C101" s="853" t="s">
        <v>751</v>
      </c>
      <c r="D101" s="853"/>
      <c r="E101" s="853"/>
      <c r="F101" s="677" t="s">
        <v>78</v>
      </c>
      <c r="G101" s="684">
        <v>74</v>
      </c>
      <c r="H101" s="678"/>
      <c r="I101" s="684">
        <v>74</v>
      </c>
      <c r="J101" s="685"/>
      <c r="K101" s="678"/>
      <c r="L101" s="679">
        <v>33.369999999999997</v>
      </c>
      <c r="M101" s="678"/>
      <c r="N101" s="681">
        <v>1182.1099999999999</v>
      </c>
      <c r="O101" s="631"/>
      <c r="P101" s="631"/>
      <c r="Q101" s="631"/>
      <c r="R101" s="631"/>
      <c r="S101" s="631"/>
      <c r="T101" s="631"/>
      <c r="U101" s="631"/>
      <c r="V101" s="631"/>
      <c r="W101" s="631"/>
      <c r="X101" s="631"/>
      <c r="Y101" s="631"/>
      <c r="Z101" s="631"/>
      <c r="AA101" s="631"/>
      <c r="AB101" s="631"/>
      <c r="AC101" s="631"/>
      <c r="AD101" s="631"/>
      <c r="AE101" s="631"/>
      <c r="AF101" s="666"/>
      <c r="AG101" s="674"/>
      <c r="AH101" s="631"/>
      <c r="AI101" s="630" t="s">
        <v>751</v>
      </c>
      <c r="AJ101" s="631"/>
      <c r="AK101" s="674"/>
      <c r="AL101" s="625"/>
      <c r="AM101" s="625"/>
      <c r="AN101" s="625"/>
      <c r="AO101" s="625"/>
      <c r="AP101" s="625"/>
      <c r="AQ101" s="625"/>
      <c r="AR101" s="625"/>
      <c r="AS101" s="625"/>
      <c r="AT101" s="625"/>
      <c r="AU101" s="625"/>
    </row>
    <row r="102" spans="1:47" s="4" customFormat="1" ht="23.25" customHeight="1" x14ac:dyDescent="0.25">
      <c r="A102" s="682"/>
      <c r="B102" s="676" t="s">
        <v>752</v>
      </c>
      <c r="C102" s="853" t="s">
        <v>753</v>
      </c>
      <c r="D102" s="853"/>
      <c r="E102" s="853"/>
      <c r="F102" s="677" t="s">
        <v>78</v>
      </c>
      <c r="G102" s="684">
        <v>36</v>
      </c>
      <c r="H102" s="678"/>
      <c r="I102" s="684">
        <v>36</v>
      </c>
      <c r="J102" s="685"/>
      <c r="K102" s="678"/>
      <c r="L102" s="679">
        <v>16.239999999999998</v>
      </c>
      <c r="M102" s="678"/>
      <c r="N102" s="696">
        <v>575.08000000000004</v>
      </c>
      <c r="O102" s="631"/>
      <c r="P102" s="631"/>
      <c r="Q102" s="631"/>
      <c r="R102" s="631"/>
      <c r="S102" s="631"/>
      <c r="T102" s="631"/>
      <c r="U102" s="631"/>
      <c r="V102" s="631"/>
      <c r="W102" s="631"/>
      <c r="X102" s="631"/>
      <c r="Y102" s="631"/>
      <c r="Z102" s="631"/>
      <c r="AA102" s="631"/>
      <c r="AB102" s="631"/>
      <c r="AC102" s="631"/>
      <c r="AD102" s="631"/>
      <c r="AE102" s="631"/>
      <c r="AF102" s="666"/>
      <c r="AG102" s="674"/>
      <c r="AH102" s="631"/>
      <c r="AI102" s="630" t="s">
        <v>753</v>
      </c>
      <c r="AJ102" s="631"/>
      <c r="AK102" s="674"/>
      <c r="AL102" s="625"/>
      <c r="AM102" s="625"/>
      <c r="AN102" s="625"/>
      <c r="AO102" s="625"/>
      <c r="AP102" s="625"/>
      <c r="AQ102" s="625"/>
      <c r="AR102" s="625"/>
      <c r="AS102" s="625"/>
      <c r="AT102" s="625"/>
      <c r="AU102" s="625"/>
    </row>
    <row r="103" spans="1:47" s="4" customFormat="1" ht="15" customHeight="1" x14ac:dyDescent="0.25">
      <c r="A103" s="691"/>
      <c r="B103" s="692"/>
      <c r="C103" s="847" t="s">
        <v>81</v>
      </c>
      <c r="D103" s="847"/>
      <c r="E103" s="847"/>
      <c r="F103" s="669"/>
      <c r="G103" s="670"/>
      <c r="H103" s="670"/>
      <c r="I103" s="670"/>
      <c r="J103" s="672"/>
      <c r="K103" s="670"/>
      <c r="L103" s="695">
        <v>94.71</v>
      </c>
      <c r="M103" s="688"/>
      <c r="N103" s="694">
        <v>3354.63</v>
      </c>
      <c r="O103" s="631"/>
      <c r="P103" s="631"/>
      <c r="Q103" s="631"/>
      <c r="R103" s="631"/>
      <c r="S103" s="631"/>
      <c r="T103" s="631"/>
      <c r="U103" s="631"/>
      <c r="V103" s="631"/>
      <c r="W103" s="631"/>
      <c r="X103" s="631"/>
      <c r="Y103" s="631"/>
      <c r="Z103" s="631"/>
      <c r="AA103" s="631"/>
      <c r="AB103" s="631"/>
      <c r="AC103" s="631"/>
      <c r="AD103" s="631"/>
      <c r="AE103" s="631"/>
      <c r="AF103" s="666"/>
      <c r="AG103" s="674"/>
      <c r="AH103" s="631"/>
      <c r="AI103" s="631"/>
      <c r="AJ103" s="631"/>
      <c r="AK103" s="674" t="s">
        <v>81</v>
      </c>
      <c r="AL103" s="625"/>
      <c r="AM103" s="625"/>
      <c r="AN103" s="625"/>
      <c r="AO103" s="625"/>
      <c r="AP103" s="625"/>
      <c r="AQ103" s="625"/>
      <c r="AR103" s="625"/>
      <c r="AS103" s="625"/>
      <c r="AT103" s="625"/>
      <c r="AU103" s="625"/>
    </row>
    <row r="104" spans="1:47" s="4" customFormat="1" ht="0" hidden="1" customHeight="1" x14ac:dyDescent="0.25">
      <c r="A104" s="667" t="s">
        <v>143</v>
      </c>
      <c r="B104" s="668" t="s">
        <v>1761</v>
      </c>
      <c r="C104" s="847" t="s">
        <v>1762</v>
      </c>
      <c r="D104" s="847"/>
      <c r="E104" s="847"/>
      <c r="F104" s="669" t="s">
        <v>1763</v>
      </c>
      <c r="G104" s="670">
        <v>77</v>
      </c>
      <c r="H104" s="671">
        <v>1</v>
      </c>
      <c r="I104" s="671">
        <v>77</v>
      </c>
      <c r="J104" s="672"/>
      <c r="K104" s="670"/>
      <c r="L104" s="672"/>
      <c r="M104" s="670"/>
      <c r="N104" s="673"/>
      <c r="O104" s="631"/>
      <c r="P104" s="631"/>
      <c r="Q104" s="631"/>
      <c r="R104" s="631"/>
      <c r="S104" s="631"/>
      <c r="T104" s="631"/>
      <c r="U104" s="631"/>
      <c r="V104" s="631"/>
      <c r="W104" s="631"/>
      <c r="X104" s="631"/>
      <c r="Y104" s="631"/>
      <c r="Z104" s="631"/>
      <c r="AA104" s="631"/>
      <c r="AB104" s="631"/>
      <c r="AC104" s="631"/>
      <c r="AD104" s="631"/>
      <c r="AE104" s="631"/>
      <c r="AF104" s="666"/>
      <c r="AG104" s="674" t="s">
        <v>1762</v>
      </c>
      <c r="AH104" s="631"/>
      <c r="AI104" s="631"/>
      <c r="AJ104" s="631"/>
      <c r="AK104" s="674"/>
      <c r="AL104" s="625"/>
      <c r="AM104" s="625"/>
      <c r="AN104" s="625"/>
      <c r="AO104" s="625"/>
      <c r="AP104" s="625"/>
      <c r="AQ104" s="625"/>
      <c r="AR104" s="625"/>
      <c r="AS104" s="625"/>
      <c r="AT104" s="625"/>
      <c r="AU104" s="625"/>
    </row>
    <row r="105" spans="1:47" s="4" customFormat="1" ht="15" customHeight="1" x14ac:dyDescent="0.25">
      <c r="A105" s="675"/>
      <c r="B105" s="676" t="s">
        <v>60</v>
      </c>
      <c r="C105" s="853" t="s">
        <v>66</v>
      </c>
      <c r="D105" s="853"/>
      <c r="E105" s="853"/>
      <c r="F105" s="677"/>
      <c r="G105" s="678"/>
      <c r="H105" s="678"/>
      <c r="I105" s="678"/>
      <c r="J105" s="679">
        <v>19.52</v>
      </c>
      <c r="K105" s="678"/>
      <c r="L105" s="701">
        <v>1503.04</v>
      </c>
      <c r="M105" s="680">
        <v>35.42</v>
      </c>
      <c r="N105" s="681">
        <v>53237.68</v>
      </c>
      <c r="O105" s="631"/>
      <c r="P105" s="631"/>
      <c r="Q105" s="631"/>
      <c r="R105" s="631"/>
      <c r="S105" s="631"/>
      <c r="T105" s="631"/>
      <c r="U105" s="631"/>
      <c r="V105" s="631"/>
      <c r="W105" s="631"/>
      <c r="X105" s="631"/>
      <c r="Y105" s="631"/>
      <c r="Z105" s="631"/>
      <c r="AA105" s="631"/>
      <c r="AB105" s="631"/>
      <c r="AC105" s="631"/>
      <c r="AD105" s="631"/>
      <c r="AE105" s="631"/>
      <c r="AF105" s="666"/>
      <c r="AG105" s="674"/>
      <c r="AH105" s="630" t="s">
        <v>66</v>
      </c>
      <c r="AI105" s="631"/>
      <c r="AJ105" s="631"/>
      <c r="AK105" s="674"/>
      <c r="AL105" s="627"/>
      <c r="AM105" s="625"/>
      <c r="AN105" s="625"/>
      <c r="AO105" s="625"/>
      <c r="AP105" s="625"/>
      <c r="AQ105" s="625"/>
      <c r="AR105" s="625"/>
      <c r="AS105" s="625"/>
      <c r="AT105" s="625"/>
      <c r="AU105" s="625"/>
    </row>
    <row r="106" spans="1:47" s="4" customFormat="1" ht="15" customHeight="1" x14ac:dyDescent="0.25">
      <c r="A106" s="682"/>
      <c r="B106" s="676"/>
      <c r="C106" s="853" t="s">
        <v>71</v>
      </c>
      <c r="D106" s="853"/>
      <c r="E106" s="853"/>
      <c r="F106" s="677" t="s">
        <v>72</v>
      </c>
      <c r="G106" s="680">
        <v>1.62</v>
      </c>
      <c r="H106" s="678"/>
      <c r="I106" s="680">
        <v>124.74</v>
      </c>
      <c r="J106" s="685"/>
      <c r="K106" s="678"/>
      <c r="L106" s="685"/>
      <c r="M106" s="678"/>
      <c r="N106" s="686"/>
      <c r="O106" s="631"/>
      <c r="P106" s="631"/>
      <c r="Q106" s="631"/>
      <c r="R106" s="631"/>
      <c r="S106" s="631"/>
      <c r="T106" s="631"/>
      <c r="U106" s="631"/>
      <c r="V106" s="631"/>
      <c r="W106" s="631"/>
      <c r="X106" s="631"/>
      <c r="Y106" s="631"/>
      <c r="Z106" s="631"/>
      <c r="AA106" s="631"/>
      <c r="AB106" s="631"/>
      <c r="AC106" s="631"/>
      <c r="AD106" s="631"/>
      <c r="AE106" s="631"/>
      <c r="AF106" s="666"/>
      <c r="AG106" s="674"/>
      <c r="AH106" s="631"/>
      <c r="AI106" s="630" t="s">
        <v>71</v>
      </c>
      <c r="AJ106" s="631"/>
      <c r="AK106" s="674"/>
      <c r="AL106" s="627"/>
      <c r="AM106" s="624"/>
      <c r="AN106" s="625"/>
      <c r="AO106" s="625"/>
      <c r="AP106" s="625"/>
      <c r="AQ106" s="625"/>
      <c r="AR106" s="625"/>
      <c r="AS106" s="625"/>
      <c r="AT106" s="625"/>
      <c r="AU106" s="625"/>
    </row>
    <row r="107" spans="1:47" s="4" customFormat="1" ht="15" customHeight="1" x14ac:dyDescent="0.25">
      <c r="A107" s="675"/>
      <c r="B107" s="676"/>
      <c r="C107" s="854" t="s">
        <v>74</v>
      </c>
      <c r="D107" s="854"/>
      <c r="E107" s="854"/>
      <c r="F107" s="687"/>
      <c r="G107" s="688"/>
      <c r="H107" s="688"/>
      <c r="I107" s="688"/>
      <c r="J107" s="689">
        <v>19.52</v>
      </c>
      <c r="K107" s="688"/>
      <c r="L107" s="702">
        <v>1503.04</v>
      </c>
      <c r="M107" s="688"/>
      <c r="N107" s="690">
        <v>53237.68</v>
      </c>
      <c r="O107" s="631"/>
      <c r="P107" s="631"/>
      <c r="Q107" s="631"/>
      <c r="R107" s="631"/>
      <c r="S107" s="631"/>
      <c r="T107" s="631"/>
      <c r="U107" s="631"/>
      <c r="V107" s="631"/>
      <c r="W107" s="631"/>
      <c r="X107" s="631"/>
      <c r="Y107" s="631"/>
      <c r="Z107" s="631"/>
      <c r="AA107" s="631"/>
      <c r="AB107" s="631"/>
      <c r="AC107" s="631"/>
      <c r="AD107" s="631"/>
      <c r="AE107" s="631"/>
      <c r="AF107" s="666"/>
      <c r="AG107" s="674"/>
      <c r="AH107" s="631"/>
      <c r="AI107" s="631"/>
      <c r="AJ107" s="630" t="s">
        <v>74</v>
      </c>
      <c r="AK107" s="674"/>
      <c r="AL107" s="627"/>
      <c r="AM107" s="624"/>
      <c r="AN107" s="625"/>
      <c r="AO107" s="625"/>
      <c r="AP107" s="625"/>
      <c r="AQ107" s="625"/>
      <c r="AR107" s="625"/>
      <c r="AS107" s="625"/>
      <c r="AT107" s="625"/>
      <c r="AU107" s="625"/>
    </row>
    <row r="108" spans="1:47" s="4" customFormat="1" ht="15" customHeight="1" x14ac:dyDescent="0.25">
      <c r="A108" s="682"/>
      <c r="B108" s="676"/>
      <c r="C108" s="853" t="s">
        <v>75</v>
      </c>
      <c r="D108" s="853"/>
      <c r="E108" s="853"/>
      <c r="F108" s="677"/>
      <c r="G108" s="678"/>
      <c r="H108" s="678"/>
      <c r="I108" s="678"/>
      <c r="J108" s="685"/>
      <c r="K108" s="678"/>
      <c r="L108" s="701">
        <v>1503.04</v>
      </c>
      <c r="M108" s="678"/>
      <c r="N108" s="681">
        <v>53237.68</v>
      </c>
      <c r="O108" s="631"/>
      <c r="P108" s="631"/>
      <c r="Q108" s="631"/>
      <c r="R108" s="631"/>
      <c r="S108" s="631"/>
      <c r="T108" s="631"/>
      <c r="U108" s="631"/>
      <c r="V108" s="631"/>
      <c r="W108" s="631"/>
      <c r="X108" s="631"/>
      <c r="Y108" s="631"/>
      <c r="Z108" s="631"/>
      <c r="AA108" s="631"/>
      <c r="AB108" s="631"/>
      <c r="AC108" s="631"/>
      <c r="AD108" s="631"/>
      <c r="AE108" s="631"/>
      <c r="AF108" s="666"/>
      <c r="AG108" s="674"/>
      <c r="AH108" s="631"/>
      <c r="AI108" s="630" t="s">
        <v>75</v>
      </c>
      <c r="AJ108" s="631"/>
      <c r="AK108" s="674"/>
      <c r="AL108" s="627"/>
      <c r="AM108" s="624"/>
      <c r="AN108" s="625"/>
      <c r="AO108" s="625"/>
      <c r="AP108" s="625"/>
      <c r="AQ108" s="625"/>
      <c r="AR108" s="625"/>
      <c r="AS108" s="625"/>
      <c r="AT108" s="625"/>
      <c r="AU108" s="625"/>
    </row>
    <row r="109" spans="1:47" s="4" customFormat="1" ht="15" customHeight="1" x14ac:dyDescent="0.25">
      <c r="A109" s="682"/>
      <c r="B109" s="676" t="s">
        <v>750</v>
      </c>
      <c r="C109" s="853" t="s">
        <v>751</v>
      </c>
      <c r="D109" s="853"/>
      <c r="E109" s="853"/>
      <c r="F109" s="677" t="s">
        <v>78</v>
      </c>
      <c r="G109" s="684">
        <v>74</v>
      </c>
      <c r="H109" s="678"/>
      <c r="I109" s="684">
        <v>74</v>
      </c>
      <c r="J109" s="685"/>
      <c r="K109" s="678"/>
      <c r="L109" s="701">
        <v>1112.25</v>
      </c>
      <c r="M109" s="678"/>
      <c r="N109" s="681">
        <v>39395.879999999997</v>
      </c>
      <c r="O109" s="631"/>
      <c r="P109" s="631"/>
      <c r="Q109" s="631"/>
      <c r="R109" s="631"/>
      <c r="S109" s="631"/>
      <c r="T109" s="631"/>
      <c r="U109" s="631"/>
      <c r="V109" s="631"/>
      <c r="W109" s="631"/>
      <c r="X109" s="631"/>
      <c r="Y109" s="631"/>
      <c r="Z109" s="631"/>
      <c r="AA109" s="631"/>
      <c r="AB109" s="631"/>
      <c r="AC109" s="631"/>
      <c r="AD109" s="631"/>
      <c r="AE109" s="631"/>
      <c r="AF109" s="666"/>
      <c r="AG109" s="674"/>
      <c r="AH109" s="631"/>
      <c r="AI109" s="630" t="s">
        <v>751</v>
      </c>
      <c r="AJ109" s="631"/>
      <c r="AK109" s="674"/>
      <c r="AL109" s="627"/>
      <c r="AM109" s="624"/>
      <c r="AN109" s="625"/>
      <c r="AO109" s="625"/>
      <c r="AP109" s="625"/>
      <c r="AQ109" s="625"/>
      <c r="AR109" s="625"/>
      <c r="AS109" s="625"/>
      <c r="AT109" s="625"/>
      <c r="AU109" s="625"/>
    </row>
    <row r="110" spans="1:47" s="4" customFormat="1" ht="15" customHeight="1" x14ac:dyDescent="0.25">
      <c r="A110" s="682"/>
      <c r="B110" s="676" t="s">
        <v>752</v>
      </c>
      <c r="C110" s="853" t="s">
        <v>753</v>
      </c>
      <c r="D110" s="853"/>
      <c r="E110" s="853"/>
      <c r="F110" s="677" t="s">
        <v>78</v>
      </c>
      <c r="G110" s="684">
        <v>36</v>
      </c>
      <c r="H110" s="678"/>
      <c r="I110" s="684">
        <v>36</v>
      </c>
      <c r="J110" s="685"/>
      <c r="K110" s="678"/>
      <c r="L110" s="679">
        <v>541.09</v>
      </c>
      <c r="M110" s="678"/>
      <c r="N110" s="681">
        <v>19165.560000000001</v>
      </c>
      <c r="O110" s="631"/>
      <c r="P110" s="631"/>
      <c r="Q110" s="631"/>
      <c r="R110" s="631"/>
      <c r="S110" s="631"/>
      <c r="T110" s="631"/>
      <c r="U110" s="631"/>
      <c r="V110" s="631"/>
      <c r="W110" s="631"/>
      <c r="X110" s="631"/>
      <c r="Y110" s="631"/>
      <c r="Z110" s="631"/>
      <c r="AA110" s="631"/>
      <c r="AB110" s="631"/>
      <c r="AC110" s="631"/>
      <c r="AD110" s="631"/>
      <c r="AE110" s="631"/>
      <c r="AF110" s="666"/>
      <c r="AG110" s="674"/>
      <c r="AH110" s="631"/>
      <c r="AI110" s="630" t="s">
        <v>753</v>
      </c>
      <c r="AJ110" s="631"/>
      <c r="AK110" s="674"/>
      <c r="AL110" s="627"/>
      <c r="AM110" s="624"/>
      <c r="AN110" s="625"/>
      <c r="AO110" s="625"/>
      <c r="AP110" s="625"/>
      <c r="AQ110" s="625"/>
      <c r="AR110" s="625"/>
      <c r="AS110" s="625"/>
      <c r="AT110" s="625"/>
      <c r="AU110" s="625"/>
    </row>
    <row r="111" spans="1:47" s="4" customFormat="1" ht="15" customHeight="1" x14ac:dyDescent="0.25">
      <c r="A111" s="691"/>
      <c r="B111" s="692"/>
      <c r="C111" s="847" t="s">
        <v>81</v>
      </c>
      <c r="D111" s="847"/>
      <c r="E111" s="847"/>
      <c r="F111" s="669"/>
      <c r="G111" s="670"/>
      <c r="H111" s="670"/>
      <c r="I111" s="670"/>
      <c r="J111" s="672"/>
      <c r="K111" s="670"/>
      <c r="L111" s="693">
        <v>3156.38</v>
      </c>
      <c r="M111" s="688"/>
      <c r="N111" s="694">
        <v>111799.12</v>
      </c>
      <c r="O111" s="631"/>
      <c r="P111" s="631"/>
      <c r="Q111" s="631"/>
      <c r="R111" s="631"/>
      <c r="S111" s="631"/>
      <c r="T111" s="631"/>
      <c r="U111" s="631"/>
      <c r="V111" s="631"/>
      <c r="W111" s="631"/>
      <c r="X111" s="631"/>
      <c r="Y111" s="631"/>
      <c r="Z111" s="631"/>
      <c r="AA111" s="631"/>
      <c r="AB111" s="631"/>
      <c r="AC111" s="631"/>
      <c r="AD111" s="631"/>
      <c r="AE111" s="631"/>
      <c r="AF111" s="666"/>
      <c r="AG111" s="674"/>
      <c r="AH111" s="631"/>
      <c r="AI111" s="631"/>
      <c r="AJ111" s="631"/>
      <c r="AK111" s="674" t="s">
        <v>81</v>
      </c>
      <c r="AL111" s="627"/>
      <c r="AM111" s="624"/>
      <c r="AN111" s="625"/>
      <c r="AO111" s="625"/>
      <c r="AP111" s="625"/>
      <c r="AQ111" s="625"/>
      <c r="AR111" s="625"/>
      <c r="AS111" s="625"/>
      <c r="AT111" s="625"/>
      <c r="AU111" s="625"/>
    </row>
    <row r="112" spans="1:47" s="4" customFormat="1" ht="15" customHeight="1" x14ac:dyDescent="0.25">
      <c r="A112" s="703"/>
      <c r="B112" s="704"/>
      <c r="C112" s="704"/>
      <c r="D112" s="704"/>
      <c r="E112" s="704"/>
      <c r="F112" s="705"/>
      <c r="G112" s="705"/>
      <c r="H112" s="705"/>
      <c r="I112" s="705"/>
      <c r="J112" s="706"/>
      <c r="K112" s="705"/>
      <c r="L112" s="706"/>
      <c r="M112" s="678"/>
      <c r="N112" s="706"/>
      <c r="O112" s="631"/>
      <c r="P112" s="631"/>
      <c r="Q112" s="631"/>
      <c r="R112" s="631"/>
      <c r="S112" s="631"/>
      <c r="T112" s="631"/>
      <c r="U112" s="631"/>
      <c r="V112" s="631"/>
      <c r="W112" s="631"/>
      <c r="X112" s="631"/>
      <c r="Y112" s="631"/>
      <c r="Z112" s="631"/>
      <c r="AA112" s="631"/>
      <c r="AB112" s="631"/>
      <c r="AC112" s="631"/>
      <c r="AD112" s="631"/>
      <c r="AE112" s="631"/>
      <c r="AF112" s="666"/>
      <c r="AG112" s="674"/>
      <c r="AH112" s="631"/>
      <c r="AI112" s="631"/>
      <c r="AJ112" s="631"/>
      <c r="AK112" s="674"/>
      <c r="AL112" s="627"/>
      <c r="AM112" s="624"/>
      <c r="AN112" s="625"/>
      <c r="AO112" s="625"/>
      <c r="AP112" s="625"/>
      <c r="AQ112" s="625"/>
      <c r="AR112" s="625"/>
      <c r="AS112" s="625"/>
      <c r="AT112" s="625"/>
      <c r="AU112" s="625"/>
    </row>
    <row r="113" spans="1:47" s="4" customFormat="1" ht="15" customHeight="1" x14ac:dyDescent="0.25">
      <c r="A113" s="707"/>
      <c r="B113" s="708"/>
      <c r="C113" s="847" t="s">
        <v>1632</v>
      </c>
      <c r="D113" s="847"/>
      <c r="E113" s="847"/>
      <c r="F113" s="847"/>
      <c r="G113" s="847"/>
      <c r="H113" s="847"/>
      <c r="I113" s="847"/>
      <c r="J113" s="847"/>
      <c r="K113" s="847"/>
      <c r="L113" s="709"/>
      <c r="M113" s="710"/>
      <c r="N113" s="711"/>
      <c r="O113" s="631"/>
      <c r="P113" s="631"/>
      <c r="Q113" s="631"/>
      <c r="R113" s="631"/>
      <c r="S113" s="631"/>
      <c r="T113" s="631"/>
      <c r="U113" s="631"/>
      <c r="V113" s="631"/>
      <c r="W113" s="631"/>
      <c r="X113" s="631"/>
      <c r="Y113" s="631"/>
      <c r="Z113" s="631"/>
      <c r="AA113" s="631"/>
      <c r="AB113" s="631"/>
      <c r="AC113" s="631"/>
      <c r="AD113" s="631"/>
      <c r="AE113" s="631"/>
      <c r="AF113" s="666"/>
      <c r="AG113" s="674"/>
      <c r="AH113" s="631"/>
      <c r="AI113" s="631"/>
      <c r="AJ113" s="631"/>
      <c r="AK113" s="674"/>
      <c r="AL113" s="674" t="s">
        <v>1632</v>
      </c>
      <c r="AM113" s="631"/>
      <c r="AN113" s="631"/>
      <c r="AO113" s="625"/>
      <c r="AP113" s="625"/>
      <c r="AQ113" s="625"/>
      <c r="AR113" s="625"/>
      <c r="AS113" s="625"/>
      <c r="AT113" s="625"/>
      <c r="AU113" s="625"/>
    </row>
    <row r="114" spans="1:47" s="4" customFormat="1" ht="15" customHeight="1" x14ac:dyDescent="0.25">
      <c r="A114" s="712"/>
      <c r="B114" s="676"/>
      <c r="C114" s="853" t="s">
        <v>99</v>
      </c>
      <c r="D114" s="853"/>
      <c r="E114" s="853"/>
      <c r="F114" s="853"/>
      <c r="G114" s="853"/>
      <c r="H114" s="853"/>
      <c r="I114" s="853"/>
      <c r="J114" s="853"/>
      <c r="K114" s="853"/>
      <c r="L114" s="713">
        <v>4199.1499999999996</v>
      </c>
      <c r="M114" s="714"/>
      <c r="N114" s="715"/>
      <c r="O114" s="631"/>
      <c r="P114" s="631"/>
      <c r="Q114" s="631"/>
      <c r="R114" s="631"/>
      <c r="S114" s="631"/>
      <c r="T114" s="631"/>
      <c r="U114" s="631"/>
      <c r="V114" s="631"/>
      <c r="W114" s="631"/>
      <c r="X114" s="631"/>
      <c r="Y114" s="631"/>
      <c r="Z114" s="631"/>
      <c r="AA114" s="631"/>
      <c r="AB114" s="631"/>
      <c r="AC114" s="631"/>
      <c r="AD114" s="631"/>
      <c r="AE114" s="631"/>
      <c r="AF114" s="666"/>
      <c r="AG114" s="674"/>
      <c r="AH114" s="631"/>
      <c r="AI114" s="631"/>
      <c r="AJ114" s="631"/>
      <c r="AK114" s="674"/>
      <c r="AL114" s="674"/>
      <c r="AM114" s="630" t="s">
        <v>99</v>
      </c>
      <c r="AN114" s="631"/>
      <c r="AO114" s="625"/>
      <c r="AP114" s="625"/>
      <c r="AQ114" s="625"/>
      <c r="AR114" s="625"/>
      <c r="AS114" s="625"/>
      <c r="AT114" s="625"/>
      <c r="AU114" s="625"/>
    </row>
    <row r="115" spans="1:47" s="4" customFormat="1" ht="15" customHeight="1" x14ac:dyDescent="0.25">
      <c r="A115" s="712"/>
      <c r="B115" s="676"/>
      <c r="C115" s="853" t="s">
        <v>100</v>
      </c>
      <c r="D115" s="853"/>
      <c r="E115" s="853"/>
      <c r="F115" s="853"/>
      <c r="G115" s="853"/>
      <c r="H115" s="853"/>
      <c r="I115" s="853"/>
      <c r="J115" s="853"/>
      <c r="K115" s="853"/>
      <c r="L115" s="716"/>
      <c r="M115" s="714"/>
      <c r="N115" s="715"/>
      <c r="O115" s="631"/>
      <c r="P115" s="631"/>
      <c r="Q115" s="631"/>
      <c r="R115" s="631"/>
      <c r="S115" s="631"/>
      <c r="T115" s="631"/>
      <c r="U115" s="631"/>
      <c r="V115" s="631"/>
      <c r="W115" s="631"/>
      <c r="X115" s="631"/>
      <c r="Y115" s="631"/>
      <c r="Z115" s="631"/>
      <c r="AA115" s="631"/>
      <c r="AB115" s="631"/>
      <c r="AC115" s="631"/>
      <c r="AD115" s="631"/>
      <c r="AE115" s="631"/>
      <c r="AF115" s="666"/>
      <c r="AG115" s="674"/>
      <c r="AH115" s="631"/>
      <c r="AI115" s="631"/>
      <c r="AJ115" s="631"/>
      <c r="AK115" s="674"/>
      <c r="AL115" s="674"/>
      <c r="AM115" s="630" t="s">
        <v>100</v>
      </c>
      <c r="AN115" s="631"/>
      <c r="AO115" s="625"/>
      <c r="AP115" s="625"/>
      <c r="AQ115" s="625"/>
      <c r="AR115" s="625"/>
      <c r="AS115" s="625"/>
      <c r="AT115" s="625"/>
      <c r="AU115" s="625"/>
    </row>
    <row r="116" spans="1:47" s="4" customFormat="1" ht="15" customHeight="1" x14ac:dyDescent="0.25">
      <c r="A116" s="712"/>
      <c r="B116" s="676"/>
      <c r="C116" s="853" t="s">
        <v>101</v>
      </c>
      <c r="D116" s="853"/>
      <c r="E116" s="853"/>
      <c r="F116" s="853"/>
      <c r="G116" s="853"/>
      <c r="H116" s="853"/>
      <c r="I116" s="853"/>
      <c r="J116" s="853"/>
      <c r="K116" s="853"/>
      <c r="L116" s="713">
        <v>4199.1499999999996</v>
      </c>
      <c r="M116" s="714"/>
      <c r="N116" s="715"/>
      <c r="O116" s="631"/>
      <c r="P116" s="631"/>
      <c r="Q116" s="631"/>
      <c r="R116" s="631"/>
      <c r="S116" s="631"/>
      <c r="T116" s="631"/>
      <c r="U116" s="631"/>
      <c r="V116" s="631"/>
      <c r="W116" s="631"/>
      <c r="X116" s="631"/>
      <c r="Y116" s="631"/>
      <c r="Z116" s="631"/>
      <c r="AA116" s="631"/>
      <c r="AB116" s="631"/>
      <c r="AC116" s="631"/>
      <c r="AD116" s="631"/>
      <c r="AE116" s="631"/>
      <c r="AF116" s="666"/>
      <c r="AG116" s="674"/>
      <c r="AH116" s="631"/>
      <c r="AI116" s="631"/>
      <c r="AJ116" s="631"/>
      <c r="AK116" s="674"/>
      <c r="AL116" s="674"/>
      <c r="AM116" s="630" t="s">
        <v>101</v>
      </c>
      <c r="AN116" s="631"/>
      <c r="AO116" s="625"/>
      <c r="AP116" s="625"/>
      <c r="AQ116" s="625"/>
      <c r="AR116" s="625"/>
      <c r="AS116" s="625"/>
      <c r="AT116" s="625"/>
      <c r="AU116" s="625"/>
    </row>
    <row r="117" spans="1:47" s="4" customFormat="1" ht="15" customHeight="1" x14ac:dyDescent="0.25">
      <c r="A117" s="712"/>
      <c r="B117" s="676"/>
      <c r="C117" s="853" t="s">
        <v>759</v>
      </c>
      <c r="D117" s="853"/>
      <c r="E117" s="853"/>
      <c r="F117" s="853"/>
      <c r="G117" s="853"/>
      <c r="H117" s="853"/>
      <c r="I117" s="853"/>
      <c r="J117" s="853"/>
      <c r="K117" s="853"/>
      <c r="L117" s="713">
        <v>8818.23</v>
      </c>
      <c r="M117" s="714"/>
      <c r="N117" s="715"/>
      <c r="O117" s="631"/>
      <c r="P117" s="631"/>
      <c r="Q117" s="631"/>
      <c r="R117" s="631"/>
      <c r="S117" s="631"/>
      <c r="T117" s="631"/>
      <c r="U117" s="631"/>
      <c r="V117" s="631"/>
      <c r="W117" s="631"/>
      <c r="X117" s="631"/>
      <c r="Y117" s="631"/>
      <c r="Z117" s="631"/>
      <c r="AA117" s="631"/>
      <c r="AB117" s="631"/>
      <c r="AC117" s="631"/>
      <c r="AD117" s="631"/>
      <c r="AE117" s="631"/>
      <c r="AF117" s="666"/>
      <c r="AG117" s="674"/>
      <c r="AH117" s="631"/>
      <c r="AI117" s="631"/>
      <c r="AJ117" s="631"/>
      <c r="AK117" s="674"/>
      <c r="AL117" s="674"/>
      <c r="AM117" s="630" t="s">
        <v>759</v>
      </c>
      <c r="AN117" s="631"/>
      <c r="AO117" s="625"/>
      <c r="AP117" s="625"/>
      <c r="AQ117" s="625"/>
      <c r="AR117" s="625"/>
      <c r="AS117" s="625"/>
      <c r="AT117" s="625"/>
      <c r="AU117" s="625"/>
    </row>
    <row r="118" spans="1:47" s="4" customFormat="1" ht="15" customHeight="1" x14ac:dyDescent="0.25">
      <c r="A118" s="712"/>
      <c r="B118" s="676"/>
      <c r="C118" s="853" t="s">
        <v>760</v>
      </c>
      <c r="D118" s="853"/>
      <c r="E118" s="853"/>
      <c r="F118" s="853"/>
      <c r="G118" s="853"/>
      <c r="H118" s="853"/>
      <c r="I118" s="853"/>
      <c r="J118" s="853"/>
      <c r="K118" s="853"/>
      <c r="L118" s="713">
        <v>8818.23</v>
      </c>
      <c r="M118" s="714"/>
      <c r="N118" s="715"/>
      <c r="O118" s="631"/>
      <c r="P118" s="631"/>
      <c r="Q118" s="631"/>
      <c r="R118" s="631"/>
      <c r="S118" s="631"/>
      <c r="T118" s="631"/>
      <c r="U118" s="631"/>
      <c r="V118" s="631"/>
      <c r="W118" s="631"/>
      <c r="X118" s="631"/>
      <c r="Y118" s="631"/>
      <c r="Z118" s="631"/>
      <c r="AA118" s="631"/>
      <c r="AB118" s="631"/>
      <c r="AC118" s="631"/>
      <c r="AD118" s="631"/>
      <c r="AE118" s="631"/>
      <c r="AF118" s="666"/>
      <c r="AG118" s="674"/>
      <c r="AH118" s="631"/>
      <c r="AI118" s="631"/>
      <c r="AJ118" s="631"/>
      <c r="AK118" s="674"/>
      <c r="AL118" s="674"/>
      <c r="AM118" s="630" t="s">
        <v>760</v>
      </c>
      <c r="AN118" s="631"/>
      <c r="AO118" s="625"/>
      <c r="AP118" s="625"/>
      <c r="AQ118" s="625"/>
      <c r="AR118" s="625"/>
      <c r="AS118" s="625"/>
      <c r="AT118" s="625"/>
      <c r="AU118" s="625"/>
    </row>
    <row r="119" spans="1:47" s="4" customFormat="1" ht="15" customHeight="1" x14ac:dyDescent="0.25">
      <c r="A119" s="712"/>
      <c r="B119" s="676"/>
      <c r="C119" s="853" t="s">
        <v>229</v>
      </c>
      <c r="D119" s="853"/>
      <c r="E119" s="853"/>
      <c r="F119" s="853"/>
      <c r="G119" s="853"/>
      <c r="H119" s="853"/>
      <c r="I119" s="853"/>
      <c r="J119" s="853"/>
      <c r="K119" s="853"/>
      <c r="L119" s="716"/>
      <c r="M119" s="714"/>
      <c r="N119" s="715"/>
      <c r="O119" s="631"/>
      <c r="P119" s="631"/>
      <c r="Q119" s="631"/>
      <c r="R119" s="631"/>
      <c r="S119" s="631"/>
      <c r="T119" s="631"/>
      <c r="U119" s="631"/>
      <c r="V119" s="631"/>
      <c r="W119" s="631"/>
      <c r="X119" s="631"/>
      <c r="Y119" s="631"/>
      <c r="Z119" s="631"/>
      <c r="AA119" s="631"/>
      <c r="AB119" s="631"/>
      <c r="AC119" s="631"/>
      <c r="AD119" s="631"/>
      <c r="AE119" s="631"/>
      <c r="AF119" s="666"/>
      <c r="AG119" s="674"/>
      <c r="AH119" s="631"/>
      <c r="AI119" s="631"/>
      <c r="AJ119" s="631"/>
      <c r="AK119" s="674"/>
      <c r="AL119" s="674"/>
      <c r="AM119" s="630" t="s">
        <v>229</v>
      </c>
      <c r="AN119" s="631"/>
      <c r="AO119" s="625"/>
      <c r="AP119" s="625"/>
      <c r="AQ119" s="625"/>
      <c r="AR119" s="625"/>
      <c r="AS119" s="625"/>
      <c r="AT119" s="625"/>
      <c r="AU119" s="625"/>
    </row>
    <row r="120" spans="1:47" s="4" customFormat="1" ht="23.25" customHeight="1" x14ac:dyDescent="0.25">
      <c r="A120" s="712"/>
      <c r="B120" s="676"/>
      <c r="C120" s="853" t="s">
        <v>230</v>
      </c>
      <c r="D120" s="853"/>
      <c r="E120" s="853"/>
      <c r="F120" s="853"/>
      <c r="G120" s="853"/>
      <c r="H120" s="853"/>
      <c r="I120" s="853"/>
      <c r="J120" s="853"/>
      <c r="K120" s="853"/>
      <c r="L120" s="713">
        <v>4199.1499999999996</v>
      </c>
      <c r="M120" s="714"/>
      <c r="N120" s="715"/>
      <c r="O120" s="631"/>
      <c r="P120" s="631"/>
      <c r="Q120" s="631"/>
      <c r="R120" s="631"/>
      <c r="S120" s="631"/>
      <c r="T120" s="631"/>
      <c r="U120" s="631"/>
      <c r="V120" s="631"/>
      <c r="W120" s="631"/>
      <c r="X120" s="631"/>
      <c r="Y120" s="631"/>
      <c r="Z120" s="631"/>
      <c r="AA120" s="631"/>
      <c r="AB120" s="631"/>
      <c r="AC120" s="631"/>
      <c r="AD120" s="631"/>
      <c r="AE120" s="631"/>
      <c r="AF120" s="666"/>
      <c r="AG120" s="674"/>
      <c r="AH120" s="631"/>
      <c r="AI120" s="631"/>
      <c r="AJ120" s="631"/>
      <c r="AK120" s="674"/>
      <c r="AL120" s="674"/>
      <c r="AM120" s="630" t="s">
        <v>230</v>
      </c>
      <c r="AN120" s="631"/>
      <c r="AO120" s="625"/>
      <c r="AP120" s="625"/>
      <c r="AQ120" s="625"/>
      <c r="AR120" s="625"/>
      <c r="AS120" s="625"/>
      <c r="AT120" s="625"/>
      <c r="AU120" s="625"/>
    </row>
    <row r="121" spans="1:47" s="4" customFormat="1" ht="15" customHeight="1" x14ac:dyDescent="0.25">
      <c r="A121" s="712"/>
      <c r="B121" s="676"/>
      <c r="C121" s="853" t="s">
        <v>234</v>
      </c>
      <c r="D121" s="853"/>
      <c r="E121" s="853"/>
      <c r="F121" s="853"/>
      <c r="G121" s="853"/>
      <c r="H121" s="853"/>
      <c r="I121" s="853"/>
      <c r="J121" s="853"/>
      <c r="K121" s="853"/>
      <c r="L121" s="713">
        <v>3107.38</v>
      </c>
      <c r="M121" s="714"/>
      <c r="N121" s="715"/>
      <c r="O121" s="631"/>
      <c r="P121" s="631"/>
      <c r="Q121" s="631"/>
      <c r="R121" s="631"/>
      <c r="S121" s="631"/>
      <c r="T121" s="631"/>
      <c r="U121" s="631"/>
      <c r="V121" s="631"/>
      <c r="W121" s="631"/>
      <c r="X121" s="631"/>
      <c r="Y121" s="631"/>
      <c r="Z121" s="631"/>
      <c r="AA121" s="631"/>
      <c r="AB121" s="631"/>
      <c r="AC121" s="631"/>
      <c r="AD121" s="631"/>
      <c r="AE121" s="631"/>
      <c r="AF121" s="666"/>
      <c r="AG121" s="674"/>
      <c r="AH121" s="631"/>
      <c r="AI121" s="631"/>
      <c r="AJ121" s="631"/>
      <c r="AK121" s="674"/>
      <c r="AL121" s="674"/>
      <c r="AM121" s="630" t="s">
        <v>234</v>
      </c>
      <c r="AN121" s="631"/>
      <c r="AO121" s="625"/>
      <c r="AP121" s="625"/>
      <c r="AQ121" s="625"/>
      <c r="AR121" s="625"/>
      <c r="AS121" s="625"/>
      <c r="AT121" s="625"/>
      <c r="AU121" s="625"/>
    </row>
    <row r="122" spans="1:47" s="4" customFormat="1" ht="15" customHeight="1" x14ac:dyDescent="0.25">
      <c r="A122" s="712"/>
      <c r="B122" s="676"/>
      <c r="C122" s="853" t="s">
        <v>235</v>
      </c>
      <c r="D122" s="853"/>
      <c r="E122" s="853"/>
      <c r="F122" s="853"/>
      <c r="G122" s="853"/>
      <c r="H122" s="853"/>
      <c r="I122" s="853"/>
      <c r="J122" s="853"/>
      <c r="K122" s="853"/>
      <c r="L122" s="713">
        <v>1511.7</v>
      </c>
      <c r="M122" s="714"/>
      <c r="N122" s="715"/>
      <c r="O122" s="631"/>
      <c r="P122" s="631"/>
      <c r="Q122" s="631"/>
      <c r="R122" s="631"/>
      <c r="S122" s="631"/>
      <c r="T122" s="631"/>
      <c r="U122" s="631"/>
      <c r="V122" s="631"/>
      <c r="W122" s="631"/>
      <c r="X122" s="631"/>
      <c r="Y122" s="631"/>
      <c r="Z122" s="631"/>
      <c r="AA122" s="631"/>
      <c r="AB122" s="631"/>
      <c r="AC122" s="631"/>
      <c r="AD122" s="631"/>
      <c r="AE122" s="631"/>
      <c r="AF122" s="666"/>
      <c r="AG122" s="674"/>
      <c r="AH122" s="631"/>
      <c r="AI122" s="631"/>
      <c r="AJ122" s="631"/>
      <c r="AK122" s="674"/>
      <c r="AL122" s="674"/>
      <c r="AM122" s="630" t="s">
        <v>235</v>
      </c>
      <c r="AN122" s="631"/>
      <c r="AO122" s="625"/>
      <c r="AP122" s="625"/>
      <c r="AQ122" s="625"/>
      <c r="AR122" s="625"/>
      <c r="AS122" s="625"/>
      <c r="AT122" s="625"/>
      <c r="AU122" s="625"/>
    </row>
    <row r="123" spans="1:47" s="4" customFormat="1" ht="15" customHeight="1" x14ac:dyDescent="0.25">
      <c r="A123" s="712"/>
      <c r="B123" s="676"/>
      <c r="C123" s="853" t="s">
        <v>110</v>
      </c>
      <c r="D123" s="853"/>
      <c r="E123" s="853"/>
      <c r="F123" s="853"/>
      <c r="G123" s="853"/>
      <c r="H123" s="853"/>
      <c r="I123" s="853"/>
      <c r="J123" s="853"/>
      <c r="K123" s="853"/>
      <c r="L123" s="713">
        <v>4199.1499999999996</v>
      </c>
      <c r="M123" s="714"/>
      <c r="N123" s="715"/>
      <c r="O123" s="631"/>
      <c r="P123" s="631"/>
      <c r="Q123" s="631"/>
      <c r="R123" s="631"/>
      <c r="S123" s="631"/>
      <c r="T123" s="631"/>
      <c r="U123" s="631"/>
      <c r="V123" s="631"/>
      <c r="W123" s="631"/>
      <c r="X123" s="631"/>
      <c r="Y123" s="631"/>
      <c r="Z123" s="631"/>
      <c r="AA123" s="631"/>
      <c r="AB123" s="631"/>
      <c r="AC123" s="631"/>
      <c r="AD123" s="631"/>
      <c r="AE123" s="631"/>
      <c r="AF123" s="666"/>
      <c r="AG123" s="674"/>
      <c r="AH123" s="631"/>
      <c r="AI123" s="631"/>
      <c r="AJ123" s="631"/>
      <c r="AK123" s="674"/>
      <c r="AL123" s="674"/>
      <c r="AM123" s="630" t="s">
        <v>110</v>
      </c>
      <c r="AN123" s="631"/>
      <c r="AO123" s="625"/>
      <c r="AP123" s="625"/>
      <c r="AQ123" s="625"/>
      <c r="AR123" s="625"/>
      <c r="AS123" s="625"/>
      <c r="AT123" s="625"/>
      <c r="AU123" s="625"/>
    </row>
    <row r="124" spans="1:47" s="4" customFormat="1" ht="15" customHeight="1" x14ac:dyDescent="0.25">
      <c r="A124" s="712"/>
      <c r="B124" s="676"/>
      <c r="C124" s="853" t="s">
        <v>111</v>
      </c>
      <c r="D124" s="853"/>
      <c r="E124" s="853"/>
      <c r="F124" s="853"/>
      <c r="G124" s="853"/>
      <c r="H124" s="853"/>
      <c r="I124" s="853"/>
      <c r="J124" s="853"/>
      <c r="K124" s="853"/>
      <c r="L124" s="713">
        <v>3107.38</v>
      </c>
      <c r="M124" s="714"/>
      <c r="N124" s="715"/>
      <c r="O124" s="631"/>
      <c r="P124" s="631"/>
      <c r="Q124" s="631"/>
      <c r="R124" s="631"/>
      <c r="S124" s="631"/>
      <c r="T124" s="631"/>
      <c r="U124" s="631"/>
      <c r="V124" s="631"/>
      <c r="W124" s="631"/>
      <c r="X124" s="631"/>
      <c r="Y124" s="631"/>
      <c r="Z124" s="631"/>
      <c r="AA124" s="631"/>
      <c r="AB124" s="631"/>
      <c r="AC124" s="631"/>
      <c r="AD124" s="631"/>
      <c r="AE124" s="631"/>
      <c r="AF124" s="666"/>
      <c r="AG124" s="674"/>
      <c r="AH124" s="631"/>
      <c r="AI124" s="631"/>
      <c r="AJ124" s="631"/>
      <c r="AK124" s="674"/>
      <c r="AL124" s="674"/>
      <c r="AM124" s="630" t="s">
        <v>111</v>
      </c>
      <c r="AN124" s="631"/>
      <c r="AO124" s="625"/>
      <c r="AP124" s="625"/>
      <c r="AQ124" s="625"/>
      <c r="AR124" s="625"/>
      <c r="AS124" s="625"/>
      <c r="AT124" s="625"/>
      <c r="AU124" s="625"/>
    </row>
    <row r="125" spans="1:47" s="4" customFormat="1" ht="23.25" customHeight="1" x14ac:dyDescent="0.25">
      <c r="A125" s="712"/>
      <c r="B125" s="676"/>
      <c r="C125" s="853" t="s">
        <v>112</v>
      </c>
      <c r="D125" s="853"/>
      <c r="E125" s="853"/>
      <c r="F125" s="853"/>
      <c r="G125" s="853"/>
      <c r="H125" s="853"/>
      <c r="I125" s="853"/>
      <c r="J125" s="853"/>
      <c r="K125" s="853"/>
      <c r="L125" s="713">
        <v>1511.7</v>
      </c>
      <c r="M125" s="714"/>
      <c r="N125" s="715"/>
      <c r="O125" s="631"/>
      <c r="P125" s="631"/>
      <c r="Q125" s="631"/>
      <c r="R125" s="631"/>
      <c r="S125" s="631"/>
      <c r="T125" s="631"/>
      <c r="U125" s="631"/>
      <c r="V125" s="631"/>
      <c r="W125" s="631"/>
      <c r="X125" s="631"/>
      <c r="Y125" s="631"/>
      <c r="Z125" s="631"/>
      <c r="AA125" s="631"/>
      <c r="AB125" s="631"/>
      <c r="AC125" s="631"/>
      <c r="AD125" s="631"/>
      <c r="AE125" s="631"/>
      <c r="AF125" s="666"/>
      <c r="AG125" s="674"/>
      <c r="AH125" s="631"/>
      <c r="AI125" s="631"/>
      <c r="AJ125" s="631"/>
      <c r="AK125" s="674"/>
      <c r="AL125" s="674"/>
      <c r="AM125" s="630" t="s">
        <v>112</v>
      </c>
      <c r="AN125" s="631"/>
      <c r="AO125" s="625"/>
      <c r="AP125" s="625"/>
      <c r="AQ125" s="625"/>
      <c r="AR125" s="625"/>
      <c r="AS125" s="625"/>
      <c r="AT125" s="625"/>
      <c r="AU125" s="625"/>
    </row>
    <row r="126" spans="1:47" s="4" customFormat="1" ht="23.25" customHeight="1" x14ac:dyDescent="0.25">
      <c r="A126" s="712"/>
      <c r="B126" s="717"/>
      <c r="C126" s="861" t="s">
        <v>1633</v>
      </c>
      <c r="D126" s="861"/>
      <c r="E126" s="861"/>
      <c r="F126" s="861"/>
      <c r="G126" s="861"/>
      <c r="H126" s="861"/>
      <c r="I126" s="861"/>
      <c r="J126" s="861"/>
      <c r="K126" s="861"/>
      <c r="L126" s="718">
        <v>8818.23</v>
      </c>
      <c r="M126" s="719"/>
      <c r="N126" s="720"/>
      <c r="O126" s="631"/>
      <c r="P126" s="631"/>
      <c r="Q126" s="631"/>
      <c r="R126" s="631"/>
      <c r="S126" s="631"/>
      <c r="T126" s="631"/>
      <c r="U126" s="631"/>
      <c r="V126" s="631"/>
      <c r="W126" s="631"/>
      <c r="X126" s="631"/>
      <c r="Y126" s="631"/>
      <c r="Z126" s="631"/>
      <c r="AA126" s="631"/>
      <c r="AB126" s="631"/>
      <c r="AC126" s="631"/>
      <c r="AD126" s="631"/>
      <c r="AE126" s="631"/>
      <c r="AF126" s="666"/>
      <c r="AG126" s="674"/>
      <c r="AH126" s="631"/>
      <c r="AI126" s="631"/>
      <c r="AJ126" s="631"/>
      <c r="AK126" s="674"/>
      <c r="AL126" s="674"/>
      <c r="AM126" s="631"/>
      <c r="AN126" s="674" t="s">
        <v>1633</v>
      </c>
      <c r="AO126" s="625"/>
      <c r="AP126" s="625"/>
      <c r="AQ126" s="625"/>
      <c r="AR126" s="625"/>
      <c r="AS126" s="625"/>
      <c r="AT126" s="625"/>
      <c r="AU126" s="625"/>
    </row>
    <row r="127" spans="1:47" s="4" customFormat="1" ht="15" customHeight="1" x14ac:dyDescent="0.25">
      <c r="A127" s="865" t="s">
        <v>1634</v>
      </c>
      <c r="B127" s="866"/>
      <c r="C127" s="866"/>
      <c r="D127" s="866"/>
      <c r="E127" s="866"/>
      <c r="F127" s="866"/>
      <c r="G127" s="866"/>
      <c r="H127" s="866"/>
      <c r="I127" s="866"/>
      <c r="J127" s="866"/>
      <c r="K127" s="866"/>
      <c r="L127" s="866"/>
      <c r="M127" s="866"/>
      <c r="N127" s="867"/>
      <c r="O127" s="631"/>
      <c r="P127" s="631"/>
      <c r="Q127" s="631"/>
      <c r="R127" s="631"/>
      <c r="S127" s="631"/>
      <c r="T127" s="631"/>
      <c r="U127" s="631"/>
      <c r="V127" s="631"/>
      <c r="W127" s="631"/>
      <c r="X127" s="631"/>
      <c r="Y127" s="631"/>
      <c r="Z127" s="631"/>
      <c r="AA127" s="631"/>
      <c r="AB127" s="631"/>
      <c r="AC127" s="631"/>
      <c r="AD127" s="631"/>
      <c r="AE127" s="631"/>
      <c r="AF127" s="666" t="s">
        <v>1634</v>
      </c>
      <c r="AG127" s="674"/>
      <c r="AH127" s="631"/>
      <c r="AI127" s="631"/>
      <c r="AJ127" s="631"/>
      <c r="AK127" s="674"/>
      <c r="AL127" s="674"/>
      <c r="AM127" s="631"/>
      <c r="AN127" s="674"/>
      <c r="AO127" s="625"/>
      <c r="AP127" s="625"/>
      <c r="AQ127" s="625"/>
      <c r="AR127" s="625"/>
      <c r="AS127" s="625"/>
      <c r="AT127" s="625"/>
      <c r="AU127" s="625"/>
    </row>
    <row r="128" spans="1:47" s="4" customFormat="1" ht="23.25" customHeight="1" x14ac:dyDescent="0.25">
      <c r="A128" s="667" t="s">
        <v>147</v>
      </c>
      <c r="B128" s="668" t="s">
        <v>1615</v>
      </c>
      <c r="C128" s="847" t="s">
        <v>1616</v>
      </c>
      <c r="D128" s="847"/>
      <c r="E128" s="847"/>
      <c r="F128" s="669" t="s">
        <v>174</v>
      </c>
      <c r="G128" s="670">
        <v>5</v>
      </c>
      <c r="H128" s="671">
        <v>1</v>
      </c>
      <c r="I128" s="671">
        <v>5</v>
      </c>
      <c r="J128" s="672"/>
      <c r="K128" s="670"/>
      <c r="L128" s="672"/>
      <c r="M128" s="670"/>
      <c r="N128" s="673"/>
      <c r="O128" s="631"/>
      <c r="P128" s="631"/>
      <c r="Q128" s="631"/>
      <c r="R128" s="631"/>
      <c r="S128" s="631"/>
      <c r="T128" s="631"/>
      <c r="U128" s="631"/>
      <c r="V128" s="631"/>
      <c r="W128" s="631"/>
      <c r="X128" s="631"/>
      <c r="Y128" s="631"/>
      <c r="Z128" s="631"/>
      <c r="AA128" s="631"/>
      <c r="AB128" s="631"/>
      <c r="AC128" s="631"/>
      <c r="AD128" s="631"/>
      <c r="AE128" s="631"/>
      <c r="AF128" s="666"/>
      <c r="AG128" s="674" t="s">
        <v>1616</v>
      </c>
      <c r="AH128" s="631"/>
      <c r="AI128" s="631"/>
      <c r="AJ128" s="631"/>
      <c r="AK128" s="674"/>
      <c r="AL128" s="674"/>
      <c r="AM128" s="631"/>
      <c r="AN128" s="674"/>
      <c r="AO128" s="625"/>
      <c r="AP128" s="625"/>
      <c r="AQ128" s="625"/>
      <c r="AR128" s="625"/>
      <c r="AS128" s="625"/>
      <c r="AT128" s="625"/>
      <c r="AU128" s="625"/>
    </row>
    <row r="129" spans="1:47" s="4" customFormat="1" ht="15" x14ac:dyDescent="0.25">
      <c r="A129" s="675"/>
      <c r="B129" s="676" t="s">
        <v>60</v>
      </c>
      <c r="C129" s="853" t="s">
        <v>66</v>
      </c>
      <c r="D129" s="853"/>
      <c r="E129" s="853"/>
      <c r="F129" s="677"/>
      <c r="G129" s="678"/>
      <c r="H129" s="678"/>
      <c r="I129" s="678"/>
      <c r="J129" s="679">
        <v>65.94</v>
      </c>
      <c r="K129" s="678"/>
      <c r="L129" s="679">
        <v>329.7</v>
      </c>
      <c r="M129" s="680">
        <v>35.42</v>
      </c>
      <c r="N129" s="681">
        <v>11677.97</v>
      </c>
      <c r="O129" s="631"/>
      <c r="P129" s="631"/>
      <c r="Q129" s="631"/>
      <c r="R129" s="631"/>
      <c r="S129" s="631"/>
      <c r="T129" s="631"/>
      <c r="U129" s="631"/>
      <c r="V129" s="631"/>
      <c r="W129" s="631"/>
      <c r="X129" s="631"/>
      <c r="Y129" s="631"/>
      <c r="Z129" s="631"/>
      <c r="AA129" s="631"/>
      <c r="AB129" s="631"/>
      <c r="AC129" s="631"/>
      <c r="AD129" s="631"/>
      <c r="AE129" s="631"/>
      <c r="AF129" s="666"/>
      <c r="AG129" s="674"/>
      <c r="AH129" s="630" t="s">
        <v>66</v>
      </c>
      <c r="AI129" s="631"/>
      <c r="AJ129" s="631"/>
      <c r="AK129" s="674"/>
      <c r="AL129" s="674"/>
      <c r="AM129" s="631"/>
      <c r="AN129" s="674"/>
      <c r="AO129" s="625"/>
      <c r="AP129" s="625"/>
      <c r="AQ129" s="625"/>
      <c r="AR129" s="625"/>
      <c r="AS129" s="625"/>
      <c r="AT129" s="625"/>
      <c r="AU129" s="625"/>
    </row>
    <row r="130" spans="1:47" s="4" customFormat="1" ht="15" x14ac:dyDescent="0.25">
      <c r="A130" s="682"/>
      <c r="B130" s="676"/>
      <c r="C130" s="853" t="s">
        <v>71</v>
      </c>
      <c r="D130" s="853"/>
      <c r="E130" s="853"/>
      <c r="F130" s="677" t="s">
        <v>72</v>
      </c>
      <c r="G130" s="683">
        <v>5.4</v>
      </c>
      <c r="H130" s="678"/>
      <c r="I130" s="684">
        <v>27</v>
      </c>
      <c r="J130" s="685"/>
      <c r="K130" s="678"/>
      <c r="L130" s="685"/>
      <c r="M130" s="678"/>
      <c r="N130" s="686"/>
      <c r="O130" s="631"/>
      <c r="P130" s="631"/>
      <c r="Q130" s="631"/>
      <c r="R130" s="631"/>
      <c r="S130" s="631"/>
      <c r="T130" s="631"/>
      <c r="U130" s="631"/>
      <c r="V130" s="631"/>
      <c r="W130" s="631"/>
      <c r="X130" s="631"/>
      <c r="Y130" s="631"/>
      <c r="Z130" s="631"/>
      <c r="AA130" s="631"/>
      <c r="AB130" s="631"/>
      <c r="AC130" s="631"/>
      <c r="AD130" s="631"/>
      <c r="AE130" s="631"/>
      <c r="AF130" s="666"/>
      <c r="AG130" s="674"/>
      <c r="AH130" s="631"/>
      <c r="AI130" s="630" t="s">
        <v>71</v>
      </c>
      <c r="AJ130" s="631"/>
      <c r="AK130" s="674"/>
      <c r="AL130" s="674"/>
      <c r="AM130" s="631"/>
      <c r="AN130" s="674"/>
      <c r="AO130" s="625"/>
      <c r="AP130" s="625"/>
      <c r="AQ130" s="625"/>
      <c r="AR130" s="625"/>
      <c r="AS130" s="625"/>
      <c r="AT130" s="625"/>
      <c r="AU130" s="625"/>
    </row>
    <row r="131" spans="1:47" s="4" customFormat="1" ht="15" customHeight="1" x14ac:dyDescent="0.25">
      <c r="A131" s="675"/>
      <c r="B131" s="676"/>
      <c r="C131" s="854" t="s">
        <v>74</v>
      </c>
      <c r="D131" s="854"/>
      <c r="E131" s="854"/>
      <c r="F131" s="687"/>
      <c r="G131" s="688"/>
      <c r="H131" s="688"/>
      <c r="I131" s="688"/>
      <c r="J131" s="689">
        <v>65.94</v>
      </c>
      <c r="K131" s="688"/>
      <c r="L131" s="689">
        <v>329.7</v>
      </c>
      <c r="M131" s="688"/>
      <c r="N131" s="690">
        <v>11677.97</v>
      </c>
      <c r="O131" s="631"/>
      <c r="P131" s="631"/>
      <c r="Q131" s="631"/>
      <c r="R131" s="631"/>
      <c r="S131" s="631"/>
      <c r="T131" s="631"/>
      <c r="U131" s="631"/>
      <c r="V131" s="631"/>
      <c r="W131" s="631"/>
      <c r="X131" s="631"/>
      <c r="Y131" s="631"/>
      <c r="Z131" s="631"/>
      <c r="AA131" s="631"/>
      <c r="AB131" s="631"/>
      <c r="AC131" s="631"/>
      <c r="AD131" s="631"/>
      <c r="AE131" s="631"/>
      <c r="AF131" s="666"/>
      <c r="AG131" s="674"/>
      <c r="AH131" s="631"/>
      <c r="AI131" s="631"/>
      <c r="AJ131" s="630" t="s">
        <v>74</v>
      </c>
      <c r="AK131" s="674"/>
      <c r="AL131" s="674"/>
      <c r="AM131" s="631"/>
      <c r="AN131" s="674"/>
      <c r="AO131" s="625"/>
      <c r="AP131" s="625"/>
      <c r="AQ131" s="625"/>
      <c r="AR131" s="625"/>
      <c r="AS131" s="625"/>
      <c r="AT131" s="625"/>
      <c r="AU131" s="625"/>
    </row>
    <row r="132" spans="1:47" s="4" customFormat="1" ht="15" x14ac:dyDescent="0.25">
      <c r="A132" s="682"/>
      <c r="B132" s="676"/>
      <c r="C132" s="853" t="s">
        <v>75</v>
      </c>
      <c r="D132" s="853"/>
      <c r="E132" s="853"/>
      <c r="F132" s="677"/>
      <c r="G132" s="678"/>
      <c r="H132" s="678"/>
      <c r="I132" s="678"/>
      <c r="J132" s="685"/>
      <c r="K132" s="678"/>
      <c r="L132" s="679">
        <v>329.7</v>
      </c>
      <c r="M132" s="678"/>
      <c r="N132" s="681">
        <v>11677.97</v>
      </c>
      <c r="O132" s="631"/>
      <c r="P132" s="631"/>
      <c r="Q132" s="631"/>
      <c r="R132" s="631"/>
      <c r="S132" s="631"/>
      <c r="T132" s="631"/>
      <c r="U132" s="631"/>
      <c r="V132" s="631"/>
      <c r="W132" s="631"/>
      <c r="X132" s="631"/>
      <c r="Y132" s="631"/>
      <c r="Z132" s="631"/>
      <c r="AA132" s="631"/>
      <c r="AB132" s="631"/>
      <c r="AC132" s="631"/>
      <c r="AD132" s="631"/>
      <c r="AE132" s="631"/>
      <c r="AF132" s="666"/>
      <c r="AG132" s="674"/>
      <c r="AH132" s="631"/>
      <c r="AI132" s="630" t="s">
        <v>75</v>
      </c>
      <c r="AJ132" s="631"/>
      <c r="AK132" s="674"/>
      <c r="AL132" s="674"/>
      <c r="AM132" s="631"/>
      <c r="AN132" s="674"/>
      <c r="AO132" s="625"/>
      <c r="AP132" s="625"/>
      <c r="AQ132" s="625"/>
      <c r="AR132" s="625"/>
      <c r="AS132" s="625"/>
      <c r="AT132" s="625"/>
      <c r="AU132" s="625"/>
    </row>
    <row r="133" spans="1:47" s="4" customFormat="1" ht="23.25" customHeight="1" x14ac:dyDescent="0.25">
      <c r="A133" s="682"/>
      <c r="B133" s="676" t="s">
        <v>750</v>
      </c>
      <c r="C133" s="853" t="s">
        <v>751</v>
      </c>
      <c r="D133" s="853"/>
      <c r="E133" s="853"/>
      <c r="F133" s="677" t="s">
        <v>78</v>
      </c>
      <c r="G133" s="684">
        <v>74</v>
      </c>
      <c r="H133" s="678"/>
      <c r="I133" s="684">
        <v>74</v>
      </c>
      <c r="J133" s="685"/>
      <c r="K133" s="678"/>
      <c r="L133" s="679">
        <v>243.98</v>
      </c>
      <c r="M133" s="678"/>
      <c r="N133" s="681">
        <v>8641.7000000000007</v>
      </c>
      <c r="O133" s="631"/>
      <c r="P133" s="631"/>
      <c r="Q133" s="631"/>
      <c r="R133" s="631"/>
      <c r="S133" s="631"/>
      <c r="T133" s="631"/>
      <c r="U133" s="631"/>
      <c r="V133" s="631"/>
      <c r="W133" s="631"/>
      <c r="X133" s="631"/>
      <c r="Y133" s="631"/>
      <c r="Z133" s="631"/>
      <c r="AA133" s="631"/>
      <c r="AB133" s="631"/>
      <c r="AC133" s="631"/>
      <c r="AD133" s="631"/>
      <c r="AE133" s="631"/>
      <c r="AF133" s="666"/>
      <c r="AG133" s="674"/>
      <c r="AH133" s="631"/>
      <c r="AI133" s="630" t="s">
        <v>751</v>
      </c>
      <c r="AJ133" s="631"/>
      <c r="AK133" s="674"/>
      <c r="AL133" s="674"/>
      <c r="AM133" s="631"/>
      <c r="AN133" s="674"/>
      <c r="AO133" s="625"/>
      <c r="AP133" s="625"/>
      <c r="AQ133" s="625"/>
      <c r="AR133" s="625"/>
      <c r="AS133" s="625"/>
      <c r="AT133" s="625"/>
      <c r="AU133" s="625"/>
    </row>
    <row r="134" spans="1:47" s="4" customFormat="1" ht="23.25" customHeight="1" x14ac:dyDescent="0.25">
      <c r="A134" s="682"/>
      <c r="B134" s="676" t="s">
        <v>752</v>
      </c>
      <c r="C134" s="853" t="s">
        <v>753</v>
      </c>
      <c r="D134" s="853"/>
      <c r="E134" s="853"/>
      <c r="F134" s="677" t="s">
        <v>78</v>
      </c>
      <c r="G134" s="684">
        <v>36</v>
      </c>
      <c r="H134" s="678"/>
      <c r="I134" s="684">
        <v>36</v>
      </c>
      <c r="J134" s="685"/>
      <c r="K134" s="678"/>
      <c r="L134" s="679">
        <v>118.69</v>
      </c>
      <c r="M134" s="678"/>
      <c r="N134" s="681">
        <v>4204.07</v>
      </c>
      <c r="O134" s="631"/>
      <c r="P134" s="631"/>
      <c r="Q134" s="631"/>
      <c r="R134" s="631"/>
      <c r="S134" s="631"/>
      <c r="T134" s="631"/>
      <c r="U134" s="631"/>
      <c r="V134" s="631"/>
      <c r="W134" s="631"/>
      <c r="X134" s="631"/>
      <c r="Y134" s="631"/>
      <c r="Z134" s="631"/>
      <c r="AA134" s="631"/>
      <c r="AB134" s="631"/>
      <c r="AC134" s="631"/>
      <c r="AD134" s="631"/>
      <c r="AE134" s="631"/>
      <c r="AF134" s="666"/>
      <c r="AG134" s="674"/>
      <c r="AH134" s="631"/>
      <c r="AI134" s="630" t="s">
        <v>753</v>
      </c>
      <c r="AJ134" s="631"/>
      <c r="AK134" s="674"/>
      <c r="AL134" s="674"/>
      <c r="AM134" s="631"/>
      <c r="AN134" s="674"/>
      <c r="AO134" s="625"/>
      <c r="AP134" s="625"/>
      <c r="AQ134" s="625"/>
      <c r="AR134" s="625"/>
      <c r="AS134" s="625"/>
      <c r="AT134" s="625"/>
      <c r="AU134" s="625"/>
    </row>
    <row r="135" spans="1:47" s="4" customFormat="1" ht="15" customHeight="1" x14ac:dyDescent="0.25">
      <c r="A135" s="691"/>
      <c r="B135" s="692"/>
      <c r="C135" s="847" t="s">
        <v>81</v>
      </c>
      <c r="D135" s="847"/>
      <c r="E135" s="847"/>
      <c r="F135" s="669"/>
      <c r="G135" s="670"/>
      <c r="H135" s="670"/>
      <c r="I135" s="670"/>
      <c r="J135" s="672"/>
      <c r="K135" s="670"/>
      <c r="L135" s="695">
        <v>692.37</v>
      </c>
      <c r="M135" s="688"/>
      <c r="N135" s="694">
        <v>24523.74</v>
      </c>
      <c r="O135" s="631"/>
      <c r="P135" s="631"/>
      <c r="Q135" s="631"/>
      <c r="R135" s="631"/>
      <c r="S135" s="631"/>
      <c r="T135" s="631"/>
      <c r="U135" s="631"/>
      <c r="V135" s="631"/>
      <c r="W135" s="631"/>
      <c r="X135" s="631"/>
      <c r="Y135" s="631"/>
      <c r="Z135" s="631"/>
      <c r="AA135" s="631"/>
      <c r="AB135" s="631"/>
      <c r="AC135" s="631"/>
      <c r="AD135" s="631"/>
      <c r="AE135" s="631"/>
      <c r="AF135" s="666"/>
      <c r="AG135" s="674"/>
      <c r="AH135" s="631"/>
      <c r="AI135" s="631"/>
      <c r="AJ135" s="631"/>
      <c r="AK135" s="674" t="s">
        <v>81</v>
      </c>
      <c r="AL135" s="674"/>
      <c r="AM135" s="631"/>
      <c r="AN135" s="674"/>
      <c r="AO135" s="625"/>
      <c r="AP135" s="625"/>
      <c r="AQ135" s="625"/>
      <c r="AR135" s="625"/>
      <c r="AS135" s="625"/>
      <c r="AT135" s="625"/>
      <c r="AU135" s="625"/>
    </row>
    <row r="136" spans="1:47" s="4" customFormat="1" ht="23.25" customHeight="1" x14ac:dyDescent="0.25">
      <c r="A136" s="667" t="s">
        <v>155</v>
      </c>
      <c r="B136" s="668" t="s">
        <v>1619</v>
      </c>
      <c r="C136" s="847" t="s">
        <v>1620</v>
      </c>
      <c r="D136" s="847"/>
      <c r="E136" s="847"/>
      <c r="F136" s="669" t="s">
        <v>979</v>
      </c>
      <c r="G136" s="670">
        <v>2</v>
      </c>
      <c r="H136" s="671">
        <v>1</v>
      </c>
      <c r="I136" s="671">
        <v>2</v>
      </c>
      <c r="J136" s="672"/>
      <c r="K136" s="670"/>
      <c r="L136" s="672"/>
      <c r="M136" s="670"/>
      <c r="N136" s="673"/>
      <c r="O136" s="631"/>
      <c r="P136" s="631"/>
      <c r="Q136" s="631"/>
      <c r="R136" s="631"/>
      <c r="S136" s="631"/>
      <c r="T136" s="631"/>
      <c r="U136" s="631"/>
      <c r="V136" s="631"/>
      <c r="W136" s="631"/>
      <c r="X136" s="631"/>
      <c r="Y136" s="631"/>
      <c r="Z136" s="631"/>
      <c r="AA136" s="631"/>
      <c r="AB136" s="631"/>
      <c r="AC136" s="631"/>
      <c r="AD136" s="631"/>
      <c r="AE136" s="631"/>
      <c r="AF136" s="666"/>
      <c r="AG136" s="674" t="s">
        <v>1620</v>
      </c>
      <c r="AH136" s="631"/>
      <c r="AI136" s="631"/>
      <c r="AJ136" s="631"/>
      <c r="AK136" s="674"/>
      <c r="AL136" s="674"/>
      <c r="AM136" s="631"/>
      <c r="AN136" s="674"/>
      <c r="AO136" s="625"/>
      <c r="AP136" s="625"/>
      <c r="AQ136" s="625"/>
      <c r="AR136" s="625"/>
      <c r="AS136" s="625"/>
      <c r="AT136" s="625"/>
      <c r="AU136" s="625"/>
    </row>
    <row r="137" spans="1:47" s="4" customFormat="1" ht="15" x14ac:dyDescent="0.25">
      <c r="A137" s="675"/>
      <c r="B137" s="676" t="s">
        <v>60</v>
      </c>
      <c r="C137" s="853" t="s">
        <v>66</v>
      </c>
      <c r="D137" s="853"/>
      <c r="E137" s="853"/>
      <c r="F137" s="677"/>
      <c r="G137" s="678"/>
      <c r="H137" s="678"/>
      <c r="I137" s="678"/>
      <c r="J137" s="679">
        <v>23.05</v>
      </c>
      <c r="K137" s="678"/>
      <c r="L137" s="679">
        <v>46.1</v>
      </c>
      <c r="M137" s="680">
        <v>35.42</v>
      </c>
      <c r="N137" s="681">
        <v>1632.86</v>
      </c>
      <c r="O137" s="631"/>
      <c r="P137" s="631"/>
      <c r="Q137" s="631"/>
      <c r="R137" s="631"/>
      <c r="S137" s="631"/>
      <c r="T137" s="631"/>
      <c r="U137" s="631"/>
      <c r="V137" s="631"/>
      <c r="W137" s="631"/>
      <c r="X137" s="631"/>
      <c r="Y137" s="631"/>
      <c r="Z137" s="631"/>
      <c r="AA137" s="631"/>
      <c r="AB137" s="631"/>
      <c r="AC137" s="631"/>
      <c r="AD137" s="631"/>
      <c r="AE137" s="631"/>
      <c r="AF137" s="666"/>
      <c r="AG137" s="674"/>
      <c r="AH137" s="630" t="s">
        <v>66</v>
      </c>
      <c r="AI137" s="631"/>
      <c r="AJ137" s="631"/>
      <c r="AK137" s="674"/>
      <c r="AL137" s="674"/>
      <c r="AM137" s="631"/>
      <c r="AN137" s="674"/>
      <c r="AO137" s="625"/>
      <c r="AP137" s="625"/>
      <c r="AQ137" s="625"/>
      <c r="AR137" s="625"/>
      <c r="AS137" s="625"/>
      <c r="AT137" s="625"/>
      <c r="AU137" s="625"/>
    </row>
    <row r="138" spans="1:47" s="4" customFormat="1" ht="15" x14ac:dyDescent="0.25">
      <c r="A138" s="682"/>
      <c r="B138" s="676"/>
      <c r="C138" s="853" t="s">
        <v>71</v>
      </c>
      <c r="D138" s="853"/>
      <c r="E138" s="853"/>
      <c r="F138" s="677" t="s">
        <v>72</v>
      </c>
      <c r="G138" s="683">
        <v>1.8</v>
      </c>
      <c r="H138" s="678"/>
      <c r="I138" s="683">
        <v>3.6</v>
      </c>
      <c r="J138" s="685"/>
      <c r="K138" s="678"/>
      <c r="L138" s="685"/>
      <c r="M138" s="678"/>
      <c r="N138" s="686"/>
      <c r="O138" s="631"/>
      <c r="P138" s="631"/>
      <c r="Q138" s="631"/>
      <c r="R138" s="631"/>
      <c r="S138" s="631"/>
      <c r="T138" s="631"/>
      <c r="U138" s="631"/>
      <c r="V138" s="631"/>
      <c r="W138" s="631"/>
      <c r="X138" s="631"/>
      <c r="Y138" s="631"/>
      <c r="Z138" s="631"/>
      <c r="AA138" s="631"/>
      <c r="AB138" s="631"/>
      <c r="AC138" s="631"/>
      <c r="AD138" s="631"/>
      <c r="AE138" s="631"/>
      <c r="AF138" s="666"/>
      <c r="AG138" s="674"/>
      <c r="AH138" s="631"/>
      <c r="AI138" s="630" t="s">
        <v>71</v>
      </c>
      <c r="AJ138" s="631"/>
      <c r="AK138" s="674"/>
      <c r="AL138" s="674"/>
      <c r="AM138" s="631"/>
      <c r="AN138" s="674"/>
      <c r="AO138" s="625"/>
      <c r="AP138" s="625"/>
      <c r="AQ138" s="625"/>
      <c r="AR138" s="625"/>
      <c r="AS138" s="625"/>
      <c r="AT138" s="625"/>
      <c r="AU138" s="625"/>
    </row>
    <row r="139" spans="1:47" s="4" customFormat="1" ht="15" customHeight="1" x14ac:dyDescent="0.25">
      <c r="A139" s="675"/>
      <c r="B139" s="676"/>
      <c r="C139" s="854" t="s">
        <v>74</v>
      </c>
      <c r="D139" s="854"/>
      <c r="E139" s="854"/>
      <c r="F139" s="687"/>
      <c r="G139" s="688"/>
      <c r="H139" s="688"/>
      <c r="I139" s="688"/>
      <c r="J139" s="689">
        <v>23.05</v>
      </c>
      <c r="K139" s="688"/>
      <c r="L139" s="689">
        <v>46.1</v>
      </c>
      <c r="M139" s="688"/>
      <c r="N139" s="690">
        <v>1632.86</v>
      </c>
      <c r="O139" s="631"/>
      <c r="P139" s="631"/>
      <c r="Q139" s="631"/>
      <c r="R139" s="631"/>
      <c r="S139" s="631"/>
      <c r="T139" s="631"/>
      <c r="U139" s="631"/>
      <c r="V139" s="631"/>
      <c r="W139" s="631"/>
      <c r="X139" s="631"/>
      <c r="Y139" s="631"/>
      <c r="Z139" s="631"/>
      <c r="AA139" s="631"/>
      <c r="AB139" s="631"/>
      <c r="AC139" s="631"/>
      <c r="AD139" s="631"/>
      <c r="AE139" s="631"/>
      <c r="AF139" s="666"/>
      <c r="AG139" s="674"/>
      <c r="AH139" s="631"/>
      <c r="AI139" s="631"/>
      <c r="AJ139" s="630" t="s">
        <v>74</v>
      </c>
      <c r="AK139" s="674"/>
      <c r="AL139" s="674"/>
      <c r="AM139" s="631"/>
      <c r="AN139" s="674"/>
      <c r="AO139" s="625"/>
      <c r="AP139" s="625"/>
      <c r="AQ139" s="625"/>
      <c r="AR139" s="625"/>
      <c r="AS139" s="625"/>
      <c r="AT139" s="625"/>
      <c r="AU139" s="625"/>
    </row>
    <row r="140" spans="1:47" s="4" customFormat="1" ht="15" x14ac:dyDescent="0.25">
      <c r="A140" s="682"/>
      <c r="B140" s="676"/>
      <c r="C140" s="853" t="s">
        <v>75</v>
      </c>
      <c r="D140" s="853"/>
      <c r="E140" s="853"/>
      <c r="F140" s="677"/>
      <c r="G140" s="678"/>
      <c r="H140" s="678"/>
      <c r="I140" s="678"/>
      <c r="J140" s="685"/>
      <c r="K140" s="678"/>
      <c r="L140" s="679">
        <v>46.1</v>
      </c>
      <c r="M140" s="678"/>
      <c r="N140" s="681">
        <v>1632.86</v>
      </c>
      <c r="O140" s="631"/>
      <c r="P140" s="631"/>
      <c r="Q140" s="631"/>
      <c r="R140" s="631"/>
      <c r="S140" s="631"/>
      <c r="T140" s="631"/>
      <c r="U140" s="631"/>
      <c r="V140" s="631"/>
      <c r="W140" s="631"/>
      <c r="X140" s="631"/>
      <c r="Y140" s="631"/>
      <c r="Z140" s="631"/>
      <c r="AA140" s="631"/>
      <c r="AB140" s="631"/>
      <c r="AC140" s="631"/>
      <c r="AD140" s="631"/>
      <c r="AE140" s="631"/>
      <c r="AF140" s="666"/>
      <c r="AG140" s="674"/>
      <c r="AH140" s="631"/>
      <c r="AI140" s="630" t="s">
        <v>75</v>
      </c>
      <c r="AJ140" s="631"/>
      <c r="AK140" s="674"/>
      <c r="AL140" s="674"/>
      <c r="AM140" s="631"/>
      <c r="AN140" s="674"/>
      <c r="AO140" s="625"/>
      <c r="AP140" s="625"/>
      <c r="AQ140" s="625"/>
      <c r="AR140" s="625"/>
      <c r="AS140" s="625"/>
      <c r="AT140" s="625"/>
      <c r="AU140" s="625"/>
    </row>
    <row r="141" spans="1:47" s="4" customFormat="1" ht="23.25" customHeight="1" x14ac:dyDescent="0.25">
      <c r="A141" s="682"/>
      <c r="B141" s="676" t="s">
        <v>750</v>
      </c>
      <c r="C141" s="853" t="s">
        <v>751</v>
      </c>
      <c r="D141" s="853"/>
      <c r="E141" s="853"/>
      <c r="F141" s="677" t="s">
        <v>78</v>
      </c>
      <c r="G141" s="684">
        <v>74</v>
      </c>
      <c r="H141" s="678"/>
      <c r="I141" s="684">
        <v>74</v>
      </c>
      <c r="J141" s="685"/>
      <c r="K141" s="678"/>
      <c r="L141" s="679">
        <v>34.11</v>
      </c>
      <c r="M141" s="678"/>
      <c r="N141" s="681">
        <v>1208.32</v>
      </c>
      <c r="O141" s="631"/>
      <c r="P141" s="631"/>
      <c r="Q141" s="631"/>
      <c r="R141" s="631"/>
      <c r="S141" s="631"/>
      <c r="T141" s="631"/>
      <c r="U141" s="631"/>
      <c r="V141" s="631"/>
      <c r="W141" s="631"/>
      <c r="X141" s="631"/>
      <c r="Y141" s="631"/>
      <c r="Z141" s="631"/>
      <c r="AA141" s="631"/>
      <c r="AB141" s="631"/>
      <c r="AC141" s="631"/>
      <c r="AD141" s="631"/>
      <c r="AE141" s="631"/>
      <c r="AF141" s="666"/>
      <c r="AG141" s="674"/>
      <c r="AH141" s="631"/>
      <c r="AI141" s="630" t="s">
        <v>751</v>
      </c>
      <c r="AJ141" s="631"/>
      <c r="AK141" s="674"/>
      <c r="AL141" s="674"/>
      <c r="AM141" s="631"/>
      <c r="AN141" s="674"/>
      <c r="AO141" s="625"/>
      <c r="AP141" s="625"/>
      <c r="AQ141" s="625"/>
      <c r="AR141" s="625"/>
      <c r="AS141" s="625"/>
      <c r="AT141" s="625"/>
      <c r="AU141" s="625"/>
    </row>
    <row r="142" spans="1:47" s="4" customFormat="1" ht="23.25" customHeight="1" x14ac:dyDescent="0.25">
      <c r="A142" s="682"/>
      <c r="B142" s="676" t="s">
        <v>752</v>
      </c>
      <c r="C142" s="853" t="s">
        <v>753</v>
      </c>
      <c r="D142" s="853"/>
      <c r="E142" s="853"/>
      <c r="F142" s="677" t="s">
        <v>78</v>
      </c>
      <c r="G142" s="684">
        <v>36</v>
      </c>
      <c r="H142" s="678"/>
      <c r="I142" s="684">
        <v>36</v>
      </c>
      <c r="J142" s="685"/>
      <c r="K142" s="678"/>
      <c r="L142" s="679">
        <v>16.600000000000001</v>
      </c>
      <c r="M142" s="678"/>
      <c r="N142" s="696">
        <v>587.83000000000004</v>
      </c>
      <c r="O142" s="631"/>
      <c r="P142" s="631"/>
      <c r="Q142" s="631"/>
      <c r="R142" s="631"/>
      <c r="S142" s="631"/>
      <c r="T142" s="631"/>
      <c r="U142" s="631"/>
      <c r="V142" s="631"/>
      <c r="W142" s="631"/>
      <c r="X142" s="631"/>
      <c r="Y142" s="631"/>
      <c r="Z142" s="631"/>
      <c r="AA142" s="631"/>
      <c r="AB142" s="631"/>
      <c r="AC142" s="631"/>
      <c r="AD142" s="631"/>
      <c r="AE142" s="631"/>
      <c r="AF142" s="666"/>
      <c r="AG142" s="674"/>
      <c r="AH142" s="631"/>
      <c r="AI142" s="630" t="s">
        <v>753</v>
      </c>
      <c r="AJ142" s="631"/>
      <c r="AK142" s="674"/>
      <c r="AL142" s="674"/>
      <c r="AM142" s="631"/>
      <c r="AN142" s="674"/>
      <c r="AO142" s="625"/>
      <c r="AP142" s="625"/>
      <c r="AQ142" s="625"/>
      <c r="AR142" s="625"/>
      <c r="AS142" s="625"/>
      <c r="AT142" s="625"/>
      <c r="AU142" s="625"/>
    </row>
    <row r="143" spans="1:47" s="4" customFormat="1" ht="15" customHeight="1" x14ac:dyDescent="0.25">
      <c r="A143" s="691"/>
      <c r="B143" s="692"/>
      <c r="C143" s="847" t="s">
        <v>81</v>
      </c>
      <c r="D143" s="847"/>
      <c r="E143" s="847"/>
      <c r="F143" s="669"/>
      <c r="G143" s="670"/>
      <c r="H143" s="670"/>
      <c r="I143" s="670"/>
      <c r="J143" s="672"/>
      <c r="K143" s="670"/>
      <c r="L143" s="695">
        <v>96.81</v>
      </c>
      <c r="M143" s="688"/>
      <c r="N143" s="694">
        <v>3429.01</v>
      </c>
      <c r="O143" s="631"/>
      <c r="P143" s="631"/>
      <c r="Q143" s="631"/>
      <c r="R143" s="631"/>
      <c r="S143" s="631"/>
      <c r="T143" s="631"/>
      <c r="U143" s="631"/>
      <c r="V143" s="631"/>
      <c r="W143" s="631"/>
      <c r="X143" s="631"/>
      <c r="Y143" s="631"/>
      <c r="Z143" s="631"/>
      <c r="AA143" s="631"/>
      <c r="AB143" s="631"/>
      <c r="AC143" s="631"/>
      <c r="AD143" s="631"/>
      <c r="AE143" s="631"/>
      <c r="AF143" s="666"/>
      <c r="AG143" s="674"/>
      <c r="AH143" s="631"/>
      <c r="AI143" s="631"/>
      <c r="AJ143" s="631"/>
      <c r="AK143" s="674" t="s">
        <v>81</v>
      </c>
      <c r="AL143" s="674"/>
      <c r="AM143" s="631"/>
      <c r="AN143" s="674"/>
      <c r="AO143" s="625"/>
      <c r="AP143" s="625"/>
      <c r="AQ143" s="625"/>
      <c r="AR143" s="625"/>
      <c r="AS143" s="625"/>
      <c r="AT143" s="625"/>
      <c r="AU143" s="625"/>
    </row>
    <row r="144" spans="1:47" s="4" customFormat="1" ht="33.75" customHeight="1" x14ac:dyDescent="0.25">
      <c r="A144" s="667" t="s">
        <v>158</v>
      </c>
      <c r="B144" s="668" t="s">
        <v>1638</v>
      </c>
      <c r="C144" s="847" t="s">
        <v>1639</v>
      </c>
      <c r="D144" s="847"/>
      <c r="E144" s="847"/>
      <c r="F144" s="669" t="s">
        <v>174</v>
      </c>
      <c r="G144" s="670">
        <v>2</v>
      </c>
      <c r="H144" s="671">
        <v>1</v>
      </c>
      <c r="I144" s="671">
        <v>2</v>
      </c>
      <c r="J144" s="672"/>
      <c r="K144" s="670"/>
      <c r="L144" s="672"/>
      <c r="M144" s="670"/>
      <c r="N144" s="673"/>
      <c r="O144" s="631"/>
      <c r="P144" s="631"/>
      <c r="Q144" s="631"/>
      <c r="R144" s="631"/>
      <c r="S144" s="631"/>
      <c r="T144" s="631"/>
      <c r="U144" s="631"/>
      <c r="V144" s="631"/>
      <c r="W144" s="631"/>
      <c r="X144" s="631"/>
      <c r="Y144" s="631"/>
      <c r="Z144" s="631"/>
      <c r="AA144" s="631"/>
      <c r="AB144" s="631"/>
      <c r="AC144" s="631"/>
      <c r="AD144" s="631"/>
      <c r="AE144" s="631"/>
      <c r="AF144" s="666"/>
      <c r="AG144" s="674" t="s">
        <v>1639</v>
      </c>
      <c r="AH144" s="631"/>
      <c r="AI144" s="631"/>
      <c r="AJ144" s="631"/>
      <c r="AK144" s="674"/>
      <c r="AL144" s="674"/>
      <c r="AM144" s="631"/>
      <c r="AN144" s="674"/>
      <c r="AO144" s="625"/>
      <c r="AP144" s="625"/>
      <c r="AQ144" s="625"/>
      <c r="AR144" s="625"/>
      <c r="AS144" s="625"/>
      <c r="AT144" s="625"/>
      <c r="AU144" s="625"/>
    </row>
    <row r="145" spans="1:47" s="4" customFormat="1" ht="15" x14ac:dyDescent="0.25">
      <c r="A145" s="675"/>
      <c r="B145" s="676" t="s">
        <v>60</v>
      </c>
      <c r="C145" s="853" t="s">
        <v>66</v>
      </c>
      <c r="D145" s="853"/>
      <c r="E145" s="853"/>
      <c r="F145" s="677"/>
      <c r="G145" s="678"/>
      <c r="H145" s="678"/>
      <c r="I145" s="678"/>
      <c r="J145" s="679">
        <v>27.44</v>
      </c>
      <c r="K145" s="678"/>
      <c r="L145" s="679">
        <v>54.88</v>
      </c>
      <c r="M145" s="680">
        <v>35.42</v>
      </c>
      <c r="N145" s="681">
        <v>1943.85</v>
      </c>
      <c r="O145" s="631"/>
      <c r="P145" s="631"/>
      <c r="Q145" s="631"/>
      <c r="R145" s="631"/>
      <c r="S145" s="631"/>
      <c r="T145" s="631"/>
      <c r="U145" s="631"/>
      <c r="V145" s="631"/>
      <c r="W145" s="631"/>
      <c r="X145" s="631"/>
      <c r="Y145" s="631"/>
      <c r="Z145" s="631"/>
      <c r="AA145" s="631"/>
      <c r="AB145" s="631"/>
      <c r="AC145" s="631"/>
      <c r="AD145" s="631"/>
      <c r="AE145" s="631"/>
      <c r="AF145" s="666"/>
      <c r="AG145" s="674"/>
      <c r="AH145" s="630" t="s">
        <v>66</v>
      </c>
      <c r="AI145" s="631"/>
      <c r="AJ145" s="631"/>
      <c r="AK145" s="674"/>
      <c r="AL145" s="674"/>
      <c r="AM145" s="631"/>
      <c r="AN145" s="674"/>
      <c r="AO145" s="625"/>
      <c r="AP145" s="625"/>
      <c r="AQ145" s="625"/>
      <c r="AR145" s="625"/>
      <c r="AS145" s="625"/>
      <c r="AT145" s="625"/>
      <c r="AU145" s="625"/>
    </row>
    <row r="146" spans="1:47" s="4" customFormat="1" ht="15" x14ac:dyDescent="0.25">
      <c r="A146" s="682"/>
      <c r="B146" s="676"/>
      <c r="C146" s="853" t="s">
        <v>71</v>
      </c>
      <c r="D146" s="853"/>
      <c r="E146" s="853"/>
      <c r="F146" s="677" t="s">
        <v>72</v>
      </c>
      <c r="G146" s="680">
        <v>2.4300000000000002</v>
      </c>
      <c r="H146" s="678"/>
      <c r="I146" s="680">
        <v>4.8600000000000003</v>
      </c>
      <c r="J146" s="685"/>
      <c r="K146" s="678"/>
      <c r="L146" s="685"/>
      <c r="M146" s="678"/>
      <c r="N146" s="686"/>
      <c r="O146" s="631"/>
      <c r="P146" s="631"/>
      <c r="Q146" s="631"/>
      <c r="R146" s="631"/>
      <c r="S146" s="631"/>
      <c r="T146" s="631"/>
      <c r="U146" s="631"/>
      <c r="V146" s="631"/>
      <c r="W146" s="631"/>
      <c r="X146" s="631"/>
      <c r="Y146" s="631"/>
      <c r="Z146" s="631"/>
      <c r="AA146" s="631"/>
      <c r="AB146" s="631"/>
      <c r="AC146" s="631"/>
      <c r="AD146" s="631"/>
      <c r="AE146" s="631"/>
      <c r="AF146" s="666"/>
      <c r="AG146" s="674"/>
      <c r="AH146" s="631"/>
      <c r="AI146" s="630" t="s">
        <v>71</v>
      </c>
      <c r="AJ146" s="631"/>
      <c r="AK146" s="674"/>
      <c r="AL146" s="674"/>
      <c r="AM146" s="631"/>
      <c r="AN146" s="674"/>
      <c r="AO146" s="625"/>
      <c r="AP146" s="625"/>
      <c r="AQ146" s="625"/>
      <c r="AR146" s="625"/>
      <c r="AS146" s="625"/>
      <c r="AT146" s="625"/>
      <c r="AU146" s="625"/>
    </row>
    <row r="147" spans="1:47" s="4" customFormat="1" ht="15" customHeight="1" x14ac:dyDescent="0.25">
      <c r="A147" s="675"/>
      <c r="B147" s="676"/>
      <c r="C147" s="854" t="s">
        <v>74</v>
      </c>
      <c r="D147" s="854"/>
      <c r="E147" s="854"/>
      <c r="F147" s="687"/>
      <c r="G147" s="688"/>
      <c r="H147" s="688"/>
      <c r="I147" s="688"/>
      <c r="J147" s="689">
        <v>27.44</v>
      </c>
      <c r="K147" s="688"/>
      <c r="L147" s="689">
        <v>54.88</v>
      </c>
      <c r="M147" s="688"/>
      <c r="N147" s="690">
        <v>1943.85</v>
      </c>
      <c r="O147" s="631"/>
      <c r="P147" s="631"/>
      <c r="Q147" s="631"/>
      <c r="R147" s="631"/>
      <c r="S147" s="631"/>
      <c r="T147" s="631"/>
      <c r="U147" s="631"/>
      <c r="V147" s="631"/>
      <c r="W147" s="631"/>
      <c r="X147" s="631"/>
      <c r="Y147" s="631"/>
      <c r="Z147" s="631"/>
      <c r="AA147" s="631"/>
      <c r="AB147" s="631"/>
      <c r="AC147" s="631"/>
      <c r="AD147" s="631"/>
      <c r="AE147" s="631"/>
      <c r="AF147" s="666"/>
      <c r="AG147" s="674"/>
      <c r="AH147" s="631"/>
      <c r="AI147" s="631"/>
      <c r="AJ147" s="630" t="s">
        <v>74</v>
      </c>
      <c r="AK147" s="674"/>
      <c r="AL147" s="674"/>
      <c r="AM147" s="631"/>
      <c r="AN147" s="674"/>
      <c r="AO147" s="625"/>
      <c r="AP147" s="625"/>
      <c r="AQ147" s="625"/>
      <c r="AR147" s="625"/>
      <c r="AS147" s="625"/>
      <c r="AT147" s="625"/>
      <c r="AU147" s="625"/>
    </row>
    <row r="148" spans="1:47" s="4" customFormat="1" ht="15" x14ac:dyDescent="0.25">
      <c r="A148" s="682"/>
      <c r="B148" s="676"/>
      <c r="C148" s="853" t="s">
        <v>75</v>
      </c>
      <c r="D148" s="853"/>
      <c r="E148" s="853"/>
      <c r="F148" s="677"/>
      <c r="G148" s="678"/>
      <c r="H148" s="678"/>
      <c r="I148" s="678"/>
      <c r="J148" s="685"/>
      <c r="K148" s="678"/>
      <c r="L148" s="679">
        <v>54.88</v>
      </c>
      <c r="M148" s="678"/>
      <c r="N148" s="681">
        <v>1943.85</v>
      </c>
      <c r="O148" s="631"/>
      <c r="P148" s="631"/>
      <c r="Q148" s="631"/>
      <c r="R148" s="631"/>
      <c r="S148" s="631"/>
      <c r="T148" s="631"/>
      <c r="U148" s="631"/>
      <c r="V148" s="631"/>
      <c r="W148" s="631"/>
      <c r="X148" s="631"/>
      <c r="Y148" s="631"/>
      <c r="Z148" s="631"/>
      <c r="AA148" s="631"/>
      <c r="AB148" s="631"/>
      <c r="AC148" s="631"/>
      <c r="AD148" s="631"/>
      <c r="AE148" s="631"/>
      <c r="AF148" s="666"/>
      <c r="AG148" s="674"/>
      <c r="AH148" s="631"/>
      <c r="AI148" s="630" t="s">
        <v>75</v>
      </c>
      <c r="AJ148" s="631"/>
      <c r="AK148" s="674"/>
      <c r="AL148" s="674"/>
      <c r="AM148" s="631"/>
      <c r="AN148" s="674"/>
      <c r="AO148" s="625"/>
      <c r="AP148" s="625"/>
      <c r="AQ148" s="625"/>
      <c r="AR148" s="625"/>
      <c r="AS148" s="625"/>
      <c r="AT148" s="625"/>
      <c r="AU148" s="625"/>
    </row>
    <row r="149" spans="1:47" s="4" customFormat="1" ht="23.25" customHeight="1" x14ac:dyDescent="0.25">
      <c r="A149" s="682"/>
      <c r="B149" s="676" t="s">
        <v>750</v>
      </c>
      <c r="C149" s="853" t="s">
        <v>751</v>
      </c>
      <c r="D149" s="853"/>
      <c r="E149" s="853"/>
      <c r="F149" s="677" t="s">
        <v>78</v>
      </c>
      <c r="G149" s="684">
        <v>74</v>
      </c>
      <c r="H149" s="678"/>
      <c r="I149" s="684">
        <v>74</v>
      </c>
      <c r="J149" s="685"/>
      <c r="K149" s="678"/>
      <c r="L149" s="679">
        <v>40.61</v>
      </c>
      <c r="M149" s="678"/>
      <c r="N149" s="681">
        <v>1438.45</v>
      </c>
      <c r="O149" s="631"/>
      <c r="P149" s="631"/>
      <c r="Q149" s="631"/>
      <c r="R149" s="631"/>
      <c r="S149" s="631"/>
      <c r="T149" s="631"/>
      <c r="U149" s="631"/>
      <c r="V149" s="631"/>
      <c r="W149" s="631"/>
      <c r="X149" s="631"/>
      <c r="Y149" s="631"/>
      <c r="Z149" s="631"/>
      <c r="AA149" s="631"/>
      <c r="AB149" s="631"/>
      <c r="AC149" s="631"/>
      <c r="AD149" s="631"/>
      <c r="AE149" s="631"/>
      <c r="AF149" s="666"/>
      <c r="AG149" s="674"/>
      <c r="AH149" s="631"/>
      <c r="AI149" s="630" t="s">
        <v>751</v>
      </c>
      <c r="AJ149" s="631"/>
      <c r="AK149" s="674"/>
      <c r="AL149" s="674"/>
      <c r="AM149" s="631"/>
      <c r="AN149" s="674"/>
      <c r="AO149" s="625"/>
      <c r="AP149" s="625"/>
      <c r="AQ149" s="625"/>
      <c r="AR149" s="625"/>
      <c r="AS149" s="625"/>
      <c r="AT149" s="625"/>
      <c r="AU149" s="625"/>
    </row>
    <row r="150" spans="1:47" s="4" customFormat="1" ht="23.25" customHeight="1" x14ac:dyDescent="0.25">
      <c r="A150" s="682"/>
      <c r="B150" s="676" t="s">
        <v>752</v>
      </c>
      <c r="C150" s="853" t="s">
        <v>753</v>
      </c>
      <c r="D150" s="853"/>
      <c r="E150" s="853"/>
      <c r="F150" s="677" t="s">
        <v>78</v>
      </c>
      <c r="G150" s="684">
        <v>36</v>
      </c>
      <c r="H150" s="678"/>
      <c r="I150" s="684">
        <v>36</v>
      </c>
      <c r="J150" s="685"/>
      <c r="K150" s="678"/>
      <c r="L150" s="679">
        <v>19.760000000000002</v>
      </c>
      <c r="M150" s="678"/>
      <c r="N150" s="696">
        <v>699.79</v>
      </c>
      <c r="O150" s="631"/>
      <c r="P150" s="631"/>
      <c r="Q150" s="631"/>
      <c r="R150" s="631"/>
      <c r="S150" s="631"/>
      <c r="T150" s="631"/>
      <c r="U150" s="631"/>
      <c r="V150" s="631"/>
      <c r="W150" s="631"/>
      <c r="X150" s="631"/>
      <c r="Y150" s="631"/>
      <c r="Z150" s="631"/>
      <c r="AA150" s="631"/>
      <c r="AB150" s="631"/>
      <c r="AC150" s="631"/>
      <c r="AD150" s="631"/>
      <c r="AE150" s="631"/>
      <c r="AF150" s="666"/>
      <c r="AG150" s="674"/>
      <c r="AH150" s="631"/>
      <c r="AI150" s="630" t="s">
        <v>753</v>
      </c>
      <c r="AJ150" s="631"/>
      <c r="AK150" s="674"/>
      <c r="AL150" s="674"/>
      <c r="AM150" s="631"/>
      <c r="AN150" s="674"/>
      <c r="AO150" s="625"/>
      <c r="AP150" s="625"/>
      <c r="AQ150" s="625"/>
      <c r="AR150" s="625"/>
      <c r="AS150" s="625"/>
      <c r="AT150" s="625"/>
      <c r="AU150" s="625"/>
    </row>
    <row r="151" spans="1:47" s="4" customFormat="1" ht="15" customHeight="1" x14ac:dyDescent="0.25">
      <c r="A151" s="691"/>
      <c r="B151" s="692"/>
      <c r="C151" s="847" t="s">
        <v>81</v>
      </c>
      <c r="D151" s="847"/>
      <c r="E151" s="847"/>
      <c r="F151" s="669"/>
      <c r="G151" s="670"/>
      <c r="H151" s="670"/>
      <c r="I151" s="670"/>
      <c r="J151" s="672"/>
      <c r="K151" s="670"/>
      <c r="L151" s="695">
        <v>115.25</v>
      </c>
      <c r="M151" s="688"/>
      <c r="N151" s="694">
        <v>4082.09</v>
      </c>
      <c r="O151" s="631"/>
      <c r="P151" s="631"/>
      <c r="Q151" s="631"/>
      <c r="R151" s="631"/>
      <c r="S151" s="631"/>
      <c r="T151" s="631"/>
      <c r="U151" s="631"/>
      <c r="V151" s="631"/>
      <c r="W151" s="631"/>
      <c r="X151" s="631"/>
      <c r="Y151" s="631"/>
      <c r="Z151" s="631"/>
      <c r="AA151" s="631"/>
      <c r="AB151" s="631"/>
      <c r="AC151" s="631"/>
      <c r="AD151" s="631"/>
      <c r="AE151" s="631"/>
      <c r="AF151" s="666"/>
      <c r="AG151" s="674"/>
      <c r="AH151" s="631"/>
      <c r="AI151" s="631"/>
      <c r="AJ151" s="631"/>
      <c r="AK151" s="674" t="s">
        <v>81</v>
      </c>
      <c r="AL151" s="674"/>
      <c r="AM151" s="631"/>
      <c r="AN151" s="674"/>
      <c r="AO151" s="625"/>
      <c r="AP151" s="625"/>
      <c r="AQ151" s="625"/>
      <c r="AR151" s="625"/>
      <c r="AS151" s="625"/>
      <c r="AT151" s="625"/>
      <c r="AU151" s="625"/>
    </row>
    <row r="152" spans="1:47" s="4" customFormat="1" ht="90.75" customHeight="1" x14ac:dyDescent="0.25">
      <c r="A152" s="667" t="s">
        <v>161</v>
      </c>
      <c r="B152" s="668" t="s">
        <v>1621</v>
      </c>
      <c r="C152" s="847" t="s">
        <v>1622</v>
      </c>
      <c r="D152" s="847"/>
      <c r="E152" s="847"/>
      <c r="F152" s="669" t="s">
        <v>979</v>
      </c>
      <c r="G152" s="670">
        <v>1</v>
      </c>
      <c r="H152" s="671">
        <v>1</v>
      </c>
      <c r="I152" s="671">
        <v>1</v>
      </c>
      <c r="J152" s="672"/>
      <c r="K152" s="670"/>
      <c r="L152" s="672"/>
      <c r="M152" s="670"/>
      <c r="N152" s="673"/>
      <c r="O152" s="631"/>
      <c r="P152" s="631"/>
      <c r="Q152" s="631"/>
      <c r="R152" s="631"/>
      <c r="S152" s="631"/>
      <c r="T152" s="631"/>
      <c r="U152" s="631"/>
      <c r="V152" s="631"/>
      <c r="W152" s="631"/>
      <c r="X152" s="631"/>
      <c r="Y152" s="631"/>
      <c r="Z152" s="631"/>
      <c r="AA152" s="631"/>
      <c r="AB152" s="631"/>
      <c r="AC152" s="631"/>
      <c r="AD152" s="631"/>
      <c r="AE152" s="631"/>
      <c r="AF152" s="666"/>
      <c r="AG152" s="674" t="s">
        <v>1622</v>
      </c>
      <c r="AH152" s="631"/>
      <c r="AI152" s="631"/>
      <c r="AJ152" s="631"/>
      <c r="AK152" s="674"/>
      <c r="AL152" s="674"/>
      <c r="AM152" s="631"/>
      <c r="AN152" s="674"/>
      <c r="AO152" s="625"/>
      <c r="AP152" s="625"/>
      <c r="AQ152" s="625"/>
      <c r="AR152" s="625"/>
      <c r="AS152" s="625"/>
      <c r="AT152" s="625"/>
      <c r="AU152" s="625"/>
    </row>
    <row r="153" spans="1:47" s="4" customFormat="1" ht="15" x14ac:dyDescent="0.25">
      <c r="A153" s="675"/>
      <c r="B153" s="676" t="s">
        <v>60</v>
      </c>
      <c r="C153" s="853" t="s">
        <v>66</v>
      </c>
      <c r="D153" s="853"/>
      <c r="E153" s="853"/>
      <c r="F153" s="677"/>
      <c r="G153" s="678"/>
      <c r="H153" s="678"/>
      <c r="I153" s="678"/>
      <c r="J153" s="679">
        <v>12.81</v>
      </c>
      <c r="K153" s="678"/>
      <c r="L153" s="679">
        <v>12.81</v>
      </c>
      <c r="M153" s="680">
        <v>35.42</v>
      </c>
      <c r="N153" s="696">
        <v>453.73</v>
      </c>
      <c r="O153" s="631"/>
      <c r="P153" s="631"/>
      <c r="Q153" s="631"/>
      <c r="R153" s="631"/>
      <c r="S153" s="631"/>
      <c r="T153" s="631"/>
      <c r="U153" s="631"/>
      <c r="V153" s="631"/>
      <c r="W153" s="631"/>
      <c r="X153" s="631"/>
      <c r="Y153" s="631"/>
      <c r="Z153" s="631"/>
      <c r="AA153" s="631"/>
      <c r="AB153" s="631"/>
      <c r="AC153" s="631"/>
      <c r="AD153" s="631"/>
      <c r="AE153" s="631"/>
      <c r="AF153" s="666"/>
      <c r="AG153" s="674"/>
      <c r="AH153" s="630" t="s">
        <v>66</v>
      </c>
      <c r="AI153" s="631"/>
      <c r="AJ153" s="631"/>
      <c r="AK153" s="674"/>
      <c r="AL153" s="674"/>
      <c r="AM153" s="631"/>
      <c r="AN153" s="674"/>
      <c r="AO153" s="625"/>
      <c r="AP153" s="625"/>
      <c r="AQ153" s="625"/>
      <c r="AR153" s="625"/>
      <c r="AS153" s="625"/>
      <c r="AT153" s="625"/>
      <c r="AU153" s="625"/>
    </row>
    <row r="154" spans="1:47" s="4" customFormat="1" ht="15" x14ac:dyDescent="0.25">
      <c r="A154" s="682"/>
      <c r="B154" s="676"/>
      <c r="C154" s="853" t="s">
        <v>71</v>
      </c>
      <c r="D154" s="853"/>
      <c r="E154" s="853"/>
      <c r="F154" s="677" t="s">
        <v>72</v>
      </c>
      <c r="G154" s="684">
        <v>1</v>
      </c>
      <c r="H154" s="678"/>
      <c r="I154" s="684">
        <v>1</v>
      </c>
      <c r="J154" s="685"/>
      <c r="K154" s="678"/>
      <c r="L154" s="685"/>
      <c r="M154" s="678"/>
      <c r="N154" s="686"/>
      <c r="O154" s="631"/>
      <c r="P154" s="631"/>
      <c r="Q154" s="631"/>
      <c r="R154" s="631"/>
      <c r="S154" s="631"/>
      <c r="T154" s="631"/>
      <c r="U154" s="631"/>
      <c r="V154" s="631"/>
      <c r="W154" s="631"/>
      <c r="X154" s="631"/>
      <c r="Y154" s="631"/>
      <c r="Z154" s="631"/>
      <c r="AA154" s="631"/>
      <c r="AB154" s="631"/>
      <c r="AC154" s="631"/>
      <c r="AD154" s="631"/>
      <c r="AE154" s="631"/>
      <c r="AF154" s="666"/>
      <c r="AG154" s="674"/>
      <c r="AH154" s="631"/>
      <c r="AI154" s="630" t="s">
        <v>71</v>
      </c>
      <c r="AJ154" s="631"/>
      <c r="AK154" s="674"/>
      <c r="AL154" s="674"/>
      <c r="AM154" s="631"/>
      <c r="AN154" s="674"/>
      <c r="AO154" s="625"/>
      <c r="AP154" s="625"/>
      <c r="AQ154" s="625"/>
      <c r="AR154" s="625"/>
      <c r="AS154" s="625"/>
      <c r="AT154" s="625"/>
      <c r="AU154" s="625"/>
    </row>
    <row r="155" spans="1:47" s="4" customFormat="1" ht="15" customHeight="1" x14ac:dyDescent="0.25">
      <c r="A155" s="675"/>
      <c r="B155" s="676"/>
      <c r="C155" s="854" t="s">
        <v>74</v>
      </c>
      <c r="D155" s="854"/>
      <c r="E155" s="854"/>
      <c r="F155" s="687"/>
      <c r="G155" s="688"/>
      <c r="H155" s="688"/>
      <c r="I155" s="688"/>
      <c r="J155" s="689">
        <v>12.81</v>
      </c>
      <c r="K155" s="688"/>
      <c r="L155" s="689">
        <v>12.81</v>
      </c>
      <c r="M155" s="688"/>
      <c r="N155" s="697">
        <v>453.73</v>
      </c>
      <c r="O155" s="631"/>
      <c r="P155" s="631"/>
      <c r="Q155" s="631"/>
      <c r="R155" s="631"/>
      <c r="S155" s="631"/>
      <c r="T155" s="631"/>
      <c r="U155" s="631"/>
      <c r="V155" s="631"/>
      <c r="W155" s="631"/>
      <c r="X155" s="631"/>
      <c r="Y155" s="631"/>
      <c r="Z155" s="631"/>
      <c r="AA155" s="631"/>
      <c r="AB155" s="631"/>
      <c r="AC155" s="631"/>
      <c r="AD155" s="631"/>
      <c r="AE155" s="631"/>
      <c r="AF155" s="666"/>
      <c r="AG155" s="674"/>
      <c r="AH155" s="631"/>
      <c r="AI155" s="631"/>
      <c r="AJ155" s="630" t="s">
        <v>74</v>
      </c>
      <c r="AK155" s="674"/>
      <c r="AL155" s="674"/>
      <c r="AM155" s="631"/>
      <c r="AN155" s="674"/>
      <c r="AO155" s="625"/>
      <c r="AP155" s="625"/>
      <c r="AQ155" s="625"/>
      <c r="AR155" s="625"/>
      <c r="AS155" s="625"/>
      <c r="AT155" s="625"/>
      <c r="AU155" s="625"/>
    </row>
    <row r="156" spans="1:47" s="4" customFormat="1" ht="15" x14ac:dyDescent="0.25">
      <c r="A156" s="682"/>
      <c r="B156" s="676"/>
      <c r="C156" s="853" t="s">
        <v>75</v>
      </c>
      <c r="D156" s="853"/>
      <c r="E156" s="853"/>
      <c r="F156" s="677"/>
      <c r="G156" s="678"/>
      <c r="H156" s="678"/>
      <c r="I156" s="678"/>
      <c r="J156" s="685"/>
      <c r="K156" s="678"/>
      <c r="L156" s="679">
        <v>12.81</v>
      </c>
      <c r="M156" s="678"/>
      <c r="N156" s="696">
        <v>453.73</v>
      </c>
      <c r="O156" s="631"/>
      <c r="P156" s="631"/>
      <c r="Q156" s="631"/>
      <c r="R156" s="631"/>
      <c r="S156" s="631"/>
      <c r="T156" s="631"/>
      <c r="U156" s="631"/>
      <c r="V156" s="631"/>
      <c r="W156" s="631"/>
      <c r="X156" s="631"/>
      <c r="Y156" s="631"/>
      <c r="Z156" s="631"/>
      <c r="AA156" s="631"/>
      <c r="AB156" s="631"/>
      <c r="AC156" s="631"/>
      <c r="AD156" s="631"/>
      <c r="AE156" s="631"/>
      <c r="AF156" s="666"/>
      <c r="AG156" s="674"/>
      <c r="AH156" s="631"/>
      <c r="AI156" s="630" t="s">
        <v>75</v>
      </c>
      <c r="AJ156" s="631"/>
      <c r="AK156" s="674"/>
      <c r="AL156" s="674"/>
      <c r="AM156" s="631"/>
      <c r="AN156" s="674"/>
      <c r="AO156" s="625"/>
      <c r="AP156" s="625"/>
      <c r="AQ156" s="625"/>
      <c r="AR156" s="625"/>
      <c r="AS156" s="625"/>
      <c r="AT156" s="625"/>
      <c r="AU156" s="625"/>
    </row>
    <row r="157" spans="1:47" s="4" customFormat="1" ht="23.25" customHeight="1" x14ac:dyDescent="0.25">
      <c r="A157" s="682"/>
      <c r="B157" s="676" t="s">
        <v>750</v>
      </c>
      <c r="C157" s="853" t="s">
        <v>751</v>
      </c>
      <c r="D157" s="853"/>
      <c r="E157" s="853"/>
      <c r="F157" s="677" t="s">
        <v>78</v>
      </c>
      <c r="G157" s="684">
        <v>74</v>
      </c>
      <c r="H157" s="678"/>
      <c r="I157" s="684">
        <v>74</v>
      </c>
      <c r="J157" s="685"/>
      <c r="K157" s="678"/>
      <c r="L157" s="679">
        <v>9.48</v>
      </c>
      <c r="M157" s="678"/>
      <c r="N157" s="696">
        <v>335.76</v>
      </c>
      <c r="O157" s="631"/>
      <c r="P157" s="631"/>
      <c r="Q157" s="631"/>
      <c r="R157" s="631"/>
      <c r="S157" s="631"/>
      <c r="T157" s="631"/>
      <c r="U157" s="631"/>
      <c r="V157" s="631"/>
      <c r="W157" s="631"/>
      <c r="X157" s="631"/>
      <c r="Y157" s="631"/>
      <c r="Z157" s="631"/>
      <c r="AA157" s="631"/>
      <c r="AB157" s="631"/>
      <c r="AC157" s="631"/>
      <c r="AD157" s="631"/>
      <c r="AE157" s="631"/>
      <c r="AF157" s="666"/>
      <c r="AG157" s="674"/>
      <c r="AH157" s="631"/>
      <c r="AI157" s="630" t="s">
        <v>751</v>
      </c>
      <c r="AJ157" s="631"/>
      <c r="AK157" s="674"/>
      <c r="AL157" s="674"/>
      <c r="AM157" s="631"/>
      <c r="AN157" s="674"/>
      <c r="AO157" s="625"/>
      <c r="AP157" s="625"/>
      <c r="AQ157" s="625"/>
      <c r="AR157" s="625"/>
      <c r="AS157" s="625"/>
      <c r="AT157" s="625"/>
      <c r="AU157" s="625"/>
    </row>
    <row r="158" spans="1:47" s="4" customFormat="1" ht="23.25" customHeight="1" x14ac:dyDescent="0.25">
      <c r="A158" s="682"/>
      <c r="B158" s="676" t="s">
        <v>752</v>
      </c>
      <c r="C158" s="853" t="s">
        <v>753</v>
      </c>
      <c r="D158" s="853"/>
      <c r="E158" s="853"/>
      <c r="F158" s="677" t="s">
        <v>78</v>
      </c>
      <c r="G158" s="684">
        <v>36</v>
      </c>
      <c r="H158" s="678"/>
      <c r="I158" s="684">
        <v>36</v>
      </c>
      <c r="J158" s="685"/>
      <c r="K158" s="678"/>
      <c r="L158" s="679">
        <v>4.6100000000000003</v>
      </c>
      <c r="M158" s="678"/>
      <c r="N158" s="696">
        <v>163.34</v>
      </c>
      <c r="O158" s="631"/>
      <c r="P158" s="631"/>
      <c r="Q158" s="631"/>
      <c r="R158" s="631"/>
      <c r="S158" s="631"/>
      <c r="T158" s="631"/>
      <c r="U158" s="631"/>
      <c r="V158" s="631"/>
      <c r="W158" s="631"/>
      <c r="X158" s="631"/>
      <c r="Y158" s="631"/>
      <c r="Z158" s="631"/>
      <c r="AA158" s="631"/>
      <c r="AB158" s="631"/>
      <c r="AC158" s="631"/>
      <c r="AD158" s="631"/>
      <c r="AE158" s="631"/>
      <c r="AF158" s="666"/>
      <c r="AG158" s="674"/>
      <c r="AH158" s="631"/>
      <c r="AI158" s="630" t="s">
        <v>753</v>
      </c>
      <c r="AJ158" s="631"/>
      <c r="AK158" s="674"/>
      <c r="AL158" s="674"/>
      <c r="AM158" s="631"/>
      <c r="AN158" s="674"/>
      <c r="AO158" s="625"/>
      <c r="AP158" s="625"/>
      <c r="AQ158" s="625"/>
      <c r="AR158" s="625"/>
      <c r="AS158" s="625"/>
      <c r="AT158" s="625"/>
      <c r="AU158" s="625"/>
    </row>
    <row r="159" spans="1:47" s="4" customFormat="1" ht="15" customHeight="1" x14ac:dyDescent="0.25">
      <c r="A159" s="691"/>
      <c r="B159" s="692"/>
      <c r="C159" s="847" t="s">
        <v>81</v>
      </c>
      <c r="D159" s="847"/>
      <c r="E159" s="847"/>
      <c r="F159" s="669"/>
      <c r="G159" s="670"/>
      <c r="H159" s="670"/>
      <c r="I159" s="670"/>
      <c r="J159" s="672"/>
      <c r="K159" s="670"/>
      <c r="L159" s="695">
        <v>26.9</v>
      </c>
      <c r="M159" s="688"/>
      <c r="N159" s="698">
        <v>952.83</v>
      </c>
      <c r="O159" s="631"/>
      <c r="P159" s="631"/>
      <c r="Q159" s="631"/>
      <c r="R159" s="631"/>
      <c r="S159" s="631"/>
      <c r="T159" s="631"/>
      <c r="U159" s="631"/>
      <c r="V159" s="631"/>
      <c r="W159" s="631"/>
      <c r="X159" s="631"/>
      <c r="Y159" s="631"/>
      <c r="Z159" s="631"/>
      <c r="AA159" s="631"/>
      <c r="AB159" s="631"/>
      <c r="AC159" s="631"/>
      <c r="AD159" s="631"/>
      <c r="AE159" s="631"/>
      <c r="AF159" s="666"/>
      <c r="AG159" s="674"/>
      <c r="AH159" s="631"/>
      <c r="AI159" s="631"/>
      <c r="AJ159" s="631"/>
      <c r="AK159" s="674" t="s">
        <v>81</v>
      </c>
      <c r="AL159" s="674"/>
      <c r="AM159" s="631"/>
      <c r="AN159" s="674"/>
      <c r="AO159" s="625"/>
      <c r="AP159" s="625"/>
      <c r="AQ159" s="625"/>
      <c r="AR159" s="625"/>
      <c r="AS159" s="625"/>
      <c r="AT159" s="625"/>
      <c r="AU159" s="625"/>
    </row>
    <row r="160" spans="1:47" s="4" customFormat="1" ht="0" hidden="1" customHeight="1" x14ac:dyDescent="0.25">
      <c r="A160" s="667" t="s">
        <v>165</v>
      </c>
      <c r="B160" s="668" t="s">
        <v>1623</v>
      </c>
      <c r="C160" s="847" t="s">
        <v>1624</v>
      </c>
      <c r="D160" s="847"/>
      <c r="E160" s="847"/>
      <c r="F160" s="669" t="s">
        <v>1625</v>
      </c>
      <c r="G160" s="670">
        <v>0.05</v>
      </c>
      <c r="H160" s="671">
        <v>1</v>
      </c>
      <c r="I160" s="699">
        <v>0.05</v>
      </c>
      <c r="J160" s="672"/>
      <c r="K160" s="670"/>
      <c r="L160" s="672"/>
      <c r="M160" s="670"/>
      <c r="N160" s="673"/>
      <c r="O160" s="631"/>
      <c r="P160" s="631"/>
      <c r="Q160" s="631"/>
      <c r="R160" s="631"/>
      <c r="S160" s="631"/>
      <c r="T160" s="631"/>
      <c r="U160" s="631"/>
      <c r="V160" s="631"/>
      <c r="W160" s="631"/>
      <c r="X160" s="631"/>
      <c r="Y160" s="631"/>
      <c r="Z160" s="631"/>
      <c r="AA160" s="631"/>
      <c r="AB160" s="631"/>
      <c r="AC160" s="631"/>
      <c r="AD160" s="631"/>
      <c r="AE160" s="631"/>
      <c r="AF160" s="666"/>
      <c r="AG160" s="674" t="s">
        <v>1624</v>
      </c>
      <c r="AH160" s="631"/>
      <c r="AI160" s="631"/>
      <c r="AJ160" s="631"/>
      <c r="AK160" s="674"/>
      <c r="AL160" s="674"/>
      <c r="AM160" s="631"/>
      <c r="AN160" s="674"/>
      <c r="AO160" s="625"/>
      <c r="AP160" s="625"/>
      <c r="AQ160" s="625"/>
      <c r="AR160" s="625"/>
      <c r="AS160" s="625"/>
      <c r="AT160" s="625"/>
      <c r="AU160" s="625"/>
    </row>
    <row r="161" spans="1:47" s="4" customFormat="1" ht="15" customHeight="1" x14ac:dyDescent="0.25">
      <c r="A161" s="675"/>
      <c r="B161" s="676" t="s">
        <v>60</v>
      </c>
      <c r="C161" s="853" t="s">
        <v>66</v>
      </c>
      <c r="D161" s="853"/>
      <c r="E161" s="853"/>
      <c r="F161" s="677"/>
      <c r="G161" s="678"/>
      <c r="H161" s="678"/>
      <c r="I161" s="678"/>
      <c r="J161" s="679">
        <v>165.95</v>
      </c>
      <c r="K161" s="678"/>
      <c r="L161" s="679">
        <v>8.3000000000000007</v>
      </c>
      <c r="M161" s="680">
        <v>35.42</v>
      </c>
      <c r="N161" s="696">
        <v>293.99</v>
      </c>
      <c r="O161" s="631"/>
      <c r="P161" s="631"/>
      <c r="Q161" s="631"/>
      <c r="R161" s="631"/>
      <c r="S161" s="631"/>
      <c r="T161" s="631"/>
      <c r="U161" s="631"/>
      <c r="V161" s="631"/>
      <c r="W161" s="631"/>
      <c r="X161" s="631"/>
      <c r="Y161" s="631"/>
      <c r="Z161" s="631"/>
      <c r="AA161" s="631"/>
      <c r="AB161" s="631"/>
      <c r="AC161" s="631"/>
      <c r="AD161" s="631"/>
      <c r="AE161" s="631"/>
      <c r="AF161" s="666"/>
      <c r="AG161" s="674"/>
      <c r="AH161" s="630" t="s">
        <v>66</v>
      </c>
      <c r="AI161" s="631"/>
      <c r="AJ161" s="631"/>
      <c r="AK161" s="674"/>
      <c r="AL161" s="674"/>
      <c r="AM161" s="631"/>
      <c r="AN161" s="674"/>
      <c r="AO161" s="625"/>
      <c r="AP161" s="625"/>
      <c r="AQ161" s="625"/>
      <c r="AR161" s="625"/>
      <c r="AS161" s="625"/>
      <c r="AT161" s="625"/>
      <c r="AU161" s="625"/>
    </row>
    <row r="162" spans="1:47" s="4" customFormat="1" ht="15" customHeight="1" x14ac:dyDescent="0.25">
      <c r="A162" s="682"/>
      <c r="B162" s="676"/>
      <c r="C162" s="853" t="s">
        <v>71</v>
      </c>
      <c r="D162" s="853"/>
      <c r="E162" s="853"/>
      <c r="F162" s="677" t="s">
        <v>72</v>
      </c>
      <c r="G162" s="680">
        <v>12.96</v>
      </c>
      <c r="H162" s="678"/>
      <c r="I162" s="736">
        <v>0.64800000000000002</v>
      </c>
      <c r="J162" s="685"/>
      <c r="K162" s="678"/>
      <c r="L162" s="685"/>
      <c r="M162" s="678"/>
      <c r="N162" s="686"/>
      <c r="O162" s="631"/>
      <c r="P162" s="631"/>
      <c r="Q162" s="631"/>
      <c r="R162" s="631"/>
      <c r="S162" s="631"/>
      <c r="T162" s="631"/>
      <c r="U162" s="631"/>
      <c r="V162" s="631"/>
      <c r="W162" s="631"/>
      <c r="X162" s="631"/>
      <c r="Y162" s="631"/>
      <c r="Z162" s="631"/>
      <c r="AA162" s="631"/>
      <c r="AB162" s="631"/>
      <c r="AC162" s="631"/>
      <c r="AD162" s="631"/>
      <c r="AE162" s="631"/>
      <c r="AF162" s="666"/>
      <c r="AG162" s="674"/>
      <c r="AH162" s="631"/>
      <c r="AI162" s="630" t="s">
        <v>71</v>
      </c>
      <c r="AJ162" s="631"/>
      <c r="AK162" s="674"/>
      <c r="AL162" s="674"/>
      <c r="AM162" s="631"/>
      <c r="AN162" s="674"/>
      <c r="AO162" s="625"/>
      <c r="AP162" s="625"/>
      <c r="AQ162" s="625"/>
      <c r="AR162" s="625"/>
      <c r="AS162" s="625"/>
      <c r="AT162" s="625"/>
      <c r="AU162" s="625"/>
    </row>
    <row r="163" spans="1:47" s="4" customFormat="1" ht="15" customHeight="1" x14ac:dyDescent="0.25">
      <c r="A163" s="675"/>
      <c r="B163" s="676"/>
      <c r="C163" s="854" t="s">
        <v>74</v>
      </c>
      <c r="D163" s="854"/>
      <c r="E163" s="854"/>
      <c r="F163" s="687"/>
      <c r="G163" s="688"/>
      <c r="H163" s="688"/>
      <c r="I163" s="688"/>
      <c r="J163" s="689">
        <v>165.95</v>
      </c>
      <c r="K163" s="688"/>
      <c r="L163" s="689">
        <v>8.3000000000000007</v>
      </c>
      <c r="M163" s="688"/>
      <c r="N163" s="697">
        <v>293.99</v>
      </c>
      <c r="O163" s="631"/>
      <c r="P163" s="631"/>
      <c r="Q163" s="631"/>
      <c r="R163" s="631"/>
      <c r="S163" s="631"/>
      <c r="T163" s="631"/>
      <c r="U163" s="631"/>
      <c r="V163" s="631"/>
      <c r="W163" s="631"/>
      <c r="X163" s="631"/>
      <c r="Y163" s="631"/>
      <c r="Z163" s="631"/>
      <c r="AA163" s="631"/>
      <c r="AB163" s="631"/>
      <c r="AC163" s="631"/>
      <c r="AD163" s="631"/>
      <c r="AE163" s="631"/>
      <c r="AF163" s="666"/>
      <c r="AG163" s="674"/>
      <c r="AH163" s="631"/>
      <c r="AI163" s="631"/>
      <c r="AJ163" s="630" t="s">
        <v>74</v>
      </c>
      <c r="AK163" s="674"/>
      <c r="AL163" s="674"/>
      <c r="AM163" s="631"/>
      <c r="AN163" s="674"/>
      <c r="AO163" s="625"/>
      <c r="AP163" s="625"/>
      <c r="AQ163" s="625"/>
      <c r="AR163" s="625"/>
      <c r="AS163" s="625"/>
      <c r="AT163" s="625"/>
      <c r="AU163" s="625"/>
    </row>
    <row r="164" spans="1:47" s="4" customFormat="1" ht="15" customHeight="1" x14ac:dyDescent="0.25">
      <c r="A164" s="682"/>
      <c r="B164" s="676"/>
      <c r="C164" s="853" t="s">
        <v>75</v>
      </c>
      <c r="D164" s="853"/>
      <c r="E164" s="853"/>
      <c r="F164" s="677"/>
      <c r="G164" s="678"/>
      <c r="H164" s="678"/>
      <c r="I164" s="678"/>
      <c r="J164" s="685"/>
      <c r="K164" s="678"/>
      <c r="L164" s="679">
        <v>8.3000000000000007</v>
      </c>
      <c r="M164" s="678"/>
      <c r="N164" s="696">
        <v>293.99</v>
      </c>
      <c r="O164" s="631"/>
      <c r="P164" s="631"/>
      <c r="Q164" s="631"/>
      <c r="R164" s="631"/>
      <c r="S164" s="631"/>
      <c r="T164" s="631"/>
      <c r="U164" s="631"/>
      <c r="V164" s="631"/>
      <c r="W164" s="631"/>
      <c r="X164" s="631"/>
      <c r="Y164" s="631"/>
      <c r="Z164" s="631"/>
      <c r="AA164" s="631"/>
      <c r="AB164" s="631"/>
      <c r="AC164" s="631"/>
      <c r="AD164" s="631"/>
      <c r="AE164" s="631"/>
      <c r="AF164" s="666"/>
      <c r="AG164" s="674"/>
      <c r="AH164" s="631"/>
      <c r="AI164" s="630" t="s">
        <v>75</v>
      </c>
      <c r="AJ164" s="631"/>
      <c r="AK164" s="674"/>
      <c r="AL164" s="674"/>
      <c r="AM164" s="631"/>
      <c r="AN164" s="674"/>
      <c r="AO164" s="625"/>
      <c r="AP164" s="625"/>
      <c r="AQ164" s="625"/>
      <c r="AR164" s="625"/>
      <c r="AS164" s="625"/>
      <c r="AT164" s="625"/>
      <c r="AU164" s="625"/>
    </row>
    <row r="165" spans="1:47" s="4" customFormat="1" ht="15" customHeight="1" x14ac:dyDescent="0.25">
      <c r="A165" s="682"/>
      <c r="B165" s="676" t="s">
        <v>750</v>
      </c>
      <c r="C165" s="853" t="s">
        <v>751</v>
      </c>
      <c r="D165" s="853"/>
      <c r="E165" s="853"/>
      <c r="F165" s="677" t="s">
        <v>78</v>
      </c>
      <c r="G165" s="684">
        <v>74</v>
      </c>
      <c r="H165" s="678"/>
      <c r="I165" s="684">
        <v>74</v>
      </c>
      <c r="J165" s="685"/>
      <c r="K165" s="678"/>
      <c r="L165" s="679">
        <v>6.14</v>
      </c>
      <c r="M165" s="678"/>
      <c r="N165" s="696">
        <v>217.55</v>
      </c>
      <c r="O165" s="631"/>
      <c r="P165" s="631"/>
      <c r="Q165" s="631"/>
      <c r="R165" s="631"/>
      <c r="S165" s="631"/>
      <c r="T165" s="631"/>
      <c r="U165" s="631"/>
      <c r="V165" s="631"/>
      <c r="W165" s="631"/>
      <c r="X165" s="631"/>
      <c r="Y165" s="631"/>
      <c r="Z165" s="631"/>
      <c r="AA165" s="631"/>
      <c r="AB165" s="631"/>
      <c r="AC165" s="631"/>
      <c r="AD165" s="631"/>
      <c r="AE165" s="631"/>
      <c r="AF165" s="666"/>
      <c r="AG165" s="674"/>
      <c r="AH165" s="631"/>
      <c r="AI165" s="630" t="s">
        <v>751</v>
      </c>
      <c r="AJ165" s="631"/>
      <c r="AK165" s="674"/>
      <c r="AL165" s="674"/>
      <c r="AM165" s="631"/>
      <c r="AN165" s="674"/>
      <c r="AO165" s="625"/>
      <c r="AP165" s="625"/>
      <c r="AQ165" s="625"/>
      <c r="AR165" s="625"/>
      <c r="AS165" s="625"/>
      <c r="AT165" s="625"/>
      <c r="AU165" s="625"/>
    </row>
    <row r="166" spans="1:47" s="4" customFormat="1" ht="15" customHeight="1" x14ac:dyDescent="0.25">
      <c r="A166" s="682"/>
      <c r="B166" s="676" t="s">
        <v>752</v>
      </c>
      <c r="C166" s="853" t="s">
        <v>753</v>
      </c>
      <c r="D166" s="853"/>
      <c r="E166" s="853"/>
      <c r="F166" s="677" t="s">
        <v>78</v>
      </c>
      <c r="G166" s="684">
        <v>36</v>
      </c>
      <c r="H166" s="678"/>
      <c r="I166" s="684">
        <v>36</v>
      </c>
      <c r="J166" s="685"/>
      <c r="K166" s="678"/>
      <c r="L166" s="679">
        <v>2.99</v>
      </c>
      <c r="M166" s="678"/>
      <c r="N166" s="696">
        <v>105.84</v>
      </c>
      <c r="O166" s="631"/>
      <c r="P166" s="631"/>
      <c r="Q166" s="631"/>
      <c r="R166" s="631"/>
      <c r="S166" s="631"/>
      <c r="T166" s="631"/>
      <c r="U166" s="631"/>
      <c r="V166" s="631"/>
      <c r="W166" s="631"/>
      <c r="X166" s="631"/>
      <c r="Y166" s="631"/>
      <c r="Z166" s="631"/>
      <c r="AA166" s="631"/>
      <c r="AB166" s="631"/>
      <c r="AC166" s="631"/>
      <c r="AD166" s="631"/>
      <c r="AE166" s="631"/>
      <c r="AF166" s="666"/>
      <c r="AG166" s="674"/>
      <c r="AH166" s="631"/>
      <c r="AI166" s="630" t="s">
        <v>753</v>
      </c>
      <c r="AJ166" s="631"/>
      <c r="AK166" s="674"/>
      <c r="AL166" s="674"/>
      <c r="AM166" s="631"/>
      <c r="AN166" s="674"/>
      <c r="AO166" s="625"/>
      <c r="AP166" s="625"/>
      <c r="AQ166" s="625"/>
      <c r="AR166" s="625"/>
      <c r="AS166" s="625"/>
      <c r="AT166" s="625"/>
      <c r="AU166" s="625"/>
    </row>
    <row r="167" spans="1:47" s="4" customFormat="1" ht="15" customHeight="1" x14ac:dyDescent="0.25">
      <c r="A167" s="691"/>
      <c r="B167" s="692"/>
      <c r="C167" s="847" t="s">
        <v>81</v>
      </c>
      <c r="D167" s="847"/>
      <c r="E167" s="847"/>
      <c r="F167" s="669"/>
      <c r="G167" s="670"/>
      <c r="H167" s="670"/>
      <c r="I167" s="670"/>
      <c r="J167" s="672"/>
      <c r="K167" s="670"/>
      <c r="L167" s="695">
        <v>17.43</v>
      </c>
      <c r="M167" s="688"/>
      <c r="N167" s="698">
        <v>617.38</v>
      </c>
      <c r="O167" s="631"/>
      <c r="P167" s="631"/>
      <c r="Q167" s="631"/>
      <c r="R167" s="631"/>
      <c r="S167" s="631"/>
      <c r="T167" s="631"/>
      <c r="U167" s="631"/>
      <c r="V167" s="631"/>
      <c r="W167" s="631"/>
      <c r="X167" s="631"/>
      <c r="Y167" s="631"/>
      <c r="Z167" s="631"/>
      <c r="AA167" s="631"/>
      <c r="AB167" s="631"/>
      <c r="AC167" s="631"/>
      <c r="AD167" s="631"/>
      <c r="AE167" s="631"/>
      <c r="AF167" s="666"/>
      <c r="AG167" s="674"/>
      <c r="AH167" s="631"/>
      <c r="AI167" s="631"/>
      <c r="AJ167" s="631"/>
      <c r="AK167" s="674" t="s">
        <v>81</v>
      </c>
      <c r="AL167" s="674"/>
      <c r="AM167" s="631"/>
      <c r="AN167" s="674"/>
      <c r="AO167" s="625"/>
      <c r="AP167" s="625"/>
      <c r="AQ167" s="625"/>
      <c r="AR167" s="625"/>
      <c r="AS167" s="625"/>
      <c r="AT167" s="625"/>
      <c r="AU167" s="625"/>
    </row>
    <row r="168" spans="1:47" s="4" customFormat="1" ht="15" customHeight="1" x14ac:dyDescent="0.25">
      <c r="A168" s="667" t="s">
        <v>168</v>
      </c>
      <c r="B168" s="668" t="s">
        <v>1630</v>
      </c>
      <c r="C168" s="847" t="s">
        <v>1631</v>
      </c>
      <c r="D168" s="847"/>
      <c r="E168" s="847"/>
      <c r="F168" s="669" t="s">
        <v>174</v>
      </c>
      <c r="G168" s="670">
        <v>5</v>
      </c>
      <c r="H168" s="671">
        <v>1</v>
      </c>
      <c r="I168" s="671">
        <v>5</v>
      </c>
      <c r="J168" s="672"/>
      <c r="K168" s="670"/>
      <c r="L168" s="672"/>
      <c r="M168" s="670"/>
      <c r="N168" s="673"/>
      <c r="O168" s="631"/>
      <c r="P168" s="631"/>
      <c r="Q168" s="631"/>
      <c r="R168" s="631"/>
      <c r="S168" s="631"/>
      <c r="T168" s="631"/>
      <c r="U168" s="631"/>
      <c r="V168" s="631"/>
      <c r="W168" s="631"/>
      <c r="X168" s="631"/>
      <c r="Y168" s="631"/>
      <c r="Z168" s="631"/>
      <c r="AA168" s="631"/>
      <c r="AB168" s="631"/>
      <c r="AC168" s="631"/>
      <c r="AD168" s="631"/>
      <c r="AE168" s="631"/>
      <c r="AF168" s="666"/>
      <c r="AG168" s="674" t="s">
        <v>1631</v>
      </c>
      <c r="AH168" s="631"/>
      <c r="AI168" s="631"/>
      <c r="AJ168" s="631"/>
      <c r="AK168" s="674"/>
      <c r="AL168" s="674"/>
      <c r="AM168" s="631"/>
      <c r="AN168" s="674"/>
      <c r="AO168" s="625"/>
      <c r="AP168" s="625"/>
      <c r="AQ168" s="625"/>
      <c r="AR168" s="625"/>
      <c r="AS168" s="625"/>
      <c r="AT168" s="625"/>
      <c r="AU168" s="625"/>
    </row>
    <row r="169" spans="1:47" s="4" customFormat="1" ht="15" customHeight="1" x14ac:dyDescent="0.25">
      <c r="A169" s="675"/>
      <c r="B169" s="676" t="s">
        <v>60</v>
      </c>
      <c r="C169" s="853" t="s">
        <v>66</v>
      </c>
      <c r="D169" s="853"/>
      <c r="E169" s="853"/>
      <c r="F169" s="677"/>
      <c r="G169" s="678"/>
      <c r="H169" s="678"/>
      <c r="I169" s="678"/>
      <c r="J169" s="679">
        <v>4.0999999999999996</v>
      </c>
      <c r="K169" s="678"/>
      <c r="L169" s="679">
        <v>20.5</v>
      </c>
      <c r="M169" s="680">
        <v>35.42</v>
      </c>
      <c r="N169" s="696">
        <v>726.11</v>
      </c>
      <c r="O169" s="631"/>
      <c r="P169" s="631"/>
      <c r="Q169" s="631"/>
      <c r="R169" s="631"/>
      <c r="S169" s="631"/>
      <c r="T169" s="631"/>
      <c r="U169" s="631"/>
      <c r="V169" s="631"/>
      <c r="W169" s="631"/>
      <c r="X169" s="631"/>
      <c r="Y169" s="631"/>
      <c r="Z169" s="631"/>
      <c r="AA169" s="631"/>
      <c r="AB169" s="631"/>
      <c r="AC169" s="631"/>
      <c r="AD169" s="631"/>
      <c r="AE169" s="631"/>
      <c r="AF169" s="666"/>
      <c r="AG169" s="674"/>
      <c r="AH169" s="630" t="s">
        <v>66</v>
      </c>
      <c r="AI169" s="631"/>
      <c r="AJ169" s="631"/>
      <c r="AK169" s="674"/>
      <c r="AL169" s="674"/>
      <c r="AM169" s="631"/>
      <c r="AN169" s="674"/>
      <c r="AO169" s="625"/>
      <c r="AP169" s="625"/>
      <c r="AQ169" s="625"/>
      <c r="AR169" s="625"/>
      <c r="AS169" s="625"/>
      <c r="AT169" s="625"/>
      <c r="AU169" s="625"/>
    </row>
    <row r="170" spans="1:47" s="4" customFormat="1" ht="15" customHeight="1" x14ac:dyDescent="0.25">
      <c r="A170" s="682"/>
      <c r="B170" s="676"/>
      <c r="C170" s="853" t="s">
        <v>71</v>
      </c>
      <c r="D170" s="853"/>
      <c r="E170" s="853"/>
      <c r="F170" s="677" t="s">
        <v>72</v>
      </c>
      <c r="G170" s="680">
        <v>0.32</v>
      </c>
      <c r="H170" s="678"/>
      <c r="I170" s="683">
        <v>1.6</v>
      </c>
      <c r="J170" s="685"/>
      <c r="K170" s="678"/>
      <c r="L170" s="685"/>
      <c r="M170" s="678"/>
      <c r="N170" s="686"/>
      <c r="O170" s="631"/>
      <c r="P170" s="631"/>
      <c r="Q170" s="631"/>
      <c r="R170" s="631"/>
      <c r="S170" s="631"/>
      <c r="T170" s="631"/>
      <c r="U170" s="631"/>
      <c r="V170" s="631"/>
      <c r="W170" s="631"/>
      <c r="X170" s="631"/>
      <c r="Y170" s="631"/>
      <c r="Z170" s="631"/>
      <c r="AA170" s="631"/>
      <c r="AB170" s="631"/>
      <c r="AC170" s="631"/>
      <c r="AD170" s="631"/>
      <c r="AE170" s="631"/>
      <c r="AF170" s="666"/>
      <c r="AG170" s="674"/>
      <c r="AH170" s="631"/>
      <c r="AI170" s="630" t="s">
        <v>71</v>
      </c>
      <c r="AJ170" s="631"/>
      <c r="AK170" s="674"/>
      <c r="AL170" s="674"/>
      <c r="AM170" s="631"/>
      <c r="AN170" s="674"/>
      <c r="AO170" s="625"/>
      <c r="AP170" s="625"/>
      <c r="AQ170" s="625"/>
      <c r="AR170" s="625"/>
      <c r="AS170" s="625"/>
      <c r="AT170" s="625"/>
      <c r="AU170" s="625"/>
    </row>
    <row r="171" spans="1:47" s="4" customFormat="1" ht="15" customHeight="1" x14ac:dyDescent="0.25">
      <c r="A171" s="675"/>
      <c r="B171" s="676"/>
      <c r="C171" s="854" t="s">
        <v>74</v>
      </c>
      <c r="D171" s="854"/>
      <c r="E171" s="854"/>
      <c r="F171" s="687"/>
      <c r="G171" s="688"/>
      <c r="H171" s="688"/>
      <c r="I171" s="688"/>
      <c r="J171" s="689">
        <v>4.0999999999999996</v>
      </c>
      <c r="K171" s="688"/>
      <c r="L171" s="689">
        <v>20.5</v>
      </c>
      <c r="M171" s="688"/>
      <c r="N171" s="697">
        <v>726.11</v>
      </c>
      <c r="O171" s="631"/>
      <c r="P171" s="631"/>
      <c r="Q171" s="631"/>
      <c r="R171" s="631"/>
      <c r="S171" s="631"/>
      <c r="T171" s="631"/>
      <c r="U171" s="631"/>
      <c r="V171" s="631"/>
      <c r="W171" s="631"/>
      <c r="X171" s="631"/>
      <c r="Y171" s="631"/>
      <c r="Z171" s="631"/>
      <c r="AA171" s="631"/>
      <c r="AB171" s="631"/>
      <c r="AC171" s="631"/>
      <c r="AD171" s="631"/>
      <c r="AE171" s="631"/>
      <c r="AF171" s="666"/>
      <c r="AG171" s="674"/>
      <c r="AH171" s="631"/>
      <c r="AI171" s="631"/>
      <c r="AJ171" s="630" t="s">
        <v>74</v>
      </c>
      <c r="AK171" s="674"/>
      <c r="AL171" s="674"/>
      <c r="AM171" s="631"/>
      <c r="AN171" s="674"/>
      <c r="AO171" s="625"/>
      <c r="AP171" s="625"/>
      <c r="AQ171" s="625"/>
      <c r="AR171" s="625"/>
      <c r="AS171" s="625"/>
      <c r="AT171" s="625"/>
      <c r="AU171" s="625"/>
    </row>
    <row r="172" spans="1:47" s="4" customFormat="1" ht="15" customHeight="1" x14ac:dyDescent="0.25">
      <c r="A172" s="682"/>
      <c r="B172" s="676"/>
      <c r="C172" s="853" t="s">
        <v>75</v>
      </c>
      <c r="D172" s="853"/>
      <c r="E172" s="853"/>
      <c r="F172" s="677"/>
      <c r="G172" s="678"/>
      <c r="H172" s="678"/>
      <c r="I172" s="678"/>
      <c r="J172" s="685"/>
      <c r="K172" s="678"/>
      <c r="L172" s="679">
        <v>20.5</v>
      </c>
      <c r="M172" s="678"/>
      <c r="N172" s="696">
        <v>726.11</v>
      </c>
      <c r="O172" s="631"/>
      <c r="P172" s="631"/>
      <c r="Q172" s="631"/>
      <c r="R172" s="631"/>
      <c r="S172" s="631"/>
      <c r="T172" s="631"/>
      <c r="U172" s="631"/>
      <c r="V172" s="631"/>
      <c r="W172" s="631"/>
      <c r="X172" s="631"/>
      <c r="Y172" s="631"/>
      <c r="Z172" s="631"/>
      <c r="AA172" s="631"/>
      <c r="AB172" s="631"/>
      <c r="AC172" s="631"/>
      <c r="AD172" s="631"/>
      <c r="AE172" s="631"/>
      <c r="AF172" s="666"/>
      <c r="AG172" s="674"/>
      <c r="AH172" s="631"/>
      <c r="AI172" s="630" t="s">
        <v>75</v>
      </c>
      <c r="AJ172" s="631"/>
      <c r="AK172" s="674"/>
      <c r="AL172" s="674"/>
      <c r="AM172" s="631"/>
      <c r="AN172" s="674"/>
      <c r="AO172" s="625"/>
      <c r="AP172" s="625"/>
      <c r="AQ172" s="625"/>
      <c r="AR172" s="625"/>
      <c r="AS172" s="625"/>
      <c r="AT172" s="625"/>
      <c r="AU172" s="625"/>
    </row>
    <row r="173" spans="1:47" s="4" customFormat="1" ht="15" customHeight="1" x14ac:dyDescent="0.25">
      <c r="A173" s="682"/>
      <c r="B173" s="676" t="s">
        <v>750</v>
      </c>
      <c r="C173" s="853" t="s">
        <v>751</v>
      </c>
      <c r="D173" s="853"/>
      <c r="E173" s="853"/>
      <c r="F173" s="677" t="s">
        <v>78</v>
      </c>
      <c r="G173" s="684">
        <v>74</v>
      </c>
      <c r="H173" s="678"/>
      <c r="I173" s="684">
        <v>74</v>
      </c>
      <c r="J173" s="685"/>
      <c r="K173" s="678"/>
      <c r="L173" s="679">
        <v>15.17</v>
      </c>
      <c r="M173" s="678"/>
      <c r="N173" s="696">
        <v>537.32000000000005</v>
      </c>
      <c r="O173" s="631"/>
      <c r="P173" s="631"/>
      <c r="Q173" s="631"/>
      <c r="R173" s="631"/>
      <c r="S173" s="631"/>
      <c r="T173" s="631"/>
      <c r="U173" s="631"/>
      <c r="V173" s="631"/>
      <c r="W173" s="631"/>
      <c r="X173" s="631"/>
      <c r="Y173" s="631"/>
      <c r="Z173" s="631"/>
      <c r="AA173" s="631"/>
      <c r="AB173" s="631"/>
      <c r="AC173" s="631"/>
      <c r="AD173" s="631"/>
      <c r="AE173" s="631"/>
      <c r="AF173" s="666"/>
      <c r="AG173" s="674"/>
      <c r="AH173" s="631"/>
      <c r="AI173" s="630" t="s">
        <v>751</v>
      </c>
      <c r="AJ173" s="631"/>
      <c r="AK173" s="674"/>
      <c r="AL173" s="674"/>
      <c r="AM173" s="631"/>
      <c r="AN173" s="674"/>
      <c r="AO173" s="625"/>
      <c r="AP173" s="625"/>
      <c r="AQ173" s="625"/>
      <c r="AR173" s="625"/>
      <c r="AS173" s="625"/>
      <c r="AT173" s="625"/>
      <c r="AU173" s="625"/>
    </row>
    <row r="174" spans="1:47" s="4" customFormat="1" ht="15" customHeight="1" x14ac:dyDescent="0.25">
      <c r="A174" s="682"/>
      <c r="B174" s="676" t="s">
        <v>752</v>
      </c>
      <c r="C174" s="853" t="s">
        <v>753</v>
      </c>
      <c r="D174" s="853"/>
      <c r="E174" s="853"/>
      <c r="F174" s="677" t="s">
        <v>78</v>
      </c>
      <c r="G174" s="684">
        <v>36</v>
      </c>
      <c r="H174" s="678"/>
      <c r="I174" s="684">
        <v>36</v>
      </c>
      <c r="J174" s="685"/>
      <c r="K174" s="678"/>
      <c r="L174" s="679">
        <v>7.38</v>
      </c>
      <c r="M174" s="678"/>
      <c r="N174" s="696">
        <v>261.39999999999998</v>
      </c>
      <c r="O174" s="631"/>
      <c r="P174" s="631"/>
      <c r="Q174" s="631"/>
      <c r="R174" s="631"/>
      <c r="S174" s="631"/>
      <c r="T174" s="631"/>
      <c r="U174" s="631"/>
      <c r="V174" s="631"/>
      <c r="W174" s="631"/>
      <c r="X174" s="631"/>
      <c r="Y174" s="631"/>
      <c r="Z174" s="631"/>
      <c r="AA174" s="631"/>
      <c r="AB174" s="631"/>
      <c r="AC174" s="631"/>
      <c r="AD174" s="631"/>
      <c r="AE174" s="631"/>
      <c r="AF174" s="666"/>
      <c r="AG174" s="674"/>
      <c r="AH174" s="631"/>
      <c r="AI174" s="630" t="s">
        <v>753</v>
      </c>
      <c r="AJ174" s="631"/>
      <c r="AK174" s="674"/>
      <c r="AL174" s="674"/>
      <c r="AM174" s="631"/>
      <c r="AN174" s="674"/>
      <c r="AO174" s="625"/>
      <c r="AP174" s="625"/>
      <c r="AQ174" s="625"/>
      <c r="AR174" s="625"/>
      <c r="AS174" s="625"/>
      <c r="AT174" s="625"/>
      <c r="AU174" s="625"/>
    </row>
    <row r="175" spans="1:47" s="4" customFormat="1" ht="15" customHeight="1" x14ac:dyDescent="0.25">
      <c r="A175" s="691"/>
      <c r="B175" s="692"/>
      <c r="C175" s="847" t="s">
        <v>81</v>
      </c>
      <c r="D175" s="847"/>
      <c r="E175" s="847"/>
      <c r="F175" s="669"/>
      <c r="G175" s="670"/>
      <c r="H175" s="670"/>
      <c r="I175" s="670"/>
      <c r="J175" s="672"/>
      <c r="K175" s="670"/>
      <c r="L175" s="695">
        <v>43.05</v>
      </c>
      <c r="M175" s="688"/>
      <c r="N175" s="694">
        <v>1524.83</v>
      </c>
      <c r="O175" s="631"/>
      <c r="P175" s="631"/>
      <c r="Q175" s="631"/>
      <c r="R175" s="631"/>
      <c r="S175" s="631"/>
      <c r="T175" s="631"/>
      <c r="U175" s="631"/>
      <c r="V175" s="631"/>
      <c r="W175" s="631"/>
      <c r="X175" s="631"/>
      <c r="Y175" s="631"/>
      <c r="Z175" s="631"/>
      <c r="AA175" s="631"/>
      <c r="AB175" s="631"/>
      <c r="AC175" s="631"/>
      <c r="AD175" s="631"/>
      <c r="AE175" s="631"/>
      <c r="AF175" s="666"/>
      <c r="AG175" s="674"/>
      <c r="AH175" s="631"/>
      <c r="AI175" s="631"/>
      <c r="AJ175" s="631"/>
      <c r="AK175" s="674" t="s">
        <v>81</v>
      </c>
      <c r="AL175" s="674"/>
      <c r="AM175" s="631"/>
      <c r="AN175" s="674"/>
      <c r="AO175" s="625"/>
      <c r="AP175" s="625"/>
      <c r="AQ175" s="625"/>
      <c r="AR175" s="625"/>
      <c r="AS175" s="625"/>
      <c r="AT175" s="625"/>
      <c r="AU175" s="625"/>
    </row>
    <row r="176" spans="1:47" s="4" customFormat="1" ht="23.25" customHeight="1" x14ac:dyDescent="0.25">
      <c r="A176" s="667" t="s">
        <v>171</v>
      </c>
      <c r="B176" s="668" t="s">
        <v>1761</v>
      </c>
      <c r="C176" s="847" t="s">
        <v>1762</v>
      </c>
      <c r="D176" s="847"/>
      <c r="E176" s="847"/>
      <c r="F176" s="669" t="s">
        <v>1763</v>
      </c>
      <c r="G176" s="670">
        <v>23</v>
      </c>
      <c r="H176" s="671">
        <v>1</v>
      </c>
      <c r="I176" s="671">
        <v>23</v>
      </c>
      <c r="J176" s="672"/>
      <c r="K176" s="670"/>
      <c r="L176" s="672"/>
      <c r="M176" s="670"/>
      <c r="N176" s="673"/>
      <c r="O176" s="631"/>
      <c r="P176" s="631"/>
      <c r="Q176" s="631"/>
      <c r="R176" s="631"/>
      <c r="S176" s="631"/>
      <c r="T176" s="631"/>
      <c r="U176" s="631"/>
      <c r="V176" s="631"/>
      <c r="W176" s="631"/>
      <c r="X176" s="631"/>
      <c r="Y176" s="631"/>
      <c r="Z176" s="631"/>
      <c r="AA176" s="631"/>
      <c r="AB176" s="631"/>
      <c r="AC176" s="631"/>
      <c r="AD176" s="631"/>
      <c r="AE176" s="631"/>
      <c r="AF176" s="666"/>
      <c r="AG176" s="674" t="s">
        <v>1762</v>
      </c>
      <c r="AH176" s="631"/>
      <c r="AI176" s="631"/>
      <c r="AJ176" s="631"/>
      <c r="AK176" s="674"/>
      <c r="AL176" s="674"/>
      <c r="AM176" s="631"/>
      <c r="AN176" s="674"/>
      <c r="AO176" s="625"/>
      <c r="AP176" s="625"/>
      <c r="AQ176" s="625"/>
      <c r="AR176" s="625"/>
      <c r="AS176" s="625"/>
      <c r="AT176" s="625"/>
      <c r="AU176" s="625"/>
    </row>
    <row r="177" spans="1:47" s="4" customFormat="1" ht="15" x14ac:dyDescent="0.25">
      <c r="A177" s="675"/>
      <c r="B177" s="676" t="s">
        <v>60</v>
      </c>
      <c r="C177" s="853" t="s">
        <v>66</v>
      </c>
      <c r="D177" s="853"/>
      <c r="E177" s="853"/>
      <c r="F177" s="677"/>
      <c r="G177" s="678"/>
      <c r="H177" s="678"/>
      <c r="I177" s="678"/>
      <c r="J177" s="679">
        <v>19.52</v>
      </c>
      <c r="K177" s="678"/>
      <c r="L177" s="679">
        <v>448.96</v>
      </c>
      <c r="M177" s="680">
        <v>35.42</v>
      </c>
      <c r="N177" s="681">
        <v>15902.16</v>
      </c>
      <c r="O177" s="631"/>
      <c r="P177" s="631"/>
      <c r="Q177" s="631"/>
      <c r="R177" s="631"/>
      <c r="S177" s="631"/>
      <c r="T177" s="631"/>
      <c r="U177" s="631"/>
      <c r="V177" s="631"/>
      <c r="W177" s="631"/>
      <c r="X177" s="631"/>
      <c r="Y177" s="631"/>
      <c r="Z177" s="631"/>
      <c r="AA177" s="631"/>
      <c r="AB177" s="631"/>
      <c r="AC177" s="631"/>
      <c r="AD177" s="631"/>
      <c r="AE177" s="631"/>
      <c r="AF177" s="666"/>
      <c r="AG177" s="674"/>
      <c r="AH177" s="630" t="s">
        <v>66</v>
      </c>
      <c r="AI177" s="631"/>
      <c r="AJ177" s="631"/>
      <c r="AK177" s="674"/>
      <c r="AL177" s="674"/>
      <c r="AM177" s="631"/>
      <c r="AN177" s="674"/>
      <c r="AO177" s="625"/>
      <c r="AP177" s="625"/>
      <c r="AQ177" s="625"/>
      <c r="AR177" s="625"/>
      <c r="AS177" s="625"/>
      <c r="AT177" s="625"/>
      <c r="AU177" s="625"/>
    </row>
    <row r="178" spans="1:47" s="4" customFormat="1" ht="15" x14ac:dyDescent="0.25">
      <c r="A178" s="682"/>
      <c r="B178" s="676"/>
      <c r="C178" s="853" t="s">
        <v>71</v>
      </c>
      <c r="D178" s="853"/>
      <c r="E178" s="853"/>
      <c r="F178" s="677" t="s">
        <v>72</v>
      </c>
      <c r="G178" s="680">
        <v>1.62</v>
      </c>
      <c r="H178" s="678"/>
      <c r="I178" s="680">
        <v>37.26</v>
      </c>
      <c r="J178" s="685"/>
      <c r="K178" s="678"/>
      <c r="L178" s="685"/>
      <c r="M178" s="678"/>
      <c r="N178" s="686"/>
      <c r="O178" s="631"/>
      <c r="P178" s="631"/>
      <c r="Q178" s="631"/>
      <c r="R178" s="631"/>
      <c r="S178" s="631"/>
      <c r="T178" s="631"/>
      <c r="U178" s="631"/>
      <c r="V178" s="631"/>
      <c r="W178" s="631"/>
      <c r="X178" s="631"/>
      <c r="Y178" s="631"/>
      <c r="Z178" s="631"/>
      <c r="AA178" s="631"/>
      <c r="AB178" s="631"/>
      <c r="AC178" s="631"/>
      <c r="AD178" s="631"/>
      <c r="AE178" s="631"/>
      <c r="AF178" s="666"/>
      <c r="AG178" s="674"/>
      <c r="AH178" s="631"/>
      <c r="AI178" s="630" t="s">
        <v>71</v>
      </c>
      <c r="AJ178" s="631"/>
      <c r="AK178" s="674"/>
      <c r="AL178" s="674"/>
      <c r="AM178" s="631"/>
      <c r="AN178" s="674"/>
      <c r="AO178" s="625"/>
      <c r="AP178" s="625"/>
      <c r="AQ178" s="625"/>
      <c r="AR178" s="625"/>
      <c r="AS178" s="625"/>
      <c r="AT178" s="625"/>
      <c r="AU178" s="625"/>
    </row>
    <row r="179" spans="1:47" s="4" customFormat="1" ht="15" customHeight="1" x14ac:dyDescent="0.25">
      <c r="A179" s="675"/>
      <c r="B179" s="676"/>
      <c r="C179" s="854" t="s">
        <v>74</v>
      </c>
      <c r="D179" s="854"/>
      <c r="E179" s="854"/>
      <c r="F179" s="687"/>
      <c r="G179" s="688"/>
      <c r="H179" s="688"/>
      <c r="I179" s="688"/>
      <c r="J179" s="689">
        <v>19.52</v>
      </c>
      <c r="K179" s="688"/>
      <c r="L179" s="689">
        <v>448.96</v>
      </c>
      <c r="M179" s="688"/>
      <c r="N179" s="690">
        <v>15902.16</v>
      </c>
      <c r="O179" s="631"/>
      <c r="P179" s="631"/>
      <c r="Q179" s="631"/>
      <c r="R179" s="631"/>
      <c r="S179" s="631"/>
      <c r="T179" s="631"/>
      <c r="U179" s="631"/>
      <c r="V179" s="631"/>
      <c r="W179" s="631"/>
      <c r="X179" s="631"/>
      <c r="Y179" s="631"/>
      <c r="Z179" s="631"/>
      <c r="AA179" s="631"/>
      <c r="AB179" s="631"/>
      <c r="AC179" s="631"/>
      <c r="AD179" s="631"/>
      <c r="AE179" s="631"/>
      <c r="AF179" s="666"/>
      <c r="AG179" s="674"/>
      <c r="AH179" s="631"/>
      <c r="AI179" s="631"/>
      <c r="AJ179" s="630" t="s">
        <v>74</v>
      </c>
      <c r="AK179" s="674"/>
      <c r="AL179" s="674"/>
      <c r="AM179" s="631"/>
      <c r="AN179" s="674"/>
      <c r="AO179" s="625"/>
      <c r="AP179" s="625"/>
      <c r="AQ179" s="625"/>
      <c r="AR179" s="625"/>
      <c r="AS179" s="625"/>
      <c r="AT179" s="625"/>
      <c r="AU179" s="625"/>
    </row>
    <row r="180" spans="1:47" s="4" customFormat="1" ht="15" x14ac:dyDescent="0.25">
      <c r="A180" s="682"/>
      <c r="B180" s="676"/>
      <c r="C180" s="853" t="s">
        <v>75</v>
      </c>
      <c r="D180" s="853"/>
      <c r="E180" s="853"/>
      <c r="F180" s="677"/>
      <c r="G180" s="678"/>
      <c r="H180" s="678"/>
      <c r="I180" s="678"/>
      <c r="J180" s="685"/>
      <c r="K180" s="678"/>
      <c r="L180" s="679">
        <v>448.96</v>
      </c>
      <c r="M180" s="678"/>
      <c r="N180" s="681">
        <v>15902.16</v>
      </c>
      <c r="O180" s="631"/>
      <c r="P180" s="631"/>
      <c r="Q180" s="631"/>
      <c r="R180" s="631"/>
      <c r="S180" s="631"/>
      <c r="T180" s="631"/>
      <c r="U180" s="631"/>
      <c r="V180" s="631"/>
      <c r="W180" s="631"/>
      <c r="X180" s="631"/>
      <c r="Y180" s="631"/>
      <c r="Z180" s="631"/>
      <c r="AA180" s="631"/>
      <c r="AB180" s="631"/>
      <c r="AC180" s="631"/>
      <c r="AD180" s="631"/>
      <c r="AE180" s="631"/>
      <c r="AF180" s="666"/>
      <c r="AG180" s="674"/>
      <c r="AH180" s="631"/>
      <c r="AI180" s="630" t="s">
        <v>75</v>
      </c>
      <c r="AJ180" s="631"/>
      <c r="AK180" s="674"/>
      <c r="AL180" s="674"/>
      <c r="AM180" s="631"/>
      <c r="AN180" s="674"/>
      <c r="AO180" s="625"/>
      <c r="AP180" s="625"/>
      <c r="AQ180" s="625"/>
      <c r="AR180" s="625"/>
      <c r="AS180" s="625"/>
      <c r="AT180" s="625"/>
      <c r="AU180" s="625"/>
    </row>
    <row r="181" spans="1:47" s="4" customFormat="1" ht="23.25" customHeight="1" x14ac:dyDescent="0.25">
      <c r="A181" s="682"/>
      <c r="B181" s="676" t="s">
        <v>750</v>
      </c>
      <c r="C181" s="853" t="s">
        <v>751</v>
      </c>
      <c r="D181" s="853"/>
      <c r="E181" s="853"/>
      <c r="F181" s="677" t="s">
        <v>78</v>
      </c>
      <c r="G181" s="684">
        <v>74</v>
      </c>
      <c r="H181" s="678"/>
      <c r="I181" s="684">
        <v>74</v>
      </c>
      <c r="J181" s="685"/>
      <c r="K181" s="678"/>
      <c r="L181" s="679">
        <v>332.23</v>
      </c>
      <c r="M181" s="678"/>
      <c r="N181" s="681">
        <v>11767.6</v>
      </c>
      <c r="O181" s="631"/>
      <c r="P181" s="631"/>
      <c r="Q181" s="631"/>
      <c r="R181" s="631"/>
      <c r="S181" s="631"/>
      <c r="T181" s="631"/>
      <c r="U181" s="631"/>
      <c r="V181" s="631"/>
      <c r="W181" s="631"/>
      <c r="X181" s="631"/>
      <c r="Y181" s="631"/>
      <c r="Z181" s="631"/>
      <c r="AA181" s="631"/>
      <c r="AB181" s="631"/>
      <c r="AC181" s="631"/>
      <c r="AD181" s="631"/>
      <c r="AE181" s="631"/>
      <c r="AF181" s="666"/>
      <c r="AG181" s="674"/>
      <c r="AH181" s="631"/>
      <c r="AI181" s="630" t="s">
        <v>751</v>
      </c>
      <c r="AJ181" s="631"/>
      <c r="AK181" s="674"/>
      <c r="AL181" s="674"/>
      <c r="AM181" s="631"/>
      <c r="AN181" s="674"/>
      <c r="AO181" s="625"/>
      <c r="AP181" s="625"/>
      <c r="AQ181" s="625"/>
      <c r="AR181" s="625"/>
      <c r="AS181" s="625"/>
      <c r="AT181" s="625"/>
      <c r="AU181" s="625"/>
    </row>
    <row r="182" spans="1:47" s="4" customFormat="1" ht="23.25" customHeight="1" x14ac:dyDescent="0.25">
      <c r="A182" s="682"/>
      <c r="B182" s="676" t="s">
        <v>752</v>
      </c>
      <c r="C182" s="853" t="s">
        <v>753</v>
      </c>
      <c r="D182" s="853"/>
      <c r="E182" s="853"/>
      <c r="F182" s="677" t="s">
        <v>78</v>
      </c>
      <c r="G182" s="684">
        <v>36</v>
      </c>
      <c r="H182" s="678"/>
      <c r="I182" s="684">
        <v>36</v>
      </c>
      <c r="J182" s="685"/>
      <c r="K182" s="678"/>
      <c r="L182" s="679">
        <v>161.63</v>
      </c>
      <c r="M182" s="678"/>
      <c r="N182" s="681">
        <v>5724.78</v>
      </c>
      <c r="O182" s="631"/>
      <c r="P182" s="631"/>
      <c r="Q182" s="631"/>
      <c r="R182" s="631"/>
      <c r="S182" s="631"/>
      <c r="T182" s="631"/>
      <c r="U182" s="631"/>
      <c r="V182" s="631"/>
      <c r="W182" s="631"/>
      <c r="X182" s="631"/>
      <c r="Y182" s="631"/>
      <c r="Z182" s="631"/>
      <c r="AA182" s="631"/>
      <c r="AB182" s="631"/>
      <c r="AC182" s="631"/>
      <c r="AD182" s="631"/>
      <c r="AE182" s="631"/>
      <c r="AF182" s="666"/>
      <c r="AG182" s="674"/>
      <c r="AH182" s="631"/>
      <c r="AI182" s="630" t="s">
        <v>753</v>
      </c>
      <c r="AJ182" s="631"/>
      <c r="AK182" s="674"/>
      <c r="AL182" s="674"/>
      <c r="AM182" s="631"/>
      <c r="AN182" s="674"/>
      <c r="AO182" s="625"/>
      <c r="AP182" s="625"/>
      <c r="AQ182" s="625"/>
      <c r="AR182" s="625"/>
      <c r="AS182" s="625"/>
      <c r="AT182" s="625"/>
      <c r="AU182" s="625"/>
    </row>
    <row r="183" spans="1:47" s="4" customFormat="1" ht="15" customHeight="1" x14ac:dyDescent="0.25">
      <c r="A183" s="691"/>
      <c r="B183" s="692"/>
      <c r="C183" s="847" t="s">
        <v>81</v>
      </c>
      <c r="D183" s="847"/>
      <c r="E183" s="847"/>
      <c r="F183" s="669"/>
      <c r="G183" s="670"/>
      <c r="H183" s="670"/>
      <c r="I183" s="670"/>
      <c r="J183" s="672"/>
      <c r="K183" s="670"/>
      <c r="L183" s="695">
        <v>942.82</v>
      </c>
      <c r="M183" s="688"/>
      <c r="N183" s="694">
        <v>33394.54</v>
      </c>
      <c r="O183" s="631"/>
      <c r="P183" s="631"/>
      <c r="Q183" s="631"/>
      <c r="R183" s="631"/>
      <c r="S183" s="631"/>
      <c r="T183" s="631"/>
      <c r="U183" s="631"/>
      <c r="V183" s="631"/>
      <c r="W183" s="631"/>
      <c r="X183" s="631"/>
      <c r="Y183" s="631"/>
      <c r="Z183" s="631"/>
      <c r="AA183" s="631"/>
      <c r="AB183" s="631"/>
      <c r="AC183" s="631"/>
      <c r="AD183" s="631"/>
      <c r="AE183" s="631"/>
      <c r="AF183" s="666"/>
      <c r="AG183" s="674"/>
      <c r="AH183" s="631"/>
      <c r="AI183" s="631"/>
      <c r="AJ183" s="631"/>
      <c r="AK183" s="674" t="s">
        <v>81</v>
      </c>
      <c r="AL183" s="674"/>
      <c r="AM183" s="631"/>
      <c r="AN183" s="674"/>
      <c r="AO183" s="625"/>
      <c r="AP183" s="625"/>
      <c r="AQ183" s="625"/>
      <c r="AR183" s="625"/>
      <c r="AS183" s="625"/>
      <c r="AT183" s="625"/>
      <c r="AU183" s="625"/>
    </row>
    <row r="184" spans="1:47" s="4" customFormat="1" ht="23.25" customHeight="1" x14ac:dyDescent="0.25">
      <c r="A184" s="703"/>
      <c r="B184" s="704"/>
      <c r="C184" s="704"/>
      <c r="D184" s="704"/>
      <c r="E184" s="704"/>
      <c r="F184" s="705"/>
      <c r="G184" s="705"/>
      <c r="H184" s="705"/>
      <c r="I184" s="705"/>
      <c r="J184" s="706"/>
      <c r="K184" s="705"/>
      <c r="L184" s="706"/>
      <c r="M184" s="678"/>
      <c r="N184" s="706"/>
      <c r="O184" s="631"/>
      <c r="P184" s="631"/>
      <c r="Q184" s="631"/>
      <c r="R184" s="631"/>
      <c r="S184" s="631"/>
      <c r="T184" s="631"/>
      <c r="U184" s="631"/>
      <c r="V184" s="631"/>
      <c r="W184" s="631"/>
      <c r="X184" s="631"/>
      <c r="Y184" s="631"/>
      <c r="Z184" s="631"/>
      <c r="AA184" s="631"/>
      <c r="AB184" s="631"/>
      <c r="AC184" s="631"/>
      <c r="AD184" s="631"/>
      <c r="AE184" s="631"/>
      <c r="AF184" s="666"/>
      <c r="AG184" s="674"/>
      <c r="AH184" s="631"/>
      <c r="AI184" s="631"/>
      <c r="AJ184" s="631"/>
      <c r="AK184" s="674"/>
      <c r="AL184" s="674"/>
      <c r="AM184" s="631"/>
      <c r="AN184" s="674"/>
      <c r="AO184" s="625"/>
      <c r="AP184" s="625"/>
      <c r="AQ184" s="625"/>
      <c r="AR184" s="625"/>
      <c r="AS184" s="625"/>
      <c r="AT184" s="625"/>
      <c r="AU184" s="625"/>
    </row>
    <row r="185" spans="1:47" s="4" customFormat="1" ht="15" customHeight="1" x14ac:dyDescent="0.25">
      <c r="A185" s="707"/>
      <c r="B185" s="708"/>
      <c r="C185" s="847" t="s">
        <v>1635</v>
      </c>
      <c r="D185" s="847"/>
      <c r="E185" s="847"/>
      <c r="F185" s="847"/>
      <c r="G185" s="847"/>
      <c r="H185" s="847"/>
      <c r="I185" s="847"/>
      <c r="J185" s="847"/>
      <c r="K185" s="847"/>
      <c r="L185" s="709"/>
      <c r="M185" s="710"/>
      <c r="N185" s="711"/>
      <c r="O185" s="631"/>
      <c r="P185" s="631"/>
      <c r="Q185" s="631"/>
      <c r="R185" s="631"/>
      <c r="S185" s="631"/>
      <c r="T185" s="631"/>
      <c r="U185" s="631"/>
      <c r="V185" s="631"/>
      <c r="W185" s="631"/>
      <c r="X185" s="631"/>
      <c r="Y185" s="631"/>
      <c r="Z185" s="631"/>
      <c r="AA185" s="631"/>
      <c r="AB185" s="631"/>
      <c r="AC185" s="631"/>
      <c r="AD185" s="631"/>
      <c r="AE185" s="631"/>
      <c r="AF185" s="666"/>
      <c r="AG185" s="674"/>
      <c r="AH185" s="631"/>
      <c r="AI185" s="631"/>
      <c r="AJ185" s="631"/>
      <c r="AK185" s="674"/>
      <c r="AL185" s="674" t="s">
        <v>1635</v>
      </c>
      <c r="AM185" s="631"/>
      <c r="AN185" s="674"/>
      <c r="AO185" s="625"/>
      <c r="AP185" s="625"/>
      <c r="AQ185" s="625"/>
      <c r="AR185" s="625"/>
      <c r="AS185" s="625"/>
      <c r="AT185" s="625"/>
      <c r="AU185" s="625"/>
    </row>
    <row r="186" spans="1:47" s="4" customFormat="1" ht="15" customHeight="1" x14ac:dyDescent="0.25">
      <c r="A186" s="712"/>
      <c r="B186" s="676"/>
      <c r="C186" s="853" t="s">
        <v>99</v>
      </c>
      <c r="D186" s="853"/>
      <c r="E186" s="853"/>
      <c r="F186" s="853"/>
      <c r="G186" s="853"/>
      <c r="H186" s="853"/>
      <c r="I186" s="853"/>
      <c r="J186" s="853"/>
      <c r="K186" s="853"/>
      <c r="L186" s="721">
        <v>921.25</v>
      </c>
      <c r="M186" s="714"/>
      <c r="N186" s="715"/>
      <c r="O186" s="631"/>
      <c r="P186" s="631"/>
      <c r="Q186" s="631"/>
      <c r="R186" s="631"/>
      <c r="S186" s="631"/>
      <c r="T186" s="631"/>
      <c r="U186" s="631"/>
      <c r="V186" s="631"/>
      <c r="W186" s="631"/>
      <c r="X186" s="631"/>
      <c r="Y186" s="631"/>
      <c r="Z186" s="631"/>
      <c r="AA186" s="631"/>
      <c r="AB186" s="631"/>
      <c r="AC186" s="631"/>
      <c r="AD186" s="631"/>
      <c r="AE186" s="631"/>
      <c r="AF186" s="666"/>
      <c r="AG186" s="674"/>
      <c r="AH186" s="631"/>
      <c r="AI186" s="631"/>
      <c r="AJ186" s="631"/>
      <c r="AK186" s="674"/>
      <c r="AL186" s="674"/>
      <c r="AM186" s="630" t="s">
        <v>99</v>
      </c>
      <c r="AN186" s="674"/>
      <c r="AO186" s="625"/>
      <c r="AP186" s="625"/>
      <c r="AQ186" s="625"/>
      <c r="AR186" s="625"/>
      <c r="AS186" s="625"/>
      <c r="AT186" s="625"/>
      <c r="AU186" s="625"/>
    </row>
    <row r="187" spans="1:47" s="4" customFormat="1" ht="15" customHeight="1" x14ac:dyDescent="0.25">
      <c r="A187" s="712"/>
      <c r="B187" s="676"/>
      <c r="C187" s="853" t="s">
        <v>100</v>
      </c>
      <c r="D187" s="853"/>
      <c r="E187" s="853"/>
      <c r="F187" s="853"/>
      <c r="G187" s="853"/>
      <c r="H187" s="853"/>
      <c r="I187" s="853"/>
      <c r="J187" s="853"/>
      <c r="K187" s="853"/>
      <c r="L187" s="716"/>
      <c r="M187" s="714"/>
      <c r="N187" s="715"/>
      <c r="O187" s="631"/>
      <c r="P187" s="631"/>
      <c r="Q187" s="631"/>
      <c r="R187" s="631"/>
      <c r="S187" s="631"/>
      <c r="T187" s="631"/>
      <c r="U187" s="631"/>
      <c r="V187" s="631"/>
      <c r="W187" s="631"/>
      <c r="X187" s="631"/>
      <c r="Y187" s="631"/>
      <c r="Z187" s="631"/>
      <c r="AA187" s="631"/>
      <c r="AB187" s="631"/>
      <c r="AC187" s="631"/>
      <c r="AD187" s="631"/>
      <c r="AE187" s="631"/>
      <c r="AF187" s="666"/>
      <c r="AG187" s="674"/>
      <c r="AH187" s="631"/>
      <c r="AI187" s="631"/>
      <c r="AJ187" s="631"/>
      <c r="AK187" s="674"/>
      <c r="AL187" s="674"/>
      <c r="AM187" s="630" t="s">
        <v>100</v>
      </c>
      <c r="AN187" s="674"/>
      <c r="AO187" s="625"/>
      <c r="AP187" s="625"/>
      <c r="AQ187" s="625"/>
      <c r="AR187" s="625"/>
      <c r="AS187" s="625"/>
      <c r="AT187" s="625"/>
      <c r="AU187" s="625"/>
    </row>
    <row r="188" spans="1:47" s="4" customFormat="1" ht="15" customHeight="1" x14ac:dyDescent="0.25">
      <c r="A188" s="712"/>
      <c r="B188" s="676"/>
      <c r="C188" s="853" t="s">
        <v>101</v>
      </c>
      <c r="D188" s="853"/>
      <c r="E188" s="853"/>
      <c r="F188" s="853"/>
      <c r="G188" s="853"/>
      <c r="H188" s="853"/>
      <c r="I188" s="853"/>
      <c r="J188" s="853"/>
      <c r="K188" s="853"/>
      <c r="L188" s="721">
        <v>921.25</v>
      </c>
      <c r="M188" s="714"/>
      <c r="N188" s="715"/>
      <c r="O188" s="631"/>
      <c r="P188" s="631"/>
      <c r="Q188" s="631"/>
      <c r="R188" s="631"/>
      <c r="S188" s="631"/>
      <c r="T188" s="631"/>
      <c r="U188" s="631"/>
      <c r="V188" s="631"/>
      <c r="W188" s="631"/>
      <c r="X188" s="631"/>
      <c r="Y188" s="631"/>
      <c r="Z188" s="631"/>
      <c r="AA188" s="631"/>
      <c r="AB188" s="631"/>
      <c r="AC188" s="631"/>
      <c r="AD188" s="631"/>
      <c r="AE188" s="631"/>
      <c r="AF188" s="666"/>
      <c r="AG188" s="674"/>
      <c r="AH188" s="631"/>
      <c r="AI188" s="631"/>
      <c r="AJ188" s="631"/>
      <c r="AK188" s="674"/>
      <c r="AL188" s="674"/>
      <c r="AM188" s="630" t="s">
        <v>101</v>
      </c>
      <c r="AN188" s="674"/>
      <c r="AO188" s="625"/>
      <c r="AP188" s="625"/>
      <c r="AQ188" s="625"/>
      <c r="AR188" s="625"/>
      <c r="AS188" s="625"/>
      <c r="AT188" s="625"/>
      <c r="AU188" s="625"/>
    </row>
    <row r="189" spans="1:47" s="4" customFormat="1" ht="23.25" customHeight="1" x14ac:dyDescent="0.25">
      <c r="A189" s="712"/>
      <c r="B189" s="676"/>
      <c r="C189" s="853" t="s">
        <v>759</v>
      </c>
      <c r="D189" s="853"/>
      <c r="E189" s="853"/>
      <c r="F189" s="853"/>
      <c r="G189" s="853"/>
      <c r="H189" s="853"/>
      <c r="I189" s="853"/>
      <c r="J189" s="853"/>
      <c r="K189" s="853"/>
      <c r="L189" s="713">
        <v>1934.63</v>
      </c>
      <c r="M189" s="714"/>
      <c r="N189" s="715"/>
      <c r="O189" s="631"/>
      <c r="P189" s="631"/>
      <c r="Q189" s="631"/>
      <c r="R189" s="631"/>
      <c r="S189" s="631"/>
      <c r="T189" s="631"/>
      <c r="U189" s="631"/>
      <c r="V189" s="631"/>
      <c r="W189" s="631"/>
      <c r="X189" s="631"/>
      <c r="Y189" s="631"/>
      <c r="Z189" s="631"/>
      <c r="AA189" s="631"/>
      <c r="AB189" s="631"/>
      <c r="AC189" s="631"/>
      <c r="AD189" s="631"/>
      <c r="AE189" s="631"/>
      <c r="AF189" s="666"/>
      <c r="AG189" s="674"/>
      <c r="AH189" s="631"/>
      <c r="AI189" s="631"/>
      <c r="AJ189" s="631"/>
      <c r="AK189" s="674"/>
      <c r="AL189" s="674"/>
      <c r="AM189" s="630" t="s">
        <v>759</v>
      </c>
      <c r="AN189" s="674"/>
      <c r="AO189" s="625"/>
      <c r="AP189" s="625"/>
      <c r="AQ189" s="625"/>
      <c r="AR189" s="625"/>
      <c r="AS189" s="625"/>
      <c r="AT189" s="625"/>
      <c r="AU189" s="625"/>
    </row>
    <row r="190" spans="1:47" s="4" customFormat="1" ht="23.25" customHeight="1" x14ac:dyDescent="0.25">
      <c r="A190" s="712"/>
      <c r="B190" s="676"/>
      <c r="C190" s="853" t="s">
        <v>760</v>
      </c>
      <c r="D190" s="853"/>
      <c r="E190" s="853"/>
      <c r="F190" s="853"/>
      <c r="G190" s="853"/>
      <c r="H190" s="853"/>
      <c r="I190" s="853"/>
      <c r="J190" s="853"/>
      <c r="K190" s="853"/>
      <c r="L190" s="713">
        <v>1934.63</v>
      </c>
      <c r="M190" s="714"/>
      <c r="N190" s="715"/>
      <c r="O190" s="631"/>
      <c r="P190" s="631"/>
      <c r="Q190" s="631"/>
      <c r="R190" s="631"/>
      <c r="S190" s="631"/>
      <c r="T190" s="631"/>
      <c r="U190" s="631"/>
      <c r="V190" s="631"/>
      <c r="W190" s="631"/>
      <c r="X190" s="631"/>
      <c r="Y190" s="631"/>
      <c r="Z190" s="631"/>
      <c r="AA190" s="631"/>
      <c r="AB190" s="631"/>
      <c r="AC190" s="631"/>
      <c r="AD190" s="631"/>
      <c r="AE190" s="631"/>
      <c r="AF190" s="666"/>
      <c r="AG190" s="674"/>
      <c r="AH190" s="631"/>
      <c r="AI190" s="631"/>
      <c r="AJ190" s="631"/>
      <c r="AK190" s="674"/>
      <c r="AL190" s="674"/>
      <c r="AM190" s="630" t="s">
        <v>760</v>
      </c>
      <c r="AN190" s="674"/>
      <c r="AO190" s="625"/>
      <c r="AP190" s="625"/>
      <c r="AQ190" s="625"/>
      <c r="AR190" s="625"/>
      <c r="AS190" s="625"/>
      <c r="AT190" s="625"/>
      <c r="AU190" s="625"/>
    </row>
    <row r="191" spans="1:47" s="4" customFormat="1" ht="15" customHeight="1" x14ac:dyDescent="0.25">
      <c r="A191" s="712"/>
      <c r="B191" s="676"/>
      <c r="C191" s="853" t="s">
        <v>229</v>
      </c>
      <c r="D191" s="853"/>
      <c r="E191" s="853"/>
      <c r="F191" s="853"/>
      <c r="G191" s="853"/>
      <c r="H191" s="853"/>
      <c r="I191" s="853"/>
      <c r="J191" s="853"/>
      <c r="K191" s="853"/>
      <c r="L191" s="716"/>
      <c r="M191" s="714"/>
      <c r="N191" s="715"/>
      <c r="O191" s="631"/>
      <c r="P191" s="631"/>
      <c r="Q191" s="631"/>
      <c r="R191" s="631"/>
      <c r="S191" s="631"/>
      <c r="T191" s="631"/>
      <c r="U191" s="631"/>
      <c r="V191" s="631"/>
      <c r="W191" s="631"/>
      <c r="X191" s="631"/>
      <c r="Y191" s="631"/>
      <c r="Z191" s="631"/>
      <c r="AA191" s="631"/>
      <c r="AB191" s="631"/>
      <c r="AC191" s="631"/>
      <c r="AD191" s="631"/>
      <c r="AE191" s="631"/>
      <c r="AF191" s="666"/>
      <c r="AG191" s="674"/>
      <c r="AH191" s="631"/>
      <c r="AI191" s="631"/>
      <c r="AJ191" s="631"/>
      <c r="AK191" s="674"/>
      <c r="AL191" s="674"/>
      <c r="AM191" s="630" t="s">
        <v>229</v>
      </c>
      <c r="AN191" s="674"/>
      <c r="AO191" s="625"/>
      <c r="AP191" s="625"/>
      <c r="AQ191" s="625"/>
      <c r="AR191" s="625"/>
      <c r="AS191" s="625"/>
      <c r="AT191" s="625"/>
      <c r="AU191" s="625"/>
    </row>
    <row r="192" spans="1:47" s="4" customFormat="1" ht="34.5" customHeight="1" x14ac:dyDescent="0.25">
      <c r="A192" s="712"/>
      <c r="B192" s="676"/>
      <c r="C192" s="853" t="s">
        <v>230</v>
      </c>
      <c r="D192" s="853"/>
      <c r="E192" s="853"/>
      <c r="F192" s="853"/>
      <c r="G192" s="853"/>
      <c r="H192" s="853"/>
      <c r="I192" s="853"/>
      <c r="J192" s="853"/>
      <c r="K192" s="853"/>
      <c r="L192" s="721">
        <v>921.25</v>
      </c>
      <c r="M192" s="714"/>
      <c r="N192" s="715"/>
      <c r="O192" s="631"/>
      <c r="P192" s="631"/>
      <c r="Q192" s="631"/>
      <c r="R192" s="631"/>
      <c r="S192" s="631"/>
      <c r="T192" s="631"/>
      <c r="U192" s="631"/>
      <c r="V192" s="631"/>
      <c r="W192" s="631"/>
      <c r="X192" s="631"/>
      <c r="Y192" s="631"/>
      <c r="Z192" s="631"/>
      <c r="AA192" s="631"/>
      <c r="AB192" s="631"/>
      <c r="AC192" s="631"/>
      <c r="AD192" s="631"/>
      <c r="AE192" s="631"/>
      <c r="AF192" s="666"/>
      <c r="AG192" s="674"/>
      <c r="AH192" s="631"/>
      <c r="AI192" s="631"/>
      <c r="AJ192" s="631"/>
      <c r="AK192" s="674"/>
      <c r="AL192" s="674"/>
      <c r="AM192" s="630" t="s">
        <v>230</v>
      </c>
      <c r="AN192" s="674"/>
      <c r="AO192" s="625"/>
      <c r="AP192" s="625"/>
      <c r="AQ192" s="625"/>
      <c r="AR192" s="625"/>
      <c r="AS192" s="625"/>
      <c r="AT192" s="625"/>
      <c r="AU192" s="625"/>
    </row>
    <row r="193" spans="1:47" s="4" customFormat="1" ht="15" customHeight="1" x14ac:dyDescent="0.25">
      <c r="A193" s="712"/>
      <c r="B193" s="676"/>
      <c r="C193" s="853" t="s">
        <v>234</v>
      </c>
      <c r="D193" s="853"/>
      <c r="E193" s="853"/>
      <c r="F193" s="853"/>
      <c r="G193" s="853"/>
      <c r="H193" s="853"/>
      <c r="I193" s="853"/>
      <c r="J193" s="853"/>
      <c r="K193" s="853"/>
      <c r="L193" s="721">
        <v>681.72</v>
      </c>
      <c r="M193" s="714"/>
      <c r="N193" s="715"/>
      <c r="O193" s="631"/>
      <c r="P193" s="631"/>
      <c r="Q193" s="631"/>
      <c r="R193" s="631"/>
      <c r="S193" s="631"/>
      <c r="T193" s="631"/>
      <c r="U193" s="631"/>
      <c r="V193" s="631"/>
      <c r="W193" s="631"/>
      <c r="X193" s="631"/>
      <c r="Y193" s="631"/>
      <c r="Z193" s="631"/>
      <c r="AA193" s="631"/>
      <c r="AB193" s="631"/>
      <c r="AC193" s="631"/>
      <c r="AD193" s="631"/>
      <c r="AE193" s="631"/>
      <c r="AF193" s="666"/>
      <c r="AG193" s="674"/>
      <c r="AH193" s="631"/>
      <c r="AI193" s="631"/>
      <c r="AJ193" s="631"/>
      <c r="AK193" s="674"/>
      <c r="AL193" s="674"/>
      <c r="AM193" s="630" t="s">
        <v>234</v>
      </c>
      <c r="AN193" s="674"/>
      <c r="AO193" s="625"/>
      <c r="AP193" s="625"/>
      <c r="AQ193" s="625"/>
      <c r="AR193" s="625"/>
      <c r="AS193" s="625"/>
      <c r="AT193" s="625"/>
      <c r="AU193" s="625"/>
    </row>
    <row r="194" spans="1:47" s="4" customFormat="1" ht="15" customHeight="1" x14ac:dyDescent="0.25">
      <c r="A194" s="712"/>
      <c r="B194" s="676"/>
      <c r="C194" s="853" t="s">
        <v>235</v>
      </c>
      <c r="D194" s="853"/>
      <c r="E194" s="853"/>
      <c r="F194" s="853"/>
      <c r="G194" s="853"/>
      <c r="H194" s="853"/>
      <c r="I194" s="853"/>
      <c r="J194" s="853"/>
      <c r="K194" s="853"/>
      <c r="L194" s="721">
        <v>331.66</v>
      </c>
      <c r="M194" s="714"/>
      <c r="N194" s="715"/>
      <c r="O194" s="631"/>
      <c r="P194" s="631"/>
      <c r="Q194" s="631"/>
      <c r="R194" s="631"/>
      <c r="S194" s="631"/>
      <c r="T194" s="631"/>
      <c r="U194" s="631"/>
      <c r="V194" s="631"/>
      <c r="W194" s="631"/>
      <c r="X194" s="631"/>
      <c r="Y194" s="631"/>
      <c r="Z194" s="631"/>
      <c r="AA194" s="631"/>
      <c r="AB194" s="631"/>
      <c r="AC194" s="631"/>
      <c r="AD194" s="631"/>
      <c r="AE194" s="631"/>
      <c r="AF194" s="666"/>
      <c r="AG194" s="674"/>
      <c r="AH194" s="631"/>
      <c r="AI194" s="631"/>
      <c r="AJ194" s="631"/>
      <c r="AK194" s="674"/>
      <c r="AL194" s="674"/>
      <c r="AM194" s="630" t="s">
        <v>235</v>
      </c>
      <c r="AN194" s="674"/>
      <c r="AO194" s="625"/>
      <c r="AP194" s="625"/>
      <c r="AQ194" s="625"/>
      <c r="AR194" s="625"/>
      <c r="AS194" s="625"/>
      <c r="AT194" s="625"/>
      <c r="AU194" s="625"/>
    </row>
    <row r="195" spans="1:47" s="4" customFormat="1" ht="15" customHeight="1" x14ac:dyDescent="0.25">
      <c r="A195" s="712"/>
      <c r="B195" s="676"/>
      <c r="C195" s="853" t="s">
        <v>110</v>
      </c>
      <c r="D195" s="853"/>
      <c r="E195" s="853"/>
      <c r="F195" s="853"/>
      <c r="G195" s="853"/>
      <c r="H195" s="853"/>
      <c r="I195" s="853"/>
      <c r="J195" s="853"/>
      <c r="K195" s="853"/>
      <c r="L195" s="721">
        <v>921.25</v>
      </c>
      <c r="M195" s="714"/>
      <c r="N195" s="715"/>
      <c r="O195" s="631"/>
      <c r="P195" s="631"/>
      <c r="Q195" s="631"/>
      <c r="R195" s="631"/>
      <c r="S195" s="631"/>
      <c r="T195" s="631"/>
      <c r="U195" s="631"/>
      <c r="V195" s="631"/>
      <c r="W195" s="631"/>
      <c r="X195" s="631"/>
      <c r="Y195" s="631"/>
      <c r="Z195" s="631"/>
      <c r="AA195" s="631"/>
      <c r="AB195" s="631"/>
      <c r="AC195" s="631"/>
      <c r="AD195" s="631"/>
      <c r="AE195" s="631"/>
      <c r="AF195" s="666"/>
      <c r="AG195" s="674"/>
      <c r="AH195" s="631"/>
      <c r="AI195" s="631"/>
      <c r="AJ195" s="631"/>
      <c r="AK195" s="674"/>
      <c r="AL195" s="674"/>
      <c r="AM195" s="630" t="s">
        <v>110</v>
      </c>
      <c r="AN195" s="674"/>
      <c r="AO195" s="625"/>
      <c r="AP195" s="625"/>
      <c r="AQ195" s="625"/>
      <c r="AR195" s="625"/>
      <c r="AS195" s="625"/>
      <c r="AT195" s="625"/>
      <c r="AU195" s="625"/>
    </row>
    <row r="196" spans="1:47" s="4" customFormat="1" ht="15" customHeight="1" x14ac:dyDescent="0.25">
      <c r="A196" s="712"/>
      <c r="B196" s="676"/>
      <c r="C196" s="853" t="s">
        <v>111</v>
      </c>
      <c r="D196" s="853"/>
      <c r="E196" s="853"/>
      <c r="F196" s="853"/>
      <c r="G196" s="853"/>
      <c r="H196" s="853"/>
      <c r="I196" s="853"/>
      <c r="J196" s="853"/>
      <c r="K196" s="853"/>
      <c r="L196" s="721">
        <v>681.72</v>
      </c>
      <c r="M196" s="714"/>
      <c r="N196" s="715"/>
      <c r="O196" s="631"/>
      <c r="P196" s="631"/>
      <c r="Q196" s="631"/>
      <c r="R196" s="631"/>
      <c r="S196" s="631"/>
      <c r="T196" s="631"/>
      <c r="U196" s="631"/>
      <c r="V196" s="631"/>
      <c r="W196" s="631"/>
      <c r="X196" s="631"/>
      <c r="Y196" s="631"/>
      <c r="Z196" s="631"/>
      <c r="AA196" s="631"/>
      <c r="AB196" s="631"/>
      <c r="AC196" s="631"/>
      <c r="AD196" s="631"/>
      <c r="AE196" s="631"/>
      <c r="AF196" s="666"/>
      <c r="AG196" s="674"/>
      <c r="AH196" s="631"/>
      <c r="AI196" s="631"/>
      <c r="AJ196" s="631"/>
      <c r="AK196" s="674"/>
      <c r="AL196" s="674"/>
      <c r="AM196" s="630" t="s">
        <v>111</v>
      </c>
      <c r="AN196" s="674"/>
      <c r="AO196" s="625"/>
      <c r="AP196" s="625"/>
      <c r="AQ196" s="625"/>
      <c r="AR196" s="625"/>
      <c r="AS196" s="625"/>
      <c r="AT196" s="625"/>
      <c r="AU196" s="625"/>
    </row>
    <row r="197" spans="1:47" s="4" customFormat="1" ht="23.25" customHeight="1" x14ac:dyDescent="0.25">
      <c r="A197" s="712"/>
      <c r="B197" s="676"/>
      <c r="C197" s="853" t="s">
        <v>112</v>
      </c>
      <c r="D197" s="853"/>
      <c r="E197" s="853"/>
      <c r="F197" s="853"/>
      <c r="G197" s="853"/>
      <c r="H197" s="853"/>
      <c r="I197" s="853"/>
      <c r="J197" s="853"/>
      <c r="K197" s="853"/>
      <c r="L197" s="721">
        <v>331.66</v>
      </c>
      <c r="M197" s="714"/>
      <c r="N197" s="715"/>
      <c r="O197" s="631"/>
      <c r="P197" s="631"/>
      <c r="Q197" s="631"/>
      <c r="R197" s="631"/>
      <c r="S197" s="631"/>
      <c r="T197" s="631"/>
      <c r="U197" s="631"/>
      <c r="V197" s="631"/>
      <c r="W197" s="631"/>
      <c r="X197" s="631"/>
      <c r="Y197" s="631"/>
      <c r="Z197" s="631"/>
      <c r="AA197" s="631"/>
      <c r="AB197" s="631"/>
      <c r="AC197" s="631"/>
      <c r="AD197" s="631"/>
      <c r="AE197" s="631"/>
      <c r="AF197" s="666"/>
      <c r="AG197" s="674"/>
      <c r="AH197" s="631"/>
      <c r="AI197" s="631"/>
      <c r="AJ197" s="631"/>
      <c r="AK197" s="674"/>
      <c r="AL197" s="674"/>
      <c r="AM197" s="630" t="s">
        <v>112</v>
      </c>
      <c r="AN197" s="674"/>
      <c r="AO197" s="625"/>
      <c r="AP197" s="625"/>
      <c r="AQ197" s="625"/>
      <c r="AR197" s="625"/>
      <c r="AS197" s="625"/>
      <c r="AT197" s="625"/>
      <c r="AU197" s="625"/>
    </row>
    <row r="198" spans="1:47" s="4" customFormat="1" ht="23.25" customHeight="1" x14ac:dyDescent="0.25">
      <c r="A198" s="712"/>
      <c r="B198" s="717"/>
      <c r="C198" s="861" t="s">
        <v>1636</v>
      </c>
      <c r="D198" s="861"/>
      <c r="E198" s="861"/>
      <c r="F198" s="861"/>
      <c r="G198" s="861"/>
      <c r="H198" s="861"/>
      <c r="I198" s="861"/>
      <c r="J198" s="861"/>
      <c r="K198" s="861"/>
      <c r="L198" s="718">
        <v>1934.63</v>
      </c>
      <c r="M198" s="719"/>
      <c r="N198" s="720"/>
      <c r="O198" s="631"/>
      <c r="P198" s="631"/>
      <c r="Q198" s="631"/>
      <c r="R198" s="631"/>
      <c r="S198" s="631"/>
      <c r="T198" s="631"/>
      <c r="U198" s="631"/>
      <c r="V198" s="631"/>
      <c r="W198" s="631"/>
      <c r="X198" s="631"/>
      <c r="Y198" s="631"/>
      <c r="Z198" s="631"/>
      <c r="AA198" s="631"/>
      <c r="AB198" s="631"/>
      <c r="AC198" s="631"/>
      <c r="AD198" s="631"/>
      <c r="AE198" s="631"/>
      <c r="AF198" s="666"/>
      <c r="AG198" s="674"/>
      <c r="AH198" s="631"/>
      <c r="AI198" s="631"/>
      <c r="AJ198" s="631"/>
      <c r="AK198" s="674"/>
      <c r="AL198" s="674"/>
      <c r="AM198" s="631"/>
      <c r="AN198" s="674" t="s">
        <v>1636</v>
      </c>
      <c r="AO198" s="625"/>
      <c r="AP198" s="625"/>
      <c r="AQ198" s="625"/>
      <c r="AR198" s="625"/>
      <c r="AS198" s="625"/>
      <c r="AT198" s="625"/>
      <c r="AU198" s="625"/>
    </row>
    <row r="199" spans="1:47" s="4" customFormat="1" ht="15" customHeight="1" x14ac:dyDescent="0.25">
      <c r="A199" s="865" t="s">
        <v>1637</v>
      </c>
      <c r="B199" s="866"/>
      <c r="C199" s="866"/>
      <c r="D199" s="866"/>
      <c r="E199" s="866"/>
      <c r="F199" s="866"/>
      <c r="G199" s="866"/>
      <c r="H199" s="866"/>
      <c r="I199" s="866"/>
      <c r="J199" s="866"/>
      <c r="K199" s="866"/>
      <c r="L199" s="866"/>
      <c r="M199" s="866"/>
      <c r="N199" s="867"/>
      <c r="O199" s="631"/>
      <c r="P199" s="631"/>
      <c r="Q199" s="631"/>
      <c r="R199" s="631"/>
      <c r="S199" s="631"/>
      <c r="T199" s="631"/>
      <c r="U199" s="631"/>
      <c r="V199" s="631"/>
      <c r="W199" s="631"/>
      <c r="X199" s="631"/>
      <c r="Y199" s="631"/>
      <c r="Z199" s="631"/>
      <c r="AA199" s="631"/>
      <c r="AB199" s="631"/>
      <c r="AC199" s="631"/>
      <c r="AD199" s="631"/>
      <c r="AE199" s="631"/>
      <c r="AF199" s="666" t="s">
        <v>1637</v>
      </c>
      <c r="AG199" s="674"/>
      <c r="AH199" s="631"/>
      <c r="AI199" s="631"/>
      <c r="AJ199" s="631"/>
      <c r="AK199" s="674"/>
      <c r="AL199" s="674"/>
      <c r="AM199" s="631"/>
      <c r="AN199" s="674"/>
      <c r="AO199" s="625"/>
      <c r="AP199" s="625"/>
      <c r="AQ199" s="625"/>
      <c r="AR199" s="625"/>
      <c r="AS199" s="625"/>
      <c r="AT199" s="625"/>
      <c r="AU199" s="625"/>
    </row>
    <row r="200" spans="1:47" s="4" customFormat="1" ht="23.25" customHeight="1" x14ac:dyDescent="0.25">
      <c r="A200" s="667" t="s">
        <v>180</v>
      </c>
      <c r="B200" s="668" t="s">
        <v>1615</v>
      </c>
      <c r="C200" s="847" t="s">
        <v>1616</v>
      </c>
      <c r="D200" s="847"/>
      <c r="E200" s="847"/>
      <c r="F200" s="669" t="s">
        <v>174</v>
      </c>
      <c r="G200" s="670">
        <v>3</v>
      </c>
      <c r="H200" s="671">
        <v>1</v>
      </c>
      <c r="I200" s="671">
        <v>3</v>
      </c>
      <c r="J200" s="672"/>
      <c r="K200" s="670"/>
      <c r="L200" s="672"/>
      <c r="M200" s="670"/>
      <c r="N200" s="673"/>
      <c r="O200" s="631"/>
      <c r="P200" s="631"/>
      <c r="Q200" s="631"/>
      <c r="R200" s="631"/>
      <c r="S200" s="631"/>
      <c r="T200" s="631"/>
      <c r="U200" s="631"/>
      <c r="V200" s="631"/>
      <c r="W200" s="631"/>
      <c r="X200" s="631"/>
      <c r="Y200" s="631"/>
      <c r="Z200" s="631"/>
      <c r="AA200" s="631"/>
      <c r="AB200" s="631"/>
      <c r="AC200" s="631"/>
      <c r="AD200" s="631"/>
      <c r="AE200" s="631"/>
      <c r="AF200" s="666"/>
      <c r="AG200" s="674" t="s">
        <v>1616</v>
      </c>
      <c r="AH200" s="631"/>
      <c r="AI200" s="631"/>
      <c r="AJ200" s="631"/>
      <c r="AK200" s="674"/>
      <c r="AL200" s="674"/>
      <c r="AM200" s="631"/>
      <c r="AN200" s="674"/>
      <c r="AO200" s="625"/>
      <c r="AP200" s="625"/>
      <c r="AQ200" s="625"/>
      <c r="AR200" s="625"/>
      <c r="AS200" s="625"/>
      <c r="AT200" s="625"/>
      <c r="AU200" s="625"/>
    </row>
    <row r="201" spans="1:47" s="4" customFormat="1" ht="15" x14ac:dyDescent="0.25">
      <c r="A201" s="675"/>
      <c r="B201" s="676" t="s">
        <v>60</v>
      </c>
      <c r="C201" s="853" t="s">
        <v>66</v>
      </c>
      <c r="D201" s="853"/>
      <c r="E201" s="853"/>
      <c r="F201" s="677"/>
      <c r="G201" s="678"/>
      <c r="H201" s="678"/>
      <c r="I201" s="678"/>
      <c r="J201" s="679">
        <v>65.94</v>
      </c>
      <c r="K201" s="678"/>
      <c r="L201" s="679">
        <v>197.82</v>
      </c>
      <c r="M201" s="680">
        <v>35.42</v>
      </c>
      <c r="N201" s="681">
        <v>7006.78</v>
      </c>
      <c r="O201" s="631"/>
      <c r="P201" s="631"/>
      <c r="Q201" s="631"/>
      <c r="R201" s="631"/>
      <c r="S201" s="631"/>
      <c r="T201" s="631"/>
      <c r="U201" s="631"/>
      <c r="V201" s="631"/>
      <c r="W201" s="631"/>
      <c r="X201" s="631"/>
      <c r="Y201" s="631"/>
      <c r="Z201" s="631"/>
      <c r="AA201" s="631"/>
      <c r="AB201" s="631"/>
      <c r="AC201" s="631"/>
      <c r="AD201" s="631"/>
      <c r="AE201" s="631"/>
      <c r="AF201" s="666"/>
      <c r="AG201" s="674"/>
      <c r="AH201" s="630" t="s">
        <v>66</v>
      </c>
      <c r="AI201" s="631"/>
      <c r="AJ201" s="631"/>
      <c r="AK201" s="674"/>
      <c r="AL201" s="674"/>
      <c r="AM201" s="631"/>
      <c r="AN201" s="674"/>
      <c r="AO201" s="625"/>
      <c r="AP201" s="625"/>
      <c r="AQ201" s="625"/>
      <c r="AR201" s="625"/>
      <c r="AS201" s="625"/>
      <c r="AT201" s="625"/>
      <c r="AU201" s="625"/>
    </row>
    <row r="202" spans="1:47" s="4" customFormat="1" ht="15" x14ac:dyDescent="0.25">
      <c r="A202" s="682"/>
      <c r="B202" s="676"/>
      <c r="C202" s="853" t="s">
        <v>71</v>
      </c>
      <c r="D202" s="853"/>
      <c r="E202" s="853"/>
      <c r="F202" s="677" t="s">
        <v>72</v>
      </c>
      <c r="G202" s="683">
        <v>5.4</v>
      </c>
      <c r="H202" s="678"/>
      <c r="I202" s="683">
        <v>16.2</v>
      </c>
      <c r="J202" s="685"/>
      <c r="K202" s="678"/>
      <c r="L202" s="685"/>
      <c r="M202" s="678"/>
      <c r="N202" s="686"/>
      <c r="O202" s="631"/>
      <c r="P202" s="631"/>
      <c r="Q202" s="631"/>
      <c r="R202" s="631"/>
      <c r="S202" s="631"/>
      <c r="T202" s="631"/>
      <c r="U202" s="631"/>
      <c r="V202" s="631"/>
      <c r="W202" s="631"/>
      <c r="X202" s="631"/>
      <c r="Y202" s="631"/>
      <c r="Z202" s="631"/>
      <c r="AA202" s="631"/>
      <c r="AB202" s="631"/>
      <c r="AC202" s="631"/>
      <c r="AD202" s="631"/>
      <c r="AE202" s="631"/>
      <c r="AF202" s="666"/>
      <c r="AG202" s="674"/>
      <c r="AH202" s="631"/>
      <c r="AI202" s="630" t="s">
        <v>71</v>
      </c>
      <c r="AJ202" s="631"/>
      <c r="AK202" s="674"/>
      <c r="AL202" s="674"/>
      <c r="AM202" s="631"/>
      <c r="AN202" s="674"/>
      <c r="AO202" s="625"/>
      <c r="AP202" s="625"/>
      <c r="AQ202" s="625"/>
      <c r="AR202" s="625"/>
      <c r="AS202" s="625"/>
      <c r="AT202" s="625"/>
      <c r="AU202" s="625"/>
    </row>
    <row r="203" spans="1:47" s="4" customFormat="1" ht="15" customHeight="1" x14ac:dyDescent="0.25">
      <c r="A203" s="675"/>
      <c r="B203" s="676"/>
      <c r="C203" s="854" t="s">
        <v>74</v>
      </c>
      <c r="D203" s="854"/>
      <c r="E203" s="854"/>
      <c r="F203" s="687"/>
      <c r="G203" s="688"/>
      <c r="H203" s="688"/>
      <c r="I203" s="688"/>
      <c r="J203" s="689">
        <v>65.94</v>
      </c>
      <c r="K203" s="688"/>
      <c r="L203" s="689">
        <v>197.82</v>
      </c>
      <c r="M203" s="688"/>
      <c r="N203" s="690">
        <v>7006.78</v>
      </c>
      <c r="O203" s="631"/>
      <c r="P203" s="631"/>
      <c r="Q203" s="631"/>
      <c r="R203" s="631"/>
      <c r="S203" s="631"/>
      <c r="T203" s="631"/>
      <c r="U203" s="631"/>
      <c r="V203" s="631"/>
      <c r="W203" s="631"/>
      <c r="X203" s="631"/>
      <c r="Y203" s="631"/>
      <c r="Z203" s="631"/>
      <c r="AA203" s="631"/>
      <c r="AB203" s="631"/>
      <c r="AC203" s="631"/>
      <c r="AD203" s="631"/>
      <c r="AE203" s="631"/>
      <c r="AF203" s="666"/>
      <c r="AG203" s="674"/>
      <c r="AH203" s="631"/>
      <c r="AI203" s="631"/>
      <c r="AJ203" s="630" t="s">
        <v>74</v>
      </c>
      <c r="AK203" s="674"/>
      <c r="AL203" s="674"/>
      <c r="AM203" s="631"/>
      <c r="AN203" s="674"/>
      <c r="AO203" s="625"/>
      <c r="AP203" s="625"/>
      <c r="AQ203" s="625"/>
      <c r="AR203" s="625"/>
      <c r="AS203" s="625"/>
      <c r="AT203" s="625"/>
      <c r="AU203" s="625"/>
    </row>
    <row r="204" spans="1:47" s="4" customFormat="1" ht="15" x14ac:dyDescent="0.25">
      <c r="A204" s="682"/>
      <c r="B204" s="676"/>
      <c r="C204" s="853" t="s">
        <v>75</v>
      </c>
      <c r="D204" s="853"/>
      <c r="E204" s="853"/>
      <c r="F204" s="677"/>
      <c r="G204" s="678"/>
      <c r="H204" s="678"/>
      <c r="I204" s="678"/>
      <c r="J204" s="685"/>
      <c r="K204" s="678"/>
      <c r="L204" s="679">
        <v>197.82</v>
      </c>
      <c r="M204" s="678"/>
      <c r="N204" s="681">
        <v>7006.78</v>
      </c>
      <c r="O204" s="631"/>
      <c r="P204" s="631"/>
      <c r="Q204" s="631"/>
      <c r="R204" s="631"/>
      <c r="S204" s="631"/>
      <c r="T204" s="631"/>
      <c r="U204" s="631"/>
      <c r="V204" s="631"/>
      <c r="W204" s="631"/>
      <c r="X204" s="631"/>
      <c r="Y204" s="631"/>
      <c r="Z204" s="631"/>
      <c r="AA204" s="631"/>
      <c r="AB204" s="631"/>
      <c r="AC204" s="631"/>
      <c r="AD204" s="631"/>
      <c r="AE204" s="631"/>
      <c r="AF204" s="666"/>
      <c r="AG204" s="674"/>
      <c r="AH204" s="631"/>
      <c r="AI204" s="630" t="s">
        <v>75</v>
      </c>
      <c r="AJ204" s="631"/>
      <c r="AK204" s="674"/>
      <c r="AL204" s="674"/>
      <c r="AM204" s="631"/>
      <c r="AN204" s="674"/>
      <c r="AO204" s="625"/>
      <c r="AP204" s="625"/>
      <c r="AQ204" s="625"/>
      <c r="AR204" s="625"/>
      <c r="AS204" s="625"/>
      <c r="AT204" s="625"/>
      <c r="AU204" s="625"/>
    </row>
    <row r="205" spans="1:47" s="4" customFormat="1" ht="23.25" customHeight="1" x14ac:dyDescent="0.25">
      <c r="A205" s="682"/>
      <c r="B205" s="676" t="s">
        <v>750</v>
      </c>
      <c r="C205" s="853" t="s">
        <v>751</v>
      </c>
      <c r="D205" s="853"/>
      <c r="E205" s="853"/>
      <c r="F205" s="677" t="s">
        <v>78</v>
      </c>
      <c r="G205" s="684">
        <v>74</v>
      </c>
      <c r="H205" s="678"/>
      <c r="I205" s="684">
        <v>74</v>
      </c>
      <c r="J205" s="685"/>
      <c r="K205" s="678"/>
      <c r="L205" s="679">
        <v>146.38999999999999</v>
      </c>
      <c r="M205" s="678"/>
      <c r="N205" s="681">
        <v>5185.0200000000004</v>
      </c>
      <c r="O205" s="631"/>
      <c r="P205" s="631"/>
      <c r="Q205" s="631"/>
      <c r="R205" s="631"/>
      <c r="S205" s="631"/>
      <c r="T205" s="631"/>
      <c r="U205" s="631"/>
      <c r="V205" s="631"/>
      <c r="W205" s="631"/>
      <c r="X205" s="631"/>
      <c r="Y205" s="631"/>
      <c r="Z205" s="631"/>
      <c r="AA205" s="631"/>
      <c r="AB205" s="631"/>
      <c r="AC205" s="631"/>
      <c r="AD205" s="631"/>
      <c r="AE205" s="631"/>
      <c r="AF205" s="666"/>
      <c r="AG205" s="674"/>
      <c r="AH205" s="631"/>
      <c r="AI205" s="630" t="s">
        <v>751</v>
      </c>
      <c r="AJ205" s="631"/>
      <c r="AK205" s="674"/>
      <c r="AL205" s="674"/>
      <c r="AM205" s="631"/>
      <c r="AN205" s="674"/>
      <c r="AO205" s="625"/>
      <c r="AP205" s="625"/>
      <c r="AQ205" s="625"/>
      <c r="AR205" s="625"/>
      <c r="AS205" s="625"/>
      <c r="AT205" s="625"/>
      <c r="AU205" s="625"/>
    </row>
    <row r="206" spans="1:47" s="4" customFormat="1" ht="23.25" customHeight="1" x14ac:dyDescent="0.25">
      <c r="A206" s="682"/>
      <c r="B206" s="676" t="s">
        <v>752</v>
      </c>
      <c r="C206" s="853" t="s">
        <v>753</v>
      </c>
      <c r="D206" s="853"/>
      <c r="E206" s="853"/>
      <c r="F206" s="677" t="s">
        <v>78</v>
      </c>
      <c r="G206" s="684">
        <v>36</v>
      </c>
      <c r="H206" s="678"/>
      <c r="I206" s="684">
        <v>36</v>
      </c>
      <c r="J206" s="685"/>
      <c r="K206" s="678"/>
      <c r="L206" s="679">
        <v>71.22</v>
      </c>
      <c r="M206" s="678"/>
      <c r="N206" s="681">
        <v>2522.44</v>
      </c>
      <c r="O206" s="631"/>
      <c r="P206" s="631"/>
      <c r="Q206" s="631"/>
      <c r="R206" s="631"/>
      <c r="S206" s="631"/>
      <c r="T206" s="631"/>
      <c r="U206" s="631"/>
      <c r="V206" s="631"/>
      <c r="W206" s="631"/>
      <c r="X206" s="631"/>
      <c r="Y206" s="631"/>
      <c r="Z206" s="631"/>
      <c r="AA206" s="631"/>
      <c r="AB206" s="631"/>
      <c r="AC206" s="631"/>
      <c r="AD206" s="631"/>
      <c r="AE206" s="631"/>
      <c r="AF206" s="666"/>
      <c r="AG206" s="674"/>
      <c r="AH206" s="631"/>
      <c r="AI206" s="630" t="s">
        <v>753</v>
      </c>
      <c r="AJ206" s="631"/>
      <c r="AK206" s="674"/>
      <c r="AL206" s="674"/>
      <c r="AM206" s="631"/>
      <c r="AN206" s="674"/>
      <c r="AO206" s="625"/>
      <c r="AP206" s="625"/>
      <c r="AQ206" s="625"/>
      <c r="AR206" s="625"/>
      <c r="AS206" s="625"/>
      <c r="AT206" s="625"/>
      <c r="AU206" s="625"/>
    </row>
    <row r="207" spans="1:47" s="4" customFormat="1" ht="15" customHeight="1" x14ac:dyDescent="0.25">
      <c r="A207" s="691"/>
      <c r="B207" s="692"/>
      <c r="C207" s="847" t="s">
        <v>81</v>
      </c>
      <c r="D207" s="847"/>
      <c r="E207" s="847"/>
      <c r="F207" s="669"/>
      <c r="G207" s="670"/>
      <c r="H207" s="670"/>
      <c r="I207" s="670"/>
      <c r="J207" s="672"/>
      <c r="K207" s="670"/>
      <c r="L207" s="695">
        <v>415.43</v>
      </c>
      <c r="M207" s="688"/>
      <c r="N207" s="694">
        <v>14714.24</v>
      </c>
      <c r="O207" s="631"/>
      <c r="P207" s="631"/>
      <c r="Q207" s="631"/>
      <c r="R207" s="631"/>
      <c r="S207" s="631"/>
      <c r="T207" s="631"/>
      <c r="U207" s="631"/>
      <c r="V207" s="631"/>
      <c r="W207" s="631"/>
      <c r="X207" s="631"/>
      <c r="Y207" s="631"/>
      <c r="Z207" s="631"/>
      <c r="AA207" s="631"/>
      <c r="AB207" s="631"/>
      <c r="AC207" s="631"/>
      <c r="AD207" s="631"/>
      <c r="AE207" s="631"/>
      <c r="AF207" s="666"/>
      <c r="AG207" s="674"/>
      <c r="AH207" s="631"/>
      <c r="AI207" s="631"/>
      <c r="AJ207" s="631"/>
      <c r="AK207" s="674" t="s">
        <v>81</v>
      </c>
      <c r="AL207" s="674"/>
      <c r="AM207" s="631"/>
      <c r="AN207" s="674"/>
      <c r="AO207" s="625"/>
      <c r="AP207" s="625"/>
      <c r="AQ207" s="625"/>
      <c r="AR207" s="625"/>
      <c r="AS207" s="625"/>
      <c r="AT207" s="625"/>
      <c r="AU207" s="625"/>
    </row>
    <row r="208" spans="1:47" s="4" customFormat="1" ht="33.75" customHeight="1" x14ac:dyDescent="0.25">
      <c r="A208" s="667" t="s">
        <v>183</v>
      </c>
      <c r="B208" s="668" t="s">
        <v>1619</v>
      </c>
      <c r="C208" s="847" t="s">
        <v>1620</v>
      </c>
      <c r="D208" s="847"/>
      <c r="E208" s="847"/>
      <c r="F208" s="669" t="s">
        <v>979</v>
      </c>
      <c r="G208" s="670">
        <v>1</v>
      </c>
      <c r="H208" s="671">
        <v>1</v>
      </c>
      <c r="I208" s="671">
        <v>1</v>
      </c>
      <c r="J208" s="672"/>
      <c r="K208" s="670"/>
      <c r="L208" s="672"/>
      <c r="M208" s="670"/>
      <c r="N208" s="673"/>
      <c r="O208" s="631"/>
      <c r="P208" s="631"/>
      <c r="Q208" s="631"/>
      <c r="R208" s="631"/>
      <c r="S208" s="631"/>
      <c r="T208" s="631"/>
      <c r="U208" s="631"/>
      <c r="V208" s="631"/>
      <c r="W208" s="631"/>
      <c r="X208" s="631"/>
      <c r="Y208" s="631"/>
      <c r="Z208" s="631"/>
      <c r="AA208" s="631"/>
      <c r="AB208" s="631"/>
      <c r="AC208" s="631"/>
      <c r="AD208" s="631"/>
      <c r="AE208" s="631"/>
      <c r="AF208" s="666"/>
      <c r="AG208" s="674" t="s">
        <v>1620</v>
      </c>
      <c r="AH208" s="631"/>
      <c r="AI208" s="631"/>
      <c r="AJ208" s="631"/>
      <c r="AK208" s="674"/>
      <c r="AL208" s="674"/>
      <c r="AM208" s="631"/>
      <c r="AN208" s="674"/>
      <c r="AO208" s="625"/>
      <c r="AP208" s="625"/>
      <c r="AQ208" s="625"/>
      <c r="AR208" s="625"/>
      <c r="AS208" s="625"/>
      <c r="AT208" s="625"/>
      <c r="AU208" s="625"/>
    </row>
    <row r="209" spans="1:47" s="4" customFormat="1" ht="15" x14ac:dyDescent="0.25">
      <c r="A209" s="675"/>
      <c r="B209" s="676" t="s">
        <v>60</v>
      </c>
      <c r="C209" s="853" t="s">
        <v>66</v>
      </c>
      <c r="D209" s="853"/>
      <c r="E209" s="853"/>
      <c r="F209" s="677"/>
      <c r="G209" s="678"/>
      <c r="H209" s="678"/>
      <c r="I209" s="678"/>
      <c r="J209" s="679">
        <v>23.05</v>
      </c>
      <c r="K209" s="678"/>
      <c r="L209" s="679">
        <v>23.05</v>
      </c>
      <c r="M209" s="680">
        <v>35.42</v>
      </c>
      <c r="N209" s="696">
        <v>816.43</v>
      </c>
      <c r="O209" s="631"/>
      <c r="P209" s="631"/>
      <c r="Q209" s="631"/>
      <c r="R209" s="631"/>
      <c r="S209" s="631"/>
      <c r="T209" s="631"/>
      <c r="U209" s="631"/>
      <c r="V209" s="631"/>
      <c r="W209" s="631"/>
      <c r="X209" s="631"/>
      <c r="Y209" s="631"/>
      <c r="Z209" s="631"/>
      <c r="AA209" s="631"/>
      <c r="AB209" s="631"/>
      <c r="AC209" s="631"/>
      <c r="AD209" s="631"/>
      <c r="AE209" s="631"/>
      <c r="AF209" s="666"/>
      <c r="AG209" s="674"/>
      <c r="AH209" s="630" t="s">
        <v>66</v>
      </c>
      <c r="AI209" s="631"/>
      <c r="AJ209" s="631"/>
      <c r="AK209" s="674"/>
      <c r="AL209" s="674"/>
      <c r="AM209" s="631"/>
      <c r="AN209" s="674"/>
      <c r="AO209" s="625"/>
      <c r="AP209" s="625"/>
      <c r="AQ209" s="625"/>
      <c r="AR209" s="625"/>
      <c r="AS209" s="625"/>
      <c r="AT209" s="625"/>
      <c r="AU209" s="625"/>
    </row>
    <row r="210" spans="1:47" s="4" customFormat="1" ht="15" x14ac:dyDescent="0.25">
      <c r="A210" s="682"/>
      <c r="B210" s="676"/>
      <c r="C210" s="853" t="s">
        <v>71</v>
      </c>
      <c r="D210" s="853"/>
      <c r="E210" s="853"/>
      <c r="F210" s="677" t="s">
        <v>72</v>
      </c>
      <c r="G210" s="683">
        <v>1.8</v>
      </c>
      <c r="H210" s="678"/>
      <c r="I210" s="683">
        <v>1.8</v>
      </c>
      <c r="J210" s="685"/>
      <c r="K210" s="678"/>
      <c r="L210" s="685"/>
      <c r="M210" s="678"/>
      <c r="N210" s="686"/>
      <c r="O210" s="631"/>
      <c r="P210" s="631"/>
      <c r="Q210" s="631"/>
      <c r="R210" s="631"/>
      <c r="S210" s="631"/>
      <c r="T210" s="631"/>
      <c r="U210" s="631"/>
      <c r="V210" s="631"/>
      <c r="W210" s="631"/>
      <c r="X210" s="631"/>
      <c r="Y210" s="631"/>
      <c r="Z210" s="631"/>
      <c r="AA210" s="631"/>
      <c r="AB210" s="631"/>
      <c r="AC210" s="631"/>
      <c r="AD210" s="631"/>
      <c r="AE210" s="631"/>
      <c r="AF210" s="666"/>
      <c r="AG210" s="674"/>
      <c r="AH210" s="631"/>
      <c r="AI210" s="630" t="s">
        <v>71</v>
      </c>
      <c r="AJ210" s="631"/>
      <c r="AK210" s="674"/>
      <c r="AL210" s="674"/>
      <c r="AM210" s="631"/>
      <c r="AN210" s="674"/>
      <c r="AO210" s="625"/>
      <c r="AP210" s="625"/>
      <c r="AQ210" s="625"/>
      <c r="AR210" s="625"/>
      <c r="AS210" s="625"/>
      <c r="AT210" s="625"/>
      <c r="AU210" s="625"/>
    </row>
    <row r="211" spans="1:47" s="4" customFormat="1" ht="15" customHeight="1" x14ac:dyDescent="0.25">
      <c r="A211" s="675"/>
      <c r="B211" s="676"/>
      <c r="C211" s="854" t="s">
        <v>74</v>
      </c>
      <c r="D211" s="854"/>
      <c r="E211" s="854"/>
      <c r="F211" s="687"/>
      <c r="G211" s="688"/>
      <c r="H211" s="688"/>
      <c r="I211" s="688"/>
      <c r="J211" s="689">
        <v>23.05</v>
      </c>
      <c r="K211" s="688"/>
      <c r="L211" s="689">
        <v>23.05</v>
      </c>
      <c r="M211" s="688"/>
      <c r="N211" s="697">
        <v>816.43</v>
      </c>
      <c r="O211" s="631"/>
      <c r="P211" s="631"/>
      <c r="Q211" s="631"/>
      <c r="R211" s="631"/>
      <c r="S211" s="631"/>
      <c r="T211" s="631"/>
      <c r="U211" s="631"/>
      <c r="V211" s="631"/>
      <c r="W211" s="631"/>
      <c r="X211" s="631"/>
      <c r="Y211" s="631"/>
      <c r="Z211" s="631"/>
      <c r="AA211" s="631"/>
      <c r="AB211" s="631"/>
      <c r="AC211" s="631"/>
      <c r="AD211" s="631"/>
      <c r="AE211" s="631"/>
      <c r="AF211" s="666"/>
      <c r="AG211" s="674"/>
      <c r="AH211" s="631"/>
      <c r="AI211" s="631"/>
      <c r="AJ211" s="630" t="s">
        <v>74</v>
      </c>
      <c r="AK211" s="674"/>
      <c r="AL211" s="674"/>
      <c r="AM211" s="631"/>
      <c r="AN211" s="674"/>
      <c r="AO211" s="625"/>
      <c r="AP211" s="625"/>
      <c r="AQ211" s="625"/>
      <c r="AR211" s="625"/>
      <c r="AS211" s="625"/>
      <c r="AT211" s="625"/>
      <c r="AU211" s="625"/>
    </row>
    <row r="212" spans="1:47" s="4" customFormat="1" ht="15" x14ac:dyDescent="0.25">
      <c r="A212" s="682"/>
      <c r="B212" s="676"/>
      <c r="C212" s="853" t="s">
        <v>75</v>
      </c>
      <c r="D212" s="853"/>
      <c r="E212" s="853"/>
      <c r="F212" s="677"/>
      <c r="G212" s="678"/>
      <c r="H212" s="678"/>
      <c r="I212" s="678"/>
      <c r="J212" s="685"/>
      <c r="K212" s="678"/>
      <c r="L212" s="679">
        <v>23.05</v>
      </c>
      <c r="M212" s="678"/>
      <c r="N212" s="696">
        <v>816.43</v>
      </c>
      <c r="O212" s="631"/>
      <c r="P212" s="631"/>
      <c r="Q212" s="631"/>
      <c r="R212" s="631"/>
      <c r="S212" s="631"/>
      <c r="T212" s="631"/>
      <c r="U212" s="631"/>
      <c r="V212" s="631"/>
      <c r="W212" s="631"/>
      <c r="X212" s="631"/>
      <c r="Y212" s="631"/>
      <c r="Z212" s="631"/>
      <c r="AA212" s="631"/>
      <c r="AB212" s="631"/>
      <c r="AC212" s="631"/>
      <c r="AD212" s="631"/>
      <c r="AE212" s="631"/>
      <c r="AF212" s="666"/>
      <c r="AG212" s="674"/>
      <c r="AH212" s="631"/>
      <c r="AI212" s="630" t="s">
        <v>75</v>
      </c>
      <c r="AJ212" s="631"/>
      <c r="AK212" s="674"/>
      <c r="AL212" s="674"/>
      <c r="AM212" s="631"/>
      <c r="AN212" s="674"/>
      <c r="AO212" s="625"/>
      <c r="AP212" s="625"/>
      <c r="AQ212" s="625"/>
      <c r="AR212" s="625"/>
      <c r="AS212" s="625"/>
      <c r="AT212" s="625"/>
      <c r="AU212" s="625"/>
    </row>
    <row r="213" spans="1:47" s="4" customFormat="1" ht="23.25" customHeight="1" x14ac:dyDescent="0.25">
      <c r="A213" s="682"/>
      <c r="B213" s="676" t="s">
        <v>750</v>
      </c>
      <c r="C213" s="853" t="s">
        <v>751</v>
      </c>
      <c r="D213" s="853"/>
      <c r="E213" s="853"/>
      <c r="F213" s="677" t="s">
        <v>78</v>
      </c>
      <c r="G213" s="684">
        <v>74</v>
      </c>
      <c r="H213" s="678"/>
      <c r="I213" s="684">
        <v>74</v>
      </c>
      <c r="J213" s="685"/>
      <c r="K213" s="678"/>
      <c r="L213" s="679">
        <v>17.059999999999999</v>
      </c>
      <c r="M213" s="678"/>
      <c r="N213" s="696">
        <v>604.16</v>
      </c>
      <c r="O213" s="631"/>
      <c r="P213" s="631"/>
      <c r="Q213" s="631"/>
      <c r="R213" s="631"/>
      <c r="S213" s="631"/>
      <c r="T213" s="631"/>
      <c r="U213" s="631"/>
      <c r="V213" s="631"/>
      <c r="W213" s="631"/>
      <c r="X213" s="631"/>
      <c r="Y213" s="631"/>
      <c r="Z213" s="631"/>
      <c r="AA213" s="631"/>
      <c r="AB213" s="631"/>
      <c r="AC213" s="631"/>
      <c r="AD213" s="631"/>
      <c r="AE213" s="631"/>
      <c r="AF213" s="666"/>
      <c r="AG213" s="674"/>
      <c r="AH213" s="631"/>
      <c r="AI213" s="630" t="s">
        <v>751</v>
      </c>
      <c r="AJ213" s="631"/>
      <c r="AK213" s="674"/>
      <c r="AL213" s="674"/>
      <c r="AM213" s="631"/>
      <c r="AN213" s="674"/>
      <c r="AO213" s="625"/>
      <c r="AP213" s="625"/>
      <c r="AQ213" s="625"/>
      <c r="AR213" s="625"/>
      <c r="AS213" s="625"/>
      <c r="AT213" s="625"/>
      <c r="AU213" s="625"/>
    </row>
    <row r="214" spans="1:47" s="4" customFormat="1" ht="23.25" customHeight="1" x14ac:dyDescent="0.25">
      <c r="A214" s="682"/>
      <c r="B214" s="676" t="s">
        <v>752</v>
      </c>
      <c r="C214" s="853" t="s">
        <v>753</v>
      </c>
      <c r="D214" s="853"/>
      <c r="E214" s="853"/>
      <c r="F214" s="677" t="s">
        <v>78</v>
      </c>
      <c r="G214" s="684">
        <v>36</v>
      </c>
      <c r="H214" s="678"/>
      <c r="I214" s="684">
        <v>36</v>
      </c>
      <c r="J214" s="685"/>
      <c r="K214" s="678"/>
      <c r="L214" s="679">
        <v>8.3000000000000007</v>
      </c>
      <c r="M214" s="678"/>
      <c r="N214" s="696">
        <v>293.91000000000003</v>
      </c>
      <c r="O214" s="631"/>
      <c r="P214" s="631"/>
      <c r="Q214" s="631"/>
      <c r="R214" s="631"/>
      <c r="S214" s="631"/>
      <c r="T214" s="631"/>
      <c r="U214" s="631"/>
      <c r="V214" s="631"/>
      <c r="W214" s="631"/>
      <c r="X214" s="631"/>
      <c r="Y214" s="631"/>
      <c r="Z214" s="631"/>
      <c r="AA214" s="631"/>
      <c r="AB214" s="631"/>
      <c r="AC214" s="631"/>
      <c r="AD214" s="631"/>
      <c r="AE214" s="631"/>
      <c r="AF214" s="666"/>
      <c r="AG214" s="674"/>
      <c r="AH214" s="631"/>
      <c r="AI214" s="630" t="s">
        <v>753</v>
      </c>
      <c r="AJ214" s="631"/>
      <c r="AK214" s="674"/>
      <c r="AL214" s="674"/>
      <c r="AM214" s="631"/>
      <c r="AN214" s="674"/>
      <c r="AO214" s="625"/>
      <c r="AP214" s="625"/>
      <c r="AQ214" s="625"/>
      <c r="AR214" s="625"/>
      <c r="AS214" s="625"/>
      <c r="AT214" s="625"/>
      <c r="AU214" s="625"/>
    </row>
    <row r="215" spans="1:47" s="4" customFormat="1" ht="15" customHeight="1" x14ac:dyDescent="0.25">
      <c r="A215" s="691"/>
      <c r="B215" s="692"/>
      <c r="C215" s="847" t="s">
        <v>81</v>
      </c>
      <c r="D215" s="847"/>
      <c r="E215" s="847"/>
      <c r="F215" s="669"/>
      <c r="G215" s="670"/>
      <c r="H215" s="670"/>
      <c r="I215" s="670"/>
      <c r="J215" s="672"/>
      <c r="K215" s="670"/>
      <c r="L215" s="695">
        <v>48.41</v>
      </c>
      <c r="M215" s="688"/>
      <c r="N215" s="694">
        <v>1714.5</v>
      </c>
      <c r="O215" s="631"/>
      <c r="P215" s="631"/>
      <c r="Q215" s="631"/>
      <c r="R215" s="631"/>
      <c r="S215" s="631"/>
      <c r="T215" s="631"/>
      <c r="U215" s="631"/>
      <c r="V215" s="631"/>
      <c r="W215" s="631"/>
      <c r="X215" s="631"/>
      <c r="Y215" s="631"/>
      <c r="Z215" s="631"/>
      <c r="AA215" s="631"/>
      <c r="AB215" s="631"/>
      <c r="AC215" s="631"/>
      <c r="AD215" s="631"/>
      <c r="AE215" s="631"/>
      <c r="AF215" s="666"/>
      <c r="AG215" s="674"/>
      <c r="AH215" s="631"/>
      <c r="AI215" s="631"/>
      <c r="AJ215" s="631"/>
      <c r="AK215" s="674" t="s">
        <v>81</v>
      </c>
      <c r="AL215" s="674"/>
      <c r="AM215" s="631"/>
      <c r="AN215" s="674"/>
      <c r="AO215" s="625"/>
      <c r="AP215" s="625"/>
      <c r="AQ215" s="625"/>
      <c r="AR215" s="625"/>
      <c r="AS215" s="625"/>
      <c r="AT215" s="625"/>
      <c r="AU215" s="625"/>
    </row>
    <row r="216" spans="1:47" s="4" customFormat="1" ht="90.75" customHeight="1" x14ac:dyDescent="0.25">
      <c r="A216" s="667" t="s">
        <v>186</v>
      </c>
      <c r="B216" s="668" t="s">
        <v>1638</v>
      </c>
      <c r="C216" s="847" t="s">
        <v>1639</v>
      </c>
      <c r="D216" s="847"/>
      <c r="E216" s="847"/>
      <c r="F216" s="669" t="s">
        <v>174</v>
      </c>
      <c r="G216" s="670">
        <v>3</v>
      </c>
      <c r="H216" s="671">
        <v>1</v>
      </c>
      <c r="I216" s="671">
        <v>3</v>
      </c>
      <c r="J216" s="672"/>
      <c r="K216" s="670"/>
      <c r="L216" s="672"/>
      <c r="M216" s="670"/>
      <c r="N216" s="673"/>
      <c r="O216" s="631"/>
      <c r="P216" s="631"/>
      <c r="Q216" s="631"/>
      <c r="R216" s="631"/>
      <c r="S216" s="631"/>
      <c r="T216" s="631"/>
      <c r="U216" s="631"/>
      <c r="V216" s="631"/>
      <c r="W216" s="631"/>
      <c r="X216" s="631"/>
      <c r="Y216" s="631"/>
      <c r="Z216" s="631"/>
      <c r="AA216" s="631"/>
      <c r="AB216" s="631"/>
      <c r="AC216" s="631"/>
      <c r="AD216" s="631"/>
      <c r="AE216" s="631"/>
      <c r="AF216" s="666"/>
      <c r="AG216" s="674" t="s">
        <v>1639</v>
      </c>
      <c r="AH216" s="631"/>
      <c r="AI216" s="631"/>
      <c r="AJ216" s="631"/>
      <c r="AK216" s="674"/>
      <c r="AL216" s="674"/>
      <c r="AM216" s="631"/>
      <c r="AN216" s="674"/>
      <c r="AO216" s="625"/>
      <c r="AP216" s="625"/>
      <c r="AQ216" s="625"/>
      <c r="AR216" s="625"/>
      <c r="AS216" s="625"/>
      <c r="AT216" s="625"/>
      <c r="AU216" s="625"/>
    </row>
    <row r="217" spans="1:47" s="4" customFormat="1" ht="15" x14ac:dyDescent="0.25">
      <c r="A217" s="675"/>
      <c r="B217" s="676" t="s">
        <v>60</v>
      </c>
      <c r="C217" s="853" t="s">
        <v>66</v>
      </c>
      <c r="D217" s="853"/>
      <c r="E217" s="853"/>
      <c r="F217" s="677"/>
      <c r="G217" s="678"/>
      <c r="H217" s="678"/>
      <c r="I217" s="678"/>
      <c r="J217" s="679">
        <v>27.44</v>
      </c>
      <c r="K217" s="678"/>
      <c r="L217" s="679">
        <v>82.32</v>
      </c>
      <c r="M217" s="680">
        <v>35.42</v>
      </c>
      <c r="N217" s="681">
        <v>2915.77</v>
      </c>
      <c r="O217" s="631"/>
      <c r="P217" s="631"/>
      <c r="Q217" s="631"/>
      <c r="R217" s="631"/>
      <c r="S217" s="631"/>
      <c r="T217" s="631"/>
      <c r="U217" s="631"/>
      <c r="V217" s="631"/>
      <c r="W217" s="631"/>
      <c r="X217" s="631"/>
      <c r="Y217" s="631"/>
      <c r="Z217" s="631"/>
      <c r="AA217" s="631"/>
      <c r="AB217" s="631"/>
      <c r="AC217" s="631"/>
      <c r="AD217" s="631"/>
      <c r="AE217" s="631"/>
      <c r="AF217" s="666"/>
      <c r="AG217" s="674"/>
      <c r="AH217" s="630" t="s">
        <v>66</v>
      </c>
      <c r="AI217" s="631"/>
      <c r="AJ217" s="631"/>
      <c r="AK217" s="674"/>
      <c r="AL217" s="674"/>
      <c r="AM217" s="631"/>
      <c r="AN217" s="674"/>
      <c r="AO217" s="625"/>
      <c r="AP217" s="625"/>
      <c r="AQ217" s="625"/>
      <c r="AR217" s="625"/>
      <c r="AS217" s="625"/>
      <c r="AT217" s="625"/>
      <c r="AU217" s="625"/>
    </row>
    <row r="218" spans="1:47" s="4" customFormat="1" ht="15" x14ac:dyDescent="0.25">
      <c r="A218" s="682"/>
      <c r="B218" s="676"/>
      <c r="C218" s="853" t="s">
        <v>71</v>
      </c>
      <c r="D218" s="853"/>
      <c r="E218" s="853"/>
      <c r="F218" s="677" t="s">
        <v>72</v>
      </c>
      <c r="G218" s="680">
        <v>2.4300000000000002</v>
      </c>
      <c r="H218" s="678"/>
      <c r="I218" s="680">
        <v>7.29</v>
      </c>
      <c r="J218" s="685"/>
      <c r="K218" s="678"/>
      <c r="L218" s="685"/>
      <c r="M218" s="678"/>
      <c r="N218" s="686"/>
      <c r="O218" s="631"/>
      <c r="P218" s="631"/>
      <c r="Q218" s="631"/>
      <c r="R218" s="631"/>
      <c r="S218" s="631"/>
      <c r="T218" s="631"/>
      <c r="U218" s="631"/>
      <c r="V218" s="631"/>
      <c r="W218" s="631"/>
      <c r="X218" s="631"/>
      <c r="Y218" s="631"/>
      <c r="Z218" s="631"/>
      <c r="AA218" s="631"/>
      <c r="AB218" s="631"/>
      <c r="AC218" s="631"/>
      <c r="AD218" s="631"/>
      <c r="AE218" s="631"/>
      <c r="AF218" s="666"/>
      <c r="AG218" s="674"/>
      <c r="AH218" s="631"/>
      <c r="AI218" s="630" t="s">
        <v>71</v>
      </c>
      <c r="AJ218" s="631"/>
      <c r="AK218" s="674"/>
      <c r="AL218" s="674"/>
      <c r="AM218" s="631"/>
      <c r="AN218" s="674"/>
      <c r="AO218" s="625"/>
      <c r="AP218" s="625"/>
      <c r="AQ218" s="625"/>
      <c r="AR218" s="625"/>
      <c r="AS218" s="625"/>
      <c r="AT218" s="625"/>
      <c r="AU218" s="625"/>
    </row>
    <row r="219" spans="1:47" s="4" customFormat="1" ht="15" customHeight="1" x14ac:dyDescent="0.25">
      <c r="A219" s="675"/>
      <c r="B219" s="676"/>
      <c r="C219" s="854" t="s">
        <v>74</v>
      </c>
      <c r="D219" s="854"/>
      <c r="E219" s="854"/>
      <c r="F219" s="687"/>
      <c r="G219" s="688"/>
      <c r="H219" s="688"/>
      <c r="I219" s="688"/>
      <c r="J219" s="689">
        <v>27.44</v>
      </c>
      <c r="K219" s="688"/>
      <c r="L219" s="689">
        <v>82.32</v>
      </c>
      <c r="M219" s="688"/>
      <c r="N219" s="690">
        <v>2915.77</v>
      </c>
      <c r="O219" s="631"/>
      <c r="P219" s="631"/>
      <c r="Q219" s="631"/>
      <c r="R219" s="631"/>
      <c r="S219" s="631"/>
      <c r="T219" s="631"/>
      <c r="U219" s="631"/>
      <c r="V219" s="631"/>
      <c r="W219" s="631"/>
      <c r="X219" s="631"/>
      <c r="Y219" s="631"/>
      <c r="Z219" s="631"/>
      <c r="AA219" s="631"/>
      <c r="AB219" s="631"/>
      <c r="AC219" s="631"/>
      <c r="AD219" s="631"/>
      <c r="AE219" s="631"/>
      <c r="AF219" s="666"/>
      <c r="AG219" s="674"/>
      <c r="AH219" s="631"/>
      <c r="AI219" s="631"/>
      <c r="AJ219" s="630" t="s">
        <v>74</v>
      </c>
      <c r="AK219" s="674"/>
      <c r="AL219" s="674"/>
      <c r="AM219" s="631"/>
      <c r="AN219" s="674"/>
      <c r="AO219" s="625"/>
      <c r="AP219" s="625"/>
      <c r="AQ219" s="625"/>
      <c r="AR219" s="625"/>
      <c r="AS219" s="625"/>
      <c r="AT219" s="625"/>
      <c r="AU219" s="625"/>
    </row>
    <row r="220" spans="1:47" s="4" customFormat="1" ht="15" x14ac:dyDescent="0.25">
      <c r="A220" s="682"/>
      <c r="B220" s="676"/>
      <c r="C220" s="853" t="s">
        <v>75</v>
      </c>
      <c r="D220" s="853"/>
      <c r="E220" s="853"/>
      <c r="F220" s="677"/>
      <c r="G220" s="678"/>
      <c r="H220" s="678"/>
      <c r="I220" s="678"/>
      <c r="J220" s="685"/>
      <c r="K220" s="678"/>
      <c r="L220" s="679">
        <v>82.32</v>
      </c>
      <c r="M220" s="678"/>
      <c r="N220" s="681">
        <v>2915.77</v>
      </c>
      <c r="O220" s="631"/>
      <c r="P220" s="631"/>
      <c r="Q220" s="631"/>
      <c r="R220" s="631"/>
      <c r="S220" s="631"/>
      <c r="T220" s="631"/>
      <c r="U220" s="631"/>
      <c r="V220" s="631"/>
      <c r="W220" s="631"/>
      <c r="X220" s="631"/>
      <c r="Y220" s="631"/>
      <c r="Z220" s="631"/>
      <c r="AA220" s="631"/>
      <c r="AB220" s="631"/>
      <c r="AC220" s="631"/>
      <c r="AD220" s="631"/>
      <c r="AE220" s="631"/>
      <c r="AF220" s="666"/>
      <c r="AG220" s="674"/>
      <c r="AH220" s="631"/>
      <c r="AI220" s="630" t="s">
        <v>75</v>
      </c>
      <c r="AJ220" s="631"/>
      <c r="AK220" s="674"/>
      <c r="AL220" s="674"/>
      <c r="AM220" s="631"/>
      <c r="AN220" s="674"/>
      <c r="AO220" s="625"/>
      <c r="AP220" s="625"/>
      <c r="AQ220" s="625"/>
      <c r="AR220" s="625"/>
      <c r="AS220" s="625"/>
      <c r="AT220" s="625"/>
      <c r="AU220" s="625"/>
    </row>
    <row r="221" spans="1:47" s="4" customFormat="1" ht="23.25" customHeight="1" x14ac:dyDescent="0.25">
      <c r="A221" s="682"/>
      <c r="B221" s="676" t="s">
        <v>750</v>
      </c>
      <c r="C221" s="853" t="s">
        <v>751</v>
      </c>
      <c r="D221" s="853"/>
      <c r="E221" s="853"/>
      <c r="F221" s="677" t="s">
        <v>78</v>
      </c>
      <c r="G221" s="684">
        <v>74</v>
      </c>
      <c r="H221" s="678"/>
      <c r="I221" s="684">
        <v>74</v>
      </c>
      <c r="J221" s="685"/>
      <c r="K221" s="678"/>
      <c r="L221" s="679">
        <v>60.92</v>
      </c>
      <c r="M221" s="678"/>
      <c r="N221" s="681">
        <v>2157.67</v>
      </c>
      <c r="O221" s="631"/>
      <c r="P221" s="631"/>
      <c r="Q221" s="631"/>
      <c r="R221" s="631"/>
      <c r="S221" s="631"/>
      <c r="T221" s="631"/>
      <c r="U221" s="631"/>
      <c r="V221" s="631"/>
      <c r="W221" s="631"/>
      <c r="X221" s="631"/>
      <c r="Y221" s="631"/>
      <c r="Z221" s="631"/>
      <c r="AA221" s="631"/>
      <c r="AB221" s="631"/>
      <c r="AC221" s="631"/>
      <c r="AD221" s="631"/>
      <c r="AE221" s="631"/>
      <c r="AF221" s="666"/>
      <c r="AG221" s="674"/>
      <c r="AH221" s="631"/>
      <c r="AI221" s="630" t="s">
        <v>751</v>
      </c>
      <c r="AJ221" s="631"/>
      <c r="AK221" s="674"/>
      <c r="AL221" s="674"/>
      <c r="AM221" s="631"/>
      <c r="AN221" s="674"/>
      <c r="AO221" s="625"/>
      <c r="AP221" s="625"/>
      <c r="AQ221" s="625"/>
      <c r="AR221" s="625"/>
      <c r="AS221" s="625"/>
      <c r="AT221" s="625"/>
      <c r="AU221" s="625"/>
    </row>
    <row r="222" spans="1:47" s="4" customFormat="1" ht="23.25" customHeight="1" x14ac:dyDescent="0.25">
      <c r="A222" s="682"/>
      <c r="B222" s="676" t="s">
        <v>752</v>
      </c>
      <c r="C222" s="853" t="s">
        <v>753</v>
      </c>
      <c r="D222" s="853"/>
      <c r="E222" s="853"/>
      <c r="F222" s="677" t="s">
        <v>78</v>
      </c>
      <c r="G222" s="684">
        <v>36</v>
      </c>
      <c r="H222" s="678"/>
      <c r="I222" s="684">
        <v>36</v>
      </c>
      <c r="J222" s="685"/>
      <c r="K222" s="678"/>
      <c r="L222" s="679">
        <v>29.64</v>
      </c>
      <c r="M222" s="678"/>
      <c r="N222" s="681">
        <v>1049.68</v>
      </c>
      <c r="O222" s="631"/>
      <c r="P222" s="631"/>
      <c r="Q222" s="631"/>
      <c r="R222" s="631"/>
      <c r="S222" s="631"/>
      <c r="T222" s="631"/>
      <c r="U222" s="631"/>
      <c r="V222" s="631"/>
      <c r="W222" s="631"/>
      <c r="X222" s="631"/>
      <c r="Y222" s="631"/>
      <c r="Z222" s="631"/>
      <c r="AA222" s="631"/>
      <c r="AB222" s="631"/>
      <c r="AC222" s="631"/>
      <c r="AD222" s="631"/>
      <c r="AE222" s="631"/>
      <c r="AF222" s="666"/>
      <c r="AG222" s="674"/>
      <c r="AH222" s="631"/>
      <c r="AI222" s="630" t="s">
        <v>753</v>
      </c>
      <c r="AJ222" s="631"/>
      <c r="AK222" s="674"/>
      <c r="AL222" s="674"/>
      <c r="AM222" s="631"/>
      <c r="AN222" s="674"/>
      <c r="AO222" s="625"/>
      <c r="AP222" s="625"/>
      <c r="AQ222" s="625"/>
      <c r="AR222" s="625"/>
      <c r="AS222" s="625"/>
      <c r="AT222" s="625"/>
      <c r="AU222" s="625"/>
    </row>
    <row r="223" spans="1:47" s="4" customFormat="1" ht="15" customHeight="1" x14ac:dyDescent="0.25">
      <c r="A223" s="691"/>
      <c r="B223" s="692"/>
      <c r="C223" s="847" t="s">
        <v>81</v>
      </c>
      <c r="D223" s="847"/>
      <c r="E223" s="847"/>
      <c r="F223" s="669"/>
      <c r="G223" s="670"/>
      <c r="H223" s="670"/>
      <c r="I223" s="670"/>
      <c r="J223" s="672"/>
      <c r="K223" s="670"/>
      <c r="L223" s="695">
        <v>172.88</v>
      </c>
      <c r="M223" s="688"/>
      <c r="N223" s="694">
        <v>6123.12</v>
      </c>
      <c r="O223" s="631"/>
      <c r="P223" s="631"/>
      <c r="Q223" s="631"/>
      <c r="R223" s="631"/>
      <c r="S223" s="631"/>
      <c r="T223" s="631"/>
      <c r="U223" s="631"/>
      <c r="V223" s="631"/>
      <c r="W223" s="631"/>
      <c r="X223" s="631"/>
      <c r="Y223" s="631"/>
      <c r="Z223" s="631"/>
      <c r="AA223" s="631"/>
      <c r="AB223" s="631"/>
      <c r="AC223" s="631"/>
      <c r="AD223" s="631"/>
      <c r="AE223" s="631"/>
      <c r="AF223" s="666"/>
      <c r="AG223" s="674"/>
      <c r="AH223" s="631"/>
      <c r="AI223" s="631"/>
      <c r="AJ223" s="631"/>
      <c r="AK223" s="674" t="s">
        <v>81</v>
      </c>
      <c r="AL223" s="674"/>
      <c r="AM223" s="631"/>
      <c r="AN223" s="674"/>
      <c r="AO223" s="625"/>
      <c r="AP223" s="625"/>
      <c r="AQ223" s="625"/>
      <c r="AR223" s="625"/>
      <c r="AS223" s="625"/>
      <c r="AT223" s="625"/>
      <c r="AU223" s="625"/>
    </row>
    <row r="224" spans="1:47" s="4" customFormat="1" ht="0" hidden="1" customHeight="1" x14ac:dyDescent="0.25">
      <c r="A224" s="667" t="s">
        <v>187</v>
      </c>
      <c r="B224" s="668" t="s">
        <v>1621</v>
      </c>
      <c r="C224" s="847" t="s">
        <v>1622</v>
      </c>
      <c r="D224" s="847"/>
      <c r="E224" s="847"/>
      <c r="F224" s="669" t="s">
        <v>979</v>
      </c>
      <c r="G224" s="670">
        <v>1</v>
      </c>
      <c r="H224" s="671">
        <v>1</v>
      </c>
      <c r="I224" s="671">
        <v>1</v>
      </c>
      <c r="J224" s="672"/>
      <c r="K224" s="670"/>
      <c r="L224" s="672"/>
      <c r="M224" s="670"/>
      <c r="N224" s="673"/>
      <c r="O224" s="631"/>
      <c r="P224" s="631"/>
      <c r="Q224" s="631"/>
      <c r="R224" s="631"/>
      <c r="S224" s="631"/>
      <c r="T224" s="631"/>
      <c r="U224" s="631"/>
      <c r="V224" s="631"/>
      <c r="W224" s="631"/>
      <c r="X224" s="631"/>
      <c r="Y224" s="631"/>
      <c r="Z224" s="631"/>
      <c r="AA224" s="631"/>
      <c r="AB224" s="631"/>
      <c r="AC224" s="631"/>
      <c r="AD224" s="631"/>
      <c r="AE224" s="631"/>
      <c r="AF224" s="666"/>
      <c r="AG224" s="674" t="s">
        <v>1622</v>
      </c>
      <c r="AH224" s="631"/>
      <c r="AI224" s="631"/>
      <c r="AJ224" s="631"/>
      <c r="AK224" s="674"/>
      <c r="AL224" s="674"/>
      <c r="AM224" s="631"/>
      <c r="AN224" s="674"/>
      <c r="AO224" s="625"/>
      <c r="AP224" s="625"/>
      <c r="AQ224" s="625"/>
      <c r="AR224" s="625"/>
      <c r="AS224" s="625"/>
      <c r="AT224" s="625"/>
      <c r="AU224" s="625"/>
    </row>
    <row r="225" spans="1:47" s="4" customFormat="1" ht="15" customHeight="1" x14ac:dyDescent="0.25">
      <c r="A225" s="675"/>
      <c r="B225" s="676" t="s">
        <v>60</v>
      </c>
      <c r="C225" s="853" t="s">
        <v>66</v>
      </c>
      <c r="D225" s="853"/>
      <c r="E225" s="853"/>
      <c r="F225" s="677"/>
      <c r="G225" s="678"/>
      <c r="H225" s="678"/>
      <c r="I225" s="678"/>
      <c r="J225" s="679">
        <v>12.81</v>
      </c>
      <c r="K225" s="678"/>
      <c r="L225" s="679">
        <v>12.81</v>
      </c>
      <c r="M225" s="680">
        <v>35.42</v>
      </c>
      <c r="N225" s="696">
        <v>453.73</v>
      </c>
      <c r="O225" s="631"/>
      <c r="P225" s="631"/>
      <c r="Q225" s="631"/>
      <c r="R225" s="631"/>
      <c r="S225" s="631"/>
      <c r="T225" s="631"/>
      <c r="U225" s="631"/>
      <c r="V225" s="631"/>
      <c r="W225" s="631"/>
      <c r="X225" s="631"/>
      <c r="Y225" s="631"/>
      <c r="Z225" s="631"/>
      <c r="AA225" s="631"/>
      <c r="AB225" s="631"/>
      <c r="AC225" s="631"/>
      <c r="AD225" s="631"/>
      <c r="AE225" s="631"/>
      <c r="AF225" s="666"/>
      <c r="AG225" s="674"/>
      <c r="AH225" s="630" t="s">
        <v>66</v>
      </c>
      <c r="AI225" s="631"/>
      <c r="AJ225" s="631"/>
      <c r="AK225" s="674"/>
      <c r="AL225" s="674"/>
      <c r="AM225" s="631"/>
      <c r="AN225" s="674"/>
      <c r="AO225" s="625"/>
      <c r="AP225" s="625"/>
      <c r="AQ225" s="625"/>
      <c r="AR225" s="625"/>
      <c r="AS225" s="625"/>
      <c r="AT225" s="625"/>
      <c r="AU225" s="625"/>
    </row>
    <row r="226" spans="1:47" s="4" customFormat="1" ht="15" customHeight="1" x14ac:dyDescent="0.25">
      <c r="A226" s="682"/>
      <c r="B226" s="676"/>
      <c r="C226" s="853" t="s">
        <v>71</v>
      </c>
      <c r="D226" s="853"/>
      <c r="E226" s="853"/>
      <c r="F226" s="677" t="s">
        <v>72</v>
      </c>
      <c r="G226" s="684">
        <v>1</v>
      </c>
      <c r="H226" s="678"/>
      <c r="I226" s="684">
        <v>1</v>
      </c>
      <c r="J226" s="685"/>
      <c r="K226" s="678"/>
      <c r="L226" s="685"/>
      <c r="M226" s="678"/>
      <c r="N226" s="686"/>
      <c r="O226" s="631"/>
      <c r="P226" s="631"/>
      <c r="Q226" s="631"/>
      <c r="R226" s="631"/>
      <c r="S226" s="631"/>
      <c r="T226" s="631"/>
      <c r="U226" s="631"/>
      <c r="V226" s="631"/>
      <c r="W226" s="631"/>
      <c r="X226" s="631"/>
      <c r="Y226" s="631"/>
      <c r="Z226" s="631"/>
      <c r="AA226" s="631"/>
      <c r="AB226" s="631"/>
      <c r="AC226" s="631"/>
      <c r="AD226" s="631"/>
      <c r="AE226" s="631"/>
      <c r="AF226" s="666"/>
      <c r="AG226" s="674"/>
      <c r="AH226" s="631"/>
      <c r="AI226" s="630" t="s">
        <v>71</v>
      </c>
      <c r="AJ226" s="631"/>
      <c r="AK226" s="674"/>
      <c r="AL226" s="674"/>
      <c r="AM226" s="631"/>
      <c r="AN226" s="674"/>
      <c r="AO226" s="625"/>
      <c r="AP226" s="625"/>
      <c r="AQ226" s="625"/>
      <c r="AR226" s="625"/>
      <c r="AS226" s="625"/>
      <c r="AT226" s="625"/>
      <c r="AU226" s="625"/>
    </row>
    <row r="227" spans="1:47" s="4" customFormat="1" ht="15" customHeight="1" x14ac:dyDescent="0.25">
      <c r="A227" s="675"/>
      <c r="B227" s="676"/>
      <c r="C227" s="854" t="s">
        <v>74</v>
      </c>
      <c r="D227" s="854"/>
      <c r="E227" s="854"/>
      <c r="F227" s="687"/>
      <c r="G227" s="688"/>
      <c r="H227" s="688"/>
      <c r="I227" s="688"/>
      <c r="J227" s="689">
        <v>12.81</v>
      </c>
      <c r="K227" s="688"/>
      <c r="L227" s="689">
        <v>12.81</v>
      </c>
      <c r="M227" s="688"/>
      <c r="N227" s="697">
        <v>453.73</v>
      </c>
      <c r="O227" s="631"/>
      <c r="P227" s="631"/>
      <c r="Q227" s="631"/>
      <c r="R227" s="631"/>
      <c r="S227" s="631"/>
      <c r="T227" s="631"/>
      <c r="U227" s="631"/>
      <c r="V227" s="631"/>
      <c r="W227" s="631"/>
      <c r="X227" s="631"/>
      <c r="Y227" s="631"/>
      <c r="Z227" s="631"/>
      <c r="AA227" s="631"/>
      <c r="AB227" s="631"/>
      <c r="AC227" s="631"/>
      <c r="AD227" s="631"/>
      <c r="AE227" s="631"/>
      <c r="AF227" s="666"/>
      <c r="AG227" s="674"/>
      <c r="AH227" s="631"/>
      <c r="AI227" s="631"/>
      <c r="AJ227" s="630" t="s">
        <v>74</v>
      </c>
      <c r="AK227" s="674"/>
      <c r="AL227" s="674"/>
      <c r="AM227" s="631"/>
      <c r="AN227" s="674"/>
      <c r="AO227" s="625"/>
      <c r="AP227" s="625"/>
      <c r="AQ227" s="625"/>
      <c r="AR227" s="625"/>
      <c r="AS227" s="625"/>
      <c r="AT227" s="625"/>
      <c r="AU227" s="625"/>
    </row>
    <row r="228" spans="1:47" s="4" customFormat="1" ht="15" customHeight="1" x14ac:dyDescent="0.25">
      <c r="A228" s="682"/>
      <c r="B228" s="676"/>
      <c r="C228" s="853" t="s">
        <v>75</v>
      </c>
      <c r="D228" s="853"/>
      <c r="E228" s="853"/>
      <c r="F228" s="677"/>
      <c r="G228" s="678"/>
      <c r="H228" s="678"/>
      <c r="I228" s="678"/>
      <c r="J228" s="685"/>
      <c r="K228" s="678"/>
      <c r="L228" s="679">
        <v>12.81</v>
      </c>
      <c r="M228" s="678"/>
      <c r="N228" s="696">
        <v>453.73</v>
      </c>
      <c r="O228" s="631"/>
      <c r="P228" s="631"/>
      <c r="Q228" s="631"/>
      <c r="R228" s="631"/>
      <c r="S228" s="631"/>
      <c r="T228" s="631"/>
      <c r="U228" s="631"/>
      <c r="V228" s="631"/>
      <c r="W228" s="631"/>
      <c r="X228" s="631"/>
      <c r="Y228" s="631"/>
      <c r="Z228" s="631"/>
      <c r="AA228" s="631"/>
      <c r="AB228" s="631"/>
      <c r="AC228" s="631"/>
      <c r="AD228" s="631"/>
      <c r="AE228" s="631"/>
      <c r="AF228" s="666"/>
      <c r="AG228" s="674"/>
      <c r="AH228" s="631"/>
      <c r="AI228" s="630" t="s">
        <v>75</v>
      </c>
      <c r="AJ228" s="631"/>
      <c r="AK228" s="674"/>
      <c r="AL228" s="674"/>
      <c r="AM228" s="631"/>
      <c r="AN228" s="674"/>
      <c r="AO228" s="625"/>
      <c r="AP228" s="625"/>
      <c r="AQ228" s="625"/>
      <c r="AR228" s="625"/>
      <c r="AS228" s="625"/>
      <c r="AT228" s="625"/>
      <c r="AU228" s="625"/>
    </row>
    <row r="229" spans="1:47" s="4" customFormat="1" ht="15" customHeight="1" x14ac:dyDescent="0.25">
      <c r="A229" s="682"/>
      <c r="B229" s="676" t="s">
        <v>750</v>
      </c>
      <c r="C229" s="853" t="s">
        <v>751</v>
      </c>
      <c r="D229" s="853"/>
      <c r="E229" s="853"/>
      <c r="F229" s="677" t="s">
        <v>78</v>
      </c>
      <c r="G229" s="684">
        <v>74</v>
      </c>
      <c r="H229" s="678"/>
      <c r="I229" s="684">
        <v>74</v>
      </c>
      <c r="J229" s="685"/>
      <c r="K229" s="678"/>
      <c r="L229" s="679">
        <v>9.48</v>
      </c>
      <c r="M229" s="678"/>
      <c r="N229" s="696">
        <v>335.76</v>
      </c>
      <c r="O229" s="631"/>
      <c r="P229" s="631"/>
      <c r="Q229" s="631"/>
      <c r="R229" s="631"/>
      <c r="S229" s="631"/>
      <c r="T229" s="631"/>
      <c r="U229" s="631"/>
      <c r="V229" s="631"/>
      <c r="W229" s="631"/>
      <c r="X229" s="631"/>
      <c r="Y229" s="631"/>
      <c r="Z229" s="631"/>
      <c r="AA229" s="631"/>
      <c r="AB229" s="631"/>
      <c r="AC229" s="631"/>
      <c r="AD229" s="631"/>
      <c r="AE229" s="631"/>
      <c r="AF229" s="666"/>
      <c r="AG229" s="674"/>
      <c r="AH229" s="631"/>
      <c r="AI229" s="630" t="s">
        <v>751</v>
      </c>
      <c r="AJ229" s="631"/>
      <c r="AK229" s="674"/>
      <c r="AL229" s="674"/>
      <c r="AM229" s="631"/>
      <c r="AN229" s="674"/>
      <c r="AO229" s="625"/>
      <c r="AP229" s="625"/>
      <c r="AQ229" s="625"/>
      <c r="AR229" s="625"/>
      <c r="AS229" s="625"/>
      <c r="AT229" s="625"/>
      <c r="AU229" s="625"/>
    </row>
    <row r="230" spans="1:47" s="4" customFormat="1" ht="15" customHeight="1" x14ac:dyDescent="0.25">
      <c r="A230" s="682"/>
      <c r="B230" s="676" t="s">
        <v>752</v>
      </c>
      <c r="C230" s="853" t="s">
        <v>753</v>
      </c>
      <c r="D230" s="853"/>
      <c r="E230" s="853"/>
      <c r="F230" s="677" t="s">
        <v>78</v>
      </c>
      <c r="G230" s="684">
        <v>36</v>
      </c>
      <c r="H230" s="678"/>
      <c r="I230" s="684">
        <v>36</v>
      </c>
      <c r="J230" s="685"/>
      <c r="K230" s="678"/>
      <c r="L230" s="679">
        <v>4.6100000000000003</v>
      </c>
      <c r="M230" s="678"/>
      <c r="N230" s="696">
        <v>163.34</v>
      </c>
      <c r="O230" s="631"/>
      <c r="P230" s="631"/>
      <c r="Q230" s="631"/>
      <c r="R230" s="631"/>
      <c r="S230" s="631"/>
      <c r="T230" s="631"/>
      <c r="U230" s="631"/>
      <c r="V230" s="631"/>
      <c r="W230" s="631"/>
      <c r="X230" s="631"/>
      <c r="Y230" s="631"/>
      <c r="Z230" s="631"/>
      <c r="AA230" s="631"/>
      <c r="AB230" s="631"/>
      <c r="AC230" s="631"/>
      <c r="AD230" s="631"/>
      <c r="AE230" s="631"/>
      <c r="AF230" s="666"/>
      <c r="AG230" s="674"/>
      <c r="AH230" s="631"/>
      <c r="AI230" s="630" t="s">
        <v>753</v>
      </c>
      <c r="AJ230" s="631"/>
      <c r="AK230" s="674"/>
      <c r="AL230" s="674"/>
      <c r="AM230" s="631"/>
      <c r="AN230" s="674"/>
      <c r="AO230" s="625"/>
      <c r="AP230" s="625"/>
      <c r="AQ230" s="625"/>
      <c r="AR230" s="625"/>
      <c r="AS230" s="625"/>
      <c r="AT230" s="625"/>
      <c r="AU230" s="625"/>
    </row>
    <row r="231" spans="1:47" s="4" customFormat="1" ht="15" customHeight="1" x14ac:dyDescent="0.25">
      <c r="A231" s="691"/>
      <c r="B231" s="692"/>
      <c r="C231" s="847" t="s">
        <v>81</v>
      </c>
      <c r="D231" s="847"/>
      <c r="E231" s="847"/>
      <c r="F231" s="669"/>
      <c r="G231" s="670"/>
      <c r="H231" s="670"/>
      <c r="I231" s="670"/>
      <c r="J231" s="672"/>
      <c r="K231" s="670"/>
      <c r="L231" s="695">
        <v>26.9</v>
      </c>
      <c r="M231" s="688"/>
      <c r="N231" s="698">
        <v>952.83</v>
      </c>
      <c r="O231" s="631"/>
      <c r="P231" s="631"/>
      <c r="Q231" s="631"/>
      <c r="R231" s="631"/>
      <c r="S231" s="631"/>
      <c r="T231" s="631"/>
      <c r="U231" s="631"/>
      <c r="V231" s="631"/>
      <c r="W231" s="631"/>
      <c r="X231" s="631"/>
      <c r="Y231" s="631"/>
      <c r="Z231" s="631"/>
      <c r="AA231" s="631"/>
      <c r="AB231" s="631"/>
      <c r="AC231" s="631"/>
      <c r="AD231" s="631"/>
      <c r="AE231" s="631"/>
      <c r="AF231" s="666"/>
      <c r="AG231" s="674"/>
      <c r="AH231" s="631"/>
      <c r="AI231" s="631"/>
      <c r="AJ231" s="631"/>
      <c r="AK231" s="674" t="s">
        <v>81</v>
      </c>
      <c r="AL231" s="674"/>
      <c r="AM231" s="631"/>
      <c r="AN231" s="674"/>
      <c r="AO231" s="625"/>
      <c r="AP231" s="625"/>
      <c r="AQ231" s="625"/>
      <c r="AR231" s="625"/>
      <c r="AS231" s="625"/>
      <c r="AT231" s="625"/>
      <c r="AU231" s="625"/>
    </row>
    <row r="232" spans="1:47" s="4" customFormat="1" ht="15" customHeight="1" x14ac:dyDescent="0.25">
      <c r="A232" s="667" t="s">
        <v>189</v>
      </c>
      <c r="B232" s="668" t="s">
        <v>1623</v>
      </c>
      <c r="C232" s="847" t="s">
        <v>1624</v>
      </c>
      <c r="D232" s="847"/>
      <c r="E232" s="847"/>
      <c r="F232" s="669" t="s">
        <v>1625</v>
      </c>
      <c r="G232" s="670">
        <v>0.03</v>
      </c>
      <c r="H232" s="671">
        <v>1</v>
      </c>
      <c r="I232" s="699">
        <v>0.03</v>
      </c>
      <c r="J232" s="672"/>
      <c r="K232" s="670"/>
      <c r="L232" s="672"/>
      <c r="M232" s="670"/>
      <c r="N232" s="673"/>
      <c r="O232" s="631"/>
      <c r="P232" s="631"/>
      <c r="Q232" s="631"/>
      <c r="R232" s="631"/>
      <c r="S232" s="631"/>
      <c r="T232" s="631"/>
      <c r="U232" s="631"/>
      <c r="V232" s="631"/>
      <c r="W232" s="631"/>
      <c r="X232" s="631"/>
      <c r="Y232" s="631"/>
      <c r="Z232" s="631"/>
      <c r="AA232" s="631"/>
      <c r="AB232" s="631"/>
      <c r="AC232" s="631"/>
      <c r="AD232" s="631"/>
      <c r="AE232" s="631"/>
      <c r="AF232" s="666"/>
      <c r="AG232" s="674" t="s">
        <v>1624</v>
      </c>
      <c r="AH232" s="631"/>
      <c r="AI232" s="631"/>
      <c r="AJ232" s="631"/>
      <c r="AK232" s="674"/>
      <c r="AL232" s="674"/>
      <c r="AM232" s="631"/>
      <c r="AN232" s="674"/>
      <c r="AO232" s="625"/>
      <c r="AP232" s="625"/>
      <c r="AQ232" s="625"/>
      <c r="AR232" s="625"/>
      <c r="AS232" s="625"/>
      <c r="AT232" s="625"/>
      <c r="AU232" s="625"/>
    </row>
    <row r="233" spans="1:47" s="4" customFormat="1" ht="15" customHeight="1" x14ac:dyDescent="0.25">
      <c r="A233" s="675"/>
      <c r="B233" s="676" t="s">
        <v>60</v>
      </c>
      <c r="C233" s="853" t="s">
        <v>66</v>
      </c>
      <c r="D233" s="853"/>
      <c r="E233" s="853"/>
      <c r="F233" s="677"/>
      <c r="G233" s="678"/>
      <c r="H233" s="678"/>
      <c r="I233" s="678"/>
      <c r="J233" s="679">
        <v>165.95</v>
      </c>
      <c r="K233" s="678"/>
      <c r="L233" s="679">
        <v>4.9800000000000004</v>
      </c>
      <c r="M233" s="680">
        <v>35.42</v>
      </c>
      <c r="N233" s="696">
        <v>176.39</v>
      </c>
      <c r="O233" s="631"/>
      <c r="P233" s="631"/>
      <c r="Q233" s="631"/>
      <c r="R233" s="631"/>
      <c r="S233" s="631"/>
      <c r="T233" s="631"/>
      <c r="U233" s="631"/>
      <c r="V233" s="631"/>
      <c r="W233" s="631"/>
      <c r="X233" s="631"/>
      <c r="Y233" s="631"/>
      <c r="Z233" s="631"/>
      <c r="AA233" s="631"/>
      <c r="AB233" s="631"/>
      <c r="AC233" s="631"/>
      <c r="AD233" s="631"/>
      <c r="AE233" s="631"/>
      <c r="AF233" s="666"/>
      <c r="AG233" s="674"/>
      <c r="AH233" s="630" t="s">
        <v>66</v>
      </c>
      <c r="AI233" s="631"/>
      <c r="AJ233" s="631"/>
      <c r="AK233" s="674"/>
      <c r="AL233" s="674"/>
      <c r="AM233" s="631"/>
      <c r="AN233" s="674"/>
      <c r="AO233" s="625"/>
      <c r="AP233" s="625"/>
      <c r="AQ233" s="625"/>
      <c r="AR233" s="625"/>
      <c r="AS233" s="625"/>
      <c r="AT233" s="625"/>
      <c r="AU233" s="625"/>
    </row>
    <row r="234" spans="1:47" s="4" customFormat="1" ht="15" customHeight="1" x14ac:dyDescent="0.25">
      <c r="A234" s="682"/>
      <c r="B234" s="676"/>
      <c r="C234" s="853" t="s">
        <v>71</v>
      </c>
      <c r="D234" s="853"/>
      <c r="E234" s="853"/>
      <c r="F234" s="677" t="s">
        <v>72</v>
      </c>
      <c r="G234" s="680">
        <v>12.96</v>
      </c>
      <c r="H234" s="678"/>
      <c r="I234" s="700">
        <v>0.38879999999999998</v>
      </c>
      <c r="J234" s="685"/>
      <c r="K234" s="678"/>
      <c r="L234" s="685"/>
      <c r="M234" s="678"/>
      <c r="N234" s="686"/>
      <c r="O234" s="631"/>
      <c r="P234" s="631"/>
      <c r="Q234" s="631"/>
      <c r="R234" s="631"/>
      <c r="S234" s="631"/>
      <c r="T234" s="631"/>
      <c r="U234" s="631"/>
      <c r="V234" s="631"/>
      <c r="W234" s="631"/>
      <c r="X234" s="631"/>
      <c r="Y234" s="631"/>
      <c r="Z234" s="631"/>
      <c r="AA234" s="631"/>
      <c r="AB234" s="631"/>
      <c r="AC234" s="631"/>
      <c r="AD234" s="631"/>
      <c r="AE234" s="631"/>
      <c r="AF234" s="666"/>
      <c r="AG234" s="674"/>
      <c r="AH234" s="631"/>
      <c r="AI234" s="630" t="s">
        <v>71</v>
      </c>
      <c r="AJ234" s="631"/>
      <c r="AK234" s="674"/>
      <c r="AL234" s="674"/>
      <c r="AM234" s="631"/>
      <c r="AN234" s="674"/>
      <c r="AO234" s="625"/>
      <c r="AP234" s="625"/>
      <c r="AQ234" s="625"/>
      <c r="AR234" s="625"/>
      <c r="AS234" s="625"/>
      <c r="AT234" s="625"/>
      <c r="AU234" s="625"/>
    </row>
    <row r="235" spans="1:47" s="4" customFormat="1" ht="15" customHeight="1" x14ac:dyDescent="0.25">
      <c r="A235" s="675"/>
      <c r="B235" s="676"/>
      <c r="C235" s="854" t="s">
        <v>74</v>
      </c>
      <c r="D235" s="854"/>
      <c r="E235" s="854"/>
      <c r="F235" s="687"/>
      <c r="G235" s="688"/>
      <c r="H235" s="688"/>
      <c r="I235" s="688"/>
      <c r="J235" s="689">
        <v>165.95</v>
      </c>
      <c r="K235" s="688"/>
      <c r="L235" s="689">
        <v>4.9800000000000004</v>
      </c>
      <c r="M235" s="688"/>
      <c r="N235" s="697">
        <v>176.39</v>
      </c>
      <c r="O235" s="631"/>
      <c r="P235" s="631"/>
      <c r="Q235" s="631"/>
      <c r="R235" s="631"/>
      <c r="S235" s="631"/>
      <c r="T235" s="631"/>
      <c r="U235" s="631"/>
      <c r="V235" s="631"/>
      <c r="W235" s="631"/>
      <c r="X235" s="631"/>
      <c r="Y235" s="631"/>
      <c r="Z235" s="631"/>
      <c r="AA235" s="631"/>
      <c r="AB235" s="631"/>
      <c r="AC235" s="631"/>
      <c r="AD235" s="631"/>
      <c r="AE235" s="631"/>
      <c r="AF235" s="666"/>
      <c r="AG235" s="674"/>
      <c r="AH235" s="631"/>
      <c r="AI235" s="631"/>
      <c r="AJ235" s="630" t="s">
        <v>74</v>
      </c>
      <c r="AK235" s="674"/>
      <c r="AL235" s="674"/>
      <c r="AM235" s="631"/>
      <c r="AN235" s="674"/>
      <c r="AO235" s="625"/>
      <c r="AP235" s="625"/>
      <c r="AQ235" s="625"/>
      <c r="AR235" s="625"/>
      <c r="AS235" s="625"/>
      <c r="AT235" s="625"/>
      <c r="AU235" s="625"/>
    </row>
    <row r="236" spans="1:47" s="4" customFormat="1" ht="15" customHeight="1" x14ac:dyDescent="0.25">
      <c r="A236" s="682"/>
      <c r="B236" s="676"/>
      <c r="C236" s="853" t="s">
        <v>75</v>
      </c>
      <c r="D236" s="853"/>
      <c r="E236" s="853"/>
      <c r="F236" s="677"/>
      <c r="G236" s="678"/>
      <c r="H236" s="678"/>
      <c r="I236" s="678"/>
      <c r="J236" s="685"/>
      <c r="K236" s="678"/>
      <c r="L236" s="679">
        <v>4.9800000000000004</v>
      </c>
      <c r="M236" s="678"/>
      <c r="N236" s="696">
        <v>176.39</v>
      </c>
      <c r="O236" s="631"/>
      <c r="P236" s="631"/>
      <c r="Q236" s="631"/>
      <c r="R236" s="631"/>
      <c r="S236" s="631"/>
      <c r="T236" s="631"/>
      <c r="U236" s="631"/>
      <c r="V236" s="631"/>
      <c r="W236" s="631"/>
      <c r="X236" s="631"/>
      <c r="Y236" s="631"/>
      <c r="Z236" s="631"/>
      <c r="AA236" s="631"/>
      <c r="AB236" s="631"/>
      <c r="AC236" s="631"/>
      <c r="AD236" s="631"/>
      <c r="AE236" s="631"/>
      <c r="AF236" s="666"/>
      <c r="AG236" s="674"/>
      <c r="AH236" s="631"/>
      <c r="AI236" s="630" t="s">
        <v>75</v>
      </c>
      <c r="AJ236" s="631"/>
      <c r="AK236" s="674"/>
      <c r="AL236" s="674"/>
      <c r="AM236" s="631"/>
      <c r="AN236" s="674"/>
      <c r="AO236" s="625"/>
      <c r="AP236" s="625"/>
      <c r="AQ236" s="625"/>
      <c r="AR236" s="625"/>
      <c r="AS236" s="625"/>
      <c r="AT236" s="625"/>
      <c r="AU236" s="625"/>
    </row>
    <row r="237" spans="1:47" s="4" customFormat="1" ht="15" customHeight="1" x14ac:dyDescent="0.25">
      <c r="A237" s="682"/>
      <c r="B237" s="676" t="s">
        <v>750</v>
      </c>
      <c r="C237" s="853" t="s">
        <v>751</v>
      </c>
      <c r="D237" s="853"/>
      <c r="E237" s="853"/>
      <c r="F237" s="677" t="s">
        <v>78</v>
      </c>
      <c r="G237" s="684">
        <v>74</v>
      </c>
      <c r="H237" s="678"/>
      <c r="I237" s="684">
        <v>74</v>
      </c>
      <c r="J237" s="685"/>
      <c r="K237" s="678"/>
      <c r="L237" s="679">
        <v>3.69</v>
      </c>
      <c r="M237" s="678"/>
      <c r="N237" s="696">
        <v>130.53</v>
      </c>
      <c r="O237" s="631"/>
      <c r="P237" s="631"/>
      <c r="Q237" s="631"/>
      <c r="R237" s="631"/>
      <c r="S237" s="631"/>
      <c r="T237" s="631"/>
      <c r="U237" s="631"/>
      <c r="V237" s="631"/>
      <c r="W237" s="631"/>
      <c r="X237" s="631"/>
      <c r="Y237" s="631"/>
      <c r="Z237" s="631"/>
      <c r="AA237" s="631"/>
      <c r="AB237" s="631"/>
      <c r="AC237" s="631"/>
      <c r="AD237" s="631"/>
      <c r="AE237" s="631"/>
      <c r="AF237" s="666"/>
      <c r="AG237" s="674"/>
      <c r="AH237" s="631"/>
      <c r="AI237" s="630" t="s">
        <v>751</v>
      </c>
      <c r="AJ237" s="631"/>
      <c r="AK237" s="674"/>
      <c r="AL237" s="674"/>
      <c r="AM237" s="631"/>
      <c r="AN237" s="674"/>
      <c r="AO237" s="625"/>
      <c r="AP237" s="625"/>
      <c r="AQ237" s="625"/>
      <c r="AR237" s="625"/>
      <c r="AS237" s="625"/>
      <c r="AT237" s="625"/>
      <c r="AU237" s="625"/>
    </row>
    <row r="238" spans="1:47" s="4" customFormat="1" ht="15" customHeight="1" x14ac:dyDescent="0.25">
      <c r="A238" s="682"/>
      <c r="B238" s="676" t="s">
        <v>752</v>
      </c>
      <c r="C238" s="853" t="s">
        <v>753</v>
      </c>
      <c r="D238" s="853"/>
      <c r="E238" s="853"/>
      <c r="F238" s="677" t="s">
        <v>78</v>
      </c>
      <c r="G238" s="684">
        <v>36</v>
      </c>
      <c r="H238" s="678"/>
      <c r="I238" s="684">
        <v>36</v>
      </c>
      <c r="J238" s="685"/>
      <c r="K238" s="678"/>
      <c r="L238" s="679">
        <v>1.79</v>
      </c>
      <c r="M238" s="678"/>
      <c r="N238" s="696">
        <v>63.5</v>
      </c>
      <c r="O238" s="631"/>
      <c r="P238" s="631"/>
      <c r="Q238" s="631"/>
      <c r="R238" s="631"/>
      <c r="S238" s="631"/>
      <c r="T238" s="631"/>
      <c r="U238" s="631"/>
      <c r="V238" s="631"/>
      <c r="W238" s="631"/>
      <c r="X238" s="631"/>
      <c r="Y238" s="631"/>
      <c r="Z238" s="631"/>
      <c r="AA238" s="631"/>
      <c r="AB238" s="631"/>
      <c r="AC238" s="631"/>
      <c r="AD238" s="631"/>
      <c r="AE238" s="631"/>
      <c r="AF238" s="666"/>
      <c r="AG238" s="674"/>
      <c r="AH238" s="631"/>
      <c r="AI238" s="630" t="s">
        <v>753</v>
      </c>
      <c r="AJ238" s="631"/>
      <c r="AK238" s="674"/>
      <c r="AL238" s="674"/>
      <c r="AM238" s="631"/>
      <c r="AN238" s="674"/>
      <c r="AO238" s="625"/>
      <c r="AP238" s="625"/>
      <c r="AQ238" s="625"/>
      <c r="AR238" s="625"/>
      <c r="AS238" s="625"/>
      <c r="AT238" s="625"/>
      <c r="AU238" s="625"/>
    </row>
    <row r="239" spans="1:47" s="4" customFormat="1" ht="15" customHeight="1" x14ac:dyDescent="0.25">
      <c r="A239" s="691"/>
      <c r="B239" s="692"/>
      <c r="C239" s="847" t="s">
        <v>81</v>
      </c>
      <c r="D239" s="847"/>
      <c r="E239" s="847"/>
      <c r="F239" s="669"/>
      <c r="G239" s="670"/>
      <c r="H239" s="670"/>
      <c r="I239" s="670"/>
      <c r="J239" s="672"/>
      <c r="K239" s="670"/>
      <c r="L239" s="695">
        <v>10.46</v>
      </c>
      <c r="M239" s="688"/>
      <c r="N239" s="698">
        <v>370.42</v>
      </c>
      <c r="O239" s="631"/>
      <c r="P239" s="631"/>
      <c r="Q239" s="631"/>
      <c r="R239" s="631"/>
      <c r="S239" s="631"/>
      <c r="T239" s="631"/>
      <c r="U239" s="631"/>
      <c r="V239" s="631"/>
      <c r="W239" s="631"/>
      <c r="X239" s="631"/>
      <c r="Y239" s="631"/>
      <c r="Z239" s="631"/>
      <c r="AA239" s="631"/>
      <c r="AB239" s="631"/>
      <c r="AC239" s="631"/>
      <c r="AD239" s="631"/>
      <c r="AE239" s="631"/>
      <c r="AF239" s="666"/>
      <c r="AG239" s="674"/>
      <c r="AH239" s="631"/>
      <c r="AI239" s="631"/>
      <c r="AJ239" s="631"/>
      <c r="AK239" s="674" t="s">
        <v>81</v>
      </c>
      <c r="AL239" s="674"/>
      <c r="AM239" s="631"/>
      <c r="AN239" s="674"/>
      <c r="AO239" s="625"/>
      <c r="AP239" s="625"/>
      <c r="AQ239" s="625"/>
      <c r="AR239" s="625"/>
      <c r="AS239" s="625"/>
      <c r="AT239" s="625"/>
      <c r="AU239" s="625"/>
    </row>
    <row r="240" spans="1:47" s="4" customFormat="1" ht="23.25" customHeight="1" x14ac:dyDescent="0.25">
      <c r="A240" s="667" t="s">
        <v>191</v>
      </c>
      <c r="B240" s="668" t="s">
        <v>1630</v>
      </c>
      <c r="C240" s="847" t="s">
        <v>1631</v>
      </c>
      <c r="D240" s="847"/>
      <c r="E240" s="847"/>
      <c r="F240" s="669" t="s">
        <v>174</v>
      </c>
      <c r="G240" s="670">
        <v>3</v>
      </c>
      <c r="H240" s="671">
        <v>1</v>
      </c>
      <c r="I240" s="671">
        <v>3</v>
      </c>
      <c r="J240" s="672"/>
      <c r="K240" s="670"/>
      <c r="L240" s="672"/>
      <c r="M240" s="670"/>
      <c r="N240" s="673"/>
      <c r="O240" s="631"/>
      <c r="P240" s="631"/>
      <c r="Q240" s="631"/>
      <c r="R240" s="631"/>
      <c r="S240" s="631"/>
      <c r="T240" s="631"/>
      <c r="U240" s="631"/>
      <c r="V240" s="631"/>
      <c r="W240" s="631"/>
      <c r="X240" s="631"/>
      <c r="Y240" s="631"/>
      <c r="Z240" s="631"/>
      <c r="AA240" s="631"/>
      <c r="AB240" s="631"/>
      <c r="AC240" s="631"/>
      <c r="AD240" s="631"/>
      <c r="AE240" s="631"/>
      <c r="AF240" s="666"/>
      <c r="AG240" s="674" t="s">
        <v>1631</v>
      </c>
      <c r="AH240" s="631"/>
      <c r="AI240" s="631"/>
      <c r="AJ240" s="631"/>
      <c r="AK240" s="674"/>
      <c r="AL240" s="674"/>
      <c r="AM240" s="631"/>
      <c r="AN240" s="674"/>
      <c r="AO240" s="625"/>
      <c r="AP240" s="625"/>
      <c r="AQ240" s="625"/>
      <c r="AR240" s="625"/>
      <c r="AS240" s="625"/>
      <c r="AT240" s="625"/>
      <c r="AU240" s="625"/>
    </row>
    <row r="241" spans="1:47" s="4" customFormat="1" ht="15" x14ac:dyDescent="0.25">
      <c r="A241" s="675"/>
      <c r="B241" s="676" t="s">
        <v>60</v>
      </c>
      <c r="C241" s="853" t="s">
        <v>66</v>
      </c>
      <c r="D241" s="853"/>
      <c r="E241" s="853"/>
      <c r="F241" s="677"/>
      <c r="G241" s="678"/>
      <c r="H241" s="678"/>
      <c r="I241" s="678"/>
      <c r="J241" s="679">
        <v>4.0999999999999996</v>
      </c>
      <c r="K241" s="678"/>
      <c r="L241" s="679">
        <v>12.3</v>
      </c>
      <c r="M241" s="680">
        <v>35.42</v>
      </c>
      <c r="N241" s="696">
        <v>435.67</v>
      </c>
      <c r="O241" s="631"/>
      <c r="P241" s="631"/>
      <c r="Q241" s="631"/>
      <c r="R241" s="631"/>
      <c r="S241" s="631"/>
      <c r="T241" s="631"/>
      <c r="U241" s="631"/>
      <c r="V241" s="631"/>
      <c r="W241" s="631"/>
      <c r="X241" s="631"/>
      <c r="Y241" s="631"/>
      <c r="Z241" s="631"/>
      <c r="AA241" s="631"/>
      <c r="AB241" s="631"/>
      <c r="AC241" s="631"/>
      <c r="AD241" s="631"/>
      <c r="AE241" s="631"/>
      <c r="AF241" s="666"/>
      <c r="AG241" s="674"/>
      <c r="AH241" s="630" t="s">
        <v>66</v>
      </c>
      <c r="AI241" s="631"/>
      <c r="AJ241" s="631"/>
      <c r="AK241" s="674"/>
      <c r="AL241" s="674"/>
      <c r="AM241" s="631"/>
      <c r="AN241" s="674"/>
      <c r="AO241" s="625"/>
      <c r="AP241" s="625"/>
      <c r="AQ241" s="625"/>
      <c r="AR241" s="625"/>
      <c r="AS241" s="625"/>
      <c r="AT241" s="625"/>
      <c r="AU241" s="625"/>
    </row>
    <row r="242" spans="1:47" s="4" customFormat="1" ht="15" x14ac:dyDescent="0.25">
      <c r="A242" s="682"/>
      <c r="B242" s="676"/>
      <c r="C242" s="853" t="s">
        <v>71</v>
      </c>
      <c r="D242" s="853"/>
      <c r="E242" s="853"/>
      <c r="F242" s="677" t="s">
        <v>72</v>
      </c>
      <c r="G242" s="680">
        <v>0.32</v>
      </c>
      <c r="H242" s="678"/>
      <c r="I242" s="680">
        <v>0.96</v>
      </c>
      <c r="J242" s="685"/>
      <c r="K242" s="678"/>
      <c r="L242" s="685"/>
      <c r="M242" s="678"/>
      <c r="N242" s="686"/>
      <c r="O242" s="631"/>
      <c r="P242" s="631"/>
      <c r="Q242" s="631"/>
      <c r="R242" s="631"/>
      <c r="S242" s="631"/>
      <c r="T242" s="631"/>
      <c r="U242" s="631"/>
      <c r="V242" s="631"/>
      <c r="W242" s="631"/>
      <c r="X242" s="631"/>
      <c r="Y242" s="631"/>
      <c r="Z242" s="631"/>
      <c r="AA242" s="631"/>
      <c r="AB242" s="631"/>
      <c r="AC242" s="631"/>
      <c r="AD242" s="631"/>
      <c r="AE242" s="631"/>
      <c r="AF242" s="666"/>
      <c r="AG242" s="674"/>
      <c r="AH242" s="631"/>
      <c r="AI242" s="630" t="s">
        <v>71</v>
      </c>
      <c r="AJ242" s="631"/>
      <c r="AK242" s="674"/>
      <c r="AL242" s="674"/>
      <c r="AM242" s="631"/>
      <c r="AN242" s="674"/>
      <c r="AO242" s="625"/>
      <c r="AP242" s="625"/>
      <c r="AQ242" s="625"/>
      <c r="AR242" s="625"/>
      <c r="AS242" s="625"/>
      <c r="AT242" s="625"/>
      <c r="AU242" s="625"/>
    </row>
    <row r="243" spans="1:47" s="4" customFormat="1" ht="15" customHeight="1" x14ac:dyDescent="0.25">
      <c r="A243" s="675"/>
      <c r="B243" s="676"/>
      <c r="C243" s="854" t="s">
        <v>74</v>
      </c>
      <c r="D243" s="854"/>
      <c r="E243" s="854"/>
      <c r="F243" s="687"/>
      <c r="G243" s="688"/>
      <c r="H243" s="688"/>
      <c r="I243" s="688"/>
      <c r="J243" s="689">
        <v>4.0999999999999996</v>
      </c>
      <c r="K243" s="688"/>
      <c r="L243" s="689">
        <v>12.3</v>
      </c>
      <c r="M243" s="688"/>
      <c r="N243" s="697">
        <v>435.67</v>
      </c>
      <c r="O243" s="631"/>
      <c r="P243" s="631"/>
      <c r="Q243" s="631"/>
      <c r="R243" s="631"/>
      <c r="S243" s="631"/>
      <c r="T243" s="631"/>
      <c r="U243" s="631"/>
      <c r="V243" s="631"/>
      <c r="W243" s="631"/>
      <c r="X243" s="631"/>
      <c r="Y243" s="631"/>
      <c r="Z243" s="631"/>
      <c r="AA243" s="631"/>
      <c r="AB243" s="631"/>
      <c r="AC243" s="631"/>
      <c r="AD243" s="631"/>
      <c r="AE243" s="631"/>
      <c r="AF243" s="666"/>
      <c r="AG243" s="674"/>
      <c r="AH243" s="631"/>
      <c r="AI243" s="631"/>
      <c r="AJ243" s="630" t="s">
        <v>74</v>
      </c>
      <c r="AK243" s="674"/>
      <c r="AL243" s="674"/>
      <c r="AM243" s="631"/>
      <c r="AN243" s="674"/>
      <c r="AO243" s="625"/>
      <c r="AP243" s="625"/>
      <c r="AQ243" s="625"/>
      <c r="AR243" s="625"/>
      <c r="AS243" s="625"/>
      <c r="AT243" s="625"/>
      <c r="AU243" s="625"/>
    </row>
    <row r="244" spans="1:47" s="4" customFormat="1" ht="15" x14ac:dyDescent="0.25">
      <c r="A244" s="682"/>
      <c r="B244" s="676"/>
      <c r="C244" s="853" t="s">
        <v>75</v>
      </c>
      <c r="D244" s="853"/>
      <c r="E244" s="853"/>
      <c r="F244" s="677"/>
      <c r="G244" s="678"/>
      <c r="H244" s="678"/>
      <c r="I244" s="678"/>
      <c r="J244" s="685"/>
      <c r="K244" s="678"/>
      <c r="L244" s="679">
        <v>12.3</v>
      </c>
      <c r="M244" s="678"/>
      <c r="N244" s="696">
        <v>435.67</v>
      </c>
      <c r="O244" s="631"/>
      <c r="P244" s="631"/>
      <c r="Q244" s="631"/>
      <c r="R244" s="631"/>
      <c r="S244" s="631"/>
      <c r="T244" s="631"/>
      <c r="U244" s="631"/>
      <c r="V244" s="631"/>
      <c r="W244" s="631"/>
      <c r="X244" s="631"/>
      <c r="Y244" s="631"/>
      <c r="Z244" s="631"/>
      <c r="AA244" s="631"/>
      <c r="AB244" s="631"/>
      <c r="AC244" s="631"/>
      <c r="AD244" s="631"/>
      <c r="AE244" s="631"/>
      <c r="AF244" s="666"/>
      <c r="AG244" s="674"/>
      <c r="AH244" s="631"/>
      <c r="AI244" s="630" t="s">
        <v>75</v>
      </c>
      <c r="AJ244" s="631"/>
      <c r="AK244" s="674"/>
      <c r="AL244" s="674"/>
      <c r="AM244" s="631"/>
      <c r="AN244" s="674"/>
      <c r="AO244" s="625"/>
      <c r="AP244" s="625"/>
      <c r="AQ244" s="625"/>
      <c r="AR244" s="625"/>
      <c r="AS244" s="625"/>
      <c r="AT244" s="625"/>
      <c r="AU244" s="625"/>
    </row>
    <row r="245" spans="1:47" s="4" customFormat="1" ht="23.25" customHeight="1" x14ac:dyDescent="0.25">
      <c r="A245" s="682"/>
      <c r="B245" s="676" t="s">
        <v>750</v>
      </c>
      <c r="C245" s="853" t="s">
        <v>751</v>
      </c>
      <c r="D245" s="853"/>
      <c r="E245" s="853"/>
      <c r="F245" s="677" t="s">
        <v>78</v>
      </c>
      <c r="G245" s="684">
        <v>74</v>
      </c>
      <c r="H245" s="678"/>
      <c r="I245" s="684">
        <v>74</v>
      </c>
      <c r="J245" s="685"/>
      <c r="K245" s="678"/>
      <c r="L245" s="679">
        <v>9.1</v>
      </c>
      <c r="M245" s="678"/>
      <c r="N245" s="696">
        <v>322.39999999999998</v>
      </c>
      <c r="O245" s="631"/>
      <c r="P245" s="631"/>
      <c r="Q245" s="631"/>
      <c r="R245" s="631"/>
      <c r="S245" s="631"/>
      <c r="T245" s="631"/>
      <c r="U245" s="631"/>
      <c r="V245" s="631"/>
      <c r="W245" s="631"/>
      <c r="X245" s="631"/>
      <c r="Y245" s="631"/>
      <c r="Z245" s="631"/>
      <c r="AA245" s="631"/>
      <c r="AB245" s="631"/>
      <c r="AC245" s="631"/>
      <c r="AD245" s="631"/>
      <c r="AE245" s="631"/>
      <c r="AF245" s="666"/>
      <c r="AG245" s="674"/>
      <c r="AH245" s="631"/>
      <c r="AI245" s="630" t="s">
        <v>751</v>
      </c>
      <c r="AJ245" s="631"/>
      <c r="AK245" s="674"/>
      <c r="AL245" s="674"/>
      <c r="AM245" s="631"/>
      <c r="AN245" s="674"/>
      <c r="AO245" s="625"/>
      <c r="AP245" s="625"/>
      <c r="AQ245" s="625"/>
      <c r="AR245" s="625"/>
      <c r="AS245" s="625"/>
      <c r="AT245" s="625"/>
      <c r="AU245" s="625"/>
    </row>
    <row r="246" spans="1:47" s="4" customFormat="1" ht="23.25" customHeight="1" x14ac:dyDescent="0.25">
      <c r="A246" s="682"/>
      <c r="B246" s="676" t="s">
        <v>752</v>
      </c>
      <c r="C246" s="853" t="s">
        <v>753</v>
      </c>
      <c r="D246" s="853"/>
      <c r="E246" s="853"/>
      <c r="F246" s="677" t="s">
        <v>78</v>
      </c>
      <c r="G246" s="684">
        <v>36</v>
      </c>
      <c r="H246" s="678"/>
      <c r="I246" s="684">
        <v>36</v>
      </c>
      <c r="J246" s="685"/>
      <c r="K246" s="678"/>
      <c r="L246" s="679">
        <v>4.43</v>
      </c>
      <c r="M246" s="678"/>
      <c r="N246" s="696">
        <v>156.84</v>
      </c>
      <c r="O246" s="631"/>
      <c r="P246" s="631"/>
      <c r="Q246" s="631"/>
      <c r="R246" s="631"/>
      <c r="S246" s="631"/>
      <c r="T246" s="631"/>
      <c r="U246" s="631"/>
      <c r="V246" s="631"/>
      <c r="W246" s="631"/>
      <c r="X246" s="631"/>
      <c r="Y246" s="631"/>
      <c r="Z246" s="631"/>
      <c r="AA246" s="631"/>
      <c r="AB246" s="631"/>
      <c r="AC246" s="631"/>
      <c r="AD246" s="631"/>
      <c r="AE246" s="631"/>
      <c r="AF246" s="666"/>
      <c r="AG246" s="674"/>
      <c r="AH246" s="631"/>
      <c r="AI246" s="630" t="s">
        <v>753</v>
      </c>
      <c r="AJ246" s="631"/>
      <c r="AK246" s="674"/>
      <c r="AL246" s="674"/>
      <c r="AM246" s="631"/>
      <c r="AN246" s="674"/>
      <c r="AO246" s="625"/>
      <c r="AP246" s="625"/>
      <c r="AQ246" s="625"/>
      <c r="AR246" s="625"/>
      <c r="AS246" s="625"/>
      <c r="AT246" s="625"/>
      <c r="AU246" s="625"/>
    </row>
    <row r="247" spans="1:47" s="4" customFormat="1" ht="15" customHeight="1" x14ac:dyDescent="0.25">
      <c r="A247" s="691"/>
      <c r="B247" s="692"/>
      <c r="C247" s="847" t="s">
        <v>81</v>
      </c>
      <c r="D247" s="847"/>
      <c r="E247" s="847"/>
      <c r="F247" s="669"/>
      <c r="G247" s="670"/>
      <c r="H247" s="670"/>
      <c r="I247" s="670"/>
      <c r="J247" s="672"/>
      <c r="K247" s="670"/>
      <c r="L247" s="695">
        <v>25.83</v>
      </c>
      <c r="M247" s="688"/>
      <c r="N247" s="698">
        <v>914.91</v>
      </c>
      <c r="O247" s="631"/>
      <c r="P247" s="631"/>
      <c r="Q247" s="631"/>
      <c r="R247" s="631"/>
      <c r="S247" s="631"/>
      <c r="T247" s="631"/>
      <c r="U247" s="631"/>
      <c r="V247" s="631"/>
      <c r="W247" s="631"/>
      <c r="X247" s="631"/>
      <c r="Y247" s="631"/>
      <c r="Z247" s="631"/>
      <c r="AA247" s="631"/>
      <c r="AB247" s="631"/>
      <c r="AC247" s="631"/>
      <c r="AD247" s="631"/>
      <c r="AE247" s="631"/>
      <c r="AF247" s="666"/>
      <c r="AG247" s="674"/>
      <c r="AH247" s="631"/>
      <c r="AI247" s="631"/>
      <c r="AJ247" s="631"/>
      <c r="AK247" s="674" t="s">
        <v>81</v>
      </c>
      <c r="AL247" s="674"/>
      <c r="AM247" s="631"/>
      <c r="AN247" s="674"/>
      <c r="AO247" s="625"/>
      <c r="AP247" s="625"/>
      <c r="AQ247" s="625"/>
      <c r="AR247" s="625"/>
      <c r="AS247" s="625"/>
      <c r="AT247" s="625"/>
      <c r="AU247" s="625"/>
    </row>
    <row r="248" spans="1:47" s="4" customFormat="1" ht="0" hidden="1" customHeight="1" x14ac:dyDescent="0.25">
      <c r="A248" s="667" t="s">
        <v>198</v>
      </c>
      <c r="B248" s="668" t="s">
        <v>1761</v>
      </c>
      <c r="C248" s="847" t="s">
        <v>1762</v>
      </c>
      <c r="D248" s="847"/>
      <c r="E248" s="847"/>
      <c r="F248" s="669" t="s">
        <v>1763</v>
      </c>
      <c r="G248" s="670">
        <v>25</v>
      </c>
      <c r="H248" s="671">
        <v>1</v>
      </c>
      <c r="I248" s="671">
        <v>25</v>
      </c>
      <c r="J248" s="672"/>
      <c r="K248" s="670"/>
      <c r="L248" s="672"/>
      <c r="M248" s="670"/>
      <c r="N248" s="673"/>
      <c r="O248" s="631"/>
      <c r="P248" s="631"/>
      <c r="Q248" s="631"/>
      <c r="R248" s="631"/>
      <c r="S248" s="631"/>
      <c r="T248" s="631"/>
      <c r="U248" s="631"/>
      <c r="V248" s="631"/>
      <c r="W248" s="631"/>
      <c r="X248" s="631"/>
      <c r="Y248" s="631"/>
      <c r="Z248" s="631"/>
      <c r="AA248" s="631"/>
      <c r="AB248" s="631"/>
      <c r="AC248" s="631"/>
      <c r="AD248" s="631"/>
      <c r="AE248" s="631"/>
      <c r="AF248" s="666"/>
      <c r="AG248" s="674" t="s">
        <v>1762</v>
      </c>
      <c r="AH248" s="631"/>
      <c r="AI248" s="631"/>
      <c r="AJ248" s="631"/>
      <c r="AK248" s="674"/>
      <c r="AL248" s="674"/>
      <c r="AM248" s="631"/>
      <c r="AN248" s="674"/>
      <c r="AO248" s="625"/>
      <c r="AP248" s="625"/>
      <c r="AQ248" s="625"/>
      <c r="AR248" s="625"/>
      <c r="AS248" s="625"/>
      <c r="AT248" s="625"/>
      <c r="AU248" s="625"/>
    </row>
    <row r="249" spans="1:47" s="4" customFormat="1" ht="15" customHeight="1" x14ac:dyDescent="0.25">
      <c r="A249" s="675"/>
      <c r="B249" s="676" t="s">
        <v>60</v>
      </c>
      <c r="C249" s="853" t="s">
        <v>66</v>
      </c>
      <c r="D249" s="853"/>
      <c r="E249" s="853"/>
      <c r="F249" s="677"/>
      <c r="G249" s="678"/>
      <c r="H249" s="678"/>
      <c r="I249" s="678"/>
      <c r="J249" s="679">
        <v>19.52</v>
      </c>
      <c r="K249" s="678"/>
      <c r="L249" s="679">
        <v>488</v>
      </c>
      <c r="M249" s="680">
        <v>35.42</v>
      </c>
      <c r="N249" s="681">
        <v>17284.96</v>
      </c>
      <c r="O249" s="631"/>
      <c r="P249" s="631"/>
      <c r="Q249" s="631"/>
      <c r="R249" s="631"/>
      <c r="S249" s="631"/>
      <c r="T249" s="631"/>
      <c r="U249" s="631"/>
      <c r="V249" s="631"/>
      <c r="W249" s="631"/>
      <c r="X249" s="631"/>
      <c r="Y249" s="631"/>
      <c r="Z249" s="631"/>
      <c r="AA249" s="631"/>
      <c r="AB249" s="631"/>
      <c r="AC249" s="631"/>
      <c r="AD249" s="631"/>
      <c r="AE249" s="631"/>
      <c r="AF249" s="666"/>
      <c r="AG249" s="674"/>
      <c r="AH249" s="630" t="s">
        <v>66</v>
      </c>
      <c r="AI249" s="631"/>
      <c r="AJ249" s="631"/>
      <c r="AK249" s="674"/>
      <c r="AL249" s="674"/>
      <c r="AM249" s="631"/>
      <c r="AN249" s="674"/>
      <c r="AO249" s="625"/>
      <c r="AP249" s="625"/>
      <c r="AQ249" s="625"/>
      <c r="AR249" s="625"/>
      <c r="AS249" s="625"/>
      <c r="AT249" s="625"/>
      <c r="AU249" s="625"/>
    </row>
    <row r="250" spans="1:47" s="4" customFormat="1" ht="15" customHeight="1" x14ac:dyDescent="0.25">
      <c r="A250" s="682"/>
      <c r="B250" s="676"/>
      <c r="C250" s="853" t="s">
        <v>71</v>
      </c>
      <c r="D250" s="853"/>
      <c r="E250" s="853"/>
      <c r="F250" s="677" t="s">
        <v>72</v>
      </c>
      <c r="G250" s="680">
        <v>1.62</v>
      </c>
      <c r="H250" s="678"/>
      <c r="I250" s="683">
        <v>40.5</v>
      </c>
      <c r="J250" s="685"/>
      <c r="K250" s="678"/>
      <c r="L250" s="685"/>
      <c r="M250" s="678"/>
      <c r="N250" s="686"/>
      <c r="O250" s="631"/>
      <c r="P250" s="631"/>
      <c r="Q250" s="631"/>
      <c r="R250" s="631"/>
      <c r="S250" s="631"/>
      <c r="T250" s="631"/>
      <c r="U250" s="631"/>
      <c r="V250" s="631"/>
      <c r="W250" s="631"/>
      <c r="X250" s="631"/>
      <c r="Y250" s="631"/>
      <c r="Z250" s="631"/>
      <c r="AA250" s="631"/>
      <c r="AB250" s="631"/>
      <c r="AC250" s="631"/>
      <c r="AD250" s="631"/>
      <c r="AE250" s="631"/>
      <c r="AF250" s="666"/>
      <c r="AG250" s="674"/>
      <c r="AH250" s="631"/>
      <c r="AI250" s="630" t="s">
        <v>71</v>
      </c>
      <c r="AJ250" s="631"/>
      <c r="AK250" s="674"/>
      <c r="AL250" s="674"/>
      <c r="AM250" s="631"/>
      <c r="AN250" s="674"/>
      <c r="AO250" s="625"/>
      <c r="AP250" s="625"/>
      <c r="AQ250" s="625"/>
      <c r="AR250" s="625"/>
      <c r="AS250" s="625"/>
      <c r="AT250" s="625"/>
      <c r="AU250" s="625"/>
    </row>
    <row r="251" spans="1:47" s="4" customFormat="1" ht="15" customHeight="1" x14ac:dyDescent="0.25">
      <c r="A251" s="675"/>
      <c r="B251" s="676"/>
      <c r="C251" s="854" t="s">
        <v>74</v>
      </c>
      <c r="D251" s="854"/>
      <c r="E251" s="854"/>
      <c r="F251" s="687"/>
      <c r="G251" s="688"/>
      <c r="H251" s="688"/>
      <c r="I251" s="688"/>
      <c r="J251" s="689">
        <v>19.52</v>
      </c>
      <c r="K251" s="688"/>
      <c r="L251" s="689">
        <v>488</v>
      </c>
      <c r="M251" s="688"/>
      <c r="N251" s="690">
        <v>17284.96</v>
      </c>
      <c r="O251" s="631"/>
      <c r="P251" s="631"/>
      <c r="Q251" s="631"/>
      <c r="R251" s="631"/>
      <c r="S251" s="631"/>
      <c r="T251" s="631"/>
      <c r="U251" s="631"/>
      <c r="V251" s="631"/>
      <c r="W251" s="631"/>
      <c r="X251" s="631"/>
      <c r="Y251" s="631"/>
      <c r="Z251" s="631"/>
      <c r="AA251" s="631"/>
      <c r="AB251" s="631"/>
      <c r="AC251" s="631"/>
      <c r="AD251" s="631"/>
      <c r="AE251" s="631"/>
      <c r="AF251" s="666"/>
      <c r="AG251" s="674"/>
      <c r="AH251" s="631"/>
      <c r="AI251" s="631"/>
      <c r="AJ251" s="630" t="s">
        <v>74</v>
      </c>
      <c r="AK251" s="674"/>
      <c r="AL251" s="674"/>
      <c r="AM251" s="631"/>
      <c r="AN251" s="674"/>
      <c r="AO251" s="625"/>
      <c r="AP251" s="625"/>
      <c r="AQ251" s="625"/>
      <c r="AR251" s="625"/>
      <c r="AS251" s="625"/>
      <c r="AT251" s="625"/>
      <c r="AU251" s="625"/>
    </row>
    <row r="252" spans="1:47" s="4" customFormat="1" ht="15" customHeight="1" x14ac:dyDescent="0.25">
      <c r="A252" s="682"/>
      <c r="B252" s="676"/>
      <c r="C252" s="853" t="s">
        <v>75</v>
      </c>
      <c r="D252" s="853"/>
      <c r="E252" s="853"/>
      <c r="F252" s="677"/>
      <c r="G252" s="678"/>
      <c r="H252" s="678"/>
      <c r="I252" s="678"/>
      <c r="J252" s="685"/>
      <c r="K252" s="678"/>
      <c r="L252" s="679">
        <v>488</v>
      </c>
      <c r="M252" s="678"/>
      <c r="N252" s="681">
        <v>17284.96</v>
      </c>
      <c r="O252" s="631"/>
      <c r="P252" s="631"/>
      <c r="Q252" s="631"/>
      <c r="R252" s="631"/>
      <c r="S252" s="631"/>
      <c r="T252" s="631"/>
      <c r="U252" s="631"/>
      <c r="V252" s="631"/>
      <c r="W252" s="631"/>
      <c r="X252" s="631"/>
      <c r="Y252" s="631"/>
      <c r="Z252" s="631"/>
      <c r="AA252" s="631"/>
      <c r="AB252" s="631"/>
      <c r="AC252" s="631"/>
      <c r="AD252" s="631"/>
      <c r="AE252" s="631"/>
      <c r="AF252" s="666"/>
      <c r="AG252" s="674"/>
      <c r="AH252" s="631"/>
      <c r="AI252" s="630" t="s">
        <v>75</v>
      </c>
      <c r="AJ252" s="631"/>
      <c r="AK252" s="674"/>
      <c r="AL252" s="674"/>
      <c r="AM252" s="631"/>
      <c r="AN252" s="674"/>
      <c r="AO252" s="625"/>
      <c r="AP252" s="625"/>
      <c r="AQ252" s="625"/>
      <c r="AR252" s="625"/>
      <c r="AS252" s="625"/>
      <c r="AT252" s="625"/>
      <c r="AU252" s="625"/>
    </row>
    <row r="253" spans="1:47" s="4" customFormat="1" ht="15" customHeight="1" x14ac:dyDescent="0.25">
      <c r="A253" s="682"/>
      <c r="B253" s="676" t="s">
        <v>750</v>
      </c>
      <c r="C253" s="853" t="s">
        <v>751</v>
      </c>
      <c r="D253" s="853"/>
      <c r="E253" s="853"/>
      <c r="F253" s="677" t="s">
        <v>78</v>
      </c>
      <c r="G253" s="684">
        <v>74</v>
      </c>
      <c r="H253" s="678"/>
      <c r="I253" s="684">
        <v>74</v>
      </c>
      <c r="J253" s="685"/>
      <c r="K253" s="678"/>
      <c r="L253" s="679">
        <v>361.12</v>
      </c>
      <c r="M253" s="678"/>
      <c r="N253" s="681">
        <v>12790.87</v>
      </c>
      <c r="O253" s="631"/>
      <c r="P253" s="631"/>
      <c r="Q253" s="631"/>
      <c r="R253" s="631"/>
      <c r="S253" s="631"/>
      <c r="T253" s="631"/>
      <c r="U253" s="631"/>
      <c r="V253" s="631"/>
      <c r="W253" s="631"/>
      <c r="X253" s="631"/>
      <c r="Y253" s="631"/>
      <c r="Z253" s="631"/>
      <c r="AA253" s="631"/>
      <c r="AB253" s="631"/>
      <c r="AC253" s="631"/>
      <c r="AD253" s="631"/>
      <c r="AE253" s="631"/>
      <c r="AF253" s="666"/>
      <c r="AG253" s="674"/>
      <c r="AH253" s="631"/>
      <c r="AI253" s="630" t="s">
        <v>751</v>
      </c>
      <c r="AJ253" s="631"/>
      <c r="AK253" s="674"/>
      <c r="AL253" s="674"/>
      <c r="AM253" s="631"/>
      <c r="AN253" s="674"/>
      <c r="AO253" s="625"/>
      <c r="AP253" s="625"/>
      <c r="AQ253" s="625"/>
      <c r="AR253" s="625"/>
      <c r="AS253" s="625"/>
      <c r="AT253" s="625"/>
      <c r="AU253" s="625"/>
    </row>
    <row r="254" spans="1:47" s="4" customFormat="1" ht="15" customHeight="1" x14ac:dyDescent="0.25">
      <c r="A254" s="682"/>
      <c r="B254" s="676" t="s">
        <v>752</v>
      </c>
      <c r="C254" s="853" t="s">
        <v>753</v>
      </c>
      <c r="D254" s="853"/>
      <c r="E254" s="853"/>
      <c r="F254" s="677" t="s">
        <v>78</v>
      </c>
      <c r="G254" s="684">
        <v>36</v>
      </c>
      <c r="H254" s="678"/>
      <c r="I254" s="684">
        <v>36</v>
      </c>
      <c r="J254" s="685"/>
      <c r="K254" s="678"/>
      <c r="L254" s="679">
        <v>175.68</v>
      </c>
      <c r="M254" s="678"/>
      <c r="N254" s="681">
        <v>6222.59</v>
      </c>
      <c r="O254" s="631"/>
      <c r="P254" s="631"/>
      <c r="Q254" s="631"/>
      <c r="R254" s="631"/>
      <c r="S254" s="631"/>
      <c r="T254" s="631"/>
      <c r="U254" s="631"/>
      <c r="V254" s="631"/>
      <c r="W254" s="631"/>
      <c r="X254" s="631"/>
      <c r="Y254" s="631"/>
      <c r="Z254" s="631"/>
      <c r="AA254" s="631"/>
      <c r="AB254" s="631"/>
      <c r="AC254" s="631"/>
      <c r="AD254" s="631"/>
      <c r="AE254" s="631"/>
      <c r="AF254" s="666"/>
      <c r="AG254" s="674"/>
      <c r="AH254" s="631"/>
      <c r="AI254" s="630" t="s">
        <v>753</v>
      </c>
      <c r="AJ254" s="631"/>
      <c r="AK254" s="674"/>
      <c r="AL254" s="674"/>
      <c r="AM254" s="631"/>
      <c r="AN254" s="674"/>
      <c r="AO254" s="625"/>
      <c r="AP254" s="625"/>
      <c r="AQ254" s="625"/>
      <c r="AR254" s="625"/>
      <c r="AS254" s="625"/>
      <c r="AT254" s="625"/>
      <c r="AU254" s="625"/>
    </row>
    <row r="255" spans="1:47" s="4" customFormat="1" ht="15" customHeight="1" x14ac:dyDescent="0.25">
      <c r="A255" s="691"/>
      <c r="B255" s="692"/>
      <c r="C255" s="847" t="s">
        <v>81</v>
      </c>
      <c r="D255" s="847"/>
      <c r="E255" s="847"/>
      <c r="F255" s="669"/>
      <c r="G255" s="670"/>
      <c r="H255" s="670"/>
      <c r="I255" s="670"/>
      <c r="J255" s="672"/>
      <c r="K255" s="670"/>
      <c r="L255" s="693">
        <v>1024.8</v>
      </c>
      <c r="M255" s="688"/>
      <c r="N255" s="694">
        <v>36298.42</v>
      </c>
      <c r="O255" s="631"/>
      <c r="P255" s="631"/>
      <c r="Q255" s="631"/>
      <c r="R255" s="631"/>
      <c r="S255" s="631"/>
      <c r="T255" s="631"/>
      <c r="U255" s="631"/>
      <c r="V255" s="631"/>
      <c r="W255" s="631"/>
      <c r="X255" s="631"/>
      <c r="Y255" s="631"/>
      <c r="Z255" s="631"/>
      <c r="AA255" s="631"/>
      <c r="AB255" s="631"/>
      <c r="AC255" s="631"/>
      <c r="AD255" s="631"/>
      <c r="AE255" s="631"/>
      <c r="AF255" s="666"/>
      <c r="AG255" s="674"/>
      <c r="AH255" s="631"/>
      <c r="AI255" s="631"/>
      <c r="AJ255" s="631"/>
      <c r="AK255" s="674" t="s">
        <v>81</v>
      </c>
      <c r="AL255" s="674"/>
      <c r="AM255" s="631"/>
      <c r="AN255" s="674"/>
      <c r="AO255" s="625"/>
      <c r="AP255" s="625"/>
      <c r="AQ255" s="625"/>
      <c r="AR255" s="625"/>
      <c r="AS255" s="625"/>
      <c r="AT255" s="625"/>
      <c r="AU255" s="625"/>
    </row>
    <row r="256" spans="1:47" s="4" customFormat="1" ht="15" customHeight="1" x14ac:dyDescent="0.25">
      <c r="A256" s="703"/>
      <c r="B256" s="704"/>
      <c r="C256" s="704"/>
      <c r="D256" s="704"/>
      <c r="E256" s="704"/>
      <c r="F256" s="705"/>
      <c r="G256" s="705"/>
      <c r="H256" s="705"/>
      <c r="I256" s="705"/>
      <c r="J256" s="706"/>
      <c r="K256" s="705"/>
      <c r="L256" s="706"/>
      <c r="M256" s="678"/>
      <c r="N256" s="706"/>
      <c r="O256" s="631"/>
      <c r="P256" s="631"/>
      <c r="Q256" s="631"/>
      <c r="R256" s="631"/>
      <c r="S256" s="631"/>
      <c r="T256" s="631"/>
      <c r="U256" s="631"/>
      <c r="V256" s="631"/>
      <c r="W256" s="631"/>
      <c r="X256" s="631"/>
      <c r="Y256" s="631"/>
      <c r="Z256" s="631"/>
      <c r="AA256" s="631"/>
      <c r="AB256" s="631"/>
      <c r="AC256" s="631"/>
      <c r="AD256" s="631"/>
      <c r="AE256" s="631"/>
      <c r="AF256" s="666"/>
      <c r="AG256" s="674"/>
      <c r="AH256" s="631"/>
      <c r="AI256" s="631"/>
      <c r="AJ256" s="631"/>
      <c r="AK256" s="674"/>
      <c r="AL256" s="674"/>
      <c r="AM256" s="631"/>
      <c r="AN256" s="674"/>
      <c r="AO256" s="625"/>
      <c r="AP256" s="625"/>
      <c r="AQ256" s="625"/>
      <c r="AR256" s="625"/>
      <c r="AS256" s="625"/>
      <c r="AT256" s="625"/>
      <c r="AU256" s="625"/>
    </row>
    <row r="257" spans="1:47" s="4" customFormat="1" ht="15" customHeight="1" x14ac:dyDescent="0.25">
      <c r="A257" s="707"/>
      <c r="B257" s="708"/>
      <c r="C257" s="847" t="s">
        <v>1640</v>
      </c>
      <c r="D257" s="847"/>
      <c r="E257" s="847"/>
      <c r="F257" s="847"/>
      <c r="G257" s="847"/>
      <c r="H257" s="847"/>
      <c r="I257" s="847"/>
      <c r="J257" s="847"/>
      <c r="K257" s="847"/>
      <c r="L257" s="709"/>
      <c r="M257" s="710"/>
      <c r="N257" s="711"/>
      <c r="O257" s="631"/>
      <c r="P257" s="631"/>
      <c r="Q257" s="631"/>
      <c r="R257" s="631"/>
      <c r="S257" s="631"/>
      <c r="T257" s="631"/>
      <c r="U257" s="631"/>
      <c r="V257" s="631"/>
      <c r="W257" s="631"/>
      <c r="X257" s="631"/>
      <c r="Y257" s="631"/>
      <c r="Z257" s="631"/>
      <c r="AA257" s="631"/>
      <c r="AB257" s="631"/>
      <c r="AC257" s="631"/>
      <c r="AD257" s="631"/>
      <c r="AE257" s="631"/>
      <c r="AF257" s="666"/>
      <c r="AG257" s="674"/>
      <c r="AH257" s="631"/>
      <c r="AI257" s="631"/>
      <c r="AJ257" s="631"/>
      <c r="AK257" s="674"/>
      <c r="AL257" s="674" t="s">
        <v>1640</v>
      </c>
      <c r="AM257" s="631"/>
      <c r="AN257" s="674"/>
      <c r="AO257" s="625"/>
      <c r="AP257" s="625"/>
      <c r="AQ257" s="625"/>
      <c r="AR257" s="625"/>
      <c r="AS257" s="625"/>
      <c r="AT257" s="625"/>
      <c r="AU257" s="625"/>
    </row>
    <row r="258" spans="1:47" s="4" customFormat="1" ht="15" customHeight="1" x14ac:dyDescent="0.25">
      <c r="A258" s="712"/>
      <c r="B258" s="676"/>
      <c r="C258" s="853" t="s">
        <v>99</v>
      </c>
      <c r="D258" s="853"/>
      <c r="E258" s="853"/>
      <c r="F258" s="853"/>
      <c r="G258" s="853"/>
      <c r="H258" s="853"/>
      <c r="I258" s="853"/>
      <c r="J258" s="853"/>
      <c r="K258" s="853"/>
      <c r="L258" s="721">
        <v>821.28</v>
      </c>
      <c r="M258" s="714"/>
      <c r="N258" s="715"/>
      <c r="O258" s="631"/>
      <c r="P258" s="631"/>
      <c r="Q258" s="631"/>
      <c r="R258" s="631"/>
      <c r="S258" s="631"/>
      <c r="T258" s="631"/>
      <c r="U258" s="631"/>
      <c r="V258" s="631"/>
      <c r="W258" s="631"/>
      <c r="X258" s="631"/>
      <c r="Y258" s="631"/>
      <c r="Z258" s="631"/>
      <c r="AA258" s="631"/>
      <c r="AB258" s="631"/>
      <c r="AC258" s="631"/>
      <c r="AD258" s="631"/>
      <c r="AE258" s="631"/>
      <c r="AF258" s="666"/>
      <c r="AG258" s="674"/>
      <c r="AH258" s="631"/>
      <c r="AI258" s="631"/>
      <c r="AJ258" s="631"/>
      <c r="AK258" s="674"/>
      <c r="AL258" s="674"/>
      <c r="AM258" s="630" t="s">
        <v>99</v>
      </c>
      <c r="AN258" s="674"/>
      <c r="AO258" s="625"/>
      <c r="AP258" s="625"/>
      <c r="AQ258" s="625"/>
      <c r="AR258" s="625"/>
      <c r="AS258" s="625"/>
      <c r="AT258" s="625"/>
      <c r="AU258" s="625"/>
    </row>
    <row r="259" spans="1:47" s="4" customFormat="1" ht="15" customHeight="1" x14ac:dyDescent="0.25">
      <c r="A259" s="712"/>
      <c r="B259" s="676"/>
      <c r="C259" s="853" t="s">
        <v>100</v>
      </c>
      <c r="D259" s="853"/>
      <c r="E259" s="853"/>
      <c r="F259" s="853"/>
      <c r="G259" s="853"/>
      <c r="H259" s="853"/>
      <c r="I259" s="853"/>
      <c r="J259" s="853"/>
      <c r="K259" s="853"/>
      <c r="L259" s="716"/>
      <c r="M259" s="714"/>
      <c r="N259" s="715"/>
      <c r="O259" s="631"/>
      <c r="P259" s="631"/>
      <c r="Q259" s="631"/>
      <c r="R259" s="631"/>
      <c r="S259" s="631"/>
      <c r="T259" s="631"/>
      <c r="U259" s="631"/>
      <c r="V259" s="631"/>
      <c r="W259" s="631"/>
      <c r="X259" s="631"/>
      <c r="Y259" s="631"/>
      <c r="Z259" s="631"/>
      <c r="AA259" s="631"/>
      <c r="AB259" s="631"/>
      <c r="AC259" s="631"/>
      <c r="AD259" s="631"/>
      <c r="AE259" s="631"/>
      <c r="AF259" s="666"/>
      <c r="AG259" s="674"/>
      <c r="AH259" s="631"/>
      <c r="AI259" s="631"/>
      <c r="AJ259" s="631"/>
      <c r="AK259" s="674"/>
      <c r="AL259" s="674"/>
      <c r="AM259" s="630" t="s">
        <v>100</v>
      </c>
      <c r="AN259" s="674"/>
      <c r="AO259" s="625"/>
      <c r="AP259" s="625"/>
      <c r="AQ259" s="625"/>
      <c r="AR259" s="625"/>
      <c r="AS259" s="625"/>
      <c r="AT259" s="625"/>
      <c r="AU259" s="625"/>
    </row>
    <row r="260" spans="1:47" s="4" customFormat="1" ht="15" customHeight="1" x14ac:dyDescent="0.25">
      <c r="A260" s="712"/>
      <c r="B260" s="676"/>
      <c r="C260" s="853" t="s">
        <v>101</v>
      </c>
      <c r="D260" s="853"/>
      <c r="E260" s="853"/>
      <c r="F260" s="853"/>
      <c r="G260" s="853"/>
      <c r="H260" s="853"/>
      <c r="I260" s="853"/>
      <c r="J260" s="853"/>
      <c r="K260" s="853"/>
      <c r="L260" s="721">
        <v>821.28</v>
      </c>
      <c r="M260" s="714"/>
      <c r="N260" s="715"/>
      <c r="O260" s="631"/>
      <c r="P260" s="631"/>
      <c r="Q260" s="631"/>
      <c r="R260" s="631"/>
      <c r="S260" s="631"/>
      <c r="T260" s="631"/>
      <c r="U260" s="631"/>
      <c r="V260" s="631"/>
      <c r="W260" s="631"/>
      <c r="X260" s="631"/>
      <c r="Y260" s="631"/>
      <c r="Z260" s="631"/>
      <c r="AA260" s="631"/>
      <c r="AB260" s="631"/>
      <c r="AC260" s="631"/>
      <c r="AD260" s="631"/>
      <c r="AE260" s="631"/>
      <c r="AF260" s="666"/>
      <c r="AG260" s="674"/>
      <c r="AH260" s="631"/>
      <c r="AI260" s="631"/>
      <c r="AJ260" s="631"/>
      <c r="AK260" s="674"/>
      <c r="AL260" s="674"/>
      <c r="AM260" s="630" t="s">
        <v>101</v>
      </c>
      <c r="AN260" s="674"/>
      <c r="AO260" s="625"/>
      <c r="AP260" s="625"/>
      <c r="AQ260" s="625"/>
      <c r="AR260" s="625"/>
      <c r="AS260" s="625"/>
      <c r="AT260" s="625"/>
      <c r="AU260" s="625"/>
    </row>
    <row r="261" spans="1:47" s="4" customFormat="1" ht="15" customHeight="1" x14ac:dyDescent="0.25">
      <c r="A261" s="712"/>
      <c r="B261" s="676"/>
      <c r="C261" s="853" t="s">
        <v>759</v>
      </c>
      <c r="D261" s="853"/>
      <c r="E261" s="853"/>
      <c r="F261" s="853"/>
      <c r="G261" s="853"/>
      <c r="H261" s="853"/>
      <c r="I261" s="853"/>
      <c r="J261" s="853"/>
      <c r="K261" s="853"/>
      <c r="L261" s="713">
        <v>1724.71</v>
      </c>
      <c r="M261" s="714"/>
      <c r="N261" s="715"/>
      <c r="O261" s="631"/>
      <c r="P261" s="631"/>
      <c r="Q261" s="631"/>
      <c r="R261" s="631"/>
      <c r="S261" s="631"/>
      <c r="T261" s="631"/>
      <c r="U261" s="631"/>
      <c r="V261" s="631"/>
      <c r="W261" s="631"/>
      <c r="X261" s="631"/>
      <c r="Y261" s="631"/>
      <c r="Z261" s="631"/>
      <c r="AA261" s="631"/>
      <c r="AB261" s="631"/>
      <c r="AC261" s="631"/>
      <c r="AD261" s="631"/>
      <c r="AE261" s="631"/>
      <c r="AF261" s="666"/>
      <c r="AG261" s="674"/>
      <c r="AH261" s="631"/>
      <c r="AI261" s="631"/>
      <c r="AJ261" s="631"/>
      <c r="AK261" s="674"/>
      <c r="AL261" s="674"/>
      <c r="AM261" s="630" t="s">
        <v>759</v>
      </c>
      <c r="AN261" s="674"/>
      <c r="AO261" s="625"/>
      <c r="AP261" s="625"/>
      <c r="AQ261" s="625"/>
      <c r="AR261" s="625"/>
      <c r="AS261" s="625"/>
      <c r="AT261" s="625"/>
      <c r="AU261" s="625"/>
    </row>
    <row r="262" spans="1:47" s="4" customFormat="1" ht="15" customHeight="1" x14ac:dyDescent="0.25">
      <c r="A262" s="712"/>
      <c r="B262" s="676"/>
      <c r="C262" s="853" t="s">
        <v>760</v>
      </c>
      <c r="D262" s="853"/>
      <c r="E262" s="853"/>
      <c r="F262" s="853"/>
      <c r="G262" s="853"/>
      <c r="H262" s="853"/>
      <c r="I262" s="853"/>
      <c r="J262" s="853"/>
      <c r="K262" s="853"/>
      <c r="L262" s="713">
        <v>1724.71</v>
      </c>
      <c r="M262" s="714"/>
      <c r="N262" s="715"/>
      <c r="O262" s="631"/>
      <c r="P262" s="631"/>
      <c r="Q262" s="631"/>
      <c r="R262" s="631"/>
      <c r="S262" s="631"/>
      <c r="T262" s="631"/>
      <c r="U262" s="631"/>
      <c r="V262" s="631"/>
      <c r="W262" s="631"/>
      <c r="X262" s="631"/>
      <c r="Y262" s="631"/>
      <c r="Z262" s="631"/>
      <c r="AA262" s="631"/>
      <c r="AB262" s="631"/>
      <c r="AC262" s="631"/>
      <c r="AD262" s="631"/>
      <c r="AE262" s="631"/>
      <c r="AF262" s="666"/>
      <c r="AG262" s="674"/>
      <c r="AH262" s="631"/>
      <c r="AI262" s="631"/>
      <c r="AJ262" s="631"/>
      <c r="AK262" s="674"/>
      <c r="AL262" s="674"/>
      <c r="AM262" s="630" t="s">
        <v>760</v>
      </c>
      <c r="AN262" s="674"/>
      <c r="AO262" s="625"/>
      <c r="AP262" s="625"/>
      <c r="AQ262" s="625"/>
      <c r="AR262" s="625"/>
      <c r="AS262" s="625"/>
      <c r="AT262" s="625"/>
      <c r="AU262" s="625"/>
    </row>
    <row r="263" spans="1:47" s="4" customFormat="1" ht="15" customHeight="1" x14ac:dyDescent="0.25">
      <c r="A263" s="712"/>
      <c r="B263" s="676"/>
      <c r="C263" s="853" t="s">
        <v>229</v>
      </c>
      <c r="D263" s="853"/>
      <c r="E263" s="853"/>
      <c r="F263" s="853"/>
      <c r="G263" s="853"/>
      <c r="H263" s="853"/>
      <c r="I263" s="853"/>
      <c r="J263" s="853"/>
      <c r="K263" s="853"/>
      <c r="L263" s="716"/>
      <c r="M263" s="714"/>
      <c r="N263" s="715"/>
      <c r="O263" s="631"/>
      <c r="P263" s="631"/>
      <c r="Q263" s="631"/>
      <c r="R263" s="631"/>
      <c r="S263" s="631"/>
      <c r="T263" s="631"/>
      <c r="U263" s="631"/>
      <c r="V263" s="631"/>
      <c r="W263" s="631"/>
      <c r="X263" s="631"/>
      <c r="Y263" s="631"/>
      <c r="Z263" s="631"/>
      <c r="AA263" s="631"/>
      <c r="AB263" s="631"/>
      <c r="AC263" s="631"/>
      <c r="AD263" s="631"/>
      <c r="AE263" s="631"/>
      <c r="AF263" s="666"/>
      <c r="AG263" s="674"/>
      <c r="AH263" s="631"/>
      <c r="AI263" s="631"/>
      <c r="AJ263" s="631"/>
      <c r="AK263" s="674"/>
      <c r="AL263" s="674"/>
      <c r="AM263" s="630" t="s">
        <v>229</v>
      </c>
      <c r="AN263" s="674"/>
      <c r="AO263" s="625"/>
      <c r="AP263" s="625"/>
      <c r="AQ263" s="625"/>
      <c r="AR263" s="625"/>
      <c r="AS263" s="625"/>
      <c r="AT263" s="625"/>
      <c r="AU263" s="625"/>
    </row>
    <row r="264" spans="1:47" s="4" customFormat="1" ht="45.75" customHeight="1" x14ac:dyDescent="0.25">
      <c r="A264" s="712"/>
      <c r="B264" s="676"/>
      <c r="C264" s="853" t="s">
        <v>230</v>
      </c>
      <c r="D264" s="853"/>
      <c r="E264" s="853"/>
      <c r="F264" s="853"/>
      <c r="G264" s="853"/>
      <c r="H264" s="853"/>
      <c r="I264" s="853"/>
      <c r="J264" s="853"/>
      <c r="K264" s="853"/>
      <c r="L264" s="721">
        <v>821.28</v>
      </c>
      <c r="M264" s="714"/>
      <c r="N264" s="715"/>
      <c r="O264" s="631"/>
      <c r="P264" s="631"/>
      <c r="Q264" s="631"/>
      <c r="R264" s="631"/>
      <c r="S264" s="631"/>
      <c r="T264" s="631"/>
      <c r="U264" s="631"/>
      <c r="V264" s="631"/>
      <c r="W264" s="631"/>
      <c r="X264" s="631"/>
      <c r="Y264" s="631"/>
      <c r="Z264" s="631"/>
      <c r="AA264" s="631"/>
      <c r="AB264" s="631"/>
      <c r="AC264" s="631"/>
      <c r="AD264" s="631"/>
      <c r="AE264" s="631"/>
      <c r="AF264" s="666"/>
      <c r="AG264" s="674"/>
      <c r="AH264" s="631"/>
      <c r="AI264" s="631"/>
      <c r="AJ264" s="631"/>
      <c r="AK264" s="674"/>
      <c r="AL264" s="674"/>
      <c r="AM264" s="630" t="s">
        <v>230</v>
      </c>
      <c r="AN264" s="674"/>
      <c r="AO264" s="625"/>
      <c r="AP264" s="625"/>
      <c r="AQ264" s="625"/>
      <c r="AR264" s="625"/>
      <c r="AS264" s="625"/>
      <c r="AT264" s="625"/>
      <c r="AU264" s="625"/>
    </row>
    <row r="265" spans="1:47" s="4" customFormat="1" ht="15" customHeight="1" x14ac:dyDescent="0.25">
      <c r="A265" s="712"/>
      <c r="B265" s="676"/>
      <c r="C265" s="853" t="s">
        <v>234</v>
      </c>
      <c r="D265" s="853"/>
      <c r="E265" s="853"/>
      <c r="F265" s="853"/>
      <c r="G265" s="853"/>
      <c r="H265" s="853"/>
      <c r="I265" s="853"/>
      <c r="J265" s="853"/>
      <c r="K265" s="853"/>
      <c r="L265" s="721">
        <v>607.76</v>
      </c>
      <c r="M265" s="714"/>
      <c r="N265" s="715"/>
      <c r="O265" s="631"/>
      <c r="P265" s="631"/>
      <c r="Q265" s="631"/>
      <c r="R265" s="631"/>
      <c r="S265" s="631"/>
      <c r="T265" s="631"/>
      <c r="U265" s="631"/>
      <c r="V265" s="631"/>
      <c r="W265" s="631"/>
      <c r="X265" s="631"/>
      <c r="Y265" s="631"/>
      <c r="Z265" s="631"/>
      <c r="AA265" s="631"/>
      <c r="AB265" s="631"/>
      <c r="AC265" s="631"/>
      <c r="AD265" s="631"/>
      <c r="AE265" s="631"/>
      <c r="AF265" s="666"/>
      <c r="AG265" s="674"/>
      <c r="AH265" s="631"/>
      <c r="AI265" s="631"/>
      <c r="AJ265" s="631"/>
      <c r="AK265" s="674"/>
      <c r="AL265" s="674"/>
      <c r="AM265" s="630" t="s">
        <v>234</v>
      </c>
      <c r="AN265" s="674"/>
      <c r="AO265" s="625"/>
      <c r="AP265" s="625"/>
      <c r="AQ265" s="625"/>
      <c r="AR265" s="625"/>
      <c r="AS265" s="625"/>
      <c r="AT265" s="625"/>
      <c r="AU265" s="625"/>
    </row>
    <row r="266" spans="1:47" s="4" customFormat="1" ht="15" customHeight="1" x14ac:dyDescent="0.25">
      <c r="A266" s="712"/>
      <c r="B266" s="676"/>
      <c r="C266" s="853" t="s">
        <v>235</v>
      </c>
      <c r="D266" s="853"/>
      <c r="E266" s="853"/>
      <c r="F266" s="853"/>
      <c r="G266" s="853"/>
      <c r="H266" s="853"/>
      <c r="I266" s="853"/>
      <c r="J266" s="853"/>
      <c r="K266" s="853"/>
      <c r="L266" s="721">
        <v>295.67</v>
      </c>
      <c r="M266" s="714"/>
      <c r="N266" s="715"/>
      <c r="O266" s="631"/>
      <c r="P266" s="631"/>
      <c r="Q266" s="631"/>
      <c r="R266" s="631"/>
      <c r="S266" s="631"/>
      <c r="T266" s="631"/>
      <c r="U266" s="631"/>
      <c r="V266" s="631"/>
      <c r="W266" s="631"/>
      <c r="X266" s="631"/>
      <c r="Y266" s="631"/>
      <c r="Z266" s="631"/>
      <c r="AA266" s="631"/>
      <c r="AB266" s="631"/>
      <c r="AC266" s="631"/>
      <c r="AD266" s="631"/>
      <c r="AE266" s="631"/>
      <c r="AF266" s="666"/>
      <c r="AG266" s="674"/>
      <c r="AH266" s="631"/>
      <c r="AI266" s="631"/>
      <c r="AJ266" s="631"/>
      <c r="AK266" s="674"/>
      <c r="AL266" s="674"/>
      <c r="AM266" s="630" t="s">
        <v>235</v>
      </c>
      <c r="AN266" s="674"/>
      <c r="AO266" s="625"/>
      <c r="AP266" s="625"/>
      <c r="AQ266" s="625"/>
      <c r="AR266" s="625"/>
      <c r="AS266" s="625"/>
      <c r="AT266" s="625"/>
      <c r="AU266" s="625"/>
    </row>
    <row r="267" spans="1:47" s="4" customFormat="1" ht="15" customHeight="1" x14ac:dyDescent="0.25">
      <c r="A267" s="712"/>
      <c r="B267" s="676"/>
      <c r="C267" s="853" t="s">
        <v>110</v>
      </c>
      <c r="D267" s="853"/>
      <c r="E267" s="853"/>
      <c r="F267" s="853"/>
      <c r="G267" s="853"/>
      <c r="H267" s="853"/>
      <c r="I267" s="853"/>
      <c r="J267" s="853"/>
      <c r="K267" s="853"/>
      <c r="L267" s="721">
        <v>821.28</v>
      </c>
      <c r="M267" s="714"/>
      <c r="N267" s="715"/>
      <c r="O267" s="631"/>
      <c r="P267" s="631"/>
      <c r="Q267" s="631"/>
      <c r="R267" s="631"/>
      <c r="S267" s="631"/>
      <c r="T267" s="631"/>
      <c r="U267" s="631"/>
      <c r="V267" s="631"/>
      <c r="W267" s="631"/>
      <c r="X267" s="631"/>
      <c r="Y267" s="631"/>
      <c r="Z267" s="631"/>
      <c r="AA267" s="631"/>
      <c r="AB267" s="631"/>
      <c r="AC267" s="631"/>
      <c r="AD267" s="631"/>
      <c r="AE267" s="631"/>
      <c r="AF267" s="666"/>
      <c r="AG267" s="674"/>
      <c r="AH267" s="631"/>
      <c r="AI267" s="631"/>
      <c r="AJ267" s="631"/>
      <c r="AK267" s="674"/>
      <c r="AL267" s="674"/>
      <c r="AM267" s="630" t="s">
        <v>110</v>
      </c>
      <c r="AN267" s="674"/>
      <c r="AO267" s="625"/>
      <c r="AP267" s="625"/>
      <c r="AQ267" s="625"/>
      <c r="AR267" s="625"/>
      <c r="AS267" s="625"/>
      <c r="AT267" s="625"/>
      <c r="AU267" s="625"/>
    </row>
    <row r="268" spans="1:47" s="4" customFormat="1" ht="15" customHeight="1" x14ac:dyDescent="0.25">
      <c r="A268" s="712"/>
      <c r="B268" s="676"/>
      <c r="C268" s="853" t="s">
        <v>111</v>
      </c>
      <c r="D268" s="853"/>
      <c r="E268" s="853"/>
      <c r="F268" s="853"/>
      <c r="G268" s="853"/>
      <c r="H268" s="853"/>
      <c r="I268" s="853"/>
      <c r="J268" s="853"/>
      <c r="K268" s="853"/>
      <c r="L268" s="721">
        <v>607.76</v>
      </c>
      <c r="M268" s="714"/>
      <c r="N268" s="715"/>
      <c r="O268" s="631"/>
      <c r="P268" s="631"/>
      <c r="Q268" s="631"/>
      <c r="R268" s="631"/>
      <c r="S268" s="631"/>
      <c r="T268" s="631"/>
      <c r="U268" s="631"/>
      <c r="V268" s="631"/>
      <c r="W268" s="631"/>
      <c r="X268" s="631"/>
      <c r="Y268" s="631"/>
      <c r="Z268" s="631"/>
      <c r="AA268" s="631"/>
      <c r="AB268" s="631"/>
      <c r="AC268" s="631"/>
      <c r="AD268" s="631"/>
      <c r="AE268" s="631"/>
      <c r="AF268" s="666"/>
      <c r="AG268" s="674"/>
      <c r="AH268" s="631"/>
      <c r="AI268" s="631"/>
      <c r="AJ268" s="631"/>
      <c r="AK268" s="674"/>
      <c r="AL268" s="674"/>
      <c r="AM268" s="630" t="s">
        <v>111</v>
      </c>
      <c r="AN268" s="674"/>
      <c r="AO268" s="625"/>
      <c r="AP268" s="625"/>
      <c r="AQ268" s="625"/>
      <c r="AR268" s="625"/>
      <c r="AS268" s="625"/>
      <c r="AT268" s="625"/>
      <c r="AU268" s="625"/>
    </row>
    <row r="269" spans="1:47" s="4" customFormat="1" ht="23.25" customHeight="1" x14ac:dyDescent="0.25">
      <c r="A269" s="712"/>
      <c r="B269" s="676"/>
      <c r="C269" s="853" t="s">
        <v>112</v>
      </c>
      <c r="D269" s="853"/>
      <c r="E269" s="853"/>
      <c r="F269" s="853"/>
      <c r="G269" s="853"/>
      <c r="H269" s="853"/>
      <c r="I269" s="853"/>
      <c r="J269" s="853"/>
      <c r="K269" s="853"/>
      <c r="L269" s="721">
        <v>295.67</v>
      </c>
      <c r="M269" s="714"/>
      <c r="N269" s="715"/>
      <c r="O269" s="631"/>
      <c r="P269" s="631"/>
      <c r="Q269" s="631"/>
      <c r="R269" s="631"/>
      <c r="S269" s="631"/>
      <c r="T269" s="631"/>
      <c r="U269" s="631"/>
      <c r="V269" s="631"/>
      <c r="W269" s="631"/>
      <c r="X269" s="631"/>
      <c r="Y269" s="631"/>
      <c r="Z269" s="631"/>
      <c r="AA269" s="631"/>
      <c r="AB269" s="631"/>
      <c r="AC269" s="631"/>
      <c r="AD269" s="631"/>
      <c r="AE269" s="631"/>
      <c r="AF269" s="666"/>
      <c r="AG269" s="674"/>
      <c r="AH269" s="631"/>
      <c r="AI269" s="631"/>
      <c r="AJ269" s="631"/>
      <c r="AK269" s="674"/>
      <c r="AL269" s="674"/>
      <c r="AM269" s="630" t="s">
        <v>112</v>
      </c>
      <c r="AN269" s="674"/>
      <c r="AO269" s="625"/>
      <c r="AP269" s="625"/>
      <c r="AQ269" s="625"/>
      <c r="AR269" s="625"/>
      <c r="AS269" s="625"/>
      <c r="AT269" s="625"/>
      <c r="AU269" s="625"/>
    </row>
    <row r="270" spans="1:47" s="4" customFormat="1" ht="23.25" customHeight="1" x14ac:dyDescent="0.25">
      <c r="A270" s="712"/>
      <c r="B270" s="717"/>
      <c r="C270" s="861" t="s">
        <v>1641</v>
      </c>
      <c r="D270" s="861"/>
      <c r="E270" s="861"/>
      <c r="F270" s="861"/>
      <c r="G270" s="861"/>
      <c r="H270" s="861"/>
      <c r="I270" s="861"/>
      <c r="J270" s="861"/>
      <c r="K270" s="861"/>
      <c r="L270" s="718">
        <v>1724.71</v>
      </c>
      <c r="M270" s="719"/>
      <c r="N270" s="720"/>
      <c r="O270" s="631"/>
      <c r="P270" s="631"/>
      <c r="Q270" s="631"/>
      <c r="R270" s="631"/>
      <c r="S270" s="631"/>
      <c r="T270" s="631"/>
      <c r="U270" s="631"/>
      <c r="V270" s="631"/>
      <c r="W270" s="631"/>
      <c r="X270" s="631"/>
      <c r="Y270" s="631"/>
      <c r="Z270" s="631"/>
      <c r="AA270" s="631"/>
      <c r="AB270" s="631"/>
      <c r="AC270" s="631"/>
      <c r="AD270" s="631"/>
      <c r="AE270" s="631"/>
      <c r="AF270" s="666"/>
      <c r="AG270" s="674"/>
      <c r="AH270" s="631"/>
      <c r="AI270" s="631"/>
      <c r="AJ270" s="631"/>
      <c r="AK270" s="674"/>
      <c r="AL270" s="674"/>
      <c r="AM270" s="631"/>
      <c r="AN270" s="674" t="s">
        <v>1641</v>
      </c>
      <c r="AO270" s="625"/>
      <c r="AP270" s="625"/>
      <c r="AQ270" s="625"/>
      <c r="AR270" s="625"/>
      <c r="AS270" s="625"/>
      <c r="AT270" s="625"/>
      <c r="AU270" s="625"/>
    </row>
    <row r="271" spans="1:47" s="4" customFormat="1" ht="15" customHeight="1" x14ac:dyDescent="0.25">
      <c r="A271" s="865" t="s">
        <v>1642</v>
      </c>
      <c r="B271" s="866"/>
      <c r="C271" s="866"/>
      <c r="D271" s="866"/>
      <c r="E271" s="866"/>
      <c r="F271" s="866"/>
      <c r="G271" s="866"/>
      <c r="H271" s="866"/>
      <c r="I271" s="866"/>
      <c r="J271" s="866"/>
      <c r="K271" s="866"/>
      <c r="L271" s="866"/>
      <c r="M271" s="866"/>
      <c r="N271" s="867"/>
      <c r="O271" s="631"/>
      <c r="P271" s="631"/>
      <c r="Q271" s="631"/>
      <c r="R271" s="631"/>
      <c r="S271" s="631"/>
      <c r="T271" s="631"/>
      <c r="U271" s="631"/>
      <c r="V271" s="631"/>
      <c r="W271" s="631"/>
      <c r="X271" s="631"/>
      <c r="Y271" s="631"/>
      <c r="Z271" s="631"/>
      <c r="AA271" s="631"/>
      <c r="AB271" s="631"/>
      <c r="AC271" s="631"/>
      <c r="AD271" s="631"/>
      <c r="AE271" s="631"/>
      <c r="AF271" s="666" t="s">
        <v>1642</v>
      </c>
      <c r="AG271" s="674"/>
      <c r="AH271" s="631"/>
      <c r="AI271" s="631"/>
      <c r="AJ271" s="631"/>
      <c r="AK271" s="674"/>
      <c r="AL271" s="674"/>
      <c r="AM271" s="631"/>
      <c r="AN271" s="674"/>
      <c r="AO271" s="625"/>
      <c r="AP271" s="625"/>
      <c r="AQ271" s="625"/>
      <c r="AR271" s="625"/>
      <c r="AS271" s="625"/>
      <c r="AT271" s="625"/>
      <c r="AU271" s="625"/>
    </row>
    <row r="272" spans="1:47" s="4" customFormat="1" ht="0" hidden="1" customHeight="1" x14ac:dyDescent="0.25">
      <c r="A272" s="667" t="s">
        <v>201</v>
      </c>
      <c r="B272" s="668" t="s">
        <v>1643</v>
      </c>
      <c r="C272" s="847" t="s">
        <v>1644</v>
      </c>
      <c r="D272" s="847"/>
      <c r="E272" s="847"/>
      <c r="F272" s="669" t="s">
        <v>174</v>
      </c>
      <c r="G272" s="670">
        <v>2</v>
      </c>
      <c r="H272" s="671">
        <v>1</v>
      </c>
      <c r="I272" s="671">
        <v>2</v>
      </c>
      <c r="J272" s="672"/>
      <c r="K272" s="670"/>
      <c r="L272" s="672"/>
      <c r="M272" s="670"/>
      <c r="N272" s="673"/>
      <c r="O272" s="631"/>
      <c r="P272" s="631"/>
      <c r="Q272" s="631"/>
      <c r="R272" s="631"/>
      <c r="S272" s="631"/>
      <c r="T272" s="631"/>
      <c r="U272" s="631"/>
      <c r="V272" s="631"/>
      <c r="W272" s="631"/>
      <c r="X272" s="631"/>
      <c r="Y272" s="631"/>
      <c r="Z272" s="631"/>
      <c r="AA272" s="631"/>
      <c r="AB272" s="631"/>
      <c r="AC272" s="631"/>
      <c r="AD272" s="631"/>
      <c r="AE272" s="631"/>
      <c r="AF272" s="666"/>
      <c r="AG272" s="674" t="s">
        <v>1644</v>
      </c>
      <c r="AH272" s="631"/>
      <c r="AI272" s="631"/>
      <c r="AJ272" s="631"/>
      <c r="AK272" s="674"/>
      <c r="AL272" s="674"/>
      <c r="AM272" s="631"/>
      <c r="AN272" s="674"/>
      <c r="AO272" s="625"/>
      <c r="AP272" s="625"/>
      <c r="AQ272" s="625"/>
      <c r="AR272" s="625"/>
      <c r="AS272" s="625"/>
      <c r="AT272" s="625"/>
      <c r="AU272" s="625"/>
    </row>
    <row r="273" spans="1:47" s="4" customFormat="1" ht="15" customHeight="1" x14ac:dyDescent="0.25">
      <c r="A273" s="675"/>
      <c r="B273" s="676" t="s">
        <v>60</v>
      </c>
      <c r="C273" s="853" t="s">
        <v>66</v>
      </c>
      <c r="D273" s="853"/>
      <c r="E273" s="853"/>
      <c r="F273" s="677"/>
      <c r="G273" s="678"/>
      <c r="H273" s="678"/>
      <c r="I273" s="678"/>
      <c r="J273" s="679">
        <v>272.75</v>
      </c>
      <c r="K273" s="678"/>
      <c r="L273" s="679">
        <v>545.5</v>
      </c>
      <c r="M273" s="680">
        <v>35.42</v>
      </c>
      <c r="N273" s="681">
        <v>19321.61</v>
      </c>
      <c r="O273" s="631"/>
      <c r="P273" s="631"/>
      <c r="Q273" s="631"/>
      <c r="R273" s="631"/>
      <c r="S273" s="631"/>
      <c r="T273" s="631"/>
      <c r="U273" s="631"/>
      <c r="V273" s="631"/>
      <c r="W273" s="631"/>
      <c r="X273" s="631"/>
      <c r="Y273" s="631"/>
      <c r="Z273" s="631"/>
      <c r="AA273" s="631"/>
      <c r="AB273" s="631"/>
      <c r="AC273" s="631"/>
      <c r="AD273" s="631"/>
      <c r="AE273" s="631"/>
      <c r="AF273" s="666"/>
      <c r="AG273" s="674"/>
      <c r="AH273" s="630" t="s">
        <v>66</v>
      </c>
      <c r="AI273" s="631"/>
      <c r="AJ273" s="631"/>
      <c r="AK273" s="674"/>
      <c r="AL273" s="674"/>
      <c r="AM273" s="631"/>
      <c r="AN273" s="674"/>
      <c r="AO273" s="625"/>
      <c r="AP273" s="625"/>
      <c r="AQ273" s="625"/>
      <c r="AR273" s="625"/>
      <c r="AS273" s="625"/>
      <c r="AT273" s="625"/>
      <c r="AU273" s="625"/>
    </row>
    <row r="274" spans="1:47" s="4" customFormat="1" ht="15" customHeight="1" x14ac:dyDescent="0.25">
      <c r="A274" s="682"/>
      <c r="B274" s="676"/>
      <c r="C274" s="853" t="s">
        <v>71</v>
      </c>
      <c r="D274" s="853"/>
      <c r="E274" s="853"/>
      <c r="F274" s="677" t="s">
        <v>72</v>
      </c>
      <c r="G274" s="683">
        <v>22.5</v>
      </c>
      <c r="H274" s="678"/>
      <c r="I274" s="684">
        <v>45</v>
      </c>
      <c r="J274" s="685"/>
      <c r="K274" s="678"/>
      <c r="L274" s="685"/>
      <c r="M274" s="678"/>
      <c r="N274" s="686"/>
      <c r="O274" s="631"/>
      <c r="P274" s="631"/>
      <c r="Q274" s="631"/>
      <c r="R274" s="631"/>
      <c r="S274" s="631"/>
      <c r="T274" s="631"/>
      <c r="U274" s="631"/>
      <c r="V274" s="631"/>
      <c r="W274" s="631"/>
      <c r="X274" s="631"/>
      <c r="Y274" s="631"/>
      <c r="Z274" s="631"/>
      <c r="AA274" s="631"/>
      <c r="AB274" s="631"/>
      <c r="AC274" s="631"/>
      <c r="AD274" s="631"/>
      <c r="AE274" s="631"/>
      <c r="AF274" s="666"/>
      <c r="AG274" s="674"/>
      <c r="AH274" s="631"/>
      <c r="AI274" s="630" t="s">
        <v>71</v>
      </c>
      <c r="AJ274" s="631"/>
      <c r="AK274" s="674"/>
      <c r="AL274" s="674"/>
      <c r="AM274" s="631"/>
      <c r="AN274" s="674"/>
      <c r="AO274" s="625"/>
      <c r="AP274" s="625"/>
      <c r="AQ274" s="625"/>
      <c r="AR274" s="625"/>
      <c r="AS274" s="625"/>
      <c r="AT274" s="625"/>
      <c r="AU274" s="625"/>
    </row>
    <row r="275" spans="1:47" s="4" customFormat="1" ht="15" customHeight="1" x14ac:dyDescent="0.25">
      <c r="A275" s="675"/>
      <c r="B275" s="676"/>
      <c r="C275" s="854" t="s">
        <v>74</v>
      </c>
      <c r="D275" s="854"/>
      <c r="E275" s="854"/>
      <c r="F275" s="687"/>
      <c r="G275" s="688"/>
      <c r="H275" s="688"/>
      <c r="I275" s="688"/>
      <c r="J275" s="689">
        <v>272.75</v>
      </c>
      <c r="K275" s="688"/>
      <c r="L275" s="689">
        <v>545.5</v>
      </c>
      <c r="M275" s="688"/>
      <c r="N275" s="690">
        <v>19321.61</v>
      </c>
      <c r="O275" s="631"/>
      <c r="P275" s="631"/>
      <c r="Q275" s="631"/>
      <c r="R275" s="631"/>
      <c r="S275" s="631"/>
      <c r="T275" s="631"/>
      <c r="U275" s="631"/>
      <c r="V275" s="631"/>
      <c r="W275" s="631"/>
      <c r="X275" s="631"/>
      <c r="Y275" s="631"/>
      <c r="Z275" s="631"/>
      <c r="AA275" s="631"/>
      <c r="AB275" s="631"/>
      <c r="AC275" s="631"/>
      <c r="AD275" s="631"/>
      <c r="AE275" s="631"/>
      <c r="AF275" s="666"/>
      <c r="AG275" s="674"/>
      <c r="AH275" s="631"/>
      <c r="AI275" s="631"/>
      <c r="AJ275" s="630" t="s">
        <v>74</v>
      </c>
      <c r="AK275" s="674"/>
      <c r="AL275" s="674"/>
      <c r="AM275" s="631"/>
      <c r="AN275" s="674"/>
      <c r="AO275" s="625"/>
      <c r="AP275" s="625"/>
      <c r="AQ275" s="625"/>
      <c r="AR275" s="625"/>
      <c r="AS275" s="625"/>
      <c r="AT275" s="625"/>
      <c r="AU275" s="625"/>
    </row>
    <row r="276" spans="1:47" s="4" customFormat="1" ht="15" customHeight="1" x14ac:dyDescent="0.25">
      <c r="A276" s="682"/>
      <c r="B276" s="676"/>
      <c r="C276" s="853" t="s">
        <v>75</v>
      </c>
      <c r="D276" s="853"/>
      <c r="E276" s="853"/>
      <c r="F276" s="677"/>
      <c r="G276" s="678"/>
      <c r="H276" s="678"/>
      <c r="I276" s="678"/>
      <c r="J276" s="685"/>
      <c r="K276" s="678"/>
      <c r="L276" s="679">
        <v>545.5</v>
      </c>
      <c r="M276" s="678"/>
      <c r="N276" s="681">
        <v>19321.61</v>
      </c>
      <c r="O276" s="631"/>
      <c r="P276" s="631"/>
      <c r="Q276" s="631"/>
      <c r="R276" s="631"/>
      <c r="S276" s="631"/>
      <c r="T276" s="631"/>
      <c r="U276" s="631"/>
      <c r="V276" s="631"/>
      <c r="W276" s="631"/>
      <c r="X276" s="631"/>
      <c r="Y276" s="631"/>
      <c r="Z276" s="631"/>
      <c r="AA276" s="631"/>
      <c r="AB276" s="631"/>
      <c r="AC276" s="631"/>
      <c r="AD276" s="631"/>
      <c r="AE276" s="631"/>
      <c r="AF276" s="666"/>
      <c r="AG276" s="674"/>
      <c r="AH276" s="631"/>
      <c r="AI276" s="630" t="s">
        <v>75</v>
      </c>
      <c r="AJ276" s="631"/>
      <c r="AK276" s="674"/>
      <c r="AL276" s="674"/>
      <c r="AM276" s="631"/>
      <c r="AN276" s="674"/>
      <c r="AO276" s="625"/>
      <c r="AP276" s="625"/>
      <c r="AQ276" s="625"/>
      <c r="AR276" s="625"/>
      <c r="AS276" s="625"/>
      <c r="AT276" s="625"/>
      <c r="AU276" s="625"/>
    </row>
    <row r="277" spans="1:47" s="4" customFormat="1" ht="15" customHeight="1" x14ac:dyDescent="0.25">
      <c r="A277" s="682"/>
      <c r="B277" s="676" t="s">
        <v>750</v>
      </c>
      <c r="C277" s="853" t="s">
        <v>751</v>
      </c>
      <c r="D277" s="853"/>
      <c r="E277" s="853"/>
      <c r="F277" s="677" t="s">
        <v>78</v>
      </c>
      <c r="G277" s="684">
        <v>74</v>
      </c>
      <c r="H277" s="678"/>
      <c r="I277" s="684">
        <v>74</v>
      </c>
      <c r="J277" s="685"/>
      <c r="K277" s="678"/>
      <c r="L277" s="679">
        <v>403.67</v>
      </c>
      <c r="M277" s="678"/>
      <c r="N277" s="681">
        <v>14297.99</v>
      </c>
      <c r="O277" s="631"/>
      <c r="P277" s="631"/>
      <c r="Q277" s="631"/>
      <c r="R277" s="631"/>
      <c r="S277" s="631"/>
      <c r="T277" s="631"/>
      <c r="U277" s="631"/>
      <c r="V277" s="631"/>
      <c r="W277" s="631"/>
      <c r="X277" s="631"/>
      <c r="Y277" s="631"/>
      <c r="Z277" s="631"/>
      <c r="AA277" s="631"/>
      <c r="AB277" s="631"/>
      <c r="AC277" s="631"/>
      <c r="AD277" s="631"/>
      <c r="AE277" s="631"/>
      <c r="AF277" s="666"/>
      <c r="AG277" s="674"/>
      <c r="AH277" s="631"/>
      <c r="AI277" s="630" t="s">
        <v>751</v>
      </c>
      <c r="AJ277" s="631"/>
      <c r="AK277" s="674"/>
      <c r="AL277" s="674"/>
      <c r="AM277" s="631"/>
      <c r="AN277" s="674"/>
      <c r="AO277" s="625"/>
      <c r="AP277" s="625"/>
      <c r="AQ277" s="625"/>
      <c r="AR277" s="625"/>
      <c r="AS277" s="625"/>
      <c r="AT277" s="625"/>
      <c r="AU277" s="625"/>
    </row>
    <row r="278" spans="1:47" s="4" customFormat="1" ht="15" customHeight="1" x14ac:dyDescent="0.25">
      <c r="A278" s="682"/>
      <c r="B278" s="676" t="s">
        <v>752</v>
      </c>
      <c r="C278" s="853" t="s">
        <v>753</v>
      </c>
      <c r="D278" s="853"/>
      <c r="E278" s="853"/>
      <c r="F278" s="677" t="s">
        <v>78</v>
      </c>
      <c r="G278" s="684">
        <v>36</v>
      </c>
      <c r="H278" s="678"/>
      <c r="I278" s="684">
        <v>36</v>
      </c>
      <c r="J278" s="685"/>
      <c r="K278" s="678"/>
      <c r="L278" s="679">
        <v>196.38</v>
      </c>
      <c r="M278" s="678"/>
      <c r="N278" s="681">
        <v>6955.78</v>
      </c>
      <c r="O278" s="631"/>
      <c r="P278" s="631"/>
      <c r="Q278" s="631"/>
      <c r="R278" s="631"/>
      <c r="S278" s="631"/>
      <c r="T278" s="631"/>
      <c r="U278" s="631"/>
      <c r="V278" s="631"/>
      <c r="W278" s="631"/>
      <c r="X278" s="631"/>
      <c r="Y278" s="631"/>
      <c r="Z278" s="631"/>
      <c r="AA278" s="631"/>
      <c r="AB278" s="631"/>
      <c r="AC278" s="631"/>
      <c r="AD278" s="631"/>
      <c r="AE278" s="631"/>
      <c r="AF278" s="666"/>
      <c r="AG278" s="674"/>
      <c r="AH278" s="631"/>
      <c r="AI278" s="630" t="s">
        <v>753</v>
      </c>
      <c r="AJ278" s="631"/>
      <c r="AK278" s="674"/>
      <c r="AL278" s="674"/>
      <c r="AM278" s="631"/>
      <c r="AN278" s="674"/>
      <c r="AO278" s="625"/>
      <c r="AP278" s="625"/>
      <c r="AQ278" s="625"/>
      <c r="AR278" s="625"/>
      <c r="AS278" s="625"/>
      <c r="AT278" s="625"/>
      <c r="AU278" s="625"/>
    </row>
    <row r="279" spans="1:47" s="4" customFormat="1" ht="15" customHeight="1" x14ac:dyDescent="0.25">
      <c r="A279" s="691"/>
      <c r="B279" s="692"/>
      <c r="C279" s="847" t="s">
        <v>81</v>
      </c>
      <c r="D279" s="847"/>
      <c r="E279" s="847"/>
      <c r="F279" s="669"/>
      <c r="G279" s="670"/>
      <c r="H279" s="670"/>
      <c r="I279" s="670"/>
      <c r="J279" s="672"/>
      <c r="K279" s="670"/>
      <c r="L279" s="693">
        <v>1145.55</v>
      </c>
      <c r="M279" s="688"/>
      <c r="N279" s="694">
        <v>40575.379999999997</v>
      </c>
      <c r="O279" s="631"/>
      <c r="P279" s="631"/>
      <c r="Q279" s="631"/>
      <c r="R279" s="631"/>
      <c r="S279" s="631"/>
      <c r="T279" s="631"/>
      <c r="U279" s="631"/>
      <c r="V279" s="631"/>
      <c r="W279" s="631"/>
      <c r="X279" s="631"/>
      <c r="Y279" s="631"/>
      <c r="Z279" s="631"/>
      <c r="AA279" s="631"/>
      <c r="AB279" s="631"/>
      <c r="AC279" s="631"/>
      <c r="AD279" s="631"/>
      <c r="AE279" s="631"/>
      <c r="AF279" s="666"/>
      <c r="AG279" s="674"/>
      <c r="AH279" s="631"/>
      <c r="AI279" s="631"/>
      <c r="AJ279" s="631"/>
      <c r="AK279" s="674" t="s">
        <v>81</v>
      </c>
      <c r="AL279" s="674"/>
      <c r="AM279" s="631"/>
      <c r="AN279" s="674"/>
      <c r="AO279" s="625"/>
      <c r="AP279" s="625"/>
      <c r="AQ279" s="625"/>
      <c r="AR279" s="625"/>
      <c r="AS279" s="625"/>
      <c r="AT279" s="625"/>
      <c r="AU279" s="625"/>
    </row>
    <row r="280" spans="1:47" s="4" customFormat="1" ht="15" customHeight="1" x14ac:dyDescent="0.25">
      <c r="A280" s="703"/>
      <c r="B280" s="704"/>
      <c r="C280" s="704"/>
      <c r="D280" s="704"/>
      <c r="E280" s="704"/>
      <c r="F280" s="705"/>
      <c r="G280" s="705"/>
      <c r="H280" s="705"/>
      <c r="I280" s="705"/>
      <c r="J280" s="706"/>
      <c r="K280" s="705"/>
      <c r="L280" s="706"/>
      <c r="M280" s="678"/>
      <c r="N280" s="706"/>
      <c r="O280" s="631"/>
      <c r="P280" s="631"/>
      <c r="Q280" s="631"/>
      <c r="R280" s="631"/>
      <c r="S280" s="631"/>
      <c r="T280" s="631"/>
      <c r="U280" s="631"/>
      <c r="V280" s="631"/>
      <c r="W280" s="631"/>
      <c r="X280" s="631"/>
      <c r="Y280" s="631"/>
      <c r="Z280" s="631"/>
      <c r="AA280" s="631"/>
      <c r="AB280" s="631"/>
      <c r="AC280" s="631"/>
      <c r="AD280" s="631"/>
      <c r="AE280" s="631"/>
      <c r="AF280" s="666"/>
      <c r="AG280" s="674"/>
      <c r="AH280" s="631"/>
      <c r="AI280" s="631"/>
      <c r="AJ280" s="631"/>
      <c r="AK280" s="674"/>
      <c r="AL280" s="674"/>
      <c r="AM280" s="631"/>
      <c r="AN280" s="674"/>
      <c r="AO280" s="625"/>
      <c r="AP280" s="625"/>
      <c r="AQ280" s="625"/>
      <c r="AR280" s="625"/>
      <c r="AS280" s="625"/>
      <c r="AT280" s="625"/>
      <c r="AU280" s="625"/>
    </row>
    <row r="281" spans="1:47" s="4" customFormat="1" ht="15" customHeight="1" x14ac:dyDescent="0.25">
      <c r="A281" s="707"/>
      <c r="B281" s="708"/>
      <c r="C281" s="847" t="s">
        <v>1645</v>
      </c>
      <c r="D281" s="847"/>
      <c r="E281" s="847"/>
      <c r="F281" s="847"/>
      <c r="G281" s="847"/>
      <c r="H281" s="847"/>
      <c r="I281" s="847"/>
      <c r="J281" s="847"/>
      <c r="K281" s="847"/>
      <c r="L281" s="709"/>
      <c r="M281" s="710"/>
      <c r="N281" s="711"/>
      <c r="O281" s="631"/>
      <c r="P281" s="631"/>
      <c r="Q281" s="631"/>
      <c r="R281" s="631"/>
      <c r="S281" s="631"/>
      <c r="T281" s="631"/>
      <c r="U281" s="631"/>
      <c r="V281" s="631"/>
      <c r="W281" s="631"/>
      <c r="X281" s="631"/>
      <c r="Y281" s="631"/>
      <c r="Z281" s="631"/>
      <c r="AA281" s="631"/>
      <c r="AB281" s="631"/>
      <c r="AC281" s="631"/>
      <c r="AD281" s="631"/>
      <c r="AE281" s="631"/>
      <c r="AF281" s="666"/>
      <c r="AG281" s="674"/>
      <c r="AH281" s="631"/>
      <c r="AI281" s="631"/>
      <c r="AJ281" s="631"/>
      <c r="AK281" s="674"/>
      <c r="AL281" s="674" t="s">
        <v>1645</v>
      </c>
      <c r="AM281" s="631"/>
      <c r="AN281" s="674"/>
      <c r="AO281" s="625"/>
      <c r="AP281" s="625"/>
      <c r="AQ281" s="625"/>
      <c r="AR281" s="625"/>
      <c r="AS281" s="625"/>
      <c r="AT281" s="625"/>
      <c r="AU281" s="625"/>
    </row>
    <row r="282" spans="1:47" s="4" customFormat="1" ht="15" customHeight="1" x14ac:dyDescent="0.25">
      <c r="A282" s="712"/>
      <c r="B282" s="676"/>
      <c r="C282" s="853" t="s">
        <v>99</v>
      </c>
      <c r="D282" s="853"/>
      <c r="E282" s="853"/>
      <c r="F282" s="853"/>
      <c r="G282" s="853"/>
      <c r="H282" s="853"/>
      <c r="I282" s="853"/>
      <c r="J282" s="853"/>
      <c r="K282" s="853"/>
      <c r="L282" s="721">
        <v>545.5</v>
      </c>
      <c r="M282" s="714"/>
      <c r="N282" s="715"/>
      <c r="O282" s="631"/>
      <c r="P282" s="631"/>
      <c r="Q282" s="631"/>
      <c r="R282" s="631"/>
      <c r="S282" s="631"/>
      <c r="T282" s="631"/>
      <c r="U282" s="631"/>
      <c r="V282" s="631"/>
      <c r="W282" s="631"/>
      <c r="X282" s="631"/>
      <c r="Y282" s="631"/>
      <c r="Z282" s="631"/>
      <c r="AA282" s="631"/>
      <c r="AB282" s="631"/>
      <c r="AC282" s="631"/>
      <c r="AD282" s="631"/>
      <c r="AE282" s="631"/>
      <c r="AF282" s="666"/>
      <c r="AG282" s="674"/>
      <c r="AH282" s="631"/>
      <c r="AI282" s="631"/>
      <c r="AJ282" s="631"/>
      <c r="AK282" s="674"/>
      <c r="AL282" s="674"/>
      <c r="AM282" s="630" t="s">
        <v>99</v>
      </c>
      <c r="AN282" s="674"/>
      <c r="AO282" s="625"/>
      <c r="AP282" s="625"/>
      <c r="AQ282" s="625"/>
      <c r="AR282" s="625"/>
      <c r="AS282" s="625"/>
      <c r="AT282" s="625"/>
      <c r="AU282" s="625"/>
    </row>
    <row r="283" spans="1:47" s="4" customFormat="1" ht="15" customHeight="1" x14ac:dyDescent="0.25">
      <c r="A283" s="712"/>
      <c r="B283" s="676"/>
      <c r="C283" s="853" t="s">
        <v>100</v>
      </c>
      <c r="D283" s="853"/>
      <c r="E283" s="853"/>
      <c r="F283" s="853"/>
      <c r="G283" s="853"/>
      <c r="H283" s="853"/>
      <c r="I283" s="853"/>
      <c r="J283" s="853"/>
      <c r="K283" s="853"/>
      <c r="L283" s="716"/>
      <c r="M283" s="714"/>
      <c r="N283" s="715"/>
      <c r="O283" s="631"/>
      <c r="P283" s="631"/>
      <c r="Q283" s="631"/>
      <c r="R283" s="631"/>
      <c r="S283" s="631"/>
      <c r="T283" s="631"/>
      <c r="U283" s="631"/>
      <c r="V283" s="631"/>
      <c r="W283" s="631"/>
      <c r="X283" s="631"/>
      <c r="Y283" s="631"/>
      <c r="Z283" s="631"/>
      <c r="AA283" s="631"/>
      <c r="AB283" s="631"/>
      <c r="AC283" s="631"/>
      <c r="AD283" s="631"/>
      <c r="AE283" s="631"/>
      <c r="AF283" s="666"/>
      <c r="AG283" s="674"/>
      <c r="AH283" s="631"/>
      <c r="AI283" s="631"/>
      <c r="AJ283" s="631"/>
      <c r="AK283" s="674"/>
      <c r="AL283" s="674"/>
      <c r="AM283" s="630" t="s">
        <v>100</v>
      </c>
      <c r="AN283" s="674"/>
      <c r="AO283" s="625"/>
      <c r="AP283" s="625"/>
      <c r="AQ283" s="625"/>
      <c r="AR283" s="625"/>
      <c r="AS283" s="625"/>
      <c r="AT283" s="625"/>
      <c r="AU283" s="625"/>
    </row>
    <row r="284" spans="1:47" s="4" customFormat="1" ht="15" customHeight="1" x14ac:dyDescent="0.25">
      <c r="A284" s="712"/>
      <c r="B284" s="676"/>
      <c r="C284" s="853" t="s">
        <v>101</v>
      </c>
      <c r="D284" s="853"/>
      <c r="E284" s="853"/>
      <c r="F284" s="853"/>
      <c r="G284" s="853"/>
      <c r="H284" s="853"/>
      <c r="I284" s="853"/>
      <c r="J284" s="853"/>
      <c r="K284" s="853"/>
      <c r="L284" s="721">
        <v>545.5</v>
      </c>
      <c r="M284" s="714"/>
      <c r="N284" s="715"/>
      <c r="O284" s="631"/>
      <c r="P284" s="631"/>
      <c r="Q284" s="631"/>
      <c r="R284" s="631"/>
      <c r="S284" s="631"/>
      <c r="T284" s="631"/>
      <c r="U284" s="631"/>
      <c r="V284" s="631"/>
      <c r="W284" s="631"/>
      <c r="X284" s="631"/>
      <c r="Y284" s="631"/>
      <c r="Z284" s="631"/>
      <c r="AA284" s="631"/>
      <c r="AB284" s="631"/>
      <c r="AC284" s="631"/>
      <c r="AD284" s="631"/>
      <c r="AE284" s="631"/>
      <c r="AF284" s="666"/>
      <c r="AG284" s="674"/>
      <c r="AH284" s="631"/>
      <c r="AI284" s="631"/>
      <c r="AJ284" s="631"/>
      <c r="AK284" s="674"/>
      <c r="AL284" s="674"/>
      <c r="AM284" s="630" t="s">
        <v>101</v>
      </c>
      <c r="AN284" s="674"/>
      <c r="AO284" s="625"/>
      <c r="AP284" s="625"/>
      <c r="AQ284" s="625"/>
      <c r="AR284" s="625"/>
      <c r="AS284" s="625"/>
      <c r="AT284" s="625"/>
      <c r="AU284" s="625"/>
    </row>
    <row r="285" spans="1:47" s="4" customFormat="1" ht="15" customHeight="1" x14ac:dyDescent="0.25">
      <c r="A285" s="712"/>
      <c r="B285" s="676"/>
      <c r="C285" s="853" t="s">
        <v>759</v>
      </c>
      <c r="D285" s="853"/>
      <c r="E285" s="853"/>
      <c r="F285" s="853"/>
      <c r="G285" s="853"/>
      <c r="H285" s="853"/>
      <c r="I285" s="853"/>
      <c r="J285" s="853"/>
      <c r="K285" s="853"/>
      <c r="L285" s="713">
        <v>1145.55</v>
      </c>
      <c r="M285" s="714"/>
      <c r="N285" s="715"/>
      <c r="O285" s="631"/>
      <c r="P285" s="631"/>
      <c r="Q285" s="631"/>
      <c r="R285" s="631"/>
      <c r="S285" s="631"/>
      <c r="T285" s="631"/>
      <c r="U285" s="631"/>
      <c r="V285" s="631"/>
      <c r="W285" s="631"/>
      <c r="X285" s="631"/>
      <c r="Y285" s="631"/>
      <c r="Z285" s="631"/>
      <c r="AA285" s="631"/>
      <c r="AB285" s="631"/>
      <c r="AC285" s="631"/>
      <c r="AD285" s="631"/>
      <c r="AE285" s="631"/>
      <c r="AF285" s="666"/>
      <c r="AG285" s="674"/>
      <c r="AH285" s="631"/>
      <c r="AI285" s="631"/>
      <c r="AJ285" s="631"/>
      <c r="AK285" s="674"/>
      <c r="AL285" s="674"/>
      <c r="AM285" s="630" t="s">
        <v>759</v>
      </c>
      <c r="AN285" s="674"/>
      <c r="AO285" s="625"/>
      <c r="AP285" s="625"/>
      <c r="AQ285" s="625"/>
      <c r="AR285" s="625"/>
      <c r="AS285" s="625"/>
      <c r="AT285" s="625"/>
      <c r="AU285" s="625"/>
    </row>
    <row r="286" spans="1:47" s="4" customFormat="1" ht="15" customHeight="1" x14ac:dyDescent="0.25">
      <c r="A286" s="712"/>
      <c r="B286" s="676"/>
      <c r="C286" s="853" t="s">
        <v>760</v>
      </c>
      <c r="D286" s="853"/>
      <c r="E286" s="853"/>
      <c r="F286" s="853"/>
      <c r="G286" s="853"/>
      <c r="H286" s="853"/>
      <c r="I286" s="853"/>
      <c r="J286" s="853"/>
      <c r="K286" s="853"/>
      <c r="L286" s="713">
        <v>1145.55</v>
      </c>
      <c r="M286" s="714"/>
      <c r="N286" s="715"/>
      <c r="O286" s="631"/>
      <c r="P286" s="631"/>
      <c r="Q286" s="631"/>
      <c r="R286" s="631"/>
      <c r="S286" s="631"/>
      <c r="T286" s="631"/>
      <c r="U286" s="631"/>
      <c r="V286" s="631"/>
      <c r="W286" s="631"/>
      <c r="X286" s="631"/>
      <c r="Y286" s="631"/>
      <c r="Z286" s="631"/>
      <c r="AA286" s="631"/>
      <c r="AB286" s="631"/>
      <c r="AC286" s="631"/>
      <c r="AD286" s="631"/>
      <c r="AE286" s="631"/>
      <c r="AF286" s="666"/>
      <c r="AG286" s="674"/>
      <c r="AH286" s="631"/>
      <c r="AI286" s="631"/>
      <c r="AJ286" s="631"/>
      <c r="AK286" s="674"/>
      <c r="AL286" s="674"/>
      <c r="AM286" s="630" t="s">
        <v>760</v>
      </c>
      <c r="AN286" s="674"/>
      <c r="AO286" s="625"/>
      <c r="AP286" s="625"/>
      <c r="AQ286" s="625"/>
      <c r="AR286" s="625"/>
      <c r="AS286" s="625"/>
      <c r="AT286" s="625"/>
      <c r="AU286" s="625"/>
    </row>
    <row r="287" spans="1:47" s="4" customFormat="1" ht="11.25" hidden="1" customHeight="1" x14ac:dyDescent="0.25">
      <c r="A287" s="712"/>
      <c r="B287" s="676"/>
      <c r="C287" s="853" t="s">
        <v>229</v>
      </c>
      <c r="D287" s="853"/>
      <c r="E287" s="853"/>
      <c r="F287" s="853"/>
      <c r="G287" s="853"/>
      <c r="H287" s="853"/>
      <c r="I287" s="853"/>
      <c r="J287" s="853"/>
      <c r="K287" s="853"/>
      <c r="L287" s="716"/>
      <c r="M287" s="714"/>
      <c r="N287" s="715"/>
      <c r="O287" s="631"/>
      <c r="P287" s="631"/>
      <c r="Q287" s="631"/>
      <c r="R287" s="631"/>
      <c r="S287" s="631"/>
      <c r="T287" s="631"/>
      <c r="U287" s="631"/>
      <c r="V287" s="631"/>
      <c r="W287" s="631"/>
      <c r="X287" s="631"/>
      <c r="Y287" s="631"/>
      <c r="Z287" s="631"/>
      <c r="AA287" s="631"/>
      <c r="AB287" s="631"/>
      <c r="AC287" s="631"/>
      <c r="AD287" s="631"/>
      <c r="AE287" s="631"/>
      <c r="AF287" s="666"/>
      <c r="AG287" s="674"/>
      <c r="AH287" s="631"/>
      <c r="AI287" s="631"/>
      <c r="AJ287" s="631"/>
      <c r="AK287" s="674"/>
      <c r="AL287" s="674"/>
      <c r="AM287" s="630" t="s">
        <v>229</v>
      </c>
      <c r="AN287" s="674"/>
      <c r="AO287" s="625"/>
      <c r="AP287" s="625"/>
      <c r="AQ287" s="625"/>
      <c r="AR287" s="625"/>
      <c r="AS287" s="625"/>
      <c r="AT287" s="625"/>
      <c r="AU287" s="625"/>
    </row>
    <row r="288" spans="1:47" s="4" customFormat="1" ht="15" customHeight="1" x14ac:dyDescent="0.25">
      <c r="A288" s="712"/>
      <c r="B288" s="676"/>
      <c r="C288" s="853" t="s">
        <v>230</v>
      </c>
      <c r="D288" s="853"/>
      <c r="E288" s="853"/>
      <c r="F288" s="853"/>
      <c r="G288" s="853"/>
      <c r="H288" s="853"/>
      <c r="I288" s="853"/>
      <c r="J288" s="853"/>
      <c r="K288" s="853"/>
      <c r="L288" s="721">
        <v>545.5</v>
      </c>
      <c r="M288" s="714"/>
      <c r="N288" s="715"/>
      <c r="O288" s="631"/>
      <c r="P288" s="631"/>
      <c r="Q288" s="631"/>
      <c r="R288" s="631"/>
      <c r="S288" s="631"/>
      <c r="T288" s="631"/>
      <c r="U288" s="631"/>
      <c r="V288" s="631"/>
      <c r="W288" s="631"/>
      <c r="X288" s="631"/>
      <c r="Y288" s="631"/>
      <c r="Z288" s="631"/>
      <c r="AA288" s="631"/>
      <c r="AB288" s="631"/>
      <c r="AC288" s="631"/>
      <c r="AD288" s="631"/>
      <c r="AE288" s="631"/>
      <c r="AF288" s="666"/>
      <c r="AG288" s="674"/>
      <c r="AH288" s="631"/>
      <c r="AI288" s="631"/>
      <c r="AJ288" s="631"/>
      <c r="AK288" s="674"/>
      <c r="AL288" s="674"/>
      <c r="AM288" s="630" t="s">
        <v>230</v>
      </c>
      <c r="AN288" s="674"/>
      <c r="AO288" s="627"/>
      <c r="AP288" s="625"/>
      <c r="AQ288" s="625"/>
      <c r="AR288" s="625"/>
      <c r="AS288" s="625"/>
      <c r="AT288" s="625"/>
      <c r="AU288" s="625"/>
    </row>
    <row r="289" spans="1:47" s="4" customFormat="1" ht="15" customHeight="1" x14ac:dyDescent="0.25">
      <c r="A289" s="712"/>
      <c r="B289" s="676"/>
      <c r="C289" s="853" t="s">
        <v>234</v>
      </c>
      <c r="D289" s="853"/>
      <c r="E289" s="853"/>
      <c r="F289" s="853"/>
      <c r="G289" s="853"/>
      <c r="H289" s="853"/>
      <c r="I289" s="853"/>
      <c r="J289" s="853"/>
      <c r="K289" s="853"/>
      <c r="L289" s="721">
        <v>403.67</v>
      </c>
      <c r="M289" s="714"/>
      <c r="N289" s="715"/>
      <c r="O289" s="631"/>
      <c r="P289" s="631"/>
      <c r="Q289" s="631"/>
      <c r="R289" s="631"/>
      <c r="S289" s="631"/>
      <c r="T289" s="631"/>
      <c r="U289" s="631"/>
      <c r="V289" s="631"/>
      <c r="W289" s="631"/>
      <c r="X289" s="631"/>
      <c r="Y289" s="631"/>
      <c r="Z289" s="631"/>
      <c r="AA289" s="631"/>
      <c r="AB289" s="631"/>
      <c r="AC289" s="631"/>
      <c r="AD289" s="631"/>
      <c r="AE289" s="631"/>
      <c r="AF289" s="666"/>
      <c r="AG289" s="674"/>
      <c r="AH289" s="631"/>
      <c r="AI289" s="631"/>
      <c r="AJ289" s="631"/>
      <c r="AK289" s="674"/>
      <c r="AL289" s="674"/>
      <c r="AM289" s="630" t="s">
        <v>234</v>
      </c>
      <c r="AN289" s="674"/>
      <c r="AO289" s="627"/>
      <c r="AP289" s="624"/>
      <c r="AQ289" s="625"/>
      <c r="AR289" s="625"/>
      <c r="AS289" s="625"/>
      <c r="AT289" s="625"/>
      <c r="AU289" s="625"/>
    </row>
    <row r="290" spans="1:47" s="4" customFormat="1" ht="15" customHeight="1" x14ac:dyDescent="0.25">
      <c r="A290" s="712"/>
      <c r="B290" s="676"/>
      <c r="C290" s="853" t="s">
        <v>235</v>
      </c>
      <c r="D290" s="853"/>
      <c r="E290" s="853"/>
      <c r="F290" s="853"/>
      <c r="G290" s="853"/>
      <c r="H290" s="853"/>
      <c r="I290" s="853"/>
      <c r="J290" s="853"/>
      <c r="K290" s="853"/>
      <c r="L290" s="721">
        <v>196.38</v>
      </c>
      <c r="M290" s="714"/>
      <c r="N290" s="715"/>
      <c r="O290" s="631"/>
      <c r="P290" s="631"/>
      <c r="Q290" s="631"/>
      <c r="R290" s="631"/>
      <c r="S290" s="631"/>
      <c r="T290" s="631"/>
      <c r="U290" s="631"/>
      <c r="V290" s="631"/>
      <c r="W290" s="631"/>
      <c r="X290" s="631"/>
      <c r="Y290" s="631"/>
      <c r="Z290" s="631"/>
      <c r="AA290" s="631"/>
      <c r="AB290" s="631"/>
      <c r="AC290" s="631"/>
      <c r="AD290" s="631"/>
      <c r="AE290" s="631"/>
      <c r="AF290" s="666"/>
      <c r="AG290" s="674"/>
      <c r="AH290" s="631"/>
      <c r="AI290" s="631"/>
      <c r="AJ290" s="631"/>
      <c r="AK290" s="674"/>
      <c r="AL290" s="674"/>
      <c r="AM290" s="630" t="s">
        <v>235</v>
      </c>
      <c r="AN290" s="674"/>
      <c r="AO290" s="627"/>
      <c r="AP290" s="624"/>
      <c r="AQ290" s="625"/>
      <c r="AR290" s="625"/>
      <c r="AS290" s="625"/>
      <c r="AT290" s="625"/>
      <c r="AU290" s="625"/>
    </row>
    <row r="291" spans="1:47" s="4" customFormat="1" ht="15" customHeight="1" x14ac:dyDescent="0.25">
      <c r="A291" s="712"/>
      <c r="B291" s="676"/>
      <c r="C291" s="853" t="s">
        <v>110</v>
      </c>
      <c r="D291" s="853"/>
      <c r="E291" s="853"/>
      <c r="F291" s="853"/>
      <c r="G291" s="853"/>
      <c r="H291" s="853"/>
      <c r="I291" s="853"/>
      <c r="J291" s="853"/>
      <c r="K291" s="853"/>
      <c r="L291" s="721">
        <v>545.5</v>
      </c>
      <c r="M291" s="714"/>
      <c r="N291" s="715"/>
      <c r="O291" s="631"/>
      <c r="P291" s="631"/>
      <c r="Q291" s="631"/>
      <c r="R291" s="631"/>
      <c r="S291" s="631"/>
      <c r="T291" s="631"/>
      <c r="U291" s="631"/>
      <c r="V291" s="631"/>
      <c r="W291" s="631"/>
      <c r="X291" s="631"/>
      <c r="Y291" s="631"/>
      <c r="Z291" s="631"/>
      <c r="AA291" s="631"/>
      <c r="AB291" s="631"/>
      <c r="AC291" s="631"/>
      <c r="AD291" s="631"/>
      <c r="AE291" s="631"/>
      <c r="AF291" s="666"/>
      <c r="AG291" s="674"/>
      <c r="AH291" s="631"/>
      <c r="AI291" s="631"/>
      <c r="AJ291" s="631"/>
      <c r="AK291" s="674"/>
      <c r="AL291" s="674"/>
      <c r="AM291" s="630" t="s">
        <v>110</v>
      </c>
      <c r="AN291" s="674"/>
      <c r="AO291" s="627"/>
      <c r="AP291" s="624"/>
      <c r="AQ291" s="625"/>
      <c r="AR291" s="625"/>
      <c r="AS291" s="625"/>
      <c r="AT291" s="625"/>
      <c r="AU291" s="625"/>
    </row>
    <row r="292" spans="1:47" s="4" customFormat="1" ht="15" customHeight="1" x14ac:dyDescent="0.25">
      <c r="A292" s="712"/>
      <c r="B292" s="676"/>
      <c r="C292" s="853" t="s">
        <v>111</v>
      </c>
      <c r="D292" s="853"/>
      <c r="E292" s="853"/>
      <c r="F292" s="853"/>
      <c r="G292" s="853"/>
      <c r="H292" s="853"/>
      <c r="I292" s="853"/>
      <c r="J292" s="853"/>
      <c r="K292" s="853"/>
      <c r="L292" s="721">
        <v>403.67</v>
      </c>
      <c r="M292" s="714"/>
      <c r="N292" s="715"/>
      <c r="O292" s="631"/>
      <c r="P292" s="631"/>
      <c r="Q292" s="631"/>
      <c r="R292" s="631"/>
      <c r="S292" s="631"/>
      <c r="T292" s="631"/>
      <c r="U292" s="631"/>
      <c r="V292" s="631"/>
      <c r="W292" s="631"/>
      <c r="X292" s="631"/>
      <c r="Y292" s="631"/>
      <c r="Z292" s="631"/>
      <c r="AA292" s="631"/>
      <c r="AB292" s="631"/>
      <c r="AC292" s="631"/>
      <c r="AD292" s="631"/>
      <c r="AE292" s="631"/>
      <c r="AF292" s="666"/>
      <c r="AG292" s="674"/>
      <c r="AH292" s="631"/>
      <c r="AI292" s="631"/>
      <c r="AJ292" s="631"/>
      <c r="AK292" s="674"/>
      <c r="AL292" s="674"/>
      <c r="AM292" s="630" t="s">
        <v>111</v>
      </c>
      <c r="AN292" s="674"/>
      <c r="AO292" s="627"/>
      <c r="AP292" s="624"/>
      <c r="AQ292" s="625"/>
      <c r="AR292" s="625"/>
      <c r="AS292" s="625"/>
      <c r="AT292" s="625"/>
      <c r="AU292" s="625"/>
    </row>
    <row r="293" spans="1:47" s="4" customFormat="1" ht="15" customHeight="1" x14ac:dyDescent="0.25">
      <c r="A293" s="712"/>
      <c r="B293" s="676"/>
      <c r="C293" s="853" t="s">
        <v>112</v>
      </c>
      <c r="D293" s="853"/>
      <c r="E293" s="853"/>
      <c r="F293" s="853"/>
      <c r="G293" s="853"/>
      <c r="H293" s="853"/>
      <c r="I293" s="853"/>
      <c r="J293" s="853"/>
      <c r="K293" s="853"/>
      <c r="L293" s="721">
        <v>196.38</v>
      </c>
      <c r="M293" s="714"/>
      <c r="N293" s="715"/>
      <c r="O293" s="631"/>
      <c r="P293" s="631"/>
      <c r="Q293" s="631"/>
      <c r="R293" s="631"/>
      <c r="S293" s="631"/>
      <c r="T293" s="631"/>
      <c r="U293" s="631"/>
      <c r="V293" s="631"/>
      <c r="W293" s="631"/>
      <c r="X293" s="631"/>
      <c r="Y293" s="631"/>
      <c r="Z293" s="631"/>
      <c r="AA293" s="631"/>
      <c r="AB293" s="631"/>
      <c r="AC293" s="631"/>
      <c r="AD293" s="631"/>
      <c r="AE293" s="631"/>
      <c r="AF293" s="666"/>
      <c r="AG293" s="674"/>
      <c r="AH293" s="631"/>
      <c r="AI293" s="631"/>
      <c r="AJ293" s="631"/>
      <c r="AK293" s="674"/>
      <c r="AL293" s="674"/>
      <c r="AM293" s="630" t="s">
        <v>112</v>
      </c>
      <c r="AN293" s="674"/>
      <c r="AO293" s="627"/>
      <c r="AP293" s="624"/>
      <c r="AQ293" s="625"/>
      <c r="AR293" s="625"/>
      <c r="AS293" s="625"/>
      <c r="AT293" s="625"/>
      <c r="AU293" s="625"/>
    </row>
    <row r="294" spans="1:47" s="4" customFormat="1" ht="15" customHeight="1" x14ac:dyDescent="0.25">
      <c r="A294" s="712"/>
      <c r="B294" s="717"/>
      <c r="C294" s="861" t="s">
        <v>1646</v>
      </c>
      <c r="D294" s="861"/>
      <c r="E294" s="861"/>
      <c r="F294" s="861"/>
      <c r="G294" s="861"/>
      <c r="H294" s="861"/>
      <c r="I294" s="861"/>
      <c r="J294" s="861"/>
      <c r="K294" s="861"/>
      <c r="L294" s="718">
        <v>1145.55</v>
      </c>
      <c r="M294" s="719"/>
      <c r="N294" s="720"/>
      <c r="O294" s="631"/>
      <c r="P294" s="631"/>
      <c r="Q294" s="631"/>
      <c r="R294" s="631"/>
      <c r="S294" s="631"/>
      <c r="T294" s="631"/>
      <c r="U294" s="631"/>
      <c r="V294" s="631"/>
      <c r="W294" s="631"/>
      <c r="X294" s="631"/>
      <c r="Y294" s="631"/>
      <c r="Z294" s="631"/>
      <c r="AA294" s="631"/>
      <c r="AB294" s="631"/>
      <c r="AC294" s="631"/>
      <c r="AD294" s="631"/>
      <c r="AE294" s="631"/>
      <c r="AF294" s="666"/>
      <c r="AG294" s="674"/>
      <c r="AH294" s="631"/>
      <c r="AI294" s="631"/>
      <c r="AJ294" s="631"/>
      <c r="AK294" s="674"/>
      <c r="AL294" s="674"/>
      <c r="AM294" s="631"/>
      <c r="AN294" s="674" t="s">
        <v>1646</v>
      </c>
      <c r="AO294" s="627"/>
      <c r="AP294" s="624"/>
      <c r="AQ294" s="625"/>
      <c r="AR294" s="625"/>
      <c r="AS294" s="625"/>
      <c r="AT294" s="625"/>
      <c r="AU294" s="625"/>
    </row>
    <row r="295" spans="1:47" s="4" customFormat="1" ht="15" customHeight="1" x14ac:dyDescent="0.25">
      <c r="A295" s="865" t="s">
        <v>1647</v>
      </c>
      <c r="B295" s="866"/>
      <c r="C295" s="866"/>
      <c r="D295" s="866"/>
      <c r="E295" s="866"/>
      <c r="F295" s="866"/>
      <c r="G295" s="866"/>
      <c r="H295" s="866"/>
      <c r="I295" s="866"/>
      <c r="J295" s="866"/>
      <c r="K295" s="866"/>
      <c r="L295" s="866"/>
      <c r="M295" s="866"/>
      <c r="N295" s="867"/>
      <c r="O295" s="631"/>
      <c r="P295" s="631"/>
      <c r="Q295" s="631"/>
      <c r="R295" s="631"/>
      <c r="S295" s="631"/>
      <c r="T295" s="631"/>
      <c r="U295" s="631"/>
      <c r="V295" s="631"/>
      <c r="W295" s="631"/>
      <c r="X295" s="631"/>
      <c r="Y295" s="631"/>
      <c r="Z295" s="631"/>
      <c r="AA295" s="631"/>
      <c r="AB295" s="631"/>
      <c r="AC295" s="631"/>
      <c r="AD295" s="631"/>
      <c r="AE295" s="631"/>
      <c r="AF295" s="666" t="s">
        <v>1647</v>
      </c>
      <c r="AG295" s="674"/>
      <c r="AH295" s="631"/>
      <c r="AI295" s="631"/>
      <c r="AJ295" s="631"/>
      <c r="AK295" s="674"/>
      <c r="AL295" s="674"/>
      <c r="AM295" s="631"/>
      <c r="AN295" s="674"/>
      <c r="AO295" s="627"/>
      <c r="AP295" s="624"/>
      <c r="AQ295" s="625"/>
      <c r="AR295" s="625"/>
      <c r="AS295" s="625"/>
      <c r="AT295" s="625"/>
      <c r="AU295" s="625"/>
    </row>
    <row r="296" spans="1:47" s="4" customFormat="1" ht="15" customHeight="1" x14ac:dyDescent="0.25">
      <c r="A296" s="667" t="s">
        <v>204</v>
      </c>
      <c r="B296" s="668" t="s">
        <v>1648</v>
      </c>
      <c r="C296" s="847" t="s">
        <v>1649</v>
      </c>
      <c r="D296" s="847"/>
      <c r="E296" s="847"/>
      <c r="F296" s="669" t="s">
        <v>174</v>
      </c>
      <c r="G296" s="670">
        <v>2</v>
      </c>
      <c r="H296" s="671">
        <v>1</v>
      </c>
      <c r="I296" s="671">
        <v>2</v>
      </c>
      <c r="J296" s="672"/>
      <c r="K296" s="670"/>
      <c r="L296" s="672"/>
      <c r="M296" s="670"/>
      <c r="N296" s="673"/>
      <c r="O296" s="631"/>
      <c r="P296" s="631"/>
      <c r="Q296" s="631"/>
      <c r="R296" s="631"/>
      <c r="S296" s="631"/>
      <c r="T296" s="631"/>
      <c r="U296" s="631"/>
      <c r="V296" s="631"/>
      <c r="W296" s="631"/>
      <c r="X296" s="631"/>
      <c r="Y296" s="631"/>
      <c r="Z296" s="631"/>
      <c r="AA296" s="631"/>
      <c r="AB296" s="631"/>
      <c r="AC296" s="631"/>
      <c r="AD296" s="631"/>
      <c r="AE296" s="631"/>
      <c r="AF296" s="666"/>
      <c r="AG296" s="674" t="s">
        <v>1649</v>
      </c>
      <c r="AH296" s="631"/>
      <c r="AI296" s="631"/>
      <c r="AJ296" s="631"/>
      <c r="AK296" s="674"/>
      <c r="AL296" s="674"/>
      <c r="AM296" s="631"/>
      <c r="AN296" s="674"/>
      <c r="AO296" s="627"/>
      <c r="AP296" s="624"/>
      <c r="AQ296" s="625"/>
      <c r="AR296" s="625"/>
      <c r="AS296" s="625"/>
      <c r="AT296" s="625"/>
      <c r="AU296" s="625"/>
    </row>
    <row r="297" spans="1:47" s="4" customFormat="1" ht="15" customHeight="1" x14ac:dyDescent="0.25">
      <c r="A297" s="675"/>
      <c r="B297" s="676" t="s">
        <v>60</v>
      </c>
      <c r="C297" s="853" t="s">
        <v>66</v>
      </c>
      <c r="D297" s="853"/>
      <c r="E297" s="853"/>
      <c r="F297" s="677"/>
      <c r="G297" s="678"/>
      <c r="H297" s="678"/>
      <c r="I297" s="678"/>
      <c r="J297" s="679">
        <v>435.93</v>
      </c>
      <c r="K297" s="678"/>
      <c r="L297" s="679">
        <v>871.86</v>
      </c>
      <c r="M297" s="680">
        <v>35.42</v>
      </c>
      <c r="N297" s="681">
        <v>30881.279999999999</v>
      </c>
      <c r="O297" s="631"/>
      <c r="P297" s="631"/>
      <c r="Q297" s="631"/>
      <c r="R297" s="631"/>
      <c r="S297" s="631"/>
      <c r="T297" s="631"/>
      <c r="U297" s="631"/>
      <c r="V297" s="631"/>
      <c r="W297" s="631"/>
      <c r="X297" s="631"/>
      <c r="Y297" s="631"/>
      <c r="Z297" s="631"/>
      <c r="AA297" s="631"/>
      <c r="AB297" s="631"/>
      <c r="AC297" s="631"/>
      <c r="AD297" s="631"/>
      <c r="AE297" s="631"/>
      <c r="AF297" s="666"/>
      <c r="AG297" s="674"/>
      <c r="AH297" s="630" t="s">
        <v>66</v>
      </c>
      <c r="AI297" s="631"/>
      <c r="AJ297" s="631"/>
      <c r="AK297" s="674"/>
      <c r="AL297" s="674"/>
      <c r="AM297" s="631"/>
      <c r="AN297" s="674"/>
      <c r="AO297" s="627"/>
      <c r="AP297" s="624"/>
      <c r="AQ297" s="625"/>
      <c r="AR297" s="625"/>
      <c r="AS297" s="625"/>
      <c r="AT297" s="625"/>
      <c r="AU297" s="625"/>
    </row>
    <row r="298" spans="1:47" s="4" customFormat="1" ht="15" customHeight="1" x14ac:dyDescent="0.25">
      <c r="A298" s="682"/>
      <c r="B298" s="676"/>
      <c r="C298" s="853" t="s">
        <v>71</v>
      </c>
      <c r="D298" s="853"/>
      <c r="E298" s="853"/>
      <c r="F298" s="677" t="s">
        <v>72</v>
      </c>
      <c r="G298" s="680">
        <v>34.56</v>
      </c>
      <c r="H298" s="678"/>
      <c r="I298" s="680">
        <v>69.12</v>
      </c>
      <c r="J298" s="685"/>
      <c r="K298" s="678"/>
      <c r="L298" s="685"/>
      <c r="M298" s="678"/>
      <c r="N298" s="686"/>
      <c r="O298" s="631"/>
      <c r="P298" s="631"/>
      <c r="Q298" s="631"/>
      <c r="R298" s="631"/>
      <c r="S298" s="631"/>
      <c r="T298" s="631"/>
      <c r="U298" s="631"/>
      <c r="V298" s="631"/>
      <c r="W298" s="631"/>
      <c r="X298" s="631"/>
      <c r="Y298" s="631"/>
      <c r="Z298" s="631"/>
      <c r="AA298" s="631"/>
      <c r="AB298" s="631"/>
      <c r="AC298" s="631"/>
      <c r="AD298" s="631"/>
      <c r="AE298" s="631"/>
      <c r="AF298" s="666"/>
      <c r="AG298" s="674"/>
      <c r="AH298" s="631"/>
      <c r="AI298" s="630" t="s">
        <v>71</v>
      </c>
      <c r="AJ298" s="631"/>
      <c r="AK298" s="674"/>
      <c r="AL298" s="674"/>
      <c r="AM298" s="631"/>
      <c r="AN298" s="674"/>
      <c r="AO298" s="627"/>
      <c r="AP298" s="624"/>
      <c r="AQ298" s="625"/>
      <c r="AR298" s="625"/>
      <c r="AS298" s="625"/>
      <c r="AT298" s="625"/>
      <c r="AU298" s="625"/>
    </row>
    <row r="299" spans="1:47" s="4" customFormat="1" ht="15" customHeight="1" x14ac:dyDescent="0.25">
      <c r="A299" s="675"/>
      <c r="B299" s="676"/>
      <c r="C299" s="854" t="s">
        <v>74</v>
      </c>
      <c r="D299" s="854"/>
      <c r="E299" s="854"/>
      <c r="F299" s="687"/>
      <c r="G299" s="688"/>
      <c r="H299" s="688"/>
      <c r="I299" s="688"/>
      <c r="J299" s="689">
        <v>435.93</v>
      </c>
      <c r="K299" s="688"/>
      <c r="L299" s="689">
        <v>871.86</v>
      </c>
      <c r="M299" s="688"/>
      <c r="N299" s="690">
        <v>30881.279999999999</v>
      </c>
      <c r="O299" s="631"/>
      <c r="P299" s="631"/>
      <c r="Q299" s="631"/>
      <c r="R299" s="631"/>
      <c r="S299" s="631"/>
      <c r="T299" s="631"/>
      <c r="U299" s="631"/>
      <c r="V299" s="631"/>
      <c r="W299" s="631"/>
      <c r="X299" s="631"/>
      <c r="Y299" s="631"/>
      <c r="Z299" s="631"/>
      <c r="AA299" s="631"/>
      <c r="AB299" s="631"/>
      <c r="AC299" s="631"/>
      <c r="AD299" s="631"/>
      <c r="AE299" s="631"/>
      <c r="AF299" s="666"/>
      <c r="AG299" s="674"/>
      <c r="AH299" s="631"/>
      <c r="AI299" s="631"/>
      <c r="AJ299" s="630" t="s">
        <v>74</v>
      </c>
      <c r="AK299" s="674"/>
      <c r="AL299" s="674"/>
      <c r="AM299" s="631"/>
      <c r="AN299" s="674"/>
      <c r="AO299" s="627"/>
      <c r="AP299" s="624"/>
      <c r="AQ299" s="625"/>
      <c r="AR299" s="625"/>
      <c r="AS299" s="625"/>
      <c r="AT299" s="625"/>
      <c r="AU299" s="625"/>
    </row>
    <row r="300" spans="1:47" s="4" customFormat="1" ht="15" customHeight="1" x14ac:dyDescent="0.25">
      <c r="A300" s="682"/>
      <c r="B300" s="676"/>
      <c r="C300" s="853" t="s">
        <v>75</v>
      </c>
      <c r="D300" s="853"/>
      <c r="E300" s="853"/>
      <c r="F300" s="677"/>
      <c r="G300" s="678"/>
      <c r="H300" s="678"/>
      <c r="I300" s="678"/>
      <c r="J300" s="685"/>
      <c r="K300" s="678"/>
      <c r="L300" s="679">
        <v>871.86</v>
      </c>
      <c r="M300" s="678"/>
      <c r="N300" s="681">
        <v>30881.279999999999</v>
      </c>
      <c r="O300" s="631"/>
      <c r="P300" s="631"/>
      <c r="Q300" s="631"/>
      <c r="R300" s="631"/>
      <c r="S300" s="631"/>
      <c r="T300" s="631"/>
      <c r="U300" s="631"/>
      <c r="V300" s="631"/>
      <c r="W300" s="631"/>
      <c r="X300" s="631"/>
      <c r="Y300" s="631"/>
      <c r="Z300" s="631"/>
      <c r="AA300" s="631"/>
      <c r="AB300" s="631"/>
      <c r="AC300" s="631"/>
      <c r="AD300" s="631"/>
      <c r="AE300" s="631"/>
      <c r="AF300" s="666"/>
      <c r="AG300" s="674"/>
      <c r="AH300" s="631"/>
      <c r="AI300" s="630" t="s">
        <v>75</v>
      </c>
      <c r="AJ300" s="631"/>
      <c r="AK300" s="674"/>
      <c r="AL300" s="674"/>
      <c r="AM300" s="631"/>
      <c r="AN300" s="674"/>
      <c r="AO300" s="627"/>
      <c r="AP300" s="624"/>
      <c r="AQ300" s="625"/>
      <c r="AR300" s="625"/>
      <c r="AS300" s="625"/>
      <c r="AT300" s="625"/>
      <c r="AU300" s="625"/>
    </row>
    <row r="301" spans="1:47" s="4" customFormat="1" ht="15" customHeight="1" x14ac:dyDescent="0.25">
      <c r="A301" s="682"/>
      <c r="B301" s="676" t="s">
        <v>750</v>
      </c>
      <c r="C301" s="853" t="s">
        <v>751</v>
      </c>
      <c r="D301" s="853"/>
      <c r="E301" s="853"/>
      <c r="F301" s="677" t="s">
        <v>78</v>
      </c>
      <c r="G301" s="684">
        <v>74</v>
      </c>
      <c r="H301" s="678"/>
      <c r="I301" s="684">
        <v>74</v>
      </c>
      <c r="J301" s="685"/>
      <c r="K301" s="678"/>
      <c r="L301" s="679">
        <v>645.17999999999995</v>
      </c>
      <c r="M301" s="678"/>
      <c r="N301" s="681">
        <v>22852.15</v>
      </c>
      <c r="O301" s="631"/>
      <c r="P301" s="631"/>
      <c r="Q301" s="631"/>
      <c r="R301" s="631"/>
      <c r="S301" s="631"/>
      <c r="T301" s="631"/>
      <c r="U301" s="631"/>
      <c r="V301" s="631"/>
      <c r="W301" s="631"/>
      <c r="X301" s="631"/>
      <c r="Y301" s="631"/>
      <c r="Z301" s="631"/>
      <c r="AA301" s="631"/>
      <c r="AB301" s="631"/>
      <c r="AC301" s="631"/>
      <c r="AD301" s="631"/>
      <c r="AE301" s="631"/>
      <c r="AF301" s="666"/>
      <c r="AG301" s="674"/>
      <c r="AH301" s="631"/>
      <c r="AI301" s="630" t="s">
        <v>751</v>
      </c>
      <c r="AJ301" s="631"/>
      <c r="AK301" s="674"/>
      <c r="AL301" s="674"/>
      <c r="AM301" s="631"/>
      <c r="AN301" s="674"/>
      <c r="AO301" s="627"/>
      <c r="AP301" s="625"/>
      <c r="AQ301" s="627"/>
      <c r="AR301" s="625"/>
      <c r="AS301" s="625"/>
      <c r="AT301" s="625"/>
      <c r="AU301" s="625"/>
    </row>
    <row r="302" spans="1:47" s="4" customFormat="1" ht="13.5" hidden="1" customHeight="1" x14ac:dyDescent="0.25">
      <c r="A302" s="682"/>
      <c r="B302" s="676" t="s">
        <v>752</v>
      </c>
      <c r="C302" s="853" t="s">
        <v>753</v>
      </c>
      <c r="D302" s="853"/>
      <c r="E302" s="853"/>
      <c r="F302" s="677" t="s">
        <v>78</v>
      </c>
      <c r="G302" s="684">
        <v>36</v>
      </c>
      <c r="H302" s="678"/>
      <c r="I302" s="684">
        <v>36</v>
      </c>
      <c r="J302" s="685"/>
      <c r="K302" s="678"/>
      <c r="L302" s="679">
        <v>313.87</v>
      </c>
      <c r="M302" s="678"/>
      <c r="N302" s="681">
        <v>11117.26</v>
      </c>
      <c r="O302" s="631"/>
      <c r="P302" s="631"/>
      <c r="Q302" s="631"/>
      <c r="R302" s="631"/>
      <c r="S302" s="631"/>
      <c r="T302" s="631"/>
      <c r="U302" s="631"/>
      <c r="V302" s="631"/>
      <c r="W302" s="631"/>
      <c r="X302" s="631"/>
      <c r="Y302" s="631"/>
      <c r="Z302" s="631"/>
      <c r="AA302" s="631"/>
      <c r="AB302" s="631"/>
      <c r="AC302" s="631"/>
      <c r="AD302" s="631"/>
      <c r="AE302" s="631"/>
      <c r="AF302" s="666"/>
      <c r="AG302" s="674"/>
      <c r="AH302" s="631"/>
      <c r="AI302" s="630" t="s">
        <v>753</v>
      </c>
      <c r="AJ302" s="631"/>
      <c r="AK302" s="674"/>
      <c r="AL302" s="674"/>
      <c r="AM302" s="631"/>
      <c r="AN302" s="674"/>
      <c r="AO302" s="625"/>
      <c r="AP302" s="625"/>
      <c r="AQ302" s="625"/>
      <c r="AR302" s="625"/>
      <c r="AS302" s="625"/>
      <c r="AT302" s="625"/>
      <c r="AU302" s="625"/>
    </row>
    <row r="303" spans="1:47" s="4" customFormat="1" ht="26.25" customHeight="1" x14ac:dyDescent="0.25">
      <c r="A303" s="691"/>
      <c r="B303" s="692"/>
      <c r="C303" s="847" t="s">
        <v>81</v>
      </c>
      <c r="D303" s="847"/>
      <c r="E303" s="847"/>
      <c r="F303" s="669"/>
      <c r="G303" s="670"/>
      <c r="H303" s="670"/>
      <c r="I303" s="670"/>
      <c r="J303" s="672"/>
      <c r="K303" s="670"/>
      <c r="L303" s="693">
        <v>1830.91</v>
      </c>
      <c r="M303" s="688"/>
      <c r="N303" s="694">
        <v>64850.69</v>
      </c>
      <c r="O303" s="631"/>
      <c r="P303" s="631"/>
      <c r="Q303" s="631"/>
      <c r="R303" s="631"/>
      <c r="S303" s="631"/>
      <c r="T303" s="631"/>
      <c r="U303" s="631"/>
      <c r="V303" s="631"/>
      <c r="W303" s="631"/>
      <c r="X303" s="631"/>
      <c r="Y303" s="631"/>
      <c r="Z303" s="631"/>
      <c r="AA303" s="631"/>
      <c r="AB303" s="631"/>
      <c r="AC303" s="631"/>
      <c r="AD303" s="631"/>
      <c r="AE303" s="631"/>
      <c r="AF303" s="666"/>
      <c r="AG303" s="674"/>
      <c r="AH303" s="631"/>
      <c r="AI303" s="631"/>
      <c r="AJ303" s="631"/>
      <c r="AK303" s="674" t="s">
        <v>81</v>
      </c>
      <c r="AL303" s="674"/>
      <c r="AM303" s="631"/>
      <c r="AN303" s="674"/>
      <c r="AO303" s="625"/>
      <c r="AP303" s="625"/>
      <c r="AQ303" s="625"/>
      <c r="AR303" s="625"/>
      <c r="AS303" s="625"/>
      <c r="AT303" s="625"/>
      <c r="AU303" s="625"/>
    </row>
    <row r="304" spans="1:47" s="8" customFormat="1" ht="15" customHeight="1" x14ac:dyDescent="0.25">
      <c r="A304" s="703"/>
      <c r="B304" s="704"/>
      <c r="C304" s="704"/>
      <c r="D304" s="704"/>
      <c r="E304" s="704"/>
      <c r="F304" s="705"/>
      <c r="G304" s="705"/>
      <c r="H304" s="705"/>
      <c r="I304" s="705"/>
      <c r="J304" s="706"/>
      <c r="K304" s="705"/>
      <c r="L304" s="706"/>
      <c r="M304" s="678"/>
      <c r="N304" s="706"/>
      <c r="O304" s="631"/>
      <c r="P304" s="631"/>
      <c r="Q304" s="631"/>
      <c r="R304" s="631"/>
      <c r="S304" s="631"/>
      <c r="T304" s="631"/>
      <c r="U304" s="631"/>
      <c r="V304" s="631"/>
      <c r="W304" s="631"/>
      <c r="X304" s="631"/>
      <c r="Y304" s="631"/>
      <c r="Z304" s="631"/>
      <c r="AA304" s="631"/>
      <c r="AB304" s="631"/>
      <c r="AC304" s="631"/>
      <c r="AD304" s="631"/>
      <c r="AE304" s="631"/>
      <c r="AF304" s="666"/>
      <c r="AG304" s="674"/>
      <c r="AH304" s="631"/>
      <c r="AI304" s="631"/>
      <c r="AJ304" s="631"/>
      <c r="AK304" s="674"/>
      <c r="AL304" s="674"/>
      <c r="AM304" s="631"/>
      <c r="AN304" s="674"/>
      <c r="AO304" s="626"/>
      <c r="AP304" s="626"/>
      <c r="AQ304" s="626"/>
      <c r="AR304" s="626"/>
      <c r="AS304" s="626"/>
      <c r="AT304" s="626"/>
      <c r="AU304" s="626"/>
    </row>
    <row r="305" spans="1:47" s="149" customFormat="1" ht="16.5" customHeight="1" x14ac:dyDescent="0.25">
      <c r="A305" s="707"/>
      <c r="B305" s="708"/>
      <c r="C305" s="847" t="s">
        <v>1650</v>
      </c>
      <c r="D305" s="847"/>
      <c r="E305" s="847"/>
      <c r="F305" s="847"/>
      <c r="G305" s="847"/>
      <c r="H305" s="847"/>
      <c r="I305" s="847"/>
      <c r="J305" s="847"/>
      <c r="K305" s="847"/>
      <c r="L305" s="709"/>
      <c r="M305" s="710"/>
      <c r="N305" s="711"/>
      <c r="O305" s="631"/>
      <c r="P305" s="631"/>
      <c r="Q305" s="631"/>
      <c r="R305" s="631"/>
      <c r="S305" s="631"/>
      <c r="T305" s="631"/>
      <c r="U305" s="631"/>
      <c r="V305" s="631"/>
      <c r="W305" s="631"/>
      <c r="X305" s="631"/>
      <c r="Y305" s="631"/>
      <c r="Z305" s="631"/>
      <c r="AA305" s="631"/>
      <c r="AB305" s="631"/>
      <c r="AC305" s="631"/>
      <c r="AD305" s="631"/>
      <c r="AE305" s="631"/>
      <c r="AF305" s="666"/>
      <c r="AG305" s="674"/>
      <c r="AH305" s="631"/>
      <c r="AI305" s="631"/>
      <c r="AJ305" s="631"/>
      <c r="AK305" s="674"/>
      <c r="AL305" s="674" t="s">
        <v>1650</v>
      </c>
      <c r="AM305" s="631"/>
      <c r="AN305" s="674"/>
      <c r="AO305" s="631"/>
      <c r="AP305" s="628"/>
      <c r="AQ305" s="628"/>
      <c r="AR305" s="628"/>
      <c r="AS305" s="628"/>
      <c r="AT305" s="628"/>
      <c r="AU305" s="628"/>
    </row>
    <row r="306" spans="1:47" s="8" customFormat="1" ht="15" customHeight="1" x14ac:dyDescent="0.25">
      <c r="A306" s="712"/>
      <c r="B306" s="676"/>
      <c r="C306" s="853" t="s">
        <v>99</v>
      </c>
      <c r="D306" s="853"/>
      <c r="E306" s="853"/>
      <c r="F306" s="853"/>
      <c r="G306" s="853"/>
      <c r="H306" s="853"/>
      <c r="I306" s="853"/>
      <c r="J306" s="853"/>
      <c r="K306" s="853"/>
      <c r="L306" s="721">
        <v>871.86</v>
      </c>
      <c r="M306" s="714"/>
      <c r="N306" s="715"/>
      <c r="O306" s="631"/>
      <c r="P306" s="631"/>
      <c r="Q306" s="631"/>
      <c r="R306" s="631"/>
      <c r="S306" s="631"/>
      <c r="T306" s="631"/>
      <c r="U306" s="631"/>
      <c r="V306" s="631"/>
      <c r="W306" s="631"/>
      <c r="X306" s="631"/>
      <c r="Y306" s="631"/>
      <c r="Z306" s="631"/>
      <c r="AA306" s="631"/>
      <c r="AB306" s="631"/>
      <c r="AC306" s="631"/>
      <c r="AD306" s="631"/>
      <c r="AE306" s="631"/>
      <c r="AF306" s="666"/>
      <c r="AG306" s="674"/>
      <c r="AH306" s="631"/>
      <c r="AI306" s="631"/>
      <c r="AJ306" s="631"/>
      <c r="AK306" s="674"/>
      <c r="AL306" s="674"/>
      <c r="AM306" s="630" t="s">
        <v>99</v>
      </c>
      <c r="AN306" s="674"/>
      <c r="AO306" s="631"/>
      <c r="AP306" s="626"/>
      <c r="AQ306" s="626"/>
      <c r="AR306" s="626"/>
      <c r="AS306" s="626"/>
      <c r="AT306" s="626"/>
      <c r="AU306" s="626"/>
    </row>
    <row r="307" spans="1:47" s="149" customFormat="1" ht="16.5" customHeight="1" x14ac:dyDescent="0.25">
      <c r="A307" s="712"/>
      <c r="B307" s="676"/>
      <c r="C307" s="853" t="s">
        <v>100</v>
      </c>
      <c r="D307" s="853"/>
      <c r="E307" s="853"/>
      <c r="F307" s="853"/>
      <c r="G307" s="853"/>
      <c r="H307" s="853"/>
      <c r="I307" s="853"/>
      <c r="J307" s="853"/>
      <c r="K307" s="853"/>
      <c r="L307" s="716"/>
      <c r="M307" s="714"/>
      <c r="N307" s="715"/>
      <c r="O307" s="631"/>
      <c r="P307" s="631"/>
      <c r="Q307" s="631"/>
      <c r="R307" s="631"/>
      <c r="S307" s="631"/>
      <c r="T307" s="631"/>
      <c r="U307" s="631"/>
      <c r="V307" s="631"/>
      <c r="W307" s="631"/>
      <c r="X307" s="631"/>
      <c r="Y307" s="631"/>
      <c r="Z307" s="631"/>
      <c r="AA307" s="631"/>
      <c r="AB307" s="631"/>
      <c r="AC307" s="631"/>
      <c r="AD307" s="631"/>
      <c r="AE307" s="631"/>
      <c r="AF307" s="666"/>
      <c r="AG307" s="674"/>
      <c r="AH307" s="631"/>
      <c r="AI307" s="631"/>
      <c r="AJ307" s="631"/>
      <c r="AK307" s="674"/>
      <c r="AL307" s="674"/>
      <c r="AM307" s="630" t="s">
        <v>100</v>
      </c>
      <c r="AN307" s="674"/>
      <c r="AO307" s="631"/>
      <c r="AP307" s="628"/>
      <c r="AQ307" s="628"/>
      <c r="AR307" s="628"/>
      <c r="AS307" s="628"/>
      <c r="AT307" s="628"/>
      <c r="AU307" s="628"/>
    </row>
    <row r="308" spans="1:47" s="8" customFormat="1" ht="19.5" customHeight="1" x14ac:dyDescent="0.25">
      <c r="A308" s="712"/>
      <c r="B308" s="676"/>
      <c r="C308" s="853" t="s">
        <v>101</v>
      </c>
      <c r="D308" s="853"/>
      <c r="E308" s="853"/>
      <c r="F308" s="853"/>
      <c r="G308" s="853"/>
      <c r="H308" s="853"/>
      <c r="I308" s="853"/>
      <c r="J308" s="853"/>
      <c r="K308" s="853"/>
      <c r="L308" s="721">
        <v>871.86</v>
      </c>
      <c r="M308" s="714"/>
      <c r="N308" s="715"/>
      <c r="O308" s="631"/>
      <c r="P308" s="631"/>
      <c r="Q308" s="631"/>
      <c r="R308" s="631"/>
      <c r="S308" s="631"/>
      <c r="T308" s="631"/>
      <c r="U308" s="631"/>
      <c r="V308" s="631"/>
      <c r="W308" s="631"/>
      <c r="X308" s="631"/>
      <c r="Y308" s="631"/>
      <c r="Z308" s="631"/>
      <c r="AA308" s="631"/>
      <c r="AB308" s="631"/>
      <c r="AC308" s="631"/>
      <c r="AD308" s="631"/>
      <c r="AE308" s="631"/>
      <c r="AF308" s="666"/>
      <c r="AG308" s="674"/>
      <c r="AH308" s="631"/>
      <c r="AI308" s="631"/>
      <c r="AJ308" s="631"/>
      <c r="AK308" s="674"/>
      <c r="AL308" s="674"/>
      <c r="AM308" s="630" t="s">
        <v>101</v>
      </c>
      <c r="AN308" s="674"/>
      <c r="AO308" s="631"/>
      <c r="AP308" s="626"/>
      <c r="AQ308" s="626"/>
      <c r="AR308" s="626"/>
      <c r="AS308" s="626"/>
      <c r="AT308" s="626"/>
      <c r="AU308" s="626"/>
    </row>
    <row r="309" spans="1:47" s="4" customFormat="1" ht="22.5" customHeight="1" x14ac:dyDescent="0.25">
      <c r="A309" s="712"/>
      <c r="B309" s="676"/>
      <c r="C309" s="853" t="s">
        <v>759</v>
      </c>
      <c r="D309" s="853"/>
      <c r="E309" s="853"/>
      <c r="F309" s="853"/>
      <c r="G309" s="853"/>
      <c r="H309" s="853"/>
      <c r="I309" s="853"/>
      <c r="J309" s="853"/>
      <c r="K309" s="853"/>
      <c r="L309" s="713">
        <v>1830.91</v>
      </c>
      <c r="M309" s="714"/>
      <c r="N309" s="715"/>
      <c r="O309" s="631"/>
      <c r="P309" s="631"/>
      <c r="Q309" s="631"/>
      <c r="R309" s="631"/>
      <c r="S309" s="631"/>
      <c r="T309" s="631"/>
      <c r="U309" s="631"/>
      <c r="V309" s="631"/>
      <c r="W309" s="631"/>
      <c r="X309" s="631"/>
      <c r="Y309" s="631"/>
      <c r="Z309" s="631"/>
      <c r="AA309" s="631"/>
      <c r="AB309" s="631"/>
      <c r="AC309" s="631"/>
      <c r="AD309" s="631"/>
      <c r="AE309" s="631"/>
      <c r="AF309" s="666"/>
      <c r="AG309" s="674"/>
      <c r="AH309" s="631"/>
      <c r="AI309" s="631"/>
      <c r="AJ309" s="631"/>
      <c r="AK309" s="674"/>
      <c r="AL309" s="674"/>
      <c r="AM309" s="630" t="s">
        <v>759</v>
      </c>
      <c r="AN309" s="674"/>
      <c r="AO309" s="631"/>
      <c r="AP309" s="625"/>
      <c r="AQ309" s="625"/>
      <c r="AR309" s="625"/>
      <c r="AS309" s="625"/>
      <c r="AT309" s="625"/>
      <c r="AU309" s="625"/>
    </row>
    <row r="310" spans="1:47" s="4" customFormat="1" ht="12.75" customHeight="1" x14ac:dyDescent="0.25">
      <c r="A310" s="712"/>
      <c r="B310" s="676"/>
      <c r="C310" s="853" t="s">
        <v>760</v>
      </c>
      <c r="D310" s="853"/>
      <c r="E310" s="853"/>
      <c r="F310" s="853"/>
      <c r="G310" s="853"/>
      <c r="H310" s="853"/>
      <c r="I310" s="853"/>
      <c r="J310" s="853"/>
      <c r="K310" s="853"/>
      <c r="L310" s="713">
        <v>1830.91</v>
      </c>
      <c r="M310" s="714"/>
      <c r="N310" s="715"/>
      <c r="O310" s="631"/>
      <c r="P310" s="631"/>
      <c r="Q310" s="631"/>
      <c r="R310" s="631"/>
      <c r="S310" s="631"/>
      <c r="T310" s="631"/>
      <c r="U310" s="631"/>
      <c r="V310" s="631"/>
      <c r="W310" s="631"/>
      <c r="X310" s="631"/>
      <c r="Y310" s="631"/>
      <c r="Z310" s="631"/>
      <c r="AA310" s="631"/>
      <c r="AB310" s="631"/>
      <c r="AC310" s="631"/>
      <c r="AD310" s="631"/>
      <c r="AE310" s="631"/>
      <c r="AF310" s="666"/>
      <c r="AG310" s="674"/>
      <c r="AH310" s="631"/>
      <c r="AI310" s="631"/>
      <c r="AJ310" s="631"/>
      <c r="AK310" s="674"/>
      <c r="AL310" s="674"/>
      <c r="AM310" s="630" t="s">
        <v>760</v>
      </c>
      <c r="AN310" s="674"/>
      <c r="AO310" s="631"/>
      <c r="AP310" s="625"/>
      <c r="AQ310" s="625"/>
      <c r="AR310" s="625"/>
      <c r="AS310" s="625"/>
      <c r="AT310" s="625"/>
      <c r="AU310" s="625"/>
    </row>
    <row r="311" spans="1:47" s="4" customFormat="1" ht="12.75" customHeight="1" x14ac:dyDescent="0.25">
      <c r="A311" s="712"/>
      <c r="B311" s="676"/>
      <c r="C311" s="853" t="s">
        <v>229</v>
      </c>
      <c r="D311" s="853"/>
      <c r="E311" s="853"/>
      <c r="F311" s="853"/>
      <c r="G311" s="853"/>
      <c r="H311" s="853"/>
      <c r="I311" s="853"/>
      <c r="J311" s="853"/>
      <c r="K311" s="853"/>
      <c r="L311" s="716"/>
      <c r="M311" s="714"/>
      <c r="N311" s="715"/>
      <c r="O311" s="631"/>
      <c r="P311" s="631"/>
      <c r="Q311" s="631"/>
      <c r="R311" s="631"/>
      <c r="S311" s="631"/>
      <c r="T311" s="631"/>
      <c r="U311" s="631"/>
      <c r="V311" s="631"/>
      <c r="W311" s="631"/>
      <c r="X311" s="631"/>
      <c r="Y311" s="631"/>
      <c r="Z311" s="631"/>
      <c r="AA311" s="631"/>
      <c r="AB311" s="631"/>
      <c r="AC311" s="631"/>
      <c r="AD311" s="631"/>
      <c r="AE311" s="631"/>
      <c r="AF311" s="666"/>
      <c r="AG311" s="674"/>
      <c r="AH311" s="631"/>
      <c r="AI311" s="631"/>
      <c r="AJ311" s="631"/>
      <c r="AK311" s="674"/>
      <c r="AL311" s="674"/>
      <c r="AM311" s="630" t="s">
        <v>229</v>
      </c>
      <c r="AN311" s="674"/>
      <c r="AO311" s="631"/>
      <c r="AP311" s="625"/>
      <c r="AQ311" s="625"/>
      <c r="AR311" s="625"/>
      <c r="AS311" s="625"/>
      <c r="AT311" s="625"/>
      <c r="AU311" s="625"/>
    </row>
    <row r="312" spans="1:47" s="4" customFormat="1" ht="19.5" customHeight="1" x14ac:dyDescent="0.25">
      <c r="A312" s="712"/>
      <c r="B312" s="676"/>
      <c r="C312" s="853" t="s">
        <v>230</v>
      </c>
      <c r="D312" s="853"/>
      <c r="E312" s="853"/>
      <c r="F312" s="853"/>
      <c r="G312" s="853"/>
      <c r="H312" s="853"/>
      <c r="I312" s="853"/>
      <c r="J312" s="853"/>
      <c r="K312" s="853"/>
      <c r="L312" s="721">
        <v>871.86</v>
      </c>
      <c r="M312" s="714"/>
      <c r="N312" s="715"/>
      <c r="O312" s="631"/>
      <c r="P312" s="631"/>
      <c r="Q312" s="631"/>
      <c r="R312" s="631"/>
      <c r="S312" s="631"/>
      <c r="T312" s="631"/>
      <c r="U312" s="631"/>
      <c r="V312" s="631"/>
      <c r="W312" s="631"/>
      <c r="X312" s="631"/>
      <c r="Y312" s="631"/>
      <c r="Z312" s="631"/>
      <c r="AA312" s="631"/>
      <c r="AB312" s="631"/>
      <c r="AC312" s="631"/>
      <c r="AD312" s="631"/>
      <c r="AE312" s="631"/>
      <c r="AF312" s="666"/>
      <c r="AG312" s="674"/>
      <c r="AH312" s="631"/>
      <c r="AI312" s="631"/>
      <c r="AJ312" s="631"/>
      <c r="AK312" s="674"/>
      <c r="AL312" s="674"/>
      <c r="AM312" s="630" t="s">
        <v>230</v>
      </c>
      <c r="AN312" s="674"/>
      <c r="AO312" s="631"/>
      <c r="AP312" s="625"/>
      <c r="AQ312" s="625"/>
      <c r="AR312" s="625"/>
      <c r="AS312" s="625"/>
      <c r="AT312" s="625"/>
      <c r="AU312" s="625"/>
    </row>
    <row r="313" spans="1:47" s="4" customFormat="1" ht="15" customHeight="1" x14ac:dyDescent="0.25">
      <c r="A313" s="712"/>
      <c r="B313" s="676"/>
      <c r="C313" s="853" t="s">
        <v>234</v>
      </c>
      <c r="D313" s="853"/>
      <c r="E313" s="853"/>
      <c r="F313" s="853"/>
      <c r="G313" s="853"/>
      <c r="H313" s="853"/>
      <c r="I313" s="853"/>
      <c r="J313" s="853"/>
      <c r="K313" s="853"/>
      <c r="L313" s="721">
        <v>645.17999999999995</v>
      </c>
      <c r="M313" s="714"/>
      <c r="N313" s="715"/>
      <c r="O313" s="631"/>
      <c r="P313" s="631"/>
      <c r="Q313" s="631"/>
      <c r="R313" s="631"/>
      <c r="S313" s="631"/>
      <c r="T313" s="631"/>
      <c r="U313" s="631"/>
      <c r="V313" s="631"/>
      <c r="W313" s="631"/>
      <c r="X313" s="631"/>
      <c r="Y313" s="631"/>
      <c r="Z313" s="631"/>
      <c r="AA313" s="631"/>
      <c r="AB313" s="631"/>
      <c r="AC313" s="631"/>
      <c r="AD313" s="631"/>
      <c r="AE313" s="631"/>
      <c r="AF313" s="666"/>
      <c r="AG313" s="674"/>
      <c r="AH313" s="631"/>
      <c r="AI313" s="631"/>
      <c r="AJ313" s="631"/>
      <c r="AK313" s="674"/>
      <c r="AL313" s="674"/>
      <c r="AM313" s="630" t="s">
        <v>234</v>
      </c>
      <c r="AN313" s="674"/>
      <c r="AO313" s="631"/>
      <c r="AP313" s="625"/>
      <c r="AQ313" s="625"/>
      <c r="AR313" s="625"/>
      <c r="AS313" s="625"/>
      <c r="AT313" s="625"/>
      <c r="AU313" s="625"/>
    </row>
    <row r="314" spans="1:47" ht="11.25" customHeight="1" x14ac:dyDescent="0.25">
      <c r="A314" s="712"/>
      <c r="B314" s="676"/>
      <c r="C314" s="853" t="s">
        <v>235</v>
      </c>
      <c r="D314" s="853"/>
      <c r="E314" s="853"/>
      <c r="F314" s="853"/>
      <c r="G314" s="853"/>
      <c r="H314" s="853"/>
      <c r="I314" s="853"/>
      <c r="J314" s="853"/>
      <c r="K314" s="853"/>
      <c r="L314" s="721">
        <v>313.87</v>
      </c>
      <c r="M314" s="714"/>
      <c r="N314" s="715"/>
      <c r="O314" s="631"/>
      <c r="P314" s="631"/>
      <c r="Q314" s="631"/>
      <c r="R314" s="631"/>
      <c r="S314" s="631"/>
      <c r="T314" s="631"/>
      <c r="U314" s="631"/>
      <c r="V314" s="631"/>
      <c r="W314" s="631"/>
      <c r="X314" s="631"/>
      <c r="Y314" s="631"/>
      <c r="Z314" s="631"/>
      <c r="AA314" s="631"/>
      <c r="AB314" s="631"/>
      <c r="AC314" s="631"/>
      <c r="AD314" s="631"/>
      <c r="AE314" s="631"/>
      <c r="AF314" s="666"/>
      <c r="AG314" s="674"/>
      <c r="AH314" s="631"/>
      <c r="AI314" s="631"/>
      <c r="AJ314" s="631"/>
      <c r="AK314" s="674"/>
      <c r="AL314" s="674"/>
      <c r="AM314" s="630" t="s">
        <v>235</v>
      </c>
      <c r="AN314" s="674"/>
      <c r="AO314" s="631"/>
      <c r="AP314" s="624"/>
      <c r="AQ314" s="624"/>
      <c r="AR314" s="624"/>
      <c r="AS314" s="624"/>
      <c r="AT314" s="624"/>
      <c r="AU314" s="624"/>
    </row>
    <row r="315" spans="1:47" ht="11.25" customHeight="1" x14ac:dyDescent="0.25">
      <c r="A315" s="712"/>
      <c r="B315" s="676"/>
      <c r="C315" s="853" t="s">
        <v>110</v>
      </c>
      <c r="D315" s="853"/>
      <c r="E315" s="853"/>
      <c r="F315" s="853"/>
      <c r="G315" s="853"/>
      <c r="H315" s="853"/>
      <c r="I315" s="853"/>
      <c r="J315" s="853"/>
      <c r="K315" s="853"/>
      <c r="L315" s="721">
        <v>871.86</v>
      </c>
      <c r="M315" s="714"/>
      <c r="N315" s="715"/>
      <c r="O315" s="631"/>
      <c r="P315" s="631"/>
      <c r="Q315" s="631"/>
      <c r="R315" s="631"/>
      <c r="S315" s="631"/>
      <c r="T315" s="631"/>
      <c r="U315" s="631"/>
      <c r="V315" s="631"/>
      <c r="W315" s="631"/>
      <c r="X315" s="631"/>
      <c r="Y315" s="631"/>
      <c r="Z315" s="631"/>
      <c r="AA315" s="631"/>
      <c r="AB315" s="631"/>
      <c r="AC315" s="631"/>
      <c r="AD315" s="631"/>
      <c r="AE315" s="631"/>
      <c r="AF315" s="666"/>
      <c r="AG315" s="674"/>
      <c r="AH315" s="631"/>
      <c r="AI315" s="631"/>
      <c r="AJ315" s="631"/>
      <c r="AK315" s="674"/>
      <c r="AL315" s="674"/>
      <c r="AM315" s="630" t="s">
        <v>110</v>
      </c>
      <c r="AN315" s="674"/>
      <c r="AO315" s="631"/>
      <c r="AP315" s="624"/>
      <c r="AQ315" s="624"/>
      <c r="AR315" s="624"/>
      <c r="AS315" s="624"/>
      <c r="AT315" s="624"/>
      <c r="AU315" s="624"/>
    </row>
    <row r="316" spans="1:47" ht="11.25" customHeight="1" x14ac:dyDescent="0.25">
      <c r="A316" s="712"/>
      <c r="B316" s="676"/>
      <c r="C316" s="853" t="s">
        <v>111</v>
      </c>
      <c r="D316" s="853"/>
      <c r="E316" s="853"/>
      <c r="F316" s="853"/>
      <c r="G316" s="853"/>
      <c r="H316" s="853"/>
      <c r="I316" s="853"/>
      <c r="J316" s="853"/>
      <c r="K316" s="853"/>
      <c r="L316" s="721">
        <v>645.17999999999995</v>
      </c>
      <c r="M316" s="714"/>
      <c r="N316" s="715"/>
      <c r="O316" s="631"/>
      <c r="P316" s="631"/>
      <c r="Q316" s="631"/>
      <c r="R316" s="631"/>
      <c r="S316" s="631"/>
      <c r="T316" s="631"/>
      <c r="U316" s="631"/>
      <c r="V316" s="631"/>
      <c r="W316" s="631"/>
      <c r="X316" s="631"/>
      <c r="Y316" s="631"/>
      <c r="Z316" s="631"/>
      <c r="AA316" s="631"/>
      <c r="AB316" s="631"/>
      <c r="AC316" s="631"/>
      <c r="AD316" s="631"/>
      <c r="AE316" s="631"/>
      <c r="AF316" s="666"/>
      <c r="AG316" s="674"/>
      <c r="AH316" s="631"/>
      <c r="AI316" s="631"/>
      <c r="AJ316" s="631"/>
      <c r="AK316" s="674"/>
      <c r="AL316" s="674"/>
      <c r="AM316" s="630" t="s">
        <v>111</v>
      </c>
      <c r="AN316" s="674"/>
      <c r="AO316" s="631"/>
      <c r="AP316" s="624"/>
      <c r="AQ316" s="624"/>
      <c r="AR316" s="624"/>
      <c r="AS316" s="624"/>
      <c r="AT316" s="624"/>
      <c r="AU316" s="624"/>
    </row>
    <row r="317" spans="1:47" ht="11.25" customHeight="1" x14ac:dyDescent="0.25">
      <c r="A317" s="712"/>
      <c r="B317" s="676"/>
      <c r="C317" s="853" t="s">
        <v>112</v>
      </c>
      <c r="D317" s="853"/>
      <c r="E317" s="853"/>
      <c r="F317" s="853"/>
      <c r="G317" s="853"/>
      <c r="H317" s="853"/>
      <c r="I317" s="853"/>
      <c r="J317" s="853"/>
      <c r="K317" s="853"/>
      <c r="L317" s="721">
        <v>313.87</v>
      </c>
      <c r="M317" s="714"/>
      <c r="N317" s="715"/>
      <c r="O317" s="631"/>
      <c r="P317" s="631"/>
      <c r="Q317" s="631"/>
      <c r="R317" s="631"/>
      <c r="S317" s="631"/>
      <c r="T317" s="631"/>
      <c r="U317" s="631"/>
      <c r="V317" s="631"/>
      <c r="W317" s="631"/>
      <c r="X317" s="631"/>
      <c r="Y317" s="631"/>
      <c r="Z317" s="631"/>
      <c r="AA317" s="631"/>
      <c r="AB317" s="631"/>
      <c r="AC317" s="631"/>
      <c r="AD317" s="631"/>
      <c r="AE317" s="631"/>
      <c r="AF317" s="666"/>
      <c r="AG317" s="674"/>
      <c r="AH317" s="631"/>
      <c r="AI317" s="631"/>
      <c r="AJ317" s="631"/>
      <c r="AK317" s="674"/>
      <c r="AL317" s="674"/>
      <c r="AM317" s="630" t="s">
        <v>112</v>
      </c>
      <c r="AN317" s="674"/>
      <c r="AO317" s="631"/>
      <c r="AP317" s="624"/>
      <c r="AQ317" s="624"/>
      <c r="AR317" s="624"/>
      <c r="AS317" s="624"/>
      <c r="AT317" s="624"/>
      <c r="AU317" s="624"/>
    </row>
    <row r="318" spans="1:47" ht="11.25" customHeight="1" x14ac:dyDescent="0.25">
      <c r="A318" s="712"/>
      <c r="B318" s="717"/>
      <c r="C318" s="861" t="s">
        <v>1651</v>
      </c>
      <c r="D318" s="861"/>
      <c r="E318" s="861"/>
      <c r="F318" s="861"/>
      <c r="G318" s="861"/>
      <c r="H318" s="861"/>
      <c r="I318" s="861"/>
      <c r="J318" s="861"/>
      <c r="K318" s="861"/>
      <c r="L318" s="718">
        <v>1830.91</v>
      </c>
      <c r="M318" s="719"/>
      <c r="N318" s="720"/>
      <c r="O318" s="631"/>
      <c r="P318" s="631"/>
      <c r="Q318" s="631"/>
      <c r="R318" s="631"/>
      <c r="S318" s="631"/>
      <c r="T318" s="631"/>
      <c r="U318" s="631"/>
      <c r="V318" s="631"/>
      <c r="W318" s="631"/>
      <c r="X318" s="631"/>
      <c r="Y318" s="631"/>
      <c r="Z318" s="631"/>
      <c r="AA318" s="631"/>
      <c r="AB318" s="631"/>
      <c r="AC318" s="631"/>
      <c r="AD318" s="631"/>
      <c r="AE318" s="631"/>
      <c r="AF318" s="666"/>
      <c r="AG318" s="674"/>
      <c r="AH318" s="631"/>
      <c r="AI318" s="631"/>
      <c r="AJ318" s="631"/>
      <c r="AK318" s="674"/>
      <c r="AL318" s="674"/>
      <c r="AM318" s="631"/>
      <c r="AN318" s="674" t="s">
        <v>1651</v>
      </c>
      <c r="AO318" s="631"/>
      <c r="AP318" s="624"/>
      <c r="AQ318" s="624"/>
      <c r="AR318" s="624"/>
      <c r="AS318" s="624"/>
      <c r="AT318" s="624"/>
      <c r="AU318" s="624"/>
    </row>
    <row r="319" spans="1:47" ht="11.25" customHeight="1" x14ac:dyDescent="0.25">
      <c r="A319" s="631"/>
      <c r="B319" s="722"/>
      <c r="C319" s="722"/>
      <c r="D319" s="722"/>
      <c r="E319" s="722"/>
      <c r="F319" s="722"/>
      <c r="G319" s="722"/>
      <c r="H319" s="722"/>
      <c r="I319" s="722"/>
      <c r="J319" s="722"/>
      <c r="K319" s="722"/>
      <c r="L319" s="723"/>
      <c r="M319" s="723"/>
      <c r="N319" s="723"/>
      <c r="O319" s="631"/>
      <c r="P319" s="631"/>
      <c r="Q319" s="631"/>
      <c r="R319" s="724"/>
      <c r="S319" s="631"/>
      <c r="T319" s="631"/>
      <c r="U319" s="631"/>
      <c r="V319" s="631"/>
      <c r="W319" s="631"/>
      <c r="X319" s="631"/>
      <c r="Y319" s="631"/>
      <c r="Z319" s="631"/>
      <c r="AA319" s="631"/>
      <c r="AB319" s="631"/>
      <c r="AC319" s="631"/>
      <c r="AD319" s="631"/>
      <c r="AE319" s="631"/>
      <c r="AF319" s="631"/>
      <c r="AG319" s="631"/>
      <c r="AH319" s="631"/>
      <c r="AI319" s="631"/>
      <c r="AJ319" s="631"/>
      <c r="AK319" s="631"/>
      <c r="AL319" s="631"/>
      <c r="AM319" s="631"/>
      <c r="AN319" s="631"/>
      <c r="AO319" s="631"/>
      <c r="AP319" s="624"/>
      <c r="AQ319" s="624"/>
      <c r="AR319" s="624"/>
      <c r="AS319" s="624"/>
      <c r="AT319" s="624"/>
      <c r="AU319" s="624"/>
    </row>
    <row r="320" spans="1:47" ht="11.25" customHeight="1" x14ac:dyDescent="0.25">
      <c r="A320" s="707"/>
      <c r="B320" s="708"/>
      <c r="C320" s="847" t="s">
        <v>362</v>
      </c>
      <c r="D320" s="847"/>
      <c r="E320" s="847"/>
      <c r="F320" s="847"/>
      <c r="G320" s="847"/>
      <c r="H320" s="847"/>
      <c r="I320" s="847"/>
      <c r="J320" s="847"/>
      <c r="K320" s="847"/>
      <c r="L320" s="709"/>
      <c r="M320" s="710"/>
      <c r="N320" s="711"/>
      <c r="O320" s="631"/>
      <c r="P320" s="631"/>
      <c r="Q320" s="631"/>
      <c r="R320" s="631"/>
      <c r="S320" s="631"/>
      <c r="T320" s="631"/>
      <c r="U320" s="631"/>
      <c r="V320" s="631"/>
      <c r="W320" s="631"/>
      <c r="X320" s="631"/>
      <c r="Y320" s="631"/>
      <c r="Z320" s="631"/>
      <c r="AA320" s="631"/>
      <c r="AB320" s="631"/>
      <c r="AC320" s="631"/>
      <c r="AD320" s="631"/>
      <c r="AE320" s="631"/>
      <c r="AF320" s="631"/>
      <c r="AG320" s="631"/>
      <c r="AH320" s="631"/>
      <c r="AI320" s="631"/>
      <c r="AJ320" s="631"/>
      <c r="AK320" s="631"/>
      <c r="AL320" s="631"/>
      <c r="AM320" s="631"/>
      <c r="AN320" s="631"/>
      <c r="AO320" s="674" t="s">
        <v>362</v>
      </c>
      <c r="AP320" s="624"/>
      <c r="AQ320" s="624"/>
      <c r="AR320" s="624"/>
      <c r="AS320" s="624"/>
      <c r="AT320" s="624"/>
      <c r="AU320" s="624"/>
    </row>
    <row r="321" spans="1:47" ht="11.25" customHeight="1" x14ac:dyDescent="0.25">
      <c r="A321" s="712"/>
      <c r="B321" s="676"/>
      <c r="C321" s="853" t="s">
        <v>99</v>
      </c>
      <c r="D321" s="853"/>
      <c r="E321" s="853"/>
      <c r="F321" s="853"/>
      <c r="G321" s="853"/>
      <c r="H321" s="853"/>
      <c r="I321" s="853"/>
      <c r="J321" s="853"/>
      <c r="K321" s="853"/>
      <c r="L321" s="713">
        <v>7359.04</v>
      </c>
      <c r="M321" s="714"/>
      <c r="N321" s="725">
        <v>260657.19</v>
      </c>
      <c r="O321" s="631"/>
      <c r="P321" s="631"/>
      <c r="Q321" s="631"/>
      <c r="R321" s="631"/>
      <c r="S321" s="631"/>
      <c r="T321" s="631"/>
      <c r="U321" s="631"/>
      <c r="V321" s="631"/>
      <c r="W321" s="631"/>
      <c r="X321" s="631"/>
      <c r="Y321" s="631"/>
      <c r="Z321" s="631"/>
      <c r="AA321" s="631"/>
      <c r="AB321" s="631"/>
      <c r="AC321" s="631"/>
      <c r="AD321" s="631"/>
      <c r="AE321" s="631"/>
      <c r="AF321" s="631"/>
      <c r="AG321" s="631"/>
      <c r="AH321" s="631"/>
      <c r="AI321" s="631"/>
      <c r="AJ321" s="631"/>
      <c r="AK321" s="631"/>
      <c r="AL321" s="631"/>
      <c r="AM321" s="631"/>
      <c r="AN321" s="631"/>
      <c r="AO321" s="674"/>
      <c r="AP321" s="630" t="s">
        <v>99</v>
      </c>
      <c r="AQ321" s="631"/>
      <c r="AR321" s="631"/>
      <c r="AS321" s="631"/>
      <c r="AT321" s="631"/>
      <c r="AU321" s="631"/>
    </row>
    <row r="322" spans="1:47" ht="11.25" customHeight="1" x14ac:dyDescent="0.25">
      <c r="A322" s="712"/>
      <c r="B322" s="676"/>
      <c r="C322" s="853" t="s">
        <v>100</v>
      </c>
      <c r="D322" s="853"/>
      <c r="E322" s="853"/>
      <c r="F322" s="853"/>
      <c r="G322" s="853"/>
      <c r="H322" s="853"/>
      <c r="I322" s="853"/>
      <c r="J322" s="853"/>
      <c r="K322" s="853"/>
      <c r="L322" s="716"/>
      <c r="M322" s="714"/>
      <c r="N322" s="715"/>
      <c r="O322" s="631"/>
      <c r="P322" s="631"/>
      <c r="Q322" s="631"/>
      <c r="R322" s="631"/>
      <c r="S322" s="631"/>
      <c r="T322" s="631"/>
      <c r="U322" s="631"/>
      <c r="V322" s="631"/>
      <c r="W322" s="631"/>
      <c r="X322" s="631"/>
      <c r="Y322" s="631"/>
      <c r="Z322" s="631"/>
      <c r="AA322" s="631"/>
      <c r="AB322" s="631"/>
      <c r="AC322" s="631"/>
      <c r="AD322" s="631"/>
      <c r="AE322" s="631"/>
      <c r="AF322" s="631"/>
      <c r="AG322" s="631"/>
      <c r="AH322" s="631"/>
      <c r="AI322" s="631"/>
      <c r="AJ322" s="631"/>
      <c r="AK322" s="631"/>
      <c r="AL322" s="631"/>
      <c r="AM322" s="631"/>
      <c r="AN322" s="631"/>
      <c r="AO322" s="674"/>
      <c r="AP322" s="630" t="s">
        <v>100</v>
      </c>
      <c r="AQ322" s="631"/>
      <c r="AR322" s="631"/>
      <c r="AS322" s="631"/>
      <c r="AT322" s="631"/>
      <c r="AU322" s="631"/>
    </row>
    <row r="323" spans="1:47" ht="11.25" customHeight="1" x14ac:dyDescent="0.25">
      <c r="A323" s="712"/>
      <c r="B323" s="676"/>
      <c r="C323" s="853" t="s">
        <v>101</v>
      </c>
      <c r="D323" s="853"/>
      <c r="E323" s="853"/>
      <c r="F323" s="853"/>
      <c r="G323" s="853"/>
      <c r="H323" s="853"/>
      <c r="I323" s="853"/>
      <c r="J323" s="853"/>
      <c r="K323" s="853"/>
      <c r="L323" s="713">
        <v>7359.04</v>
      </c>
      <c r="M323" s="714"/>
      <c r="N323" s="725">
        <v>260657.19</v>
      </c>
      <c r="O323" s="631"/>
      <c r="P323" s="631"/>
      <c r="Q323" s="631"/>
      <c r="R323" s="631"/>
      <c r="S323" s="631"/>
      <c r="T323" s="631"/>
      <c r="U323" s="631"/>
      <c r="V323" s="631"/>
      <c r="W323" s="631"/>
      <c r="X323" s="631"/>
      <c r="Y323" s="631"/>
      <c r="Z323" s="631"/>
      <c r="AA323" s="631"/>
      <c r="AB323" s="631"/>
      <c r="AC323" s="631"/>
      <c r="AD323" s="631"/>
      <c r="AE323" s="631"/>
      <c r="AF323" s="631"/>
      <c r="AG323" s="631"/>
      <c r="AH323" s="631"/>
      <c r="AI323" s="631"/>
      <c r="AJ323" s="631"/>
      <c r="AK323" s="631"/>
      <c r="AL323" s="631"/>
      <c r="AM323" s="631"/>
      <c r="AN323" s="631"/>
      <c r="AO323" s="674"/>
      <c r="AP323" s="630" t="s">
        <v>101</v>
      </c>
      <c r="AQ323" s="631"/>
      <c r="AR323" s="631"/>
      <c r="AS323" s="631"/>
      <c r="AT323" s="631"/>
      <c r="AU323" s="631"/>
    </row>
    <row r="324" spans="1:47" ht="11.25" customHeight="1" x14ac:dyDescent="0.25">
      <c r="A324" s="712"/>
      <c r="B324" s="676"/>
      <c r="C324" s="853" t="s">
        <v>759</v>
      </c>
      <c r="D324" s="853"/>
      <c r="E324" s="853"/>
      <c r="F324" s="853"/>
      <c r="G324" s="853"/>
      <c r="H324" s="853"/>
      <c r="I324" s="853"/>
      <c r="J324" s="853"/>
      <c r="K324" s="853"/>
      <c r="L324" s="713">
        <v>15454.03</v>
      </c>
      <c r="M324" s="714"/>
      <c r="N324" s="725">
        <v>547380.11</v>
      </c>
      <c r="O324" s="631"/>
      <c r="P324" s="631"/>
      <c r="Q324" s="631"/>
      <c r="R324" s="631"/>
      <c r="S324" s="631"/>
      <c r="T324" s="631"/>
      <c r="U324" s="631"/>
      <c r="V324" s="631"/>
      <c r="W324" s="631"/>
      <c r="X324" s="631"/>
      <c r="Y324" s="631"/>
      <c r="Z324" s="631"/>
      <c r="AA324" s="631"/>
      <c r="AB324" s="631"/>
      <c r="AC324" s="631"/>
      <c r="AD324" s="631"/>
      <c r="AE324" s="631"/>
      <c r="AF324" s="631"/>
      <c r="AG324" s="631"/>
      <c r="AH324" s="631"/>
      <c r="AI324" s="631"/>
      <c r="AJ324" s="631"/>
      <c r="AK324" s="631"/>
      <c r="AL324" s="631"/>
      <c r="AM324" s="631"/>
      <c r="AN324" s="631"/>
      <c r="AO324" s="674"/>
      <c r="AP324" s="630" t="s">
        <v>759</v>
      </c>
      <c r="AQ324" s="631"/>
      <c r="AR324" s="631"/>
      <c r="AS324" s="631"/>
      <c r="AT324" s="631"/>
      <c r="AU324" s="631"/>
    </row>
    <row r="325" spans="1:47" ht="11.25" customHeight="1" x14ac:dyDescent="0.25">
      <c r="A325" s="712"/>
      <c r="B325" s="676"/>
      <c r="C325" s="853" t="s">
        <v>760</v>
      </c>
      <c r="D325" s="853"/>
      <c r="E325" s="853"/>
      <c r="F325" s="853"/>
      <c r="G325" s="853"/>
      <c r="H325" s="853"/>
      <c r="I325" s="853"/>
      <c r="J325" s="853"/>
      <c r="K325" s="853"/>
      <c r="L325" s="713">
        <v>15454.03</v>
      </c>
      <c r="M325" s="714"/>
      <c r="N325" s="725">
        <v>547380.11</v>
      </c>
      <c r="O325" s="631"/>
      <c r="P325" s="631"/>
      <c r="Q325" s="631"/>
      <c r="R325" s="631"/>
      <c r="S325" s="631"/>
      <c r="T325" s="631"/>
      <c r="U325" s="631"/>
      <c r="V325" s="631"/>
      <c r="W325" s="631"/>
      <c r="X325" s="631"/>
      <c r="Y325" s="631"/>
      <c r="Z325" s="631"/>
      <c r="AA325" s="631"/>
      <c r="AB325" s="631"/>
      <c r="AC325" s="631"/>
      <c r="AD325" s="631"/>
      <c r="AE325" s="631"/>
      <c r="AF325" s="631"/>
      <c r="AG325" s="631"/>
      <c r="AH325" s="631"/>
      <c r="AI325" s="631"/>
      <c r="AJ325" s="631"/>
      <c r="AK325" s="631"/>
      <c r="AL325" s="631"/>
      <c r="AM325" s="631"/>
      <c r="AN325" s="631"/>
      <c r="AO325" s="674"/>
      <c r="AP325" s="630" t="s">
        <v>760</v>
      </c>
      <c r="AQ325" s="631"/>
      <c r="AR325" s="631"/>
      <c r="AS325" s="631"/>
      <c r="AT325" s="631"/>
      <c r="AU325" s="631"/>
    </row>
    <row r="326" spans="1:47" ht="11.25" customHeight="1" x14ac:dyDescent="0.25">
      <c r="A326" s="712"/>
      <c r="B326" s="676"/>
      <c r="C326" s="853" t="s">
        <v>229</v>
      </c>
      <c r="D326" s="853"/>
      <c r="E326" s="853"/>
      <c r="F326" s="853"/>
      <c r="G326" s="853"/>
      <c r="H326" s="853"/>
      <c r="I326" s="853"/>
      <c r="J326" s="853"/>
      <c r="K326" s="853"/>
      <c r="L326" s="716"/>
      <c r="M326" s="714"/>
      <c r="N326" s="715"/>
      <c r="O326" s="631"/>
      <c r="P326" s="631"/>
      <c r="Q326" s="631"/>
      <c r="R326" s="631"/>
      <c r="S326" s="631"/>
      <c r="T326" s="631"/>
      <c r="U326" s="631"/>
      <c r="V326" s="631"/>
      <c r="W326" s="631"/>
      <c r="X326" s="631"/>
      <c r="Y326" s="631"/>
      <c r="Z326" s="631"/>
      <c r="AA326" s="631"/>
      <c r="AB326" s="631"/>
      <c r="AC326" s="631"/>
      <c r="AD326" s="631"/>
      <c r="AE326" s="631"/>
      <c r="AF326" s="631"/>
      <c r="AG326" s="631"/>
      <c r="AH326" s="631"/>
      <c r="AI326" s="631"/>
      <c r="AJ326" s="631"/>
      <c r="AK326" s="631"/>
      <c r="AL326" s="631"/>
      <c r="AM326" s="631"/>
      <c r="AN326" s="631"/>
      <c r="AO326" s="674"/>
      <c r="AP326" s="630" t="s">
        <v>229</v>
      </c>
      <c r="AQ326" s="631"/>
      <c r="AR326" s="631"/>
      <c r="AS326" s="631"/>
      <c r="AT326" s="631"/>
      <c r="AU326" s="631"/>
    </row>
    <row r="327" spans="1:47" ht="11.25" customHeight="1" x14ac:dyDescent="0.25">
      <c r="A327" s="712"/>
      <c r="B327" s="676"/>
      <c r="C327" s="853" t="s">
        <v>230</v>
      </c>
      <c r="D327" s="853"/>
      <c r="E327" s="853"/>
      <c r="F327" s="853"/>
      <c r="G327" s="853"/>
      <c r="H327" s="853"/>
      <c r="I327" s="853"/>
      <c r="J327" s="853"/>
      <c r="K327" s="853"/>
      <c r="L327" s="713">
        <v>7359.04</v>
      </c>
      <c r="M327" s="714"/>
      <c r="N327" s="725">
        <v>260657.19</v>
      </c>
      <c r="O327" s="631"/>
      <c r="P327" s="631"/>
      <c r="Q327" s="631"/>
      <c r="R327" s="631"/>
      <c r="S327" s="631"/>
      <c r="T327" s="631"/>
      <c r="U327" s="631"/>
      <c r="V327" s="631"/>
      <c r="W327" s="631"/>
      <c r="X327" s="631"/>
      <c r="Y327" s="631"/>
      <c r="Z327" s="631"/>
      <c r="AA327" s="631"/>
      <c r="AB327" s="631"/>
      <c r="AC327" s="631"/>
      <c r="AD327" s="631"/>
      <c r="AE327" s="631"/>
      <c r="AF327" s="631"/>
      <c r="AG327" s="631"/>
      <c r="AH327" s="631"/>
      <c r="AI327" s="631"/>
      <c r="AJ327" s="631"/>
      <c r="AK327" s="631"/>
      <c r="AL327" s="631"/>
      <c r="AM327" s="631"/>
      <c r="AN327" s="631"/>
      <c r="AO327" s="674"/>
      <c r="AP327" s="630" t="s">
        <v>230</v>
      </c>
      <c r="AQ327" s="631"/>
      <c r="AR327" s="631"/>
      <c r="AS327" s="631"/>
      <c r="AT327" s="631"/>
      <c r="AU327" s="631"/>
    </row>
    <row r="328" spans="1:47" ht="11.25" customHeight="1" x14ac:dyDescent="0.25">
      <c r="A328" s="712"/>
      <c r="B328" s="676"/>
      <c r="C328" s="853" t="s">
        <v>234</v>
      </c>
      <c r="D328" s="853"/>
      <c r="E328" s="853"/>
      <c r="F328" s="853"/>
      <c r="G328" s="853"/>
      <c r="H328" s="853"/>
      <c r="I328" s="853"/>
      <c r="J328" s="853"/>
      <c r="K328" s="853"/>
      <c r="L328" s="713">
        <v>5445.71</v>
      </c>
      <c r="M328" s="714"/>
      <c r="N328" s="725">
        <v>192886.34</v>
      </c>
      <c r="O328" s="631"/>
      <c r="P328" s="631"/>
      <c r="Q328" s="631"/>
      <c r="R328" s="631"/>
      <c r="S328" s="631"/>
      <c r="T328" s="631"/>
      <c r="U328" s="631"/>
      <c r="V328" s="631"/>
      <c r="W328" s="631"/>
      <c r="X328" s="631"/>
      <c r="Y328" s="631"/>
      <c r="Z328" s="631"/>
      <c r="AA328" s="631"/>
      <c r="AB328" s="631"/>
      <c r="AC328" s="631"/>
      <c r="AD328" s="631"/>
      <c r="AE328" s="631"/>
      <c r="AF328" s="631"/>
      <c r="AG328" s="631"/>
      <c r="AH328" s="631"/>
      <c r="AI328" s="631"/>
      <c r="AJ328" s="631"/>
      <c r="AK328" s="631"/>
      <c r="AL328" s="631"/>
      <c r="AM328" s="631"/>
      <c r="AN328" s="631"/>
      <c r="AO328" s="674"/>
      <c r="AP328" s="630" t="s">
        <v>234</v>
      </c>
      <c r="AQ328" s="631"/>
      <c r="AR328" s="631"/>
      <c r="AS328" s="631"/>
      <c r="AT328" s="631"/>
      <c r="AU328" s="631"/>
    </row>
    <row r="329" spans="1:47" ht="11.25" customHeight="1" x14ac:dyDescent="0.25">
      <c r="A329" s="712"/>
      <c r="B329" s="676"/>
      <c r="C329" s="853" t="s">
        <v>235</v>
      </c>
      <c r="D329" s="853"/>
      <c r="E329" s="853"/>
      <c r="F329" s="853"/>
      <c r="G329" s="853"/>
      <c r="H329" s="853"/>
      <c r="I329" s="853"/>
      <c r="J329" s="853"/>
      <c r="K329" s="853"/>
      <c r="L329" s="713">
        <v>2649.28</v>
      </c>
      <c r="M329" s="714"/>
      <c r="N329" s="725">
        <v>93836.58</v>
      </c>
      <c r="O329" s="631"/>
      <c r="P329" s="631"/>
      <c r="Q329" s="631"/>
      <c r="R329" s="631"/>
      <c r="S329" s="631"/>
      <c r="T329" s="631"/>
      <c r="U329" s="631"/>
      <c r="V329" s="631"/>
      <c r="W329" s="631"/>
      <c r="X329" s="631"/>
      <c r="Y329" s="631"/>
      <c r="Z329" s="631"/>
      <c r="AA329" s="631"/>
      <c r="AB329" s="631"/>
      <c r="AC329" s="631"/>
      <c r="AD329" s="631"/>
      <c r="AE329" s="631"/>
      <c r="AF329" s="631"/>
      <c r="AG329" s="631"/>
      <c r="AH329" s="631"/>
      <c r="AI329" s="631"/>
      <c r="AJ329" s="631"/>
      <c r="AK329" s="631"/>
      <c r="AL329" s="631"/>
      <c r="AM329" s="631"/>
      <c r="AN329" s="631"/>
      <c r="AO329" s="674"/>
      <c r="AP329" s="630" t="s">
        <v>235</v>
      </c>
      <c r="AQ329" s="631"/>
      <c r="AR329" s="631"/>
      <c r="AS329" s="631"/>
      <c r="AT329" s="631"/>
      <c r="AU329" s="631"/>
    </row>
    <row r="330" spans="1:47" ht="11.25" customHeight="1" x14ac:dyDescent="0.25">
      <c r="A330" s="712"/>
      <c r="B330" s="676"/>
      <c r="C330" s="853" t="s">
        <v>110</v>
      </c>
      <c r="D330" s="853"/>
      <c r="E330" s="853"/>
      <c r="F330" s="853"/>
      <c r="G330" s="853"/>
      <c r="H330" s="853"/>
      <c r="I330" s="853"/>
      <c r="J330" s="853"/>
      <c r="K330" s="853"/>
      <c r="L330" s="713">
        <v>7359.04</v>
      </c>
      <c r="M330" s="714"/>
      <c r="N330" s="725">
        <v>260657.19</v>
      </c>
      <c r="O330" s="631"/>
      <c r="P330" s="631"/>
      <c r="Q330" s="631"/>
      <c r="R330" s="631"/>
      <c r="S330" s="631"/>
      <c r="T330" s="631"/>
      <c r="U330" s="631"/>
      <c r="V330" s="631"/>
      <c r="W330" s="631"/>
      <c r="X330" s="631"/>
      <c r="Y330" s="631"/>
      <c r="Z330" s="631"/>
      <c r="AA330" s="631"/>
      <c r="AB330" s="631"/>
      <c r="AC330" s="631"/>
      <c r="AD330" s="631"/>
      <c r="AE330" s="631"/>
      <c r="AF330" s="631"/>
      <c r="AG330" s="631"/>
      <c r="AH330" s="631"/>
      <c r="AI330" s="631"/>
      <c r="AJ330" s="631"/>
      <c r="AK330" s="631"/>
      <c r="AL330" s="631"/>
      <c r="AM330" s="631"/>
      <c r="AN330" s="631"/>
      <c r="AO330" s="674"/>
      <c r="AP330" s="630" t="s">
        <v>110</v>
      </c>
      <c r="AQ330" s="631"/>
      <c r="AR330" s="631"/>
      <c r="AS330" s="631"/>
      <c r="AT330" s="631"/>
      <c r="AU330" s="631"/>
    </row>
    <row r="331" spans="1:47" ht="11.25" customHeight="1" x14ac:dyDescent="0.25">
      <c r="A331" s="712"/>
      <c r="B331" s="676"/>
      <c r="C331" s="853" t="s">
        <v>111</v>
      </c>
      <c r="D331" s="853"/>
      <c r="E331" s="853"/>
      <c r="F331" s="853"/>
      <c r="G331" s="853"/>
      <c r="H331" s="853"/>
      <c r="I331" s="853"/>
      <c r="J331" s="853"/>
      <c r="K331" s="853"/>
      <c r="L331" s="713">
        <v>5445.71</v>
      </c>
      <c r="M331" s="714"/>
      <c r="N331" s="725">
        <v>192886.34</v>
      </c>
      <c r="O331" s="631"/>
      <c r="P331" s="631"/>
      <c r="Q331" s="631"/>
      <c r="R331" s="631"/>
      <c r="S331" s="631"/>
      <c r="T331" s="631"/>
      <c r="U331" s="631"/>
      <c r="V331" s="631"/>
      <c r="W331" s="631"/>
      <c r="X331" s="631"/>
      <c r="Y331" s="631"/>
      <c r="Z331" s="631"/>
      <c r="AA331" s="631"/>
      <c r="AB331" s="631"/>
      <c r="AC331" s="631"/>
      <c r="AD331" s="631"/>
      <c r="AE331" s="631"/>
      <c r="AF331" s="631"/>
      <c r="AG331" s="631"/>
      <c r="AH331" s="631"/>
      <c r="AI331" s="631"/>
      <c r="AJ331" s="631"/>
      <c r="AK331" s="631"/>
      <c r="AL331" s="631"/>
      <c r="AM331" s="631"/>
      <c r="AN331" s="631"/>
      <c r="AO331" s="674"/>
      <c r="AP331" s="630" t="s">
        <v>111</v>
      </c>
      <c r="AQ331" s="631"/>
      <c r="AR331" s="631"/>
      <c r="AS331" s="631"/>
      <c r="AT331" s="631"/>
      <c r="AU331" s="631"/>
    </row>
    <row r="332" spans="1:47" ht="11.25" customHeight="1" x14ac:dyDescent="0.25">
      <c r="A332" s="712"/>
      <c r="B332" s="676"/>
      <c r="C332" s="853" t="s">
        <v>112</v>
      </c>
      <c r="D332" s="853"/>
      <c r="E332" s="853"/>
      <c r="F332" s="853"/>
      <c r="G332" s="853"/>
      <c r="H332" s="853"/>
      <c r="I332" s="853"/>
      <c r="J332" s="853"/>
      <c r="K332" s="853"/>
      <c r="L332" s="713">
        <v>2649.28</v>
      </c>
      <c r="M332" s="714"/>
      <c r="N332" s="725">
        <v>93836.58</v>
      </c>
      <c r="O332" s="631"/>
      <c r="P332" s="631"/>
      <c r="Q332" s="631"/>
      <c r="R332" s="631"/>
      <c r="S332" s="631"/>
      <c r="T332" s="631"/>
      <c r="U332" s="631"/>
      <c r="V332" s="631"/>
      <c r="W332" s="631"/>
      <c r="X332" s="631"/>
      <c r="Y332" s="631"/>
      <c r="Z332" s="631"/>
      <c r="AA332" s="631"/>
      <c r="AB332" s="631"/>
      <c r="AC332" s="631"/>
      <c r="AD332" s="631"/>
      <c r="AE332" s="631"/>
      <c r="AF332" s="631"/>
      <c r="AG332" s="631"/>
      <c r="AH332" s="631"/>
      <c r="AI332" s="631"/>
      <c r="AJ332" s="631"/>
      <c r="AK332" s="631"/>
      <c r="AL332" s="631"/>
      <c r="AM332" s="631"/>
      <c r="AN332" s="631"/>
      <c r="AO332" s="674"/>
      <c r="AP332" s="630" t="s">
        <v>112</v>
      </c>
      <c r="AQ332" s="631"/>
      <c r="AR332" s="631"/>
      <c r="AS332" s="631"/>
      <c r="AT332" s="631"/>
      <c r="AU332" s="631"/>
    </row>
    <row r="333" spans="1:47" ht="11.25" customHeight="1" x14ac:dyDescent="0.25">
      <c r="A333" s="712"/>
      <c r="B333" s="717"/>
      <c r="C333" s="861" t="s">
        <v>364</v>
      </c>
      <c r="D333" s="861"/>
      <c r="E333" s="861"/>
      <c r="F333" s="861"/>
      <c r="G333" s="861"/>
      <c r="H333" s="861"/>
      <c r="I333" s="861"/>
      <c r="J333" s="861"/>
      <c r="K333" s="861"/>
      <c r="L333" s="718">
        <v>15454.03</v>
      </c>
      <c r="M333" s="719"/>
      <c r="N333" s="726">
        <v>547380.11</v>
      </c>
      <c r="O333" s="631"/>
      <c r="P333" s="631"/>
      <c r="Q333" s="631"/>
      <c r="R333" s="631"/>
      <c r="S333" s="631"/>
      <c r="T333" s="631"/>
      <c r="U333" s="631"/>
      <c r="V333" s="631"/>
      <c r="W333" s="631"/>
      <c r="X333" s="631"/>
      <c r="Y333" s="631"/>
      <c r="Z333" s="631"/>
      <c r="AA333" s="631"/>
      <c r="AB333" s="631"/>
      <c r="AC333" s="631"/>
      <c r="AD333" s="631"/>
      <c r="AE333" s="631"/>
      <c r="AF333" s="631"/>
      <c r="AG333" s="631"/>
      <c r="AH333" s="631"/>
      <c r="AI333" s="631"/>
      <c r="AJ333" s="631"/>
      <c r="AK333" s="631"/>
      <c r="AL333" s="631"/>
      <c r="AM333" s="631"/>
      <c r="AN333" s="631"/>
      <c r="AO333" s="674"/>
      <c r="AP333" s="631"/>
      <c r="AQ333" s="674" t="s">
        <v>364</v>
      </c>
      <c r="AR333" s="631"/>
      <c r="AS333" s="631"/>
      <c r="AT333" s="631"/>
      <c r="AU333" s="631"/>
    </row>
    <row r="334" spans="1:47" ht="11.25" customHeight="1" x14ac:dyDescent="0.25">
      <c r="A334" s="631"/>
      <c r="B334" s="706"/>
      <c r="C334" s="704"/>
      <c r="D334" s="704"/>
      <c r="E334" s="704"/>
      <c r="F334" s="704"/>
      <c r="G334" s="704"/>
      <c r="H334" s="704"/>
      <c r="I334" s="704"/>
      <c r="J334" s="704"/>
      <c r="K334" s="704"/>
      <c r="L334" s="718"/>
      <c r="M334" s="727"/>
      <c r="N334" s="728"/>
      <c r="O334" s="631"/>
      <c r="P334" s="631"/>
      <c r="Q334" s="631"/>
      <c r="R334" s="631"/>
      <c r="S334" s="631"/>
      <c r="T334" s="631"/>
      <c r="U334" s="631"/>
      <c r="V334" s="631"/>
      <c r="W334" s="631"/>
      <c r="X334" s="631"/>
      <c r="Y334" s="631"/>
      <c r="Z334" s="631"/>
      <c r="AA334" s="631"/>
      <c r="AB334" s="631"/>
      <c r="AC334" s="631"/>
      <c r="AD334" s="631"/>
      <c r="AE334" s="631"/>
      <c r="AF334" s="631"/>
      <c r="AG334" s="631"/>
      <c r="AH334" s="631"/>
      <c r="AI334" s="631"/>
      <c r="AJ334" s="631"/>
      <c r="AK334" s="631"/>
      <c r="AL334" s="631"/>
      <c r="AM334" s="631"/>
      <c r="AN334" s="631"/>
      <c r="AO334" s="631"/>
      <c r="AP334" s="631"/>
      <c r="AQ334" s="631"/>
      <c r="AR334" s="631"/>
      <c r="AS334" s="631"/>
      <c r="AT334" s="631"/>
      <c r="AU334" s="631"/>
    </row>
    <row r="335" spans="1:47" ht="11.25" customHeight="1" x14ac:dyDescent="0.25">
      <c r="A335" s="729"/>
      <c r="B335" s="730"/>
      <c r="C335" s="730"/>
      <c r="D335" s="730"/>
      <c r="E335" s="730"/>
      <c r="F335" s="730"/>
      <c r="G335" s="730"/>
      <c r="H335" s="730"/>
      <c r="I335" s="730"/>
      <c r="J335" s="730"/>
      <c r="K335" s="730"/>
      <c r="L335" s="730"/>
      <c r="M335" s="730"/>
      <c r="N335" s="730"/>
      <c r="O335" s="631"/>
      <c r="P335" s="631"/>
      <c r="Q335" s="631"/>
      <c r="R335" s="631"/>
      <c r="S335" s="631"/>
      <c r="T335" s="631"/>
      <c r="U335" s="631"/>
      <c r="V335" s="631"/>
      <c r="W335" s="631"/>
      <c r="X335" s="631"/>
      <c r="Y335" s="631"/>
      <c r="Z335" s="631"/>
      <c r="AA335" s="631"/>
      <c r="AB335" s="631"/>
      <c r="AC335" s="631"/>
      <c r="AD335" s="631"/>
      <c r="AE335" s="631"/>
      <c r="AF335" s="631"/>
      <c r="AG335" s="631"/>
      <c r="AH335" s="631"/>
      <c r="AI335" s="631"/>
      <c r="AJ335" s="631"/>
      <c r="AK335" s="631"/>
      <c r="AL335" s="631"/>
      <c r="AM335" s="631"/>
      <c r="AN335" s="631"/>
      <c r="AO335" s="631"/>
      <c r="AP335" s="631"/>
      <c r="AQ335" s="631"/>
      <c r="AR335" s="631"/>
      <c r="AS335" s="631"/>
      <c r="AT335" s="631"/>
      <c r="AU335" s="631"/>
    </row>
    <row r="336" spans="1:47" ht="11.25" customHeight="1" x14ac:dyDescent="0.25">
      <c r="A336" s="633"/>
      <c r="B336" s="731" t="s">
        <v>365</v>
      </c>
      <c r="C336" s="859"/>
      <c r="D336" s="859"/>
      <c r="E336" s="859"/>
      <c r="F336" s="859"/>
      <c r="G336" s="859"/>
      <c r="H336" s="860" t="s">
        <v>1652</v>
      </c>
      <c r="I336" s="860"/>
      <c r="J336" s="860"/>
      <c r="K336" s="860"/>
      <c r="L336" s="860"/>
      <c r="M336" s="631"/>
      <c r="N336" s="631"/>
      <c r="O336" s="631"/>
      <c r="P336" s="631"/>
      <c r="Q336" s="631"/>
      <c r="R336" s="631"/>
      <c r="S336" s="631"/>
      <c r="T336" s="631"/>
      <c r="U336" s="631"/>
      <c r="V336" s="639"/>
      <c r="W336" s="639"/>
      <c r="X336" s="639"/>
      <c r="Y336" s="639"/>
      <c r="Z336" s="639"/>
      <c r="AA336" s="639"/>
      <c r="AB336" s="639"/>
      <c r="AC336" s="639"/>
      <c r="AD336" s="639"/>
      <c r="AE336" s="639"/>
      <c r="AF336" s="639"/>
      <c r="AG336" s="639"/>
      <c r="AH336" s="639"/>
      <c r="AI336" s="639"/>
      <c r="AJ336" s="639"/>
      <c r="AK336" s="639"/>
      <c r="AL336" s="639"/>
      <c r="AM336" s="639"/>
      <c r="AN336" s="639"/>
      <c r="AO336" s="639"/>
      <c r="AP336" s="639"/>
      <c r="AQ336" s="639"/>
      <c r="AR336" s="639" t="s">
        <v>10</v>
      </c>
      <c r="AS336" s="639" t="s">
        <v>1652</v>
      </c>
      <c r="AT336" s="639"/>
      <c r="AU336" s="639"/>
    </row>
    <row r="337" spans="1:47" ht="11.25" customHeight="1" x14ac:dyDescent="0.2">
      <c r="A337" s="637"/>
      <c r="B337" s="731"/>
      <c r="C337" s="858" t="s">
        <v>367</v>
      </c>
      <c r="D337" s="858"/>
      <c r="E337" s="858"/>
      <c r="F337" s="858"/>
      <c r="G337" s="858"/>
      <c r="H337" s="858"/>
      <c r="I337" s="858"/>
      <c r="J337" s="858"/>
      <c r="K337" s="858"/>
      <c r="L337" s="858"/>
      <c r="M337" s="732"/>
      <c r="N337" s="732"/>
      <c r="O337" s="732"/>
      <c r="P337" s="732"/>
      <c r="Q337" s="732"/>
      <c r="R337" s="732"/>
      <c r="S337" s="732"/>
      <c r="T337" s="732"/>
      <c r="U337" s="732"/>
      <c r="V337" s="733"/>
      <c r="W337" s="733"/>
      <c r="X337" s="733"/>
      <c r="Y337" s="733"/>
      <c r="Z337" s="733"/>
      <c r="AA337" s="733"/>
      <c r="AB337" s="733"/>
      <c r="AC337" s="733"/>
      <c r="AD337" s="733"/>
      <c r="AE337" s="733"/>
      <c r="AF337" s="733"/>
      <c r="AG337" s="733"/>
      <c r="AH337" s="733"/>
      <c r="AI337" s="733"/>
      <c r="AJ337" s="733"/>
      <c r="AK337" s="733"/>
      <c r="AL337" s="733"/>
      <c r="AM337" s="733"/>
      <c r="AN337" s="733"/>
      <c r="AO337" s="733"/>
      <c r="AP337" s="733"/>
      <c r="AQ337" s="733"/>
      <c r="AR337" s="733"/>
      <c r="AS337" s="733"/>
      <c r="AT337" s="733"/>
      <c r="AU337" s="733"/>
    </row>
    <row r="338" spans="1:47" ht="11.25" customHeight="1" x14ac:dyDescent="0.25">
      <c r="A338" s="633"/>
      <c r="B338" s="731" t="s">
        <v>368</v>
      </c>
      <c r="C338" s="859"/>
      <c r="D338" s="859"/>
      <c r="E338" s="859"/>
      <c r="F338" s="859"/>
      <c r="G338" s="859"/>
      <c r="H338" s="860" t="s">
        <v>690</v>
      </c>
      <c r="I338" s="860"/>
      <c r="J338" s="860"/>
      <c r="K338" s="860"/>
      <c r="L338" s="860"/>
      <c r="M338" s="631"/>
      <c r="N338" s="631"/>
      <c r="O338" s="631"/>
      <c r="P338" s="631"/>
      <c r="Q338" s="631"/>
      <c r="R338" s="631"/>
      <c r="S338" s="631"/>
      <c r="T338" s="631"/>
      <c r="U338" s="631"/>
      <c r="V338" s="639"/>
      <c r="W338" s="639"/>
      <c r="X338" s="639"/>
      <c r="Y338" s="639"/>
      <c r="Z338" s="639"/>
      <c r="AA338" s="639"/>
      <c r="AB338" s="639"/>
      <c r="AC338" s="639"/>
      <c r="AD338" s="639"/>
      <c r="AE338" s="639"/>
      <c r="AF338" s="639"/>
      <c r="AG338" s="639"/>
      <c r="AH338" s="639"/>
      <c r="AI338" s="639"/>
      <c r="AJ338" s="639"/>
      <c r="AK338" s="639"/>
      <c r="AL338" s="639"/>
      <c r="AM338" s="639"/>
      <c r="AN338" s="639"/>
      <c r="AO338" s="639"/>
      <c r="AP338" s="639"/>
      <c r="AQ338" s="639"/>
      <c r="AR338" s="639"/>
      <c r="AS338" s="639"/>
      <c r="AT338" s="639" t="s">
        <v>10</v>
      </c>
      <c r="AU338" s="639" t="s">
        <v>690</v>
      </c>
    </row>
    <row r="339" spans="1:47" ht="11.25" customHeight="1" x14ac:dyDescent="0.2">
      <c r="A339" s="637"/>
      <c r="B339" s="732"/>
      <c r="C339" s="858" t="s">
        <v>367</v>
      </c>
      <c r="D339" s="858"/>
      <c r="E339" s="858"/>
      <c r="F339" s="858"/>
      <c r="G339" s="858"/>
      <c r="H339" s="858"/>
      <c r="I339" s="858"/>
      <c r="J339" s="858"/>
      <c r="K339" s="858"/>
      <c r="L339" s="858"/>
      <c r="M339" s="732"/>
      <c r="N339" s="732"/>
      <c r="O339" s="732"/>
      <c r="P339" s="732"/>
      <c r="Q339" s="732"/>
      <c r="R339" s="732"/>
      <c r="S339" s="732"/>
      <c r="T339" s="732"/>
      <c r="U339" s="732"/>
      <c r="V339" s="733"/>
      <c r="W339" s="733"/>
      <c r="X339" s="733"/>
      <c r="Y339" s="733"/>
      <c r="Z339" s="733"/>
      <c r="AA339" s="733"/>
      <c r="AB339" s="733"/>
      <c r="AC339" s="733"/>
      <c r="AD339" s="733"/>
      <c r="AE339" s="733"/>
      <c r="AF339" s="733"/>
      <c r="AG339" s="733"/>
      <c r="AH339" s="733"/>
      <c r="AI339" s="733"/>
      <c r="AJ339" s="733"/>
      <c r="AK339" s="733"/>
      <c r="AL339" s="733"/>
      <c r="AM339" s="733"/>
      <c r="AN339" s="733"/>
      <c r="AO339" s="733"/>
      <c r="AP339" s="733"/>
      <c r="AQ339" s="733"/>
      <c r="AR339" s="733"/>
      <c r="AS339" s="733"/>
      <c r="AT339" s="733"/>
      <c r="AU339" s="733"/>
    </row>
    <row r="340" spans="1:47" ht="11.25" customHeight="1" x14ac:dyDescent="0.2">
      <c r="A340" s="633"/>
      <c r="B340" s="635"/>
      <c r="C340" s="734"/>
      <c r="D340" s="734"/>
      <c r="E340" s="734"/>
      <c r="F340" s="734"/>
      <c r="G340" s="734"/>
      <c r="H340" s="734"/>
      <c r="I340" s="734"/>
      <c r="J340" s="734"/>
      <c r="K340" s="734"/>
      <c r="L340" s="734"/>
      <c r="M340" s="635"/>
      <c r="N340" s="635"/>
      <c r="O340" s="635"/>
      <c r="P340" s="635"/>
      <c r="Q340" s="635"/>
      <c r="R340" s="635"/>
      <c r="S340" s="635"/>
      <c r="T340" s="635"/>
      <c r="U340" s="635"/>
      <c r="V340" s="639"/>
      <c r="W340" s="639"/>
      <c r="X340" s="639"/>
      <c r="Y340" s="639"/>
      <c r="Z340" s="639"/>
      <c r="AA340" s="639"/>
      <c r="AB340" s="639"/>
      <c r="AC340" s="639"/>
      <c r="AD340" s="639"/>
      <c r="AE340" s="639"/>
      <c r="AF340" s="639"/>
      <c r="AG340" s="639"/>
      <c r="AH340" s="639"/>
      <c r="AI340" s="639"/>
      <c r="AJ340" s="639"/>
      <c r="AK340" s="639"/>
      <c r="AL340" s="639"/>
      <c r="AM340" s="639"/>
      <c r="AN340" s="639"/>
      <c r="AO340" s="639"/>
      <c r="AP340" s="639"/>
      <c r="AQ340" s="639"/>
      <c r="AR340" s="639"/>
      <c r="AS340" s="639"/>
      <c r="AT340" s="639"/>
      <c r="AU340" s="639"/>
    </row>
    <row r="341" spans="1:47" ht="11.25" customHeight="1" x14ac:dyDescent="0.25">
      <c r="A341" s="848" t="s">
        <v>370</v>
      </c>
      <c r="B341" s="848"/>
      <c r="C341" s="848"/>
      <c r="D341" s="848"/>
      <c r="E341" s="848"/>
      <c r="F341" s="848"/>
      <c r="G341" s="848"/>
      <c r="H341" s="848"/>
      <c r="I341" s="848"/>
      <c r="J341" s="848"/>
      <c r="K341" s="848"/>
      <c r="L341" s="848"/>
      <c r="M341" s="848"/>
      <c r="N341" s="848"/>
      <c r="O341" s="722"/>
      <c r="P341" s="722"/>
      <c r="Q341" s="631"/>
      <c r="R341" s="631"/>
      <c r="S341" s="631"/>
      <c r="T341" s="631"/>
      <c r="U341" s="631"/>
      <c r="V341" s="631"/>
      <c r="W341" s="631"/>
      <c r="X341" s="631"/>
      <c r="Y341" s="631"/>
      <c r="Z341" s="631"/>
      <c r="AA341" s="631"/>
      <c r="AB341" s="631"/>
      <c r="AC341" s="631"/>
      <c r="AD341" s="631"/>
      <c r="AE341" s="631"/>
      <c r="AF341" s="631"/>
      <c r="AG341" s="631"/>
      <c r="AH341" s="631"/>
      <c r="AI341" s="631"/>
      <c r="AJ341" s="631"/>
      <c r="AK341" s="631"/>
      <c r="AL341" s="631"/>
      <c r="AM341" s="631"/>
      <c r="AN341" s="631"/>
      <c r="AO341" s="631"/>
      <c r="AP341" s="631"/>
      <c r="AQ341" s="631"/>
      <c r="AR341" s="631"/>
      <c r="AS341" s="631"/>
      <c r="AT341" s="631"/>
      <c r="AU341" s="631"/>
    </row>
    <row r="342" spans="1:47" ht="11.25" customHeight="1" x14ac:dyDescent="0.25">
      <c r="A342" s="848" t="s">
        <v>371</v>
      </c>
      <c r="B342" s="848"/>
      <c r="C342" s="848"/>
      <c r="D342" s="848"/>
      <c r="E342" s="848"/>
      <c r="F342" s="848"/>
      <c r="G342" s="848"/>
      <c r="H342" s="848"/>
      <c r="I342" s="848"/>
      <c r="J342" s="848"/>
      <c r="K342" s="848"/>
      <c r="L342" s="848"/>
      <c r="M342" s="848"/>
      <c r="N342" s="848"/>
      <c r="O342" s="722"/>
      <c r="P342" s="722"/>
      <c r="Q342" s="631"/>
      <c r="R342" s="631"/>
      <c r="S342" s="631"/>
      <c r="T342" s="631"/>
      <c r="U342" s="631"/>
      <c r="V342" s="631"/>
      <c r="W342" s="631"/>
      <c r="X342" s="631"/>
      <c r="Y342" s="631"/>
      <c r="Z342" s="631"/>
      <c r="AA342" s="631"/>
      <c r="AB342" s="631"/>
      <c r="AC342" s="631"/>
      <c r="AD342" s="631"/>
      <c r="AE342" s="631"/>
      <c r="AF342" s="631"/>
      <c r="AG342" s="631"/>
      <c r="AH342" s="631"/>
      <c r="AI342" s="631"/>
      <c r="AJ342" s="631"/>
      <c r="AK342" s="631"/>
      <c r="AL342" s="631"/>
      <c r="AM342" s="631"/>
      <c r="AN342" s="631"/>
      <c r="AO342" s="631"/>
      <c r="AP342" s="631"/>
      <c r="AQ342" s="631"/>
      <c r="AR342" s="631"/>
      <c r="AS342" s="631"/>
      <c r="AT342" s="631"/>
      <c r="AU342" s="631"/>
    </row>
    <row r="343" spans="1:47" ht="11.25" customHeight="1" x14ac:dyDescent="0.25">
      <c r="A343" s="848" t="s">
        <v>372</v>
      </c>
      <c r="B343" s="848"/>
      <c r="C343" s="848"/>
      <c r="D343" s="848"/>
      <c r="E343" s="848"/>
      <c r="F343" s="848"/>
      <c r="G343" s="848"/>
      <c r="H343" s="848"/>
      <c r="I343" s="848"/>
      <c r="J343" s="848"/>
      <c r="K343" s="848"/>
      <c r="L343" s="848"/>
      <c r="M343" s="848"/>
      <c r="N343" s="848"/>
      <c r="O343" s="722"/>
      <c r="P343" s="722"/>
      <c r="Q343" s="631"/>
      <c r="R343" s="631"/>
      <c r="S343" s="631"/>
      <c r="T343" s="631"/>
      <c r="U343" s="631"/>
      <c r="V343" s="631"/>
      <c r="W343" s="631"/>
      <c r="X343" s="631"/>
      <c r="Y343" s="631"/>
      <c r="Z343" s="631"/>
      <c r="AA343" s="631"/>
      <c r="AB343" s="631"/>
      <c r="AC343" s="631"/>
      <c r="AD343" s="631"/>
      <c r="AE343" s="631"/>
      <c r="AF343" s="631"/>
      <c r="AG343" s="631"/>
      <c r="AH343" s="631"/>
      <c r="AI343" s="631"/>
      <c r="AJ343" s="631"/>
      <c r="AK343" s="631"/>
      <c r="AL343" s="631"/>
      <c r="AM343" s="631"/>
      <c r="AN343" s="631"/>
      <c r="AO343" s="631"/>
      <c r="AP343" s="631"/>
      <c r="AQ343" s="631"/>
      <c r="AR343" s="631"/>
      <c r="AS343" s="631"/>
      <c r="AT343" s="631"/>
      <c r="AU343" s="631"/>
    </row>
    <row r="344" spans="1:47" ht="11.25" customHeight="1" x14ac:dyDescent="0.25">
      <c r="A344" s="631"/>
      <c r="B344" s="631"/>
      <c r="C344" s="631"/>
      <c r="D344" s="631"/>
      <c r="E344" s="631"/>
      <c r="F344" s="631"/>
      <c r="G344" s="631"/>
      <c r="H344" s="631"/>
      <c r="I344" s="631"/>
      <c r="J344" s="631"/>
      <c r="K344" s="631"/>
      <c r="L344" s="631"/>
      <c r="M344" s="631"/>
      <c r="N344" s="631"/>
      <c r="O344" s="631"/>
      <c r="P344" s="631"/>
      <c r="Q344" s="631"/>
      <c r="R344" s="631"/>
      <c r="S344" s="631"/>
      <c r="T344" s="631"/>
      <c r="U344" s="631"/>
      <c r="V344" s="631"/>
      <c r="W344" s="631"/>
      <c r="X344" s="631"/>
      <c r="Y344" s="631"/>
      <c r="Z344" s="631"/>
      <c r="AA344" s="631"/>
      <c r="AB344" s="631"/>
      <c r="AC344" s="631"/>
      <c r="AD344" s="631"/>
      <c r="AE344" s="631"/>
      <c r="AF344" s="631"/>
      <c r="AG344" s="631"/>
      <c r="AH344" s="631"/>
      <c r="AI344" s="631"/>
      <c r="AJ344" s="631"/>
      <c r="AK344" s="631"/>
      <c r="AL344" s="631"/>
      <c r="AM344" s="631"/>
      <c r="AN344" s="631"/>
      <c r="AO344" s="631"/>
      <c r="AP344" s="631"/>
      <c r="AQ344" s="631"/>
      <c r="AR344" s="631"/>
      <c r="AS344" s="631"/>
      <c r="AT344" s="631"/>
      <c r="AU344" s="631"/>
    </row>
    <row r="345" spans="1:47" ht="11.25" customHeight="1" x14ac:dyDescent="0.25">
      <c r="A345" s="631"/>
      <c r="B345" s="735"/>
      <c r="C345" s="631"/>
      <c r="D345" s="735"/>
      <c r="E345" s="631"/>
      <c r="F345" s="735"/>
      <c r="G345" s="631"/>
      <c r="H345" s="631"/>
      <c r="I345" s="631"/>
      <c r="J345" s="631"/>
      <c r="K345" s="631"/>
      <c r="L345" s="631"/>
      <c r="M345" s="631"/>
      <c r="N345" s="631"/>
      <c r="O345" s="631"/>
      <c r="P345" s="631"/>
      <c r="Q345" s="631"/>
      <c r="R345" s="631"/>
      <c r="S345" s="631"/>
      <c r="T345" s="631"/>
      <c r="U345" s="631"/>
      <c r="V345" s="631"/>
      <c r="W345" s="631"/>
      <c r="X345" s="631"/>
      <c r="Y345" s="631"/>
      <c r="Z345" s="631"/>
      <c r="AA345" s="631"/>
      <c r="AB345" s="631"/>
      <c r="AC345" s="631"/>
      <c r="AD345" s="631"/>
      <c r="AE345" s="631"/>
      <c r="AF345" s="631"/>
      <c r="AG345" s="631"/>
      <c r="AH345" s="631"/>
      <c r="AI345" s="631"/>
      <c r="AJ345" s="631"/>
      <c r="AK345" s="631"/>
      <c r="AL345" s="631"/>
      <c r="AM345" s="631"/>
      <c r="AN345" s="631"/>
      <c r="AO345" s="631"/>
      <c r="AP345" s="631"/>
      <c r="AQ345" s="631"/>
      <c r="AR345" s="631"/>
      <c r="AS345" s="631"/>
      <c r="AT345" s="631"/>
      <c r="AU345" s="631"/>
    </row>
  </sheetData>
  <mergeCells count="33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15:K115"/>
    <mergeCell ref="C116:K116"/>
    <mergeCell ref="C117:K117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153:E153"/>
    <mergeCell ref="C154:E154"/>
    <mergeCell ref="C155:E155"/>
    <mergeCell ref="C156:E156"/>
    <mergeCell ref="C157:E157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78:E178"/>
    <mergeCell ref="C168:E168"/>
    <mergeCell ref="C169:E169"/>
    <mergeCell ref="C170:E170"/>
    <mergeCell ref="C171:E171"/>
    <mergeCell ref="C172:E172"/>
    <mergeCell ref="C209:E209"/>
    <mergeCell ref="C210:E210"/>
    <mergeCell ref="C211:E211"/>
    <mergeCell ref="C212:E212"/>
    <mergeCell ref="C213:E213"/>
    <mergeCell ref="C196:K196"/>
    <mergeCell ref="C197:K197"/>
    <mergeCell ref="C198:K198"/>
    <mergeCell ref="C189:K189"/>
    <mergeCell ref="C190:K190"/>
    <mergeCell ref="C191:K191"/>
    <mergeCell ref="C192:K192"/>
    <mergeCell ref="C193:K193"/>
    <mergeCell ref="C194:K194"/>
    <mergeCell ref="C195:K195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70:K270"/>
    <mergeCell ref="A271:N271"/>
    <mergeCell ref="C272:E272"/>
    <mergeCell ref="C273:E273"/>
    <mergeCell ref="C274:E274"/>
    <mergeCell ref="C265:K265"/>
    <mergeCell ref="C266:K266"/>
    <mergeCell ref="C267:K267"/>
    <mergeCell ref="C268:K268"/>
    <mergeCell ref="C269:K269"/>
    <mergeCell ref="C281:K281"/>
    <mergeCell ref="C282:K282"/>
    <mergeCell ref="C283:K283"/>
    <mergeCell ref="C284:K284"/>
    <mergeCell ref="C285:K285"/>
    <mergeCell ref="C275:E275"/>
    <mergeCell ref="C276:E276"/>
    <mergeCell ref="C277:E277"/>
    <mergeCell ref="C278:E278"/>
    <mergeCell ref="C279:E279"/>
    <mergeCell ref="C291:K291"/>
    <mergeCell ref="C292:K292"/>
    <mergeCell ref="C293:K293"/>
    <mergeCell ref="C294:K294"/>
    <mergeCell ref="A295:N295"/>
    <mergeCell ref="C286:K286"/>
    <mergeCell ref="C287:K287"/>
    <mergeCell ref="C288:K288"/>
    <mergeCell ref="C289:K289"/>
    <mergeCell ref="C290:K290"/>
    <mergeCell ref="C311:K311"/>
    <mergeCell ref="C301:E301"/>
    <mergeCell ref="C302:E302"/>
    <mergeCell ref="C303:E303"/>
    <mergeCell ref="C305:K305"/>
    <mergeCell ref="C306:K306"/>
    <mergeCell ref="C296:E296"/>
    <mergeCell ref="C297:E297"/>
    <mergeCell ref="C298:E298"/>
    <mergeCell ref="C299:E299"/>
    <mergeCell ref="C300:E300"/>
    <mergeCell ref="C138:E138"/>
    <mergeCell ref="C139:E139"/>
    <mergeCell ref="C140:E140"/>
    <mergeCell ref="C141:E141"/>
    <mergeCell ref="C142:E142"/>
    <mergeCell ref="A20:N20"/>
    <mergeCell ref="A21:N21"/>
    <mergeCell ref="B23:F23"/>
    <mergeCell ref="B24:F24"/>
    <mergeCell ref="D26:F26"/>
    <mergeCell ref="C133:E133"/>
    <mergeCell ref="C134:E134"/>
    <mergeCell ref="C123:K123"/>
    <mergeCell ref="C124:K124"/>
    <mergeCell ref="C125:K125"/>
    <mergeCell ref="C126:K126"/>
    <mergeCell ref="A127:N127"/>
    <mergeCell ref="C118:K118"/>
    <mergeCell ref="C119:K119"/>
    <mergeCell ref="C120:K120"/>
    <mergeCell ref="C121:K121"/>
    <mergeCell ref="C122:K122"/>
    <mergeCell ref="C113:K113"/>
    <mergeCell ref="C114:K114"/>
    <mergeCell ref="A199:N199"/>
    <mergeCell ref="C200:E200"/>
    <mergeCell ref="C201:E201"/>
    <mergeCell ref="C202:E202"/>
    <mergeCell ref="C203:E203"/>
    <mergeCell ref="C152:E15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83:E183"/>
    <mergeCell ref="C185:K185"/>
    <mergeCell ref="C186:K186"/>
    <mergeCell ref="C187:K187"/>
    <mergeCell ref="C188:K188"/>
    <mergeCell ref="C179:E179"/>
    <mergeCell ref="C180:E180"/>
    <mergeCell ref="C181:E181"/>
    <mergeCell ref="C182:E182"/>
    <mergeCell ref="C264:K264"/>
    <mergeCell ref="C254:E254"/>
    <mergeCell ref="C255:E255"/>
    <mergeCell ref="C257:K257"/>
    <mergeCell ref="C258:K258"/>
    <mergeCell ref="C259:K259"/>
    <mergeCell ref="C204:E204"/>
    <mergeCell ref="C205:E205"/>
    <mergeCell ref="C206:E206"/>
    <mergeCell ref="C207:E207"/>
    <mergeCell ref="C208:E208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44:E244"/>
    <mergeCell ref="C234:E234"/>
    <mergeCell ref="C235:E235"/>
    <mergeCell ref="C236:E236"/>
    <mergeCell ref="C327:K327"/>
    <mergeCell ref="C249:E249"/>
    <mergeCell ref="C250:E250"/>
    <mergeCell ref="C251:E251"/>
    <mergeCell ref="C317:K317"/>
    <mergeCell ref="C318:K318"/>
    <mergeCell ref="C320:K320"/>
    <mergeCell ref="C321:K321"/>
    <mergeCell ref="C322:K322"/>
    <mergeCell ref="C312:K312"/>
    <mergeCell ref="C313:K313"/>
    <mergeCell ref="C314:K314"/>
    <mergeCell ref="C315:K315"/>
    <mergeCell ref="C316:K316"/>
    <mergeCell ref="C307:K307"/>
    <mergeCell ref="C308:K308"/>
    <mergeCell ref="C309:K309"/>
    <mergeCell ref="C310:K310"/>
    <mergeCell ref="C252:E252"/>
    <mergeCell ref="C253:E253"/>
    <mergeCell ref="C260:K260"/>
    <mergeCell ref="C261:K261"/>
    <mergeCell ref="C262:K262"/>
    <mergeCell ref="C263:K263"/>
    <mergeCell ref="A13:N13"/>
    <mergeCell ref="A14:N14"/>
    <mergeCell ref="A16:N16"/>
    <mergeCell ref="A17:N17"/>
    <mergeCell ref="A18:N18"/>
    <mergeCell ref="C339:L339"/>
    <mergeCell ref="A341:N341"/>
    <mergeCell ref="A342:N342"/>
    <mergeCell ref="A343:N343"/>
    <mergeCell ref="C333:K333"/>
    <mergeCell ref="C336:G336"/>
    <mergeCell ref="H336:L336"/>
    <mergeCell ref="C337:L337"/>
    <mergeCell ref="C338:G338"/>
    <mergeCell ref="H338:L338"/>
    <mergeCell ref="C328:K328"/>
    <mergeCell ref="C329:K329"/>
    <mergeCell ref="C330:K330"/>
    <mergeCell ref="C331:K331"/>
    <mergeCell ref="C332:K332"/>
    <mergeCell ref="C323:K323"/>
    <mergeCell ref="C324:K324"/>
    <mergeCell ref="C325:K325"/>
    <mergeCell ref="C326:K32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  <rowBreaks count="1" manualBreakCount="1">
    <brk id="34" max="312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57FF-293D-4E0E-8CCE-78EAE6DC7629}">
  <sheetPr>
    <pageSetUpPr fitToPage="1"/>
  </sheetPr>
  <dimension ref="A1:Q43"/>
  <sheetViews>
    <sheetView topLeftCell="A4" zoomScale="115" zoomScaleNormal="115" workbookViewId="0">
      <selection activeCell="B14" sqref="B14"/>
    </sheetView>
  </sheetViews>
  <sheetFormatPr defaultColWidth="8.85546875" defaultRowHeight="14.25" customHeight="1" x14ac:dyDescent="0.2"/>
  <cols>
    <col min="1" max="1" width="6" style="281" customWidth="1"/>
    <col min="2" max="2" width="19.140625" style="281" customWidth="1"/>
    <col min="3" max="3" width="50" style="287" customWidth="1"/>
    <col min="4" max="4" width="14" style="287" customWidth="1"/>
    <col min="5" max="8" width="13.7109375" style="287" customWidth="1"/>
    <col min="9" max="10" width="14" style="287" customWidth="1"/>
    <col min="11" max="12" width="8.85546875" style="287"/>
    <col min="13" max="13" width="152" style="288" hidden="1" customWidth="1"/>
    <col min="14" max="14" width="132.85546875" style="288" hidden="1" customWidth="1"/>
    <col min="15" max="15" width="172" style="288" hidden="1" customWidth="1"/>
    <col min="16" max="17" width="69.140625" style="288" hidden="1" customWidth="1"/>
    <col min="18" max="16384" width="8.85546875" style="287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1700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customHeight="1" x14ac:dyDescent="0.25">
      <c r="A3" s="17"/>
      <c r="B3" s="821" t="s">
        <v>691</v>
      </c>
      <c r="C3" s="821"/>
      <c r="D3" s="821"/>
      <c r="E3" s="821"/>
      <c r="F3" s="821"/>
      <c r="G3" s="821"/>
      <c r="H3" s="821"/>
      <c r="I3" s="821"/>
      <c r="M3" s="12" t="s">
        <v>691</v>
      </c>
    </row>
    <row r="4" spans="1:14" s="4" customFormat="1" ht="18" x14ac:dyDescent="0.25">
      <c r="A4" s="17"/>
      <c r="B4" s="822" t="s">
        <v>16</v>
      </c>
      <c r="C4" s="822"/>
      <c r="D4" s="822"/>
      <c r="E4" s="822"/>
      <c r="F4" s="822"/>
      <c r="G4" s="822"/>
      <c r="H4" s="822"/>
      <c r="I4" s="822"/>
    </row>
    <row r="5" spans="1:14" s="4" customFormat="1" ht="15" x14ac:dyDescent="0.25">
      <c r="A5" s="11"/>
      <c r="B5" s="823" t="s">
        <v>1751</v>
      </c>
      <c r="C5" s="823"/>
      <c r="D5" s="823"/>
      <c r="E5" s="823"/>
      <c r="F5" s="823"/>
      <c r="G5" s="823"/>
      <c r="H5" s="823"/>
      <c r="I5" s="823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customHeight="1" x14ac:dyDescent="0.25">
      <c r="A8" s="17"/>
      <c r="B8" s="7" t="s">
        <v>1702</v>
      </c>
      <c r="C8" s="824" t="s">
        <v>691</v>
      </c>
      <c r="D8" s="824"/>
      <c r="E8" s="824"/>
      <c r="F8" s="824"/>
      <c r="G8" s="824"/>
      <c r="H8" s="824"/>
      <c r="I8" s="824"/>
      <c r="N8" s="12" t="s">
        <v>691</v>
      </c>
    </row>
    <row r="9" spans="1:14" s="4" customFormat="1" ht="18" x14ac:dyDescent="0.25">
      <c r="A9" s="17"/>
      <c r="B9" s="822" t="s">
        <v>18</v>
      </c>
      <c r="C9" s="822"/>
      <c r="D9" s="822"/>
      <c r="E9" s="822"/>
      <c r="F9" s="822"/>
      <c r="G9" s="822"/>
      <c r="H9" s="822"/>
      <c r="I9" s="822"/>
    </row>
    <row r="10" spans="1:14" s="4" customFormat="1" ht="15" x14ac:dyDescent="0.25">
      <c r="A10" s="261"/>
      <c r="B10" s="16"/>
      <c r="C10" s="262"/>
      <c r="D10" s="262"/>
      <c r="E10" s="262"/>
      <c r="F10" s="262"/>
      <c r="G10" s="262"/>
      <c r="H10" s="263"/>
    </row>
    <row r="11" spans="1:14" s="4" customFormat="1" ht="15" x14ac:dyDescent="0.25">
      <c r="A11" s="261"/>
      <c r="B11" s="264" t="s">
        <v>1757</v>
      </c>
      <c r="C11" s="262"/>
      <c r="D11" s="262"/>
      <c r="E11" s="262"/>
      <c r="F11" s="265"/>
      <c r="G11" s="262"/>
      <c r="H11" s="263"/>
    </row>
    <row r="12" spans="1:14" s="4" customFormat="1" ht="15" x14ac:dyDescent="0.25">
      <c r="A12" s="261"/>
      <c r="B12" s="266" t="s">
        <v>1750</v>
      </c>
      <c r="C12" s="262"/>
      <c r="D12" s="262"/>
      <c r="E12" s="262"/>
      <c r="F12" s="5"/>
      <c r="G12" s="262"/>
      <c r="H12" s="263"/>
    </row>
    <row r="13" spans="1:14" s="4" customFormat="1" ht="15" x14ac:dyDescent="0.25">
      <c r="A13" s="261"/>
      <c r="B13" s="266" t="s">
        <v>1705</v>
      </c>
      <c r="G13" s="262"/>
      <c r="H13" s="263"/>
    </row>
    <row r="14" spans="1:14" s="4" customFormat="1" ht="15" x14ac:dyDescent="0.25">
      <c r="A14" s="22"/>
      <c r="B14" s="267" t="s">
        <v>1753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829" t="s">
        <v>47</v>
      </c>
      <c r="B16" s="829" t="s">
        <v>48</v>
      </c>
      <c r="C16" s="826" t="s">
        <v>1706</v>
      </c>
      <c r="D16" s="826" t="s">
        <v>1707</v>
      </c>
      <c r="E16" s="826"/>
      <c r="F16" s="826"/>
      <c r="G16" s="826"/>
      <c r="H16" s="826"/>
      <c r="I16" s="820" t="s">
        <v>1708</v>
      </c>
      <c r="J16" s="820" t="s">
        <v>1709</v>
      </c>
    </row>
    <row r="17" spans="1:17" s="4" customFormat="1" ht="15" customHeight="1" x14ac:dyDescent="0.25">
      <c r="A17" s="829"/>
      <c r="B17" s="829"/>
      <c r="C17" s="826"/>
      <c r="D17" s="826" t="s">
        <v>1710</v>
      </c>
      <c r="E17" s="826" t="s">
        <v>38</v>
      </c>
      <c r="F17" s="826" t="s">
        <v>42</v>
      </c>
      <c r="G17" s="826" t="s">
        <v>45</v>
      </c>
      <c r="H17" s="826" t="s">
        <v>58</v>
      </c>
      <c r="I17" s="820"/>
      <c r="J17" s="820"/>
    </row>
    <row r="18" spans="1:17" s="4" customFormat="1" ht="54.75" customHeight="1" x14ac:dyDescent="0.25">
      <c r="A18" s="829"/>
      <c r="B18" s="829"/>
      <c r="C18" s="826"/>
      <c r="D18" s="826"/>
      <c r="E18" s="826"/>
      <c r="F18" s="826"/>
      <c r="G18" s="826"/>
      <c r="H18" s="826"/>
      <c r="I18" s="820"/>
      <c r="J18" s="820"/>
    </row>
    <row r="19" spans="1:17" s="4" customFormat="1" ht="15" x14ac:dyDescent="0.25">
      <c r="A19" s="268">
        <v>1</v>
      </c>
      <c r="B19" s="268">
        <v>2</v>
      </c>
      <c r="C19" s="269">
        <v>3</v>
      </c>
      <c r="D19" s="269">
        <v>4</v>
      </c>
      <c r="E19" s="269">
        <v>5</v>
      </c>
      <c r="F19" s="269">
        <v>6</v>
      </c>
      <c r="G19" s="269">
        <v>7</v>
      </c>
      <c r="H19" s="269">
        <v>8</v>
      </c>
      <c r="I19" s="269">
        <v>9</v>
      </c>
      <c r="J19" s="269">
        <v>10</v>
      </c>
    </row>
    <row r="20" spans="1:17" s="2" customFormat="1" ht="15" customHeight="1" x14ac:dyDescent="0.25">
      <c r="A20" s="827" t="s">
        <v>1711</v>
      </c>
      <c r="B20" s="827"/>
      <c r="C20" s="827"/>
      <c r="D20" s="827"/>
      <c r="E20" s="827"/>
      <c r="F20" s="827"/>
      <c r="G20" s="827"/>
      <c r="H20" s="827"/>
      <c r="I20" s="827"/>
      <c r="J20" s="827"/>
      <c r="K20" s="4"/>
      <c r="L20" s="4"/>
      <c r="M20" s="3"/>
      <c r="N20" s="3"/>
      <c r="O20" s="39" t="s">
        <v>1711</v>
      </c>
      <c r="P20" s="3"/>
      <c r="Q20" s="3"/>
    </row>
    <row r="21" spans="1:17" s="2" customFormat="1" ht="33.75" x14ac:dyDescent="0.25">
      <c r="A21" s="268" t="s">
        <v>60</v>
      </c>
      <c r="B21" s="270" t="s">
        <v>1749</v>
      </c>
      <c r="C21" s="271" t="s">
        <v>782</v>
      </c>
      <c r="D21" s="273"/>
      <c r="E21" s="273"/>
      <c r="F21" s="273"/>
      <c r="G21" s="272">
        <v>117.53</v>
      </c>
      <c r="H21" s="272">
        <v>117.53</v>
      </c>
      <c r="I21" s="272">
        <v>69.959999999999994</v>
      </c>
      <c r="J21" s="272">
        <v>117.53</v>
      </c>
      <c r="K21" s="4"/>
      <c r="L21" s="4"/>
      <c r="M21" s="3"/>
      <c r="N21" s="3"/>
      <c r="O21" s="39"/>
      <c r="P21" s="3"/>
      <c r="Q21" s="3"/>
    </row>
    <row r="22" spans="1:17" s="2" customFormat="1" ht="33.75" x14ac:dyDescent="0.25">
      <c r="A22" s="268" t="s">
        <v>67</v>
      </c>
      <c r="B22" s="270" t="s">
        <v>1748</v>
      </c>
      <c r="C22" s="271" t="s">
        <v>774</v>
      </c>
      <c r="D22" s="273"/>
      <c r="E22" s="273"/>
      <c r="F22" s="273"/>
      <c r="G22" s="272">
        <v>117.53</v>
      </c>
      <c r="H22" s="272">
        <v>117.53</v>
      </c>
      <c r="I22" s="272">
        <v>69.959999999999994</v>
      </c>
      <c r="J22" s="272">
        <v>117.53</v>
      </c>
      <c r="K22" s="4"/>
      <c r="L22" s="4"/>
      <c r="M22" s="3"/>
      <c r="N22" s="3"/>
      <c r="O22" s="39"/>
      <c r="P22" s="3"/>
      <c r="Q22" s="3"/>
    </row>
    <row r="23" spans="1:17" s="2" customFormat="1" ht="33.75" x14ac:dyDescent="0.25">
      <c r="A23" s="268" t="s">
        <v>69</v>
      </c>
      <c r="B23" s="270" t="s">
        <v>1747</v>
      </c>
      <c r="C23" s="271" t="s">
        <v>765</v>
      </c>
      <c r="D23" s="273"/>
      <c r="E23" s="273"/>
      <c r="F23" s="273"/>
      <c r="G23" s="272">
        <v>139.34</v>
      </c>
      <c r="H23" s="272">
        <v>139.34</v>
      </c>
      <c r="I23" s="272">
        <v>82.94</v>
      </c>
      <c r="J23" s="272">
        <v>139.34</v>
      </c>
      <c r="K23" s="4"/>
      <c r="L23" s="4"/>
      <c r="M23" s="3"/>
      <c r="N23" s="3"/>
      <c r="O23" s="39"/>
      <c r="P23" s="3"/>
      <c r="Q23" s="3"/>
    </row>
    <row r="24" spans="1:17" s="2" customFormat="1" ht="33.75" x14ac:dyDescent="0.25">
      <c r="A24" s="268" t="s">
        <v>86</v>
      </c>
      <c r="B24" s="270" t="s">
        <v>1746</v>
      </c>
      <c r="C24" s="271" t="s">
        <v>736</v>
      </c>
      <c r="D24" s="273"/>
      <c r="E24" s="273"/>
      <c r="F24" s="273"/>
      <c r="G24" s="272">
        <v>110.34</v>
      </c>
      <c r="H24" s="272">
        <v>110.34</v>
      </c>
      <c r="I24" s="272">
        <v>65.680000000000007</v>
      </c>
      <c r="J24" s="272">
        <v>110.34</v>
      </c>
      <c r="K24" s="4"/>
      <c r="L24" s="4"/>
      <c r="M24" s="3"/>
      <c r="N24" s="3"/>
      <c r="O24" s="39"/>
      <c r="P24" s="3"/>
      <c r="Q24" s="3"/>
    </row>
    <row r="25" spans="1:17" s="2" customFormat="1" ht="15" customHeight="1" x14ac:dyDescent="0.25">
      <c r="A25" s="274"/>
      <c r="B25" s="828" t="s">
        <v>1714</v>
      </c>
      <c r="C25" s="828"/>
      <c r="D25" s="276"/>
      <c r="E25" s="276"/>
      <c r="F25" s="277"/>
      <c r="G25" s="279">
        <v>484.74</v>
      </c>
      <c r="H25" s="279">
        <v>484.74</v>
      </c>
      <c r="I25" s="279">
        <v>288.54000000000002</v>
      </c>
      <c r="J25" s="277"/>
      <c r="K25" s="4"/>
      <c r="L25" s="4"/>
      <c r="M25" s="3"/>
      <c r="N25" s="3"/>
      <c r="O25" s="39"/>
      <c r="P25" s="48" t="s">
        <v>1714</v>
      </c>
      <c r="Q25" s="3"/>
    </row>
    <row r="26" spans="1:17" s="2" customFormat="1" ht="15" customHeight="1" x14ac:dyDescent="0.25">
      <c r="A26" s="827" t="s">
        <v>1715</v>
      </c>
      <c r="B26" s="827"/>
      <c r="C26" s="827"/>
      <c r="D26" s="827"/>
      <c r="E26" s="827"/>
      <c r="F26" s="827"/>
      <c r="G26" s="827"/>
      <c r="H26" s="827"/>
      <c r="I26" s="827"/>
      <c r="J26" s="827"/>
      <c r="K26" s="4"/>
      <c r="L26" s="4"/>
      <c r="M26" s="3"/>
      <c r="N26" s="3"/>
      <c r="O26" s="39" t="s">
        <v>1715</v>
      </c>
      <c r="P26" s="48"/>
      <c r="Q26" s="3"/>
    </row>
    <row r="27" spans="1:17" s="2" customFormat="1" ht="15" customHeight="1" x14ac:dyDescent="0.25">
      <c r="A27" s="274"/>
      <c r="B27" s="825" t="s">
        <v>1716</v>
      </c>
      <c r="C27" s="825"/>
      <c r="D27" s="276"/>
      <c r="E27" s="276"/>
      <c r="F27" s="277"/>
      <c r="G27" s="279">
        <v>484.74</v>
      </c>
      <c r="H27" s="279">
        <v>484.74</v>
      </c>
      <c r="I27" s="279">
        <v>288.54000000000002</v>
      </c>
      <c r="J27" s="277"/>
      <c r="K27" s="4"/>
      <c r="L27" s="4"/>
      <c r="M27" s="3"/>
      <c r="N27" s="3"/>
      <c r="O27" s="39"/>
      <c r="P27" s="48"/>
      <c r="Q27" s="280" t="s">
        <v>1716</v>
      </c>
    </row>
    <row r="28" spans="1:17" s="2" customFormat="1" ht="15" customHeight="1" x14ac:dyDescent="0.25">
      <c r="A28" s="827" t="s">
        <v>1717</v>
      </c>
      <c r="B28" s="827"/>
      <c r="C28" s="827"/>
      <c r="D28" s="827"/>
      <c r="E28" s="827"/>
      <c r="F28" s="827"/>
      <c r="G28" s="827"/>
      <c r="H28" s="827"/>
      <c r="I28" s="827"/>
      <c r="J28" s="827"/>
      <c r="K28" s="4"/>
      <c r="L28" s="4"/>
      <c r="M28" s="3"/>
      <c r="N28" s="3"/>
      <c r="O28" s="39" t="s">
        <v>1717</v>
      </c>
      <c r="P28" s="48"/>
      <c r="Q28" s="280"/>
    </row>
    <row r="29" spans="1:17" s="2" customFormat="1" ht="15" customHeight="1" x14ac:dyDescent="0.25">
      <c r="A29" s="274"/>
      <c r="B29" s="825" t="s">
        <v>1718</v>
      </c>
      <c r="C29" s="825"/>
      <c r="D29" s="276"/>
      <c r="E29" s="276"/>
      <c r="F29" s="277"/>
      <c r="G29" s="279">
        <v>484.74</v>
      </c>
      <c r="H29" s="279">
        <v>484.74</v>
      </c>
      <c r="I29" s="279">
        <v>288.54000000000002</v>
      </c>
      <c r="J29" s="277"/>
      <c r="K29" s="4"/>
      <c r="L29" s="4"/>
      <c r="M29" s="3"/>
      <c r="N29" s="3"/>
      <c r="O29" s="39"/>
      <c r="P29" s="48"/>
      <c r="Q29" s="280" t="s">
        <v>1718</v>
      </c>
    </row>
    <row r="30" spans="1:17" s="2" customFormat="1" ht="36.75" customHeight="1" x14ac:dyDescent="0.25">
      <c r="A30" s="827" t="s">
        <v>1719</v>
      </c>
      <c r="B30" s="827"/>
      <c r="C30" s="827"/>
      <c r="D30" s="827"/>
      <c r="E30" s="827"/>
      <c r="F30" s="827"/>
      <c r="G30" s="827"/>
      <c r="H30" s="827"/>
      <c r="I30" s="827"/>
      <c r="J30" s="827"/>
      <c r="K30" s="4"/>
      <c r="L30" s="4"/>
      <c r="M30" s="3"/>
      <c r="N30" s="3"/>
      <c r="O30" s="39" t="s">
        <v>1719</v>
      </c>
      <c r="P30" s="48"/>
      <c r="Q30" s="280"/>
    </row>
    <row r="31" spans="1:17" s="2" customFormat="1" ht="90.75" customHeight="1" x14ac:dyDescent="0.25">
      <c r="A31" s="274"/>
      <c r="B31" s="825" t="s">
        <v>1720</v>
      </c>
      <c r="C31" s="825"/>
      <c r="D31" s="276"/>
      <c r="E31" s="276"/>
      <c r="F31" s="277"/>
      <c r="G31" s="279">
        <v>484.74</v>
      </c>
      <c r="H31" s="279">
        <v>484.74</v>
      </c>
      <c r="I31" s="279">
        <v>288.54000000000002</v>
      </c>
      <c r="J31" s="277"/>
      <c r="K31" s="4"/>
      <c r="L31" s="4"/>
      <c r="M31" s="3"/>
      <c r="N31" s="3"/>
      <c r="O31" s="39"/>
      <c r="P31" s="48"/>
      <c r="Q31" s="280" t="s">
        <v>1720</v>
      </c>
    </row>
    <row r="32" spans="1:17" s="2" customFormat="1" ht="15" customHeight="1" x14ac:dyDescent="0.25">
      <c r="A32" s="827" t="s">
        <v>1721</v>
      </c>
      <c r="B32" s="827"/>
      <c r="C32" s="827"/>
      <c r="D32" s="827"/>
      <c r="E32" s="827"/>
      <c r="F32" s="827"/>
      <c r="G32" s="827"/>
      <c r="H32" s="827"/>
      <c r="I32" s="827"/>
      <c r="J32" s="827"/>
      <c r="K32" s="4"/>
      <c r="L32" s="4"/>
      <c r="M32" s="3"/>
      <c r="N32" s="3"/>
      <c r="O32" s="39" t="s">
        <v>1721</v>
      </c>
      <c r="P32" s="48"/>
      <c r="Q32" s="280"/>
    </row>
    <row r="33" spans="1:17" s="2" customFormat="1" ht="15" customHeight="1" x14ac:dyDescent="0.25">
      <c r="A33" s="274"/>
      <c r="B33" s="825" t="s">
        <v>1722</v>
      </c>
      <c r="C33" s="825"/>
      <c r="D33" s="276"/>
      <c r="E33" s="276"/>
      <c r="F33" s="277"/>
      <c r="G33" s="279">
        <v>484.74</v>
      </c>
      <c r="H33" s="279">
        <v>484.74</v>
      </c>
      <c r="I33" s="279">
        <v>288.54000000000002</v>
      </c>
      <c r="J33" s="277"/>
      <c r="K33" s="4"/>
      <c r="L33" s="4"/>
      <c r="M33" s="3"/>
      <c r="N33" s="3"/>
      <c r="O33" s="39"/>
      <c r="P33" s="48"/>
      <c r="Q33" s="280" t="s">
        <v>1722</v>
      </c>
    </row>
    <row r="34" spans="1:17" s="4" customFormat="1" ht="15" x14ac:dyDescent="0.25">
      <c r="A34" s="1"/>
      <c r="B34" s="1"/>
      <c r="C34" s="2"/>
      <c r="D34" s="2"/>
      <c r="E34" s="2"/>
      <c r="F34" s="2"/>
      <c r="G34" s="2"/>
      <c r="H34" s="2"/>
    </row>
    <row r="35" spans="1:17" s="4" customFormat="1" ht="15" x14ac:dyDescent="0.25">
      <c r="A35" s="1"/>
      <c r="B35" s="1"/>
      <c r="C35" s="2"/>
      <c r="D35" s="2"/>
      <c r="E35" s="2"/>
      <c r="F35" s="2"/>
      <c r="G35" s="2"/>
      <c r="H35" s="2"/>
    </row>
    <row r="36" spans="1:17" s="4" customFormat="1" ht="15" x14ac:dyDescent="0.25">
      <c r="A36" s="9" t="s">
        <v>1723</v>
      </c>
      <c r="B36" s="6"/>
      <c r="C36" s="281"/>
      <c r="D36" s="281"/>
      <c r="E36" s="282"/>
      <c r="G36" s="282"/>
      <c r="H36" s="283" t="s">
        <v>1724</v>
      </c>
      <c r="I36" s="281"/>
      <c r="J36" s="281"/>
      <c r="K36" s="281"/>
      <c r="L36" s="281"/>
    </row>
    <row r="37" spans="1:17" s="4" customFormat="1" ht="15" x14ac:dyDescent="0.25">
      <c r="A37" s="6"/>
      <c r="B37" s="6"/>
      <c r="C37" s="830" t="s">
        <v>1725</v>
      </c>
      <c r="D37" s="830" t="s">
        <v>1725</v>
      </c>
      <c r="E37" s="830"/>
      <c r="F37" s="830"/>
      <c r="G37" s="830"/>
      <c r="H37" s="830"/>
      <c r="I37" s="281"/>
      <c r="J37" s="281"/>
      <c r="K37" s="281"/>
      <c r="L37" s="281"/>
    </row>
    <row r="38" spans="1:17" s="4" customFormat="1" ht="15" x14ac:dyDescent="0.25">
      <c r="A38" s="9" t="s">
        <v>1726</v>
      </c>
      <c r="B38" s="6"/>
      <c r="C38" s="9"/>
      <c r="D38" s="9"/>
      <c r="E38" s="9"/>
      <c r="G38" s="9"/>
      <c r="H38" s="284" t="s">
        <v>1724</v>
      </c>
      <c r="I38" s="281"/>
      <c r="J38" s="281"/>
      <c r="K38" s="281"/>
      <c r="L38" s="281"/>
    </row>
    <row r="39" spans="1:17" s="4" customFormat="1" ht="15" x14ac:dyDescent="0.25">
      <c r="A39" s="6"/>
      <c r="B39" s="6"/>
      <c r="C39" s="830" t="s">
        <v>1725</v>
      </c>
      <c r="D39" s="830" t="s">
        <v>1725</v>
      </c>
      <c r="E39" s="830"/>
      <c r="F39" s="830"/>
      <c r="G39" s="830"/>
      <c r="H39" s="830"/>
      <c r="I39" s="281"/>
      <c r="J39" s="281"/>
      <c r="K39" s="281"/>
      <c r="L39" s="281"/>
    </row>
    <row r="40" spans="1:17" s="4" customFormat="1" ht="15" x14ac:dyDescent="0.25">
      <c r="A40" s="9" t="s">
        <v>365</v>
      </c>
      <c r="C40" s="285"/>
      <c r="D40" s="285"/>
      <c r="E40" s="285"/>
      <c r="G40" s="285"/>
      <c r="H40" s="283" t="s">
        <v>689</v>
      </c>
      <c r="I40" s="10"/>
      <c r="J40" s="10"/>
      <c r="K40" s="281"/>
      <c r="L40" s="281"/>
    </row>
    <row r="41" spans="1:17" s="4" customFormat="1" ht="15" x14ac:dyDescent="0.25">
      <c r="A41" s="7"/>
      <c r="C41" s="830" t="s">
        <v>367</v>
      </c>
      <c r="D41" s="830"/>
      <c r="E41" s="830"/>
      <c r="F41" s="830"/>
      <c r="G41" s="830"/>
      <c r="H41" s="830"/>
      <c r="I41" s="286"/>
      <c r="J41" s="286"/>
      <c r="K41" s="281"/>
      <c r="L41" s="281"/>
    </row>
    <row r="42" spans="1:17" s="4" customFormat="1" ht="15" x14ac:dyDescent="0.25">
      <c r="A42" s="9" t="s">
        <v>368</v>
      </c>
      <c r="C42" s="285"/>
      <c r="D42" s="285"/>
      <c r="E42" s="285"/>
      <c r="G42" s="285"/>
      <c r="H42" s="283" t="s">
        <v>725</v>
      </c>
      <c r="I42" s="10"/>
      <c r="J42" s="10"/>
      <c r="K42" s="281"/>
      <c r="L42" s="281"/>
    </row>
    <row r="43" spans="1:17" s="4" customFormat="1" ht="15" x14ac:dyDescent="0.25">
      <c r="A43" s="6"/>
      <c r="C43" s="830" t="s">
        <v>367</v>
      </c>
      <c r="D43" s="830"/>
      <c r="E43" s="830"/>
      <c r="F43" s="830"/>
      <c r="G43" s="830"/>
      <c r="H43" s="830"/>
      <c r="I43" s="286"/>
      <c r="J43" s="286"/>
      <c r="K43" s="281"/>
      <c r="L43" s="281"/>
    </row>
  </sheetData>
  <mergeCells count="30">
    <mergeCell ref="A20:J20"/>
    <mergeCell ref="B25:C25"/>
    <mergeCell ref="A26:J26"/>
    <mergeCell ref="B27:C27"/>
    <mergeCell ref="A28:J28"/>
    <mergeCell ref="C37:H37"/>
    <mergeCell ref="C39:H39"/>
    <mergeCell ref="C41:H41"/>
    <mergeCell ref="C43:H43"/>
    <mergeCell ref="B29:C29"/>
    <mergeCell ref="A30:J30"/>
    <mergeCell ref="B31:C31"/>
    <mergeCell ref="A32:J32"/>
    <mergeCell ref="B33:C33"/>
    <mergeCell ref="J16:J18"/>
    <mergeCell ref="D17:D18"/>
    <mergeCell ref="E17:E18"/>
    <mergeCell ref="F17:F18"/>
    <mergeCell ref="G17:G18"/>
    <mergeCell ref="H17:H18"/>
    <mergeCell ref="D16:H16"/>
    <mergeCell ref="I16:I18"/>
    <mergeCell ref="A16:A18"/>
    <mergeCell ref="B16:B18"/>
    <mergeCell ref="C16:C18"/>
    <mergeCell ref="B3:I3"/>
    <mergeCell ref="B4:I4"/>
    <mergeCell ref="B5:I5"/>
    <mergeCell ref="C8:I8"/>
    <mergeCell ref="B9:I9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1FD3-A637-45A8-BD61-31B5BB2996A7}">
  <sheetPr>
    <pageSetUpPr fitToPage="1"/>
  </sheetPr>
  <dimension ref="A1:Q43"/>
  <sheetViews>
    <sheetView zoomScale="115" zoomScaleNormal="115" workbookViewId="0">
      <selection activeCell="B15" sqref="B15"/>
    </sheetView>
  </sheetViews>
  <sheetFormatPr defaultColWidth="8.85546875" defaultRowHeight="14.25" customHeight="1" x14ac:dyDescent="0.2"/>
  <cols>
    <col min="1" max="1" width="6" style="281" customWidth="1"/>
    <col min="2" max="2" width="19.140625" style="281" customWidth="1"/>
    <col min="3" max="3" width="50" style="287" customWidth="1"/>
    <col min="4" max="4" width="14" style="287" customWidth="1"/>
    <col min="5" max="8" width="13.7109375" style="287" customWidth="1"/>
    <col min="9" max="10" width="14" style="287" customWidth="1"/>
    <col min="11" max="12" width="8.85546875" style="287"/>
    <col min="13" max="13" width="152" style="288" hidden="1" customWidth="1"/>
    <col min="14" max="14" width="132.85546875" style="288" hidden="1" customWidth="1"/>
    <col min="15" max="15" width="172" style="288" hidden="1" customWidth="1"/>
    <col min="16" max="17" width="69.140625" style="288" hidden="1" customWidth="1"/>
    <col min="18" max="16384" width="8.85546875" style="287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1700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customHeight="1" x14ac:dyDescent="0.25">
      <c r="A3" s="17"/>
      <c r="B3" s="821" t="s">
        <v>691</v>
      </c>
      <c r="C3" s="821"/>
      <c r="D3" s="821"/>
      <c r="E3" s="821"/>
      <c r="F3" s="821"/>
      <c r="G3" s="821"/>
      <c r="H3" s="821"/>
      <c r="I3" s="821"/>
      <c r="M3" s="12" t="s">
        <v>691</v>
      </c>
    </row>
    <row r="4" spans="1:14" s="4" customFormat="1" ht="18" x14ac:dyDescent="0.25">
      <c r="A4" s="17"/>
      <c r="B4" s="822" t="s">
        <v>16</v>
      </c>
      <c r="C4" s="822"/>
      <c r="D4" s="822"/>
      <c r="E4" s="822"/>
      <c r="F4" s="822"/>
      <c r="G4" s="822"/>
      <c r="H4" s="822"/>
      <c r="I4" s="822"/>
    </row>
    <row r="5" spans="1:14" s="4" customFormat="1" ht="15" x14ac:dyDescent="0.25">
      <c r="A5" s="11"/>
      <c r="B5" s="823" t="s">
        <v>1751</v>
      </c>
      <c r="C5" s="823"/>
      <c r="D5" s="823"/>
      <c r="E5" s="823"/>
      <c r="F5" s="823"/>
      <c r="G5" s="823"/>
      <c r="H5" s="823"/>
      <c r="I5" s="823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customHeight="1" x14ac:dyDescent="0.25">
      <c r="A8" s="17"/>
      <c r="B8" s="7" t="s">
        <v>1702</v>
      </c>
      <c r="C8" s="824" t="s">
        <v>691</v>
      </c>
      <c r="D8" s="824"/>
      <c r="E8" s="824"/>
      <c r="F8" s="824"/>
      <c r="G8" s="824"/>
      <c r="H8" s="824"/>
      <c r="I8" s="824"/>
      <c r="N8" s="12" t="s">
        <v>691</v>
      </c>
    </row>
    <row r="9" spans="1:14" s="4" customFormat="1" ht="18" x14ac:dyDescent="0.25">
      <c r="A9" s="17"/>
      <c r="B9" s="822" t="s">
        <v>18</v>
      </c>
      <c r="C9" s="822"/>
      <c r="D9" s="822"/>
      <c r="E9" s="822"/>
      <c r="F9" s="822"/>
      <c r="G9" s="822"/>
      <c r="H9" s="822"/>
      <c r="I9" s="822"/>
    </row>
    <row r="10" spans="1:14" s="4" customFormat="1" ht="15" x14ac:dyDescent="0.25">
      <c r="A10" s="261"/>
      <c r="B10" s="16"/>
      <c r="C10" s="262"/>
      <c r="D10" s="262"/>
      <c r="E10" s="262"/>
      <c r="F10" s="262"/>
      <c r="G10" s="262"/>
      <c r="H10" s="263"/>
    </row>
    <row r="11" spans="1:14" s="4" customFormat="1" ht="15" x14ac:dyDescent="0.25">
      <c r="A11" s="261"/>
      <c r="B11" s="264" t="s">
        <v>1758</v>
      </c>
      <c r="C11" s="262"/>
      <c r="D11" s="262"/>
      <c r="E11" s="262"/>
      <c r="F11" s="265"/>
      <c r="G11" s="262"/>
      <c r="H11" s="263"/>
    </row>
    <row r="12" spans="1:14" s="4" customFormat="1" ht="15" x14ac:dyDescent="0.25">
      <c r="A12" s="261"/>
      <c r="B12" s="266" t="s">
        <v>1752</v>
      </c>
      <c r="C12" s="262"/>
      <c r="D12" s="262"/>
      <c r="E12" s="262"/>
      <c r="F12" s="5"/>
      <c r="G12" s="262"/>
      <c r="H12" s="263"/>
    </row>
    <row r="13" spans="1:14" s="4" customFormat="1" ht="15" x14ac:dyDescent="0.25">
      <c r="A13" s="261"/>
      <c r="B13" s="266" t="s">
        <v>1705</v>
      </c>
      <c r="G13" s="262"/>
      <c r="H13" s="263"/>
    </row>
    <row r="14" spans="1:14" s="4" customFormat="1" ht="15" x14ac:dyDescent="0.25">
      <c r="A14" s="22"/>
      <c r="B14" s="267" t="s">
        <v>1754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829" t="s">
        <v>47</v>
      </c>
      <c r="B16" s="829" t="s">
        <v>48</v>
      </c>
      <c r="C16" s="826" t="s">
        <v>1706</v>
      </c>
      <c r="D16" s="826" t="s">
        <v>1707</v>
      </c>
      <c r="E16" s="826"/>
      <c r="F16" s="826"/>
      <c r="G16" s="826"/>
      <c r="H16" s="826"/>
      <c r="I16" s="820" t="s">
        <v>1708</v>
      </c>
      <c r="J16" s="820" t="s">
        <v>1709</v>
      </c>
    </row>
    <row r="17" spans="1:17" s="4" customFormat="1" ht="15" customHeight="1" x14ac:dyDescent="0.25">
      <c r="A17" s="829"/>
      <c r="B17" s="829"/>
      <c r="C17" s="826"/>
      <c r="D17" s="826" t="s">
        <v>1710</v>
      </c>
      <c r="E17" s="826" t="s">
        <v>38</v>
      </c>
      <c r="F17" s="826" t="s">
        <v>42</v>
      </c>
      <c r="G17" s="826" t="s">
        <v>45</v>
      </c>
      <c r="H17" s="826" t="s">
        <v>58</v>
      </c>
      <c r="I17" s="820"/>
      <c r="J17" s="820"/>
    </row>
    <row r="18" spans="1:17" s="4" customFormat="1" ht="54.75" customHeight="1" x14ac:dyDescent="0.25">
      <c r="A18" s="829"/>
      <c r="B18" s="829"/>
      <c r="C18" s="826"/>
      <c r="D18" s="826"/>
      <c r="E18" s="826"/>
      <c r="F18" s="826"/>
      <c r="G18" s="826"/>
      <c r="H18" s="826"/>
      <c r="I18" s="820"/>
      <c r="J18" s="820"/>
    </row>
    <row r="19" spans="1:17" s="4" customFormat="1" ht="15" x14ac:dyDescent="0.25">
      <c r="A19" s="268">
        <v>1</v>
      </c>
      <c r="B19" s="268">
        <v>2</v>
      </c>
      <c r="C19" s="269">
        <v>3</v>
      </c>
      <c r="D19" s="269">
        <v>4</v>
      </c>
      <c r="E19" s="269">
        <v>5</v>
      </c>
      <c r="F19" s="269">
        <v>6</v>
      </c>
      <c r="G19" s="269">
        <v>7</v>
      </c>
      <c r="H19" s="269">
        <v>8</v>
      </c>
      <c r="I19" s="269">
        <v>9</v>
      </c>
      <c r="J19" s="269">
        <v>10</v>
      </c>
    </row>
    <row r="20" spans="1:17" s="2" customFormat="1" ht="15" customHeight="1" x14ac:dyDescent="0.25">
      <c r="A20" s="827" t="s">
        <v>1711</v>
      </c>
      <c r="B20" s="827"/>
      <c r="C20" s="827"/>
      <c r="D20" s="827"/>
      <c r="E20" s="827"/>
      <c r="F20" s="827"/>
      <c r="G20" s="827"/>
      <c r="H20" s="827"/>
      <c r="I20" s="827"/>
      <c r="J20" s="827"/>
      <c r="K20" s="4"/>
      <c r="L20" s="4"/>
      <c r="M20" s="3"/>
      <c r="N20" s="3"/>
      <c r="O20" s="39" t="s">
        <v>1711</v>
      </c>
      <c r="P20" s="3"/>
      <c r="Q20" s="3"/>
    </row>
    <row r="21" spans="1:17" s="2" customFormat="1" ht="33.75" x14ac:dyDescent="0.25">
      <c r="A21" s="268" t="s">
        <v>60</v>
      </c>
      <c r="B21" s="270" t="s">
        <v>1749</v>
      </c>
      <c r="C21" s="271" t="s">
        <v>782</v>
      </c>
      <c r="D21" s="273"/>
      <c r="E21" s="273"/>
      <c r="F21" s="273"/>
      <c r="G21" s="291">
        <v>4162.8500000000004</v>
      </c>
      <c r="H21" s="291">
        <v>4162.8500000000004</v>
      </c>
      <c r="I21" s="291">
        <v>2477.89</v>
      </c>
      <c r="J21" s="291">
        <v>4162.8500000000004</v>
      </c>
      <c r="K21" s="4"/>
      <c r="L21" s="4"/>
      <c r="M21" s="3"/>
      <c r="N21" s="3"/>
      <c r="O21" s="39"/>
      <c r="P21" s="3"/>
      <c r="Q21" s="3"/>
    </row>
    <row r="22" spans="1:17" s="2" customFormat="1" ht="33.75" x14ac:dyDescent="0.25">
      <c r="A22" s="268" t="s">
        <v>67</v>
      </c>
      <c r="B22" s="270" t="s">
        <v>1748</v>
      </c>
      <c r="C22" s="271" t="s">
        <v>774</v>
      </c>
      <c r="D22" s="273"/>
      <c r="E22" s="273"/>
      <c r="F22" s="273"/>
      <c r="G22" s="291">
        <v>4162.8500000000004</v>
      </c>
      <c r="H22" s="291">
        <v>4162.8500000000004</v>
      </c>
      <c r="I22" s="291">
        <v>2477.89</v>
      </c>
      <c r="J22" s="291">
        <v>4162.8500000000004</v>
      </c>
      <c r="K22" s="4"/>
      <c r="L22" s="4"/>
      <c r="M22" s="3"/>
      <c r="N22" s="3"/>
      <c r="O22" s="39"/>
      <c r="P22" s="3"/>
      <c r="Q22" s="3"/>
    </row>
    <row r="23" spans="1:17" s="2" customFormat="1" ht="33.75" x14ac:dyDescent="0.25">
      <c r="A23" s="268" t="s">
        <v>69</v>
      </c>
      <c r="B23" s="270" t="s">
        <v>1747</v>
      </c>
      <c r="C23" s="271" t="s">
        <v>765</v>
      </c>
      <c r="D23" s="273"/>
      <c r="E23" s="273"/>
      <c r="F23" s="273"/>
      <c r="G23" s="291">
        <v>4935.53</v>
      </c>
      <c r="H23" s="291">
        <v>4935.53</v>
      </c>
      <c r="I23" s="291">
        <v>2937.81</v>
      </c>
      <c r="J23" s="291">
        <v>4935.53</v>
      </c>
      <c r="K23" s="4"/>
      <c r="L23" s="4"/>
      <c r="M23" s="3"/>
      <c r="N23" s="3"/>
      <c r="O23" s="39"/>
      <c r="P23" s="3"/>
      <c r="Q23" s="3"/>
    </row>
    <row r="24" spans="1:17" s="2" customFormat="1" ht="33.75" x14ac:dyDescent="0.25">
      <c r="A24" s="268" t="s">
        <v>86</v>
      </c>
      <c r="B24" s="270" t="s">
        <v>1746</v>
      </c>
      <c r="C24" s="271" t="s">
        <v>736</v>
      </c>
      <c r="D24" s="273"/>
      <c r="E24" s="273"/>
      <c r="F24" s="273"/>
      <c r="G24" s="291">
        <v>3908.36</v>
      </c>
      <c r="H24" s="291">
        <v>3908.36</v>
      </c>
      <c r="I24" s="293">
        <v>2326.4</v>
      </c>
      <c r="J24" s="291">
        <v>3908.36</v>
      </c>
      <c r="K24" s="4"/>
      <c r="L24" s="4"/>
      <c r="M24" s="3"/>
      <c r="N24" s="3"/>
      <c r="O24" s="39"/>
      <c r="P24" s="3"/>
      <c r="Q24" s="3"/>
    </row>
    <row r="25" spans="1:17" s="2" customFormat="1" ht="15" customHeight="1" x14ac:dyDescent="0.25">
      <c r="A25" s="274"/>
      <c r="B25" s="828" t="s">
        <v>1714</v>
      </c>
      <c r="C25" s="828"/>
      <c r="D25" s="276"/>
      <c r="E25" s="276"/>
      <c r="F25" s="277"/>
      <c r="G25" s="290">
        <v>17169.59</v>
      </c>
      <c r="H25" s="290">
        <v>17169.59</v>
      </c>
      <c r="I25" s="290">
        <v>10219.99</v>
      </c>
      <c r="J25" s="277"/>
      <c r="K25" s="4"/>
      <c r="L25" s="4"/>
      <c r="M25" s="3"/>
      <c r="N25" s="3"/>
      <c r="O25" s="39"/>
      <c r="P25" s="48" t="s">
        <v>1714</v>
      </c>
      <c r="Q25" s="3"/>
    </row>
    <row r="26" spans="1:17" s="2" customFormat="1" ht="15" customHeight="1" x14ac:dyDescent="0.25">
      <c r="A26" s="827" t="s">
        <v>1715</v>
      </c>
      <c r="B26" s="827"/>
      <c r="C26" s="827"/>
      <c r="D26" s="827"/>
      <c r="E26" s="827"/>
      <c r="F26" s="827"/>
      <c r="G26" s="827"/>
      <c r="H26" s="827"/>
      <c r="I26" s="827"/>
      <c r="J26" s="827"/>
      <c r="K26" s="4"/>
      <c r="L26" s="4"/>
      <c r="M26" s="3"/>
      <c r="N26" s="3"/>
      <c r="O26" s="39" t="s">
        <v>1715</v>
      </c>
      <c r="P26" s="48"/>
      <c r="Q26" s="3"/>
    </row>
    <row r="27" spans="1:17" s="2" customFormat="1" ht="15" customHeight="1" x14ac:dyDescent="0.25">
      <c r="A27" s="274"/>
      <c r="B27" s="825" t="s">
        <v>1716</v>
      </c>
      <c r="C27" s="825"/>
      <c r="D27" s="276"/>
      <c r="E27" s="276"/>
      <c r="F27" s="277"/>
      <c r="G27" s="290">
        <v>17169.59</v>
      </c>
      <c r="H27" s="290">
        <v>17169.59</v>
      </c>
      <c r="I27" s="290">
        <v>10219.99</v>
      </c>
      <c r="J27" s="277"/>
      <c r="K27" s="4"/>
      <c r="L27" s="4"/>
      <c r="M27" s="3"/>
      <c r="N27" s="3"/>
      <c r="O27" s="39"/>
      <c r="P27" s="48"/>
      <c r="Q27" s="280" t="s">
        <v>1716</v>
      </c>
    </row>
    <row r="28" spans="1:17" s="2" customFormat="1" ht="15" customHeight="1" x14ac:dyDescent="0.25">
      <c r="A28" s="827" t="s">
        <v>1717</v>
      </c>
      <c r="B28" s="827"/>
      <c r="C28" s="827"/>
      <c r="D28" s="827"/>
      <c r="E28" s="827"/>
      <c r="F28" s="827"/>
      <c r="G28" s="827"/>
      <c r="H28" s="827"/>
      <c r="I28" s="827"/>
      <c r="J28" s="827"/>
      <c r="K28" s="4"/>
      <c r="L28" s="4"/>
      <c r="M28" s="3"/>
      <c r="N28" s="3"/>
      <c r="O28" s="39" t="s">
        <v>1717</v>
      </c>
      <c r="P28" s="48"/>
      <c r="Q28" s="280"/>
    </row>
    <row r="29" spans="1:17" s="2" customFormat="1" ht="15" customHeight="1" x14ac:dyDescent="0.25">
      <c r="A29" s="274"/>
      <c r="B29" s="825" t="s">
        <v>1718</v>
      </c>
      <c r="C29" s="825"/>
      <c r="D29" s="276"/>
      <c r="E29" s="276"/>
      <c r="F29" s="277"/>
      <c r="G29" s="290">
        <v>17169.59</v>
      </c>
      <c r="H29" s="290">
        <v>17169.59</v>
      </c>
      <c r="I29" s="290">
        <v>10219.99</v>
      </c>
      <c r="J29" s="277"/>
      <c r="K29" s="4"/>
      <c r="L29" s="4"/>
      <c r="M29" s="3"/>
      <c r="N29" s="3"/>
      <c r="O29" s="39"/>
      <c r="P29" s="48"/>
      <c r="Q29" s="280" t="s">
        <v>1718</v>
      </c>
    </row>
    <row r="30" spans="1:17" s="2" customFormat="1" ht="36.75" customHeight="1" x14ac:dyDescent="0.25">
      <c r="A30" s="827" t="s">
        <v>1719</v>
      </c>
      <c r="B30" s="827"/>
      <c r="C30" s="827"/>
      <c r="D30" s="827"/>
      <c r="E30" s="827"/>
      <c r="F30" s="827"/>
      <c r="G30" s="827"/>
      <c r="H30" s="827"/>
      <c r="I30" s="827"/>
      <c r="J30" s="827"/>
      <c r="K30" s="4"/>
      <c r="L30" s="4"/>
      <c r="M30" s="3"/>
      <c r="N30" s="3"/>
      <c r="O30" s="39" t="s">
        <v>1719</v>
      </c>
      <c r="P30" s="48"/>
      <c r="Q30" s="280"/>
    </row>
    <row r="31" spans="1:17" s="2" customFormat="1" ht="90.75" customHeight="1" x14ac:dyDescent="0.25">
      <c r="A31" s="274"/>
      <c r="B31" s="825" t="s">
        <v>1720</v>
      </c>
      <c r="C31" s="825"/>
      <c r="D31" s="276"/>
      <c r="E31" s="276"/>
      <c r="F31" s="277"/>
      <c r="G31" s="290">
        <v>17169.59</v>
      </c>
      <c r="H31" s="290">
        <v>17169.59</v>
      </c>
      <c r="I31" s="290">
        <v>10219.99</v>
      </c>
      <c r="J31" s="277"/>
      <c r="K31" s="4"/>
      <c r="L31" s="4"/>
      <c r="M31" s="3"/>
      <c r="N31" s="3"/>
      <c r="O31" s="39"/>
      <c r="P31" s="48"/>
      <c r="Q31" s="280" t="s">
        <v>1720</v>
      </c>
    </row>
    <row r="32" spans="1:17" s="2" customFormat="1" ht="15" customHeight="1" x14ac:dyDescent="0.25">
      <c r="A32" s="827" t="s">
        <v>1721</v>
      </c>
      <c r="B32" s="827"/>
      <c r="C32" s="827"/>
      <c r="D32" s="827"/>
      <c r="E32" s="827"/>
      <c r="F32" s="827"/>
      <c r="G32" s="827"/>
      <c r="H32" s="827"/>
      <c r="I32" s="827"/>
      <c r="J32" s="827"/>
      <c r="K32" s="4"/>
      <c r="L32" s="4"/>
      <c r="M32" s="3"/>
      <c r="N32" s="3"/>
      <c r="O32" s="39" t="s">
        <v>1721</v>
      </c>
      <c r="P32" s="48"/>
      <c r="Q32" s="280"/>
    </row>
    <row r="33" spans="1:17" s="2" customFormat="1" ht="15" customHeight="1" x14ac:dyDescent="0.25">
      <c r="A33" s="274"/>
      <c r="B33" s="825" t="s">
        <v>1722</v>
      </c>
      <c r="C33" s="825"/>
      <c r="D33" s="276"/>
      <c r="E33" s="276"/>
      <c r="F33" s="277"/>
      <c r="G33" s="290">
        <v>17169.59</v>
      </c>
      <c r="H33" s="290">
        <v>17169.59</v>
      </c>
      <c r="I33" s="290">
        <v>10219.99</v>
      </c>
      <c r="J33" s="277"/>
      <c r="K33" s="4"/>
      <c r="L33" s="4"/>
      <c r="M33" s="3"/>
      <c r="N33" s="3"/>
      <c r="O33" s="39"/>
      <c r="P33" s="48"/>
      <c r="Q33" s="280" t="s">
        <v>1722</v>
      </c>
    </row>
    <row r="34" spans="1:17" s="4" customFormat="1" ht="15" x14ac:dyDescent="0.25">
      <c r="A34" s="1"/>
      <c r="B34" s="1"/>
      <c r="C34" s="2"/>
      <c r="D34" s="2"/>
      <c r="E34" s="2"/>
      <c r="F34" s="2"/>
      <c r="G34" s="2"/>
      <c r="H34" s="2"/>
    </row>
    <row r="35" spans="1:17" s="4" customFormat="1" ht="15" x14ac:dyDescent="0.25">
      <c r="A35" s="1"/>
      <c r="B35" s="1"/>
      <c r="C35" s="2"/>
      <c r="D35" s="2"/>
      <c r="E35" s="2"/>
      <c r="F35" s="2"/>
      <c r="G35" s="2"/>
      <c r="H35" s="2"/>
    </row>
    <row r="36" spans="1:17" s="4" customFormat="1" ht="15" x14ac:dyDescent="0.25">
      <c r="A36" s="9" t="s">
        <v>1723</v>
      </c>
      <c r="B36" s="6"/>
      <c r="C36" s="281"/>
      <c r="D36" s="281"/>
      <c r="E36" s="282"/>
      <c r="G36" s="282"/>
      <c r="H36" s="283" t="s">
        <v>1724</v>
      </c>
      <c r="I36" s="281"/>
      <c r="J36" s="281"/>
      <c r="K36" s="281"/>
      <c r="L36" s="281"/>
    </row>
    <row r="37" spans="1:17" s="4" customFormat="1" ht="15" x14ac:dyDescent="0.25">
      <c r="A37" s="6"/>
      <c r="B37" s="6"/>
      <c r="C37" s="830" t="s">
        <v>1725</v>
      </c>
      <c r="D37" s="830" t="s">
        <v>1725</v>
      </c>
      <c r="E37" s="830"/>
      <c r="F37" s="830"/>
      <c r="G37" s="830"/>
      <c r="H37" s="830"/>
      <c r="I37" s="281"/>
      <c r="J37" s="281"/>
      <c r="K37" s="281"/>
      <c r="L37" s="281"/>
    </row>
    <row r="38" spans="1:17" s="4" customFormat="1" ht="15" x14ac:dyDescent="0.25">
      <c r="A38" s="9" t="s">
        <v>1726</v>
      </c>
      <c r="B38" s="6"/>
      <c r="C38" s="9"/>
      <c r="D38" s="9"/>
      <c r="E38" s="9"/>
      <c r="G38" s="9"/>
      <c r="H38" s="284" t="s">
        <v>1724</v>
      </c>
      <c r="I38" s="281"/>
      <c r="J38" s="281"/>
      <c r="K38" s="281"/>
      <c r="L38" s="281"/>
    </row>
    <row r="39" spans="1:17" s="4" customFormat="1" ht="15" x14ac:dyDescent="0.25">
      <c r="A39" s="6"/>
      <c r="B39" s="6"/>
      <c r="C39" s="830" t="s">
        <v>1725</v>
      </c>
      <c r="D39" s="830" t="s">
        <v>1725</v>
      </c>
      <c r="E39" s="830"/>
      <c r="F39" s="830"/>
      <c r="G39" s="830"/>
      <c r="H39" s="830"/>
      <c r="I39" s="281"/>
      <c r="J39" s="281"/>
      <c r="K39" s="281"/>
      <c r="L39" s="281"/>
    </row>
    <row r="40" spans="1:17" s="4" customFormat="1" ht="15" x14ac:dyDescent="0.25">
      <c r="A40" s="9" t="s">
        <v>365</v>
      </c>
      <c r="C40" s="285"/>
      <c r="D40" s="285"/>
      <c r="E40" s="285"/>
      <c r="G40" s="285"/>
      <c r="H40" s="283" t="s">
        <v>689</v>
      </c>
      <c r="I40" s="10"/>
      <c r="J40" s="10"/>
      <c r="K40" s="281"/>
      <c r="L40" s="281"/>
    </row>
    <row r="41" spans="1:17" s="4" customFormat="1" ht="15" x14ac:dyDescent="0.25">
      <c r="A41" s="7"/>
      <c r="C41" s="830" t="s">
        <v>367</v>
      </c>
      <c r="D41" s="830"/>
      <c r="E41" s="830"/>
      <c r="F41" s="830"/>
      <c r="G41" s="830"/>
      <c r="H41" s="830"/>
      <c r="I41" s="286"/>
      <c r="J41" s="286"/>
      <c r="K41" s="281"/>
      <c r="L41" s="281"/>
    </row>
    <row r="42" spans="1:17" s="4" customFormat="1" ht="15" x14ac:dyDescent="0.25">
      <c r="A42" s="9" t="s">
        <v>368</v>
      </c>
      <c r="C42" s="285"/>
      <c r="D42" s="285"/>
      <c r="E42" s="285"/>
      <c r="G42" s="285"/>
      <c r="H42" s="283" t="s">
        <v>725</v>
      </c>
      <c r="I42" s="10"/>
      <c r="J42" s="10"/>
      <c r="K42" s="281"/>
      <c r="L42" s="281"/>
    </row>
    <row r="43" spans="1:17" s="4" customFormat="1" ht="15" x14ac:dyDescent="0.25">
      <c r="A43" s="6"/>
      <c r="C43" s="830" t="s">
        <v>367</v>
      </c>
      <c r="D43" s="830"/>
      <c r="E43" s="830"/>
      <c r="F43" s="830"/>
      <c r="G43" s="830"/>
      <c r="H43" s="830"/>
      <c r="I43" s="286"/>
      <c r="J43" s="286"/>
      <c r="K43" s="281"/>
      <c r="L43" s="281"/>
    </row>
  </sheetData>
  <mergeCells count="30">
    <mergeCell ref="A20:J20"/>
    <mergeCell ref="B25:C25"/>
    <mergeCell ref="A26:J26"/>
    <mergeCell ref="B27:C27"/>
    <mergeCell ref="A28:J28"/>
    <mergeCell ref="C37:H37"/>
    <mergeCell ref="C39:H39"/>
    <mergeCell ref="C41:H41"/>
    <mergeCell ref="C43:H43"/>
    <mergeCell ref="B29:C29"/>
    <mergeCell ref="A30:J30"/>
    <mergeCell ref="B31:C31"/>
    <mergeCell ref="A32:J32"/>
    <mergeCell ref="B33:C33"/>
    <mergeCell ref="J16:J18"/>
    <mergeCell ref="D17:D18"/>
    <mergeCell ref="E17:E18"/>
    <mergeCell ref="F17:F18"/>
    <mergeCell ref="G17:G18"/>
    <mergeCell ref="H17:H18"/>
    <mergeCell ref="D16:H16"/>
    <mergeCell ref="I16:I18"/>
    <mergeCell ref="A16:A18"/>
    <mergeCell ref="B16:B18"/>
    <mergeCell ref="C16:C18"/>
    <mergeCell ref="B3:I3"/>
    <mergeCell ref="B4:I4"/>
    <mergeCell ref="B5:I5"/>
    <mergeCell ref="C8:I8"/>
    <mergeCell ref="B9:I9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T101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 t="s">
        <v>731</v>
      </c>
      <c r="H8" s="832"/>
      <c r="I8" s="832"/>
      <c r="J8" s="832"/>
      <c r="K8" s="832"/>
      <c r="L8" s="832"/>
      <c r="M8" s="832"/>
      <c r="N8" s="832"/>
      <c r="P8" s="13" t="s">
        <v>9</v>
      </c>
      <c r="Q8" s="13" t="s">
        <v>731</v>
      </c>
      <c r="R8" s="14"/>
      <c r="S8" s="14"/>
      <c r="T8" s="14"/>
      <c r="U8" s="14"/>
      <c r="X8" s="12" t="s">
        <v>731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 t="s">
        <v>732</v>
      </c>
      <c r="H11" s="832"/>
      <c r="I11" s="832"/>
      <c r="J11" s="832"/>
      <c r="K11" s="832"/>
      <c r="L11" s="832"/>
      <c r="M11" s="832"/>
      <c r="N11" s="832"/>
      <c r="AA11" s="12" t="s">
        <v>732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840" t="s">
        <v>733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733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840" t="s">
        <v>780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780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781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782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782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783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5203.5600000000004</v>
      </c>
      <c r="D28" s="26" t="s">
        <v>776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0</v>
      </c>
      <c r="D30" s="26" t="s">
        <v>43</v>
      </c>
      <c r="E30" s="27" t="s">
        <v>32</v>
      </c>
      <c r="G30" s="8" t="s">
        <v>36</v>
      </c>
      <c r="I30" s="8"/>
      <c r="J30" s="8"/>
      <c r="K30" s="8"/>
      <c r="L30" s="25">
        <v>2477.89</v>
      </c>
      <c r="M30" s="33" t="s">
        <v>777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43</v>
      </c>
      <c r="E31" s="27" t="s">
        <v>32</v>
      </c>
      <c r="G31" s="8" t="s">
        <v>40</v>
      </c>
      <c r="I31" s="8"/>
      <c r="J31" s="8"/>
      <c r="K31" s="8"/>
      <c r="L31" s="850">
        <v>4296.38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/>
      <c r="M32" s="850"/>
      <c r="N32" s="27" t="s">
        <v>41</v>
      </c>
    </row>
    <row r="33" spans="1:38" s="4" customFormat="1" ht="12" customHeight="1" x14ac:dyDescent="0.25">
      <c r="A33" s="6"/>
      <c r="B33" s="32" t="s">
        <v>45</v>
      </c>
      <c r="C33" s="25">
        <v>5203.5600000000004</v>
      </c>
      <c r="D33" s="26" t="s">
        <v>776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8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8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8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844" t="s">
        <v>740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740</v>
      </c>
    </row>
    <row r="40" spans="1:38" s="4" customFormat="1" ht="15" x14ac:dyDescent="0.25">
      <c r="A40" s="855" t="s">
        <v>741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741</v>
      </c>
    </row>
    <row r="41" spans="1:38" s="4" customFormat="1" ht="15" x14ac:dyDescent="0.25">
      <c r="A41" s="855" t="s">
        <v>778</v>
      </c>
      <c r="B41" s="856"/>
      <c r="C41" s="856"/>
      <c r="D41" s="856"/>
      <c r="E41" s="856"/>
      <c r="F41" s="856"/>
      <c r="G41" s="856"/>
      <c r="H41" s="856"/>
      <c r="I41" s="856"/>
      <c r="J41" s="856"/>
      <c r="K41" s="856"/>
      <c r="L41" s="856"/>
      <c r="M41" s="856"/>
      <c r="N41" s="857"/>
      <c r="AF41" s="39"/>
      <c r="AG41" s="48" t="s">
        <v>778</v>
      </c>
    </row>
    <row r="42" spans="1:38" s="4" customFormat="1" ht="34.5" x14ac:dyDescent="0.25">
      <c r="A42" s="40" t="s">
        <v>60</v>
      </c>
      <c r="B42" s="41" t="s">
        <v>743</v>
      </c>
      <c r="C42" s="847" t="s">
        <v>744</v>
      </c>
      <c r="D42" s="847"/>
      <c r="E42" s="847"/>
      <c r="F42" s="42" t="s">
        <v>745</v>
      </c>
      <c r="G42" s="43">
        <v>1</v>
      </c>
      <c r="H42" s="44">
        <v>1</v>
      </c>
      <c r="I42" s="44">
        <v>1</v>
      </c>
      <c r="J42" s="46"/>
      <c r="K42" s="43"/>
      <c r="L42" s="46"/>
      <c r="M42" s="43"/>
      <c r="N42" s="47"/>
      <c r="AF42" s="39"/>
      <c r="AG42" s="48"/>
      <c r="AH42" s="48" t="s">
        <v>744</v>
      </c>
    </row>
    <row r="43" spans="1:38" s="4" customFormat="1" ht="57" x14ac:dyDescent="0.25">
      <c r="A43" s="49"/>
      <c r="B43" s="50" t="s">
        <v>746</v>
      </c>
      <c r="C43" s="848" t="s">
        <v>747</v>
      </c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9"/>
      <c r="AF43" s="39"/>
      <c r="AG43" s="48"/>
      <c r="AH43" s="48"/>
      <c r="AI43" s="3" t="s">
        <v>747</v>
      </c>
    </row>
    <row r="44" spans="1:38" s="4" customFormat="1" ht="15" x14ac:dyDescent="0.25">
      <c r="A44" s="49"/>
      <c r="B44" s="50"/>
      <c r="C44" s="848" t="s">
        <v>779</v>
      </c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849"/>
      <c r="AF44" s="39"/>
      <c r="AG44" s="48"/>
      <c r="AH44" s="48"/>
      <c r="AI44" s="3" t="s">
        <v>779</v>
      </c>
    </row>
    <row r="45" spans="1:38" s="4" customFormat="1" ht="15" x14ac:dyDescent="0.25">
      <c r="A45" s="49"/>
      <c r="B45" s="50"/>
      <c r="C45" s="848" t="s">
        <v>749</v>
      </c>
      <c r="D45" s="848"/>
      <c r="E45" s="848"/>
      <c r="F45" s="848"/>
      <c r="G45" s="848"/>
      <c r="H45" s="848"/>
      <c r="I45" s="848"/>
      <c r="J45" s="848"/>
      <c r="K45" s="848"/>
      <c r="L45" s="848"/>
      <c r="M45" s="848"/>
      <c r="N45" s="849"/>
      <c r="AF45" s="39"/>
      <c r="AG45" s="48"/>
      <c r="AH45" s="48"/>
      <c r="AI45" s="3" t="s">
        <v>749</v>
      </c>
    </row>
    <row r="46" spans="1:38" s="4" customFormat="1" ht="15" x14ac:dyDescent="0.25">
      <c r="A46" s="51"/>
      <c r="B46" s="50" t="s">
        <v>60</v>
      </c>
      <c r="C46" s="853" t="s">
        <v>66</v>
      </c>
      <c r="D46" s="853"/>
      <c r="E46" s="853"/>
      <c r="F46" s="53"/>
      <c r="G46" s="54"/>
      <c r="H46" s="54"/>
      <c r="I46" s="54"/>
      <c r="J46" s="55">
        <v>89513.16</v>
      </c>
      <c r="K46" s="132">
        <v>0.67715700000000001</v>
      </c>
      <c r="L46" s="55">
        <v>60614.46</v>
      </c>
      <c r="M46" s="56">
        <v>35.42</v>
      </c>
      <c r="N46" s="58">
        <v>2146964.17</v>
      </c>
      <c r="AF46" s="39"/>
      <c r="AG46" s="48"/>
      <c r="AH46" s="48"/>
      <c r="AJ46" s="3" t="s">
        <v>66</v>
      </c>
    </row>
    <row r="47" spans="1:38" s="4" customFormat="1" ht="15" x14ac:dyDescent="0.25">
      <c r="A47" s="60"/>
      <c r="B47" s="50"/>
      <c r="C47" s="853" t="s">
        <v>71</v>
      </c>
      <c r="D47" s="853"/>
      <c r="E47" s="853"/>
      <c r="F47" s="53" t="s">
        <v>72</v>
      </c>
      <c r="G47" s="70">
        <v>5497</v>
      </c>
      <c r="H47" s="132">
        <v>0.67715700000000001</v>
      </c>
      <c r="I47" s="132">
        <v>3722.3320290000001</v>
      </c>
      <c r="J47" s="63"/>
      <c r="K47" s="54"/>
      <c r="L47" s="63"/>
      <c r="M47" s="54"/>
      <c r="N47" s="59"/>
      <c r="AF47" s="39"/>
      <c r="AG47" s="48"/>
      <c r="AH47" s="48"/>
      <c r="AK47" s="3" t="s">
        <v>71</v>
      </c>
    </row>
    <row r="48" spans="1:38" s="4" customFormat="1" ht="15" x14ac:dyDescent="0.25">
      <c r="A48" s="51"/>
      <c r="B48" s="50"/>
      <c r="C48" s="854" t="s">
        <v>74</v>
      </c>
      <c r="D48" s="854"/>
      <c r="E48" s="854"/>
      <c r="F48" s="65"/>
      <c r="G48" s="66"/>
      <c r="H48" s="66"/>
      <c r="I48" s="66"/>
      <c r="J48" s="67">
        <v>89513.16</v>
      </c>
      <c r="K48" s="66"/>
      <c r="L48" s="67">
        <v>60614.46</v>
      </c>
      <c r="M48" s="66"/>
      <c r="N48" s="69"/>
      <c r="AF48" s="39"/>
      <c r="AG48" s="48"/>
      <c r="AH48" s="48"/>
      <c r="AL48" s="3" t="s">
        <v>74</v>
      </c>
    </row>
    <row r="49" spans="1:39" s="4" customFormat="1" ht="15" x14ac:dyDescent="0.25">
      <c r="A49" s="60"/>
      <c r="B49" s="50"/>
      <c r="C49" s="853" t="s">
        <v>75</v>
      </c>
      <c r="D49" s="853"/>
      <c r="E49" s="853"/>
      <c r="F49" s="53"/>
      <c r="G49" s="54"/>
      <c r="H49" s="54"/>
      <c r="I49" s="54"/>
      <c r="J49" s="63"/>
      <c r="K49" s="54"/>
      <c r="L49" s="55">
        <v>60614.46</v>
      </c>
      <c r="M49" s="54"/>
      <c r="N49" s="58">
        <v>2146964.17</v>
      </c>
      <c r="AF49" s="39"/>
      <c r="AG49" s="48"/>
      <c r="AH49" s="48"/>
      <c r="AK49" s="3" t="s">
        <v>75</v>
      </c>
    </row>
    <row r="50" spans="1:39" s="4" customFormat="1" ht="23.25" x14ac:dyDescent="0.25">
      <c r="A50" s="60"/>
      <c r="B50" s="50" t="s">
        <v>750</v>
      </c>
      <c r="C50" s="853" t="s">
        <v>751</v>
      </c>
      <c r="D50" s="853"/>
      <c r="E50" s="853"/>
      <c r="F50" s="53" t="s">
        <v>78</v>
      </c>
      <c r="G50" s="70">
        <v>74</v>
      </c>
      <c r="H50" s="54"/>
      <c r="I50" s="70">
        <v>74</v>
      </c>
      <c r="J50" s="63"/>
      <c r="K50" s="54"/>
      <c r="L50" s="55">
        <v>44854.7</v>
      </c>
      <c r="M50" s="54"/>
      <c r="N50" s="58">
        <v>1588753.49</v>
      </c>
      <c r="AF50" s="39"/>
      <c r="AG50" s="48"/>
      <c r="AH50" s="48"/>
      <c r="AK50" s="3" t="s">
        <v>751</v>
      </c>
    </row>
    <row r="51" spans="1:39" s="4" customFormat="1" ht="23.25" x14ac:dyDescent="0.25">
      <c r="A51" s="60"/>
      <c r="B51" s="50" t="s">
        <v>752</v>
      </c>
      <c r="C51" s="853" t="s">
        <v>753</v>
      </c>
      <c r="D51" s="853"/>
      <c r="E51" s="853"/>
      <c r="F51" s="53" t="s">
        <v>78</v>
      </c>
      <c r="G51" s="70">
        <v>36</v>
      </c>
      <c r="H51" s="54"/>
      <c r="I51" s="70">
        <v>36</v>
      </c>
      <c r="J51" s="63"/>
      <c r="K51" s="54"/>
      <c r="L51" s="55">
        <v>21821.21</v>
      </c>
      <c r="M51" s="54"/>
      <c r="N51" s="58">
        <v>772907.1</v>
      </c>
      <c r="AF51" s="39"/>
      <c r="AG51" s="48"/>
      <c r="AH51" s="48"/>
      <c r="AK51" s="3" t="s">
        <v>753</v>
      </c>
    </row>
    <row r="52" spans="1:39" s="4" customFormat="1" ht="15" x14ac:dyDescent="0.25">
      <c r="A52" s="71"/>
      <c r="B52" s="72"/>
      <c r="C52" s="847" t="s">
        <v>81</v>
      </c>
      <c r="D52" s="847"/>
      <c r="E52" s="847"/>
      <c r="F52" s="42"/>
      <c r="G52" s="43"/>
      <c r="H52" s="43"/>
      <c r="I52" s="43"/>
      <c r="J52" s="46"/>
      <c r="K52" s="43"/>
      <c r="L52" s="73">
        <v>127290.37</v>
      </c>
      <c r="M52" s="66"/>
      <c r="N52" s="47"/>
      <c r="AF52" s="39"/>
      <c r="AG52" s="48"/>
      <c r="AH52" s="48"/>
      <c r="AM52" s="48" t="s">
        <v>81</v>
      </c>
    </row>
    <row r="53" spans="1:39" s="4" customFormat="1" ht="57" x14ac:dyDescent="0.25">
      <c r="A53" s="40" t="s">
        <v>67</v>
      </c>
      <c r="B53" s="41" t="s">
        <v>754</v>
      </c>
      <c r="C53" s="847" t="s">
        <v>755</v>
      </c>
      <c r="D53" s="847"/>
      <c r="E53" s="847"/>
      <c r="F53" s="42" t="s">
        <v>756</v>
      </c>
      <c r="G53" s="43">
        <v>121</v>
      </c>
      <c r="H53" s="44">
        <v>1</v>
      </c>
      <c r="I53" s="44">
        <v>121</v>
      </c>
      <c r="J53" s="46"/>
      <c r="K53" s="43"/>
      <c r="L53" s="46"/>
      <c r="M53" s="43"/>
      <c r="N53" s="47"/>
      <c r="AF53" s="39"/>
      <c r="AG53" s="48"/>
      <c r="AH53" s="48" t="s">
        <v>755</v>
      </c>
      <c r="AM53" s="48"/>
    </row>
    <row r="54" spans="1:39" s="4" customFormat="1" ht="57" x14ac:dyDescent="0.25">
      <c r="A54" s="49"/>
      <c r="B54" s="50" t="s">
        <v>746</v>
      </c>
      <c r="C54" s="848" t="s">
        <v>747</v>
      </c>
      <c r="D54" s="848"/>
      <c r="E54" s="848"/>
      <c r="F54" s="848"/>
      <c r="G54" s="848"/>
      <c r="H54" s="848"/>
      <c r="I54" s="848"/>
      <c r="J54" s="848"/>
      <c r="K54" s="848"/>
      <c r="L54" s="848"/>
      <c r="M54" s="848"/>
      <c r="N54" s="849"/>
      <c r="AF54" s="39"/>
      <c r="AG54" s="48"/>
      <c r="AH54" s="48"/>
      <c r="AI54" s="3" t="s">
        <v>747</v>
      </c>
      <c r="AM54" s="48"/>
    </row>
    <row r="55" spans="1:39" s="4" customFormat="1" ht="15" x14ac:dyDescent="0.25">
      <c r="A55" s="49"/>
      <c r="B55" s="50"/>
      <c r="C55" s="848" t="s">
        <v>779</v>
      </c>
      <c r="D55" s="848"/>
      <c r="E55" s="848"/>
      <c r="F55" s="848"/>
      <c r="G55" s="848"/>
      <c r="H55" s="848"/>
      <c r="I55" s="848"/>
      <c r="J55" s="848"/>
      <c r="K55" s="848"/>
      <c r="L55" s="848"/>
      <c r="M55" s="848"/>
      <c r="N55" s="849"/>
      <c r="AF55" s="39"/>
      <c r="AG55" s="48"/>
      <c r="AH55" s="48"/>
      <c r="AI55" s="3" t="s">
        <v>779</v>
      </c>
      <c r="AM55" s="48"/>
    </row>
    <row r="56" spans="1:39" s="4" customFormat="1" ht="15" x14ac:dyDescent="0.25">
      <c r="A56" s="49"/>
      <c r="B56" s="50"/>
      <c r="C56" s="848" t="s">
        <v>749</v>
      </c>
      <c r="D56" s="848"/>
      <c r="E56" s="848"/>
      <c r="F56" s="848"/>
      <c r="G56" s="848"/>
      <c r="H56" s="848"/>
      <c r="I56" s="848"/>
      <c r="J56" s="848"/>
      <c r="K56" s="848"/>
      <c r="L56" s="848"/>
      <c r="M56" s="848"/>
      <c r="N56" s="849"/>
      <c r="AF56" s="39"/>
      <c r="AG56" s="48"/>
      <c r="AH56" s="48"/>
      <c r="AI56" s="3" t="s">
        <v>749</v>
      </c>
      <c r="AM56" s="48"/>
    </row>
    <row r="57" spans="1:39" s="4" customFormat="1" ht="15" x14ac:dyDescent="0.25">
      <c r="A57" s="51"/>
      <c r="B57" s="50" t="s">
        <v>60</v>
      </c>
      <c r="C57" s="853" t="s">
        <v>66</v>
      </c>
      <c r="D57" s="853"/>
      <c r="E57" s="853"/>
      <c r="F57" s="53"/>
      <c r="G57" s="54"/>
      <c r="H57" s="54"/>
      <c r="I57" s="54"/>
      <c r="J57" s="57">
        <v>112.36</v>
      </c>
      <c r="K57" s="132">
        <v>0.67715700000000001</v>
      </c>
      <c r="L57" s="55">
        <v>9206.33</v>
      </c>
      <c r="M57" s="56">
        <v>35.42</v>
      </c>
      <c r="N57" s="58">
        <v>326088.21000000002</v>
      </c>
      <c r="AF57" s="39"/>
      <c r="AG57" s="48"/>
      <c r="AH57" s="48"/>
      <c r="AJ57" s="3" t="s">
        <v>66</v>
      </c>
      <c r="AM57" s="48"/>
    </row>
    <row r="58" spans="1:39" s="4" customFormat="1" ht="15" x14ac:dyDescent="0.25">
      <c r="A58" s="60"/>
      <c r="B58" s="50"/>
      <c r="C58" s="853" t="s">
        <v>71</v>
      </c>
      <c r="D58" s="853"/>
      <c r="E58" s="853"/>
      <c r="F58" s="53" t="s">
        <v>72</v>
      </c>
      <c r="G58" s="61">
        <v>6.9</v>
      </c>
      <c r="H58" s="132">
        <v>0.67715700000000001</v>
      </c>
      <c r="I58" s="136">
        <v>565.35837930000002</v>
      </c>
      <c r="J58" s="63"/>
      <c r="K58" s="54"/>
      <c r="L58" s="63"/>
      <c r="M58" s="54"/>
      <c r="N58" s="59"/>
      <c r="AF58" s="39"/>
      <c r="AG58" s="48"/>
      <c r="AH58" s="48"/>
      <c r="AK58" s="3" t="s">
        <v>71</v>
      </c>
      <c r="AM58" s="48"/>
    </row>
    <row r="59" spans="1:39" s="4" customFormat="1" ht="15" x14ac:dyDescent="0.25">
      <c r="A59" s="51"/>
      <c r="B59" s="50"/>
      <c r="C59" s="854" t="s">
        <v>74</v>
      </c>
      <c r="D59" s="854"/>
      <c r="E59" s="854"/>
      <c r="F59" s="65"/>
      <c r="G59" s="66"/>
      <c r="H59" s="66"/>
      <c r="I59" s="66"/>
      <c r="J59" s="68">
        <v>112.36</v>
      </c>
      <c r="K59" s="66"/>
      <c r="L59" s="67">
        <v>9206.33</v>
      </c>
      <c r="M59" s="66"/>
      <c r="N59" s="69"/>
      <c r="AF59" s="39"/>
      <c r="AG59" s="48"/>
      <c r="AH59" s="48"/>
      <c r="AL59" s="3" t="s">
        <v>74</v>
      </c>
      <c r="AM59" s="48"/>
    </row>
    <row r="60" spans="1:39" s="4" customFormat="1" ht="15" x14ac:dyDescent="0.25">
      <c r="A60" s="60"/>
      <c r="B60" s="50"/>
      <c r="C60" s="853" t="s">
        <v>75</v>
      </c>
      <c r="D60" s="853"/>
      <c r="E60" s="853"/>
      <c r="F60" s="53"/>
      <c r="G60" s="54"/>
      <c r="H60" s="54"/>
      <c r="I60" s="54"/>
      <c r="J60" s="63"/>
      <c r="K60" s="54"/>
      <c r="L60" s="55">
        <v>9206.33</v>
      </c>
      <c r="M60" s="54"/>
      <c r="N60" s="58">
        <v>326088.21000000002</v>
      </c>
      <c r="AF60" s="39"/>
      <c r="AG60" s="48"/>
      <c r="AH60" s="48"/>
      <c r="AK60" s="3" t="s">
        <v>75</v>
      </c>
      <c r="AM60" s="48"/>
    </row>
    <row r="61" spans="1:39" s="4" customFormat="1" ht="23.25" x14ac:dyDescent="0.25">
      <c r="A61" s="60"/>
      <c r="B61" s="50" t="s">
        <v>750</v>
      </c>
      <c r="C61" s="853" t="s">
        <v>751</v>
      </c>
      <c r="D61" s="853"/>
      <c r="E61" s="853"/>
      <c r="F61" s="53" t="s">
        <v>78</v>
      </c>
      <c r="G61" s="70">
        <v>74</v>
      </c>
      <c r="H61" s="54"/>
      <c r="I61" s="70">
        <v>74</v>
      </c>
      <c r="J61" s="63"/>
      <c r="K61" s="54"/>
      <c r="L61" s="55">
        <v>6812.68</v>
      </c>
      <c r="M61" s="54"/>
      <c r="N61" s="58">
        <v>241305.28</v>
      </c>
      <c r="AF61" s="39"/>
      <c r="AG61" s="48"/>
      <c r="AH61" s="48"/>
      <c r="AK61" s="3" t="s">
        <v>751</v>
      </c>
      <c r="AM61" s="48"/>
    </row>
    <row r="62" spans="1:39" s="4" customFormat="1" ht="23.25" x14ac:dyDescent="0.25">
      <c r="A62" s="60"/>
      <c r="B62" s="50" t="s">
        <v>752</v>
      </c>
      <c r="C62" s="853" t="s">
        <v>753</v>
      </c>
      <c r="D62" s="853"/>
      <c r="E62" s="853"/>
      <c r="F62" s="53" t="s">
        <v>78</v>
      </c>
      <c r="G62" s="70">
        <v>36</v>
      </c>
      <c r="H62" s="54"/>
      <c r="I62" s="70">
        <v>36</v>
      </c>
      <c r="J62" s="63"/>
      <c r="K62" s="54"/>
      <c r="L62" s="55">
        <v>3314.28</v>
      </c>
      <c r="M62" s="54"/>
      <c r="N62" s="58">
        <v>117391.76</v>
      </c>
      <c r="AF62" s="39"/>
      <c r="AG62" s="48"/>
      <c r="AH62" s="48"/>
      <c r="AK62" s="3" t="s">
        <v>753</v>
      </c>
      <c r="AM62" s="48"/>
    </row>
    <row r="63" spans="1:39" s="4" customFormat="1" ht="15" x14ac:dyDescent="0.25">
      <c r="A63" s="71"/>
      <c r="B63" s="72"/>
      <c r="C63" s="847" t="s">
        <v>81</v>
      </c>
      <c r="D63" s="847"/>
      <c r="E63" s="847"/>
      <c r="F63" s="42"/>
      <c r="G63" s="43"/>
      <c r="H63" s="43"/>
      <c r="I63" s="43"/>
      <c r="J63" s="46"/>
      <c r="K63" s="43"/>
      <c r="L63" s="73">
        <v>19333.29</v>
      </c>
      <c r="M63" s="66"/>
      <c r="N63" s="47"/>
      <c r="AF63" s="39"/>
      <c r="AG63" s="48"/>
      <c r="AH63" s="48"/>
      <c r="AM63" s="48" t="s">
        <v>81</v>
      </c>
    </row>
    <row r="64" spans="1:39" s="4" customFormat="1" ht="45.75" x14ac:dyDescent="0.25">
      <c r="A64" s="40" t="s">
        <v>69</v>
      </c>
      <c r="B64" s="41" t="s">
        <v>757</v>
      </c>
      <c r="C64" s="847" t="s">
        <v>758</v>
      </c>
      <c r="D64" s="847"/>
      <c r="E64" s="847"/>
      <c r="F64" s="42" t="s">
        <v>174</v>
      </c>
      <c r="G64" s="43">
        <v>5</v>
      </c>
      <c r="H64" s="44">
        <v>1</v>
      </c>
      <c r="I64" s="44">
        <v>5</v>
      </c>
      <c r="J64" s="46"/>
      <c r="K64" s="43"/>
      <c r="L64" s="46"/>
      <c r="M64" s="43"/>
      <c r="N64" s="47"/>
      <c r="AF64" s="39"/>
      <c r="AG64" s="48"/>
      <c r="AH64" s="48" t="s">
        <v>758</v>
      </c>
      <c r="AM64" s="48"/>
    </row>
    <row r="65" spans="1:41" s="4" customFormat="1" ht="57" x14ac:dyDescent="0.25">
      <c r="A65" s="49"/>
      <c r="B65" s="50" t="s">
        <v>746</v>
      </c>
      <c r="C65" s="848" t="s">
        <v>747</v>
      </c>
      <c r="D65" s="848"/>
      <c r="E65" s="848"/>
      <c r="F65" s="848"/>
      <c r="G65" s="848"/>
      <c r="H65" s="848"/>
      <c r="I65" s="848"/>
      <c r="J65" s="848"/>
      <c r="K65" s="848"/>
      <c r="L65" s="848"/>
      <c r="M65" s="848"/>
      <c r="N65" s="849"/>
      <c r="AF65" s="39"/>
      <c r="AG65" s="48"/>
      <c r="AH65" s="48"/>
      <c r="AI65" s="3" t="s">
        <v>747</v>
      </c>
      <c r="AM65" s="48"/>
    </row>
    <row r="66" spans="1:41" s="4" customFormat="1" ht="15" x14ac:dyDescent="0.25">
      <c r="A66" s="49"/>
      <c r="B66" s="50"/>
      <c r="C66" s="848" t="s">
        <v>749</v>
      </c>
      <c r="D66" s="848"/>
      <c r="E66" s="848"/>
      <c r="F66" s="848"/>
      <c r="G66" s="848"/>
      <c r="H66" s="848"/>
      <c r="I66" s="848"/>
      <c r="J66" s="848"/>
      <c r="K66" s="848"/>
      <c r="L66" s="848"/>
      <c r="M66" s="848"/>
      <c r="N66" s="849"/>
      <c r="AF66" s="39"/>
      <c r="AG66" s="48"/>
      <c r="AH66" s="48"/>
      <c r="AI66" s="3" t="s">
        <v>749</v>
      </c>
      <c r="AM66" s="48"/>
    </row>
    <row r="67" spans="1:41" s="4" customFormat="1" ht="15" x14ac:dyDescent="0.25">
      <c r="A67" s="51"/>
      <c r="B67" s="50" t="s">
        <v>60</v>
      </c>
      <c r="C67" s="853" t="s">
        <v>66</v>
      </c>
      <c r="D67" s="853"/>
      <c r="E67" s="853"/>
      <c r="F67" s="53"/>
      <c r="G67" s="54"/>
      <c r="H67" s="54"/>
      <c r="I67" s="54"/>
      <c r="J67" s="57">
        <v>39.1</v>
      </c>
      <c r="K67" s="130">
        <v>0.69810000000000005</v>
      </c>
      <c r="L67" s="57">
        <v>136.47999999999999</v>
      </c>
      <c r="M67" s="56">
        <v>35.42</v>
      </c>
      <c r="N67" s="58">
        <v>4834.12</v>
      </c>
      <c r="AF67" s="39"/>
      <c r="AG67" s="48"/>
      <c r="AH67" s="48"/>
      <c r="AJ67" s="3" t="s">
        <v>66</v>
      </c>
      <c r="AM67" s="48"/>
    </row>
    <row r="68" spans="1:41" s="4" customFormat="1" ht="15" x14ac:dyDescent="0.25">
      <c r="A68" s="60"/>
      <c r="B68" s="50"/>
      <c r="C68" s="853" t="s">
        <v>71</v>
      </c>
      <c r="D68" s="853"/>
      <c r="E68" s="853"/>
      <c r="F68" s="53" t="s">
        <v>72</v>
      </c>
      <c r="G68" s="56">
        <v>2.4900000000000002</v>
      </c>
      <c r="H68" s="130">
        <v>0.69810000000000005</v>
      </c>
      <c r="I68" s="132">
        <v>8.6913450000000001</v>
      </c>
      <c r="J68" s="63"/>
      <c r="K68" s="54"/>
      <c r="L68" s="63"/>
      <c r="M68" s="54"/>
      <c r="N68" s="59"/>
      <c r="AF68" s="39"/>
      <c r="AG68" s="48"/>
      <c r="AH68" s="48"/>
      <c r="AK68" s="3" t="s">
        <v>71</v>
      </c>
      <c r="AM68" s="48"/>
    </row>
    <row r="69" spans="1:41" s="4" customFormat="1" ht="15" x14ac:dyDescent="0.25">
      <c r="A69" s="51"/>
      <c r="B69" s="50"/>
      <c r="C69" s="854" t="s">
        <v>74</v>
      </c>
      <c r="D69" s="854"/>
      <c r="E69" s="854"/>
      <c r="F69" s="65"/>
      <c r="G69" s="66"/>
      <c r="H69" s="66"/>
      <c r="I69" s="66"/>
      <c r="J69" s="68">
        <v>39.1</v>
      </c>
      <c r="K69" s="66"/>
      <c r="L69" s="68">
        <v>136.47999999999999</v>
      </c>
      <c r="M69" s="66"/>
      <c r="N69" s="69"/>
      <c r="AF69" s="39"/>
      <c r="AG69" s="48"/>
      <c r="AH69" s="48"/>
      <c r="AL69" s="3" t="s">
        <v>74</v>
      </c>
      <c r="AM69" s="48"/>
    </row>
    <row r="70" spans="1:41" s="4" customFormat="1" ht="15" x14ac:dyDescent="0.25">
      <c r="A70" s="60"/>
      <c r="B70" s="50"/>
      <c r="C70" s="853" t="s">
        <v>75</v>
      </c>
      <c r="D70" s="853"/>
      <c r="E70" s="853"/>
      <c r="F70" s="53"/>
      <c r="G70" s="54"/>
      <c r="H70" s="54"/>
      <c r="I70" s="54"/>
      <c r="J70" s="63"/>
      <c r="K70" s="54"/>
      <c r="L70" s="57">
        <v>136.47999999999999</v>
      </c>
      <c r="M70" s="54"/>
      <c r="N70" s="58">
        <v>4834.12</v>
      </c>
      <c r="AF70" s="39"/>
      <c r="AG70" s="48"/>
      <c r="AH70" s="48"/>
      <c r="AK70" s="3" t="s">
        <v>75</v>
      </c>
      <c r="AM70" s="48"/>
    </row>
    <row r="71" spans="1:41" s="4" customFormat="1" ht="23.25" x14ac:dyDescent="0.25">
      <c r="A71" s="60"/>
      <c r="B71" s="50" t="s">
        <v>750</v>
      </c>
      <c r="C71" s="853" t="s">
        <v>751</v>
      </c>
      <c r="D71" s="853"/>
      <c r="E71" s="853"/>
      <c r="F71" s="53" t="s">
        <v>78</v>
      </c>
      <c r="G71" s="70">
        <v>74</v>
      </c>
      <c r="H71" s="54"/>
      <c r="I71" s="70">
        <v>74</v>
      </c>
      <c r="J71" s="63"/>
      <c r="K71" s="54"/>
      <c r="L71" s="57">
        <v>101</v>
      </c>
      <c r="M71" s="54"/>
      <c r="N71" s="58">
        <v>3577.25</v>
      </c>
      <c r="AF71" s="39"/>
      <c r="AG71" s="48"/>
      <c r="AH71" s="48"/>
      <c r="AK71" s="3" t="s">
        <v>751</v>
      </c>
      <c r="AM71" s="48"/>
    </row>
    <row r="72" spans="1:41" s="4" customFormat="1" ht="23.25" x14ac:dyDescent="0.25">
      <c r="A72" s="60"/>
      <c r="B72" s="50" t="s">
        <v>752</v>
      </c>
      <c r="C72" s="853" t="s">
        <v>753</v>
      </c>
      <c r="D72" s="853"/>
      <c r="E72" s="853"/>
      <c r="F72" s="53" t="s">
        <v>78</v>
      </c>
      <c r="G72" s="70">
        <v>36</v>
      </c>
      <c r="H72" s="54"/>
      <c r="I72" s="70">
        <v>36</v>
      </c>
      <c r="J72" s="63"/>
      <c r="K72" s="54"/>
      <c r="L72" s="57">
        <v>49.13</v>
      </c>
      <c r="M72" s="54"/>
      <c r="N72" s="58">
        <v>1740.28</v>
      </c>
      <c r="AF72" s="39"/>
      <c r="AG72" s="48"/>
      <c r="AH72" s="48"/>
      <c r="AK72" s="3" t="s">
        <v>753</v>
      </c>
      <c r="AM72" s="48"/>
    </row>
    <row r="73" spans="1:41" s="4" customFormat="1" ht="15" x14ac:dyDescent="0.25">
      <c r="A73" s="71"/>
      <c r="B73" s="72"/>
      <c r="C73" s="847" t="s">
        <v>81</v>
      </c>
      <c r="D73" s="847"/>
      <c r="E73" s="847"/>
      <c r="F73" s="42"/>
      <c r="G73" s="43"/>
      <c r="H73" s="43"/>
      <c r="I73" s="43"/>
      <c r="J73" s="46"/>
      <c r="K73" s="43"/>
      <c r="L73" s="131">
        <v>286.61</v>
      </c>
      <c r="M73" s="66"/>
      <c r="N73" s="47"/>
      <c r="AF73" s="39"/>
      <c r="AG73" s="48"/>
      <c r="AH73" s="48"/>
      <c r="AM73" s="48" t="s">
        <v>81</v>
      </c>
    </row>
    <row r="74" spans="1:41" s="4" customFormat="1" ht="0" hidden="1" customHeight="1" x14ac:dyDescent="0.25">
      <c r="A74" s="110"/>
      <c r="B74" s="111"/>
      <c r="C74" s="111"/>
      <c r="D74" s="111"/>
      <c r="E74" s="111"/>
      <c r="F74" s="112"/>
      <c r="G74" s="112"/>
      <c r="H74" s="112"/>
      <c r="I74" s="112"/>
      <c r="J74" s="113"/>
      <c r="K74" s="112"/>
      <c r="L74" s="113"/>
      <c r="M74" s="54"/>
      <c r="N74" s="113"/>
      <c r="AF74" s="39"/>
      <c r="AG74" s="48"/>
      <c r="AH74" s="48"/>
      <c r="AM74" s="48"/>
    </row>
    <row r="75" spans="1:41" s="4" customFormat="1" ht="11.25" hidden="1" customHeight="1" x14ac:dyDescent="0.25"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9"/>
      <c r="M75" s="139"/>
      <c r="N75" s="139"/>
      <c r="R75" s="140"/>
    </row>
    <row r="76" spans="1:41" s="4" customFormat="1" ht="15" x14ac:dyDescent="0.25">
      <c r="A76" s="114"/>
      <c r="B76" s="115"/>
      <c r="C76" s="847" t="s">
        <v>362</v>
      </c>
      <c r="D76" s="847"/>
      <c r="E76" s="847"/>
      <c r="F76" s="847"/>
      <c r="G76" s="847"/>
      <c r="H76" s="847"/>
      <c r="I76" s="847"/>
      <c r="J76" s="847"/>
      <c r="K76" s="847"/>
      <c r="L76" s="116"/>
      <c r="M76" s="117"/>
      <c r="N76" s="118"/>
      <c r="AN76" s="48" t="s">
        <v>362</v>
      </c>
    </row>
    <row r="77" spans="1:41" s="4" customFormat="1" ht="15" x14ac:dyDescent="0.25">
      <c r="A77" s="119"/>
      <c r="B77" s="50"/>
      <c r="C77" s="853" t="s">
        <v>99</v>
      </c>
      <c r="D77" s="853"/>
      <c r="E77" s="853"/>
      <c r="F77" s="853"/>
      <c r="G77" s="853"/>
      <c r="H77" s="853"/>
      <c r="I77" s="853"/>
      <c r="J77" s="853"/>
      <c r="K77" s="853"/>
      <c r="L77" s="120">
        <v>69957.27</v>
      </c>
      <c r="M77" s="121"/>
      <c r="N77" s="141">
        <v>2477886.5</v>
      </c>
      <c r="AN77" s="48"/>
      <c r="AO77" s="3" t="s">
        <v>99</v>
      </c>
    </row>
    <row r="78" spans="1:41" s="4" customFormat="1" ht="15" x14ac:dyDescent="0.25">
      <c r="A78" s="119"/>
      <c r="B78" s="50"/>
      <c r="C78" s="853" t="s">
        <v>100</v>
      </c>
      <c r="D78" s="853"/>
      <c r="E78" s="853"/>
      <c r="F78" s="853"/>
      <c r="G78" s="853"/>
      <c r="H78" s="853"/>
      <c r="I78" s="853"/>
      <c r="J78" s="853"/>
      <c r="K78" s="853"/>
      <c r="L78" s="123"/>
      <c r="M78" s="121"/>
      <c r="N78" s="122"/>
      <c r="AN78" s="48"/>
      <c r="AO78" s="3" t="s">
        <v>100</v>
      </c>
    </row>
    <row r="79" spans="1:41" s="4" customFormat="1" ht="15" x14ac:dyDescent="0.25">
      <c r="A79" s="119"/>
      <c r="B79" s="50"/>
      <c r="C79" s="853" t="s">
        <v>101</v>
      </c>
      <c r="D79" s="853"/>
      <c r="E79" s="853"/>
      <c r="F79" s="853"/>
      <c r="G79" s="853"/>
      <c r="H79" s="853"/>
      <c r="I79" s="853"/>
      <c r="J79" s="853"/>
      <c r="K79" s="853"/>
      <c r="L79" s="120">
        <v>69957.27</v>
      </c>
      <c r="M79" s="121"/>
      <c r="N79" s="141">
        <v>2477886.5</v>
      </c>
      <c r="AN79" s="48"/>
      <c r="AO79" s="3" t="s">
        <v>101</v>
      </c>
    </row>
    <row r="80" spans="1:41" s="4" customFormat="1" ht="15" x14ac:dyDescent="0.25">
      <c r="A80" s="119"/>
      <c r="B80" s="50"/>
      <c r="C80" s="853" t="s">
        <v>759</v>
      </c>
      <c r="D80" s="853"/>
      <c r="E80" s="853"/>
      <c r="F80" s="853"/>
      <c r="G80" s="853"/>
      <c r="H80" s="853"/>
      <c r="I80" s="853"/>
      <c r="J80" s="853"/>
      <c r="K80" s="853"/>
      <c r="L80" s="120">
        <v>146910.26999999999</v>
      </c>
      <c r="M80" s="121"/>
      <c r="N80" s="141">
        <v>5203561.66</v>
      </c>
      <c r="AN80" s="48"/>
      <c r="AO80" s="3" t="s">
        <v>759</v>
      </c>
    </row>
    <row r="81" spans="1:46" s="4" customFormat="1" ht="15" x14ac:dyDescent="0.25">
      <c r="A81" s="119"/>
      <c r="B81" s="50"/>
      <c r="C81" s="853" t="s">
        <v>760</v>
      </c>
      <c r="D81" s="853"/>
      <c r="E81" s="853"/>
      <c r="F81" s="853"/>
      <c r="G81" s="853"/>
      <c r="H81" s="853"/>
      <c r="I81" s="853"/>
      <c r="J81" s="853"/>
      <c r="K81" s="853"/>
      <c r="L81" s="120">
        <v>146910.26999999999</v>
      </c>
      <c r="M81" s="121"/>
      <c r="N81" s="141">
        <v>5203561.66</v>
      </c>
      <c r="AN81" s="48"/>
      <c r="AO81" s="3" t="s">
        <v>760</v>
      </c>
    </row>
    <row r="82" spans="1:46" s="4" customFormat="1" ht="15" x14ac:dyDescent="0.25">
      <c r="A82" s="119"/>
      <c r="B82" s="50"/>
      <c r="C82" s="853" t="s">
        <v>229</v>
      </c>
      <c r="D82" s="853"/>
      <c r="E82" s="853"/>
      <c r="F82" s="853"/>
      <c r="G82" s="853"/>
      <c r="H82" s="853"/>
      <c r="I82" s="853"/>
      <c r="J82" s="853"/>
      <c r="K82" s="853"/>
      <c r="L82" s="123"/>
      <c r="M82" s="121"/>
      <c r="N82" s="122"/>
      <c r="AN82" s="48"/>
      <c r="AO82" s="3" t="s">
        <v>229</v>
      </c>
    </row>
    <row r="83" spans="1:46" s="4" customFormat="1" ht="15" x14ac:dyDescent="0.25">
      <c r="A83" s="119"/>
      <c r="B83" s="50"/>
      <c r="C83" s="853" t="s">
        <v>230</v>
      </c>
      <c r="D83" s="853"/>
      <c r="E83" s="853"/>
      <c r="F83" s="853"/>
      <c r="G83" s="853"/>
      <c r="H83" s="853"/>
      <c r="I83" s="853"/>
      <c r="J83" s="853"/>
      <c r="K83" s="853"/>
      <c r="L83" s="120">
        <v>69957.27</v>
      </c>
      <c r="M83" s="121"/>
      <c r="N83" s="141">
        <v>2477886.5</v>
      </c>
      <c r="AN83" s="48"/>
      <c r="AO83" s="3" t="s">
        <v>230</v>
      </c>
    </row>
    <row r="84" spans="1:46" s="4" customFormat="1" ht="15" x14ac:dyDescent="0.25">
      <c r="A84" s="119"/>
      <c r="B84" s="50"/>
      <c r="C84" s="853" t="s">
        <v>234</v>
      </c>
      <c r="D84" s="853"/>
      <c r="E84" s="853"/>
      <c r="F84" s="853"/>
      <c r="G84" s="853"/>
      <c r="H84" s="853"/>
      <c r="I84" s="853"/>
      <c r="J84" s="853"/>
      <c r="K84" s="853"/>
      <c r="L84" s="120">
        <v>51768.38</v>
      </c>
      <c r="M84" s="121"/>
      <c r="N84" s="141">
        <v>1833636.02</v>
      </c>
      <c r="AN84" s="48"/>
      <c r="AO84" s="3" t="s">
        <v>234</v>
      </c>
    </row>
    <row r="85" spans="1:46" s="4" customFormat="1" ht="15" x14ac:dyDescent="0.25">
      <c r="A85" s="119"/>
      <c r="B85" s="50"/>
      <c r="C85" s="853" t="s">
        <v>235</v>
      </c>
      <c r="D85" s="853"/>
      <c r="E85" s="853"/>
      <c r="F85" s="853"/>
      <c r="G85" s="853"/>
      <c r="H85" s="853"/>
      <c r="I85" s="853"/>
      <c r="J85" s="853"/>
      <c r="K85" s="853"/>
      <c r="L85" s="120">
        <v>25184.62</v>
      </c>
      <c r="M85" s="121"/>
      <c r="N85" s="141">
        <v>892039.14</v>
      </c>
      <c r="AN85" s="48"/>
      <c r="AO85" s="3" t="s">
        <v>235</v>
      </c>
    </row>
    <row r="86" spans="1:46" s="4" customFormat="1" ht="15" x14ac:dyDescent="0.25">
      <c r="A86" s="119"/>
      <c r="B86" s="50"/>
      <c r="C86" s="853" t="s">
        <v>110</v>
      </c>
      <c r="D86" s="853"/>
      <c r="E86" s="853"/>
      <c r="F86" s="853"/>
      <c r="G86" s="853"/>
      <c r="H86" s="853"/>
      <c r="I86" s="853"/>
      <c r="J86" s="853"/>
      <c r="K86" s="853"/>
      <c r="L86" s="120">
        <v>69957.27</v>
      </c>
      <c r="M86" s="121"/>
      <c r="N86" s="141">
        <v>2477886.5</v>
      </c>
      <c r="AN86" s="48"/>
      <c r="AO86" s="3" t="s">
        <v>110</v>
      </c>
    </row>
    <row r="87" spans="1:46" s="4" customFormat="1" ht="15" x14ac:dyDescent="0.25">
      <c r="A87" s="119"/>
      <c r="B87" s="50"/>
      <c r="C87" s="853" t="s">
        <v>111</v>
      </c>
      <c r="D87" s="853"/>
      <c r="E87" s="853"/>
      <c r="F87" s="853"/>
      <c r="G87" s="853"/>
      <c r="H87" s="853"/>
      <c r="I87" s="853"/>
      <c r="J87" s="853"/>
      <c r="K87" s="853"/>
      <c r="L87" s="120">
        <v>51768.38</v>
      </c>
      <c r="M87" s="121"/>
      <c r="N87" s="141">
        <v>1833636.02</v>
      </c>
      <c r="AN87" s="48"/>
      <c r="AO87" s="3" t="s">
        <v>111</v>
      </c>
    </row>
    <row r="88" spans="1:46" s="4" customFormat="1" ht="15" x14ac:dyDescent="0.25">
      <c r="A88" s="119"/>
      <c r="B88" s="50"/>
      <c r="C88" s="853" t="s">
        <v>112</v>
      </c>
      <c r="D88" s="853"/>
      <c r="E88" s="853"/>
      <c r="F88" s="853"/>
      <c r="G88" s="853"/>
      <c r="H88" s="853"/>
      <c r="I88" s="853"/>
      <c r="J88" s="853"/>
      <c r="K88" s="853"/>
      <c r="L88" s="120">
        <v>25184.62</v>
      </c>
      <c r="M88" s="121"/>
      <c r="N88" s="141">
        <v>892039.14</v>
      </c>
      <c r="AN88" s="48"/>
      <c r="AO88" s="3" t="s">
        <v>112</v>
      </c>
    </row>
    <row r="89" spans="1:46" s="4" customFormat="1" ht="15" x14ac:dyDescent="0.25">
      <c r="A89" s="119"/>
      <c r="B89" s="125"/>
      <c r="C89" s="861" t="s">
        <v>364</v>
      </c>
      <c r="D89" s="861"/>
      <c r="E89" s="861"/>
      <c r="F89" s="861"/>
      <c r="G89" s="861"/>
      <c r="H89" s="861"/>
      <c r="I89" s="861"/>
      <c r="J89" s="861"/>
      <c r="K89" s="861"/>
      <c r="L89" s="126">
        <v>146910.26999999999</v>
      </c>
      <c r="M89" s="127"/>
      <c r="N89" s="143">
        <v>5203561.66</v>
      </c>
      <c r="AN89" s="48"/>
      <c r="AP89" s="48" t="s">
        <v>364</v>
      </c>
    </row>
    <row r="90" spans="1:46" s="4" customFormat="1" ht="13.5" hidden="1" customHeight="1" x14ac:dyDescent="0.25">
      <c r="B90" s="113"/>
      <c r="C90" s="111"/>
      <c r="D90" s="111"/>
      <c r="E90" s="111"/>
      <c r="F90" s="111"/>
      <c r="G90" s="111"/>
      <c r="H90" s="111"/>
      <c r="I90" s="111"/>
      <c r="J90" s="111"/>
      <c r="K90" s="111"/>
      <c r="L90" s="126"/>
      <c r="M90" s="144"/>
      <c r="N90" s="145"/>
    </row>
    <row r="91" spans="1:46" s="4" customFormat="1" ht="26.25" customHeight="1" x14ac:dyDescent="0.25">
      <c r="A91" s="146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</row>
    <row r="92" spans="1:46" s="8" customFormat="1" ht="15" x14ac:dyDescent="0.25">
      <c r="A92" s="6"/>
      <c r="B92" s="148" t="s">
        <v>365</v>
      </c>
      <c r="C92" s="859"/>
      <c r="D92" s="859"/>
      <c r="E92" s="859"/>
      <c r="F92" s="859"/>
      <c r="G92" s="859"/>
      <c r="H92" s="860" t="s">
        <v>761</v>
      </c>
      <c r="I92" s="860"/>
      <c r="J92" s="860"/>
      <c r="K92" s="860"/>
      <c r="L92" s="860"/>
      <c r="M92" s="4"/>
      <c r="N92" s="4"/>
      <c r="O92" s="4"/>
      <c r="P92" s="4"/>
      <c r="Q92" s="4"/>
      <c r="R92" s="4"/>
      <c r="S92" s="4"/>
      <c r="T92" s="4"/>
      <c r="U92" s="4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 t="s">
        <v>10</v>
      </c>
      <c r="AR92" s="12" t="s">
        <v>761</v>
      </c>
      <c r="AS92" s="12"/>
      <c r="AT92" s="12"/>
    </row>
    <row r="93" spans="1:46" s="149" customFormat="1" ht="16.5" customHeight="1" x14ac:dyDescent="0.25">
      <c r="A93" s="10"/>
      <c r="B93" s="148"/>
      <c r="C93" s="858" t="s">
        <v>367</v>
      </c>
      <c r="D93" s="858"/>
      <c r="E93" s="858"/>
      <c r="F93" s="858"/>
      <c r="G93" s="858"/>
      <c r="H93" s="858"/>
      <c r="I93" s="858"/>
      <c r="J93" s="858"/>
      <c r="K93" s="858"/>
      <c r="L93" s="858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</row>
    <row r="94" spans="1:46" s="8" customFormat="1" ht="15" x14ac:dyDescent="0.25">
      <c r="A94" s="6"/>
      <c r="B94" s="148" t="s">
        <v>368</v>
      </c>
      <c r="C94" s="859"/>
      <c r="D94" s="859"/>
      <c r="E94" s="859"/>
      <c r="F94" s="859"/>
      <c r="G94" s="859"/>
      <c r="H94" s="860" t="s">
        <v>762</v>
      </c>
      <c r="I94" s="860"/>
      <c r="J94" s="860"/>
      <c r="K94" s="860"/>
      <c r="L94" s="860"/>
      <c r="M94" s="4"/>
      <c r="N94" s="4"/>
      <c r="O94" s="4"/>
      <c r="P94" s="4"/>
      <c r="Q94" s="4"/>
      <c r="R94" s="4"/>
      <c r="S94" s="4"/>
      <c r="T94" s="4"/>
      <c r="U94" s="4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 t="s">
        <v>10</v>
      </c>
      <c r="AT94" s="12" t="s">
        <v>762</v>
      </c>
    </row>
    <row r="95" spans="1:46" s="149" customFormat="1" ht="16.5" customHeight="1" x14ac:dyDescent="0.25">
      <c r="A95" s="10"/>
      <c r="C95" s="858" t="s">
        <v>367</v>
      </c>
      <c r="D95" s="858"/>
      <c r="E95" s="858"/>
      <c r="F95" s="858"/>
      <c r="G95" s="858"/>
      <c r="H95" s="858"/>
      <c r="I95" s="858"/>
      <c r="J95" s="858"/>
      <c r="K95" s="858"/>
      <c r="L95" s="858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</row>
    <row r="96" spans="1:46" s="8" customFormat="1" ht="19.5" customHeight="1" x14ac:dyDescent="0.2">
      <c r="A96" s="6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</row>
    <row r="97" spans="1:16" s="4" customFormat="1" ht="22.5" customHeight="1" x14ac:dyDescent="0.25">
      <c r="A97" s="848" t="s">
        <v>370</v>
      </c>
      <c r="B97" s="848"/>
      <c r="C97" s="848"/>
      <c r="D97" s="848"/>
      <c r="E97" s="848"/>
      <c r="F97" s="848"/>
      <c r="G97" s="848"/>
      <c r="H97" s="848"/>
      <c r="I97" s="848"/>
      <c r="J97" s="848"/>
      <c r="K97" s="848"/>
      <c r="L97" s="848"/>
      <c r="M97" s="848"/>
      <c r="N97" s="848"/>
      <c r="O97" s="138"/>
      <c r="P97" s="138"/>
    </row>
    <row r="98" spans="1:16" s="4" customFormat="1" ht="12.75" customHeight="1" x14ac:dyDescent="0.25">
      <c r="A98" s="848" t="s">
        <v>371</v>
      </c>
      <c r="B98" s="848"/>
      <c r="C98" s="848"/>
      <c r="D98" s="848"/>
      <c r="E98" s="848"/>
      <c r="F98" s="848"/>
      <c r="G98" s="848"/>
      <c r="H98" s="848"/>
      <c r="I98" s="848"/>
      <c r="J98" s="848"/>
      <c r="K98" s="848"/>
      <c r="L98" s="848"/>
      <c r="M98" s="848"/>
      <c r="N98" s="848"/>
      <c r="O98" s="138"/>
      <c r="P98" s="138"/>
    </row>
    <row r="99" spans="1:16" s="4" customFormat="1" ht="12.75" customHeight="1" x14ac:dyDescent="0.25">
      <c r="A99" s="848" t="s">
        <v>372</v>
      </c>
      <c r="B99" s="848"/>
      <c r="C99" s="848"/>
      <c r="D99" s="848"/>
      <c r="E99" s="848"/>
      <c r="F99" s="848"/>
      <c r="G99" s="848"/>
      <c r="H99" s="848"/>
      <c r="I99" s="848"/>
      <c r="J99" s="848"/>
      <c r="K99" s="848"/>
      <c r="L99" s="848"/>
      <c r="M99" s="848"/>
      <c r="N99" s="848"/>
      <c r="O99" s="138"/>
      <c r="P99" s="138"/>
    </row>
    <row r="100" spans="1:16" s="4" customFormat="1" ht="19.5" customHeight="1" x14ac:dyDescent="0.25"/>
    <row r="101" spans="1:16" s="4" customFormat="1" ht="15" x14ac:dyDescent="0.25">
      <c r="B101" s="152"/>
      <c r="D101" s="152"/>
      <c r="F101" s="152"/>
    </row>
  </sheetData>
  <mergeCells count="92">
    <mergeCell ref="C95:L95"/>
    <mergeCell ref="A97:N97"/>
    <mergeCell ref="A98:N98"/>
    <mergeCell ref="A99:N99"/>
    <mergeCell ref="C89:K89"/>
    <mergeCell ref="C92:G92"/>
    <mergeCell ref="H92:L92"/>
    <mergeCell ref="C93:L93"/>
    <mergeCell ref="C94:G94"/>
    <mergeCell ref="H94:L94"/>
    <mergeCell ref="C84:K84"/>
    <mergeCell ref="C85:K85"/>
    <mergeCell ref="C86:K86"/>
    <mergeCell ref="C87:K87"/>
    <mergeCell ref="C88:K88"/>
    <mergeCell ref="C79:K79"/>
    <mergeCell ref="C80:K80"/>
    <mergeCell ref="C81:K81"/>
    <mergeCell ref="C82:K82"/>
    <mergeCell ref="C83:K83"/>
    <mergeCell ref="C72:E72"/>
    <mergeCell ref="C73:E73"/>
    <mergeCell ref="C76:K76"/>
    <mergeCell ref="C77:K77"/>
    <mergeCell ref="C78:K78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00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T101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 t="s">
        <v>731</v>
      </c>
      <c r="H8" s="832"/>
      <c r="I8" s="832"/>
      <c r="J8" s="832"/>
      <c r="K8" s="832"/>
      <c r="L8" s="832"/>
      <c r="M8" s="832"/>
      <c r="N8" s="832"/>
      <c r="P8" s="13" t="s">
        <v>9</v>
      </c>
      <c r="Q8" s="13" t="s">
        <v>731</v>
      </c>
      <c r="R8" s="14"/>
      <c r="S8" s="14"/>
      <c r="T8" s="14"/>
      <c r="U8" s="14"/>
      <c r="X8" s="12" t="s">
        <v>731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 t="s">
        <v>732</v>
      </c>
      <c r="H11" s="832"/>
      <c r="I11" s="832"/>
      <c r="J11" s="832"/>
      <c r="K11" s="832"/>
      <c r="L11" s="832"/>
      <c r="M11" s="832"/>
      <c r="N11" s="832"/>
      <c r="AA11" s="12" t="s">
        <v>732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840" t="s">
        <v>733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733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840" t="s">
        <v>772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772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773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774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774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775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5203.5600000000004</v>
      </c>
      <c r="D28" s="26" t="s">
        <v>776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0</v>
      </c>
      <c r="D30" s="26" t="s">
        <v>43</v>
      </c>
      <c r="E30" s="27" t="s">
        <v>32</v>
      </c>
      <c r="G30" s="8" t="s">
        <v>36</v>
      </c>
      <c r="I30" s="8"/>
      <c r="J30" s="8"/>
      <c r="K30" s="8"/>
      <c r="L30" s="25">
        <v>2477.89</v>
      </c>
      <c r="M30" s="33" t="s">
        <v>777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43</v>
      </c>
      <c r="E31" s="27" t="s">
        <v>32</v>
      </c>
      <c r="G31" s="8" t="s">
        <v>40</v>
      </c>
      <c r="I31" s="8"/>
      <c r="J31" s="8"/>
      <c r="K31" s="8"/>
      <c r="L31" s="850">
        <v>4296.38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/>
      <c r="M32" s="850"/>
      <c r="N32" s="27" t="s">
        <v>41</v>
      </c>
    </row>
    <row r="33" spans="1:38" s="4" customFormat="1" ht="12" customHeight="1" x14ac:dyDescent="0.25">
      <c r="A33" s="6"/>
      <c r="B33" s="32" t="s">
        <v>45</v>
      </c>
      <c r="C33" s="25">
        <v>5203.5600000000004</v>
      </c>
      <c r="D33" s="26" t="s">
        <v>776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8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8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8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844" t="s">
        <v>740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740</v>
      </c>
    </row>
    <row r="40" spans="1:38" s="4" customFormat="1" ht="15" x14ac:dyDescent="0.25">
      <c r="A40" s="855" t="s">
        <v>741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741</v>
      </c>
    </row>
    <row r="41" spans="1:38" s="4" customFormat="1" ht="15" x14ac:dyDescent="0.25">
      <c r="A41" s="855" t="s">
        <v>778</v>
      </c>
      <c r="B41" s="856"/>
      <c r="C41" s="856"/>
      <c r="D41" s="856"/>
      <c r="E41" s="856"/>
      <c r="F41" s="856"/>
      <c r="G41" s="856"/>
      <c r="H41" s="856"/>
      <c r="I41" s="856"/>
      <c r="J41" s="856"/>
      <c r="K41" s="856"/>
      <c r="L41" s="856"/>
      <c r="M41" s="856"/>
      <c r="N41" s="857"/>
      <c r="AF41" s="39"/>
      <c r="AG41" s="48" t="s">
        <v>778</v>
      </c>
    </row>
    <row r="42" spans="1:38" s="4" customFormat="1" ht="34.5" x14ac:dyDescent="0.25">
      <c r="A42" s="40" t="s">
        <v>60</v>
      </c>
      <c r="B42" s="41" t="s">
        <v>743</v>
      </c>
      <c r="C42" s="847" t="s">
        <v>744</v>
      </c>
      <c r="D42" s="847"/>
      <c r="E42" s="847"/>
      <c r="F42" s="42" t="s">
        <v>745</v>
      </c>
      <c r="G42" s="43">
        <v>1</v>
      </c>
      <c r="H42" s="44">
        <v>1</v>
      </c>
      <c r="I42" s="44">
        <v>1</v>
      </c>
      <c r="J42" s="46"/>
      <c r="K42" s="43"/>
      <c r="L42" s="46"/>
      <c r="M42" s="43"/>
      <c r="N42" s="47"/>
      <c r="AF42" s="39"/>
      <c r="AG42" s="48"/>
      <c r="AH42" s="48" t="s">
        <v>744</v>
      </c>
    </row>
    <row r="43" spans="1:38" s="4" customFormat="1" ht="57" x14ac:dyDescent="0.25">
      <c r="A43" s="49"/>
      <c r="B43" s="50" t="s">
        <v>746</v>
      </c>
      <c r="C43" s="848" t="s">
        <v>747</v>
      </c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9"/>
      <c r="AF43" s="39"/>
      <c r="AG43" s="48"/>
      <c r="AH43" s="48"/>
      <c r="AI43" s="3" t="s">
        <v>747</v>
      </c>
    </row>
    <row r="44" spans="1:38" s="4" customFormat="1" ht="15" x14ac:dyDescent="0.25">
      <c r="A44" s="49"/>
      <c r="B44" s="50"/>
      <c r="C44" s="848" t="s">
        <v>779</v>
      </c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849"/>
      <c r="AF44" s="39"/>
      <c r="AG44" s="48"/>
      <c r="AH44" s="48"/>
      <c r="AI44" s="3" t="s">
        <v>779</v>
      </c>
    </row>
    <row r="45" spans="1:38" s="4" customFormat="1" ht="15" x14ac:dyDescent="0.25">
      <c r="A45" s="49"/>
      <c r="B45" s="50"/>
      <c r="C45" s="848" t="s">
        <v>771</v>
      </c>
      <c r="D45" s="848"/>
      <c r="E45" s="848"/>
      <c r="F45" s="848"/>
      <c r="G45" s="848"/>
      <c r="H45" s="848"/>
      <c r="I45" s="848"/>
      <c r="J45" s="848"/>
      <c r="K45" s="848"/>
      <c r="L45" s="848"/>
      <c r="M45" s="848"/>
      <c r="N45" s="849"/>
      <c r="AF45" s="39"/>
      <c r="AG45" s="48"/>
      <c r="AH45" s="48"/>
      <c r="AI45" s="3" t="s">
        <v>771</v>
      </c>
    </row>
    <row r="46" spans="1:38" s="4" customFormat="1" ht="15" x14ac:dyDescent="0.25">
      <c r="A46" s="51"/>
      <c r="B46" s="50" t="s">
        <v>60</v>
      </c>
      <c r="C46" s="853" t="s">
        <v>66</v>
      </c>
      <c r="D46" s="853"/>
      <c r="E46" s="853"/>
      <c r="F46" s="53"/>
      <c r="G46" s="54"/>
      <c r="H46" s="54"/>
      <c r="I46" s="54"/>
      <c r="J46" s="55">
        <v>89513.16</v>
      </c>
      <c r="K46" s="132">
        <v>0.67715700000000001</v>
      </c>
      <c r="L46" s="55">
        <v>60614.46</v>
      </c>
      <c r="M46" s="56">
        <v>35.42</v>
      </c>
      <c r="N46" s="58">
        <v>2146964.17</v>
      </c>
      <c r="AF46" s="39"/>
      <c r="AG46" s="48"/>
      <c r="AH46" s="48"/>
      <c r="AJ46" s="3" t="s">
        <v>66</v>
      </c>
    </row>
    <row r="47" spans="1:38" s="4" customFormat="1" ht="15" x14ac:dyDescent="0.25">
      <c r="A47" s="60"/>
      <c r="B47" s="50"/>
      <c r="C47" s="853" t="s">
        <v>71</v>
      </c>
      <c r="D47" s="853"/>
      <c r="E47" s="853"/>
      <c r="F47" s="53" t="s">
        <v>72</v>
      </c>
      <c r="G47" s="70">
        <v>5497</v>
      </c>
      <c r="H47" s="132">
        <v>0.67715700000000001</v>
      </c>
      <c r="I47" s="132">
        <v>3722.3320290000001</v>
      </c>
      <c r="J47" s="63"/>
      <c r="K47" s="54"/>
      <c r="L47" s="63"/>
      <c r="M47" s="54"/>
      <c r="N47" s="59"/>
      <c r="AF47" s="39"/>
      <c r="AG47" s="48"/>
      <c r="AH47" s="48"/>
      <c r="AK47" s="3" t="s">
        <v>71</v>
      </c>
    </row>
    <row r="48" spans="1:38" s="4" customFormat="1" ht="15" x14ac:dyDescent="0.25">
      <c r="A48" s="51"/>
      <c r="B48" s="50"/>
      <c r="C48" s="854" t="s">
        <v>74</v>
      </c>
      <c r="D48" s="854"/>
      <c r="E48" s="854"/>
      <c r="F48" s="65"/>
      <c r="G48" s="66"/>
      <c r="H48" s="66"/>
      <c r="I48" s="66"/>
      <c r="J48" s="67">
        <v>89513.16</v>
      </c>
      <c r="K48" s="66"/>
      <c r="L48" s="67">
        <v>60614.46</v>
      </c>
      <c r="M48" s="66"/>
      <c r="N48" s="69"/>
      <c r="AF48" s="39"/>
      <c r="AG48" s="48"/>
      <c r="AH48" s="48"/>
      <c r="AL48" s="3" t="s">
        <v>74</v>
      </c>
    </row>
    <row r="49" spans="1:39" s="4" customFormat="1" ht="15" x14ac:dyDescent="0.25">
      <c r="A49" s="60"/>
      <c r="B49" s="50"/>
      <c r="C49" s="853" t="s">
        <v>75</v>
      </c>
      <c r="D49" s="853"/>
      <c r="E49" s="853"/>
      <c r="F49" s="53"/>
      <c r="G49" s="54"/>
      <c r="H49" s="54"/>
      <c r="I49" s="54"/>
      <c r="J49" s="63"/>
      <c r="K49" s="54"/>
      <c r="L49" s="55">
        <v>60614.46</v>
      </c>
      <c r="M49" s="54"/>
      <c r="N49" s="58">
        <v>2146964.17</v>
      </c>
      <c r="AF49" s="39"/>
      <c r="AG49" s="48"/>
      <c r="AH49" s="48"/>
      <c r="AK49" s="3" t="s">
        <v>75</v>
      </c>
    </row>
    <row r="50" spans="1:39" s="4" customFormat="1" ht="23.25" x14ac:dyDescent="0.25">
      <c r="A50" s="60"/>
      <c r="B50" s="50" t="s">
        <v>750</v>
      </c>
      <c r="C50" s="853" t="s">
        <v>751</v>
      </c>
      <c r="D50" s="853"/>
      <c r="E50" s="853"/>
      <c r="F50" s="53" t="s">
        <v>78</v>
      </c>
      <c r="G50" s="70">
        <v>74</v>
      </c>
      <c r="H50" s="54"/>
      <c r="I50" s="70">
        <v>74</v>
      </c>
      <c r="J50" s="63"/>
      <c r="K50" s="54"/>
      <c r="L50" s="55">
        <v>44854.7</v>
      </c>
      <c r="M50" s="54"/>
      <c r="N50" s="58">
        <v>1588753.49</v>
      </c>
      <c r="AF50" s="39"/>
      <c r="AG50" s="48"/>
      <c r="AH50" s="48"/>
      <c r="AK50" s="3" t="s">
        <v>751</v>
      </c>
    </row>
    <row r="51" spans="1:39" s="4" customFormat="1" ht="23.25" x14ac:dyDescent="0.25">
      <c r="A51" s="60"/>
      <c r="B51" s="50" t="s">
        <v>752</v>
      </c>
      <c r="C51" s="853" t="s">
        <v>753</v>
      </c>
      <c r="D51" s="853"/>
      <c r="E51" s="853"/>
      <c r="F51" s="53" t="s">
        <v>78</v>
      </c>
      <c r="G51" s="70">
        <v>36</v>
      </c>
      <c r="H51" s="54"/>
      <c r="I51" s="70">
        <v>36</v>
      </c>
      <c r="J51" s="63"/>
      <c r="K51" s="54"/>
      <c r="L51" s="55">
        <v>21821.21</v>
      </c>
      <c r="M51" s="54"/>
      <c r="N51" s="58">
        <v>772907.1</v>
      </c>
      <c r="AF51" s="39"/>
      <c r="AG51" s="48"/>
      <c r="AH51" s="48"/>
      <c r="AK51" s="3" t="s">
        <v>753</v>
      </c>
    </row>
    <row r="52" spans="1:39" s="4" customFormat="1" ht="15" x14ac:dyDescent="0.25">
      <c r="A52" s="71"/>
      <c r="B52" s="72"/>
      <c r="C52" s="847" t="s">
        <v>81</v>
      </c>
      <c r="D52" s="847"/>
      <c r="E52" s="847"/>
      <c r="F52" s="42"/>
      <c r="G52" s="43"/>
      <c r="H52" s="43"/>
      <c r="I52" s="43"/>
      <c r="J52" s="46"/>
      <c r="K52" s="43"/>
      <c r="L52" s="73">
        <v>127290.37</v>
      </c>
      <c r="M52" s="66"/>
      <c r="N52" s="47"/>
      <c r="AF52" s="39"/>
      <c r="AG52" s="48"/>
      <c r="AH52" s="48"/>
      <c r="AM52" s="48" t="s">
        <v>81</v>
      </c>
    </row>
    <row r="53" spans="1:39" s="4" customFormat="1" ht="57" x14ac:dyDescent="0.25">
      <c r="A53" s="40" t="s">
        <v>67</v>
      </c>
      <c r="B53" s="41" t="s">
        <v>754</v>
      </c>
      <c r="C53" s="847" t="s">
        <v>755</v>
      </c>
      <c r="D53" s="847"/>
      <c r="E53" s="847"/>
      <c r="F53" s="42" t="s">
        <v>756</v>
      </c>
      <c r="G53" s="43">
        <v>121</v>
      </c>
      <c r="H53" s="44">
        <v>1</v>
      </c>
      <c r="I53" s="44">
        <v>121</v>
      </c>
      <c r="J53" s="46"/>
      <c r="K53" s="43"/>
      <c r="L53" s="46"/>
      <c r="M53" s="43"/>
      <c r="N53" s="47"/>
      <c r="AF53" s="39"/>
      <c r="AG53" s="48"/>
      <c r="AH53" s="48" t="s">
        <v>755</v>
      </c>
      <c r="AM53" s="48"/>
    </row>
    <row r="54" spans="1:39" s="4" customFormat="1" ht="57" x14ac:dyDescent="0.25">
      <c r="A54" s="49"/>
      <c r="B54" s="50" t="s">
        <v>746</v>
      </c>
      <c r="C54" s="848" t="s">
        <v>747</v>
      </c>
      <c r="D54" s="848"/>
      <c r="E54" s="848"/>
      <c r="F54" s="848"/>
      <c r="G54" s="848"/>
      <c r="H54" s="848"/>
      <c r="I54" s="848"/>
      <c r="J54" s="848"/>
      <c r="K54" s="848"/>
      <c r="L54" s="848"/>
      <c r="M54" s="848"/>
      <c r="N54" s="849"/>
      <c r="AF54" s="39"/>
      <c r="AG54" s="48"/>
      <c r="AH54" s="48"/>
      <c r="AI54" s="3" t="s">
        <v>747</v>
      </c>
      <c r="AM54" s="48"/>
    </row>
    <row r="55" spans="1:39" s="4" customFormat="1" ht="15" x14ac:dyDescent="0.25">
      <c r="A55" s="49"/>
      <c r="B55" s="50"/>
      <c r="C55" s="848" t="s">
        <v>779</v>
      </c>
      <c r="D55" s="848"/>
      <c r="E55" s="848"/>
      <c r="F55" s="848"/>
      <c r="G55" s="848"/>
      <c r="H55" s="848"/>
      <c r="I55" s="848"/>
      <c r="J55" s="848"/>
      <c r="K55" s="848"/>
      <c r="L55" s="848"/>
      <c r="M55" s="848"/>
      <c r="N55" s="849"/>
      <c r="AF55" s="39"/>
      <c r="AG55" s="48"/>
      <c r="AH55" s="48"/>
      <c r="AI55" s="3" t="s">
        <v>779</v>
      </c>
      <c r="AM55" s="48"/>
    </row>
    <row r="56" spans="1:39" s="4" customFormat="1" ht="15" x14ac:dyDescent="0.25">
      <c r="A56" s="49"/>
      <c r="B56" s="50"/>
      <c r="C56" s="848" t="s">
        <v>771</v>
      </c>
      <c r="D56" s="848"/>
      <c r="E56" s="848"/>
      <c r="F56" s="848"/>
      <c r="G56" s="848"/>
      <c r="H56" s="848"/>
      <c r="I56" s="848"/>
      <c r="J56" s="848"/>
      <c r="K56" s="848"/>
      <c r="L56" s="848"/>
      <c r="M56" s="848"/>
      <c r="N56" s="849"/>
      <c r="AF56" s="39"/>
      <c r="AG56" s="48"/>
      <c r="AH56" s="48"/>
      <c r="AI56" s="3" t="s">
        <v>771</v>
      </c>
      <c r="AM56" s="48"/>
    </row>
    <row r="57" spans="1:39" s="4" customFormat="1" ht="15" x14ac:dyDescent="0.25">
      <c r="A57" s="51"/>
      <c r="B57" s="50" t="s">
        <v>60</v>
      </c>
      <c r="C57" s="853" t="s">
        <v>66</v>
      </c>
      <c r="D57" s="853"/>
      <c r="E57" s="853"/>
      <c r="F57" s="53"/>
      <c r="G57" s="54"/>
      <c r="H57" s="54"/>
      <c r="I57" s="54"/>
      <c r="J57" s="57">
        <v>112.36</v>
      </c>
      <c r="K57" s="132">
        <v>0.67715700000000001</v>
      </c>
      <c r="L57" s="55">
        <v>9206.33</v>
      </c>
      <c r="M57" s="56">
        <v>35.42</v>
      </c>
      <c r="N57" s="58">
        <v>326088.21000000002</v>
      </c>
      <c r="AF57" s="39"/>
      <c r="AG57" s="48"/>
      <c r="AH57" s="48"/>
      <c r="AJ57" s="3" t="s">
        <v>66</v>
      </c>
      <c r="AM57" s="48"/>
    </row>
    <row r="58" spans="1:39" s="4" customFormat="1" ht="15" x14ac:dyDescent="0.25">
      <c r="A58" s="60"/>
      <c r="B58" s="50"/>
      <c r="C58" s="853" t="s">
        <v>71</v>
      </c>
      <c r="D58" s="853"/>
      <c r="E58" s="853"/>
      <c r="F58" s="53" t="s">
        <v>72</v>
      </c>
      <c r="G58" s="61">
        <v>6.9</v>
      </c>
      <c r="H58" s="132">
        <v>0.67715700000000001</v>
      </c>
      <c r="I58" s="136">
        <v>565.35837930000002</v>
      </c>
      <c r="J58" s="63"/>
      <c r="K58" s="54"/>
      <c r="L58" s="63"/>
      <c r="M58" s="54"/>
      <c r="N58" s="59"/>
      <c r="AF58" s="39"/>
      <c r="AG58" s="48"/>
      <c r="AH58" s="48"/>
      <c r="AK58" s="3" t="s">
        <v>71</v>
      </c>
      <c r="AM58" s="48"/>
    </row>
    <row r="59" spans="1:39" s="4" customFormat="1" ht="15" x14ac:dyDescent="0.25">
      <c r="A59" s="51"/>
      <c r="B59" s="50"/>
      <c r="C59" s="854" t="s">
        <v>74</v>
      </c>
      <c r="D59" s="854"/>
      <c r="E59" s="854"/>
      <c r="F59" s="65"/>
      <c r="G59" s="66"/>
      <c r="H59" s="66"/>
      <c r="I59" s="66"/>
      <c r="J59" s="68">
        <v>112.36</v>
      </c>
      <c r="K59" s="66"/>
      <c r="L59" s="67">
        <v>9206.33</v>
      </c>
      <c r="M59" s="66"/>
      <c r="N59" s="69"/>
      <c r="AF59" s="39"/>
      <c r="AG59" s="48"/>
      <c r="AH59" s="48"/>
      <c r="AL59" s="3" t="s">
        <v>74</v>
      </c>
      <c r="AM59" s="48"/>
    </row>
    <row r="60" spans="1:39" s="4" customFormat="1" ht="15" x14ac:dyDescent="0.25">
      <c r="A60" s="60"/>
      <c r="B60" s="50"/>
      <c r="C60" s="853" t="s">
        <v>75</v>
      </c>
      <c r="D60" s="853"/>
      <c r="E60" s="853"/>
      <c r="F60" s="53"/>
      <c r="G60" s="54"/>
      <c r="H60" s="54"/>
      <c r="I60" s="54"/>
      <c r="J60" s="63"/>
      <c r="K60" s="54"/>
      <c r="L60" s="55">
        <v>9206.33</v>
      </c>
      <c r="M60" s="54"/>
      <c r="N60" s="58">
        <v>326088.21000000002</v>
      </c>
      <c r="AF60" s="39"/>
      <c r="AG60" s="48"/>
      <c r="AH60" s="48"/>
      <c r="AK60" s="3" t="s">
        <v>75</v>
      </c>
      <c r="AM60" s="48"/>
    </row>
    <row r="61" spans="1:39" s="4" customFormat="1" ht="23.25" x14ac:dyDescent="0.25">
      <c r="A61" s="60"/>
      <c r="B61" s="50" t="s">
        <v>750</v>
      </c>
      <c r="C61" s="853" t="s">
        <v>751</v>
      </c>
      <c r="D61" s="853"/>
      <c r="E61" s="853"/>
      <c r="F61" s="53" t="s">
        <v>78</v>
      </c>
      <c r="G61" s="70">
        <v>74</v>
      </c>
      <c r="H61" s="54"/>
      <c r="I61" s="70">
        <v>74</v>
      </c>
      <c r="J61" s="63"/>
      <c r="K61" s="54"/>
      <c r="L61" s="55">
        <v>6812.68</v>
      </c>
      <c r="M61" s="54"/>
      <c r="N61" s="58">
        <v>241305.28</v>
      </c>
      <c r="AF61" s="39"/>
      <c r="AG61" s="48"/>
      <c r="AH61" s="48"/>
      <c r="AK61" s="3" t="s">
        <v>751</v>
      </c>
      <c r="AM61" s="48"/>
    </row>
    <row r="62" spans="1:39" s="4" customFormat="1" ht="23.25" x14ac:dyDescent="0.25">
      <c r="A62" s="60"/>
      <c r="B62" s="50" t="s">
        <v>752</v>
      </c>
      <c r="C62" s="853" t="s">
        <v>753</v>
      </c>
      <c r="D62" s="853"/>
      <c r="E62" s="853"/>
      <c r="F62" s="53" t="s">
        <v>78</v>
      </c>
      <c r="G62" s="70">
        <v>36</v>
      </c>
      <c r="H62" s="54"/>
      <c r="I62" s="70">
        <v>36</v>
      </c>
      <c r="J62" s="63"/>
      <c r="K62" s="54"/>
      <c r="L62" s="55">
        <v>3314.28</v>
      </c>
      <c r="M62" s="54"/>
      <c r="N62" s="58">
        <v>117391.76</v>
      </c>
      <c r="AF62" s="39"/>
      <c r="AG62" s="48"/>
      <c r="AH62" s="48"/>
      <c r="AK62" s="3" t="s">
        <v>753</v>
      </c>
      <c r="AM62" s="48"/>
    </row>
    <row r="63" spans="1:39" s="4" customFormat="1" ht="15" x14ac:dyDescent="0.25">
      <c r="A63" s="71"/>
      <c r="B63" s="72"/>
      <c r="C63" s="847" t="s">
        <v>81</v>
      </c>
      <c r="D63" s="847"/>
      <c r="E63" s="847"/>
      <c r="F63" s="42"/>
      <c r="G63" s="43"/>
      <c r="H63" s="43"/>
      <c r="I63" s="43"/>
      <c r="J63" s="46"/>
      <c r="K63" s="43"/>
      <c r="L63" s="73">
        <v>19333.29</v>
      </c>
      <c r="M63" s="66"/>
      <c r="N63" s="47"/>
      <c r="AF63" s="39"/>
      <c r="AG63" s="48"/>
      <c r="AH63" s="48"/>
      <c r="AM63" s="48" t="s">
        <v>81</v>
      </c>
    </row>
    <row r="64" spans="1:39" s="4" customFormat="1" ht="45.75" x14ac:dyDescent="0.25">
      <c r="A64" s="40" t="s">
        <v>69</v>
      </c>
      <c r="B64" s="41" t="s">
        <v>757</v>
      </c>
      <c r="C64" s="847" t="s">
        <v>758</v>
      </c>
      <c r="D64" s="847"/>
      <c r="E64" s="847"/>
      <c r="F64" s="42" t="s">
        <v>174</v>
      </c>
      <c r="G64" s="43">
        <v>5</v>
      </c>
      <c r="H64" s="44">
        <v>1</v>
      </c>
      <c r="I64" s="44">
        <v>5</v>
      </c>
      <c r="J64" s="46"/>
      <c r="K64" s="43"/>
      <c r="L64" s="46"/>
      <c r="M64" s="43"/>
      <c r="N64" s="47"/>
      <c r="AF64" s="39"/>
      <c r="AG64" s="48"/>
      <c r="AH64" s="48" t="s">
        <v>758</v>
      </c>
      <c r="AM64" s="48"/>
    </row>
    <row r="65" spans="1:41" s="4" customFormat="1" ht="57" x14ac:dyDescent="0.25">
      <c r="A65" s="49"/>
      <c r="B65" s="50" t="s">
        <v>746</v>
      </c>
      <c r="C65" s="848" t="s">
        <v>747</v>
      </c>
      <c r="D65" s="848"/>
      <c r="E65" s="848"/>
      <c r="F65" s="848"/>
      <c r="G65" s="848"/>
      <c r="H65" s="848"/>
      <c r="I65" s="848"/>
      <c r="J65" s="848"/>
      <c r="K65" s="848"/>
      <c r="L65" s="848"/>
      <c r="M65" s="848"/>
      <c r="N65" s="849"/>
      <c r="AF65" s="39"/>
      <c r="AG65" s="48"/>
      <c r="AH65" s="48"/>
      <c r="AI65" s="3" t="s">
        <v>747</v>
      </c>
      <c r="AM65" s="48"/>
    </row>
    <row r="66" spans="1:41" s="4" customFormat="1" ht="15" x14ac:dyDescent="0.25">
      <c r="A66" s="49"/>
      <c r="B66" s="50"/>
      <c r="C66" s="848" t="s">
        <v>771</v>
      </c>
      <c r="D66" s="848"/>
      <c r="E66" s="848"/>
      <c r="F66" s="848"/>
      <c r="G66" s="848"/>
      <c r="H66" s="848"/>
      <c r="I66" s="848"/>
      <c r="J66" s="848"/>
      <c r="K66" s="848"/>
      <c r="L66" s="848"/>
      <c r="M66" s="848"/>
      <c r="N66" s="849"/>
      <c r="AF66" s="39"/>
      <c r="AG66" s="48"/>
      <c r="AH66" s="48"/>
      <c r="AI66" s="3" t="s">
        <v>771</v>
      </c>
      <c r="AM66" s="48"/>
    </row>
    <row r="67" spans="1:41" s="4" customFormat="1" ht="15" x14ac:dyDescent="0.25">
      <c r="A67" s="51"/>
      <c r="B67" s="50" t="s">
        <v>60</v>
      </c>
      <c r="C67" s="853" t="s">
        <v>66</v>
      </c>
      <c r="D67" s="853"/>
      <c r="E67" s="853"/>
      <c r="F67" s="53"/>
      <c r="G67" s="54"/>
      <c r="H67" s="54"/>
      <c r="I67" s="54"/>
      <c r="J67" s="57">
        <v>39.1</v>
      </c>
      <c r="K67" s="130">
        <v>0.69810000000000005</v>
      </c>
      <c r="L67" s="57">
        <v>136.47999999999999</v>
      </c>
      <c r="M67" s="56">
        <v>35.42</v>
      </c>
      <c r="N67" s="58">
        <v>4834.12</v>
      </c>
      <c r="AF67" s="39"/>
      <c r="AG67" s="48"/>
      <c r="AH67" s="48"/>
      <c r="AJ67" s="3" t="s">
        <v>66</v>
      </c>
      <c r="AM67" s="48"/>
    </row>
    <row r="68" spans="1:41" s="4" customFormat="1" ht="15" x14ac:dyDescent="0.25">
      <c r="A68" s="60"/>
      <c r="B68" s="50"/>
      <c r="C68" s="853" t="s">
        <v>71</v>
      </c>
      <c r="D68" s="853"/>
      <c r="E68" s="853"/>
      <c r="F68" s="53" t="s">
        <v>72</v>
      </c>
      <c r="G68" s="56">
        <v>2.4900000000000002</v>
      </c>
      <c r="H68" s="130">
        <v>0.69810000000000005</v>
      </c>
      <c r="I68" s="132">
        <v>8.6913450000000001</v>
      </c>
      <c r="J68" s="63"/>
      <c r="K68" s="54"/>
      <c r="L68" s="63"/>
      <c r="M68" s="54"/>
      <c r="N68" s="59"/>
      <c r="AF68" s="39"/>
      <c r="AG68" s="48"/>
      <c r="AH68" s="48"/>
      <c r="AK68" s="3" t="s">
        <v>71</v>
      </c>
      <c r="AM68" s="48"/>
    </row>
    <row r="69" spans="1:41" s="4" customFormat="1" ht="15" x14ac:dyDescent="0.25">
      <c r="A69" s="51"/>
      <c r="B69" s="50"/>
      <c r="C69" s="854" t="s">
        <v>74</v>
      </c>
      <c r="D69" s="854"/>
      <c r="E69" s="854"/>
      <c r="F69" s="65"/>
      <c r="G69" s="66"/>
      <c r="H69" s="66"/>
      <c r="I69" s="66"/>
      <c r="J69" s="68">
        <v>39.1</v>
      </c>
      <c r="K69" s="66"/>
      <c r="L69" s="68">
        <v>136.47999999999999</v>
      </c>
      <c r="M69" s="66"/>
      <c r="N69" s="69"/>
      <c r="AF69" s="39"/>
      <c r="AG69" s="48"/>
      <c r="AH69" s="48"/>
      <c r="AL69" s="3" t="s">
        <v>74</v>
      </c>
      <c r="AM69" s="48"/>
    </row>
    <row r="70" spans="1:41" s="4" customFormat="1" ht="15" x14ac:dyDescent="0.25">
      <c r="A70" s="60"/>
      <c r="B70" s="50"/>
      <c r="C70" s="853" t="s">
        <v>75</v>
      </c>
      <c r="D70" s="853"/>
      <c r="E70" s="853"/>
      <c r="F70" s="53"/>
      <c r="G70" s="54"/>
      <c r="H70" s="54"/>
      <c r="I70" s="54"/>
      <c r="J70" s="63"/>
      <c r="K70" s="54"/>
      <c r="L70" s="57">
        <v>136.47999999999999</v>
      </c>
      <c r="M70" s="54"/>
      <c r="N70" s="58">
        <v>4834.12</v>
      </c>
      <c r="AF70" s="39"/>
      <c r="AG70" s="48"/>
      <c r="AH70" s="48"/>
      <c r="AK70" s="3" t="s">
        <v>75</v>
      </c>
      <c r="AM70" s="48"/>
    </row>
    <row r="71" spans="1:41" s="4" customFormat="1" ht="23.25" x14ac:dyDescent="0.25">
      <c r="A71" s="60"/>
      <c r="B71" s="50" t="s">
        <v>750</v>
      </c>
      <c r="C71" s="853" t="s">
        <v>751</v>
      </c>
      <c r="D71" s="853"/>
      <c r="E71" s="853"/>
      <c r="F71" s="53" t="s">
        <v>78</v>
      </c>
      <c r="G71" s="70">
        <v>74</v>
      </c>
      <c r="H71" s="54"/>
      <c r="I71" s="70">
        <v>74</v>
      </c>
      <c r="J71" s="63"/>
      <c r="K71" s="54"/>
      <c r="L71" s="57">
        <v>101</v>
      </c>
      <c r="M71" s="54"/>
      <c r="N71" s="58">
        <v>3577.25</v>
      </c>
      <c r="AF71" s="39"/>
      <c r="AG71" s="48"/>
      <c r="AH71" s="48"/>
      <c r="AK71" s="3" t="s">
        <v>751</v>
      </c>
      <c r="AM71" s="48"/>
    </row>
    <row r="72" spans="1:41" s="4" customFormat="1" ht="23.25" x14ac:dyDescent="0.25">
      <c r="A72" s="60"/>
      <c r="B72" s="50" t="s">
        <v>752</v>
      </c>
      <c r="C72" s="853" t="s">
        <v>753</v>
      </c>
      <c r="D72" s="853"/>
      <c r="E72" s="853"/>
      <c r="F72" s="53" t="s">
        <v>78</v>
      </c>
      <c r="G72" s="70">
        <v>36</v>
      </c>
      <c r="H72" s="54"/>
      <c r="I72" s="70">
        <v>36</v>
      </c>
      <c r="J72" s="63"/>
      <c r="K72" s="54"/>
      <c r="L72" s="57">
        <v>49.13</v>
      </c>
      <c r="M72" s="54"/>
      <c r="N72" s="58">
        <v>1740.28</v>
      </c>
      <c r="AF72" s="39"/>
      <c r="AG72" s="48"/>
      <c r="AH72" s="48"/>
      <c r="AK72" s="3" t="s">
        <v>753</v>
      </c>
      <c r="AM72" s="48"/>
    </row>
    <row r="73" spans="1:41" s="4" customFormat="1" ht="15" x14ac:dyDescent="0.25">
      <c r="A73" s="71"/>
      <c r="B73" s="72"/>
      <c r="C73" s="847" t="s">
        <v>81</v>
      </c>
      <c r="D73" s="847"/>
      <c r="E73" s="847"/>
      <c r="F73" s="42"/>
      <c r="G73" s="43"/>
      <c r="H73" s="43"/>
      <c r="I73" s="43"/>
      <c r="J73" s="46"/>
      <c r="K73" s="43"/>
      <c r="L73" s="131">
        <v>286.61</v>
      </c>
      <c r="M73" s="66"/>
      <c r="N73" s="47"/>
      <c r="AF73" s="39"/>
      <c r="AG73" s="48"/>
      <c r="AH73" s="48"/>
      <c r="AM73" s="48" t="s">
        <v>81</v>
      </c>
    </row>
    <row r="74" spans="1:41" s="4" customFormat="1" ht="0" hidden="1" customHeight="1" x14ac:dyDescent="0.25">
      <c r="A74" s="110"/>
      <c r="B74" s="111"/>
      <c r="C74" s="111"/>
      <c r="D74" s="111"/>
      <c r="E74" s="111"/>
      <c r="F74" s="112"/>
      <c r="G74" s="112"/>
      <c r="H74" s="112"/>
      <c r="I74" s="112"/>
      <c r="J74" s="113"/>
      <c r="K74" s="112"/>
      <c r="L74" s="113"/>
      <c r="M74" s="54"/>
      <c r="N74" s="113"/>
      <c r="AF74" s="39"/>
      <c r="AG74" s="48"/>
      <c r="AH74" s="48"/>
      <c r="AM74" s="48"/>
    </row>
    <row r="75" spans="1:41" s="4" customFormat="1" ht="11.25" hidden="1" customHeight="1" x14ac:dyDescent="0.25"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9"/>
      <c r="M75" s="139"/>
      <c r="N75" s="139"/>
      <c r="R75" s="140"/>
    </row>
    <row r="76" spans="1:41" s="4" customFormat="1" ht="15" x14ac:dyDescent="0.25">
      <c r="A76" s="114"/>
      <c r="B76" s="115"/>
      <c r="C76" s="847" t="s">
        <v>362</v>
      </c>
      <c r="D76" s="847"/>
      <c r="E76" s="847"/>
      <c r="F76" s="847"/>
      <c r="G76" s="847"/>
      <c r="H76" s="847"/>
      <c r="I76" s="847"/>
      <c r="J76" s="847"/>
      <c r="K76" s="847"/>
      <c r="L76" s="116"/>
      <c r="M76" s="117"/>
      <c r="N76" s="118"/>
      <c r="AN76" s="48" t="s">
        <v>362</v>
      </c>
    </row>
    <row r="77" spans="1:41" s="4" customFormat="1" ht="15" x14ac:dyDescent="0.25">
      <c r="A77" s="119"/>
      <c r="B77" s="50"/>
      <c r="C77" s="853" t="s">
        <v>99</v>
      </c>
      <c r="D77" s="853"/>
      <c r="E77" s="853"/>
      <c r="F77" s="853"/>
      <c r="G77" s="853"/>
      <c r="H77" s="853"/>
      <c r="I77" s="853"/>
      <c r="J77" s="853"/>
      <c r="K77" s="853"/>
      <c r="L77" s="120">
        <v>69957.27</v>
      </c>
      <c r="M77" s="121"/>
      <c r="N77" s="141">
        <v>2477886.5</v>
      </c>
      <c r="AN77" s="48"/>
      <c r="AO77" s="3" t="s">
        <v>99</v>
      </c>
    </row>
    <row r="78" spans="1:41" s="4" customFormat="1" ht="15" x14ac:dyDescent="0.25">
      <c r="A78" s="119"/>
      <c r="B78" s="50"/>
      <c r="C78" s="853" t="s">
        <v>100</v>
      </c>
      <c r="D78" s="853"/>
      <c r="E78" s="853"/>
      <c r="F78" s="853"/>
      <c r="G78" s="853"/>
      <c r="H78" s="853"/>
      <c r="I78" s="853"/>
      <c r="J78" s="853"/>
      <c r="K78" s="853"/>
      <c r="L78" s="123"/>
      <c r="M78" s="121"/>
      <c r="N78" s="122"/>
      <c r="AN78" s="48"/>
      <c r="AO78" s="3" t="s">
        <v>100</v>
      </c>
    </row>
    <row r="79" spans="1:41" s="4" customFormat="1" ht="15" x14ac:dyDescent="0.25">
      <c r="A79" s="119"/>
      <c r="B79" s="50"/>
      <c r="C79" s="853" t="s">
        <v>101</v>
      </c>
      <c r="D79" s="853"/>
      <c r="E79" s="853"/>
      <c r="F79" s="853"/>
      <c r="G79" s="853"/>
      <c r="H79" s="853"/>
      <c r="I79" s="853"/>
      <c r="J79" s="853"/>
      <c r="K79" s="853"/>
      <c r="L79" s="120">
        <v>69957.27</v>
      </c>
      <c r="M79" s="121"/>
      <c r="N79" s="141">
        <v>2477886.5</v>
      </c>
      <c r="AN79" s="48"/>
      <c r="AO79" s="3" t="s">
        <v>101</v>
      </c>
    </row>
    <row r="80" spans="1:41" s="4" customFormat="1" ht="15" x14ac:dyDescent="0.25">
      <c r="A80" s="119"/>
      <c r="B80" s="50"/>
      <c r="C80" s="853" t="s">
        <v>759</v>
      </c>
      <c r="D80" s="853"/>
      <c r="E80" s="853"/>
      <c r="F80" s="853"/>
      <c r="G80" s="853"/>
      <c r="H80" s="853"/>
      <c r="I80" s="853"/>
      <c r="J80" s="853"/>
      <c r="K80" s="853"/>
      <c r="L80" s="120">
        <v>146910.26999999999</v>
      </c>
      <c r="M80" s="121"/>
      <c r="N80" s="141">
        <v>5203561.66</v>
      </c>
      <c r="AN80" s="48"/>
      <c r="AO80" s="3" t="s">
        <v>759</v>
      </c>
    </row>
    <row r="81" spans="1:46" s="4" customFormat="1" ht="15" x14ac:dyDescent="0.25">
      <c r="A81" s="119"/>
      <c r="B81" s="50"/>
      <c r="C81" s="853" t="s">
        <v>760</v>
      </c>
      <c r="D81" s="853"/>
      <c r="E81" s="853"/>
      <c r="F81" s="853"/>
      <c r="G81" s="853"/>
      <c r="H81" s="853"/>
      <c r="I81" s="853"/>
      <c r="J81" s="853"/>
      <c r="K81" s="853"/>
      <c r="L81" s="120">
        <v>146910.26999999999</v>
      </c>
      <c r="M81" s="121"/>
      <c r="N81" s="141">
        <v>5203561.66</v>
      </c>
      <c r="AN81" s="48"/>
      <c r="AO81" s="3" t="s">
        <v>760</v>
      </c>
    </row>
    <row r="82" spans="1:46" s="4" customFormat="1" ht="15" x14ac:dyDescent="0.25">
      <c r="A82" s="119"/>
      <c r="B82" s="50"/>
      <c r="C82" s="853" t="s">
        <v>229</v>
      </c>
      <c r="D82" s="853"/>
      <c r="E82" s="853"/>
      <c r="F82" s="853"/>
      <c r="G82" s="853"/>
      <c r="H82" s="853"/>
      <c r="I82" s="853"/>
      <c r="J82" s="853"/>
      <c r="K82" s="853"/>
      <c r="L82" s="123"/>
      <c r="M82" s="121"/>
      <c r="N82" s="122"/>
      <c r="AN82" s="48"/>
      <c r="AO82" s="3" t="s">
        <v>229</v>
      </c>
    </row>
    <row r="83" spans="1:46" s="4" customFormat="1" ht="15" x14ac:dyDescent="0.25">
      <c r="A83" s="119"/>
      <c r="B83" s="50"/>
      <c r="C83" s="853" t="s">
        <v>230</v>
      </c>
      <c r="D83" s="853"/>
      <c r="E83" s="853"/>
      <c r="F83" s="853"/>
      <c r="G83" s="853"/>
      <c r="H83" s="853"/>
      <c r="I83" s="853"/>
      <c r="J83" s="853"/>
      <c r="K83" s="853"/>
      <c r="L83" s="120">
        <v>69957.27</v>
      </c>
      <c r="M83" s="121"/>
      <c r="N83" s="141">
        <v>2477886.5</v>
      </c>
      <c r="AN83" s="48"/>
      <c r="AO83" s="3" t="s">
        <v>230</v>
      </c>
    </row>
    <row r="84" spans="1:46" s="4" customFormat="1" ht="15" x14ac:dyDescent="0.25">
      <c r="A84" s="119"/>
      <c r="B84" s="50"/>
      <c r="C84" s="853" t="s">
        <v>234</v>
      </c>
      <c r="D84" s="853"/>
      <c r="E84" s="853"/>
      <c r="F84" s="853"/>
      <c r="G84" s="853"/>
      <c r="H84" s="853"/>
      <c r="I84" s="853"/>
      <c r="J84" s="853"/>
      <c r="K84" s="853"/>
      <c r="L84" s="120">
        <v>51768.38</v>
      </c>
      <c r="M84" s="121"/>
      <c r="N84" s="141">
        <v>1833636.02</v>
      </c>
      <c r="AN84" s="48"/>
      <c r="AO84" s="3" t="s">
        <v>234</v>
      </c>
    </row>
    <row r="85" spans="1:46" s="4" customFormat="1" ht="15" x14ac:dyDescent="0.25">
      <c r="A85" s="119"/>
      <c r="B85" s="50"/>
      <c r="C85" s="853" t="s">
        <v>235</v>
      </c>
      <c r="D85" s="853"/>
      <c r="E85" s="853"/>
      <c r="F85" s="853"/>
      <c r="G85" s="853"/>
      <c r="H85" s="853"/>
      <c r="I85" s="853"/>
      <c r="J85" s="853"/>
      <c r="K85" s="853"/>
      <c r="L85" s="120">
        <v>25184.62</v>
      </c>
      <c r="M85" s="121"/>
      <c r="N85" s="141">
        <v>892039.14</v>
      </c>
      <c r="AN85" s="48"/>
      <c r="AO85" s="3" t="s">
        <v>235</v>
      </c>
    </row>
    <row r="86" spans="1:46" s="4" customFormat="1" ht="15" x14ac:dyDescent="0.25">
      <c r="A86" s="119"/>
      <c r="B86" s="50"/>
      <c r="C86" s="853" t="s">
        <v>110</v>
      </c>
      <c r="D86" s="853"/>
      <c r="E86" s="853"/>
      <c r="F86" s="853"/>
      <c r="G86" s="853"/>
      <c r="H86" s="853"/>
      <c r="I86" s="853"/>
      <c r="J86" s="853"/>
      <c r="K86" s="853"/>
      <c r="L86" s="120">
        <v>69957.27</v>
      </c>
      <c r="M86" s="121"/>
      <c r="N86" s="141">
        <v>2477886.5</v>
      </c>
      <c r="AN86" s="48"/>
      <c r="AO86" s="3" t="s">
        <v>110</v>
      </c>
    </row>
    <row r="87" spans="1:46" s="4" customFormat="1" ht="15" x14ac:dyDescent="0.25">
      <c r="A87" s="119"/>
      <c r="B87" s="50"/>
      <c r="C87" s="853" t="s">
        <v>111</v>
      </c>
      <c r="D87" s="853"/>
      <c r="E87" s="853"/>
      <c r="F87" s="853"/>
      <c r="G87" s="853"/>
      <c r="H87" s="853"/>
      <c r="I87" s="853"/>
      <c r="J87" s="853"/>
      <c r="K87" s="853"/>
      <c r="L87" s="120">
        <v>51768.38</v>
      </c>
      <c r="M87" s="121"/>
      <c r="N87" s="141">
        <v>1833636.02</v>
      </c>
      <c r="AN87" s="48"/>
      <c r="AO87" s="3" t="s">
        <v>111</v>
      </c>
    </row>
    <row r="88" spans="1:46" s="4" customFormat="1" ht="15" x14ac:dyDescent="0.25">
      <c r="A88" s="119"/>
      <c r="B88" s="50"/>
      <c r="C88" s="853" t="s">
        <v>112</v>
      </c>
      <c r="D88" s="853"/>
      <c r="E88" s="853"/>
      <c r="F88" s="853"/>
      <c r="G88" s="853"/>
      <c r="H88" s="853"/>
      <c r="I88" s="853"/>
      <c r="J88" s="853"/>
      <c r="K88" s="853"/>
      <c r="L88" s="120">
        <v>25184.62</v>
      </c>
      <c r="M88" s="121"/>
      <c r="N88" s="141">
        <v>892039.14</v>
      </c>
      <c r="AN88" s="48"/>
      <c r="AO88" s="3" t="s">
        <v>112</v>
      </c>
    </row>
    <row r="89" spans="1:46" s="4" customFormat="1" ht="15" x14ac:dyDescent="0.25">
      <c r="A89" s="119"/>
      <c r="B89" s="125"/>
      <c r="C89" s="861" t="s">
        <v>364</v>
      </c>
      <c r="D89" s="861"/>
      <c r="E89" s="861"/>
      <c r="F89" s="861"/>
      <c r="G89" s="861"/>
      <c r="H89" s="861"/>
      <c r="I89" s="861"/>
      <c r="J89" s="861"/>
      <c r="K89" s="861"/>
      <c r="L89" s="126">
        <v>146910.26999999999</v>
      </c>
      <c r="M89" s="127"/>
      <c r="N89" s="143">
        <v>5203561.66</v>
      </c>
      <c r="AN89" s="48"/>
      <c r="AP89" s="48" t="s">
        <v>364</v>
      </c>
    </row>
    <row r="90" spans="1:46" s="4" customFormat="1" ht="13.5" hidden="1" customHeight="1" x14ac:dyDescent="0.25">
      <c r="B90" s="113"/>
      <c r="C90" s="111"/>
      <c r="D90" s="111"/>
      <c r="E90" s="111"/>
      <c r="F90" s="111"/>
      <c r="G90" s="111"/>
      <c r="H90" s="111"/>
      <c r="I90" s="111"/>
      <c r="J90" s="111"/>
      <c r="K90" s="111"/>
      <c r="L90" s="126"/>
      <c r="M90" s="144"/>
      <c r="N90" s="145"/>
    </row>
    <row r="91" spans="1:46" s="4" customFormat="1" ht="26.25" customHeight="1" x14ac:dyDescent="0.25">
      <c r="A91" s="146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</row>
    <row r="92" spans="1:46" s="8" customFormat="1" ht="15" x14ac:dyDescent="0.25">
      <c r="A92" s="6"/>
      <c r="B92" s="148" t="s">
        <v>365</v>
      </c>
      <c r="C92" s="859"/>
      <c r="D92" s="859"/>
      <c r="E92" s="859"/>
      <c r="F92" s="859"/>
      <c r="G92" s="859"/>
      <c r="H92" s="860" t="s">
        <v>761</v>
      </c>
      <c r="I92" s="860"/>
      <c r="J92" s="860"/>
      <c r="K92" s="860"/>
      <c r="L92" s="860"/>
      <c r="M92" s="4"/>
      <c r="N92" s="4"/>
      <c r="O92" s="4"/>
      <c r="P92" s="4"/>
      <c r="Q92" s="4"/>
      <c r="R92" s="4"/>
      <c r="S92" s="4"/>
      <c r="T92" s="4"/>
      <c r="U92" s="4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 t="s">
        <v>10</v>
      </c>
      <c r="AR92" s="12" t="s">
        <v>761</v>
      </c>
      <c r="AS92" s="12"/>
      <c r="AT92" s="12"/>
    </row>
    <row r="93" spans="1:46" s="149" customFormat="1" ht="16.5" customHeight="1" x14ac:dyDescent="0.25">
      <c r="A93" s="10"/>
      <c r="B93" s="148"/>
      <c r="C93" s="858" t="s">
        <v>367</v>
      </c>
      <c r="D93" s="858"/>
      <c r="E93" s="858"/>
      <c r="F93" s="858"/>
      <c r="G93" s="858"/>
      <c r="H93" s="858"/>
      <c r="I93" s="858"/>
      <c r="J93" s="858"/>
      <c r="K93" s="858"/>
      <c r="L93" s="858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</row>
    <row r="94" spans="1:46" s="8" customFormat="1" ht="15" x14ac:dyDescent="0.25">
      <c r="A94" s="6"/>
      <c r="B94" s="148" t="s">
        <v>368</v>
      </c>
      <c r="C94" s="859"/>
      <c r="D94" s="859"/>
      <c r="E94" s="859"/>
      <c r="F94" s="859"/>
      <c r="G94" s="859"/>
      <c r="H94" s="860" t="s">
        <v>762</v>
      </c>
      <c r="I94" s="860"/>
      <c r="J94" s="860"/>
      <c r="K94" s="860"/>
      <c r="L94" s="860"/>
      <c r="M94" s="4"/>
      <c r="N94" s="4"/>
      <c r="O94" s="4"/>
      <c r="P94" s="4"/>
      <c r="Q94" s="4"/>
      <c r="R94" s="4"/>
      <c r="S94" s="4"/>
      <c r="T94" s="4"/>
      <c r="U94" s="4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 t="s">
        <v>10</v>
      </c>
      <c r="AT94" s="12" t="s">
        <v>762</v>
      </c>
    </row>
    <row r="95" spans="1:46" s="149" customFormat="1" ht="16.5" customHeight="1" x14ac:dyDescent="0.25">
      <c r="A95" s="10"/>
      <c r="C95" s="858" t="s">
        <v>367</v>
      </c>
      <c r="D95" s="858"/>
      <c r="E95" s="858"/>
      <c r="F95" s="858"/>
      <c r="G95" s="858"/>
      <c r="H95" s="858"/>
      <c r="I95" s="858"/>
      <c r="J95" s="858"/>
      <c r="K95" s="858"/>
      <c r="L95" s="858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</row>
    <row r="96" spans="1:46" s="8" customFormat="1" ht="19.5" customHeight="1" x14ac:dyDescent="0.2">
      <c r="A96" s="6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</row>
    <row r="97" spans="1:16" s="4" customFormat="1" ht="22.5" customHeight="1" x14ac:dyDescent="0.25">
      <c r="A97" s="848" t="s">
        <v>370</v>
      </c>
      <c r="B97" s="848"/>
      <c r="C97" s="848"/>
      <c r="D97" s="848"/>
      <c r="E97" s="848"/>
      <c r="F97" s="848"/>
      <c r="G97" s="848"/>
      <c r="H97" s="848"/>
      <c r="I97" s="848"/>
      <c r="J97" s="848"/>
      <c r="K97" s="848"/>
      <c r="L97" s="848"/>
      <c r="M97" s="848"/>
      <c r="N97" s="848"/>
      <c r="O97" s="138"/>
      <c r="P97" s="138"/>
    </row>
    <row r="98" spans="1:16" s="4" customFormat="1" ht="12.75" customHeight="1" x14ac:dyDescent="0.25">
      <c r="A98" s="848" t="s">
        <v>371</v>
      </c>
      <c r="B98" s="848"/>
      <c r="C98" s="848"/>
      <c r="D98" s="848"/>
      <c r="E98" s="848"/>
      <c r="F98" s="848"/>
      <c r="G98" s="848"/>
      <c r="H98" s="848"/>
      <c r="I98" s="848"/>
      <c r="J98" s="848"/>
      <c r="K98" s="848"/>
      <c r="L98" s="848"/>
      <c r="M98" s="848"/>
      <c r="N98" s="848"/>
      <c r="O98" s="138"/>
      <c r="P98" s="138"/>
    </row>
    <row r="99" spans="1:16" s="4" customFormat="1" ht="12.75" customHeight="1" x14ac:dyDescent="0.25">
      <c r="A99" s="848" t="s">
        <v>372</v>
      </c>
      <c r="B99" s="848"/>
      <c r="C99" s="848"/>
      <c r="D99" s="848"/>
      <c r="E99" s="848"/>
      <c r="F99" s="848"/>
      <c r="G99" s="848"/>
      <c r="H99" s="848"/>
      <c r="I99" s="848"/>
      <c r="J99" s="848"/>
      <c r="K99" s="848"/>
      <c r="L99" s="848"/>
      <c r="M99" s="848"/>
      <c r="N99" s="848"/>
      <c r="O99" s="138"/>
      <c r="P99" s="138"/>
    </row>
    <row r="100" spans="1:16" s="4" customFormat="1" ht="19.5" customHeight="1" x14ac:dyDescent="0.25"/>
    <row r="101" spans="1:16" s="4" customFormat="1" ht="15" x14ac:dyDescent="0.25">
      <c r="B101" s="152"/>
      <c r="D101" s="152"/>
      <c r="F101" s="152"/>
    </row>
  </sheetData>
  <mergeCells count="92">
    <mergeCell ref="C95:L95"/>
    <mergeCell ref="A97:N97"/>
    <mergeCell ref="A98:N98"/>
    <mergeCell ref="A99:N99"/>
    <mergeCell ref="C89:K89"/>
    <mergeCell ref="C92:G92"/>
    <mergeCell ref="H92:L92"/>
    <mergeCell ref="C93:L93"/>
    <mergeCell ref="C94:G94"/>
    <mergeCell ref="H94:L94"/>
    <mergeCell ref="C84:K84"/>
    <mergeCell ref="C85:K85"/>
    <mergeCell ref="C86:K86"/>
    <mergeCell ref="C87:K87"/>
    <mergeCell ref="C88:K88"/>
    <mergeCell ref="C79:K79"/>
    <mergeCell ref="C80:K80"/>
    <mergeCell ref="C81:K81"/>
    <mergeCell ref="C82:K82"/>
    <mergeCell ref="C83:K83"/>
    <mergeCell ref="C72:E72"/>
    <mergeCell ref="C73:E73"/>
    <mergeCell ref="C76:K76"/>
    <mergeCell ref="C77:K77"/>
    <mergeCell ref="C78:K78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00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T101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 t="s">
        <v>731</v>
      </c>
      <c r="H8" s="832"/>
      <c r="I8" s="832"/>
      <c r="J8" s="832"/>
      <c r="K8" s="832"/>
      <c r="L8" s="832"/>
      <c r="M8" s="832"/>
      <c r="N8" s="832"/>
      <c r="P8" s="13" t="s">
        <v>9</v>
      </c>
      <c r="Q8" s="13" t="s">
        <v>731</v>
      </c>
      <c r="R8" s="14"/>
      <c r="S8" s="14"/>
      <c r="T8" s="14"/>
      <c r="U8" s="14"/>
      <c r="X8" s="12" t="s">
        <v>731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 t="s">
        <v>732</v>
      </c>
      <c r="H11" s="832"/>
      <c r="I11" s="832"/>
      <c r="J11" s="832"/>
      <c r="K11" s="832"/>
      <c r="L11" s="832"/>
      <c r="M11" s="832"/>
      <c r="N11" s="832"/>
      <c r="AA11" s="12" t="s">
        <v>732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840" t="s">
        <v>733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733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840" t="s">
        <v>763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763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764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765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765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766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6169.41</v>
      </c>
      <c r="D28" s="26" t="s">
        <v>767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0</v>
      </c>
      <c r="D30" s="26" t="s">
        <v>43</v>
      </c>
      <c r="E30" s="27" t="s">
        <v>32</v>
      </c>
      <c r="G30" s="8" t="s">
        <v>36</v>
      </c>
      <c r="I30" s="8"/>
      <c r="J30" s="8"/>
      <c r="K30" s="8"/>
      <c r="L30" s="25">
        <v>2937.81</v>
      </c>
      <c r="M30" s="33" t="s">
        <v>768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43</v>
      </c>
      <c r="E31" s="27" t="s">
        <v>32</v>
      </c>
      <c r="G31" s="8" t="s">
        <v>40</v>
      </c>
      <c r="I31" s="8"/>
      <c r="J31" s="8"/>
      <c r="K31" s="8"/>
      <c r="L31" s="850">
        <v>5093.79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/>
      <c r="M32" s="850"/>
      <c r="N32" s="27" t="s">
        <v>41</v>
      </c>
    </row>
    <row r="33" spans="1:38" s="4" customFormat="1" ht="12" customHeight="1" x14ac:dyDescent="0.25">
      <c r="A33" s="6"/>
      <c r="B33" s="32" t="s">
        <v>45</v>
      </c>
      <c r="C33" s="25">
        <v>6169.41</v>
      </c>
      <c r="D33" s="26" t="s">
        <v>767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8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8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8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844" t="s">
        <v>740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740</v>
      </c>
    </row>
    <row r="40" spans="1:38" s="4" customFormat="1" ht="15" x14ac:dyDescent="0.25">
      <c r="A40" s="855" t="s">
        <v>741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741</v>
      </c>
    </row>
    <row r="41" spans="1:38" s="4" customFormat="1" ht="15" x14ac:dyDescent="0.25">
      <c r="A41" s="855" t="s">
        <v>769</v>
      </c>
      <c r="B41" s="856"/>
      <c r="C41" s="856"/>
      <c r="D41" s="856"/>
      <c r="E41" s="856"/>
      <c r="F41" s="856"/>
      <c r="G41" s="856"/>
      <c r="H41" s="856"/>
      <c r="I41" s="856"/>
      <c r="J41" s="856"/>
      <c r="K41" s="856"/>
      <c r="L41" s="856"/>
      <c r="M41" s="856"/>
      <c r="N41" s="857"/>
      <c r="AF41" s="39"/>
      <c r="AG41" s="48" t="s">
        <v>769</v>
      </c>
    </row>
    <row r="42" spans="1:38" s="4" customFormat="1" ht="34.5" x14ac:dyDescent="0.25">
      <c r="A42" s="40" t="s">
        <v>60</v>
      </c>
      <c r="B42" s="41" t="s">
        <v>743</v>
      </c>
      <c r="C42" s="847" t="s">
        <v>744</v>
      </c>
      <c r="D42" s="847"/>
      <c r="E42" s="847"/>
      <c r="F42" s="42" t="s">
        <v>745</v>
      </c>
      <c r="G42" s="43">
        <v>1</v>
      </c>
      <c r="H42" s="44">
        <v>1</v>
      </c>
      <c r="I42" s="44">
        <v>1</v>
      </c>
      <c r="J42" s="46"/>
      <c r="K42" s="43"/>
      <c r="L42" s="46"/>
      <c r="M42" s="43"/>
      <c r="N42" s="47"/>
      <c r="AF42" s="39"/>
      <c r="AG42" s="48"/>
      <c r="AH42" s="48" t="s">
        <v>744</v>
      </c>
    </row>
    <row r="43" spans="1:38" s="4" customFormat="1" ht="57" x14ac:dyDescent="0.25">
      <c r="A43" s="49"/>
      <c r="B43" s="50" t="s">
        <v>746</v>
      </c>
      <c r="C43" s="848" t="s">
        <v>747</v>
      </c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9"/>
      <c r="AF43" s="39"/>
      <c r="AG43" s="48"/>
      <c r="AH43" s="48"/>
      <c r="AI43" s="3" t="s">
        <v>747</v>
      </c>
    </row>
    <row r="44" spans="1:38" s="4" customFormat="1" ht="15" x14ac:dyDescent="0.25">
      <c r="A44" s="49"/>
      <c r="B44" s="50"/>
      <c r="C44" s="848" t="s">
        <v>770</v>
      </c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849"/>
      <c r="AF44" s="39"/>
      <c r="AG44" s="48"/>
      <c r="AH44" s="48"/>
      <c r="AI44" s="3" t="s">
        <v>770</v>
      </c>
    </row>
    <row r="45" spans="1:38" s="4" customFormat="1" ht="15" x14ac:dyDescent="0.25">
      <c r="A45" s="49"/>
      <c r="B45" s="50"/>
      <c r="C45" s="848" t="s">
        <v>771</v>
      </c>
      <c r="D45" s="848"/>
      <c r="E45" s="848"/>
      <c r="F45" s="848"/>
      <c r="G45" s="848"/>
      <c r="H45" s="848"/>
      <c r="I45" s="848"/>
      <c r="J45" s="848"/>
      <c r="K45" s="848"/>
      <c r="L45" s="848"/>
      <c r="M45" s="848"/>
      <c r="N45" s="849"/>
      <c r="AF45" s="39"/>
      <c r="AG45" s="48"/>
      <c r="AH45" s="48"/>
      <c r="AI45" s="3" t="s">
        <v>771</v>
      </c>
    </row>
    <row r="46" spans="1:38" s="4" customFormat="1" ht="15" x14ac:dyDescent="0.25">
      <c r="A46" s="51"/>
      <c r="B46" s="50" t="s">
        <v>60</v>
      </c>
      <c r="C46" s="853" t="s">
        <v>66</v>
      </c>
      <c r="D46" s="853"/>
      <c r="E46" s="853"/>
      <c r="F46" s="53"/>
      <c r="G46" s="54"/>
      <c r="H46" s="54"/>
      <c r="I46" s="54"/>
      <c r="J46" s="55">
        <v>89513.16</v>
      </c>
      <c r="K46" s="132">
        <v>0.67017599999999999</v>
      </c>
      <c r="L46" s="55">
        <v>59989.57</v>
      </c>
      <c r="M46" s="56">
        <v>35.42</v>
      </c>
      <c r="N46" s="58">
        <v>2124830.5699999998</v>
      </c>
      <c r="AF46" s="39"/>
      <c r="AG46" s="48"/>
      <c r="AH46" s="48"/>
      <c r="AJ46" s="3" t="s">
        <v>66</v>
      </c>
    </row>
    <row r="47" spans="1:38" s="4" customFormat="1" ht="15" x14ac:dyDescent="0.25">
      <c r="A47" s="60"/>
      <c r="B47" s="50"/>
      <c r="C47" s="853" t="s">
        <v>71</v>
      </c>
      <c r="D47" s="853"/>
      <c r="E47" s="853"/>
      <c r="F47" s="53" t="s">
        <v>72</v>
      </c>
      <c r="G47" s="70">
        <v>5497</v>
      </c>
      <c r="H47" s="132">
        <v>0.67017599999999999</v>
      </c>
      <c r="I47" s="132">
        <v>3683.9574720000001</v>
      </c>
      <c r="J47" s="63"/>
      <c r="K47" s="54"/>
      <c r="L47" s="63"/>
      <c r="M47" s="54"/>
      <c r="N47" s="59"/>
      <c r="AF47" s="39"/>
      <c r="AG47" s="48"/>
      <c r="AH47" s="48"/>
      <c r="AK47" s="3" t="s">
        <v>71</v>
      </c>
    </row>
    <row r="48" spans="1:38" s="4" customFormat="1" ht="15" x14ac:dyDescent="0.25">
      <c r="A48" s="51"/>
      <c r="B48" s="50"/>
      <c r="C48" s="854" t="s">
        <v>74</v>
      </c>
      <c r="D48" s="854"/>
      <c r="E48" s="854"/>
      <c r="F48" s="65"/>
      <c r="G48" s="66"/>
      <c r="H48" s="66"/>
      <c r="I48" s="66"/>
      <c r="J48" s="67">
        <v>89513.16</v>
      </c>
      <c r="K48" s="66"/>
      <c r="L48" s="67">
        <v>59989.57</v>
      </c>
      <c r="M48" s="66"/>
      <c r="N48" s="69"/>
      <c r="AF48" s="39"/>
      <c r="AG48" s="48"/>
      <c r="AH48" s="48"/>
      <c r="AL48" s="3" t="s">
        <v>74</v>
      </c>
    </row>
    <row r="49" spans="1:39" s="4" customFormat="1" ht="15" x14ac:dyDescent="0.25">
      <c r="A49" s="60"/>
      <c r="B49" s="50"/>
      <c r="C49" s="853" t="s">
        <v>75</v>
      </c>
      <c r="D49" s="853"/>
      <c r="E49" s="853"/>
      <c r="F49" s="53"/>
      <c r="G49" s="54"/>
      <c r="H49" s="54"/>
      <c r="I49" s="54"/>
      <c r="J49" s="63"/>
      <c r="K49" s="54"/>
      <c r="L49" s="55">
        <v>59989.57</v>
      </c>
      <c r="M49" s="54"/>
      <c r="N49" s="58">
        <v>2124830.5699999998</v>
      </c>
      <c r="AF49" s="39"/>
      <c r="AG49" s="48"/>
      <c r="AH49" s="48"/>
      <c r="AK49" s="3" t="s">
        <v>75</v>
      </c>
    </row>
    <row r="50" spans="1:39" s="4" customFormat="1" ht="23.25" x14ac:dyDescent="0.25">
      <c r="A50" s="60"/>
      <c r="B50" s="50" t="s">
        <v>750</v>
      </c>
      <c r="C50" s="853" t="s">
        <v>751</v>
      </c>
      <c r="D50" s="853"/>
      <c r="E50" s="853"/>
      <c r="F50" s="53" t="s">
        <v>78</v>
      </c>
      <c r="G50" s="70">
        <v>74</v>
      </c>
      <c r="H50" s="54"/>
      <c r="I50" s="70">
        <v>74</v>
      </c>
      <c r="J50" s="63"/>
      <c r="K50" s="54"/>
      <c r="L50" s="55">
        <v>44392.28</v>
      </c>
      <c r="M50" s="54"/>
      <c r="N50" s="58">
        <v>1572374.62</v>
      </c>
      <c r="AF50" s="39"/>
      <c r="AG50" s="48"/>
      <c r="AH50" s="48"/>
      <c r="AK50" s="3" t="s">
        <v>751</v>
      </c>
    </row>
    <row r="51" spans="1:39" s="4" customFormat="1" ht="23.25" x14ac:dyDescent="0.25">
      <c r="A51" s="60"/>
      <c r="B51" s="50" t="s">
        <v>752</v>
      </c>
      <c r="C51" s="853" t="s">
        <v>753</v>
      </c>
      <c r="D51" s="853"/>
      <c r="E51" s="853"/>
      <c r="F51" s="53" t="s">
        <v>78</v>
      </c>
      <c r="G51" s="70">
        <v>36</v>
      </c>
      <c r="H51" s="54"/>
      <c r="I51" s="70">
        <v>36</v>
      </c>
      <c r="J51" s="63"/>
      <c r="K51" s="54"/>
      <c r="L51" s="55">
        <v>21596.25</v>
      </c>
      <c r="M51" s="54"/>
      <c r="N51" s="58">
        <v>764939.01</v>
      </c>
      <c r="AF51" s="39"/>
      <c r="AG51" s="48"/>
      <c r="AH51" s="48"/>
      <c r="AK51" s="3" t="s">
        <v>753</v>
      </c>
    </row>
    <row r="52" spans="1:39" s="4" customFormat="1" ht="15" x14ac:dyDescent="0.25">
      <c r="A52" s="71"/>
      <c r="B52" s="72"/>
      <c r="C52" s="847" t="s">
        <v>81</v>
      </c>
      <c r="D52" s="847"/>
      <c r="E52" s="847"/>
      <c r="F52" s="42"/>
      <c r="G52" s="43"/>
      <c r="H52" s="43"/>
      <c r="I52" s="43"/>
      <c r="J52" s="46"/>
      <c r="K52" s="43"/>
      <c r="L52" s="73">
        <v>125978.1</v>
      </c>
      <c r="M52" s="66"/>
      <c r="N52" s="47"/>
      <c r="AF52" s="39"/>
      <c r="AG52" s="48"/>
      <c r="AH52" s="48"/>
      <c r="AM52" s="48" t="s">
        <v>81</v>
      </c>
    </row>
    <row r="53" spans="1:39" s="4" customFormat="1" ht="57" x14ac:dyDescent="0.25">
      <c r="A53" s="40" t="s">
        <v>67</v>
      </c>
      <c r="B53" s="41" t="s">
        <v>754</v>
      </c>
      <c r="C53" s="847" t="s">
        <v>755</v>
      </c>
      <c r="D53" s="847"/>
      <c r="E53" s="847"/>
      <c r="F53" s="42" t="s">
        <v>756</v>
      </c>
      <c r="G53" s="43">
        <v>303</v>
      </c>
      <c r="H53" s="44">
        <v>1</v>
      </c>
      <c r="I53" s="44">
        <v>303</v>
      </c>
      <c r="J53" s="46"/>
      <c r="K53" s="43"/>
      <c r="L53" s="46"/>
      <c r="M53" s="43"/>
      <c r="N53" s="47"/>
      <c r="AF53" s="39"/>
      <c r="AG53" s="48"/>
      <c r="AH53" s="48" t="s">
        <v>755</v>
      </c>
      <c r="AM53" s="48"/>
    </row>
    <row r="54" spans="1:39" s="4" customFormat="1" ht="57" x14ac:dyDescent="0.25">
      <c r="A54" s="49"/>
      <c r="B54" s="50" t="s">
        <v>746</v>
      </c>
      <c r="C54" s="848" t="s">
        <v>747</v>
      </c>
      <c r="D54" s="848"/>
      <c r="E54" s="848"/>
      <c r="F54" s="848"/>
      <c r="G54" s="848"/>
      <c r="H54" s="848"/>
      <c r="I54" s="848"/>
      <c r="J54" s="848"/>
      <c r="K54" s="848"/>
      <c r="L54" s="848"/>
      <c r="M54" s="848"/>
      <c r="N54" s="849"/>
      <c r="AF54" s="39"/>
      <c r="AG54" s="48"/>
      <c r="AH54" s="48"/>
      <c r="AI54" s="3" t="s">
        <v>747</v>
      </c>
      <c r="AM54" s="48"/>
    </row>
    <row r="55" spans="1:39" s="4" customFormat="1" ht="15" x14ac:dyDescent="0.25">
      <c r="A55" s="49"/>
      <c r="B55" s="50"/>
      <c r="C55" s="848" t="s">
        <v>770</v>
      </c>
      <c r="D55" s="848"/>
      <c r="E55" s="848"/>
      <c r="F55" s="848"/>
      <c r="G55" s="848"/>
      <c r="H55" s="848"/>
      <c r="I55" s="848"/>
      <c r="J55" s="848"/>
      <c r="K55" s="848"/>
      <c r="L55" s="848"/>
      <c r="M55" s="848"/>
      <c r="N55" s="849"/>
      <c r="AF55" s="39"/>
      <c r="AG55" s="48"/>
      <c r="AH55" s="48"/>
      <c r="AI55" s="3" t="s">
        <v>770</v>
      </c>
      <c r="AM55" s="48"/>
    </row>
    <row r="56" spans="1:39" s="4" customFormat="1" ht="15" x14ac:dyDescent="0.25">
      <c r="A56" s="49"/>
      <c r="B56" s="50"/>
      <c r="C56" s="848" t="s">
        <v>771</v>
      </c>
      <c r="D56" s="848"/>
      <c r="E56" s="848"/>
      <c r="F56" s="848"/>
      <c r="G56" s="848"/>
      <c r="H56" s="848"/>
      <c r="I56" s="848"/>
      <c r="J56" s="848"/>
      <c r="K56" s="848"/>
      <c r="L56" s="848"/>
      <c r="M56" s="848"/>
      <c r="N56" s="849"/>
      <c r="AF56" s="39"/>
      <c r="AG56" s="48"/>
      <c r="AH56" s="48"/>
      <c r="AI56" s="3" t="s">
        <v>771</v>
      </c>
      <c r="AM56" s="48"/>
    </row>
    <row r="57" spans="1:39" s="4" customFormat="1" ht="15" x14ac:dyDescent="0.25">
      <c r="A57" s="51"/>
      <c r="B57" s="50" t="s">
        <v>60</v>
      </c>
      <c r="C57" s="853" t="s">
        <v>66</v>
      </c>
      <c r="D57" s="853"/>
      <c r="E57" s="853"/>
      <c r="F57" s="53"/>
      <c r="G57" s="54"/>
      <c r="H57" s="54"/>
      <c r="I57" s="54"/>
      <c r="J57" s="57">
        <v>112.36</v>
      </c>
      <c r="K57" s="132">
        <v>0.67017599999999999</v>
      </c>
      <c r="L57" s="55">
        <v>22816.2</v>
      </c>
      <c r="M57" s="56">
        <v>35.42</v>
      </c>
      <c r="N57" s="58">
        <v>808149.8</v>
      </c>
      <c r="AF57" s="39"/>
      <c r="AG57" s="48"/>
      <c r="AH57" s="48"/>
      <c r="AJ57" s="3" t="s">
        <v>66</v>
      </c>
      <c r="AM57" s="48"/>
    </row>
    <row r="58" spans="1:39" s="4" customFormat="1" ht="15" x14ac:dyDescent="0.25">
      <c r="A58" s="60"/>
      <c r="B58" s="50"/>
      <c r="C58" s="853" t="s">
        <v>71</v>
      </c>
      <c r="D58" s="853"/>
      <c r="E58" s="853"/>
      <c r="F58" s="53" t="s">
        <v>72</v>
      </c>
      <c r="G58" s="61">
        <v>6.9</v>
      </c>
      <c r="H58" s="132">
        <v>0.67017599999999999</v>
      </c>
      <c r="I58" s="136">
        <v>1401.1369632000001</v>
      </c>
      <c r="J58" s="63"/>
      <c r="K58" s="54"/>
      <c r="L58" s="63"/>
      <c r="M58" s="54"/>
      <c r="N58" s="59"/>
      <c r="AF58" s="39"/>
      <c r="AG58" s="48"/>
      <c r="AH58" s="48"/>
      <c r="AK58" s="3" t="s">
        <v>71</v>
      </c>
      <c r="AM58" s="48"/>
    </row>
    <row r="59" spans="1:39" s="4" customFormat="1" ht="15" x14ac:dyDescent="0.25">
      <c r="A59" s="51"/>
      <c r="B59" s="50"/>
      <c r="C59" s="854" t="s">
        <v>74</v>
      </c>
      <c r="D59" s="854"/>
      <c r="E59" s="854"/>
      <c r="F59" s="65"/>
      <c r="G59" s="66"/>
      <c r="H59" s="66"/>
      <c r="I59" s="66"/>
      <c r="J59" s="68">
        <v>112.36</v>
      </c>
      <c r="K59" s="66"/>
      <c r="L59" s="67">
        <v>22816.2</v>
      </c>
      <c r="M59" s="66"/>
      <c r="N59" s="69"/>
      <c r="AF59" s="39"/>
      <c r="AG59" s="48"/>
      <c r="AH59" s="48"/>
      <c r="AL59" s="3" t="s">
        <v>74</v>
      </c>
      <c r="AM59" s="48"/>
    </row>
    <row r="60" spans="1:39" s="4" customFormat="1" ht="15" x14ac:dyDescent="0.25">
      <c r="A60" s="60"/>
      <c r="B60" s="50"/>
      <c r="C60" s="853" t="s">
        <v>75</v>
      </c>
      <c r="D60" s="853"/>
      <c r="E60" s="853"/>
      <c r="F60" s="53"/>
      <c r="G60" s="54"/>
      <c r="H60" s="54"/>
      <c r="I60" s="54"/>
      <c r="J60" s="63"/>
      <c r="K60" s="54"/>
      <c r="L60" s="55">
        <v>22816.2</v>
      </c>
      <c r="M60" s="54"/>
      <c r="N60" s="58">
        <v>808149.8</v>
      </c>
      <c r="AF60" s="39"/>
      <c r="AG60" s="48"/>
      <c r="AH60" s="48"/>
      <c r="AK60" s="3" t="s">
        <v>75</v>
      </c>
      <c r="AM60" s="48"/>
    </row>
    <row r="61" spans="1:39" s="4" customFormat="1" ht="23.25" x14ac:dyDescent="0.25">
      <c r="A61" s="60"/>
      <c r="B61" s="50" t="s">
        <v>750</v>
      </c>
      <c r="C61" s="853" t="s">
        <v>751</v>
      </c>
      <c r="D61" s="853"/>
      <c r="E61" s="853"/>
      <c r="F61" s="53" t="s">
        <v>78</v>
      </c>
      <c r="G61" s="70">
        <v>74</v>
      </c>
      <c r="H61" s="54"/>
      <c r="I61" s="70">
        <v>74</v>
      </c>
      <c r="J61" s="63"/>
      <c r="K61" s="54"/>
      <c r="L61" s="55">
        <v>16883.990000000002</v>
      </c>
      <c r="M61" s="54"/>
      <c r="N61" s="58">
        <v>598030.85</v>
      </c>
      <c r="AF61" s="39"/>
      <c r="AG61" s="48"/>
      <c r="AH61" s="48"/>
      <c r="AK61" s="3" t="s">
        <v>751</v>
      </c>
      <c r="AM61" s="48"/>
    </row>
    <row r="62" spans="1:39" s="4" customFormat="1" ht="23.25" x14ac:dyDescent="0.25">
      <c r="A62" s="60"/>
      <c r="B62" s="50" t="s">
        <v>752</v>
      </c>
      <c r="C62" s="853" t="s">
        <v>753</v>
      </c>
      <c r="D62" s="853"/>
      <c r="E62" s="853"/>
      <c r="F62" s="53" t="s">
        <v>78</v>
      </c>
      <c r="G62" s="70">
        <v>36</v>
      </c>
      <c r="H62" s="54"/>
      <c r="I62" s="70">
        <v>36</v>
      </c>
      <c r="J62" s="63"/>
      <c r="K62" s="54"/>
      <c r="L62" s="55">
        <v>8213.83</v>
      </c>
      <c r="M62" s="54"/>
      <c r="N62" s="58">
        <v>290933.93</v>
      </c>
      <c r="AF62" s="39"/>
      <c r="AG62" s="48"/>
      <c r="AH62" s="48"/>
      <c r="AK62" s="3" t="s">
        <v>753</v>
      </c>
      <c r="AM62" s="48"/>
    </row>
    <row r="63" spans="1:39" s="4" customFormat="1" ht="15" x14ac:dyDescent="0.25">
      <c r="A63" s="71"/>
      <c r="B63" s="72"/>
      <c r="C63" s="847" t="s">
        <v>81</v>
      </c>
      <c r="D63" s="847"/>
      <c r="E63" s="847"/>
      <c r="F63" s="42"/>
      <c r="G63" s="43"/>
      <c r="H63" s="43"/>
      <c r="I63" s="43"/>
      <c r="J63" s="46"/>
      <c r="K63" s="43"/>
      <c r="L63" s="73">
        <v>47914.02</v>
      </c>
      <c r="M63" s="66"/>
      <c r="N63" s="47"/>
      <c r="AF63" s="39"/>
      <c r="AG63" s="48"/>
      <c r="AH63" s="48"/>
      <c r="AM63" s="48" t="s">
        <v>81</v>
      </c>
    </row>
    <row r="64" spans="1:39" s="4" customFormat="1" ht="45.75" x14ac:dyDescent="0.25">
      <c r="A64" s="40" t="s">
        <v>69</v>
      </c>
      <c r="B64" s="41" t="s">
        <v>757</v>
      </c>
      <c r="C64" s="847" t="s">
        <v>758</v>
      </c>
      <c r="D64" s="847"/>
      <c r="E64" s="847"/>
      <c r="F64" s="42" t="s">
        <v>174</v>
      </c>
      <c r="G64" s="43">
        <v>5</v>
      </c>
      <c r="H64" s="44">
        <v>1</v>
      </c>
      <c r="I64" s="44">
        <v>5</v>
      </c>
      <c r="J64" s="46"/>
      <c r="K64" s="43"/>
      <c r="L64" s="46"/>
      <c r="M64" s="43"/>
      <c r="N64" s="47"/>
      <c r="AF64" s="39"/>
      <c r="AG64" s="48"/>
      <c r="AH64" s="48" t="s">
        <v>758</v>
      </c>
      <c r="AM64" s="48"/>
    </row>
    <row r="65" spans="1:41" s="4" customFormat="1" ht="57" x14ac:dyDescent="0.25">
      <c r="A65" s="49"/>
      <c r="B65" s="50" t="s">
        <v>746</v>
      </c>
      <c r="C65" s="848" t="s">
        <v>747</v>
      </c>
      <c r="D65" s="848"/>
      <c r="E65" s="848"/>
      <c r="F65" s="848"/>
      <c r="G65" s="848"/>
      <c r="H65" s="848"/>
      <c r="I65" s="848"/>
      <c r="J65" s="848"/>
      <c r="K65" s="848"/>
      <c r="L65" s="848"/>
      <c r="M65" s="848"/>
      <c r="N65" s="849"/>
      <c r="AF65" s="39"/>
      <c r="AG65" s="48"/>
      <c r="AH65" s="48"/>
      <c r="AI65" s="3" t="s">
        <v>747</v>
      </c>
      <c r="AM65" s="48"/>
    </row>
    <row r="66" spans="1:41" s="4" customFormat="1" ht="15" x14ac:dyDescent="0.25">
      <c r="A66" s="49"/>
      <c r="B66" s="50"/>
      <c r="C66" s="848" t="s">
        <v>771</v>
      </c>
      <c r="D66" s="848"/>
      <c r="E66" s="848"/>
      <c r="F66" s="848"/>
      <c r="G66" s="848"/>
      <c r="H66" s="848"/>
      <c r="I66" s="848"/>
      <c r="J66" s="848"/>
      <c r="K66" s="848"/>
      <c r="L66" s="848"/>
      <c r="M66" s="848"/>
      <c r="N66" s="849"/>
      <c r="AF66" s="39"/>
      <c r="AG66" s="48"/>
      <c r="AH66" s="48"/>
      <c r="AI66" s="3" t="s">
        <v>771</v>
      </c>
      <c r="AM66" s="48"/>
    </row>
    <row r="67" spans="1:41" s="4" customFormat="1" ht="15" x14ac:dyDescent="0.25">
      <c r="A67" s="51"/>
      <c r="B67" s="50" t="s">
        <v>60</v>
      </c>
      <c r="C67" s="853" t="s">
        <v>66</v>
      </c>
      <c r="D67" s="853"/>
      <c r="E67" s="853"/>
      <c r="F67" s="53"/>
      <c r="G67" s="54"/>
      <c r="H67" s="54"/>
      <c r="I67" s="54"/>
      <c r="J67" s="57">
        <v>39.1</v>
      </c>
      <c r="K67" s="130">
        <v>0.69810000000000005</v>
      </c>
      <c r="L67" s="57">
        <v>136.47999999999999</v>
      </c>
      <c r="M67" s="56">
        <v>35.42</v>
      </c>
      <c r="N67" s="58">
        <v>4834.12</v>
      </c>
      <c r="AF67" s="39"/>
      <c r="AG67" s="48"/>
      <c r="AH67" s="48"/>
      <c r="AJ67" s="3" t="s">
        <v>66</v>
      </c>
      <c r="AM67" s="48"/>
    </row>
    <row r="68" spans="1:41" s="4" customFormat="1" ht="15" x14ac:dyDescent="0.25">
      <c r="A68" s="60"/>
      <c r="B68" s="50"/>
      <c r="C68" s="853" t="s">
        <v>71</v>
      </c>
      <c r="D68" s="853"/>
      <c r="E68" s="853"/>
      <c r="F68" s="53" t="s">
        <v>72</v>
      </c>
      <c r="G68" s="56">
        <v>2.4900000000000002</v>
      </c>
      <c r="H68" s="130">
        <v>0.69810000000000005</v>
      </c>
      <c r="I68" s="132">
        <v>8.6913450000000001</v>
      </c>
      <c r="J68" s="63"/>
      <c r="K68" s="54"/>
      <c r="L68" s="63"/>
      <c r="M68" s="54"/>
      <c r="N68" s="59"/>
      <c r="AF68" s="39"/>
      <c r="AG68" s="48"/>
      <c r="AH68" s="48"/>
      <c r="AK68" s="3" t="s">
        <v>71</v>
      </c>
      <c r="AM68" s="48"/>
    </row>
    <row r="69" spans="1:41" s="4" customFormat="1" ht="15" x14ac:dyDescent="0.25">
      <c r="A69" s="51"/>
      <c r="B69" s="50"/>
      <c r="C69" s="854" t="s">
        <v>74</v>
      </c>
      <c r="D69" s="854"/>
      <c r="E69" s="854"/>
      <c r="F69" s="65"/>
      <c r="G69" s="66"/>
      <c r="H69" s="66"/>
      <c r="I69" s="66"/>
      <c r="J69" s="68">
        <v>39.1</v>
      </c>
      <c r="K69" s="66"/>
      <c r="L69" s="68">
        <v>136.47999999999999</v>
      </c>
      <c r="M69" s="66"/>
      <c r="N69" s="69"/>
      <c r="AF69" s="39"/>
      <c r="AG69" s="48"/>
      <c r="AH69" s="48"/>
      <c r="AL69" s="3" t="s">
        <v>74</v>
      </c>
      <c r="AM69" s="48"/>
    </row>
    <row r="70" spans="1:41" s="4" customFormat="1" ht="15" x14ac:dyDescent="0.25">
      <c r="A70" s="60"/>
      <c r="B70" s="50"/>
      <c r="C70" s="853" t="s">
        <v>75</v>
      </c>
      <c r="D70" s="853"/>
      <c r="E70" s="853"/>
      <c r="F70" s="53"/>
      <c r="G70" s="54"/>
      <c r="H70" s="54"/>
      <c r="I70" s="54"/>
      <c r="J70" s="63"/>
      <c r="K70" s="54"/>
      <c r="L70" s="57">
        <v>136.47999999999999</v>
      </c>
      <c r="M70" s="54"/>
      <c r="N70" s="58">
        <v>4834.12</v>
      </c>
      <c r="AF70" s="39"/>
      <c r="AG70" s="48"/>
      <c r="AH70" s="48"/>
      <c r="AK70" s="3" t="s">
        <v>75</v>
      </c>
      <c r="AM70" s="48"/>
    </row>
    <row r="71" spans="1:41" s="4" customFormat="1" ht="23.25" x14ac:dyDescent="0.25">
      <c r="A71" s="60"/>
      <c r="B71" s="50" t="s">
        <v>750</v>
      </c>
      <c r="C71" s="853" t="s">
        <v>751</v>
      </c>
      <c r="D71" s="853"/>
      <c r="E71" s="853"/>
      <c r="F71" s="53" t="s">
        <v>78</v>
      </c>
      <c r="G71" s="70">
        <v>74</v>
      </c>
      <c r="H71" s="54"/>
      <c r="I71" s="70">
        <v>74</v>
      </c>
      <c r="J71" s="63"/>
      <c r="K71" s="54"/>
      <c r="L71" s="57">
        <v>101</v>
      </c>
      <c r="M71" s="54"/>
      <c r="N71" s="58">
        <v>3577.25</v>
      </c>
      <c r="AF71" s="39"/>
      <c r="AG71" s="48"/>
      <c r="AH71" s="48"/>
      <c r="AK71" s="3" t="s">
        <v>751</v>
      </c>
      <c r="AM71" s="48"/>
    </row>
    <row r="72" spans="1:41" s="4" customFormat="1" ht="23.25" x14ac:dyDescent="0.25">
      <c r="A72" s="60"/>
      <c r="B72" s="50" t="s">
        <v>752</v>
      </c>
      <c r="C72" s="853" t="s">
        <v>753</v>
      </c>
      <c r="D72" s="853"/>
      <c r="E72" s="853"/>
      <c r="F72" s="53" t="s">
        <v>78</v>
      </c>
      <c r="G72" s="70">
        <v>36</v>
      </c>
      <c r="H72" s="54"/>
      <c r="I72" s="70">
        <v>36</v>
      </c>
      <c r="J72" s="63"/>
      <c r="K72" s="54"/>
      <c r="L72" s="57">
        <v>49.13</v>
      </c>
      <c r="M72" s="54"/>
      <c r="N72" s="58">
        <v>1740.28</v>
      </c>
      <c r="AF72" s="39"/>
      <c r="AG72" s="48"/>
      <c r="AH72" s="48"/>
      <c r="AK72" s="3" t="s">
        <v>753</v>
      </c>
      <c r="AM72" s="48"/>
    </row>
    <row r="73" spans="1:41" s="4" customFormat="1" ht="15" x14ac:dyDescent="0.25">
      <c r="A73" s="71"/>
      <c r="B73" s="72"/>
      <c r="C73" s="847" t="s">
        <v>81</v>
      </c>
      <c r="D73" s="847"/>
      <c r="E73" s="847"/>
      <c r="F73" s="42"/>
      <c r="G73" s="43"/>
      <c r="H73" s="43"/>
      <c r="I73" s="43"/>
      <c r="J73" s="46"/>
      <c r="K73" s="43"/>
      <c r="L73" s="131">
        <v>286.61</v>
      </c>
      <c r="M73" s="66"/>
      <c r="N73" s="47"/>
      <c r="AF73" s="39"/>
      <c r="AG73" s="48"/>
      <c r="AH73" s="48"/>
      <c r="AM73" s="48" t="s">
        <v>81</v>
      </c>
    </row>
    <row r="74" spans="1:41" s="4" customFormat="1" ht="0" hidden="1" customHeight="1" x14ac:dyDescent="0.25">
      <c r="A74" s="110"/>
      <c r="B74" s="111"/>
      <c r="C74" s="111"/>
      <c r="D74" s="111"/>
      <c r="E74" s="111"/>
      <c r="F74" s="112"/>
      <c r="G74" s="112"/>
      <c r="H74" s="112"/>
      <c r="I74" s="112"/>
      <c r="J74" s="113"/>
      <c r="K74" s="112"/>
      <c r="L74" s="113"/>
      <c r="M74" s="54"/>
      <c r="N74" s="113"/>
      <c r="AF74" s="39"/>
      <c r="AG74" s="48"/>
      <c r="AH74" s="48"/>
      <c r="AM74" s="48"/>
    </row>
    <row r="75" spans="1:41" s="4" customFormat="1" ht="11.25" hidden="1" customHeight="1" x14ac:dyDescent="0.25"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9"/>
      <c r="M75" s="139"/>
      <c r="N75" s="139"/>
      <c r="R75" s="140"/>
    </row>
    <row r="76" spans="1:41" s="4" customFormat="1" ht="15" x14ac:dyDescent="0.25">
      <c r="A76" s="114"/>
      <c r="B76" s="115"/>
      <c r="C76" s="847" t="s">
        <v>362</v>
      </c>
      <c r="D76" s="847"/>
      <c r="E76" s="847"/>
      <c r="F76" s="847"/>
      <c r="G76" s="847"/>
      <c r="H76" s="847"/>
      <c r="I76" s="847"/>
      <c r="J76" s="847"/>
      <c r="K76" s="847"/>
      <c r="L76" s="116"/>
      <c r="M76" s="117"/>
      <c r="N76" s="118"/>
      <c r="AN76" s="48" t="s">
        <v>362</v>
      </c>
    </row>
    <row r="77" spans="1:41" s="4" customFormat="1" ht="15" x14ac:dyDescent="0.25">
      <c r="A77" s="119"/>
      <c r="B77" s="50"/>
      <c r="C77" s="853" t="s">
        <v>99</v>
      </c>
      <c r="D77" s="853"/>
      <c r="E77" s="853"/>
      <c r="F77" s="853"/>
      <c r="G77" s="853"/>
      <c r="H77" s="853"/>
      <c r="I77" s="853"/>
      <c r="J77" s="853"/>
      <c r="K77" s="853"/>
      <c r="L77" s="120">
        <v>82942.25</v>
      </c>
      <c r="M77" s="121"/>
      <c r="N77" s="141">
        <v>2937814.49</v>
      </c>
      <c r="AN77" s="48"/>
      <c r="AO77" s="3" t="s">
        <v>99</v>
      </c>
    </row>
    <row r="78" spans="1:41" s="4" customFormat="1" ht="15" x14ac:dyDescent="0.25">
      <c r="A78" s="119"/>
      <c r="B78" s="50"/>
      <c r="C78" s="853" t="s">
        <v>100</v>
      </c>
      <c r="D78" s="853"/>
      <c r="E78" s="853"/>
      <c r="F78" s="853"/>
      <c r="G78" s="853"/>
      <c r="H78" s="853"/>
      <c r="I78" s="853"/>
      <c r="J78" s="853"/>
      <c r="K78" s="853"/>
      <c r="L78" s="123"/>
      <c r="M78" s="121"/>
      <c r="N78" s="122"/>
      <c r="AN78" s="48"/>
      <c r="AO78" s="3" t="s">
        <v>100</v>
      </c>
    </row>
    <row r="79" spans="1:41" s="4" customFormat="1" ht="15" x14ac:dyDescent="0.25">
      <c r="A79" s="119"/>
      <c r="B79" s="50"/>
      <c r="C79" s="853" t="s">
        <v>101</v>
      </c>
      <c r="D79" s="853"/>
      <c r="E79" s="853"/>
      <c r="F79" s="853"/>
      <c r="G79" s="853"/>
      <c r="H79" s="853"/>
      <c r="I79" s="853"/>
      <c r="J79" s="853"/>
      <c r="K79" s="853"/>
      <c r="L79" s="120">
        <v>82942.25</v>
      </c>
      <c r="M79" s="121"/>
      <c r="N79" s="141">
        <v>2937814.49</v>
      </c>
      <c r="AN79" s="48"/>
      <c r="AO79" s="3" t="s">
        <v>101</v>
      </c>
    </row>
    <row r="80" spans="1:41" s="4" customFormat="1" ht="15" x14ac:dyDescent="0.25">
      <c r="A80" s="119"/>
      <c r="B80" s="50"/>
      <c r="C80" s="853" t="s">
        <v>759</v>
      </c>
      <c r="D80" s="853"/>
      <c r="E80" s="853"/>
      <c r="F80" s="853"/>
      <c r="G80" s="853"/>
      <c r="H80" s="853"/>
      <c r="I80" s="853"/>
      <c r="J80" s="853"/>
      <c r="K80" s="853"/>
      <c r="L80" s="120">
        <v>174178.73</v>
      </c>
      <c r="M80" s="121"/>
      <c r="N80" s="141">
        <v>6169410.4299999997</v>
      </c>
      <c r="AN80" s="48"/>
      <c r="AO80" s="3" t="s">
        <v>759</v>
      </c>
    </row>
    <row r="81" spans="1:46" s="4" customFormat="1" ht="15" x14ac:dyDescent="0.25">
      <c r="A81" s="119"/>
      <c r="B81" s="50"/>
      <c r="C81" s="853" t="s">
        <v>760</v>
      </c>
      <c r="D81" s="853"/>
      <c r="E81" s="853"/>
      <c r="F81" s="853"/>
      <c r="G81" s="853"/>
      <c r="H81" s="853"/>
      <c r="I81" s="853"/>
      <c r="J81" s="853"/>
      <c r="K81" s="853"/>
      <c r="L81" s="120">
        <v>174178.73</v>
      </c>
      <c r="M81" s="121"/>
      <c r="N81" s="141">
        <v>6169410.4299999997</v>
      </c>
      <c r="AN81" s="48"/>
      <c r="AO81" s="3" t="s">
        <v>760</v>
      </c>
    </row>
    <row r="82" spans="1:46" s="4" customFormat="1" ht="15" x14ac:dyDescent="0.25">
      <c r="A82" s="119"/>
      <c r="B82" s="50"/>
      <c r="C82" s="853" t="s">
        <v>229</v>
      </c>
      <c r="D82" s="853"/>
      <c r="E82" s="853"/>
      <c r="F82" s="853"/>
      <c r="G82" s="853"/>
      <c r="H82" s="853"/>
      <c r="I82" s="853"/>
      <c r="J82" s="853"/>
      <c r="K82" s="853"/>
      <c r="L82" s="123"/>
      <c r="M82" s="121"/>
      <c r="N82" s="122"/>
      <c r="AN82" s="48"/>
      <c r="AO82" s="3" t="s">
        <v>229</v>
      </c>
    </row>
    <row r="83" spans="1:46" s="4" customFormat="1" ht="15" x14ac:dyDescent="0.25">
      <c r="A83" s="119"/>
      <c r="B83" s="50"/>
      <c r="C83" s="853" t="s">
        <v>230</v>
      </c>
      <c r="D83" s="853"/>
      <c r="E83" s="853"/>
      <c r="F83" s="853"/>
      <c r="G83" s="853"/>
      <c r="H83" s="853"/>
      <c r="I83" s="853"/>
      <c r="J83" s="853"/>
      <c r="K83" s="853"/>
      <c r="L83" s="120">
        <v>82942.25</v>
      </c>
      <c r="M83" s="121"/>
      <c r="N83" s="141">
        <v>2937814.49</v>
      </c>
      <c r="AN83" s="48"/>
      <c r="AO83" s="3" t="s">
        <v>230</v>
      </c>
    </row>
    <row r="84" spans="1:46" s="4" customFormat="1" ht="15" x14ac:dyDescent="0.25">
      <c r="A84" s="119"/>
      <c r="B84" s="50"/>
      <c r="C84" s="853" t="s">
        <v>234</v>
      </c>
      <c r="D84" s="853"/>
      <c r="E84" s="853"/>
      <c r="F84" s="853"/>
      <c r="G84" s="853"/>
      <c r="H84" s="853"/>
      <c r="I84" s="853"/>
      <c r="J84" s="853"/>
      <c r="K84" s="853"/>
      <c r="L84" s="120">
        <v>61377.27</v>
      </c>
      <c r="M84" s="121"/>
      <c r="N84" s="141">
        <v>2173982.7200000002</v>
      </c>
      <c r="AN84" s="48"/>
      <c r="AO84" s="3" t="s">
        <v>234</v>
      </c>
    </row>
    <row r="85" spans="1:46" s="4" customFormat="1" ht="15" x14ac:dyDescent="0.25">
      <c r="A85" s="119"/>
      <c r="B85" s="50"/>
      <c r="C85" s="853" t="s">
        <v>235</v>
      </c>
      <c r="D85" s="853"/>
      <c r="E85" s="853"/>
      <c r="F85" s="853"/>
      <c r="G85" s="853"/>
      <c r="H85" s="853"/>
      <c r="I85" s="853"/>
      <c r="J85" s="853"/>
      <c r="K85" s="853"/>
      <c r="L85" s="120">
        <v>29859.21</v>
      </c>
      <c r="M85" s="121"/>
      <c r="N85" s="141">
        <v>1057613.22</v>
      </c>
      <c r="AN85" s="48"/>
      <c r="AO85" s="3" t="s">
        <v>235</v>
      </c>
    </row>
    <row r="86" spans="1:46" s="4" customFormat="1" ht="15" x14ac:dyDescent="0.25">
      <c r="A86" s="119"/>
      <c r="B86" s="50"/>
      <c r="C86" s="853" t="s">
        <v>110</v>
      </c>
      <c r="D86" s="853"/>
      <c r="E86" s="853"/>
      <c r="F86" s="853"/>
      <c r="G86" s="853"/>
      <c r="H86" s="853"/>
      <c r="I86" s="853"/>
      <c r="J86" s="853"/>
      <c r="K86" s="853"/>
      <c r="L86" s="120">
        <v>82942.25</v>
      </c>
      <c r="M86" s="121"/>
      <c r="N86" s="141">
        <v>2937814.49</v>
      </c>
      <c r="AN86" s="48"/>
      <c r="AO86" s="3" t="s">
        <v>110</v>
      </c>
    </row>
    <row r="87" spans="1:46" s="4" customFormat="1" ht="15" x14ac:dyDescent="0.25">
      <c r="A87" s="119"/>
      <c r="B87" s="50"/>
      <c r="C87" s="853" t="s">
        <v>111</v>
      </c>
      <c r="D87" s="853"/>
      <c r="E87" s="853"/>
      <c r="F87" s="853"/>
      <c r="G87" s="853"/>
      <c r="H87" s="853"/>
      <c r="I87" s="853"/>
      <c r="J87" s="853"/>
      <c r="K87" s="853"/>
      <c r="L87" s="120">
        <v>61377.27</v>
      </c>
      <c r="M87" s="121"/>
      <c r="N87" s="141">
        <v>2173982.7200000002</v>
      </c>
      <c r="AN87" s="48"/>
      <c r="AO87" s="3" t="s">
        <v>111</v>
      </c>
    </row>
    <row r="88" spans="1:46" s="4" customFormat="1" ht="15" x14ac:dyDescent="0.25">
      <c r="A88" s="119"/>
      <c r="B88" s="50"/>
      <c r="C88" s="853" t="s">
        <v>112</v>
      </c>
      <c r="D88" s="853"/>
      <c r="E88" s="853"/>
      <c r="F88" s="853"/>
      <c r="G88" s="853"/>
      <c r="H88" s="853"/>
      <c r="I88" s="853"/>
      <c r="J88" s="853"/>
      <c r="K88" s="853"/>
      <c r="L88" s="120">
        <v>29859.21</v>
      </c>
      <c r="M88" s="121"/>
      <c r="N88" s="141">
        <v>1057613.22</v>
      </c>
      <c r="AN88" s="48"/>
      <c r="AO88" s="3" t="s">
        <v>112</v>
      </c>
    </row>
    <row r="89" spans="1:46" s="4" customFormat="1" ht="15" x14ac:dyDescent="0.25">
      <c r="A89" s="119"/>
      <c r="B89" s="125"/>
      <c r="C89" s="861" t="s">
        <v>364</v>
      </c>
      <c r="D89" s="861"/>
      <c r="E89" s="861"/>
      <c r="F89" s="861"/>
      <c r="G89" s="861"/>
      <c r="H89" s="861"/>
      <c r="I89" s="861"/>
      <c r="J89" s="861"/>
      <c r="K89" s="861"/>
      <c r="L89" s="126">
        <v>174178.73</v>
      </c>
      <c r="M89" s="127"/>
      <c r="N89" s="143">
        <v>6169410.4299999997</v>
      </c>
      <c r="AN89" s="48"/>
      <c r="AP89" s="48" t="s">
        <v>364</v>
      </c>
    </row>
    <row r="90" spans="1:46" s="4" customFormat="1" ht="13.5" hidden="1" customHeight="1" x14ac:dyDescent="0.25">
      <c r="B90" s="113"/>
      <c r="C90" s="111"/>
      <c r="D90" s="111"/>
      <c r="E90" s="111"/>
      <c r="F90" s="111"/>
      <c r="G90" s="111"/>
      <c r="H90" s="111"/>
      <c r="I90" s="111"/>
      <c r="J90" s="111"/>
      <c r="K90" s="111"/>
      <c r="L90" s="126"/>
      <c r="M90" s="144"/>
      <c r="N90" s="145"/>
    </row>
    <row r="91" spans="1:46" s="4" customFormat="1" ht="26.25" customHeight="1" x14ac:dyDescent="0.25">
      <c r="A91" s="146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</row>
    <row r="92" spans="1:46" s="8" customFormat="1" ht="15" x14ac:dyDescent="0.25">
      <c r="A92" s="6"/>
      <c r="B92" s="148" t="s">
        <v>365</v>
      </c>
      <c r="C92" s="859"/>
      <c r="D92" s="859"/>
      <c r="E92" s="859"/>
      <c r="F92" s="859"/>
      <c r="G92" s="859"/>
      <c r="H92" s="860" t="s">
        <v>761</v>
      </c>
      <c r="I92" s="860"/>
      <c r="J92" s="860"/>
      <c r="K92" s="860"/>
      <c r="L92" s="860"/>
      <c r="M92" s="4"/>
      <c r="N92" s="4"/>
      <c r="O92" s="4"/>
      <c r="P92" s="4"/>
      <c r="Q92" s="4"/>
      <c r="R92" s="4"/>
      <c r="S92" s="4"/>
      <c r="T92" s="4"/>
      <c r="U92" s="4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 t="s">
        <v>10</v>
      </c>
      <c r="AR92" s="12" t="s">
        <v>761</v>
      </c>
      <c r="AS92" s="12"/>
      <c r="AT92" s="12"/>
    </row>
    <row r="93" spans="1:46" s="149" customFormat="1" ht="16.5" customHeight="1" x14ac:dyDescent="0.25">
      <c r="A93" s="10"/>
      <c r="B93" s="148"/>
      <c r="C93" s="858" t="s">
        <v>367</v>
      </c>
      <c r="D93" s="858"/>
      <c r="E93" s="858"/>
      <c r="F93" s="858"/>
      <c r="G93" s="858"/>
      <c r="H93" s="858"/>
      <c r="I93" s="858"/>
      <c r="J93" s="858"/>
      <c r="K93" s="858"/>
      <c r="L93" s="858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</row>
    <row r="94" spans="1:46" s="8" customFormat="1" ht="15" x14ac:dyDescent="0.25">
      <c r="A94" s="6"/>
      <c r="B94" s="148" t="s">
        <v>368</v>
      </c>
      <c r="C94" s="859"/>
      <c r="D94" s="859"/>
      <c r="E94" s="859"/>
      <c r="F94" s="859"/>
      <c r="G94" s="859"/>
      <c r="H94" s="860" t="s">
        <v>762</v>
      </c>
      <c r="I94" s="860"/>
      <c r="J94" s="860"/>
      <c r="K94" s="860"/>
      <c r="L94" s="860"/>
      <c r="M94" s="4"/>
      <c r="N94" s="4"/>
      <c r="O94" s="4"/>
      <c r="P94" s="4"/>
      <c r="Q94" s="4"/>
      <c r="R94" s="4"/>
      <c r="S94" s="4"/>
      <c r="T94" s="4"/>
      <c r="U94" s="4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 t="s">
        <v>10</v>
      </c>
      <c r="AT94" s="12" t="s">
        <v>762</v>
      </c>
    </row>
    <row r="95" spans="1:46" s="149" customFormat="1" ht="16.5" customHeight="1" x14ac:dyDescent="0.25">
      <c r="A95" s="10"/>
      <c r="C95" s="858" t="s">
        <v>367</v>
      </c>
      <c r="D95" s="858"/>
      <c r="E95" s="858"/>
      <c r="F95" s="858"/>
      <c r="G95" s="858"/>
      <c r="H95" s="858"/>
      <c r="I95" s="858"/>
      <c r="J95" s="858"/>
      <c r="K95" s="858"/>
      <c r="L95" s="858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</row>
    <row r="96" spans="1:46" s="8" customFormat="1" ht="19.5" customHeight="1" x14ac:dyDescent="0.2">
      <c r="A96" s="6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</row>
    <row r="97" spans="1:16" s="4" customFormat="1" ht="22.5" customHeight="1" x14ac:dyDescent="0.25">
      <c r="A97" s="848" t="s">
        <v>370</v>
      </c>
      <c r="B97" s="848"/>
      <c r="C97" s="848"/>
      <c r="D97" s="848"/>
      <c r="E97" s="848"/>
      <c r="F97" s="848"/>
      <c r="G97" s="848"/>
      <c r="H97" s="848"/>
      <c r="I97" s="848"/>
      <c r="J97" s="848"/>
      <c r="K97" s="848"/>
      <c r="L97" s="848"/>
      <c r="M97" s="848"/>
      <c r="N97" s="848"/>
      <c r="O97" s="138"/>
      <c r="P97" s="138"/>
    </row>
    <row r="98" spans="1:16" s="4" customFormat="1" ht="12.75" customHeight="1" x14ac:dyDescent="0.25">
      <c r="A98" s="848" t="s">
        <v>371</v>
      </c>
      <c r="B98" s="848"/>
      <c r="C98" s="848"/>
      <c r="D98" s="848"/>
      <c r="E98" s="848"/>
      <c r="F98" s="848"/>
      <c r="G98" s="848"/>
      <c r="H98" s="848"/>
      <c r="I98" s="848"/>
      <c r="J98" s="848"/>
      <c r="K98" s="848"/>
      <c r="L98" s="848"/>
      <c r="M98" s="848"/>
      <c r="N98" s="848"/>
      <c r="O98" s="138"/>
      <c r="P98" s="138"/>
    </row>
    <row r="99" spans="1:16" s="4" customFormat="1" ht="12.75" customHeight="1" x14ac:dyDescent="0.25">
      <c r="A99" s="848" t="s">
        <v>372</v>
      </c>
      <c r="B99" s="848"/>
      <c r="C99" s="848"/>
      <c r="D99" s="848"/>
      <c r="E99" s="848"/>
      <c r="F99" s="848"/>
      <c r="G99" s="848"/>
      <c r="H99" s="848"/>
      <c r="I99" s="848"/>
      <c r="J99" s="848"/>
      <c r="K99" s="848"/>
      <c r="L99" s="848"/>
      <c r="M99" s="848"/>
      <c r="N99" s="848"/>
      <c r="O99" s="138"/>
      <c r="P99" s="138"/>
    </row>
    <row r="100" spans="1:16" s="4" customFormat="1" ht="19.5" customHeight="1" x14ac:dyDescent="0.25"/>
    <row r="101" spans="1:16" s="4" customFormat="1" ht="15" x14ac:dyDescent="0.25">
      <c r="B101" s="152"/>
      <c r="D101" s="152"/>
      <c r="F101" s="152"/>
    </row>
  </sheetData>
  <mergeCells count="92">
    <mergeCell ref="C95:L95"/>
    <mergeCell ref="A97:N97"/>
    <mergeCell ref="A98:N98"/>
    <mergeCell ref="A99:N99"/>
    <mergeCell ref="C89:K89"/>
    <mergeCell ref="C92:G92"/>
    <mergeCell ref="H92:L92"/>
    <mergeCell ref="C93:L93"/>
    <mergeCell ref="C94:G94"/>
    <mergeCell ref="H94:L94"/>
    <mergeCell ref="C84:K84"/>
    <mergeCell ref="C85:K85"/>
    <mergeCell ref="C86:K86"/>
    <mergeCell ref="C87:K87"/>
    <mergeCell ref="C88:K88"/>
    <mergeCell ref="C79:K79"/>
    <mergeCell ref="C80:K80"/>
    <mergeCell ref="C81:K81"/>
    <mergeCell ref="C82:K82"/>
    <mergeCell ref="C83:K83"/>
    <mergeCell ref="C72:E72"/>
    <mergeCell ref="C73:E73"/>
    <mergeCell ref="C76:K76"/>
    <mergeCell ref="C77:K77"/>
    <mergeCell ref="C78:K78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00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T101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 t="s">
        <v>731</v>
      </c>
      <c r="H8" s="832"/>
      <c r="I8" s="832"/>
      <c r="J8" s="832"/>
      <c r="K8" s="832"/>
      <c r="L8" s="832"/>
      <c r="M8" s="832"/>
      <c r="N8" s="832"/>
      <c r="P8" s="13" t="s">
        <v>9</v>
      </c>
      <c r="Q8" s="13" t="s">
        <v>731</v>
      </c>
      <c r="R8" s="14"/>
      <c r="S8" s="14"/>
      <c r="T8" s="14"/>
      <c r="U8" s="14"/>
      <c r="X8" s="12" t="s">
        <v>731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 t="s">
        <v>732</v>
      </c>
      <c r="H11" s="832"/>
      <c r="I11" s="832"/>
      <c r="J11" s="832"/>
      <c r="K11" s="832"/>
      <c r="L11" s="832"/>
      <c r="M11" s="832"/>
      <c r="N11" s="832"/>
      <c r="AA11" s="12" t="s">
        <v>732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23.25" x14ac:dyDescent="0.25">
      <c r="A13" s="840" t="s">
        <v>733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733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15" x14ac:dyDescent="0.25">
      <c r="A16" s="840" t="s">
        <v>734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734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735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736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736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737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4885.45</v>
      </c>
      <c r="D28" s="26" t="s">
        <v>738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0</v>
      </c>
      <c r="D30" s="26" t="s">
        <v>43</v>
      </c>
      <c r="E30" s="27" t="s">
        <v>32</v>
      </c>
      <c r="G30" s="8" t="s">
        <v>36</v>
      </c>
      <c r="I30" s="8"/>
      <c r="J30" s="8"/>
      <c r="K30" s="8"/>
      <c r="L30" s="25">
        <v>2326.4</v>
      </c>
      <c r="M30" s="33" t="s">
        <v>739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43</v>
      </c>
      <c r="E31" s="27" t="s">
        <v>32</v>
      </c>
      <c r="G31" s="8" t="s">
        <v>40</v>
      </c>
      <c r="I31" s="8"/>
      <c r="J31" s="8"/>
      <c r="K31" s="8"/>
      <c r="L31" s="850">
        <v>4033.75</v>
      </c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/>
      <c r="M32" s="850"/>
      <c r="N32" s="27" t="s">
        <v>41</v>
      </c>
    </row>
    <row r="33" spans="1:38" s="4" customFormat="1" ht="12" customHeight="1" x14ac:dyDescent="0.25">
      <c r="A33" s="6"/>
      <c r="B33" s="32" t="s">
        <v>45</v>
      </c>
      <c r="C33" s="25">
        <v>4885.45</v>
      </c>
      <c r="D33" s="26" t="s">
        <v>738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8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8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8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8" s="4" customFormat="1" ht="15" x14ac:dyDescent="0.25">
      <c r="A39" s="844" t="s">
        <v>740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740</v>
      </c>
    </row>
    <row r="40" spans="1:38" s="4" customFormat="1" ht="15" x14ac:dyDescent="0.25">
      <c r="A40" s="855" t="s">
        <v>741</v>
      </c>
      <c r="B40" s="856"/>
      <c r="C40" s="856"/>
      <c r="D40" s="856"/>
      <c r="E40" s="856"/>
      <c r="F40" s="856"/>
      <c r="G40" s="856"/>
      <c r="H40" s="856"/>
      <c r="I40" s="856"/>
      <c r="J40" s="856"/>
      <c r="K40" s="856"/>
      <c r="L40" s="856"/>
      <c r="M40" s="856"/>
      <c r="N40" s="857"/>
      <c r="AF40" s="39"/>
      <c r="AG40" s="48" t="s">
        <v>741</v>
      </c>
    </row>
    <row r="41" spans="1:38" s="4" customFormat="1" ht="15" x14ac:dyDescent="0.25">
      <c r="A41" s="855" t="s">
        <v>742</v>
      </c>
      <c r="B41" s="856"/>
      <c r="C41" s="856"/>
      <c r="D41" s="856"/>
      <c r="E41" s="856"/>
      <c r="F41" s="856"/>
      <c r="G41" s="856"/>
      <c r="H41" s="856"/>
      <c r="I41" s="856"/>
      <c r="J41" s="856"/>
      <c r="K41" s="856"/>
      <c r="L41" s="856"/>
      <c r="M41" s="856"/>
      <c r="N41" s="857"/>
      <c r="AF41" s="39"/>
      <c r="AG41" s="48" t="s">
        <v>742</v>
      </c>
    </row>
    <row r="42" spans="1:38" s="4" customFormat="1" ht="34.5" x14ac:dyDescent="0.25">
      <c r="A42" s="40" t="s">
        <v>60</v>
      </c>
      <c r="B42" s="41" t="s">
        <v>743</v>
      </c>
      <c r="C42" s="847" t="s">
        <v>744</v>
      </c>
      <c r="D42" s="847"/>
      <c r="E42" s="847"/>
      <c r="F42" s="42" t="s">
        <v>745</v>
      </c>
      <c r="G42" s="43">
        <v>1</v>
      </c>
      <c r="H42" s="44">
        <v>1</v>
      </c>
      <c r="I42" s="44">
        <v>1</v>
      </c>
      <c r="J42" s="46"/>
      <c r="K42" s="43"/>
      <c r="L42" s="46"/>
      <c r="M42" s="43"/>
      <c r="N42" s="47"/>
      <c r="AF42" s="39"/>
      <c r="AG42" s="48"/>
      <c r="AH42" s="48" t="s">
        <v>744</v>
      </c>
    </row>
    <row r="43" spans="1:38" s="4" customFormat="1" ht="57" x14ac:dyDescent="0.25">
      <c r="A43" s="49"/>
      <c r="B43" s="50" t="s">
        <v>746</v>
      </c>
      <c r="C43" s="848" t="s">
        <v>747</v>
      </c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9"/>
      <c r="AF43" s="39"/>
      <c r="AG43" s="48"/>
      <c r="AH43" s="48"/>
      <c r="AI43" s="3" t="s">
        <v>747</v>
      </c>
    </row>
    <row r="44" spans="1:38" s="4" customFormat="1" ht="15" x14ac:dyDescent="0.25">
      <c r="A44" s="49"/>
      <c r="B44" s="50"/>
      <c r="C44" s="848" t="s">
        <v>748</v>
      </c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849"/>
      <c r="AF44" s="39"/>
      <c r="AG44" s="48"/>
      <c r="AH44" s="48"/>
      <c r="AI44" s="3" t="s">
        <v>748</v>
      </c>
    </row>
    <row r="45" spans="1:38" s="4" customFormat="1" ht="15" x14ac:dyDescent="0.25">
      <c r="A45" s="49"/>
      <c r="B45" s="50"/>
      <c r="C45" s="848" t="s">
        <v>749</v>
      </c>
      <c r="D45" s="848"/>
      <c r="E45" s="848"/>
      <c r="F45" s="848"/>
      <c r="G45" s="848"/>
      <c r="H45" s="848"/>
      <c r="I45" s="848"/>
      <c r="J45" s="848"/>
      <c r="K45" s="848"/>
      <c r="L45" s="848"/>
      <c r="M45" s="848"/>
      <c r="N45" s="849"/>
      <c r="AF45" s="39"/>
      <c r="AG45" s="48"/>
      <c r="AH45" s="48"/>
      <c r="AI45" s="3" t="s">
        <v>749</v>
      </c>
    </row>
    <row r="46" spans="1:38" s="4" customFormat="1" ht="15" x14ac:dyDescent="0.25">
      <c r="A46" s="51"/>
      <c r="B46" s="50" t="s">
        <v>60</v>
      </c>
      <c r="C46" s="853" t="s">
        <v>66</v>
      </c>
      <c r="D46" s="853"/>
      <c r="E46" s="853"/>
      <c r="F46" s="53"/>
      <c r="G46" s="54"/>
      <c r="H46" s="54"/>
      <c r="I46" s="54"/>
      <c r="J46" s="55">
        <v>89513.16</v>
      </c>
      <c r="K46" s="132">
        <v>0.68413800000000002</v>
      </c>
      <c r="L46" s="55">
        <v>61239.35</v>
      </c>
      <c r="M46" s="56">
        <v>35.42</v>
      </c>
      <c r="N46" s="58">
        <v>2169097.7799999998</v>
      </c>
      <c r="AF46" s="39"/>
      <c r="AG46" s="48"/>
      <c r="AH46" s="48"/>
      <c r="AJ46" s="3" t="s">
        <v>66</v>
      </c>
    </row>
    <row r="47" spans="1:38" s="4" customFormat="1" ht="15" x14ac:dyDescent="0.25">
      <c r="A47" s="60"/>
      <c r="B47" s="50"/>
      <c r="C47" s="853" t="s">
        <v>71</v>
      </c>
      <c r="D47" s="853"/>
      <c r="E47" s="853"/>
      <c r="F47" s="53" t="s">
        <v>72</v>
      </c>
      <c r="G47" s="70">
        <v>5497</v>
      </c>
      <c r="H47" s="132">
        <v>0.68413800000000002</v>
      </c>
      <c r="I47" s="132">
        <v>3760.7065859999998</v>
      </c>
      <c r="J47" s="63"/>
      <c r="K47" s="54"/>
      <c r="L47" s="63"/>
      <c r="M47" s="54"/>
      <c r="N47" s="59"/>
      <c r="AF47" s="39"/>
      <c r="AG47" s="48"/>
      <c r="AH47" s="48"/>
      <c r="AK47" s="3" t="s">
        <v>71</v>
      </c>
    </row>
    <row r="48" spans="1:38" s="4" customFormat="1" ht="15" x14ac:dyDescent="0.25">
      <c r="A48" s="51"/>
      <c r="B48" s="50"/>
      <c r="C48" s="854" t="s">
        <v>74</v>
      </c>
      <c r="D48" s="854"/>
      <c r="E48" s="854"/>
      <c r="F48" s="65"/>
      <c r="G48" s="66"/>
      <c r="H48" s="66"/>
      <c r="I48" s="66"/>
      <c r="J48" s="67">
        <v>89513.16</v>
      </c>
      <c r="K48" s="66"/>
      <c r="L48" s="67">
        <v>61239.35</v>
      </c>
      <c r="M48" s="66"/>
      <c r="N48" s="69"/>
      <c r="AF48" s="39"/>
      <c r="AG48" s="48"/>
      <c r="AH48" s="48"/>
      <c r="AL48" s="3" t="s">
        <v>74</v>
      </c>
    </row>
    <row r="49" spans="1:39" s="4" customFormat="1" ht="15" x14ac:dyDescent="0.25">
      <c r="A49" s="60"/>
      <c r="B49" s="50"/>
      <c r="C49" s="853" t="s">
        <v>75</v>
      </c>
      <c r="D49" s="853"/>
      <c r="E49" s="853"/>
      <c r="F49" s="53"/>
      <c r="G49" s="54"/>
      <c r="H49" s="54"/>
      <c r="I49" s="54"/>
      <c r="J49" s="63"/>
      <c r="K49" s="54"/>
      <c r="L49" s="55">
        <v>61239.35</v>
      </c>
      <c r="M49" s="54"/>
      <c r="N49" s="58">
        <v>2169097.7799999998</v>
      </c>
      <c r="AF49" s="39"/>
      <c r="AG49" s="48"/>
      <c r="AH49" s="48"/>
      <c r="AK49" s="3" t="s">
        <v>75</v>
      </c>
    </row>
    <row r="50" spans="1:39" s="4" customFormat="1" ht="23.25" x14ac:dyDescent="0.25">
      <c r="A50" s="60"/>
      <c r="B50" s="50" t="s">
        <v>750</v>
      </c>
      <c r="C50" s="853" t="s">
        <v>751</v>
      </c>
      <c r="D50" s="853"/>
      <c r="E50" s="853"/>
      <c r="F50" s="53" t="s">
        <v>78</v>
      </c>
      <c r="G50" s="70">
        <v>74</v>
      </c>
      <c r="H50" s="54"/>
      <c r="I50" s="70">
        <v>74</v>
      </c>
      <c r="J50" s="63"/>
      <c r="K50" s="54"/>
      <c r="L50" s="55">
        <v>45317.120000000003</v>
      </c>
      <c r="M50" s="54"/>
      <c r="N50" s="58">
        <v>1605132.36</v>
      </c>
      <c r="AF50" s="39"/>
      <c r="AG50" s="48"/>
      <c r="AH50" s="48"/>
      <c r="AK50" s="3" t="s">
        <v>751</v>
      </c>
    </row>
    <row r="51" spans="1:39" s="4" customFormat="1" ht="23.25" x14ac:dyDescent="0.25">
      <c r="A51" s="60"/>
      <c r="B51" s="50" t="s">
        <v>752</v>
      </c>
      <c r="C51" s="853" t="s">
        <v>753</v>
      </c>
      <c r="D51" s="853"/>
      <c r="E51" s="853"/>
      <c r="F51" s="53" t="s">
        <v>78</v>
      </c>
      <c r="G51" s="70">
        <v>36</v>
      </c>
      <c r="H51" s="54"/>
      <c r="I51" s="70">
        <v>36</v>
      </c>
      <c r="J51" s="63"/>
      <c r="K51" s="54"/>
      <c r="L51" s="55">
        <v>22046.17</v>
      </c>
      <c r="M51" s="54"/>
      <c r="N51" s="58">
        <v>780875.2</v>
      </c>
      <c r="AF51" s="39"/>
      <c r="AG51" s="48"/>
      <c r="AH51" s="48"/>
      <c r="AK51" s="3" t="s">
        <v>753</v>
      </c>
    </row>
    <row r="52" spans="1:39" s="4" customFormat="1" ht="15" x14ac:dyDescent="0.25">
      <c r="A52" s="71"/>
      <c r="B52" s="72"/>
      <c r="C52" s="847" t="s">
        <v>81</v>
      </c>
      <c r="D52" s="847"/>
      <c r="E52" s="847"/>
      <c r="F52" s="42"/>
      <c r="G52" s="43"/>
      <c r="H52" s="43"/>
      <c r="I52" s="43"/>
      <c r="J52" s="46"/>
      <c r="K52" s="43"/>
      <c r="L52" s="73">
        <v>128602.64</v>
      </c>
      <c r="M52" s="66"/>
      <c r="N52" s="47"/>
      <c r="AF52" s="39"/>
      <c r="AG52" s="48"/>
      <c r="AH52" s="48"/>
      <c r="AM52" s="48" t="s">
        <v>81</v>
      </c>
    </row>
    <row r="53" spans="1:39" s="4" customFormat="1" ht="57" x14ac:dyDescent="0.25">
      <c r="A53" s="40" t="s">
        <v>67</v>
      </c>
      <c r="B53" s="41" t="s">
        <v>754</v>
      </c>
      <c r="C53" s="847" t="s">
        <v>755</v>
      </c>
      <c r="D53" s="847"/>
      <c r="E53" s="847"/>
      <c r="F53" s="42" t="s">
        <v>756</v>
      </c>
      <c r="G53" s="43">
        <v>56</v>
      </c>
      <c r="H53" s="44">
        <v>1</v>
      </c>
      <c r="I53" s="44">
        <v>56</v>
      </c>
      <c r="J53" s="46"/>
      <c r="K53" s="43"/>
      <c r="L53" s="46"/>
      <c r="M53" s="43"/>
      <c r="N53" s="47"/>
      <c r="AF53" s="39"/>
      <c r="AG53" s="48"/>
      <c r="AH53" s="48" t="s">
        <v>755</v>
      </c>
      <c r="AM53" s="48"/>
    </row>
    <row r="54" spans="1:39" s="4" customFormat="1" ht="57" x14ac:dyDescent="0.25">
      <c r="A54" s="49"/>
      <c r="B54" s="50" t="s">
        <v>746</v>
      </c>
      <c r="C54" s="848" t="s">
        <v>747</v>
      </c>
      <c r="D54" s="848"/>
      <c r="E54" s="848"/>
      <c r="F54" s="848"/>
      <c r="G54" s="848"/>
      <c r="H54" s="848"/>
      <c r="I54" s="848"/>
      <c r="J54" s="848"/>
      <c r="K54" s="848"/>
      <c r="L54" s="848"/>
      <c r="M54" s="848"/>
      <c r="N54" s="849"/>
      <c r="AF54" s="39"/>
      <c r="AG54" s="48"/>
      <c r="AH54" s="48"/>
      <c r="AI54" s="3" t="s">
        <v>747</v>
      </c>
      <c r="AM54" s="48"/>
    </row>
    <row r="55" spans="1:39" s="4" customFormat="1" ht="15" x14ac:dyDescent="0.25">
      <c r="A55" s="49"/>
      <c r="B55" s="50"/>
      <c r="C55" s="848" t="s">
        <v>748</v>
      </c>
      <c r="D55" s="848"/>
      <c r="E55" s="848"/>
      <c r="F55" s="848"/>
      <c r="G55" s="848"/>
      <c r="H55" s="848"/>
      <c r="I55" s="848"/>
      <c r="J55" s="848"/>
      <c r="K55" s="848"/>
      <c r="L55" s="848"/>
      <c r="M55" s="848"/>
      <c r="N55" s="849"/>
      <c r="AF55" s="39"/>
      <c r="AG55" s="48"/>
      <c r="AH55" s="48"/>
      <c r="AI55" s="3" t="s">
        <v>748</v>
      </c>
      <c r="AM55" s="48"/>
    </row>
    <row r="56" spans="1:39" s="4" customFormat="1" ht="15" x14ac:dyDescent="0.25">
      <c r="A56" s="49"/>
      <c r="B56" s="50"/>
      <c r="C56" s="848" t="s">
        <v>749</v>
      </c>
      <c r="D56" s="848"/>
      <c r="E56" s="848"/>
      <c r="F56" s="848"/>
      <c r="G56" s="848"/>
      <c r="H56" s="848"/>
      <c r="I56" s="848"/>
      <c r="J56" s="848"/>
      <c r="K56" s="848"/>
      <c r="L56" s="848"/>
      <c r="M56" s="848"/>
      <c r="N56" s="849"/>
      <c r="AF56" s="39"/>
      <c r="AG56" s="48"/>
      <c r="AH56" s="48"/>
      <c r="AI56" s="3" t="s">
        <v>749</v>
      </c>
      <c r="AM56" s="48"/>
    </row>
    <row r="57" spans="1:39" s="4" customFormat="1" ht="15" x14ac:dyDescent="0.25">
      <c r="A57" s="51"/>
      <c r="B57" s="50" t="s">
        <v>60</v>
      </c>
      <c r="C57" s="853" t="s">
        <v>66</v>
      </c>
      <c r="D57" s="853"/>
      <c r="E57" s="853"/>
      <c r="F57" s="53"/>
      <c r="G57" s="54"/>
      <c r="H57" s="54"/>
      <c r="I57" s="54"/>
      <c r="J57" s="57">
        <v>112.36</v>
      </c>
      <c r="K57" s="132">
        <v>0.68413800000000002</v>
      </c>
      <c r="L57" s="55">
        <v>4304.71</v>
      </c>
      <c r="M57" s="56">
        <v>35.42</v>
      </c>
      <c r="N57" s="58">
        <v>152472.82999999999</v>
      </c>
      <c r="AF57" s="39"/>
      <c r="AG57" s="48"/>
      <c r="AH57" s="48"/>
      <c r="AJ57" s="3" t="s">
        <v>66</v>
      </c>
      <c r="AM57" s="48"/>
    </row>
    <row r="58" spans="1:39" s="4" customFormat="1" ht="15" x14ac:dyDescent="0.25">
      <c r="A58" s="60"/>
      <c r="B58" s="50"/>
      <c r="C58" s="853" t="s">
        <v>71</v>
      </c>
      <c r="D58" s="853"/>
      <c r="E58" s="853"/>
      <c r="F58" s="53" t="s">
        <v>72</v>
      </c>
      <c r="G58" s="61">
        <v>6.9</v>
      </c>
      <c r="H58" s="132">
        <v>0.68413800000000002</v>
      </c>
      <c r="I58" s="136">
        <v>264.35092320000001</v>
      </c>
      <c r="J58" s="63"/>
      <c r="K58" s="54"/>
      <c r="L58" s="63"/>
      <c r="M58" s="54"/>
      <c r="N58" s="59"/>
      <c r="AF58" s="39"/>
      <c r="AG58" s="48"/>
      <c r="AH58" s="48"/>
      <c r="AK58" s="3" t="s">
        <v>71</v>
      </c>
      <c r="AM58" s="48"/>
    </row>
    <row r="59" spans="1:39" s="4" customFormat="1" ht="15" x14ac:dyDescent="0.25">
      <c r="A59" s="51"/>
      <c r="B59" s="50"/>
      <c r="C59" s="854" t="s">
        <v>74</v>
      </c>
      <c r="D59" s="854"/>
      <c r="E59" s="854"/>
      <c r="F59" s="65"/>
      <c r="G59" s="66"/>
      <c r="H59" s="66"/>
      <c r="I59" s="66"/>
      <c r="J59" s="68">
        <v>112.36</v>
      </c>
      <c r="K59" s="66"/>
      <c r="L59" s="67">
        <v>4304.71</v>
      </c>
      <c r="M59" s="66"/>
      <c r="N59" s="69"/>
      <c r="AF59" s="39"/>
      <c r="AG59" s="48"/>
      <c r="AH59" s="48"/>
      <c r="AL59" s="3" t="s">
        <v>74</v>
      </c>
      <c r="AM59" s="48"/>
    </row>
    <row r="60" spans="1:39" s="4" customFormat="1" ht="15" x14ac:dyDescent="0.25">
      <c r="A60" s="60"/>
      <c r="B60" s="50"/>
      <c r="C60" s="853" t="s">
        <v>75</v>
      </c>
      <c r="D60" s="853"/>
      <c r="E60" s="853"/>
      <c r="F60" s="53"/>
      <c r="G60" s="54"/>
      <c r="H60" s="54"/>
      <c r="I60" s="54"/>
      <c r="J60" s="63"/>
      <c r="K60" s="54"/>
      <c r="L60" s="55">
        <v>4304.71</v>
      </c>
      <c r="M60" s="54"/>
      <c r="N60" s="58">
        <v>152472.82999999999</v>
      </c>
      <c r="AF60" s="39"/>
      <c r="AG60" s="48"/>
      <c r="AH60" s="48"/>
      <c r="AK60" s="3" t="s">
        <v>75</v>
      </c>
      <c r="AM60" s="48"/>
    </row>
    <row r="61" spans="1:39" s="4" customFormat="1" ht="23.25" x14ac:dyDescent="0.25">
      <c r="A61" s="60"/>
      <c r="B61" s="50" t="s">
        <v>750</v>
      </c>
      <c r="C61" s="853" t="s">
        <v>751</v>
      </c>
      <c r="D61" s="853"/>
      <c r="E61" s="853"/>
      <c r="F61" s="53" t="s">
        <v>78</v>
      </c>
      <c r="G61" s="70">
        <v>74</v>
      </c>
      <c r="H61" s="54"/>
      <c r="I61" s="70">
        <v>74</v>
      </c>
      <c r="J61" s="63"/>
      <c r="K61" s="54"/>
      <c r="L61" s="55">
        <v>3185.49</v>
      </c>
      <c r="M61" s="54"/>
      <c r="N61" s="58">
        <v>112829.89</v>
      </c>
      <c r="AF61" s="39"/>
      <c r="AG61" s="48"/>
      <c r="AH61" s="48"/>
      <c r="AK61" s="3" t="s">
        <v>751</v>
      </c>
      <c r="AM61" s="48"/>
    </row>
    <row r="62" spans="1:39" s="4" customFormat="1" ht="23.25" x14ac:dyDescent="0.25">
      <c r="A62" s="60"/>
      <c r="B62" s="50" t="s">
        <v>752</v>
      </c>
      <c r="C62" s="853" t="s">
        <v>753</v>
      </c>
      <c r="D62" s="853"/>
      <c r="E62" s="853"/>
      <c r="F62" s="53" t="s">
        <v>78</v>
      </c>
      <c r="G62" s="70">
        <v>36</v>
      </c>
      <c r="H62" s="54"/>
      <c r="I62" s="70">
        <v>36</v>
      </c>
      <c r="J62" s="63"/>
      <c r="K62" s="54"/>
      <c r="L62" s="55">
        <v>1549.7</v>
      </c>
      <c r="M62" s="54"/>
      <c r="N62" s="58">
        <v>54890.22</v>
      </c>
      <c r="AF62" s="39"/>
      <c r="AG62" s="48"/>
      <c r="AH62" s="48"/>
      <c r="AK62" s="3" t="s">
        <v>753</v>
      </c>
      <c r="AM62" s="48"/>
    </row>
    <row r="63" spans="1:39" s="4" customFormat="1" ht="15" x14ac:dyDescent="0.25">
      <c r="A63" s="71"/>
      <c r="B63" s="72"/>
      <c r="C63" s="847" t="s">
        <v>81</v>
      </c>
      <c r="D63" s="847"/>
      <c r="E63" s="847"/>
      <c r="F63" s="42"/>
      <c r="G63" s="43"/>
      <c r="H63" s="43"/>
      <c r="I63" s="43"/>
      <c r="J63" s="46"/>
      <c r="K63" s="43"/>
      <c r="L63" s="73">
        <v>9039.9</v>
      </c>
      <c r="M63" s="66"/>
      <c r="N63" s="47"/>
      <c r="AF63" s="39"/>
      <c r="AG63" s="48"/>
      <c r="AH63" s="48"/>
      <c r="AM63" s="48" t="s">
        <v>81</v>
      </c>
    </row>
    <row r="64" spans="1:39" s="4" customFormat="1" ht="45.75" x14ac:dyDescent="0.25">
      <c r="A64" s="40" t="s">
        <v>69</v>
      </c>
      <c r="B64" s="41" t="s">
        <v>757</v>
      </c>
      <c r="C64" s="847" t="s">
        <v>758</v>
      </c>
      <c r="D64" s="847"/>
      <c r="E64" s="847"/>
      <c r="F64" s="42" t="s">
        <v>174</v>
      </c>
      <c r="G64" s="43">
        <v>5</v>
      </c>
      <c r="H64" s="44">
        <v>1</v>
      </c>
      <c r="I64" s="44">
        <v>5</v>
      </c>
      <c r="J64" s="46"/>
      <c r="K64" s="43"/>
      <c r="L64" s="46"/>
      <c r="M64" s="43"/>
      <c r="N64" s="47"/>
      <c r="AF64" s="39"/>
      <c r="AG64" s="48"/>
      <c r="AH64" s="48" t="s">
        <v>758</v>
      </c>
      <c r="AM64" s="48"/>
    </row>
    <row r="65" spans="1:41" s="4" customFormat="1" ht="57" x14ac:dyDescent="0.25">
      <c r="A65" s="49"/>
      <c r="B65" s="50" t="s">
        <v>746</v>
      </c>
      <c r="C65" s="848" t="s">
        <v>747</v>
      </c>
      <c r="D65" s="848"/>
      <c r="E65" s="848"/>
      <c r="F65" s="848"/>
      <c r="G65" s="848"/>
      <c r="H65" s="848"/>
      <c r="I65" s="848"/>
      <c r="J65" s="848"/>
      <c r="K65" s="848"/>
      <c r="L65" s="848"/>
      <c r="M65" s="848"/>
      <c r="N65" s="849"/>
      <c r="AF65" s="39"/>
      <c r="AG65" s="48"/>
      <c r="AH65" s="48"/>
      <c r="AI65" s="3" t="s">
        <v>747</v>
      </c>
      <c r="AM65" s="48"/>
    </row>
    <row r="66" spans="1:41" s="4" customFormat="1" ht="15" x14ac:dyDescent="0.25">
      <c r="A66" s="49"/>
      <c r="B66" s="50"/>
      <c r="C66" s="848" t="s">
        <v>749</v>
      </c>
      <c r="D66" s="848"/>
      <c r="E66" s="848"/>
      <c r="F66" s="848"/>
      <c r="G66" s="848"/>
      <c r="H66" s="848"/>
      <c r="I66" s="848"/>
      <c r="J66" s="848"/>
      <c r="K66" s="848"/>
      <c r="L66" s="848"/>
      <c r="M66" s="848"/>
      <c r="N66" s="849"/>
      <c r="AF66" s="39"/>
      <c r="AG66" s="48"/>
      <c r="AH66" s="48"/>
      <c r="AI66" s="3" t="s">
        <v>749</v>
      </c>
      <c r="AM66" s="48"/>
    </row>
    <row r="67" spans="1:41" s="4" customFormat="1" ht="15" x14ac:dyDescent="0.25">
      <c r="A67" s="51"/>
      <c r="B67" s="50" t="s">
        <v>60</v>
      </c>
      <c r="C67" s="853" t="s">
        <v>66</v>
      </c>
      <c r="D67" s="853"/>
      <c r="E67" s="853"/>
      <c r="F67" s="53"/>
      <c r="G67" s="54"/>
      <c r="H67" s="54"/>
      <c r="I67" s="54"/>
      <c r="J67" s="57">
        <v>39.1</v>
      </c>
      <c r="K67" s="130">
        <v>0.69810000000000005</v>
      </c>
      <c r="L67" s="57">
        <v>136.47999999999999</v>
      </c>
      <c r="M67" s="56">
        <v>35.42</v>
      </c>
      <c r="N67" s="58">
        <v>4834.12</v>
      </c>
      <c r="AF67" s="39"/>
      <c r="AG67" s="48"/>
      <c r="AH67" s="48"/>
      <c r="AJ67" s="3" t="s">
        <v>66</v>
      </c>
      <c r="AM67" s="48"/>
    </row>
    <row r="68" spans="1:41" s="4" customFormat="1" ht="15" x14ac:dyDescent="0.25">
      <c r="A68" s="60"/>
      <c r="B68" s="50"/>
      <c r="C68" s="853" t="s">
        <v>71</v>
      </c>
      <c r="D68" s="853"/>
      <c r="E68" s="853"/>
      <c r="F68" s="53" t="s">
        <v>72</v>
      </c>
      <c r="G68" s="56">
        <v>2.4900000000000002</v>
      </c>
      <c r="H68" s="130">
        <v>0.69810000000000005</v>
      </c>
      <c r="I68" s="132">
        <v>8.6913450000000001</v>
      </c>
      <c r="J68" s="63"/>
      <c r="K68" s="54"/>
      <c r="L68" s="63"/>
      <c r="M68" s="54"/>
      <c r="N68" s="59"/>
      <c r="AF68" s="39"/>
      <c r="AG68" s="48"/>
      <c r="AH68" s="48"/>
      <c r="AK68" s="3" t="s">
        <v>71</v>
      </c>
      <c r="AM68" s="48"/>
    </row>
    <row r="69" spans="1:41" s="4" customFormat="1" ht="15" x14ac:dyDescent="0.25">
      <c r="A69" s="51"/>
      <c r="B69" s="50"/>
      <c r="C69" s="854" t="s">
        <v>74</v>
      </c>
      <c r="D69" s="854"/>
      <c r="E69" s="854"/>
      <c r="F69" s="65"/>
      <c r="G69" s="66"/>
      <c r="H69" s="66"/>
      <c r="I69" s="66"/>
      <c r="J69" s="68">
        <v>39.1</v>
      </c>
      <c r="K69" s="66"/>
      <c r="L69" s="68">
        <v>136.47999999999999</v>
      </c>
      <c r="M69" s="66"/>
      <c r="N69" s="69"/>
      <c r="AF69" s="39"/>
      <c r="AG69" s="48"/>
      <c r="AH69" s="48"/>
      <c r="AL69" s="3" t="s">
        <v>74</v>
      </c>
      <c r="AM69" s="48"/>
    </row>
    <row r="70" spans="1:41" s="4" customFormat="1" ht="15" x14ac:dyDescent="0.25">
      <c r="A70" s="60"/>
      <c r="B70" s="50"/>
      <c r="C70" s="853" t="s">
        <v>75</v>
      </c>
      <c r="D70" s="853"/>
      <c r="E70" s="853"/>
      <c r="F70" s="53"/>
      <c r="G70" s="54"/>
      <c r="H70" s="54"/>
      <c r="I70" s="54"/>
      <c r="J70" s="63"/>
      <c r="K70" s="54"/>
      <c r="L70" s="57">
        <v>136.47999999999999</v>
      </c>
      <c r="M70" s="54"/>
      <c r="N70" s="58">
        <v>4834.12</v>
      </c>
      <c r="AF70" s="39"/>
      <c r="AG70" s="48"/>
      <c r="AH70" s="48"/>
      <c r="AK70" s="3" t="s">
        <v>75</v>
      </c>
      <c r="AM70" s="48"/>
    </row>
    <row r="71" spans="1:41" s="4" customFormat="1" ht="23.25" x14ac:dyDescent="0.25">
      <c r="A71" s="60"/>
      <c r="B71" s="50" t="s">
        <v>750</v>
      </c>
      <c r="C71" s="853" t="s">
        <v>751</v>
      </c>
      <c r="D71" s="853"/>
      <c r="E71" s="853"/>
      <c r="F71" s="53" t="s">
        <v>78</v>
      </c>
      <c r="G71" s="70">
        <v>74</v>
      </c>
      <c r="H71" s="54"/>
      <c r="I71" s="70">
        <v>74</v>
      </c>
      <c r="J71" s="63"/>
      <c r="K71" s="54"/>
      <c r="L71" s="57">
        <v>101</v>
      </c>
      <c r="M71" s="54"/>
      <c r="N71" s="58">
        <v>3577.25</v>
      </c>
      <c r="AF71" s="39"/>
      <c r="AG71" s="48"/>
      <c r="AH71" s="48"/>
      <c r="AK71" s="3" t="s">
        <v>751</v>
      </c>
      <c r="AM71" s="48"/>
    </row>
    <row r="72" spans="1:41" s="4" customFormat="1" ht="23.25" x14ac:dyDescent="0.25">
      <c r="A72" s="60"/>
      <c r="B72" s="50" t="s">
        <v>752</v>
      </c>
      <c r="C72" s="853" t="s">
        <v>753</v>
      </c>
      <c r="D72" s="853"/>
      <c r="E72" s="853"/>
      <c r="F72" s="53" t="s">
        <v>78</v>
      </c>
      <c r="G72" s="70">
        <v>36</v>
      </c>
      <c r="H72" s="54"/>
      <c r="I72" s="70">
        <v>36</v>
      </c>
      <c r="J72" s="63"/>
      <c r="K72" s="54"/>
      <c r="L72" s="57">
        <v>49.13</v>
      </c>
      <c r="M72" s="54"/>
      <c r="N72" s="58">
        <v>1740.28</v>
      </c>
      <c r="AF72" s="39"/>
      <c r="AG72" s="48"/>
      <c r="AH72" s="48"/>
      <c r="AK72" s="3" t="s">
        <v>753</v>
      </c>
      <c r="AM72" s="48"/>
    </row>
    <row r="73" spans="1:41" s="4" customFormat="1" ht="15" x14ac:dyDescent="0.25">
      <c r="A73" s="71"/>
      <c r="B73" s="72"/>
      <c r="C73" s="847" t="s">
        <v>81</v>
      </c>
      <c r="D73" s="847"/>
      <c r="E73" s="847"/>
      <c r="F73" s="42"/>
      <c r="G73" s="43"/>
      <c r="H73" s="43"/>
      <c r="I73" s="43"/>
      <c r="J73" s="46"/>
      <c r="K73" s="43"/>
      <c r="L73" s="131">
        <v>286.61</v>
      </c>
      <c r="M73" s="66"/>
      <c r="N73" s="47"/>
      <c r="AF73" s="39"/>
      <c r="AG73" s="48"/>
      <c r="AH73" s="48"/>
      <c r="AM73" s="48" t="s">
        <v>81</v>
      </c>
    </row>
    <row r="74" spans="1:41" s="4" customFormat="1" ht="0" hidden="1" customHeight="1" x14ac:dyDescent="0.25">
      <c r="A74" s="110"/>
      <c r="B74" s="111"/>
      <c r="C74" s="111"/>
      <c r="D74" s="111"/>
      <c r="E74" s="111"/>
      <c r="F74" s="112"/>
      <c r="G74" s="112"/>
      <c r="H74" s="112"/>
      <c r="I74" s="112"/>
      <c r="J74" s="113"/>
      <c r="K74" s="112"/>
      <c r="L74" s="113"/>
      <c r="M74" s="54"/>
      <c r="N74" s="113"/>
      <c r="AF74" s="39"/>
      <c r="AG74" s="48"/>
      <c r="AH74" s="48"/>
      <c r="AM74" s="48"/>
    </row>
    <row r="75" spans="1:41" s="4" customFormat="1" ht="11.25" hidden="1" customHeight="1" x14ac:dyDescent="0.25">
      <c r="B75" s="138"/>
      <c r="C75" s="138"/>
      <c r="D75" s="138"/>
      <c r="E75" s="138"/>
      <c r="F75" s="138"/>
      <c r="G75" s="138"/>
      <c r="H75" s="138"/>
      <c r="I75" s="138"/>
      <c r="J75" s="138"/>
      <c r="K75" s="138"/>
      <c r="L75" s="139"/>
      <c r="M75" s="139"/>
      <c r="N75" s="139"/>
      <c r="R75" s="140"/>
    </row>
    <row r="76" spans="1:41" s="4" customFormat="1" ht="15" x14ac:dyDescent="0.25">
      <c r="A76" s="114"/>
      <c r="B76" s="115"/>
      <c r="C76" s="847" t="s">
        <v>362</v>
      </c>
      <c r="D76" s="847"/>
      <c r="E76" s="847"/>
      <c r="F76" s="847"/>
      <c r="G76" s="847"/>
      <c r="H76" s="847"/>
      <c r="I76" s="847"/>
      <c r="J76" s="847"/>
      <c r="K76" s="847"/>
      <c r="L76" s="116"/>
      <c r="M76" s="117"/>
      <c r="N76" s="118"/>
      <c r="AN76" s="48" t="s">
        <v>362</v>
      </c>
    </row>
    <row r="77" spans="1:41" s="4" customFormat="1" ht="15" x14ac:dyDescent="0.25">
      <c r="A77" s="119"/>
      <c r="B77" s="50"/>
      <c r="C77" s="853" t="s">
        <v>99</v>
      </c>
      <c r="D77" s="853"/>
      <c r="E77" s="853"/>
      <c r="F77" s="853"/>
      <c r="G77" s="853"/>
      <c r="H77" s="853"/>
      <c r="I77" s="853"/>
      <c r="J77" s="853"/>
      <c r="K77" s="853"/>
      <c r="L77" s="120">
        <v>65680.539999999994</v>
      </c>
      <c r="M77" s="121"/>
      <c r="N77" s="141">
        <v>2326404.73</v>
      </c>
      <c r="AN77" s="48"/>
      <c r="AO77" s="3" t="s">
        <v>99</v>
      </c>
    </row>
    <row r="78" spans="1:41" s="4" customFormat="1" ht="15" x14ac:dyDescent="0.25">
      <c r="A78" s="119"/>
      <c r="B78" s="50"/>
      <c r="C78" s="853" t="s">
        <v>100</v>
      </c>
      <c r="D78" s="853"/>
      <c r="E78" s="853"/>
      <c r="F78" s="853"/>
      <c r="G78" s="853"/>
      <c r="H78" s="853"/>
      <c r="I78" s="853"/>
      <c r="J78" s="853"/>
      <c r="K78" s="853"/>
      <c r="L78" s="123"/>
      <c r="M78" s="121"/>
      <c r="N78" s="122"/>
      <c r="AN78" s="48"/>
      <c r="AO78" s="3" t="s">
        <v>100</v>
      </c>
    </row>
    <row r="79" spans="1:41" s="4" customFormat="1" ht="15" x14ac:dyDescent="0.25">
      <c r="A79" s="119"/>
      <c r="B79" s="50"/>
      <c r="C79" s="853" t="s">
        <v>101</v>
      </c>
      <c r="D79" s="853"/>
      <c r="E79" s="853"/>
      <c r="F79" s="853"/>
      <c r="G79" s="853"/>
      <c r="H79" s="853"/>
      <c r="I79" s="853"/>
      <c r="J79" s="853"/>
      <c r="K79" s="853"/>
      <c r="L79" s="120">
        <v>65680.539999999994</v>
      </c>
      <c r="M79" s="121"/>
      <c r="N79" s="141">
        <v>2326404.73</v>
      </c>
      <c r="AN79" s="48"/>
      <c r="AO79" s="3" t="s">
        <v>101</v>
      </c>
    </row>
    <row r="80" spans="1:41" s="4" customFormat="1" ht="15" x14ac:dyDescent="0.25">
      <c r="A80" s="119"/>
      <c r="B80" s="50"/>
      <c r="C80" s="853" t="s">
        <v>759</v>
      </c>
      <c r="D80" s="853"/>
      <c r="E80" s="853"/>
      <c r="F80" s="853"/>
      <c r="G80" s="853"/>
      <c r="H80" s="853"/>
      <c r="I80" s="853"/>
      <c r="J80" s="853"/>
      <c r="K80" s="853"/>
      <c r="L80" s="120">
        <v>137929.15</v>
      </c>
      <c r="M80" s="121"/>
      <c r="N80" s="141">
        <v>4885449.93</v>
      </c>
      <c r="AN80" s="48"/>
      <c r="AO80" s="3" t="s">
        <v>759</v>
      </c>
    </row>
    <row r="81" spans="1:46" s="4" customFormat="1" ht="15" x14ac:dyDescent="0.25">
      <c r="A81" s="119"/>
      <c r="B81" s="50"/>
      <c r="C81" s="853" t="s">
        <v>760</v>
      </c>
      <c r="D81" s="853"/>
      <c r="E81" s="853"/>
      <c r="F81" s="853"/>
      <c r="G81" s="853"/>
      <c r="H81" s="853"/>
      <c r="I81" s="853"/>
      <c r="J81" s="853"/>
      <c r="K81" s="853"/>
      <c r="L81" s="120">
        <v>137929.15</v>
      </c>
      <c r="M81" s="121"/>
      <c r="N81" s="141">
        <v>4885449.93</v>
      </c>
      <c r="AN81" s="48"/>
      <c r="AO81" s="3" t="s">
        <v>760</v>
      </c>
    </row>
    <row r="82" spans="1:46" s="4" customFormat="1" ht="15" x14ac:dyDescent="0.25">
      <c r="A82" s="119"/>
      <c r="B82" s="50"/>
      <c r="C82" s="853" t="s">
        <v>229</v>
      </c>
      <c r="D82" s="853"/>
      <c r="E82" s="853"/>
      <c r="F82" s="853"/>
      <c r="G82" s="853"/>
      <c r="H82" s="853"/>
      <c r="I82" s="853"/>
      <c r="J82" s="853"/>
      <c r="K82" s="853"/>
      <c r="L82" s="123"/>
      <c r="M82" s="121"/>
      <c r="N82" s="122"/>
      <c r="AN82" s="48"/>
      <c r="AO82" s="3" t="s">
        <v>229</v>
      </c>
    </row>
    <row r="83" spans="1:46" s="4" customFormat="1" ht="15" x14ac:dyDescent="0.25">
      <c r="A83" s="119"/>
      <c r="B83" s="50"/>
      <c r="C83" s="853" t="s">
        <v>230</v>
      </c>
      <c r="D83" s="853"/>
      <c r="E83" s="853"/>
      <c r="F83" s="853"/>
      <c r="G83" s="853"/>
      <c r="H83" s="853"/>
      <c r="I83" s="853"/>
      <c r="J83" s="853"/>
      <c r="K83" s="853"/>
      <c r="L83" s="120">
        <v>65680.539999999994</v>
      </c>
      <c r="M83" s="121"/>
      <c r="N83" s="141">
        <v>2326404.73</v>
      </c>
      <c r="AN83" s="48"/>
      <c r="AO83" s="3" t="s">
        <v>230</v>
      </c>
    </row>
    <row r="84" spans="1:46" s="4" customFormat="1" ht="15" x14ac:dyDescent="0.25">
      <c r="A84" s="119"/>
      <c r="B84" s="50"/>
      <c r="C84" s="853" t="s">
        <v>234</v>
      </c>
      <c r="D84" s="853"/>
      <c r="E84" s="853"/>
      <c r="F84" s="853"/>
      <c r="G84" s="853"/>
      <c r="H84" s="853"/>
      <c r="I84" s="853"/>
      <c r="J84" s="853"/>
      <c r="K84" s="853"/>
      <c r="L84" s="120">
        <v>48603.61</v>
      </c>
      <c r="M84" s="121"/>
      <c r="N84" s="141">
        <v>1721539.5</v>
      </c>
      <c r="AN84" s="48"/>
      <c r="AO84" s="3" t="s">
        <v>234</v>
      </c>
    </row>
    <row r="85" spans="1:46" s="4" customFormat="1" ht="15" x14ac:dyDescent="0.25">
      <c r="A85" s="119"/>
      <c r="B85" s="50"/>
      <c r="C85" s="853" t="s">
        <v>235</v>
      </c>
      <c r="D85" s="853"/>
      <c r="E85" s="853"/>
      <c r="F85" s="853"/>
      <c r="G85" s="853"/>
      <c r="H85" s="853"/>
      <c r="I85" s="853"/>
      <c r="J85" s="853"/>
      <c r="K85" s="853"/>
      <c r="L85" s="120">
        <v>23645</v>
      </c>
      <c r="M85" s="121"/>
      <c r="N85" s="141">
        <v>837505.7</v>
      </c>
      <c r="AN85" s="48"/>
      <c r="AO85" s="3" t="s">
        <v>235</v>
      </c>
    </row>
    <row r="86" spans="1:46" s="4" customFormat="1" ht="15" x14ac:dyDescent="0.25">
      <c r="A86" s="119"/>
      <c r="B86" s="50"/>
      <c r="C86" s="853" t="s">
        <v>110</v>
      </c>
      <c r="D86" s="853"/>
      <c r="E86" s="853"/>
      <c r="F86" s="853"/>
      <c r="G86" s="853"/>
      <c r="H86" s="853"/>
      <c r="I86" s="853"/>
      <c r="J86" s="853"/>
      <c r="K86" s="853"/>
      <c r="L86" s="120">
        <v>65680.539999999994</v>
      </c>
      <c r="M86" s="121"/>
      <c r="N86" s="141">
        <v>2326404.73</v>
      </c>
      <c r="AN86" s="48"/>
      <c r="AO86" s="3" t="s">
        <v>110</v>
      </c>
    </row>
    <row r="87" spans="1:46" s="4" customFormat="1" ht="15" x14ac:dyDescent="0.25">
      <c r="A87" s="119"/>
      <c r="B87" s="50"/>
      <c r="C87" s="853" t="s">
        <v>111</v>
      </c>
      <c r="D87" s="853"/>
      <c r="E87" s="853"/>
      <c r="F87" s="853"/>
      <c r="G87" s="853"/>
      <c r="H87" s="853"/>
      <c r="I87" s="853"/>
      <c r="J87" s="853"/>
      <c r="K87" s="853"/>
      <c r="L87" s="120">
        <v>48603.61</v>
      </c>
      <c r="M87" s="121"/>
      <c r="N87" s="141">
        <v>1721539.5</v>
      </c>
      <c r="AN87" s="48"/>
      <c r="AO87" s="3" t="s">
        <v>111</v>
      </c>
    </row>
    <row r="88" spans="1:46" s="4" customFormat="1" ht="15" x14ac:dyDescent="0.25">
      <c r="A88" s="119"/>
      <c r="B88" s="50"/>
      <c r="C88" s="853" t="s">
        <v>112</v>
      </c>
      <c r="D88" s="853"/>
      <c r="E88" s="853"/>
      <c r="F88" s="853"/>
      <c r="G88" s="853"/>
      <c r="H88" s="853"/>
      <c r="I88" s="853"/>
      <c r="J88" s="853"/>
      <c r="K88" s="853"/>
      <c r="L88" s="120">
        <v>23645</v>
      </c>
      <c r="M88" s="121"/>
      <c r="N88" s="141">
        <v>837505.7</v>
      </c>
      <c r="AN88" s="48"/>
      <c r="AO88" s="3" t="s">
        <v>112</v>
      </c>
    </row>
    <row r="89" spans="1:46" s="4" customFormat="1" ht="15" x14ac:dyDescent="0.25">
      <c r="A89" s="119"/>
      <c r="B89" s="125"/>
      <c r="C89" s="861" t="s">
        <v>364</v>
      </c>
      <c r="D89" s="861"/>
      <c r="E89" s="861"/>
      <c r="F89" s="861"/>
      <c r="G89" s="861"/>
      <c r="H89" s="861"/>
      <c r="I89" s="861"/>
      <c r="J89" s="861"/>
      <c r="K89" s="861"/>
      <c r="L89" s="126">
        <v>137929.15</v>
      </c>
      <c r="M89" s="127"/>
      <c r="N89" s="143">
        <v>4885449.93</v>
      </c>
      <c r="AN89" s="48"/>
      <c r="AP89" s="48" t="s">
        <v>364</v>
      </c>
    </row>
    <row r="90" spans="1:46" s="4" customFormat="1" ht="13.5" hidden="1" customHeight="1" x14ac:dyDescent="0.25">
      <c r="B90" s="113"/>
      <c r="C90" s="111"/>
      <c r="D90" s="111"/>
      <c r="E90" s="111"/>
      <c r="F90" s="111"/>
      <c r="G90" s="111"/>
      <c r="H90" s="111"/>
      <c r="I90" s="111"/>
      <c r="J90" s="111"/>
      <c r="K90" s="111"/>
      <c r="L90" s="126"/>
      <c r="M90" s="144"/>
      <c r="N90" s="145"/>
    </row>
    <row r="91" spans="1:46" s="4" customFormat="1" ht="26.25" customHeight="1" x14ac:dyDescent="0.25">
      <c r="A91" s="146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</row>
    <row r="92" spans="1:46" s="8" customFormat="1" ht="15" x14ac:dyDescent="0.25">
      <c r="A92" s="6"/>
      <c r="B92" s="148" t="s">
        <v>365</v>
      </c>
      <c r="C92" s="859"/>
      <c r="D92" s="859"/>
      <c r="E92" s="859"/>
      <c r="F92" s="859"/>
      <c r="G92" s="859"/>
      <c r="H92" s="860" t="s">
        <v>761</v>
      </c>
      <c r="I92" s="860"/>
      <c r="J92" s="860"/>
      <c r="K92" s="860"/>
      <c r="L92" s="860"/>
      <c r="M92" s="4"/>
      <c r="N92" s="4"/>
      <c r="O92" s="4"/>
      <c r="P92" s="4"/>
      <c r="Q92" s="4"/>
      <c r="R92" s="4"/>
      <c r="S92" s="4"/>
      <c r="T92" s="4"/>
      <c r="U92" s="4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 t="s">
        <v>10</v>
      </c>
      <c r="AR92" s="12" t="s">
        <v>761</v>
      </c>
      <c r="AS92" s="12"/>
      <c r="AT92" s="12"/>
    </row>
    <row r="93" spans="1:46" s="149" customFormat="1" ht="16.5" customHeight="1" x14ac:dyDescent="0.25">
      <c r="A93" s="10"/>
      <c r="B93" s="148"/>
      <c r="C93" s="858" t="s">
        <v>367</v>
      </c>
      <c r="D93" s="858"/>
      <c r="E93" s="858"/>
      <c r="F93" s="858"/>
      <c r="G93" s="858"/>
      <c r="H93" s="858"/>
      <c r="I93" s="858"/>
      <c r="J93" s="858"/>
      <c r="K93" s="858"/>
      <c r="L93" s="858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</row>
    <row r="94" spans="1:46" s="8" customFormat="1" ht="15" x14ac:dyDescent="0.25">
      <c r="A94" s="6"/>
      <c r="B94" s="148" t="s">
        <v>368</v>
      </c>
      <c r="C94" s="859"/>
      <c r="D94" s="859"/>
      <c r="E94" s="859"/>
      <c r="F94" s="859"/>
      <c r="G94" s="859"/>
      <c r="H94" s="860" t="s">
        <v>762</v>
      </c>
      <c r="I94" s="860"/>
      <c r="J94" s="860"/>
      <c r="K94" s="860"/>
      <c r="L94" s="860"/>
      <c r="M94" s="4"/>
      <c r="N94" s="4"/>
      <c r="O94" s="4"/>
      <c r="P94" s="4"/>
      <c r="Q94" s="4"/>
      <c r="R94" s="4"/>
      <c r="S94" s="4"/>
      <c r="T94" s="4"/>
      <c r="U94" s="4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 t="s">
        <v>10</v>
      </c>
      <c r="AT94" s="12" t="s">
        <v>762</v>
      </c>
    </row>
    <row r="95" spans="1:46" s="149" customFormat="1" ht="16.5" customHeight="1" x14ac:dyDescent="0.25">
      <c r="A95" s="10"/>
      <c r="C95" s="858" t="s">
        <v>367</v>
      </c>
      <c r="D95" s="858"/>
      <c r="E95" s="858"/>
      <c r="F95" s="858"/>
      <c r="G95" s="858"/>
      <c r="H95" s="858"/>
      <c r="I95" s="858"/>
      <c r="J95" s="858"/>
      <c r="K95" s="858"/>
      <c r="L95" s="858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150"/>
      <c r="AG95" s="150"/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</row>
    <row r="96" spans="1:46" s="8" customFormat="1" ht="19.5" customHeight="1" x14ac:dyDescent="0.2">
      <c r="A96" s="6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</row>
    <row r="97" spans="1:16" s="4" customFormat="1" ht="22.5" customHeight="1" x14ac:dyDescent="0.25">
      <c r="A97" s="848" t="s">
        <v>370</v>
      </c>
      <c r="B97" s="848"/>
      <c r="C97" s="848"/>
      <c r="D97" s="848"/>
      <c r="E97" s="848"/>
      <c r="F97" s="848"/>
      <c r="G97" s="848"/>
      <c r="H97" s="848"/>
      <c r="I97" s="848"/>
      <c r="J97" s="848"/>
      <c r="K97" s="848"/>
      <c r="L97" s="848"/>
      <c r="M97" s="848"/>
      <c r="N97" s="848"/>
      <c r="O97" s="138"/>
      <c r="P97" s="138"/>
    </row>
    <row r="98" spans="1:16" s="4" customFormat="1" ht="12.75" customHeight="1" x14ac:dyDescent="0.25">
      <c r="A98" s="848" t="s">
        <v>371</v>
      </c>
      <c r="B98" s="848"/>
      <c r="C98" s="848"/>
      <c r="D98" s="848"/>
      <c r="E98" s="848"/>
      <c r="F98" s="848"/>
      <c r="G98" s="848"/>
      <c r="H98" s="848"/>
      <c r="I98" s="848"/>
      <c r="J98" s="848"/>
      <c r="K98" s="848"/>
      <c r="L98" s="848"/>
      <c r="M98" s="848"/>
      <c r="N98" s="848"/>
      <c r="O98" s="138"/>
      <c r="P98" s="138"/>
    </row>
    <row r="99" spans="1:16" s="4" customFormat="1" ht="12.75" customHeight="1" x14ac:dyDescent="0.25">
      <c r="A99" s="848" t="s">
        <v>372</v>
      </c>
      <c r="B99" s="848"/>
      <c r="C99" s="848"/>
      <c r="D99" s="848"/>
      <c r="E99" s="848"/>
      <c r="F99" s="848"/>
      <c r="G99" s="848"/>
      <c r="H99" s="848"/>
      <c r="I99" s="848"/>
      <c r="J99" s="848"/>
      <c r="K99" s="848"/>
      <c r="L99" s="848"/>
      <c r="M99" s="848"/>
      <c r="N99" s="848"/>
      <c r="O99" s="138"/>
      <c r="P99" s="138"/>
    </row>
    <row r="100" spans="1:16" s="4" customFormat="1" ht="19.5" customHeight="1" x14ac:dyDescent="0.25"/>
    <row r="101" spans="1:16" s="4" customFormat="1" ht="15" x14ac:dyDescent="0.25">
      <c r="B101" s="152"/>
      <c r="D101" s="152"/>
      <c r="F101" s="152"/>
    </row>
  </sheetData>
  <mergeCells count="92">
    <mergeCell ref="C95:L95"/>
    <mergeCell ref="A97:N97"/>
    <mergeCell ref="A98:N98"/>
    <mergeCell ref="A99:N99"/>
    <mergeCell ref="C89:K89"/>
    <mergeCell ref="C92:G92"/>
    <mergeCell ref="H92:L92"/>
    <mergeCell ref="C93:L93"/>
    <mergeCell ref="C94:G94"/>
    <mergeCell ref="H94:L94"/>
    <mergeCell ref="C84:K84"/>
    <mergeCell ref="C85:K85"/>
    <mergeCell ref="C86:K86"/>
    <mergeCell ref="C87:K87"/>
    <mergeCell ref="C88:K88"/>
    <mergeCell ref="C79:K79"/>
    <mergeCell ref="C80:K80"/>
    <mergeCell ref="C81:K81"/>
    <mergeCell ref="C82:K82"/>
    <mergeCell ref="C83:K83"/>
    <mergeCell ref="C72:E72"/>
    <mergeCell ref="C73:E73"/>
    <mergeCell ref="C76:K76"/>
    <mergeCell ref="C77:K77"/>
    <mergeCell ref="C78:K78"/>
    <mergeCell ref="C67:E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00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7117-7218-4B6F-B166-CB77FBBC2063}">
  <sheetPr>
    <pageSetUpPr fitToPage="1"/>
  </sheetPr>
  <dimension ref="A1:D23"/>
  <sheetViews>
    <sheetView workbookViewId="0">
      <selection activeCell="J9" sqref="J9"/>
    </sheetView>
  </sheetViews>
  <sheetFormatPr defaultRowHeight="15" x14ac:dyDescent="0.25"/>
  <cols>
    <col min="1" max="1" width="10.7109375" style="237" customWidth="1"/>
    <col min="2" max="2" width="37.140625" style="237" customWidth="1"/>
    <col min="3" max="4" width="24.5703125" style="237" customWidth="1"/>
    <col min="5" max="16384" width="9.140625" style="237"/>
  </cols>
  <sheetData>
    <row r="1" spans="1:4" ht="18" x14ac:dyDescent="0.35">
      <c r="A1" s="905" t="s">
        <v>1676</v>
      </c>
      <c r="B1" s="905"/>
      <c r="C1" s="905"/>
      <c r="D1" s="905"/>
    </row>
    <row r="2" spans="1:4" ht="30" customHeight="1" x14ac:dyDescent="0.25">
      <c r="A2" s="906" t="s">
        <v>1677</v>
      </c>
      <c r="B2" s="906"/>
      <c r="C2" s="906"/>
      <c r="D2" s="906"/>
    </row>
    <row r="3" spans="1:4" ht="102.6" customHeight="1" x14ac:dyDescent="0.25">
      <c r="A3" s="907" t="s">
        <v>1678</v>
      </c>
      <c r="B3" s="907"/>
      <c r="C3" s="907"/>
      <c r="D3" s="907"/>
    </row>
    <row r="4" spans="1:4" ht="43.15" customHeight="1" x14ac:dyDescent="0.25">
      <c r="A4" s="238" t="s">
        <v>1679</v>
      </c>
      <c r="B4" s="239" t="s">
        <v>1680</v>
      </c>
      <c r="C4" s="240" t="s">
        <v>1681</v>
      </c>
      <c r="D4" s="241" t="s">
        <v>1682</v>
      </c>
    </row>
    <row r="5" spans="1:4" ht="14.1" customHeight="1" x14ac:dyDescent="0.25">
      <c r="A5" s="242">
        <v>1</v>
      </c>
      <c r="B5" s="243">
        <v>2</v>
      </c>
      <c r="C5" s="244">
        <v>3</v>
      </c>
      <c r="D5" s="244">
        <v>4</v>
      </c>
    </row>
    <row r="6" spans="1:4" ht="16.899999999999999" customHeight="1" x14ac:dyDescent="0.25">
      <c r="A6" s="245">
        <v>1</v>
      </c>
      <c r="B6" s="246" t="s">
        <v>1683</v>
      </c>
      <c r="C6" s="247"/>
      <c r="D6" s="248">
        <f>'[267]7 этап Обоснование расчёта'!G2</f>
        <v>9.5</v>
      </c>
    </row>
    <row r="7" spans="1:4" ht="16.899999999999999" customHeight="1" x14ac:dyDescent="0.25">
      <c r="A7" s="245">
        <v>2</v>
      </c>
      <c r="B7" s="246" t="s">
        <v>1684</v>
      </c>
      <c r="C7" s="247"/>
      <c r="D7" s="248">
        <f>'[267]7 этап Обоснование расчёта'!G3</f>
        <v>9.5</v>
      </c>
    </row>
    <row r="8" spans="1:4" ht="16.899999999999999" customHeight="1" x14ac:dyDescent="0.25">
      <c r="A8" s="245">
        <v>3</v>
      </c>
      <c r="B8" s="246" t="s">
        <v>1685</v>
      </c>
      <c r="C8" s="247"/>
      <c r="D8" s="248">
        <f>'[267]7 этап Обоснование расчёта'!G4</f>
        <v>36.1</v>
      </c>
    </row>
    <row r="9" spans="1:4" ht="16.899999999999999" customHeight="1" x14ac:dyDescent="0.25">
      <c r="A9" s="245">
        <v>4</v>
      </c>
      <c r="B9" s="246" t="s">
        <v>1686</v>
      </c>
      <c r="C9" s="247"/>
      <c r="D9" s="248">
        <f>'[267]7 этап Обоснование расчёта'!G5</f>
        <v>36.1</v>
      </c>
    </row>
    <row r="10" spans="1:4" ht="16.899999999999999" customHeight="1" x14ac:dyDescent="0.25">
      <c r="A10" s="245">
        <v>5</v>
      </c>
      <c r="B10" s="246" t="s">
        <v>1687</v>
      </c>
      <c r="C10" s="247"/>
      <c r="D10" s="248">
        <f>'[267]7 этап Обоснование расчёта'!G6</f>
        <v>190</v>
      </c>
    </row>
    <row r="11" spans="1:4" ht="16.899999999999999" customHeight="1" x14ac:dyDescent="0.25">
      <c r="A11" s="245">
        <v>6</v>
      </c>
      <c r="B11" s="246" t="s">
        <v>1688</v>
      </c>
      <c r="C11" s="247"/>
      <c r="D11" s="248">
        <f>'[267]7 этап Обоснование расчёта'!G7</f>
        <v>95</v>
      </c>
    </row>
    <row r="12" spans="1:4" ht="16.899999999999999" customHeight="1" x14ac:dyDescent="0.25">
      <c r="A12" s="245">
        <v>7</v>
      </c>
      <c r="B12" s="246" t="s">
        <v>1689</v>
      </c>
      <c r="C12" s="249"/>
      <c r="D12" s="248">
        <f>'[267]7 этап Обоснование расчёта'!G8</f>
        <v>38</v>
      </c>
    </row>
    <row r="13" spans="1:4" ht="16.899999999999999" customHeight="1" x14ac:dyDescent="0.25">
      <c r="A13" s="245">
        <v>8</v>
      </c>
      <c r="B13" s="246" t="s">
        <v>1690</v>
      </c>
      <c r="C13" s="247"/>
      <c r="D13" s="248">
        <f>'[267]7 этап Обоснование расчёта'!G9</f>
        <v>19</v>
      </c>
    </row>
    <row r="14" spans="1:4" ht="16.899999999999999" hidden="1" customHeight="1" x14ac:dyDescent="0.25">
      <c r="A14" s="245">
        <v>7</v>
      </c>
      <c r="B14" s="246" t="s">
        <v>1691</v>
      </c>
      <c r="C14" s="250"/>
      <c r="D14" s="251"/>
    </row>
    <row r="15" spans="1:4" ht="16.899999999999999" hidden="1" customHeight="1" x14ac:dyDescent="0.25">
      <c r="A15" s="245">
        <v>8</v>
      </c>
      <c r="B15" s="246" t="s">
        <v>1692</v>
      </c>
      <c r="C15" s="250"/>
      <c r="D15" s="251"/>
    </row>
    <row r="16" spans="1:4" ht="16.899999999999999" hidden="1" customHeight="1" x14ac:dyDescent="0.25">
      <c r="A16" s="245">
        <v>9</v>
      </c>
      <c r="B16" s="246" t="s">
        <v>1693</v>
      </c>
      <c r="C16" s="250"/>
      <c r="D16" s="251"/>
    </row>
    <row r="17" spans="1:4" ht="20.45" customHeight="1" x14ac:dyDescent="0.25">
      <c r="A17" s="247"/>
      <c r="B17" s="252" t="s">
        <v>1694</v>
      </c>
      <c r="C17" s="253" t="s">
        <v>1695</v>
      </c>
      <c r="D17" s="254">
        <f>D6+D7+D10+D11+D12+D13+D9+D8</f>
        <v>433.20000000000005</v>
      </c>
    </row>
    <row r="18" spans="1:4" s="256" customFormat="1" ht="47.45" customHeight="1" x14ac:dyDescent="0.25">
      <c r="A18" s="247"/>
      <c r="B18" s="255" t="s">
        <v>1696</v>
      </c>
      <c r="C18" s="908">
        <v>1099</v>
      </c>
      <c r="D18" s="908"/>
    </row>
    <row r="19" spans="1:4" s="256" customFormat="1" ht="33" customHeight="1" x14ac:dyDescent="0.25">
      <c r="A19" s="247"/>
      <c r="B19" s="247"/>
      <c r="C19" s="908" t="s">
        <v>1697</v>
      </c>
      <c r="D19" s="908"/>
    </row>
    <row r="20" spans="1:4" s="256" customFormat="1" ht="35.25" customHeight="1" x14ac:dyDescent="0.25">
      <c r="A20" s="247"/>
      <c r="B20" s="255" t="s">
        <v>1698</v>
      </c>
      <c r="C20" s="908">
        <f>D17*C18</f>
        <v>476086.80000000005</v>
      </c>
      <c r="D20" s="908"/>
    </row>
    <row r="21" spans="1:4" s="256" customFormat="1" ht="31.7" customHeight="1" x14ac:dyDescent="0.25">
      <c r="A21" s="247"/>
      <c r="B21" s="255" t="s">
        <v>1699</v>
      </c>
      <c r="C21" s="904">
        <f>C20/17.37</f>
        <v>27408.566493955095</v>
      </c>
      <c r="D21" s="904"/>
    </row>
    <row r="22" spans="1:4" ht="31.7" customHeight="1" x14ac:dyDescent="0.35">
      <c r="A22" s="257"/>
      <c r="B22" s="258"/>
      <c r="C22" s="259"/>
      <c r="D22" s="259"/>
    </row>
    <row r="23" spans="1:4" ht="15.75" x14ac:dyDescent="0.25">
      <c r="A23" s="260"/>
    </row>
  </sheetData>
  <mergeCells count="7">
    <mergeCell ref="C21:D21"/>
    <mergeCell ref="A1:D1"/>
    <mergeCell ref="A2:D2"/>
    <mergeCell ref="A3:D3"/>
    <mergeCell ref="C18:D18"/>
    <mergeCell ref="C19:D19"/>
    <mergeCell ref="C20:D20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T169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39" width="164.140625" style="3" hidden="1" customWidth="1"/>
    <col min="40" max="42" width="101.140625" style="3" hidden="1" customWidth="1"/>
    <col min="43" max="43" width="58.7109375" style="3" hidden="1" customWidth="1"/>
    <col min="44" max="44" width="55.28515625" style="3" hidden="1" customWidth="1"/>
    <col min="45" max="45" width="58.7109375" style="3" hidden="1" customWidth="1"/>
    <col min="46" max="46" width="55.28515625" style="3" hidden="1" customWidth="1"/>
    <col min="47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32" t="s">
        <v>5</v>
      </c>
      <c r="H6" s="832"/>
      <c r="I6" s="832"/>
      <c r="J6" s="832"/>
      <c r="K6" s="832"/>
      <c r="L6" s="832"/>
      <c r="M6" s="832"/>
      <c r="N6" s="83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32" t="s">
        <v>7</v>
      </c>
      <c r="H7" s="832"/>
      <c r="I7" s="832"/>
      <c r="J7" s="832"/>
      <c r="K7" s="832"/>
      <c r="L7" s="832"/>
      <c r="M7" s="832"/>
      <c r="N7" s="83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32"/>
      <c r="H8" s="832"/>
      <c r="I8" s="832"/>
      <c r="J8" s="832"/>
      <c r="K8" s="832"/>
      <c r="L8" s="832"/>
      <c r="M8" s="832"/>
      <c r="N8" s="83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32"/>
      <c r="H9" s="832"/>
      <c r="I9" s="832"/>
      <c r="J9" s="832"/>
      <c r="K9" s="832"/>
      <c r="L9" s="832"/>
      <c r="M9" s="832"/>
      <c r="N9" s="83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32" t="s">
        <v>13</v>
      </c>
      <c r="H10" s="832"/>
      <c r="I10" s="832"/>
      <c r="J10" s="832"/>
      <c r="K10" s="832"/>
      <c r="L10" s="832"/>
      <c r="M10" s="832"/>
      <c r="N10" s="83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32"/>
      <c r="H11" s="832"/>
      <c r="I11" s="832"/>
      <c r="J11" s="832"/>
      <c r="K11" s="832"/>
      <c r="L11" s="832"/>
      <c r="M11" s="832"/>
      <c r="N11" s="83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840" t="s">
        <v>691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691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628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628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692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693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693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694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871.59</v>
      </c>
      <c r="D28" s="26" t="s">
        <v>695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871.59</v>
      </c>
      <c r="D30" s="26" t="s">
        <v>695</v>
      </c>
      <c r="E30" s="27" t="s">
        <v>32</v>
      </c>
      <c r="G30" s="8" t="s">
        <v>36</v>
      </c>
      <c r="I30" s="8"/>
      <c r="J30" s="8"/>
      <c r="K30" s="8"/>
      <c r="L30" s="25">
        <v>0</v>
      </c>
      <c r="M30" s="33" t="s">
        <v>43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0</v>
      </c>
      <c r="D31" s="34" t="s">
        <v>43</v>
      </c>
      <c r="E31" s="27" t="s">
        <v>32</v>
      </c>
      <c r="G31" s="8" t="s">
        <v>40</v>
      </c>
      <c r="I31" s="8"/>
      <c r="J31" s="8"/>
      <c r="K31" s="8"/>
      <c r="L31" s="850"/>
      <c r="M31" s="850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0</v>
      </c>
      <c r="D32" s="34" t="s">
        <v>43</v>
      </c>
      <c r="E32" s="27" t="s">
        <v>32</v>
      </c>
      <c r="G32" s="8" t="s">
        <v>44</v>
      </c>
      <c r="I32" s="8"/>
      <c r="J32" s="8"/>
      <c r="K32" s="8"/>
      <c r="L32" s="850">
        <v>71.099999999999994</v>
      </c>
      <c r="M32" s="850"/>
      <c r="N32" s="27" t="s">
        <v>41</v>
      </c>
    </row>
    <row r="33" spans="1:37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51" t="s">
        <v>46</v>
      </c>
      <c r="M33" s="851"/>
      <c r="N33" s="8"/>
    </row>
    <row r="34" spans="1:37" s="4" customFormat="1" ht="7.5" customHeight="1" x14ac:dyDescent="0.25">
      <c r="A34" s="35"/>
    </row>
    <row r="35" spans="1:37" s="4" customFormat="1" ht="23.25" customHeight="1" x14ac:dyDescent="0.25">
      <c r="A35" s="852" t="s">
        <v>47</v>
      </c>
      <c r="B35" s="842" t="s">
        <v>48</v>
      </c>
      <c r="C35" s="842" t="s">
        <v>49</v>
      </c>
      <c r="D35" s="842"/>
      <c r="E35" s="842"/>
      <c r="F35" s="842" t="s">
        <v>50</v>
      </c>
      <c r="G35" s="842" t="s">
        <v>51</v>
      </c>
      <c r="H35" s="842"/>
      <c r="I35" s="842"/>
      <c r="J35" s="842" t="s">
        <v>52</v>
      </c>
      <c r="K35" s="842"/>
      <c r="L35" s="842"/>
      <c r="M35" s="842" t="s">
        <v>53</v>
      </c>
      <c r="N35" s="842" t="s">
        <v>54</v>
      </c>
    </row>
    <row r="36" spans="1:37" s="4" customFormat="1" ht="28.5" customHeight="1" x14ac:dyDescent="0.25">
      <c r="A36" s="852"/>
      <c r="B36" s="842"/>
      <c r="C36" s="842"/>
      <c r="D36" s="842"/>
      <c r="E36" s="842"/>
      <c r="F36" s="842"/>
      <c r="G36" s="842"/>
      <c r="H36" s="842"/>
      <c r="I36" s="842"/>
      <c r="J36" s="842"/>
      <c r="K36" s="842"/>
      <c r="L36" s="842"/>
      <c r="M36" s="842"/>
      <c r="N36" s="842"/>
    </row>
    <row r="37" spans="1:37" s="4" customFormat="1" ht="22.5" x14ac:dyDescent="0.25">
      <c r="A37" s="852"/>
      <c r="B37" s="842"/>
      <c r="C37" s="842"/>
      <c r="D37" s="842"/>
      <c r="E37" s="842"/>
      <c r="F37" s="842"/>
      <c r="G37" s="36" t="s">
        <v>55</v>
      </c>
      <c r="H37" s="36" t="s">
        <v>56</v>
      </c>
      <c r="I37" s="36" t="s">
        <v>57</v>
      </c>
      <c r="J37" s="36" t="s">
        <v>55</v>
      </c>
      <c r="K37" s="36" t="s">
        <v>56</v>
      </c>
      <c r="L37" s="36" t="s">
        <v>58</v>
      </c>
      <c r="M37" s="842"/>
      <c r="N37" s="842"/>
    </row>
    <row r="38" spans="1:37" s="4" customFormat="1" ht="15" x14ac:dyDescent="0.25">
      <c r="A38" s="37">
        <v>1</v>
      </c>
      <c r="B38" s="38">
        <v>2</v>
      </c>
      <c r="C38" s="843">
        <v>3</v>
      </c>
      <c r="D38" s="843"/>
      <c r="E38" s="843"/>
      <c r="F38" s="38">
        <v>4</v>
      </c>
      <c r="G38" s="38">
        <v>5</v>
      </c>
      <c r="H38" s="38">
        <v>6</v>
      </c>
      <c r="I38" s="38">
        <v>7</v>
      </c>
      <c r="J38" s="38">
        <v>8</v>
      </c>
      <c r="K38" s="38">
        <v>9</v>
      </c>
      <c r="L38" s="38">
        <v>10</v>
      </c>
      <c r="M38" s="38">
        <v>11</v>
      </c>
      <c r="N38" s="38">
        <v>12</v>
      </c>
    </row>
    <row r="39" spans="1:37" s="4" customFormat="1" ht="15" x14ac:dyDescent="0.25">
      <c r="A39" s="844" t="s">
        <v>696</v>
      </c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6"/>
      <c r="AF39" s="39" t="s">
        <v>696</v>
      </c>
    </row>
    <row r="40" spans="1:37" s="4" customFormat="1" ht="34.5" x14ac:dyDescent="0.25">
      <c r="A40" s="40" t="s">
        <v>60</v>
      </c>
      <c r="B40" s="41" t="s">
        <v>697</v>
      </c>
      <c r="C40" s="847" t="s">
        <v>698</v>
      </c>
      <c r="D40" s="847"/>
      <c r="E40" s="847"/>
      <c r="F40" s="42" t="s">
        <v>84</v>
      </c>
      <c r="G40" s="43">
        <v>0.25979999999999998</v>
      </c>
      <c r="H40" s="44">
        <v>1</v>
      </c>
      <c r="I40" s="135">
        <v>0.25979999999999998</v>
      </c>
      <c r="J40" s="46"/>
      <c r="K40" s="43"/>
      <c r="L40" s="46"/>
      <c r="M40" s="43"/>
      <c r="N40" s="47"/>
      <c r="AF40" s="39"/>
      <c r="AG40" s="48" t="s">
        <v>698</v>
      </c>
    </row>
    <row r="41" spans="1:37" s="4" customFormat="1" ht="22.5" x14ac:dyDescent="0.25">
      <c r="A41" s="49"/>
      <c r="B41" s="50" t="s">
        <v>699</v>
      </c>
      <c r="C41" s="848" t="s">
        <v>65</v>
      </c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9"/>
      <c r="AF41" s="39"/>
      <c r="AG41" s="48"/>
      <c r="AH41" s="3" t="s">
        <v>65</v>
      </c>
    </row>
    <row r="42" spans="1:37" s="4" customFormat="1" ht="15" x14ac:dyDescent="0.25">
      <c r="A42" s="51"/>
      <c r="B42" s="50" t="s">
        <v>67</v>
      </c>
      <c r="C42" s="853" t="s">
        <v>68</v>
      </c>
      <c r="D42" s="853"/>
      <c r="E42" s="853"/>
      <c r="F42" s="53"/>
      <c r="G42" s="54"/>
      <c r="H42" s="54"/>
      <c r="I42" s="54"/>
      <c r="J42" s="57">
        <v>391.73</v>
      </c>
      <c r="K42" s="56">
        <v>1.1499999999999999</v>
      </c>
      <c r="L42" s="57">
        <v>117.04</v>
      </c>
      <c r="M42" s="54"/>
      <c r="N42" s="59"/>
      <c r="AF42" s="39"/>
      <c r="AG42" s="48"/>
      <c r="AI42" s="3" t="s">
        <v>68</v>
      </c>
    </row>
    <row r="43" spans="1:37" s="4" customFormat="1" ht="15" x14ac:dyDescent="0.25">
      <c r="A43" s="51"/>
      <c r="B43" s="50" t="s">
        <v>69</v>
      </c>
      <c r="C43" s="853" t="s">
        <v>70</v>
      </c>
      <c r="D43" s="853"/>
      <c r="E43" s="853"/>
      <c r="F43" s="53"/>
      <c r="G43" s="54"/>
      <c r="H43" s="54"/>
      <c r="I43" s="54"/>
      <c r="J43" s="57">
        <v>39.83</v>
      </c>
      <c r="K43" s="56">
        <v>1.1499999999999999</v>
      </c>
      <c r="L43" s="57">
        <v>11.9</v>
      </c>
      <c r="M43" s="56">
        <v>35.42</v>
      </c>
      <c r="N43" s="133">
        <v>421.5</v>
      </c>
      <c r="AF43" s="39"/>
      <c r="AG43" s="48"/>
      <c r="AI43" s="3" t="s">
        <v>70</v>
      </c>
    </row>
    <row r="44" spans="1:37" s="4" customFormat="1" ht="15" x14ac:dyDescent="0.25">
      <c r="A44" s="60"/>
      <c r="B44" s="50"/>
      <c r="C44" s="853" t="s">
        <v>73</v>
      </c>
      <c r="D44" s="853"/>
      <c r="E44" s="853"/>
      <c r="F44" s="53" t="s">
        <v>72</v>
      </c>
      <c r="G44" s="56">
        <v>2.95</v>
      </c>
      <c r="H44" s="56">
        <v>1.1499999999999999</v>
      </c>
      <c r="I44" s="136">
        <v>0.88137149999999997</v>
      </c>
      <c r="J44" s="63"/>
      <c r="K44" s="54"/>
      <c r="L44" s="63"/>
      <c r="M44" s="54"/>
      <c r="N44" s="59"/>
      <c r="AF44" s="39"/>
      <c r="AG44" s="48"/>
      <c r="AJ44" s="3" t="s">
        <v>73</v>
      </c>
    </row>
    <row r="45" spans="1:37" s="4" customFormat="1" ht="15" x14ac:dyDescent="0.25">
      <c r="A45" s="51"/>
      <c r="B45" s="50"/>
      <c r="C45" s="854" t="s">
        <v>74</v>
      </c>
      <c r="D45" s="854"/>
      <c r="E45" s="854"/>
      <c r="F45" s="65"/>
      <c r="G45" s="66"/>
      <c r="H45" s="66"/>
      <c r="I45" s="66"/>
      <c r="J45" s="68">
        <v>391.73</v>
      </c>
      <c r="K45" s="66"/>
      <c r="L45" s="68">
        <v>117.04</v>
      </c>
      <c r="M45" s="66"/>
      <c r="N45" s="69"/>
      <c r="AF45" s="39"/>
      <c r="AG45" s="48"/>
      <c r="AK45" s="3" t="s">
        <v>74</v>
      </c>
    </row>
    <row r="46" spans="1:37" s="4" customFormat="1" ht="15" x14ac:dyDescent="0.25">
      <c r="A46" s="60"/>
      <c r="B46" s="50"/>
      <c r="C46" s="853" t="s">
        <v>75</v>
      </c>
      <c r="D46" s="853"/>
      <c r="E46" s="853"/>
      <c r="F46" s="53"/>
      <c r="G46" s="54"/>
      <c r="H46" s="54"/>
      <c r="I46" s="54"/>
      <c r="J46" s="63"/>
      <c r="K46" s="54"/>
      <c r="L46" s="57">
        <v>11.9</v>
      </c>
      <c r="M46" s="54"/>
      <c r="N46" s="133">
        <v>421.5</v>
      </c>
      <c r="AF46" s="39"/>
      <c r="AG46" s="48"/>
      <c r="AJ46" s="3" t="s">
        <v>75</v>
      </c>
    </row>
    <row r="47" spans="1:37" s="4" customFormat="1" ht="23.25" x14ac:dyDescent="0.25">
      <c r="A47" s="60"/>
      <c r="B47" s="50" t="s">
        <v>88</v>
      </c>
      <c r="C47" s="853" t="s">
        <v>89</v>
      </c>
      <c r="D47" s="853"/>
      <c r="E47" s="853"/>
      <c r="F47" s="53" t="s">
        <v>78</v>
      </c>
      <c r="G47" s="70">
        <v>92</v>
      </c>
      <c r="H47" s="54"/>
      <c r="I47" s="70">
        <v>92</v>
      </c>
      <c r="J47" s="63"/>
      <c r="K47" s="54"/>
      <c r="L47" s="57">
        <v>10.95</v>
      </c>
      <c r="M47" s="54"/>
      <c r="N47" s="133">
        <v>387.78</v>
      </c>
      <c r="AF47" s="39"/>
      <c r="AG47" s="48"/>
      <c r="AJ47" s="3" t="s">
        <v>89</v>
      </c>
    </row>
    <row r="48" spans="1:37" s="4" customFormat="1" ht="23.25" x14ac:dyDescent="0.25">
      <c r="A48" s="60"/>
      <c r="B48" s="50" t="s">
        <v>90</v>
      </c>
      <c r="C48" s="853" t="s">
        <v>91</v>
      </c>
      <c r="D48" s="853"/>
      <c r="E48" s="853"/>
      <c r="F48" s="53" t="s">
        <v>78</v>
      </c>
      <c r="G48" s="70">
        <v>46</v>
      </c>
      <c r="H48" s="54"/>
      <c r="I48" s="70">
        <v>46</v>
      </c>
      <c r="J48" s="63"/>
      <c r="K48" s="54"/>
      <c r="L48" s="57">
        <v>5.47</v>
      </c>
      <c r="M48" s="54"/>
      <c r="N48" s="133">
        <v>193.89</v>
      </c>
      <c r="AF48" s="39"/>
      <c r="AG48" s="48"/>
      <c r="AJ48" s="3" t="s">
        <v>91</v>
      </c>
    </row>
    <row r="49" spans="1:38" s="4" customFormat="1" ht="15" x14ac:dyDescent="0.25">
      <c r="A49" s="71"/>
      <c r="B49" s="72"/>
      <c r="C49" s="847" t="s">
        <v>81</v>
      </c>
      <c r="D49" s="847"/>
      <c r="E49" s="847"/>
      <c r="F49" s="42"/>
      <c r="G49" s="43"/>
      <c r="H49" s="43"/>
      <c r="I49" s="43"/>
      <c r="J49" s="46"/>
      <c r="K49" s="43"/>
      <c r="L49" s="131">
        <v>133.46</v>
      </c>
      <c r="M49" s="66"/>
      <c r="N49" s="47"/>
      <c r="AF49" s="39"/>
      <c r="AG49" s="48"/>
      <c r="AL49" s="48" t="s">
        <v>81</v>
      </c>
    </row>
    <row r="50" spans="1:38" s="4" customFormat="1" ht="34.5" x14ac:dyDescent="0.25">
      <c r="A50" s="40" t="s">
        <v>67</v>
      </c>
      <c r="B50" s="41" t="s">
        <v>700</v>
      </c>
      <c r="C50" s="847" t="s">
        <v>701</v>
      </c>
      <c r="D50" s="847"/>
      <c r="E50" s="847"/>
      <c r="F50" s="42" t="s">
        <v>84</v>
      </c>
      <c r="G50" s="43">
        <v>0.25979999999999998</v>
      </c>
      <c r="H50" s="44">
        <v>1</v>
      </c>
      <c r="I50" s="135">
        <v>0.25979999999999998</v>
      </c>
      <c r="J50" s="46"/>
      <c r="K50" s="43"/>
      <c r="L50" s="46"/>
      <c r="M50" s="43"/>
      <c r="N50" s="47"/>
      <c r="AF50" s="39"/>
      <c r="AG50" s="48" t="s">
        <v>701</v>
      </c>
      <c r="AL50" s="48"/>
    </row>
    <row r="51" spans="1:38" s="4" customFormat="1" ht="22.5" x14ac:dyDescent="0.25">
      <c r="A51" s="49"/>
      <c r="B51" s="50" t="s">
        <v>699</v>
      </c>
      <c r="C51" s="848" t="s">
        <v>65</v>
      </c>
      <c r="D51" s="848"/>
      <c r="E51" s="848"/>
      <c r="F51" s="848"/>
      <c r="G51" s="848"/>
      <c r="H51" s="848"/>
      <c r="I51" s="848"/>
      <c r="J51" s="848"/>
      <c r="K51" s="848"/>
      <c r="L51" s="848"/>
      <c r="M51" s="848"/>
      <c r="N51" s="849"/>
      <c r="AF51" s="39"/>
      <c r="AG51" s="48"/>
      <c r="AH51" s="3" t="s">
        <v>65</v>
      </c>
      <c r="AL51" s="48"/>
    </row>
    <row r="52" spans="1:38" s="4" customFormat="1" ht="15" x14ac:dyDescent="0.25">
      <c r="A52" s="51"/>
      <c r="B52" s="50" t="s">
        <v>67</v>
      </c>
      <c r="C52" s="853" t="s">
        <v>68</v>
      </c>
      <c r="D52" s="853"/>
      <c r="E52" s="853"/>
      <c r="F52" s="53"/>
      <c r="G52" s="54"/>
      <c r="H52" s="54"/>
      <c r="I52" s="54"/>
      <c r="J52" s="57">
        <v>351.89</v>
      </c>
      <c r="K52" s="56">
        <v>1.1499999999999999</v>
      </c>
      <c r="L52" s="57">
        <v>105.13</v>
      </c>
      <c r="M52" s="54"/>
      <c r="N52" s="59"/>
      <c r="AF52" s="39"/>
      <c r="AG52" s="48"/>
      <c r="AI52" s="3" t="s">
        <v>68</v>
      </c>
      <c r="AL52" s="48"/>
    </row>
    <row r="53" spans="1:38" s="4" customFormat="1" ht="15" x14ac:dyDescent="0.25">
      <c r="A53" s="51"/>
      <c r="B53" s="50" t="s">
        <v>69</v>
      </c>
      <c r="C53" s="853" t="s">
        <v>70</v>
      </c>
      <c r="D53" s="853"/>
      <c r="E53" s="853"/>
      <c r="F53" s="53"/>
      <c r="G53" s="54"/>
      <c r="H53" s="54"/>
      <c r="I53" s="54"/>
      <c r="J53" s="57">
        <v>35.78</v>
      </c>
      <c r="K53" s="56">
        <v>1.1499999999999999</v>
      </c>
      <c r="L53" s="57">
        <v>10.69</v>
      </c>
      <c r="M53" s="56">
        <v>35.42</v>
      </c>
      <c r="N53" s="133">
        <v>378.64</v>
      </c>
      <c r="AF53" s="39"/>
      <c r="AG53" s="48"/>
      <c r="AI53" s="3" t="s">
        <v>70</v>
      </c>
      <c r="AL53" s="48"/>
    </row>
    <row r="54" spans="1:38" s="4" customFormat="1" ht="15" x14ac:dyDescent="0.25">
      <c r="A54" s="60"/>
      <c r="B54" s="50"/>
      <c r="C54" s="853" t="s">
        <v>73</v>
      </c>
      <c r="D54" s="853"/>
      <c r="E54" s="853"/>
      <c r="F54" s="53" t="s">
        <v>72</v>
      </c>
      <c r="G54" s="56">
        <v>2.65</v>
      </c>
      <c r="H54" s="56">
        <v>1.1499999999999999</v>
      </c>
      <c r="I54" s="136">
        <v>0.79174049999999996</v>
      </c>
      <c r="J54" s="63"/>
      <c r="K54" s="54"/>
      <c r="L54" s="63"/>
      <c r="M54" s="54"/>
      <c r="N54" s="59"/>
      <c r="AF54" s="39"/>
      <c r="AG54" s="48"/>
      <c r="AJ54" s="3" t="s">
        <v>73</v>
      </c>
      <c r="AL54" s="48"/>
    </row>
    <row r="55" spans="1:38" s="4" customFormat="1" ht="15" x14ac:dyDescent="0.25">
      <c r="A55" s="51"/>
      <c r="B55" s="50"/>
      <c r="C55" s="854" t="s">
        <v>74</v>
      </c>
      <c r="D55" s="854"/>
      <c r="E55" s="854"/>
      <c r="F55" s="65"/>
      <c r="G55" s="66"/>
      <c r="H55" s="66"/>
      <c r="I55" s="66"/>
      <c r="J55" s="68">
        <v>351.89</v>
      </c>
      <c r="K55" s="66"/>
      <c r="L55" s="68">
        <v>105.13</v>
      </c>
      <c r="M55" s="66"/>
      <c r="N55" s="69"/>
      <c r="AF55" s="39"/>
      <c r="AG55" s="48"/>
      <c r="AK55" s="3" t="s">
        <v>74</v>
      </c>
      <c r="AL55" s="48"/>
    </row>
    <row r="56" spans="1:38" s="4" customFormat="1" ht="15" x14ac:dyDescent="0.25">
      <c r="A56" s="60"/>
      <c r="B56" s="50"/>
      <c r="C56" s="853" t="s">
        <v>75</v>
      </c>
      <c r="D56" s="853"/>
      <c r="E56" s="853"/>
      <c r="F56" s="53"/>
      <c r="G56" s="54"/>
      <c r="H56" s="54"/>
      <c r="I56" s="54"/>
      <c r="J56" s="63"/>
      <c r="K56" s="54"/>
      <c r="L56" s="57">
        <v>10.69</v>
      </c>
      <c r="M56" s="54"/>
      <c r="N56" s="133">
        <v>378.64</v>
      </c>
      <c r="AF56" s="39"/>
      <c r="AG56" s="48"/>
      <c r="AJ56" s="3" t="s">
        <v>75</v>
      </c>
      <c r="AL56" s="48"/>
    </row>
    <row r="57" spans="1:38" s="4" customFormat="1" ht="23.25" x14ac:dyDescent="0.25">
      <c r="A57" s="60"/>
      <c r="B57" s="50" t="s">
        <v>88</v>
      </c>
      <c r="C57" s="853" t="s">
        <v>89</v>
      </c>
      <c r="D57" s="853"/>
      <c r="E57" s="853"/>
      <c r="F57" s="53" t="s">
        <v>78</v>
      </c>
      <c r="G57" s="70">
        <v>92</v>
      </c>
      <c r="H57" s="54"/>
      <c r="I57" s="70">
        <v>92</v>
      </c>
      <c r="J57" s="63"/>
      <c r="K57" s="54"/>
      <c r="L57" s="57">
        <v>9.83</v>
      </c>
      <c r="M57" s="54"/>
      <c r="N57" s="133">
        <v>348.35</v>
      </c>
      <c r="AF57" s="39"/>
      <c r="AG57" s="48"/>
      <c r="AJ57" s="3" t="s">
        <v>89</v>
      </c>
      <c r="AL57" s="48"/>
    </row>
    <row r="58" spans="1:38" s="4" customFormat="1" ht="23.25" x14ac:dyDescent="0.25">
      <c r="A58" s="60"/>
      <c r="B58" s="50" t="s">
        <v>90</v>
      </c>
      <c r="C58" s="853" t="s">
        <v>91</v>
      </c>
      <c r="D58" s="853"/>
      <c r="E58" s="853"/>
      <c r="F58" s="53" t="s">
        <v>78</v>
      </c>
      <c r="G58" s="70">
        <v>46</v>
      </c>
      <c r="H58" s="54"/>
      <c r="I58" s="70">
        <v>46</v>
      </c>
      <c r="J58" s="63"/>
      <c r="K58" s="54"/>
      <c r="L58" s="57">
        <v>4.92</v>
      </c>
      <c r="M58" s="54"/>
      <c r="N58" s="133">
        <v>174.17</v>
      </c>
      <c r="AF58" s="39"/>
      <c r="AG58" s="48"/>
      <c r="AJ58" s="3" t="s">
        <v>91</v>
      </c>
      <c r="AL58" s="48"/>
    </row>
    <row r="59" spans="1:38" s="4" customFormat="1" ht="15" x14ac:dyDescent="0.25">
      <c r="A59" s="71"/>
      <c r="B59" s="72"/>
      <c r="C59" s="847" t="s">
        <v>81</v>
      </c>
      <c r="D59" s="847"/>
      <c r="E59" s="847"/>
      <c r="F59" s="42"/>
      <c r="G59" s="43"/>
      <c r="H59" s="43"/>
      <c r="I59" s="43"/>
      <c r="J59" s="46"/>
      <c r="K59" s="43"/>
      <c r="L59" s="131">
        <v>119.88</v>
      </c>
      <c r="M59" s="66"/>
      <c r="N59" s="47"/>
      <c r="AF59" s="39"/>
      <c r="AG59" s="48"/>
      <c r="AL59" s="48" t="s">
        <v>81</v>
      </c>
    </row>
    <row r="60" spans="1:38" s="4" customFormat="1" ht="57" x14ac:dyDescent="0.25">
      <c r="A60" s="40" t="s">
        <v>69</v>
      </c>
      <c r="B60" s="41" t="s">
        <v>643</v>
      </c>
      <c r="C60" s="847" t="s">
        <v>702</v>
      </c>
      <c r="D60" s="847"/>
      <c r="E60" s="847"/>
      <c r="F60" s="42" t="s">
        <v>84</v>
      </c>
      <c r="G60" s="43">
        <v>0.25979999999999998</v>
      </c>
      <c r="H60" s="44">
        <v>1</v>
      </c>
      <c r="I60" s="135">
        <v>0.25979999999999998</v>
      </c>
      <c r="J60" s="46"/>
      <c r="K60" s="43"/>
      <c r="L60" s="46"/>
      <c r="M60" s="43"/>
      <c r="N60" s="47"/>
      <c r="AF60" s="39"/>
      <c r="AG60" s="48" t="s">
        <v>702</v>
      </c>
      <c r="AL60" s="48"/>
    </row>
    <row r="61" spans="1:38" s="4" customFormat="1" ht="22.5" x14ac:dyDescent="0.25">
      <c r="A61" s="49"/>
      <c r="B61" s="50" t="s">
        <v>699</v>
      </c>
      <c r="C61" s="848" t="s">
        <v>65</v>
      </c>
      <c r="D61" s="848"/>
      <c r="E61" s="848"/>
      <c r="F61" s="848"/>
      <c r="G61" s="848"/>
      <c r="H61" s="848"/>
      <c r="I61" s="848"/>
      <c r="J61" s="848"/>
      <c r="K61" s="848"/>
      <c r="L61" s="848"/>
      <c r="M61" s="848"/>
      <c r="N61" s="849"/>
      <c r="AF61" s="39"/>
      <c r="AG61" s="48"/>
      <c r="AH61" s="3" t="s">
        <v>65</v>
      </c>
      <c r="AL61" s="48"/>
    </row>
    <row r="62" spans="1:38" s="4" customFormat="1" ht="15" x14ac:dyDescent="0.25">
      <c r="A62" s="51"/>
      <c r="B62" s="50" t="s">
        <v>67</v>
      </c>
      <c r="C62" s="853" t="s">
        <v>68</v>
      </c>
      <c r="D62" s="853"/>
      <c r="E62" s="853"/>
      <c r="F62" s="53"/>
      <c r="G62" s="54"/>
      <c r="H62" s="54"/>
      <c r="I62" s="54"/>
      <c r="J62" s="55">
        <v>2766.48</v>
      </c>
      <c r="K62" s="56">
        <v>1.1499999999999999</v>
      </c>
      <c r="L62" s="57">
        <v>826.54</v>
      </c>
      <c r="M62" s="54"/>
      <c r="N62" s="59"/>
      <c r="AF62" s="39"/>
      <c r="AG62" s="48"/>
      <c r="AI62" s="3" t="s">
        <v>68</v>
      </c>
      <c r="AL62" s="48"/>
    </row>
    <row r="63" spans="1:38" s="4" customFormat="1" ht="15" x14ac:dyDescent="0.25">
      <c r="A63" s="51"/>
      <c r="B63" s="50" t="s">
        <v>69</v>
      </c>
      <c r="C63" s="853" t="s">
        <v>70</v>
      </c>
      <c r="D63" s="853"/>
      <c r="E63" s="853"/>
      <c r="F63" s="53"/>
      <c r="G63" s="54"/>
      <c r="H63" s="54"/>
      <c r="I63" s="54"/>
      <c r="J63" s="57">
        <v>324</v>
      </c>
      <c r="K63" s="56">
        <v>1.1499999999999999</v>
      </c>
      <c r="L63" s="57">
        <v>96.8</v>
      </c>
      <c r="M63" s="56">
        <v>35.42</v>
      </c>
      <c r="N63" s="58">
        <v>3428.66</v>
      </c>
      <c r="AF63" s="39"/>
      <c r="AG63" s="48"/>
      <c r="AI63" s="3" t="s">
        <v>70</v>
      </c>
      <c r="AL63" s="48"/>
    </row>
    <row r="64" spans="1:38" s="4" customFormat="1" ht="15" x14ac:dyDescent="0.25">
      <c r="A64" s="60"/>
      <c r="B64" s="50"/>
      <c r="C64" s="853" t="s">
        <v>73</v>
      </c>
      <c r="D64" s="853"/>
      <c r="E64" s="853"/>
      <c r="F64" s="53" t="s">
        <v>72</v>
      </c>
      <c r="G64" s="70">
        <v>24</v>
      </c>
      <c r="H64" s="56">
        <v>1.1499999999999999</v>
      </c>
      <c r="I64" s="64">
        <v>7.1704800000000004</v>
      </c>
      <c r="J64" s="63"/>
      <c r="K64" s="54"/>
      <c r="L64" s="63"/>
      <c r="M64" s="54"/>
      <c r="N64" s="59"/>
      <c r="AF64" s="39"/>
      <c r="AG64" s="48"/>
      <c r="AJ64" s="3" t="s">
        <v>73</v>
      </c>
      <c r="AL64" s="48"/>
    </row>
    <row r="65" spans="1:39" s="4" customFormat="1" ht="15" x14ac:dyDescent="0.25">
      <c r="A65" s="51"/>
      <c r="B65" s="50"/>
      <c r="C65" s="854" t="s">
        <v>74</v>
      </c>
      <c r="D65" s="854"/>
      <c r="E65" s="854"/>
      <c r="F65" s="65"/>
      <c r="G65" s="66"/>
      <c r="H65" s="66"/>
      <c r="I65" s="66"/>
      <c r="J65" s="67">
        <v>2766.48</v>
      </c>
      <c r="K65" s="66"/>
      <c r="L65" s="68">
        <v>826.54</v>
      </c>
      <c r="M65" s="66"/>
      <c r="N65" s="69"/>
      <c r="AF65" s="39"/>
      <c r="AG65" s="48"/>
      <c r="AK65" s="3" t="s">
        <v>74</v>
      </c>
      <c r="AL65" s="48"/>
    </row>
    <row r="66" spans="1:39" s="4" customFormat="1" ht="15" x14ac:dyDescent="0.25">
      <c r="A66" s="60"/>
      <c r="B66" s="50"/>
      <c r="C66" s="853" t="s">
        <v>75</v>
      </c>
      <c r="D66" s="853"/>
      <c r="E66" s="853"/>
      <c r="F66" s="53"/>
      <c r="G66" s="54"/>
      <c r="H66" s="54"/>
      <c r="I66" s="54"/>
      <c r="J66" s="63"/>
      <c r="K66" s="54"/>
      <c r="L66" s="57">
        <v>96.8</v>
      </c>
      <c r="M66" s="54"/>
      <c r="N66" s="58">
        <v>3428.66</v>
      </c>
      <c r="AF66" s="39"/>
      <c r="AG66" s="48"/>
      <c r="AJ66" s="3" t="s">
        <v>75</v>
      </c>
      <c r="AL66" s="48"/>
    </row>
    <row r="67" spans="1:39" s="4" customFormat="1" ht="23.25" x14ac:dyDescent="0.25">
      <c r="A67" s="60"/>
      <c r="B67" s="50" t="s">
        <v>88</v>
      </c>
      <c r="C67" s="853" t="s">
        <v>89</v>
      </c>
      <c r="D67" s="853"/>
      <c r="E67" s="853"/>
      <c r="F67" s="53" t="s">
        <v>78</v>
      </c>
      <c r="G67" s="70">
        <v>92</v>
      </c>
      <c r="H67" s="54"/>
      <c r="I67" s="70">
        <v>92</v>
      </c>
      <c r="J67" s="63"/>
      <c r="K67" s="54"/>
      <c r="L67" s="57">
        <v>89.06</v>
      </c>
      <c r="M67" s="54"/>
      <c r="N67" s="58">
        <v>3154.37</v>
      </c>
      <c r="AF67" s="39"/>
      <c r="AG67" s="48"/>
      <c r="AJ67" s="3" t="s">
        <v>89</v>
      </c>
      <c r="AL67" s="48"/>
    </row>
    <row r="68" spans="1:39" s="4" customFormat="1" ht="23.25" x14ac:dyDescent="0.25">
      <c r="A68" s="60"/>
      <c r="B68" s="50" t="s">
        <v>90</v>
      </c>
      <c r="C68" s="853" t="s">
        <v>91</v>
      </c>
      <c r="D68" s="853"/>
      <c r="E68" s="853"/>
      <c r="F68" s="53" t="s">
        <v>78</v>
      </c>
      <c r="G68" s="70">
        <v>46</v>
      </c>
      <c r="H68" s="54"/>
      <c r="I68" s="70">
        <v>46</v>
      </c>
      <c r="J68" s="63"/>
      <c r="K68" s="54"/>
      <c r="L68" s="57">
        <v>44.53</v>
      </c>
      <c r="M68" s="54"/>
      <c r="N68" s="58">
        <v>1577.18</v>
      </c>
      <c r="AF68" s="39"/>
      <c r="AG68" s="48"/>
      <c r="AJ68" s="3" t="s">
        <v>91</v>
      </c>
      <c r="AL68" s="48"/>
    </row>
    <row r="69" spans="1:39" s="4" customFormat="1" ht="15" x14ac:dyDescent="0.25">
      <c r="A69" s="71"/>
      <c r="B69" s="72"/>
      <c r="C69" s="847" t="s">
        <v>81</v>
      </c>
      <c r="D69" s="847"/>
      <c r="E69" s="847"/>
      <c r="F69" s="42"/>
      <c r="G69" s="43"/>
      <c r="H69" s="43"/>
      <c r="I69" s="43"/>
      <c r="J69" s="46"/>
      <c r="K69" s="43"/>
      <c r="L69" s="131">
        <v>960.13</v>
      </c>
      <c r="M69" s="66"/>
      <c r="N69" s="47"/>
      <c r="AF69" s="39"/>
      <c r="AG69" s="48"/>
      <c r="AL69" s="48" t="s">
        <v>81</v>
      </c>
    </row>
    <row r="70" spans="1:39" s="4" customFormat="1" ht="45.75" x14ac:dyDescent="0.25">
      <c r="A70" s="40" t="s">
        <v>86</v>
      </c>
      <c r="B70" s="41" t="s">
        <v>148</v>
      </c>
      <c r="C70" s="847" t="s">
        <v>149</v>
      </c>
      <c r="D70" s="847"/>
      <c r="E70" s="847"/>
      <c r="F70" s="42" t="s">
        <v>146</v>
      </c>
      <c r="G70" s="43">
        <v>311.76</v>
      </c>
      <c r="H70" s="44">
        <v>1</v>
      </c>
      <c r="I70" s="109">
        <v>311.76</v>
      </c>
      <c r="J70" s="131">
        <v>15.35</v>
      </c>
      <c r="K70" s="43"/>
      <c r="L70" s="73">
        <v>4785.5200000000004</v>
      </c>
      <c r="M70" s="109">
        <v>12.22</v>
      </c>
      <c r="N70" s="134">
        <v>58479.05</v>
      </c>
      <c r="AF70" s="39"/>
      <c r="AG70" s="48" t="s">
        <v>149</v>
      </c>
      <c r="AL70" s="48"/>
    </row>
    <row r="71" spans="1:39" s="4" customFormat="1" ht="15" x14ac:dyDescent="0.25">
      <c r="A71" s="71"/>
      <c r="B71" s="72"/>
      <c r="C71" s="847" t="s">
        <v>81</v>
      </c>
      <c r="D71" s="847"/>
      <c r="E71" s="847"/>
      <c r="F71" s="42"/>
      <c r="G71" s="43"/>
      <c r="H71" s="43"/>
      <c r="I71" s="43"/>
      <c r="J71" s="46"/>
      <c r="K71" s="43"/>
      <c r="L71" s="73">
        <v>4785.5200000000004</v>
      </c>
      <c r="M71" s="66"/>
      <c r="N71" s="134">
        <v>58479.05</v>
      </c>
      <c r="AF71" s="39"/>
      <c r="AG71" s="48"/>
      <c r="AL71" s="48" t="s">
        <v>81</v>
      </c>
    </row>
    <row r="72" spans="1:39" s="4" customFormat="1" ht="15" x14ac:dyDescent="0.25">
      <c r="A72" s="855" t="s">
        <v>703</v>
      </c>
      <c r="B72" s="856"/>
      <c r="C72" s="856"/>
      <c r="D72" s="856"/>
      <c r="E72" s="856"/>
      <c r="F72" s="856"/>
      <c r="G72" s="856"/>
      <c r="H72" s="856"/>
      <c r="I72" s="856"/>
      <c r="J72" s="856"/>
      <c r="K72" s="856"/>
      <c r="L72" s="856"/>
      <c r="M72" s="856"/>
      <c r="N72" s="857"/>
      <c r="AF72" s="39"/>
      <c r="AG72" s="48"/>
      <c r="AL72" s="48"/>
      <c r="AM72" s="48" t="s">
        <v>703</v>
      </c>
    </row>
    <row r="73" spans="1:39" s="4" customFormat="1" ht="34.5" x14ac:dyDescent="0.25">
      <c r="A73" s="40" t="s">
        <v>124</v>
      </c>
      <c r="B73" s="41" t="s">
        <v>697</v>
      </c>
      <c r="C73" s="847" t="s">
        <v>704</v>
      </c>
      <c r="D73" s="847"/>
      <c r="E73" s="847"/>
      <c r="F73" s="42" t="s">
        <v>84</v>
      </c>
      <c r="G73" s="43">
        <v>1.1256999999999999</v>
      </c>
      <c r="H73" s="44">
        <v>1</v>
      </c>
      <c r="I73" s="135">
        <v>1.1256999999999999</v>
      </c>
      <c r="J73" s="46"/>
      <c r="K73" s="43"/>
      <c r="L73" s="46"/>
      <c r="M73" s="43"/>
      <c r="N73" s="47"/>
      <c r="AF73" s="39"/>
      <c r="AG73" s="48" t="s">
        <v>704</v>
      </c>
      <c r="AL73" s="48"/>
      <c r="AM73" s="48"/>
    </row>
    <row r="74" spans="1:39" s="4" customFormat="1" ht="22.5" x14ac:dyDescent="0.25">
      <c r="A74" s="49"/>
      <c r="B74" s="50" t="s">
        <v>699</v>
      </c>
      <c r="C74" s="848" t="s">
        <v>65</v>
      </c>
      <c r="D74" s="848"/>
      <c r="E74" s="848"/>
      <c r="F74" s="848"/>
      <c r="G74" s="848"/>
      <c r="H74" s="848"/>
      <c r="I74" s="848"/>
      <c r="J74" s="848"/>
      <c r="K74" s="848"/>
      <c r="L74" s="848"/>
      <c r="M74" s="848"/>
      <c r="N74" s="849"/>
      <c r="AF74" s="39"/>
      <c r="AG74" s="48"/>
      <c r="AH74" s="3" t="s">
        <v>65</v>
      </c>
      <c r="AL74" s="48"/>
      <c r="AM74" s="48"/>
    </row>
    <row r="75" spans="1:39" s="4" customFormat="1" ht="15" x14ac:dyDescent="0.25">
      <c r="A75" s="51"/>
      <c r="B75" s="50" t="s">
        <v>67</v>
      </c>
      <c r="C75" s="853" t="s">
        <v>68</v>
      </c>
      <c r="D75" s="853"/>
      <c r="E75" s="853"/>
      <c r="F75" s="53"/>
      <c r="G75" s="54"/>
      <c r="H75" s="54"/>
      <c r="I75" s="54"/>
      <c r="J75" s="57">
        <v>391.73</v>
      </c>
      <c r="K75" s="56">
        <v>1.1499999999999999</v>
      </c>
      <c r="L75" s="57">
        <v>507.12</v>
      </c>
      <c r="M75" s="54"/>
      <c r="N75" s="59"/>
      <c r="AF75" s="39"/>
      <c r="AG75" s="48"/>
      <c r="AI75" s="3" t="s">
        <v>68</v>
      </c>
      <c r="AL75" s="48"/>
      <c r="AM75" s="48"/>
    </row>
    <row r="76" spans="1:39" s="4" customFormat="1" ht="15" x14ac:dyDescent="0.25">
      <c r="A76" s="51"/>
      <c r="B76" s="50" t="s">
        <v>69</v>
      </c>
      <c r="C76" s="853" t="s">
        <v>70</v>
      </c>
      <c r="D76" s="853"/>
      <c r="E76" s="853"/>
      <c r="F76" s="53"/>
      <c r="G76" s="54"/>
      <c r="H76" s="54"/>
      <c r="I76" s="54"/>
      <c r="J76" s="57">
        <v>39.83</v>
      </c>
      <c r="K76" s="56">
        <v>1.1499999999999999</v>
      </c>
      <c r="L76" s="57">
        <v>51.56</v>
      </c>
      <c r="M76" s="56">
        <v>35.42</v>
      </c>
      <c r="N76" s="58">
        <v>1826.26</v>
      </c>
      <c r="AF76" s="39"/>
      <c r="AG76" s="48"/>
      <c r="AI76" s="3" t="s">
        <v>70</v>
      </c>
      <c r="AL76" s="48"/>
      <c r="AM76" s="48"/>
    </row>
    <row r="77" spans="1:39" s="4" customFormat="1" ht="15" x14ac:dyDescent="0.25">
      <c r="A77" s="60"/>
      <c r="B77" s="50"/>
      <c r="C77" s="853" t="s">
        <v>73</v>
      </c>
      <c r="D77" s="853"/>
      <c r="E77" s="853"/>
      <c r="F77" s="53" t="s">
        <v>72</v>
      </c>
      <c r="G77" s="56">
        <v>2.95</v>
      </c>
      <c r="H77" s="56">
        <v>1.1499999999999999</v>
      </c>
      <c r="I77" s="136">
        <v>3.8189373</v>
      </c>
      <c r="J77" s="63"/>
      <c r="K77" s="54"/>
      <c r="L77" s="63"/>
      <c r="M77" s="54"/>
      <c r="N77" s="59"/>
      <c r="AF77" s="39"/>
      <c r="AG77" s="48"/>
      <c r="AJ77" s="3" t="s">
        <v>73</v>
      </c>
      <c r="AL77" s="48"/>
      <c r="AM77" s="48"/>
    </row>
    <row r="78" spans="1:39" s="4" customFormat="1" ht="15" x14ac:dyDescent="0.25">
      <c r="A78" s="51"/>
      <c r="B78" s="50"/>
      <c r="C78" s="854" t="s">
        <v>74</v>
      </c>
      <c r="D78" s="854"/>
      <c r="E78" s="854"/>
      <c r="F78" s="65"/>
      <c r="G78" s="66"/>
      <c r="H78" s="66"/>
      <c r="I78" s="66"/>
      <c r="J78" s="68">
        <v>391.73</v>
      </c>
      <c r="K78" s="66"/>
      <c r="L78" s="68">
        <v>507.12</v>
      </c>
      <c r="M78" s="66"/>
      <c r="N78" s="69"/>
      <c r="AF78" s="39"/>
      <c r="AG78" s="48"/>
      <c r="AK78" s="3" t="s">
        <v>74</v>
      </c>
      <c r="AL78" s="48"/>
      <c r="AM78" s="48"/>
    </row>
    <row r="79" spans="1:39" s="4" customFormat="1" ht="15" x14ac:dyDescent="0.25">
      <c r="A79" s="60"/>
      <c r="B79" s="50"/>
      <c r="C79" s="853" t="s">
        <v>75</v>
      </c>
      <c r="D79" s="853"/>
      <c r="E79" s="853"/>
      <c r="F79" s="53"/>
      <c r="G79" s="54"/>
      <c r="H79" s="54"/>
      <c r="I79" s="54"/>
      <c r="J79" s="63"/>
      <c r="K79" s="54"/>
      <c r="L79" s="57">
        <v>51.56</v>
      </c>
      <c r="M79" s="54"/>
      <c r="N79" s="58">
        <v>1826.26</v>
      </c>
      <c r="AF79" s="39"/>
      <c r="AG79" s="48"/>
      <c r="AJ79" s="3" t="s">
        <v>75</v>
      </c>
      <c r="AL79" s="48"/>
      <c r="AM79" s="48"/>
    </row>
    <row r="80" spans="1:39" s="4" customFormat="1" ht="23.25" x14ac:dyDescent="0.25">
      <c r="A80" s="60"/>
      <c r="B80" s="50" t="s">
        <v>88</v>
      </c>
      <c r="C80" s="853" t="s">
        <v>89</v>
      </c>
      <c r="D80" s="853"/>
      <c r="E80" s="853"/>
      <c r="F80" s="53" t="s">
        <v>78</v>
      </c>
      <c r="G80" s="70">
        <v>92</v>
      </c>
      <c r="H80" s="54"/>
      <c r="I80" s="70">
        <v>92</v>
      </c>
      <c r="J80" s="63"/>
      <c r="K80" s="54"/>
      <c r="L80" s="57">
        <v>47.44</v>
      </c>
      <c r="M80" s="54"/>
      <c r="N80" s="58">
        <v>1680.16</v>
      </c>
      <c r="AF80" s="39"/>
      <c r="AG80" s="48"/>
      <c r="AJ80" s="3" t="s">
        <v>89</v>
      </c>
      <c r="AL80" s="48"/>
      <c r="AM80" s="48"/>
    </row>
    <row r="81" spans="1:39" s="4" customFormat="1" ht="23.25" x14ac:dyDescent="0.25">
      <c r="A81" s="60"/>
      <c r="B81" s="50" t="s">
        <v>90</v>
      </c>
      <c r="C81" s="853" t="s">
        <v>91</v>
      </c>
      <c r="D81" s="853"/>
      <c r="E81" s="853"/>
      <c r="F81" s="53" t="s">
        <v>78</v>
      </c>
      <c r="G81" s="70">
        <v>46</v>
      </c>
      <c r="H81" s="54"/>
      <c r="I81" s="70">
        <v>46</v>
      </c>
      <c r="J81" s="63"/>
      <c r="K81" s="54"/>
      <c r="L81" s="57">
        <v>23.72</v>
      </c>
      <c r="M81" s="54"/>
      <c r="N81" s="133">
        <v>840.08</v>
      </c>
      <c r="AF81" s="39"/>
      <c r="AG81" s="48"/>
      <c r="AJ81" s="3" t="s">
        <v>91</v>
      </c>
      <c r="AL81" s="48"/>
      <c r="AM81" s="48"/>
    </row>
    <row r="82" spans="1:39" s="4" customFormat="1" ht="15" x14ac:dyDescent="0.25">
      <c r="A82" s="71"/>
      <c r="B82" s="72"/>
      <c r="C82" s="847" t="s">
        <v>81</v>
      </c>
      <c r="D82" s="847"/>
      <c r="E82" s="847"/>
      <c r="F82" s="42"/>
      <c r="G82" s="43"/>
      <c r="H82" s="43"/>
      <c r="I82" s="43"/>
      <c r="J82" s="46"/>
      <c r="K82" s="43"/>
      <c r="L82" s="131">
        <v>578.28</v>
      </c>
      <c r="M82" s="66"/>
      <c r="N82" s="47"/>
      <c r="AF82" s="39"/>
      <c r="AG82" s="48"/>
      <c r="AL82" s="48" t="s">
        <v>81</v>
      </c>
      <c r="AM82" s="48"/>
    </row>
    <row r="83" spans="1:39" s="4" customFormat="1" ht="57" x14ac:dyDescent="0.25">
      <c r="A83" s="40" t="s">
        <v>127</v>
      </c>
      <c r="B83" s="41" t="s">
        <v>643</v>
      </c>
      <c r="C83" s="847" t="s">
        <v>705</v>
      </c>
      <c r="D83" s="847"/>
      <c r="E83" s="847"/>
      <c r="F83" s="42" t="s">
        <v>84</v>
      </c>
      <c r="G83" s="43">
        <v>1.1256999999999999</v>
      </c>
      <c r="H83" s="44">
        <v>1</v>
      </c>
      <c r="I83" s="135">
        <v>1.1256999999999999</v>
      </c>
      <c r="J83" s="46"/>
      <c r="K83" s="43"/>
      <c r="L83" s="46"/>
      <c r="M83" s="43"/>
      <c r="N83" s="47"/>
      <c r="AF83" s="39"/>
      <c r="AG83" s="48" t="s">
        <v>705</v>
      </c>
      <c r="AL83" s="48"/>
      <c r="AM83" s="48"/>
    </row>
    <row r="84" spans="1:39" s="4" customFormat="1" ht="22.5" x14ac:dyDescent="0.25">
      <c r="A84" s="49"/>
      <c r="B84" s="50" t="s">
        <v>699</v>
      </c>
      <c r="C84" s="848" t="s">
        <v>65</v>
      </c>
      <c r="D84" s="848"/>
      <c r="E84" s="848"/>
      <c r="F84" s="848"/>
      <c r="G84" s="848"/>
      <c r="H84" s="848"/>
      <c r="I84" s="848"/>
      <c r="J84" s="848"/>
      <c r="K84" s="848"/>
      <c r="L84" s="848"/>
      <c r="M84" s="848"/>
      <c r="N84" s="849"/>
      <c r="AF84" s="39"/>
      <c r="AG84" s="48"/>
      <c r="AH84" s="3" t="s">
        <v>65</v>
      </c>
      <c r="AL84" s="48"/>
      <c r="AM84" s="48"/>
    </row>
    <row r="85" spans="1:39" s="4" customFormat="1" ht="15" x14ac:dyDescent="0.25">
      <c r="A85" s="51"/>
      <c r="B85" s="50" t="s">
        <v>67</v>
      </c>
      <c r="C85" s="853" t="s">
        <v>68</v>
      </c>
      <c r="D85" s="853"/>
      <c r="E85" s="853"/>
      <c r="F85" s="53"/>
      <c r="G85" s="54"/>
      <c r="H85" s="54"/>
      <c r="I85" s="54"/>
      <c r="J85" s="55">
        <v>2766.48</v>
      </c>
      <c r="K85" s="56">
        <v>1.1499999999999999</v>
      </c>
      <c r="L85" s="55">
        <v>3581.36</v>
      </c>
      <c r="M85" s="54"/>
      <c r="N85" s="59"/>
      <c r="AF85" s="39"/>
      <c r="AG85" s="48"/>
      <c r="AI85" s="3" t="s">
        <v>68</v>
      </c>
      <c r="AL85" s="48"/>
      <c r="AM85" s="48"/>
    </row>
    <row r="86" spans="1:39" s="4" customFormat="1" ht="15" x14ac:dyDescent="0.25">
      <c r="A86" s="51"/>
      <c r="B86" s="50" t="s">
        <v>69</v>
      </c>
      <c r="C86" s="853" t="s">
        <v>70</v>
      </c>
      <c r="D86" s="853"/>
      <c r="E86" s="853"/>
      <c r="F86" s="53"/>
      <c r="G86" s="54"/>
      <c r="H86" s="54"/>
      <c r="I86" s="54"/>
      <c r="J86" s="57">
        <v>324</v>
      </c>
      <c r="K86" s="56">
        <v>1.1499999999999999</v>
      </c>
      <c r="L86" s="57">
        <v>419.44</v>
      </c>
      <c r="M86" s="56">
        <v>35.42</v>
      </c>
      <c r="N86" s="58">
        <v>14856.56</v>
      </c>
      <c r="AF86" s="39"/>
      <c r="AG86" s="48"/>
      <c r="AI86" s="3" t="s">
        <v>70</v>
      </c>
      <c r="AL86" s="48"/>
      <c r="AM86" s="48"/>
    </row>
    <row r="87" spans="1:39" s="4" customFormat="1" ht="15" x14ac:dyDescent="0.25">
      <c r="A87" s="60"/>
      <c r="B87" s="50"/>
      <c r="C87" s="853" t="s">
        <v>73</v>
      </c>
      <c r="D87" s="853"/>
      <c r="E87" s="853"/>
      <c r="F87" s="53" t="s">
        <v>72</v>
      </c>
      <c r="G87" s="70">
        <v>24</v>
      </c>
      <c r="H87" s="56">
        <v>1.1499999999999999</v>
      </c>
      <c r="I87" s="64">
        <v>31.069320000000001</v>
      </c>
      <c r="J87" s="63"/>
      <c r="K87" s="54"/>
      <c r="L87" s="63"/>
      <c r="M87" s="54"/>
      <c r="N87" s="59"/>
      <c r="AF87" s="39"/>
      <c r="AG87" s="48"/>
      <c r="AJ87" s="3" t="s">
        <v>73</v>
      </c>
      <c r="AL87" s="48"/>
      <c r="AM87" s="48"/>
    </row>
    <row r="88" spans="1:39" s="4" customFormat="1" ht="15" x14ac:dyDescent="0.25">
      <c r="A88" s="51"/>
      <c r="B88" s="50"/>
      <c r="C88" s="854" t="s">
        <v>74</v>
      </c>
      <c r="D88" s="854"/>
      <c r="E88" s="854"/>
      <c r="F88" s="65"/>
      <c r="G88" s="66"/>
      <c r="H88" s="66"/>
      <c r="I88" s="66"/>
      <c r="J88" s="67">
        <v>2766.48</v>
      </c>
      <c r="K88" s="66"/>
      <c r="L88" s="67">
        <v>3581.36</v>
      </c>
      <c r="M88" s="66"/>
      <c r="N88" s="69"/>
      <c r="AF88" s="39"/>
      <c r="AG88" s="48"/>
      <c r="AK88" s="3" t="s">
        <v>74</v>
      </c>
      <c r="AL88" s="48"/>
      <c r="AM88" s="48"/>
    </row>
    <row r="89" spans="1:39" s="4" customFormat="1" ht="15" x14ac:dyDescent="0.25">
      <c r="A89" s="60"/>
      <c r="B89" s="50"/>
      <c r="C89" s="853" t="s">
        <v>75</v>
      </c>
      <c r="D89" s="853"/>
      <c r="E89" s="853"/>
      <c r="F89" s="53"/>
      <c r="G89" s="54"/>
      <c r="H89" s="54"/>
      <c r="I89" s="54"/>
      <c r="J89" s="63"/>
      <c r="K89" s="54"/>
      <c r="L89" s="57">
        <v>419.44</v>
      </c>
      <c r="M89" s="54"/>
      <c r="N89" s="58">
        <v>14856.56</v>
      </c>
      <c r="AF89" s="39"/>
      <c r="AG89" s="48"/>
      <c r="AJ89" s="3" t="s">
        <v>75</v>
      </c>
      <c r="AL89" s="48"/>
      <c r="AM89" s="48"/>
    </row>
    <row r="90" spans="1:39" s="4" customFormat="1" ht="23.25" x14ac:dyDescent="0.25">
      <c r="A90" s="60"/>
      <c r="B90" s="50" t="s">
        <v>88</v>
      </c>
      <c r="C90" s="853" t="s">
        <v>89</v>
      </c>
      <c r="D90" s="853"/>
      <c r="E90" s="853"/>
      <c r="F90" s="53" t="s">
        <v>78</v>
      </c>
      <c r="G90" s="70">
        <v>92</v>
      </c>
      <c r="H90" s="54"/>
      <c r="I90" s="70">
        <v>92</v>
      </c>
      <c r="J90" s="63"/>
      <c r="K90" s="54"/>
      <c r="L90" s="57">
        <v>385.88</v>
      </c>
      <c r="M90" s="54"/>
      <c r="N90" s="58">
        <v>13668.04</v>
      </c>
      <c r="AF90" s="39"/>
      <c r="AG90" s="48"/>
      <c r="AJ90" s="3" t="s">
        <v>89</v>
      </c>
      <c r="AL90" s="48"/>
      <c r="AM90" s="48"/>
    </row>
    <row r="91" spans="1:39" s="4" customFormat="1" ht="23.25" x14ac:dyDescent="0.25">
      <c r="A91" s="60"/>
      <c r="B91" s="50" t="s">
        <v>90</v>
      </c>
      <c r="C91" s="853" t="s">
        <v>91</v>
      </c>
      <c r="D91" s="853"/>
      <c r="E91" s="853"/>
      <c r="F91" s="53" t="s">
        <v>78</v>
      </c>
      <c r="G91" s="70">
        <v>46</v>
      </c>
      <c r="H91" s="54"/>
      <c r="I91" s="70">
        <v>46</v>
      </c>
      <c r="J91" s="63"/>
      <c r="K91" s="54"/>
      <c r="L91" s="57">
        <v>192.94</v>
      </c>
      <c r="M91" s="54"/>
      <c r="N91" s="58">
        <v>6834.02</v>
      </c>
      <c r="AF91" s="39"/>
      <c r="AG91" s="48"/>
      <c r="AJ91" s="3" t="s">
        <v>91</v>
      </c>
      <c r="AL91" s="48"/>
      <c r="AM91" s="48"/>
    </row>
    <row r="92" spans="1:39" s="4" customFormat="1" ht="15" x14ac:dyDescent="0.25">
      <c r="A92" s="71"/>
      <c r="B92" s="72"/>
      <c r="C92" s="847" t="s">
        <v>81</v>
      </c>
      <c r="D92" s="847"/>
      <c r="E92" s="847"/>
      <c r="F92" s="42"/>
      <c r="G92" s="43"/>
      <c r="H92" s="43"/>
      <c r="I92" s="43"/>
      <c r="J92" s="46"/>
      <c r="K92" s="43"/>
      <c r="L92" s="73">
        <v>4160.18</v>
      </c>
      <c r="M92" s="66"/>
      <c r="N92" s="47"/>
      <c r="AF92" s="39"/>
      <c r="AG92" s="48"/>
      <c r="AL92" s="48" t="s">
        <v>81</v>
      </c>
      <c r="AM92" s="48"/>
    </row>
    <row r="93" spans="1:39" s="4" customFormat="1" ht="45.75" x14ac:dyDescent="0.25">
      <c r="A93" s="40" t="s">
        <v>131</v>
      </c>
      <c r="B93" s="41" t="s">
        <v>148</v>
      </c>
      <c r="C93" s="847" t="s">
        <v>149</v>
      </c>
      <c r="D93" s="847"/>
      <c r="E93" s="847"/>
      <c r="F93" s="42" t="s">
        <v>146</v>
      </c>
      <c r="G93" s="43">
        <v>2082.5450000000001</v>
      </c>
      <c r="H93" s="44">
        <v>1</v>
      </c>
      <c r="I93" s="129">
        <v>2082.5450000000001</v>
      </c>
      <c r="J93" s="131">
        <v>15.35</v>
      </c>
      <c r="K93" s="43"/>
      <c r="L93" s="73">
        <v>31967.07</v>
      </c>
      <c r="M93" s="109">
        <v>12.22</v>
      </c>
      <c r="N93" s="134">
        <v>390637.6</v>
      </c>
      <c r="AF93" s="39"/>
      <c r="AG93" s="48" t="s">
        <v>149</v>
      </c>
      <c r="AL93" s="48"/>
      <c r="AM93" s="48"/>
    </row>
    <row r="94" spans="1:39" s="4" customFormat="1" ht="15" x14ac:dyDescent="0.25">
      <c r="A94" s="71"/>
      <c r="B94" s="72"/>
      <c r="C94" s="847" t="s">
        <v>81</v>
      </c>
      <c r="D94" s="847"/>
      <c r="E94" s="847"/>
      <c r="F94" s="42"/>
      <c r="G94" s="43"/>
      <c r="H94" s="43"/>
      <c r="I94" s="43"/>
      <c r="J94" s="46"/>
      <c r="K94" s="43"/>
      <c r="L94" s="73">
        <v>31967.07</v>
      </c>
      <c r="M94" s="66"/>
      <c r="N94" s="134">
        <v>390637.6</v>
      </c>
      <c r="AF94" s="39"/>
      <c r="AG94" s="48"/>
      <c r="AL94" s="48" t="s">
        <v>81</v>
      </c>
      <c r="AM94" s="48"/>
    </row>
    <row r="95" spans="1:39" s="4" customFormat="1" ht="15" x14ac:dyDescent="0.25">
      <c r="A95" s="855" t="s">
        <v>706</v>
      </c>
      <c r="B95" s="856"/>
      <c r="C95" s="856"/>
      <c r="D95" s="856"/>
      <c r="E95" s="856"/>
      <c r="F95" s="856"/>
      <c r="G95" s="856"/>
      <c r="H95" s="856"/>
      <c r="I95" s="856"/>
      <c r="J95" s="856"/>
      <c r="K95" s="856"/>
      <c r="L95" s="856"/>
      <c r="M95" s="856"/>
      <c r="N95" s="857"/>
      <c r="AF95" s="39"/>
      <c r="AG95" s="48"/>
      <c r="AL95" s="48"/>
      <c r="AM95" s="48" t="s">
        <v>706</v>
      </c>
    </row>
    <row r="96" spans="1:39" s="4" customFormat="1" ht="34.5" x14ac:dyDescent="0.25">
      <c r="A96" s="40" t="s">
        <v>134</v>
      </c>
      <c r="B96" s="41" t="s">
        <v>707</v>
      </c>
      <c r="C96" s="847" t="s">
        <v>708</v>
      </c>
      <c r="D96" s="847"/>
      <c r="E96" s="847"/>
      <c r="F96" s="42" t="s">
        <v>84</v>
      </c>
      <c r="G96" s="43">
        <v>0.61550000000000005</v>
      </c>
      <c r="H96" s="44">
        <v>1</v>
      </c>
      <c r="I96" s="135">
        <v>0.61550000000000005</v>
      </c>
      <c r="J96" s="46"/>
      <c r="K96" s="43"/>
      <c r="L96" s="46"/>
      <c r="M96" s="43"/>
      <c r="N96" s="47"/>
      <c r="AF96" s="39"/>
      <c r="AG96" s="48" t="s">
        <v>708</v>
      </c>
      <c r="AL96" s="48"/>
      <c r="AM96" s="48"/>
    </row>
    <row r="97" spans="1:39" s="4" customFormat="1" ht="22.5" x14ac:dyDescent="0.25">
      <c r="A97" s="49"/>
      <c r="B97" s="50" t="s">
        <v>699</v>
      </c>
      <c r="C97" s="848" t="s">
        <v>65</v>
      </c>
      <c r="D97" s="848"/>
      <c r="E97" s="848"/>
      <c r="F97" s="848"/>
      <c r="G97" s="848"/>
      <c r="H97" s="848"/>
      <c r="I97" s="848"/>
      <c r="J97" s="848"/>
      <c r="K97" s="848"/>
      <c r="L97" s="848"/>
      <c r="M97" s="848"/>
      <c r="N97" s="849"/>
      <c r="AF97" s="39"/>
      <c r="AG97" s="48"/>
      <c r="AH97" s="3" t="s">
        <v>65</v>
      </c>
      <c r="AL97" s="48"/>
      <c r="AM97" s="48"/>
    </row>
    <row r="98" spans="1:39" s="4" customFormat="1" ht="15" x14ac:dyDescent="0.25">
      <c r="A98" s="51"/>
      <c r="B98" s="50" t="s">
        <v>67</v>
      </c>
      <c r="C98" s="853" t="s">
        <v>68</v>
      </c>
      <c r="D98" s="853"/>
      <c r="E98" s="853"/>
      <c r="F98" s="53"/>
      <c r="G98" s="54"/>
      <c r="H98" s="54"/>
      <c r="I98" s="54"/>
      <c r="J98" s="57">
        <v>464.77</v>
      </c>
      <c r="K98" s="56">
        <v>1.1499999999999999</v>
      </c>
      <c r="L98" s="57">
        <v>328.98</v>
      </c>
      <c r="M98" s="54"/>
      <c r="N98" s="59"/>
      <c r="AF98" s="39"/>
      <c r="AG98" s="48"/>
      <c r="AI98" s="3" t="s">
        <v>68</v>
      </c>
      <c r="AL98" s="48"/>
      <c r="AM98" s="48"/>
    </row>
    <row r="99" spans="1:39" s="4" customFormat="1" ht="15" x14ac:dyDescent="0.25">
      <c r="A99" s="51"/>
      <c r="B99" s="50" t="s">
        <v>69</v>
      </c>
      <c r="C99" s="853" t="s">
        <v>70</v>
      </c>
      <c r="D99" s="853"/>
      <c r="E99" s="853"/>
      <c r="F99" s="53"/>
      <c r="G99" s="54"/>
      <c r="H99" s="54"/>
      <c r="I99" s="54"/>
      <c r="J99" s="57">
        <v>47.25</v>
      </c>
      <c r="K99" s="56">
        <v>1.1499999999999999</v>
      </c>
      <c r="L99" s="57">
        <v>33.44</v>
      </c>
      <c r="M99" s="56">
        <v>35.42</v>
      </c>
      <c r="N99" s="58">
        <v>1184.44</v>
      </c>
      <c r="AF99" s="39"/>
      <c r="AG99" s="48"/>
      <c r="AI99" s="3" t="s">
        <v>70</v>
      </c>
      <c r="AL99" s="48"/>
      <c r="AM99" s="48"/>
    </row>
    <row r="100" spans="1:39" s="4" customFormat="1" ht="15" x14ac:dyDescent="0.25">
      <c r="A100" s="60"/>
      <c r="B100" s="50"/>
      <c r="C100" s="853" t="s">
        <v>73</v>
      </c>
      <c r="D100" s="853"/>
      <c r="E100" s="853"/>
      <c r="F100" s="53" t="s">
        <v>72</v>
      </c>
      <c r="G100" s="61">
        <v>3.5</v>
      </c>
      <c r="H100" s="56">
        <v>1.1499999999999999</v>
      </c>
      <c r="I100" s="136">
        <v>2.4773874999999999</v>
      </c>
      <c r="J100" s="63"/>
      <c r="K100" s="54"/>
      <c r="L100" s="63"/>
      <c r="M100" s="54"/>
      <c r="N100" s="59"/>
      <c r="AF100" s="39"/>
      <c r="AG100" s="48"/>
      <c r="AJ100" s="3" t="s">
        <v>73</v>
      </c>
      <c r="AL100" s="48"/>
      <c r="AM100" s="48"/>
    </row>
    <row r="101" spans="1:39" s="4" customFormat="1" ht="15" x14ac:dyDescent="0.25">
      <c r="A101" s="51"/>
      <c r="B101" s="50"/>
      <c r="C101" s="854" t="s">
        <v>74</v>
      </c>
      <c r="D101" s="854"/>
      <c r="E101" s="854"/>
      <c r="F101" s="65"/>
      <c r="G101" s="66"/>
      <c r="H101" s="66"/>
      <c r="I101" s="66"/>
      <c r="J101" s="68">
        <v>464.77</v>
      </c>
      <c r="K101" s="66"/>
      <c r="L101" s="68">
        <v>328.98</v>
      </c>
      <c r="M101" s="66"/>
      <c r="N101" s="69"/>
      <c r="AF101" s="39"/>
      <c r="AG101" s="48"/>
      <c r="AK101" s="3" t="s">
        <v>74</v>
      </c>
      <c r="AL101" s="48"/>
      <c r="AM101" s="48"/>
    </row>
    <row r="102" spans="1:39" s="4" customFormat="1" ht="15" x14ac:dyDescent="0.25">
      <c r="A102" s="60"/>
      <c r="B102" s="50"/>
      <c r="C102" s="853" t="s">
        <v>75</v>
      </c>
      <c r="D102" s="853"/>
      <c r="E102" s="853"/>
      <c r="F102" s="53"/>
      <c r="G102" s="54"/>
      <c r="H102" s="54"/>
      <c r="I102" s="54"/>
      <c r="J102" s="63"/>
      <c r="K102" s="54"/>
      <c r="L102" s="57">
        <v>33.44</v>
      </c>
      <c r="M102" s="54"/>
      <c r="N102" s="58">
        <v>1184.44</v>
      </c>
      <c r="AF102" s="39"/>
      <c r="AG102" s="48"/>
      <c r="AJ102" s="3" t="s">
        <v>75</v>
      </c>
      <c r="AL102" s="48"/>
      <c r="AM102" s="48"/>
    </row>
    <row r="103" spans="1:39" s="4" customFormat="1" ht="23.25" x14ac:dyDescent="0.25">
      <c r="A103" s="60"/>
      <c r="B103" s="50" t="s">
        <v>88</v>
      </c>
      <c r="C103" s="853" t="s">
        <v>89</v>
      </c>
      <c r="D103" s="853"/>
      <c r="E103" s="853"/>
      <c r="F103" s="53" t="s">
        <v>78</v>
      </c>
      <c r="G103" s="70">
        <v>92</v>
      </c>
      <c r="H103" s="54"/>
      <c r="I103" s="70">
        <v>92</v>
      </c>
      <c r="J103" s="63"/>
      <c r="K103" s="54"/>
      <c r="L103" s="57">
        <v>30.76</v>
      </c>
      <c r="M103" s="54"/>
      <c r="N103" s="58">
        <v>1089.68</v>
      </c>
      <c r="AF103" s="39"/>
      <c r="AG103" s="48"/>
      <c r="AJ103" s="3" t="s">
        <v>89</v>
      </c>
      <c r="AL103" s="48"/>
      <c r="AM103" s="48"/>
    </row>
    <row r="104" spans="1:39" s="4" customFormat="1" ht="23.25" x14ac:dyDescent="0.25">
      <c r="A104" s="60"/>
      <c r="B104" s="50" t="s">
        <v>90</v>
      </c>
      <c r="C104" s="853" t="s">
        <v>91</v>
      </c>
      <c r="D104" s="853"/>
      <c r="E104" s="853"/>
      <c r="F104" s="53" t="s">
        <v>78</v>
      </c>
      <c r="G104" s="70">
        <v>46</v>
      </c>
      <c r="H104" s="54"/>
      <c r="I104" s="70">
        <v>46</v>
      </c>
      <c r="J104" s="63"/>
      <c r="K104" s="54"/>
      <c r="L104" s="57">
        <v>15.38</v>
      </c>
      <c r="M104" s="54"/>
      <c r="N104" s="133">
        <v>544.84</v>
      </c>
      <c r="AF104" s="39"/>
      <c r="AG104" s="48"/>
      <c r="AJ104" s="3" t="s">
        <v>91</v>
      </c>
      <c r="AL104" s="48"/>
      <c r="AM104" s="48"/>
    </row>
    <row r="105" spans="1:39" s="4" customFormat="1" ht="15" x14ac:dyDescent="0.25">
      <c r="A105" s="71"/>
      <c r="B105" s="72"/>
      <c r="C105" s="847" t="s">
        <v>81</v>
      </c>
      <c r="D105" s="847"/>
      <c r="E105" s="847"/>
      <c r="F105" s="42"/>
      <c r="G105" s="43"/>
      <c r="H105" s="43"/>
      <c r="I105" s="43"/>
      <c r="J105" s="46"/>
      <c r="K105" s="43"/>
      <c r="L105" s="131">
        <v>375.12</v>
      </c>
      <c r="M105" s="66"/>
      <c r="N105" s="47"/>
      <c r="AF105" s="39"/>
      <c r="AG105" s="48"/>
      <c r="AL105" s="48" t="s">
        <v>81</v>
      </c>
      <c r="AM105" s="48"/>
    </row>
    <row r="106" spans="1:39" s="4" customFormat="1" ht="23.25" x14ac:dyDescent="0.25">
      <c r="A106" s="40" t="s">
        <v>143</v>
      </c>
      <c r="B106" s="41" t="s">
        <v>709</v>
      </c>
      <c r="C106" s="847" t="s">
        <v>710</v>
      </c>
      <c r="D106" s="847"/>
      <c r="E106" s="847"/>
      <c r="F106" s="42" t="s">
        <v>130</v>
      </c>
      <c r="G106" s="43">
        <v>707.5</v>
      </c>
      <c r="H106" s="44">
        <v>1</v>
      </c>
      <c r="I106" s="45">
        <v>707.5</v>
      </c>
      <c r="J106" s="46"/>
      <c r="K106" s="43"/>
      <c r="L106" s="73">
        <v>34695.81</v>
      </c>
      <c r="M106" s="43"/>
      <c r="N106" s="47"/>
      <c r="AF106" s="39"/>
      <c r="AG106" s="48" t="s">
        <v>710</v>
      </c>
      <c r="AL106" s="48"/>
      <c r="AM106" s="48"/>
    </row>
    <row r="107" spans="1:39" s="4" customFormat="1" ht="15" x14ac:dyDescent="0.25">
      <c r="A107" s="60" t="s">
        <v>143</v>
      </c>
      <c r="B107" s="50" t="s">
        <v>709</v>
      </c>
      <c r="C107" s="853" t="s">
        <v>710</v>
      </c>
      <c r="D107" s="853"/>
      <c r="E107" s="853"/>
      <c r="F107" s="53" t="s">
        <v>130</v>
      </c>
      <c r="G107" s="54"/>
      <c r="H107" s="54"/>
      <c r="I107" s="61">
        <v>707.5</v>
      </c>
      <c r="J107" s="57">
        <v>54.95</v>
      </c>
      <c r="K107" s="54"/>
      <c r="L107" s="55">
        <v>38877.129999999997</v>
      </c>
      <c r="M107" s="54"/>
      <c r="N107" s="59"/>
      <c r="AF107" s="39"/>
      <c r="AG107" s="48"/>
      <c r="AJ107" s="3" t="s">
        <v>710</v>
      </c>
      <c r="AL107" s="48"/>
      <c r="AM107" s="48"/>
    </row>
    <row r="108" spans="1:39" s="4" customFormat="1" ht="34.5" x14ac:dyDescent="0.25">
      <c r="A108" s="60" t="s">
        <v>711</v>
      </c>
      <c r="B108" s="50" t="s">
        <v>712</v>
      </c>
      <c r="C108" s="853" t="s">
        <v>713</v>
      </c>
      <c r="D108" s="853"/>
      <c r="E108" s="853"/>
      <c r="F108" s="53" t="s">
        <v>146</v>
      </c>
      <c r="G108" s="54"/>
      <c r="H108" s="54"/>
      <c r="I108" s="56">
        <v>1061.25</v>
      </c>
      <c r="J108" s="57">
        <v>19.29</v>
      </c>
      <c r="K108" s="70">
        <v>-1</v>
      </c>
      <c r="L108" s="55">
        <v>-20471.509999999998</v>
      </c>
      <c r="M108" s="56">
        <v>12.22</v>
      </c>
      <c r="N108" s="58">
        <v>-250161.85</v>
      </c>
      <c r="AF108" s="39"/>
      <c r="AG108" s="48"/>
      <c r="AJ108" s="3" t="s">
        <v>713</v>
      </c>
      <c r="AL108" s="48"/>
      <c r="AM108" s="48"/>
    </row>
    <row r="109" spans="1:39" s="4" customFormat="1" ht="34.5" x14ac:dyDescent="0.25">
      <c r="A109" s="60" t="s">
        <v>714</v>
      </c>
      <c r="B109" s="50" t="s">
        <v>715</v>
      </c>
      <c r="C109" s="853" t="s">
        <v>149</v>
      </c>
      <c r="D109" s="853"/>
      <c r="E109" s="853"/>
      <c r="F109" s="53" t="s">
        <v>146</v>
      </c>
      <c r="G109" s="54"/>
      <c r="H109" s="54"/>
      <c r="I109" s="56">
        <v>1061.25</v>
      </c>
      <c r="J109" s="57">
        <v>15.35</v>
      </c>
      <c r="K109" s="54"/>
      <c r="L109" s="55">
        <v>16290.19</v>
      </c>
      <c r="M109" s="56">
        <v>12.22</v>
      </c>
      <c r="N109" s="58">
        <v>199066.12</v>
      </c>
      <c r="AF109" s="39"/>
      <c r="AG109" s="48"/>
      <c r="AJ109" s="3" t="s">
        <v>149</v>
      </c>
      <c r="AL109" s="48"/>
      <c r="AM109" s="48"/>
    </row>
    <row r="110" spans="1:39" s="4" customFormat="1" ht="15" x14ac:dyDescent="0.25">
      <c r="A110" s="71"/>
      <c r="B110" s="72"/>
      <c r="C110" s="847" t="s">
        <v>81</v>
      </c>
      <c r="D110" s="847"/>
      <c r="E110" s="847"/>
      <c r="F110" s="42"/>
      <c r="G110" s="43"/>
      <c r="H110" s="43"/>
      <c r="I110" s="43"/>
      <c r="J110" s="46"/>
      <c r="K110" s="43"/>
      <c r="L110" s="73">
        <v>34695.81</v>
      </c>
      <c r="M110" s="66"/>
      <c r="N110" s="47"/>
      <c r="AF110" s="39"/>
      <c r="AG110" s="48"/>
      <c r="AL110" s="48" t="s">
        <v>81</v>
      </c>
      <c r="AM110" s="48"/>
    </row>
    <row r="111" spans="1:39" s="4" customFormat="1" ht="34.5" x14ac:dyDescent="0.25">
      <c r="A111" s="40" t="s">
        <v>147</v>
      </c>
      <c r="B111" s="41" t="s">
        <v>716</v>
      </c>
      <c r="C111" s="847" t="s">
        <v>717</v>
      </c>
      <c r="D111" s="847"/>
      <c r="E111" s="847"/>
      <c r="F111" s="42" t="s">
        <v>84</v>
      </c>
      <c r="G111" s="43">
        <v>1.2365999999999999</v>
      </c>
      <c r="H111" s="44">
        <v>1</v>
      </c>
      <c r="I111" s="135">
        <v>1.2365999999999999</v>
      </c>
      <c r="J111" s="46"/>
      <c r="K111" s="43"/>
      <c r="L111" s="46"/>
      <c r="M111" s="43"/>
      <c r="N111" s="47"/>
      <c r="AF111" s="39"/>
      <c r="AG111" s="48" t="s">
        <v>717</v>
      </c>
      <c r="AL111" s="48"/>
      <c r="AM111" s="48"/>
    </row>
    <row r="112" spans="1:39" s="4" customFormat="1" ht="22.5" x14ac:dyDescent="0.25">
      <c r="A112" s="49"/>
      <c r="B112" s="50" t="s">
        <v>699</v>
      </c>
      <c r="C112" s="848" t="s">
        <v>65</v>
      </c>
      <c r="D112" s="848"/>
      <c r="E112" s="848"/>
      <c r="F112" s="848"/>
      <c r="G112" s="848"/>
      <c r="H112" s="848"/>
      <c r="I112" s="848"/>
      <c r="J112" s="848"/>
      <c r="K112" s="848"/>
      <c r="L112" s="848"/>
      <c r="M112" s="848"/>
      <c r="N112" s="849"/>
      <c r="AF112" s="39"/>
      <c r="AG112" s="48"/>
      <c r="AH112" s="3" t="s">
        <v>65</v>
      </c>
      <c r="AL112" s="48"/>
      <c r="AM112" s="48"/>
    </row>
    <row r="113" spans="1:39" s="4" customFormat="1" ht="15" x14ac:dyDescent="0.25">
      <c r="A113" s="51"/>
      <c r="B113" s="50" t="s">
        <v>67</v>
      </c>
      <c r="C113" s="853" t="s">
        <v>68</v>
      </c>
      <c r="D113" s="853"/>
      <c r="E113" s="853"/>
      <c r="F113" s="53"/>
      <c r="G113" s="54"/>
      <c r="H113" s="54"/>
      <c r="I113" s="54"/>
      <c r="J113" s="55">
        <v>1115.6300000000001</v>
      </c>
      <c r="K113" s="56">
        <v>1.1499999999999999</v>
      </c>
      <c r="L113" s="55">
        <v>1586.53</v>
      </c>
      <c r="M113" s="54"/>
      <c r="N113" s="59"/>
      <c r="AF113" s="39"/>
      <c r="AG113" s="48"/>
      <c r="AI113" s="3" t="s">
        <v>68</v>
      </c>
      <c r="AL113" s="48"/>
      <c r="AM113" s="48"/>
    </row>
    <row r="114" spans="1:39" s="4" customFormat="1" ht="15" x14ac:dyDescent="0.25">
      <c r="A114" s="51"/>
      <c r="B114" s="50" t="s">
        <v>69</v>
      </c>
      <c r="C114" s="853" t="s">
        <v>70</v>
      </c>
      <c r="D114" s="853"/>
      <c r="E114" s="853"/>
      <c r="F114" s="53"/>
      <c r="G114" s="54"/>
      <c r="H114" s="54"/>
      <c r="I114" s="54"/>
      <c r="J114" s="57">
        <v>175.37</v>
      </c>
      <c r="K114" s="56">
        <v>1.1499999999999999</v>
      </c>
      <c r="L114" s="57">
        <v>249.39</v>
      </c>
      <c r="M114" s="56">
        <v>35.42</v>
      </c>
      <c r="N114" s="58">
        <v>8833.39</v>
      </c>
      <c r="AF114" s="39"/>
      <c r="AG114" s="48"/>
      <c r="AI114" s="3" t="s">
        <v>70</v>
      </c>
      <c r="AL114" s="48"/>
      <c r="AM114" s="48"/>
    </row>
    <row r="115" spans="1:39" s="4" customFormat="1" ht="15" x14ac:dyDescent="0.25">
      <c r="A115" s="60"/>
      <c r="B115" s="50"/>
      <c r="C115" s="853" t="s">
        <v>73</v>
      </c>
      <c r="D115" s="853"/>
      <c r="E115" s="853"/>
      <c r="F115" s="53" t="s">
        <v>72</v>
      </c>
      <c r="G115" s="61">
        <v>13.5</v>
      </c>
      <c r="H115" s="56">
        <v>1.1499999999999999</v>
      </c>
      <c r="I115" s="132">
        <v>19.198215000000001</v>
      </c>
      <c r="J115" s="63"/>
      <c r="K115" s="54"/>
      <c r="L115" s="63"/>
      <c r="M115" s="54"/>
      <c r="N115" s="59"/>
      <c r="AF115" s="39"/>
      <c r="AG115" s="48"/>
      <c r="AJ115" s="3" t="s">
        <v>73</v>
      </c>
      <c r="AL115" s="48"/>
      <c r="AM115" s="48"/>
    </row>
    <row r="116" spans="1:39" s="4" customFormat="1" ht="15" x14ac:dyDescent="0.25">
      <c r="A116" s="51"/>
      <c r="B116" s="50"/>
      <c r="C116" s="854" t="s">
        <v>74</v>
      </c>
      <c r="D116" s="854"/>
      <c r="E116" s="854"/>
      <c r="F116" s="65"/>
      <c r="G116" s="66"/>
      <c r="H116" s="66"/>
      <c r="I116" s="66"/>
      <c r="J116" s="67">
        <v>1115.6300000000001</v>
      </c>
      <c r="K116" s="66"/>
      <c r="L116" s="67">
        <v>1586.53</v>
      </c>
      <c r="M116" s="66"/>
      <c r="N116" s="69"/>
      <c r="AF116" s="39"/>
      <c r="AG116" s="48"/>
      <c r="AK116" s="3" t="s">
        <v>74</v>
      </c>
      <c r="AL116" s="48"/>
      <c r="AM116" s="48"/>
    </row>
    <row r="117" spans="1:39" s="4" customFormat="1" ht="15" x14ac:dyDescent="0.25">
      <c r="A117" s="60"/>
      <c r="B117" s="50"/>
      <c r="C117" s="853" t="s">
        <v>75</v>
      </c>
      <c r="D117" s="853"/>
      <c r="E117" s="853"/>
      <c r="F117" s="53"/>
      <c r="G117" s="54"/>
      <c r="H117" s="54"/>
      <c r="I117" s="54"/>
      <c r="J117" s="63"/>
      <c r="K117" s="54"/>
      <c r="L117" s="57">
        <v>249.39</v>
      </c>
      <c r="M117" s="54"/>
      <c r="N117" s="58">
        <v>8833.39</v>
      </c>
      <c r="AF117" s="39"/>
      <c r="AG117" s="48"/>
      <c r="AJ117" s="3" t="s">
        <v>75</v>
      </c>
      <c r="AL117" s="48"/>
      <c r="AM117" s="48"/>
    </row>
    <row r="118" spans="1:39" s="4" customFormat="1" ht="23.25" x14ac:dyDescent="0.25">
      <c r="A118" s="60"/>
      <c r="B118" s="50" t="s">
        <v>88</v>
      </c>
      <c r="C118" s="853" t="s">
        <v>89</v>
      </c>
      <c r="D118" s="853"/>
      <c r="E118" s="853"/>
      <c r="F118" s="53" t="s">
        <v>78</v>
      </c>
      <c r="G118" s="70">
        <v>92</v>
      </c>
      <c r="H118" s="54"/>
      <c r="I118" s="70">
        <v>92</v>
      </c>
      <c r="J118" s="63"/>
      <c r="K118" s="54"/>
      <c r="L118" s="57">
        <v>229.44</v>
      </c>
      <c r="M118" s="54"/>
      <c r="N118" s="58">
        <v>8126.72</v>
      </c>
      <c r="AF118" s="39"/>
      <c r="AG118" s="48"/>
      <c r="AJ118" s="3" t="s">
        <v>89</v>
      </c>
      <c r="AL118" s="48"/>
      <c r="AM118" s="48"/>
    </row>
    <row r="119" spans="1:39" s="4" customFormat="1" ht="23.25" x14ac:dyDescent="0.25">
      <c r="A119" s="60"/>
      <c r="B119" s="50" t="s">
        <v>90</v>
      </c>
      <c r="C119" s="853" t="s">
        <v>91</v>
      </c>
      <c r="D119" s="853"/>
      <c r="E119" s="853"/>
      <c r="F119" s="53" t="s">
        <v>78</v>
      </c>
      <c r="G119" s="70">
        <v>46</v>
      </c>
      <c r="H119" s="54"/>
      <c r="I119" s="70">
        <v>46</v>
      </c>
      <c r="J119" s="63"/>
      <c r="K119" s="54"/>
      <c r="L119" s="57">
        <v>114.72</v>
      </c>
      <c r="M119" s="54"/>
      <c r="N119" s="58">
        <v>4063.36</v>
      </c>
      <c r="AF119" s="39"/>
      <c r="AG119" s="48"/>
      <c r="AJ119" s="3" t="s">
        <v>91</v>
      </c>
      <c r="AL119" s="48"/>
      <c r="AM119" s="48"/>
    </row>
    <row r="120" spans="1:39" s="4" customFormat="1" ht="15" x14ac:dyDescent="0.25">
      <c r="A120" s="71"/>
      <c r="B120" s="72"/>
      <c r="C120" s="847" t="s">
        <v>81</v>
      </c>
      <c r="D120" s="847"/>
      <c r="E120" s="847"/>
      <c r="F120" s="42"/>
      <c r="G120" s="43"/>
      <c r="H120" s="43"/>
      <c r="I120" s="43"/>
      <c r="J120" s="46"/>
      <c r="K120" s="43"/>
      <c r="L120" s="73">
        <v>1930.69</v>
      </c>
      <c r="M120" s="66"/>
      <c r="N120" s="47"/>
      <c r="AF120" s="39"/>
      <c r="AG120" s="48"/>
      <c r="AL120" s="48" t="s">
        <v>81</v>
      </c>
      <c r="AM120" s="48"/>
    </row>
    <row r="121" spans="1:39" s="4" customFormat="1" ht="23.25" x14ac:dyDescent="0.25">
      <c r="A121" s="40" t="s">
        <v>155</v>
      </c>
      <c r="B121" s="41" t="s">
        <v>718</v>
      </c>
      <c r="C121" s="847" t="s">
        <v>719</v>
      </c>
      <c r="D121" s="847"/>
      <c r="E121" s="847"/>
      <c r="F121" s="42" t="s">
        <v>84</v>
      </c>
      <c r="G121" s="43">
        <v>1.2365999999999999</v>
      </c>
      <c r="H121" s="44">
        <v>1</v>
      </c>
      <c r="I121" s="135">
        <v>1.2365999999999999</v>
      </c>
      <c r="J121" s="46"/>
      <c r="K121" s="43"/>
      <c r="L121" s="46"/>
      <c r="M121" s="43"/>
      <c r="N121" s="47"/>
      <c r="AF121" s="39"/>
      <c r="AG121" s="48" t="s">
        <v>719</v>
      </c>
      <c r="AL121" s="48"/>
      <c r="AM121" s="48"/>
    </row>
    <row r="122" spans="1:39" s="4" customFormat="1" ht="22.5" x14ac:dyDescent="0.25">
      <c r="A122" s="49"/>
      <c r="B122" s="50" t="s">
        <v>699</v>
      </c>
      <c r="C122" s="848" t="s">
        <v>65</v>
      </c>
      <c r="D122" s="848"/>
      <c r="E122" s="848"/>
      <c r="F122" s="848"/>
      <c r="G122" s="848"/>
      <c r="H122" s="848"/>
      <c r="I122" s="848"/>
      <c r="J122" s="848"/>
      <c r="K122" s="848"/>
      <c r="L122" s="848"/>
      <c r="M122" s="848"/>
      <c r="N122" s="849"/>
      <c r="AF122" s="39"/>
      <c r="AG122" s="48"/>
      <c r="AH122" s="3" t="s">
        <v>65</v>
      </c>
      <c r="AL122" s="48"/>
      <c r="AM122" s="48"/>
    </row>
    <row r="123" spans="1:39" s="4" customFormat="1" ht="15" x14ac:dyDescent="0.25">
      <c r="A123" s="49"/>
      <c r="B123" s="50"/>
      <c r="C123" s="848" t="s">
        <v>720</v>
      </c>
      <c r="D123" s="848"/>
      <c r="E123" s="848"/>
      <c r="F123" s="848"/>
      <c r="G123" s="848"/>
      <c r="H123" s="848"/>
      <c r="I123" s="848"/>
      <c r="J123" s="848"/>
      <c r="K123" s="848"/>
      <c r="L123" s="848"/>
      <c r="M123" s="848"/>
      <c r="N123" s="849"/>
      <c r="AF123" s="39"/>
      <c r="AG123" s="48"/>
      <c r="AH123" s="3" t="s">
        <v>720</v>
      </c>
      <c r="AL123" s="48"/>
      <c r="AM123" s="48"/>
    </row>
    <row r="124" spans="1:39" s="4" customFormat="1" ht="15" x14ac:dyDescent="0.25">
      <c r="A124" s="51"/>
      <c r="B124" s="50" t="s">
        <v>67</v>
      </c>
      <c r="C124" s="853" t="s">
        <v>68</v>
      </c>
      <c r="D124" s="853"/>
      <c r="E124" s="853"/>
      <c r="F124" s="53"/>
      <c r="G124" s="54"/>
      <c r="H124" s="54"/>
      <c r="I124" s="54"/>
      <c r="J124" s="57">
        <v>206.32</v>
      </c>
      <c r="K124" s="61">
        <v>2.2999999999999998</v>
      </c>
      <c r="L124" s="57">
        <v>586.80999999999995</v>
      </c>
      <c r="M124" s="54"/>
      <c r="N124" s="59"/>
      <c r="AF124" s="39"/>
      <c r="AG124" s="48"/>
      <c r="AI124" s="3" t="s">
        <v>68</v>
      </c>
      <c r="AL124" s="48"/>
      <c r="AM124" s="48"/>
    </row>
    <row r="125" spans="1:39" s="4" customFormat="1" ht="15" x14ac:dyDescent="0.25">
      <c r="A125" s="51"/>
      <c r="B125" s="50" t="s">
        <v>69</v>
      </c>
      <c r="C125" s="853" t="s">
        <v>70</v>
      </c>
      <c r="D125" s="853"/>
      <c r="E125" s="853"/>
      <c r="F125" s="53"/>
      <c r="G125" s="54"/>
      <c r="H125" s="54"/>
      <c r="I125" s="54"/>
      <c r="J125" s="57">
        <v>20.12</v>
      </c>
      <c r="K125" s="61">
        <v>2.2999999999999998</v>
      </c>
      <c r="L125" s="57">
        <v>57.22</v>
      </c>
      <c r="M125" s="56">
        <v>35.42</v>
      </c>
      <c r="N125" s="58">
        <v>2026.73</v>
      </c>
      <c r="AF125" s="39"/>
      <c r="AG125" s="48"/>
      <c r="AI125" s="3" t="s">
        <v>70</v>
      </c>
      <c r="AL125" s="48"/>
      <c r="AM125" s="48"/>
    </row>
    <row r="126" spans="1:39" s="4" customFormat="1" ht="15" x14ac:dyDescent="0.25">
      <c r="A126" s="60"/>
      <c r="B126" s="50"/>
      <c r="C126" s="853" t="s">
        <v>73</v>
      </c>
      <c r="D126" s="853"/>
      <c r="E126" s="853"/>
      <c r="F126" s="53" t="s">
        <v>72</v>
      </c>
      <c r="G126" s="70">
        <v>2</v>
      </c>
      <c r="H126" s="61">
        <v>2.2999999999999998</v>
      </c>
      <c r="I126" s="64">
        <v>5.6883600000000003</v>
      </c>
      <c r="J126" s="63"/>
      <c r="K126" s="54"/>
      <c r="L126" s="63"/>
      <c r="M126" s="54"/>
      <c r="N126" s="59"/>
      <c r="AF126" s="39"/>
      <c r="AG126" s="48"/>
      <c r="AJ126" s="3" t="s">
        <v>73</v>
      </c>
      <c r="AL126" s="48"/>
      <c r="AM126" s="48"/>
    </row>
    <row r="127" spans="1:39" s="4" customFormat="1" ht="15" x14ac:dyDescent="0.25">
      <c r="A127" s="51"/>
      <c r="B127" s="50"/>
      <c r="C127" s="854" t="s">
        <v>74</v>
      </c>
      <c r="D127" s="854"/>
      <c r="E127" s="854"/>
      <c r="F127" s="65"/>
      <c r="G127" s="66"/>
      <c r="H127" s="66"/>
      <c r="I127" s="66"/>
      <c r="J127" s="68">
        <v>206.32</v>
      </c>
      <c r="K127" s="66"/>
      <c r="L127" s="68">
        <v>586.80999999999995</v>
      </c>
      <c r="M127" s="66"/>
      <c r="N127" s="69"/>
      <c r="AF127" s="39"/>
      <c r="AG127" s="48"/>
      <c r="AK127" s="3" t="s">
        <v>74</v>
      </c>
      <c r="AL127" s="48"/>
      <c r="AM127" s="48"/>
    </row>
    <row r="128" spans="1:39" s="4" customFormat="1" ht="15" x14ac:dyDescent="0.25">
      <c r="A128" s="60"/>
      <c r="B128" s="50"/>
      <c r="C128" s="853" t="s">
        <v>75</v>
      </c>
      <c r="D128" s="853"/>
      <c r="E128" s="853"/>
      <c r="F128" s="53"/>
      <c r="G128" s="54"/>
      <c r="H128" s="54"/>
      <c r="I128" s="54"/>
      <c r="J128" s="63"/>
      <c r="K128" s="54"/>
      <c r="L128" s="57">
        <v>57.22</v>
      </c>
      <c r="M128" s="54"/>
      <c r="N128" s="58">
        <v>2026.73</v>
      </c>
      <c r="AF128" s="39"/>
      <c r="AG128" s="48"/>
      <c r="AJ128" s="3" t="s">
        <v>75</v>
      </c>
      <c r="AL128" s="48"/>
      <c r="AM128" s="48"/>
    </row>
    <row r="129" spans="1:41" s="4" customFormat="1" ht="23.25" x14ac:dyDescent="0.25">
      <c r="A129" s="60"/>
      <c r="B129" s="50" t="s">
        <v>88</v>
      </c>
      <c r="C129" s="853" t="s">
        <v>89</v>
      </c>
      <c r="D129" s="853"/>
      <c r="E129" s="853"/>
      <c r="F129" s="53" t="s">
        <v>78</v>
      </c>
      <c r="G129" s="70">
        <v>92</v>
      </c>
      <c r="H129" s="54"/>
      <c r="I129" s="70">
        <v>92</v>
      </c>
      <c r="J129" s="63"/>
      <c r="K129" s="54"/>
      <c r="L129" s="57">
        <v>52.64</v>
      </c>
      <c r="M129" s="54"/>
      <c r="N129" s="58">
        <v>1864.59</v>
      </c>
      <c r="AF129" s="39"/>
      <c r="AG129" s="48"/>
      <c r="AJ129" s="3" t="s">
        <v>89</v>
      </c>
      <c r="AL129" s="48"/>
      <c r="AM129" s="48"/>
    </row>
    <row r="130" spans="1:41" s="4" customFormat="1" ht="23.25" x14ac:dyDescent="0.25">
      <c r="A130" s="60"/>
      <c r="B130" s="50" t="s">
        <v>90</v>
      </c>
      <c r="C130" s="853" t="s">
        <v>91</v>
      </c>
      <c r="D130" s="853"/>
      <c r="E130" s="853"/>
      <c r="F130" s="53" t="s">
        <v>78</v>
      </c>
      <c r="G130" s="70">
        <v>46</v>
      </c>
      <c r="H130" s="54"/>
      <c r="I130" s="70">
        <v>46</v>
      </c>
      <c r="J130" s="63"/>
      <c r="K130" s="54"/>
      <c r="L130" s="57">
        <v>26.32</v>
      </c>
      <c r="M130" s="54"/>
      <c r="N130" s="133">
        <v>932.3</v>
      </c>
      <c r="AF130" s="39"/>
      <c r="AG130" s="48"/>
      <c r="AJ130" s="3" t="s">
        <v>91</v>
      </c>
      <c r="AL130" s="48"/>
      <c r="AM130" s="48"/>
    </row>
    <row r="131" spans="1:41" s="4" customFormat="1" ht="15" x14ac:dyDescent="0.25">
      <c r="A131" s="71"/>
      <c r="B131" s="72"/>
      <c r="C131" s="847" t="s">
        <v>81</v>
      </c>
      <c r="D131" s="847"/>
      <c r="E131" s="847"/>
      <c r="F131" s="42"/>
      <c r="G131" s="43"/>
      <c r="H131" s="43"/>
      <c r="I131" s="43"/>
      <c r="J131" s="46"/>
      <c r="K131" s="43"/>
      <c r="L131" s="131">
        <v>665.77</v>
      </c>
      <c r="M131" s="66"/>
      <c r="N131" s="47"/>
      <c r="AF131" s="39"/>
      <c r="AG131" s="48"/>
      <c r="AL131" s="48" t="s">
        <v>81</v>
      </c>
      <c r="AM131" s="48"/>
    </row>
    <row r="132" spans="1:41" s="4" customFormat="1" ht="0" hidden="1" customHeight="1" x14ac:dyDescent="0.25">
      <c r="A132" s="110"/>
      <c r="B132" s="111"/>
      <c r="C132" s="111"/>
      <c r="D132" s="111"/>
      <c r="E132" s="111"/>
      <c r="F132" s="112"/>
      <c r="G132" s="112"/>
      <c r="H132" s="112"/>
      <c r="I132" s="112"/>
      <c r="J132" s="113"/>
      <c r="K132" s="112"/>
      <c r="L132" s="113"/>
      <c r="M132" s="54"/>
      <c r="N132" s="113"/>
      <c r="AF132" s="39"/>
      <c r="AG132" s="48"/>
      <c r="AL132" s="48"/>
      <c r="AM132" s="48"/>
    </row>
    <row r="133" spans="1:41" s="4" customFormat="1" ht="11.25" hidden="1" customHeight="1" x14ac:dyDescent="0.25"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9"/>
      <c r="M133" s="139"/>
      <c r="N133" s="139"/>
      <c r="R133" s="140"/>
    </row>
    <row r="134" spans="1:41" s="4" customFormat="1" ht="15" x14ac:dyDescent="0.25">
      <c r="A134" s="114"/>
      <c r="B134" s="115"/>
      <c r="C134" s="847" t="s">
        <v>362</v>
      </c>
      <c r="D134" s="847"/>
      <c r="E134" s="847"/>
      <c r="F134" s="847"/>
      <c r="G134" s="847"/>
      <c r="H134" s="847"/>
      <c r="I134" s="847"/>
      <c r="J134" s="847"/>
      <c r="K134" s="847"/>
      <c r="L134" s="116"/>
      <c r="M134" s="117"/>
      <c r="N134" s="118"/>
      <c r="AN134" s="48" t="s">
        <v>362</v>
      </c>
    </row>
    <row r="135" spans="1:41" s="4" customFormat="1" ht="15" x14ac:dyDescent="0.25">
      <c r="A135" s="119"/>
      <c r="B135" s="50"/>
      <c r="C135" s="853" t="s">
        <v>99</v>
      </c>
      <c r="D135" s="853"/>
      <c r="E135" s="853"/>
      <c r="F135" s="853"/>
      <c r="G135" s="853"/>
      <c r="H135" s="853"/>
      <c r="I135" s="853"/>
      <c r="J135" s="853"/>
      <c r="K135" s="853"/>
      <c r="L135" s="120">
        <v>79087.91</v>
      </c>
      <c r="M135" s="121"/>
      <c r="N135" s="141">
        <v>826107.82</v>
      </c>
      <c r="AN135" s="48"/>
      <c r="AO135" s="3" t="s">
        <v>99</v>
      </c>
    </row>
    <row r="136" spans="1:41" s="4" customFormat="1" ht="15" x14ac:dyDescent="0.25">
      <c r="A136" s="119"/>
      <c r="B136" s="50"/>
      <c r="C136" s="853" t="s">
        <v>100</v>
      </c>
      <c r="D136" s="853"/>
      <c r="E136" s="853"/>
      <c r="F136" s="853"/>
      <c r="G136" s="853"/>
      <c r="H136" s="853"/>
      <c r="I136" s="853"/>
      <c r="J136" s="853"/>
      <c r="K136" s="853"/>
      <c r="L136" s="123"/>
      <c r="M136" s="121"/>
      <c r="N136" s="122"/>
      <c r="AN136" s="48"/>
      <c r="AO136" s="3" t="s">
        <v>100</v>
      </c>
    </row>
    <row r="137" spans="1:41" s="4" customFormat="1" ht="15" x14ac:dyDescent="0.25">
      <c r="A137" s="119"/>
      <c r="B137" s="50"/>
      <c r="C137" s="853" t="s">
        <v>102</v>
      </c>
      <c r="D137" s="853"/>
      <c r="E137" s="853"/>
      <c r="F137" s="853"/>
      <c r="G137" s="853"/>
      <c r="H137" s="853"/>
      <c r="I137" s="853"/>
      <c r="J137" s="853"/>
      <c r="K137" s="853"/>
      <c r="L137" s="120">
        <v>7639.51</v>
      </c>
      <c r="M137" s="121"/>
      <c r="N137" s="141">
        <v>93354.81</v>
      </c>
      <c r="AN137" s="48"/>
      <c r="AO137" s="3" t="s">
        <v>102</v>
      </c>
    </row>
    <row r="138" spans="1:41" s="4" customFormat="1" ht="15" x14ac:dyDescent="0.25">
      <c r="A138" s="119"/>
      <c r="B138" s="50"/>
      <c r="C138" s="853" t="s">
        <v>103</v>
      </c>
      <c r="D138" s="853"/>
      <c r="E138" s="853"/>
      <c r="F138" s="853"/>
      <c r="G138" s="853"/>
      <c r="H138" s="853"/>
      <c r="I138" s="853"/>
      <c r="J138" s="853"/>
      <c r="K138" s="853"/>
      <c r="L138" s="124">
        <v>930.44</v>
      </c>
      <c r="M138" s="121"/>
      <c r="N138" s="141">
        <v>32956.18</v>
      </c>
      <c r="AN138" s="48"/>
      <c r="AO138" s="3" t="s">
        <v>103</v>
      </c>
    </row>
    <row r="139" spans="1:41" s="4" customFormat="1" ht="15" x14ac:dyDescent="0.25">
      <c r="A139" s="119"/>
      <c r="B139" s="50"/>
      <c r="C139" s="853" t="s">
        <v>138</v>
      </c>
      <c r="D139" s="853"/>
      <c r="E139" s="853"/>
      <c r="F139" s="853"/>
      <c r="G139" s="853"/>
      <c r="H139" s="853"/>
      <c r="I139" s="853"/>
      <c r="J139" s="853"/>
      <c r="K139" s="853"/>
      <c r="L139" s="120">
        <v>34695.81</v>
      </c>
      <c r="M139" s="121"/>
      <c r="N139" s="141">
        <v>283636.36</v>
      </c>
      <c r="AN139" s="48"/>
      <c r="AO139" s="3" t="s">
        <v>138</v>
      </c>
    </row>
    <row r="140" spans="1:41" s="4" customFormat="1" ht="15" x14ac:dyDescent="0.25">
      <c r="A140" s="119"/>
      <c r="B140" s="50"/>
      <c r="C140" s="853" t="s">
        <v>721</v>
      </c>
      <c r="D140" s="853"/>
      <c r="E140" s="853"/>
      <c r="F140" s="853"/>
      <c r="G140" s="853"/>
      <c r="H140" s="853"/>
      <c r="I140" s="853"/>
      <c r="J140" s="853"/>
      <c r="K140" s="853"/>
      <c r="L140" s="123"/>
      <c r="M140" s="121"/>
      <c r="N140" s="122"/>
      <c r="AN140" s="48"/>
      <c r="AO140" s="3" t="s">
        <v>721</v>
      </c>
    </row>
    <row r="141" spans="1:41" s="4" customFormat="1" ht="15" x14ac:dyDescent="0.25">
      <c r="A141" s="119"/>
      <c r="B141" s="50"/>
      <c r="C141" s="853" t="s">
        <v>722</v>
      </c>
      <c r="D141" s="853"/>
      <c r="E141" s="853"/>
      <c r="F141" s="853"/>
      <c r="G141" s="853"/>
      <c r="H141" s="853"/>
      <c r="I141" s="853"/>
      <c r="J141" s="853"/>
      <c r="K141" s="853"/>
      <c r="L141" s="120">
        <v>38877.129999999997</v>
      </c>
      <c r="M141" s="121"/>
      <c r="N141" s="141">
        <v>334732.09000000003</v>
      </c>
      <c r="AN141" s="48"/>
      <c r="AO141" s="3" t="s">
        <v>722</v>
      </c>
    </row>
    <row r="142" spans="1:41" s="4" customFormat="1" ht="15" x14ac:dyDescent="0.25">
      <c r="A142" s="119"/>
      <c r="B142" s="50"/>
      <c r="C142" s="853" t="s">
        <v>723</v>
      </c>
      <c r="D142" s="853"/>
      <c r="E142" s="853"/>
      <c r="F142" s="853"/>
      <c r="G142" s="853"/>
      <c r="H142" s="853"/>
      <c r="I142" s="853"/>
      <c r="J142" s="853"/>
      <c r="K142" s="853"/>
      <c r="L142" s="120">
        <v>-4181.32</v>
      </c>
      <c r="M142" s="121"/>
      <c r="N142" s="141">
        <v>-51095.73</v>
      </c>
      <c r="AN142" s="48"/>
      <c r="AO142" s="3" t="s">
        <v>723</v>
      </c>
    </row>
    <row r="143" spans="1:41" s="4" customFormat="1" ht="15" x14ac:dyDescent="0.25">
      <c r="A143" s="119"/>
      <c r="B143" s="50"/>
      <c r="C143" s="853" t="s">
        <v>151</v>
      </c>
      <c r="D143" s="853"/>
      <c r="E143" s="853"/>
      <c r="F143" s="853"/>
      <c r="G143" s="853"/>
      <c r="H143" s="853"/>
      <c r="I143" s="853"/>
      <c r="J143" s="853"/>
      <c r="K143" s="853"/>
      <c r="L143" s="120">
        <v>36752.589999999997</v>
      </c>
      <c r="M143" s="121"/>
      <c r="N143" s="141">
        <v>449116.65</v>
      </c>
      <c r="AN143" s="48"/>
      <c r="AO143" s="3" t="s">
        <v>151</v>
      </c>
    </row>
    <row r="144" spans="1:41" s="4" customFormat="1" ht="15" x14ac:dyDescent="0.25">
      <c r="A144" s="119"/>
      <c r="B144" s="50"/>
      <c r="C144" s="853" t="s">
        <v>104</v>
      </c>
      <c r="D144" s="853"/>
      <c r="E144" s="853"/>
      <c r="F144" s="853"/>
      <c r="G144" s="853"/>
      <c r="H144" s="853"/>
      <c r="I144" s="853"/>
      <c r="J144" s="853"/>
      <c r="K144" s="853"/>
      <c r="L144" s="120">
        <v>80371.91</v>
      </c>
      <c r="M144" s="121"/>
      <c r="N144" s="141">
        <v>871587.35</v>
      </c>
      <c r="AN144" s="48"/>
      <c r="AO144" s="3" t="s">
        <v>104</v>
      </c>
    </row>
    <row r="145" spans="1:46" s="4" customFormat="1" ht="15" x14ac:dyDescent="0.25">
      <c r="A145" s="119"/>
      <c r="B145" s="50"/>
      <c r="C145" s="853" t="s">
        <v>228</v>
      </c>
      <c r="D145" s="853"/>
      <c r="E145" s="853"/>
      <c r="F145" s="853"/>
      <c r="G145" s="853"/>
      <c r="H145" s="853"/>
      <c r="I145" s="853"/>
      <c r="J145" s="853"/>
      <c r="K145" s="853"/>
      <c r="L145" s="120">
        <v>47800.639999999999</v>
      </c>
      <c r="M145" s="121"/>
      <c r="N145" s="141">
        <v>473566.43</v>
      </c>
      <c r="AN145" s="48"/>
      <c r="AO145" s="3" t="s">
        <v>228</v>
      </c>
    </row>
    <row r="146" spans="1:46" s="4" customFormat="1" ht="15" x14ac:dyDescent="0.25">
      <c r="A146" s="119"/>
      <c r="B146" s="50"/>
      <c r="C146" s="853" t="s">
        <v>229</v>
      </c>
      <c r="D146" s="853"/>
      <c r="E146" s="853"/>
      <c r="F146" s="853"/>
      <c r="G146" s="853"/>
      <c r="H146" s="853"/>
      <c r="I146" s="853"/>
      <c r="J146" s="853"/>
      <c r="K146" s="853"/>
      <c r="L146" s="123"/>
      <c r="M146" s="121"/>
      <c r="N146" s="122"/>
      <c r="AN146" s="48"/>
      <c r="AO146" s="3" t="s">
        <v>229</v>
      </c>
    </row>
    <row r="147" spans="1:46" s="4" customFormat="1" ht="45" x14ac:dyDescent="0.25">
      <c r="A147" s="119"/>
      <c r="B147" s="50" t="s">
        <v>688</v>
      </c>
      <c r="C147" s="853" t="s">
        <v>231</v>
      </c>
      <c r="D147" s="853"/>
      <c r="E147" s="853"/>
      <c r="F147" s="853"/>
      <c r="G147" s="853"/>
      <c r="H147" s="853"/>
      <c r="I147" s="853"/>
      <c r="J147" s="853"/>
      <c r="K147" s="853"/>
      <c r="L147" s="120">
        <v>7639.51</v>
      </c>
      <c r="M147" s="142">
        <v>12.22</v>
      </c>
      <c r="N147" s="141">
        <v>93354.81</v>
      </c>
      <c r="AN147" s="48"/>
      <c r="AO147" s="3" t="s">
        <v>231</v>
      </c>
    </row>
    <row r="148" spans="1:46" s="4" customFormat="1" ht="15" x14ac:dyDescent="0.25">
      <c r="A148" s="119"/>
      <c r="B148" s="50"/>
      <c r="C148" s="853" t="s">
        <v>232</v>
      </c>
      <c r="D148" s="853"/>
      <c r="E148" s="853"/>
      <c r="F148" s="853"/>
      <c r="G148" s="853"/>
      <c r="H148" s="853"/>
      <c r="I148" s="853"/>
      <c r="J148" s="853"/>
      <c r="K148" s="853"/>
      <c r="L148" s="124">
        <v>930.44</v>
      </c>
      <c r="M148" s="121"/>
      <c r="N148" s="141">
        <v>32956.18</v>
      </c>
      <c r="AN148" s="48"/>
      <c r="AO148" s="3" t="s">
        <v>232</v>
      </c>
    </row>
    <row r="149" spans="1:46" s="4" customFormat="1" ht="45" x14ac:dyDescent="0.25">
      <c r="A149" s="119"/>
      <c r="B149" s="50" t="s">
        <v>688</v>
      </c>
      <c r="C149" s="853" t="s">
        <v>233</v>
      </c>
      <c r="D149" s="853"/>
      <c r="E149" s="853"/>
      <c r="F149" s="853"/>
      <c r="G149" s="853"/>
      <c r="H149" s="853"/>
      <c r="I149" s="853"/>
      <c r="J149" s="853"/>
      <c r="K149" s="853"/>
      <c r="L149" s="120">
        <v>38877.129999999997</v>
      </c>
      <c r="M149" s="142">
        <v>8.61</v>
      </c>
      <c r="N149" s="141">
        <v>334732.09000000003</v>
      </c>
      <c r="AN149" s="48"/>
      <c r="AO149" s="3" t="s">
        <v>233</v>
      </c>
    </row>
    <row r="150" spans="1:46" s="4" customFormat="1" ht="15" x14ac:dyDescent="0.25">
      <c r="A150" s="119"/>
      <c r="B150" s="50"/>
      <c r="C150" s="853" t="s">
        <v>234</v>
      </c>
      <c r="D150" s="853"/>
      <c r="E150" s="853"/>
      <c r="F150" s="853"/>
      <c r="G150" s="853"/>
      <c r="H150" s="853"/>
      <c r="I150" s="853"/>
      <c r="J150" s="853"/>
      <c r="K150" s="853"/>
      <c r="L150" s="124">
        <v>856</v>
      </c>
      <c r="M150" s="121"/>
      <c r="N150" s="141">
        <v>30319.69</v>
      </c>
      <c r="AN150" s="48"/>
      <c r="AO150" s="3" t="s">
        <v>234</v>
      </c>
    </row>
    <row r="151" spans="1:46" s="4" customFormat="1" ht="15" x14ac:dyDescent="0.25">
      <c r="A151" s="119"/>
      <c r="B151" s="50"/>
      <c r="C151" s="853" t="s">
        <v>235</v>
      </c>
      <c r="D151" s="853"/>
      <c r="E151" s="853"/>
      <c r="F151" s="853"/>
      <c r="G151" s="853"/>
      <c r="H151" s="853"/>
      <c r="I151" s="853"/>
      <c r="J151" s="853"/>
      <c r="K151" s="853"/>
      <c r="L151" s="124">
        <v>428</v>
      </c>
      <c r="M151" s="121"/>
      <c r="N151" s="141">
        <v>15159.84</v>
      </c>
      <c r="AN151" s="48"/>
      <c r="AO151" s="3" t="s">
        <v>235</v>
      </c>
    </row>
    <row r="152" spans="1:46" s="4" customFormat="1" ht="15" x14ac:dyDescent="0.25">
      <c r="A152" s="119"/>
      <c r="B152" s="50"/>
      <c r="C152" s="853" t="s">
        <v>152</v>
      </c>
      <c r="D152" s="853"/>
      <c r="E152" s="853"/>
      <c r="F152" s="853"/>
      <c r="G152" s="853"/>
      <c r="H152" s="853"/>
      <c r="I152" s="853"/>
      <c r="J152" s="853"/>
      <c r="K152" s="853"/>
      <c r="L152" s="120">
        <v>36752.589999999997</v>
      </c>
      <c r="M152" s="121"/>
      <c r="N152" s="141">
        <v>449116.65</v>
      </c>
      <c r="AN152" s="48"/>
      <c r="AO152" s="3" t="s">
        <v>152</v>
      </c>
    </row>
    <row r="153" spans="1:46" s="4" customFormat="1" ht="15" x14ac:dyDescent="0.25">
      <c r="A153" s="119"/>
      <c r="B153" s="50"/>
      <c r="C153" s="853" t="s">
        <v>724</v>
      </c>
      <c r="D153" s="853"/>
      <c r="E153" s="853"/>
      <c r="F153" s="853"/>
      <c r="G153" s="853"/>
      <c r="H153" s="853"/>
      <c r="I153" s="853"/>
      <c r="J153" s="853"/>
      <c r="K153" s="853"/>
      <c r="L153" s="120">
        <v>-4181.32</v>
      </c>
      <c r="M153" s="121"/>
      <c r="N153" s="141">
        <v>-51095.73</v>
      </c>
      <c r="AN153" s="48"/>
      <c r="AO153" s="3" t="s">
        <v>724</v>
      </c>
    </row>
    <row r="154" spans="1:46" s="4" customFormat="1" ht="15" x14ac:dyDescent="0.25">
      <c r="A154" s="119"/>
      <c r="B154" s="50"/>
      <c r="C154" s="853" t="s">
        <v>110</v>
      </c>
      <c r="D154" s="853"/>
      <c r="E154" s="853"/>
      <c r="F154" s="853"/>
      <c r="G154" s="853"/>
      <c r="H154" s="853"/>
      <c r="I154" s="853"/>
      <c r="J154" s="853"/>
      <c r="K154" s="853"/>
      <c r="L154" s="124">
        <v>930.44</v>
      </c>
      <c r="M154" s="121"/>
      <c r="N154" s="141">
        <v>32956.18</v>
      </c>
      <c r="AN154" s="48"/>
      <c r="AO154" s="3" t="s">
        <v>110</v>
      </c>
    </row>
    <row r="155" spans="1:46" s="4" customFormat="1" ht="15" x14ac:dyDescent="0.25">
      <c r="A155" s="119"/>
      <c r="B155" s="50"/>
      <c r="C155" s="853" t="s">
        <v>111</v>
      </c>
      <c r="D155" s="853"/>
      <c r="E155" s="853"/>
      <c r="F155" s="853"/>
      <c r="G155" s="853"/>
      <c r="H155" s="853"/>
      <c r="I155" s="853"/>
      <c r="J155" s="853"/>
      <c r="K155" s="853"/>
      <c r="L155" s="124">
        <v>856</v>
      </c>
      <c r="M155" s="121"/>
      <c r="N155" s="141">
        <v>30319.69</v>
      </c>
      <c r="AN155" s="48"/>
      <c r="AO155" s="3" t="s">
        <v>111</v>
      </c>
    </row>
    <row r="156" spans="1:46" s="4" customFormat="1" ht="15" x14ac:dyDescent="0.25">
      <c r="A156" s="119"/>
      <c r="B156" s="50"/>
      <c r="C156" s="853" t="s">
        <v>112</v>
      </c>
      <c r="D156" s="853"/>
      <c r="E156" s="853"/>
      <c r="F156" s="853"/>
      <c r="G156" s="853"/>
      <c r="H156" s="853"/>
      <c r="I156" s="853"/>
      <c r="J156" s="853"/>
      <c r="K156" s="853"/>
      <c r="L156" s="124">
        <v>428</v>
      </c>
      <c r="M156" s="121"/>
      <c r="N156" s="141">
        <v>15159.84</v>
      </c>
      <c r="AN156" s="48"/>
      <c r="AO156" s="3" t="s">
        <v>112</v>
      </c>
    </row>
    <row r="157" spans="1:46" s="4" customFormat="1" ht="15" x14ac:dyDescent="0.25">
      <c r="A157" s="119"/>
      <c r="B157" s="125"/>
      <c r="C157" s="861" t="s">
        <v>364</v>
      </c>
      <c r="D157" s="861"/>
      <c r="E157" s="861"/>
      <c r="F157" s="861"/>
      <c r="G157" s="861"/>
      <c r="H157" s="861"/>
      <c r="I157" s="861"/>
      <c r="J157" s="861"/>
      <c r="K157" s="861"/>
      <c r="L157" s="126">
        <v>80371.91</v>
      </c>
      <c r="M157" s="127"/>
      <c r="N157" s="143">
        <v>871587.35</v>
      </c>
      <c r="AN157" s="48"/>
      <c r="AP157" s="48" t="s">
        <v>364</v>
      </c>
    </row>
    <row r="158" spans="1:46" s="4" customFormat="1" ht="13.5" hidden="1" customHeight="1" x14ac:dyDescent="0.25">
      <c r="B158" s="113"/>
      <c r="C158" s="111"/>
      <c r="D158" s="111"/>
      <c r="E158" s="111"/>
      <c r="F158" s="111"/>
      <c r="G158" s="111"/>
      <c r="H158" s="111"/>
      <c r="I158" s="111"/>
      <c r="J158" s="111"/>
      <c r="K158" s="111"/>
      <c r="L158" s="126"/>
      <c r="M158" s="144"/>
      <c r="N158" s="145"/>
    </row>
    <row r="159" spans="1:46" s="4" customFormat="1" ht="26.25" customHeight="1" x14ac:dyDescent="0.25">
      <c r="A159" s="146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</row>
    <row r="160" spans="1:46" s="8" customFormat="1" ht="15" x14ac:dyDescent="0.25">
      <c r="A160" s="6"/>
      <c r="B160" s="148" t="s">
        <v>365</v>
      </c>
      <c r="C160" s="859"/>
      <c r="D160" s="859"/>
      <c r="E160" s="859"/>
      <c r="F160" s="859"/>
      <c r="G160" s="859"/>
      <c r="H160" s="860" t="s">
        <v>689</v>
      </c>
      <c r="I160" s="860"/>
      <c r="J160" s="860"/>
      <c r="K160" s="860"/>
      <c r="L160" s="860"/>
      <c r="M160" s="4"/>
      <c r="N160" s="4"/>
      <c r="O160" s="4"/>
      <c r="P160" s="4"/>
      <c r="Q160" s="4"/>
      <c r="R160" s="4"/>
      <c r="S160" s="4"/>
      <c r="T160" s="4"/>
      <c r="U160" s="4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 t="s">
        <v>10</v>
      </c>
      <c r="AR160" s="12" t="s">
        <v>689</v>
      </c>
      <c r="AS160" s="12"/>
      <c r="AT160" s="12"/>
    </row>
    <row r="161" spans="1:46" s="149" customFormat="1" ht="16.5" customHeight="1" x14ac:dyDescent="0.25">
      <c r="A161" s="10"/>
      <c r="B161" s="148"/>
      <c r="C161" s="858" t="s">
        <v>367</v>
      </c>
      <c r="D161" s="858"/>
      <c r="E161" s="858"/>
      <c r="F161" s="858"/>
      <c r="G161" s="858"/>
      <c r="H161" s="858"/>
      <c r="I161" s="858"/>
      <c r="J161" s="858"/>
      <c r="K161" s="858"/>
      <c r="L161" s="858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</row>
    <row r="162" spans="1:46" s="8" customFormat="1" ht="15" x14ac:dyDescent="0.25">
      <c r="A162" s="6"/>
      <c r="B162" s="148" t="s">
        <v>368</v>
      </c>
      <c r="C162" s="859"/>
      <c r="D162" s="859"/>
      <c r="E162" s="859"/>
      <c r="F162" s="859"/>
      <c r="G162" s="859"/>
      <c r="H162" s="860" t="s">
        <v>725</v>
      </c>
      <c r="I162" s="860"/>
      <c r="J162" s="860"/>
      <c r="K162" s="860"/>
      <c r="L162" s="860"/>
      <c r="M162" s="4"/>
      <c r="N162" s="4"/>
      <c r="O162" s="4"/>
      <c r="P162" s="4"/>
      <c r="Q162" s="4"/>
      <c r="R162" s="4"/>
      <c r="S162" s="4"/>
      <c r="T162" s="4"/>
      <c r="U162" s="4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 t="s">
        <v>10</v>
      </c>
      <c r="AT162" s="12" t="s">
        <v>725</v>
      </c>
    </row>
    <row r="163" spans="1:46" s="149" customFormat="1" ht="16.5" customHeight="1" x14ac:dyDescent="0.25">
      <c r="A163" s="10"/>
      <c r="C163" s="858" t="s">
        <v>367</v>
      </c>
      <c r="D163" s="858"/>
      <c r="E163" s="858"/>
      <c r="F163" s="858"/>
      <c r="G163" s="858"/>
      <c r="H163" s="858"/>
      <c r="I163" s="858"/>
      <c r="J163" s="858"/>
      <c r="K163" s="858"/>
      <c r="L163" s="858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</row>
    <row r="164" spans="1:46" s="8" customFormat="1" ht="19.5" customHeight="1" x14ac:dyDescent="0.2">
      <c r="A164" s="6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</row>
    <row r="165" spans="1:46" s="4" customFormat="1" ht="22.5" customHeight="1" x14ac:dyDescent="0.25">
      <c r="A165" s="848" t="s">
        <v>370</v>
      </c>
      <c r="B165" s="848"/>
      <c r="C165" s="848"/>
      <c r="D165" s="848"/>
      <c r="E165" s="848"/>
      <c r="F165" s="848"/>
      <c r="G165" s="848"/>
      <c r="H165" s="848"/>
      <c r="I165" s="848"/>
      <c r="J165" s="848"/>
      <c r="K165" s="848"/>
      <c r="L165" s="848"/>
      <c r="M165" s="848"/>
      <c r="N165" s="848"/>
      <c r="O165" s="138"/>
      <c r="P165" s="138"/>
    </row>
    <row r="166" spans="1:46" s="4" customFormat="1" ht="12.75" customHeight="1" x14ac:dyDescent="0.25">
      <c r="A166" s="848" t="s">
        <v>371</v>
      </c>
      <c r="B166" s="848"/>
      <c r="C166" s="848"/>
      <c r="D166" s="848"/>
      <c r="E166" s="848"/>
      <c r="F166" s="848"/>
      <c r="G166" s="848"/>
      <c r="H166" s="848"/>
      <c r="I166" s="848"/>
      <c r="J166" s="848"/>
      <c r="K166" s="848"/>
      <c r="L166" s="848"/>
      <c r="M166" s="848"/>
      <c r="N166" s="848"/>
      <c r="O166" s="138"/>
      <c r="P166" s="138"/>
    </row>
    <row r="167" spans="1:46" s="4" customFormat="1" ht="12.75" customHeight="1" x14ac:dyDescent="0.25">
      <c r="A167" s="848" t="s">
        <v>372</v>
      </c>
      <c r="B167" s="848"/>
      <c r="C167" s="848"/>
      <c r="D167" s="848"/>
      <c r="E167" s="848"/>
      <c r="F167" s="848"/>
      <c r="G167" s="848"/>
      <c r="H167" s="848"/>
      <c r="I167" s="848"/>
      <c r="J167" s="848"/>
      <c r="K167" s="848"/>
      <c r="L167" s="848"/>
      <c r="M167" s="848"/>
      <c r="N167" s="848"/>
      <c r="O167" s="138"/>
      <c r="P167" s="138"/>
    </row>
    <row r="168" spans="1:46" s="4" customFormat="1" ht="19.5" customHeight="1" x14ac:dyDescent="0.25"/>
    <row r="169" spans="1:46" s="4" customFormat="1" ht="15" x14ac:dyDescent="0.25">
      <c r="B169" s="152"/>
      <c r="D169" s="152"/>
      <c r="F169" s="152"/>
    </row>
  </sheetData>
  <mergeCells count="160">
    <mergeCell ref="A166:N166"/>
    <mergeCell ref="A167:N167"/>
    <mergeCell ref="C161:L161"/>
    <mergeCell ref="C162:G162"/>
    <mergeCell ref="H162:L162"/>
    <mergeCell ref="C163:L163"/>
    <mergeCell ref="A165:N165"/>
    <mergeCell ref="C154:K154"/>
    <mergeCell ref="C155:K155"/>
    <mergeCell ref="C156:K156"/>
    <mergeCell ref="C157:K157"/>
    <mergeCell ref="C160:G160"/>
    <mergeCell ref="H160:L160"/>
    <mergeCell ref="C149:K149"/>
    <mergeCell ref="C150:K150"/>
    <mergeCell ref="C151:K151"/>
    <mergeCell ref="C152:K152"/>
    <mergeCell ref="C153:K153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C134:K134"/>
    <mergeCell ref="C135:K135"/>
    <mergeCell ref="C136:K136"/>
    <mergeCell ref="C137:K137"/>
    <mergeCell ref="C138:K138"/>
    <mergeCell ref="C127:E127"/>
    <mergeCell ref="C128:E128"/>
    <mergeCell ref="C129:E129"/>
    <mergeCell ref="C130:E130"/>
    <mergeCell ref="C131:E131"/>
    <mergeCell ref="C122:N122"/>
    <mergeCell ref="C123:N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E98"/>
    <mergeCell ref="C99:E99"/>
    <mergeCell ref="C100:E100"/>
    <mergeCell ref="C101:E101"/>
    <mergeCell ref="C92:E92"/>
    <mergeCell ref="C93:E93"/>
    <mergeCell ref="C94:E94"/>
    <mergeCell ref="A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77:E77"/>
    <mergeCell ref="C78:E78"/>
    <mergeCell ref="C79:E79"/>
    <mergeCell ref="C80:E80"/>
    <mergeCell ref="C81:E81"/>
    <mergeCell ref="A72:N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N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N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16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3AEB7-2D3E-4294-B4CC-C984668F30F8}">
  <sheetPr>
    <pageSetUpPr fitToPage="1"/>
  </sheetPr>
  <dimension ref="A1:Q43"/>
  <sheetViews>
    <sheetView topLeftCell="A6" zoomScale="115" zoomScaleNormal="115" workbookViewId="0">
      <selection activeCell="B14" sqref="B14"/>
    </sheetView>
  </sheetViews>
  <sheetFormatPr defaultColWidth="8.85546875" defaultRowHeight="14.25" customHeight="1" x14ac:dyDescent="0.2"/>
  <cols>
    <col min="1" max="1" width="6" style="281" customWidth="1"/>
    <col min="2" max="2" width="19.140625" style="281" customWidth="1"/>
    <col min="3" max="3" width="50" style="287" customWidth="1"/>
    <col min="4" max="4" width="14" style="287" customWidth="1"/>
    <col min="5" max="8" width="13.7109375" style="287" customWidth="1"/>
    <col min="9" max="10" width="14" style="287" customWidth="1"/>
    <col min="11" max="12" width="8.85546875" style="287"/>
    <col min="13" max="13" width="152" style="288" hidden="1" customWidth="1"/>
    <col min="14" max="14" width="132.85546875" style="288" hidden="1" customWidth="1"/>
    <col min="15" max="15" width="172" style="288" hidden="1" customWidth="1"/>
    <col min="16" max="17" width="69.140625" style="288" hidden="1" customWidth="1"/>
    <col min="18" max="16384" width="8.85546875" style="287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1700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x14ac:dyDescent="0.25">
      <c r="A3" s="17"/>
      <c r="B3" s="821" t="s">
        <v>691</v>
      </c>
      <c r="C3" s="821"/>
      <c r="D3" s="821"/>
      <c r="E3" s="821"/>
      <c r="F3" s="821"/>
      <c r="G3" s="821"/>
      <c r="H3" s="821"/>
      <c r="I3" s="821"/>
      <c r="M3" s="12" t="s">
        <v>691</v>
      </c>
    </row>
    <row r="4" spans="1:14" s="4" customFormat="1" ht="18" x14ac:dyDescent="0.25">
      <c r="A4" s="17"/>
      <c r="B4" s="822" t="s">
        <v>16</v>
      </c>
      <c r="C4" s="822"/>
      <c r="D4" s="822"/>
      <c r="E4" s="822"/>
      <c r="F4" s="822"/>
      <c r="G4" s="822"/>
      <c r="H4" s="822"/>
      <c r="I4" s="822"/>
    </row>
    <row r="5" spans="1:14" s="4" customFormat="1" ht="15" x14ac:dyDescent="0.25">
      <c r="A5" s="11"/>
      <c r="B5" s="823" t="s">
        <v>1729</v>
      </c>
      <c r="C5" s="823"/>
      <c r="D5" s="823"/>
      <c r="E5" s="823"/>
      <c r="F5" s="823"/>
      <c r="G5" s="823"/>
      <c r="H5" s="823"/>
      <c r="I5" s="823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x14ac:dyDescent="0.25">
      <c r="A8" s="17"/>
      <c r="B8" s="7" t="s">
        <v>1702</v>
      </c>
      <c r="C8" s="824" t="s">
        <v>691</v>
      </c>
      <c r="D8" s="824"/>
      <c r="E8" s="824"/>
      <c r="F8" s="824"/>
      <c r="G8" s="824"/>
      <c r="H8" s="824"/>
      <c r="I8" s="824"/>
      <c r="N8" s="12" t="s">
        <v>691</v>
      </c>
    </row>
    <row r="9" spans="1:14" s="4" customFormat="1" ht="18" x14ac:dyDescent="0.25">
      <c r="A9" s="17"/>
      <c r="B9" s="822" t="s">
        <v>18</v>
      </c>
      <c r="C9" s="822"/>
      <c r="D9" s="822"/>
      <c r="E9" s="822"/>
      <c r="F9" s="822"/>
      <c r="G9" s="822"/>
      <c r="H9" s="822"/>
      <c r="I9" s="822"/>
    </row>
    <row r="10" spans="1:14" s="4" customFormat="1" ht="15" x14ac:dyDescent="0.25">
      <c r="A10" s="261"/>
      <c r="B10" s="16"/>
      <c r="C10" s="262"/>
      <c r="D10" s="262"/>
      <c r="E10" s="262"/>
      <c r="F10" s="262"/>
      <c r="G10" s="262"/>
      <c r="H10" s="263"/>
    </row>
    <row r="11" spans="1:14" s="4" customFormat="1" ht="15" x14ac:dyDescent="0.25">
      <c r="A11" s="261"/>
      <c r="B11" s="264" t="s">
        <v>1730</v>
      </c>
      <c r="C11" s="262"/>
      <c r="D11" s="262"/>
      <c r="E11" s="262"/>
      <c r="F11" s="265"/>
      <c r="G11" s="262"/>
      <c r="H11" s="263"/>
    </row>
    <row r="12" spans="1:14" s="4" customFormat="1" ht="15" x14ac:dyDescent="0.25">
      <c r="A12" s="261"/>
      <c r="B12" s="266" t="s">
        <v>1731</v>
      </c>
      <c r="C12" s="262"/>
      <c r="D12" s="262"/>
      <c r="E12" s="262"/>
      <c r="F12" s="5"/>
      <c r="G12" s="262"/>
      <c r="H12" s="263"/>
    </row>
    <row r="13" spans="1:14" s="4" customFormat="1" ht="15" x14ac:dyDescent="0.25">
      <c r="A13" s="261"/>
      <c r="B13" s="266" t="s">
        <v>1705</v>
      </c>
      <c r="G13" s="262"/>
      <c r="H13" s="263"/>
    </row>
    <row r="14" spans="1:14" s="4" customFormat="1" ht="15" x14ac:dyDescent="0.25">
      <c r="A14" s="22"/>
      <c r="B14" s="267" t="s">
        <v>1755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829" t="s">
        <v>47</v>
      </c>
      <c r="B16" s="829" t="s">
        <v>48</v>
      </c>
      <c r="C16" s="826" t="s">
        <v>1706</v>
      </c>
      <c r="D16" s="826" t="s">
        <v>1707</v>
      </c>
      <c r="E16" s="826"/>
      <c r="F16" s="826"/>
      <c r="G16" s="826"/>
      <c r="H16" s="826"/>
      <c r="I16" s="820" t="s">
        <v>1708</v>
      </c>
      <c r="J16" s="820" t="s">
        <v>1709</v>
      </c>
    </row>
    <row r="17" spans="1:17" s="4" customFormat="1" ht="15" x14ac:dyDescent="0.25">
      <c r="A17" s="829"/>
      <c r="B17" s="829"/>
      <c r="C17" s="826"/>
      <c r="D17" s="826" t="s">
        <v>1710</v>
      </c>
      <c r="E17" s="826" t="s">
        <v>38</v>
      </c>
      <c r="F17" s="826" t="s">
        <v>42</v>
      </c>
      <c r="G17" s="826" t="s">
        <v>45</v>
      </c>
      <c r="H17" s="826" t="s">
        <v>58</v>
      </c>
      <c r="I17" s="820"/>
      <c r="J17" s="820"/>
    </row>
    <row r="18" spans="1:17" s="4" customFormat="1" ht="54.75" customHeight="1" x14ac:dyDescent="0.25">
      <c r="A18" s="829"/>
      <c r="B18" s="829"/>
      <c r="C18" s="826"/>
      <c r="D18" s="826"/>
      <c r="E18" s="826"/>
      <c r="F18" s="826"/>
      <c r="G18" s="826"/>
      <c r="H18" s="826"/>
      <c r="I18" s="820"/>
      <c r="J18" s="820"/>
    </row>
    <row r="19" spans="1:17" s="4" customFormat="1" ht="15" x14ac:dyDescent="0.25">
      <c r="A19" s="268">
        <v>1</v>
      </c>
      <c r="B19" s="268">
        <v>2</v>
      </c>
      <c r="C19" s="269">
        <v>3</v>
      </c>
      <c r="D19" s="269">
        <v>4</v>
      </c>
      <c r="E19" s="269">
        <v>5</v>
      </c>
      <c r="F19" s="269">
        <v>6</v>
      </c>
      <c r="G19" s="269">
        <v>7</v>
      </c>
      <c r="H19" s="269">
        <v>8</v>
      </c>
      <c r="I19" s="269">
        <v>9</v>
      </c>
      <c r="J19" s="269">
        <v>10</v>
      </c>
    </row>
    <row r="20" spans="1:17" s="2" customFormat="1" ht="15" x14ac:dyDescent="0.25">
      <c r="A20" s="827" t="s">
        <v>1711</v>
      </c>
      <c r="B20" s="827"/>
      <c r="C20" s="827"/>
      <c r="D20" s="827"/>
      <c r="E20" s="827"/>
      <c r="F20" s="827"/>
      <c r="G20" s="827"/>
      <c r="H20" s="827"/>
      <c r="I20" s="827"/>
      <c r="J20" s="827"/>
      <c r="K20" s="4"/>
      <c r="L20" s="4"/>
      <c r="M20" s="3"/>
      <c r="N20" s="3"/>
      <c r="O20" s="39" t="s">
        <v>1711</v>
      </c>
      <c r="P20" s="3"/>
      <c r="Q20" s="3"/>
    </row>
    <row r="21" spans="1:17" s="2" customFormat="1" ht="15" x14ac:dyDescent="0.25">
      <c r="A21" s="268" t="s">
        <v>60</v>
      </c>
      <c r="B21" s="270" t="s">
        <v>1732</v>
      </c>
      <c r="C21" s="271" t="s">
        <v>780</v>
      </c>
      <c r="D21" s="272">
        <v>131.28</v>
      </c>
      <c r="E21" s="272">
        <v>63.12</v>
      </c>
      <c r="F21" s="291">
        <v>17279.45</v>
      </c>
      <c r="G21" s="273"/>
      <c r="H21" s="291">
        <v>17473.849999999999</v>
      </c>
      <c r="I21" s="272">
        <v>23.67</v>
      </c>
      <c r="J21" s="273"/>
      <c r="K21" s="4"/>
      <c r="L21" s="4"/>
      <c r="M21" s="3"/>
      <c r="N21" s="3"/>
      <c r="O21" s="39"/>
      <c r="P21" s="3"/>
      <c r="Q21" s="3"/>
    </row>
    <row r="22" spans="1:17" s="2" customFormat="1" ht="15" x14ac:dyDescent="0.25">
      <c r="A22" s="268" t="s">
        <v>67</v>
      </c>
      <c r="B22" s="270" t="s">
        <v>1733</v>
      </c>
      <c r="C22" s="271" t="s">
        <v>772</v>
      </c>
      <c r="D22" s="272">
        <v>131.04</v>
      </c>
      <c r="E22" s="272">
        <v>63.12</v>
      </c>
      <c r="F22" s="291">
        <v>17279.45</v>
      </c>
      <c r="G22" s="273"/>
      <c r="H22" s="291">
        <v>17473.61</v>
      </c>
      <c r="I22" s="272">
        <v>23.56</v>
      </c>
      <c r="J22" s="273"/>
      <c r="K22" s="4"/>
      <c r="L22" s="4"/>
      <c r="M22" s="3"/>
      <c r="N22" s="3"/>
      <c r="O22" s="39"/>
      <c r="P22" s="3"/>
      <c r="Q22" s="3"/>
    </row>
    <row r="23" spans="1:17" s="2" customFormat="1" ht="15" x14ac:dyDescent="0.25">
      <c r="A23" s="268" t="s">
        <v>69</v>
      </c>
      <c r="B23" s="270" t="s">
        <v>1734</v>
      </c>
      <c r="C23" s="271" t="s">
        <v>763</v>
      </c>
      <c r="D23" s="272">
        <v>131.41999999999999</v>
      </c>
      <c r="E23" s="272">
        <v>63.12</v>
      </c>
      <c r="F23" s="291">
        <v>19353.39</v>
      </c>
      <c r="G23" s="273"/>
      <c r="H23" s="291">
        <v>19547.93</v>
      </c>
      <c r="I23" s="272">
        <v>23.68</v>
      </c>
      <c r="J23" s="273"/>
      <c r="K23" s="4"/>
      <c r="L23" s="4"/>
      <c r="M23" s="3"/>
      <c r="N23" s="3"/>
      <c r="O23" s="39"/>
      <c r="P23" s="3"/>
      <c r="Q23" s="3"/>
    </row>
    <row r="24" spans="1:17" s="2" customFormat="1" ht="15" x14ac:dyDescent="0.25">
      <c r="A24" s="268" t="s">
        <v>86</v>
      </c>
      <c r="B24" s="270" t="s">
        <v>1735</v>
      </c>
      <c r="C24" s="271" t="s">
        <v>734</v>
      </c>
      <c r="D24" s="272">
        <v>196.69</v>
      </c>
      <c r="E24" s="272">
        <v>63.12</v>
      </c>
      <c r="F24" s="291">
        <v>17721.86</v>
      </c>
      <c r="G24" s="273"/>
      <c r="H24" s="291">
        <v>17981.669999999998</v>
      </c>
      <c r="I24" s="272">
        <v>24.42</v>
      </c>
      <c r="J24" s="273"/>
      <c r="K24" s="4"/>
      <c r="L24" s="4"/>
      <c r="M24" s="3"/>
      <c r="N24" s="3"/>
      <c r="O24" s="39"/>
      <c r="P24" s="3"/>
      <c r="Q24" s="3"/>
    </row>
    <row r="25" spans="1:17" s="2" customFormat="1" ht="15" x14ac:dyDescent="0.25">
      <c r="A25" s="274"/>
      <c r="B25" s="828" t="s">
        <v>1714</v>
      </c>
      <c r="C25" s="828"/>
      <c r="D25" s="292">
        <v>590.42999999999995</v>
      </c>
      <c r="E25" s="292">
        <v>252.48</v>
      </c>
      <c r="F25" s="290">
        <v>71634.149999999994</v>
      </c>
      <c r="G25" s="277"/>
      <c r="H25" s="290">
        <v>72477.06</v>
      </c>
      <c r="I25" s="279">
        <v>95.33</v>
      </c>
      <c r="J25" s="277"/>
      <c r="K25" s="4"/>
      <c r="L25" s="4"/>
      <c r="M25" s="3"/>
      <c r="N25" s="3"/>
      <c r="O25" s="39"/>
      <c r="P25" s="48" t="s">
        <v>1714</v>
      </c>
      <c r="Q25" s="3"/>
    </row>
    <row r="26" spans="1:17" s="2" customFormat="1" ht="15" x14ac:dyDescent="0.25">
      <c r="A26" s="827" t="s">
        <v>1715</v>
      </c>
      <c r="B26" s="827"/>
      <c r="C26" s="827"/>
      <c r="D26" s="827"/>
      <c r="E26" s="827"/>
      <c r="F26" s="827"/>
      <c r="G26" s="827"/>
      <c r="H26" s="827"/>
      <c r="I26" s="827"/>
      <c r="J26" s="827"/>
      <c r="K26" s="4"/>
      <c r="L26" s="4"/>
      <c r="M26" s="3"/>
      <c r="N26" s="3"/>
      <c r="O26" s="39" t="s">
        <v>1715</v>
      </c>
      <c r="P26" s="48"/>
      <c r="Q26" s="3"/>
    </row>
    <row r="27" spans="1:17" s="2" customFormat="1" ht="15" x14ac:dyDescent="0.25">
      <c r="A27" s="274"/>
      <c r="B27" s="825" t="s">
        <v>1716</v>
      </c>
      <c r="C27" s="825"/>
      <c r="D27" s="292">
        <v>590.42999999999995</v>
      </c>
      <c r="E27" s="292">
        <v>252.48</v>
      </c>
      <c r="F27" s="290">
        <v>71634.149999999994</v>
      </c>
      <c r="G27" s="277"/>
      <c r="H27" s="290">
        <v>72477.06</v>
      </c>
      <c r="I27" s="279">
        <v>95.33</v>
      </c>
      <c r="J27" s="277"/>
      <c r="K27" s="4"/>
      <c r="L27" s="4"/>
      <c r="M27" s="3"/>
      <c r="N27" s="3"/>
      <c r="O27" s="39"/>
      <c r="P27" s="48"/>
      <c r="Q27" s="280" t="s">
        <v>1716</v>
      </c>
    </row>
    <row r="28" spans="1:17" s="2" customFormat="1" ht="15" x14ac:dyDescent="0.25">
      <c r="A28" s="827" t="s">
        <v>1717</v>
      </c>
      <c r="B28" s="827"/>
      <c r="C28" s="827"/>
      <c r="D28" s="827"/>
      <c r="E28" s="827"/>
      <c r="F28" s="827"/>
      <c r="G28" s="827"/>
      <c r="H28" s="827"/>
      <c r="I28" s="827"/>
      <c r="J28" s="827"/>
      <c r="K28" s="4"/>
      <c r="L28" s="4"/>
      <c r="M28" s="3"/>
      <c r="N28" s="3"/>
      <c r="O28" s="39" t="s">
        <v>1717</v>
      </c>
      <c r="P28" s="48"/>
      <c r="Q28" s="280"/>
    </row>
    <row r="29" spans="1:17" s="2" customFormat="1" ht="15" x14ac:dyDescent="0.25">
      <c r="A29" s="274"/>
      <c r="B29" s="825" t="s">
        <v>1718</v>
      </c>
      <c r="C29" s="825"/>
      <c r="D29" s="292">
        <v>590.42999999999995</v>
      </c>
      <c r="E29" s="292">
        <v>252.48</v>
      </c>
      <c r="F29" s="290">
        <v>71634.149999999994</v>
      </c>
      <c r="G29" s="277"/>
      <c r="H29" s="290">
        <v>72477.06</v>
      </c>
      <c r="I29" s="279">
        <v>95.33</v>
      </c>
      <c r="J29" s="277"/>
      <c r="K29" s="4"/>
      <c r="L29" s="4"/>
      <c r="M29" s="3"/>
      <c r="N29" s="3"/>
      <c r="O29" s="39"/>
      <c r="P29" s="48"/>
      <c r="Q29" s="280" t="s">
        <v>1718</v>
      </c>
    </row>
    <row r="30" spans="1:17" s="2" customFormat="1" ht="36.75" x14ac:dyDescent="0.25">
      <c r="A30" s="827" t="s">
        <v>1719</v>
      </c>
      <c r="B30" s="827"/>
      <c r="C30" s="827"/>
      <c r="D30" s="827"/>
      <c r="E30" s="827"/>
      <c r="F30" s="827"/>
      <c r="G30" s="827"/>
      <c r="H30" s="827"/>
      <c r="I30" s="827"/>
      <c r="J30" s="827"/>
      <c r="K30" s="4"/>
      <c r="L30" s="4"/>
      <c r="M30" s="3"/>
      <c r="N30" s="3"/>
      <c r="O30" s="39" t="s">
        <v>1719</v>
      </c>
      <c r="P30" s="48"/>
      <c r="Q30" s="280"/>
    </row>
    <row r="31" spans="1:17" s="2" customFormat="1" ht="90.75" x14ac:dyDescent="0.25">
      <c r="A31" s="274"/>
      <c r="B31" s="825" t="s">
        <v>1720</v>
      </c>
      <c r="C31" s="825"/>
      <c r="D31" s="292">
        <v>590.42999999999995</v>
      </c>
      <c r="E31" s="292">
        <v>252.48</v>
      </c>
      <c r="F31" s="290">
        <v>71634.149999999994</v>
      </c>
      <c r="G31" s="277"/>
      <c r="H31" s="290">
        <v>72477.06</v>
      </c>
      <c r="I31" s="279">
        <v>95.33</v>
      </c>
      <c r="J31" s="277"/>
      <c r="K31" s="4"/>
      <c r="L31" s="4"/>
      <c r="M31" s="3"/>
      <c r="N31" s="3"/>
      <c r="O31" s="39"/>
      <c r="P31" s="48"/>
      <c r="Q31" s="280" t="s">
        <v>1720</v>
      </c>
    </row>
    <row r="32" spans="1:17" s="2" customFormat="1" ht="15" x14ac:dyDescent="0.25">
      <c r="A32" s="827" t="s">
        <v>1721</v>
      </c>
      <c r="B32" s="827"/>
      <c r="C32" s="827"/>
      <c r="D32" s="827"/>
      <c r="E32" s="827"/>
      <c r="F32" s="827"/>
      <c r="G32" s="827"/>
      <c r="H32" s="827"/>
      <c r="I32" s="827"/>
      <c r="J32" s="827"/>
      <c r="K32" s="4"/>
      <c r="L32" s="4"/>
      <c r="M32" s="3"/>
      <c r="N32" s="3"/>
      <c r="O32" s="39" t="s">
        <v>1721</v>
      </c>
      <c r="P32" s="48"/>
      <c r="Q32" s="280"/>
    </row>
    <row r="33" spans="1:17" s="2" customFormat="1" ht="15" x14ac:dyDescent="0.25">
      <c r="A33" s="274"/>
      <c r="B33" s="825" t="s">
        <v>1722</v>
      </c>
      <c r="C33" s="825"/>
      <c r="D33" s="292">
        <v>590.42999999999995</v>
      </c>
      <c r="E33" s="292">
        <v>252.48</v>
      </c>
      <c r="F33" s="290">
        <v>71634.149999999994</v>
      </c>
      <c r="G33" s="277"/>
      <c r="H33" s="290">
        <v>72477.06</v>
      </c>
      <c r="I33" s="279">
        <v>95.33</v>
      </c>
      <c r="J33" s="277"/>
      <c r="K33" s="4"/>
      <c r="L33" s="4"/>
      <c r="M33" s="3"/>
      <c r="N33" s="3"/>
      <c r="O33" s="39"/>
      <c r="P33" s="48"/>
      <c r="Q33" s="280" t="s">
        <v>1722</v>
      </c>
    </row>
    <row r="34" spans="1:17" s="4" customFormat="1" ht="15" x14ac:dyDescent="0.25">
      <c r="A34" s="1"/>
      <c r="B34" s="1"/>
      <c r="C34" s="2"/>
      <c r="D34" s="2"/>
      <c r="E34" s="2"/>
      <c r="F34" s="2"/>
      <c r="G34" s="2"/>
      <c r="H34" s="2"/>
    </row>
    <row r="35" spans="1:17" s="4" customFormat="1" ht="15" x14ac:dyDescent="0.25">
      <c r="A35" s="1"/>
      <c r="B35" s="1"/>
      <c r="C35" s="2"/>
      <c r="D35" s="2"/>
      <c r="E35" s="2"/>
      <c r="F35" s="2"/>
      <c r="G35" s="2"/>
      <c r="H35" s="2"/>
    </row>
    <row r="36" spans="1:17" s="4" customFormat="1" ht="15" x14ac:dyDescent="0.25">
      <c r="A36" s="9" t="s">
        <v>1723</v>
      </c>
      <c r="B36" s="6"/>
      <c r="C36" s="281"/>
      <c r="D36" s="281"/>
      <c r="E36" s="282"/>
      <c r="G36" s="282"/>
      <c r="H36" s="283" t="s">
        <v>1724</v>
      </c>
      <c r="I36" s="281"/>
      <c r="J36" s="281"/>
      <c r="K36" s="281"/>
      <c r="L36" s="281"/>
    </row>
    <row r="37" spans="1:17" s="4" customFormat="1" ht="15" x14ac:dyDescent="0.25">
      <c r="A37" s="6"/>
      <c r="B37" s="6"/>
      <c r="C37" s="830" t="s">
        <v>1725</v>
      </c>
      <c r="D37" s="830" t="s">
        <v>1725</v>
      </c>
      <c r="E37" s="830"/>
      <c r="F37" s="830"/>
      <c r="G37" s="830"/>
      <c r="H37" s="830"/>
      <c r="I37" s="281"/>
      <c r="J37" s="281"/>
      <c r="K37" s="281"/>
      <c r="L37" s="281"/>
    </row>
    <row r="38" spans="1:17" s="4" customFormat="1" ht="15" x14ac:dyDescent="0.25">
      <c r="A38" s="9" t="s">
        <v>1726</v>
      </c>
      <c r="B38" s="6"/>
      <c r="C38" s="9"/>
      <c r="D38" s="9"/>
      <c r="E38" s="9"/>
      <c r="G38" s="9"/>
      <c r="H38" s="284" t="s">
        <v>1724</v>
      </c>
      <c r="I38" s="281"/>
      <c r="J38" s="281"/>
      <c r="K38" s="281"/>
      <c r="L38" s="281"/>
    </row>
    <row r="39" spans="1:17" s="4" customFormat="1" ht="15" x14ac:dyDescent="0.25">
      <c r="A39" s="6"/>
      <c r="B39" s="6"/>
      <c r="C39" s="830" t="s">
        <v>1725</v>
      </c>
      <c r="D39" s="830" t="s">
        <v>1725</v>
      </c>
      <c r="E39" s="830"/>
      <c r="F39" s="830"/>
      <c r="G39" s="830"/>
      <c r="H39" s="830"/>
      <c r="I39" s="281"/>
      <c r="J39" s="281"/>
      <c r="K39" s="281"/>
      <c r="L39" s="281"/>
    </row>
    <row r="40" spans="1:17" s="4" customFormat="1" ht="15" x14ac:dyDescent="0.25">
      <c r="A40" s="9" t="s">
        <v>365</v>
      </c>
      <c r="C40" s="285"/>
      <c r="D40" s="285"/>
      <c r="E40" s="285"/>
      <c r="G40" s="285"/>
      <c r="H40" s="283" t="s">
        <v>689</v>
      </c>
      <c r="I40" s="10"/>
      <c r="J40" s="10"/>
      <c r="K40" s="281"/>
      <c r="L40" s="281"/>
    </row>
    <row r="41" spans="1:17" s="4" customFormat="1" ht="15" x14ac:dyDescent="0.25">
      <c r="A41" s="7"/>
      <c r="C41" s="830" t="s">
        <v>367</v>
      </c>
      <c r="D41" s="830"/>
      <c r="E41" s="830"/>
      <c r="F41" s="830"/>
      <c r="G41" s="830"/>
      <c r="H41" s="830"/>
      <c r="I41" s="286"/>
      <c r="J41" s="286"/>
      <c r="K41" s="281"/>
      <c r="L41" s="281"/>
    </row>
    <row r="42" spans="1:17" s="4" customFormat="1" ht="15" x14ac:dyDescent="0.25">
      <c r="A42" s="9" t="s">
        <v>368</v>
      </c>
      <c r="C42" s="285"/>
      <c r="D42" s="285"/>
      <c r="E42" s="285"/>
      <c r="G42" s="285"/>
      <c r="H42" s="283" t="s">
        <v>725</v>
      </c>
      <c r="I42" s="10"/>
      <c r="J42" s="10"/>
      <c r="K42" s="281"/>
      <c r="L42" s="281"/>
    </row>
    <row r="43" spans="1:17" s="4" customFormat="1" ht="15" x14ac:dyDescent="0.25">
      <c r="A43" s="6"/>
      <c r="C43" s="830" t="s">
        <v>367</v>
      </c>
      <c r="D43" s="830"/>
      <c r="E43" s="830"/>
      <c r="F43" s="830"/>
      <c r="G43" s="830"/>
      <c r="H43" s="830"/>
      <c r="I43" s="286"/>
      <c r="J43" s="286"/>
      <c r="K43" s="281"/>
      <c r="L43" s="281"/>
    </row>
  </sheetData>
  <mergeCells count="30">
    <mergeCell ref="C41:H41"/>
    <mergeCell ref="C43:H43"/>
    <mergeCell ref="A30:J30"/>
    <mergeCell ref="B31:C31"/>
    <mergeCell ref="A32:J32"/>
    <mergeCell ref="B33:C33"/>
    <mergeCell ref="C37:H37"/>
    <mergeCell ref="C39:H39"/>
    <mergeCell ref="B29:C29"/>
    <mergeCell ref="J16:J18"/>
    <mergeCell ref="D17:D18"/>
    <mergeCell ref="E17:E18"/>
    <mergeCell ref="F17:F18"/>
    <mergeCell ref="G17:G18"/>
    <mergeCell ref="H17:H18"/>
    <mergeCell ref="A20:J20"/>
    <mergeCell ref="B25:C25"/>
    <mergeCell ref="A26:J26"/>
    <mergeCell ref="B27:C27"/>
    <mergeCell ref="A28:J28"/>
    <mergeCell ref="A16:A18"/>
    <mergeCell ref="B16:B18"/>
    <mergeCell ref="C16:C18"/>
    <mergeCell ref="D16:H16"/>
    <mergeCell ref="I16:I18"/>
    <mergeCell ref="B3:I3"/>
    <mergeCell ref="B4:I4"/>
    <mergeCell ref="B5:I5"/>
    <mergeCell ref="C8:I8"/>
    <mergeCell ref="B9:I9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D4EA-CFCE-4C03-8992-00080F2616BB}">
  <sheetPr>
    <pageSetUpPr fitToPage="1"/>
  </sheetPr>
  <dimension ref="A1:Q43"/>
  <sheetViews>
    <sheetView zoomScale="115" zoomScaleNormal="115" workbookViewId="0">
      <selection activeCell="B14" sqref="B14"/>
    </sheetView>
  </sheetViews>
  <sheetFormatPr defaultColWidth="8.85546875" defaultRowHeight="14.25" customHeight="1" x14ac:dyDescent="0.2"/>
  <cols>
    <col min="1" max="1" width="6" style="281" customWidth="1"/>
    <col min="2" max="2" width="19.140625" style="281" customWidth="1"/>
    <col min="3" max="3" width="50" style="287" customWidth="1"/>
    <col min="4" max="4" width="14" style="287" customWidth="1"/>
    <col min="5" max="8" width="13.7109375" style="287" customWidth="1"/>
    <col min="9" max="10" width="14" style="287" customWidth="1"/>
    <col min="11" max="12" width="8.85546875" style="287"/>
    <col min="13" max="13" width="152" style="288" hidden="1" customWidth="1"/>
    <col min="14" max="14" width="132.85546875" style="288" hidden="1" customWidth="1"/>
    <col min="15" max="15" width="172" style="288" hidden="1" customWidth="1"/>
    <col min="16" max="17" width="69.140625" style="288" hidden="1" customWidth="1"/>
    <col min="18" max="16384" width="8.85546875" style="287"/>
  </cols>
  <sheetData>
    <row r="1" spans="1:14" s="4" customFormat="1" ht="15" x14ac:dyDescent="0.25">
      <c r="A1" s="1"/>
      <c r="B1" s="6"/>
      <c r="C1" s="8"/>
      <c r="D1" s="8"/>
      <c r="E1" s="8"/>
      <c r="F1" s="8"/>
      <c r="G1" s="8"/>
      <c r="H1" s="5"/>
      <c r="J1" s="2" t="s">
        <v>1700</v>
      </c>
    </row>
    <row r="2" spans="1:14" s="4" customFormat="1" ht="15" x14ac:dyDescent="0.25">
      <c r="A2" s="6"/>
      <c r="B2" s="6"/>
      <c r="C2" s="8"/>
      <c r="D2" s="8"/>
      <c r="E2" s="8"/>
      <c r="F2" s="8"/>
      <c r="G2" s="8"/>
      <c r="H2" s="5"/>
    </row>
    <row r="3" spans="1:14" s="4" customFormat="1" ht="34.5" x14ac:dyDescent="0.25">
      <c r="A3" s="17"/>
      <c r="B3" s="821" t="s">
        <v>691</v>
      </c>
      <c r="C3" s="821"/>
      <c r="D3" s="821"/>
      <c r="E3" s="821"/>
      <c r="F3" s="821"/>
      <c r="G3" s="821"/>
      <c r="H3" s="821"/>
      <c r="I3" s="821"/>
      <c r="M3" s="12" t="s">
        <v>691</v>
      </c>
    </row>
    <row r="4" spans="1:14" s="4" customFormat="1" ht="18" x14ac:dyDescent="0.25">
      <c r="A4" s="17"/>
      <c r="B4" s="822" t="s">
        <v>16</v>
      </c>
      <c r="C4" s="822"/>
      <c r="D4" s="822"/>
      <c r="E4" s="822"/>
      <c r="F4" s="822"/>
      <c r="G4" s="822"/>
      <c r="H4" s="822"/>
      <c r="I4" s="822"/>
    </row>
    <row r="5" spans="1:14" s="4" customFormat="1" ht="15" x14ac:dyDescent="0.25">
      <c r="A5" s="11"/>
      <c r="B5" s="823" t="s">
        <v>1729</v>
      </c>
      <c r="C5" s="823"/>
      <c r="D5" s="823"/>
      <c r="E5" s="823"/>
      <c r="F5" s="823"/>
      <c r="G5" s="823"/>
      <c r="H5" s="823"/>
      <c r="I5" s="823"/>
    </row>
    <row r="6" spans="1:14" s="4" customFormat="1" ht="15" x14ac:dyDescent="0.25">
      <c r="A6" s="11"/>
      <c r="H6" s="12"/>
    </row>
    <row r="7" spans="1:14" s="4" customFormat="1" ht="15" x14ac:dyDescent="0.25">
      <c r="A7" s="11"/>
      <c r="H7" s="12"/>
    </row>
    <row r="8" spans="1:14" s="4" customFormat="1" ht="45.75" x14ac:dyDescent="0.25">
      <c r="A8" s="17"/>
      <c r="B8" s="7" t="s">
        <v>1702</v>
      </c>
      <c r="C8" s="824" t="s">
        <v>691</v>
      </c>
      <c r="D8" s="824"/>
      <c r="E8" s="824"/>
      <c r="F8" s="824"/>
      <c r="G8" s="824"/>
      <c r="H8" s="824"/>
      <c r="I8" s="824"/>
      <c r="N8" s="12" t="s">
        <v>691</v>
      </c>
    </row>
    <row r="9" spans="1:14" s="4" customFormat="1" ht="18" x14ac:dyDescent="0.25">
      <c r="A9" s="17"/>
      <c r="B9" s="822" t="s">
        <v>18</v>
      </c>
      <c r="C9" s="822"/>
      <c r="D9" s="822"/>
      <c r="E9" s="822"/>
      <c r="F9" s="822"/>
      <c r="G9" s="822"/>
      <c r="H9" s="822"/>
      <c r="I9" s="822"/>
    </row>
    <row r="10" spans="1:14" s="4" customFormat="1" ht="15" x14ac:dyDescent="0.25">
      <c r="A10" s="261"/>
      <c r="B10" s="16"/>
      <c r="C10" s="262"/>
      <c r="D10" s="262"/>
      <c r="E10" s="262"/>
      <c r="F10" s="262"/>
      <c r="G10" s="262"/>
      <c r="H10" s="263"/>
    </row>
    <row r="11" spans="1:14" s="4" customFormat="1" ht="15" x14ac:dyDescent="0.25">
      <c r="A11" s="261"/>
      <c r="B11" s="264" t="s">
        <v>1736</v>
      </c>
      <c r="C11" s="262"/>
      <c r="D11" s="262"/>
      <c r="E11" s="262"/>
      <c r="F11" s="265"/>
      <c r="G11" s="262"/>
      <c r="H11" s="263"/>
    </row>
    <row r="12" spans="1:14" s="4" customFormat="1" ht="15" x14ac:dyDescent="0.25">
      <c r="A12" s="261"/>
      <c r="B12" s="266" t="s">
        <v>1737</v>
      </c>
      <c r="C12" s="262"/>
      <c r="D12" s="262"/>
      <c r="E12" s="262"/>
      <c r="F12" s="5"/>
      <c r="G12" s="262"/>
      <c r="H12" s="263"/>
    </row>
    <row r="13" spans="1:14" s="4" customFormat="1" ht="15" x14ac:dyDescent="0.25">
      <c r="A13" s="261"/>
      <c r="B13" s="266" t="s">
        <v>1705</v>
      </c>
      <c r="G13" s="262"/>
      <c r="H13" s="263"/>
    </row>
    <row r="14" spans="1:14" s="4" customFormat="1" ht="15" x14ac:dyDescent="0.25">
      <c r="A14" s="22"/>
      <c r="B14" s="267" t="s">
        <v>1754</v>
      </c>
      <c r="C14" s="8"/>
      <c r="D14" s="8"/>
      <c r="E14" s="8"/>
      <c r="F14" s="8"/>
      <c r="G14" s="8"/>
      <c r="H14" s="24"/>
    </row>
    <row r="15" spans="1:14" s="4" customFormat="1" ht="14.25" customHeight="1" x14ac:dyDescent="0.25">
      <c r="A15" s="22"/>
      <c r="B15" s="15"/>
      <c r="C15" s="27"/>
      <c r="D15" s="27"/>
      <c r="E15" s="27"/>
      <c r="F15" s="27"/>
      <c r="G15" s="27"/>
      <c r="H15" s="24"/>
    </row>
    <row r="16" spans="1:14" s="4" customFormat="1" ht="15" customHeight="1" x14ac:dyDescent="0.25">
      <c r="A16" s="829" t="s">
        <v>47</v>
      </c>
      <c r="B16" s="829" t="s">
        <v>48</v>
      </c>
      <c r="C16" s="826" t="s">
        <v>1706</v>
      </c>
      <c r="D16" s="826" t="s">
        <v>1707</v>
      </c>
      <c r="E16" s="826"/>
      <c r="F16" s="826"/>
      <c r="G16" s="826"/>
      <c r="H16" s="826"/>
      <c r="I16" s="820" t="s">
        <v>1708</v>
      </c>
      <c r="J16" s="820" t="s">
        <v>1709</v>
      </c>
    </row>
    <row r="17" spans="1:17" s="4" customFormat="1" ht="15" x14ac:dyDescent="0.25">
      <c r="A17" s="829"/>
      <c r="B17" s="829"/>
      <c r="C17" s="826"/>
      <c r="D17" s="826" t="s">
        <v>1710</v>
      </c>
      <c r="E17" s="826" t="s">
        <v>38</v>
      </c>
      <c r="F17" s="826" t="s">
        <v>42</v>
      </c>
      <c r="G17" s="826" t="s">
        <v>45</v>
      </c>
      <c r="H17" s="826" t="s">
        <v>58</v>
      </c>
      <c r="I17" s="820"/>
      <c r="J17" s="820"/>
    </row>
    <row r="18" spans="1:17" s="4" customFormat="1" ht="54.75" customHeight="1" x14ac:dyDescent="0.25">
      <c r="A18" s="829"/>
      <c r="B18" s="829"/>
      <c r="C18" s="826"/>
      <c r="D18" s="826"/>
      <c r="E18" s="826"/>
      <c r="F18" s="826"/>
      <c r="G18" s="826"/>
      <c r="H18" s="826"/>
      <c r="I18" s="820"/>
      <c r="J18" s="820"/>
    </row>
    <row r="19" spans="1:17" s="4" customFormat="1" ht="15" x14ac:dyDescent="0.25">
      <c r="A19" s="268">
        <v>1</v>
      </c>
      <c r="B19" s="268">
        <v>2</v>
      </c>
      <c r="C19" s="269">
        <v>3</v>
      </c>
      <c r="D19" s="269">
        <v>4</v>
      </c>
      <c r="E19" s="269">
        <v>5</v>
      </c>
      <c r="F19" s="269">
        <v>6</v>
      </c>
      <c r="G19" s="269">
        <v>7</v>
      </c>
      <c r="H19" s="269">
        <v>8</v>
      </c>
      <c r="I19" s="269">
        <v>9</v>
      </c>
      <c r="J19" s="269">
        <v>10</v>
      </c>
    </row>
    <row r="20" spans="1:17" s="2" customFormat="1" ht="15" x14ac:dyDescent="0.25">
      <c r="A20" s="827" t="s">
        <v>1711</v>
      </c>
      <c r="B20" s="827"/>
      <c r="C20" s="827"/>
      <c r="D20" s="827"/>
      <c r="E20" s="827"/>
      <c r="F20" s="827"/>
      <c r="G20" s="827"/>
      <c r="H20" s="827"/>
      <c r="I20" s="827"/>
      <c r="J20" s="827"/>
      <c r="K20" s="4"/>
      <c r="L20" s="4"/>
      <c r="M20" s="3"/>
      <c r="N20" s="3"/>
      <c r="O20" s="39" t="s">
        <v>1711</v>
      </c>
      <c r="P20" s="3"/>
      <c r="Q20" s="3"/>
    </row>
    <row r="21" spans="1:17" s="2" customFormat="1" ht="15" x14ac:dyDescent="0.25">
      <c r="A21" s="268" t="s">
        <v>60</v>
      </c>
      <c r="B21" s="270" t="s">
        <v>1732</v>
      </c>
      <c r="C21" s="271" t="s">
        <v>780</v>
      </c>
      <c r="D21" s="293">
        <v>1751.4</v>
      </c>
      <c r="E21" s="291">
        <v>1580.98</v>
      </c>
      <c r="F21" s="291">
        <v>148776.04</v>
      </c>
      <c r="G21" s="273"/>
      <c r="H21" s="291">
        <v>152108.42000000001</v>
      </c>
      <c r="I21" s="272">
        <v>838.38</v>
      </c>
      <c r="J21" s="273"/>
      <c r="K21" s="4"/>
      <c r="L21" s="4"/>
      <c r="M21" s="3"/>
      <c r="N21" s="3"/>
      <c r="O21" s="39"/>
      <c r="P21" s="3"/>
      <c r="Q21" s="3"/>
    </row>
    <row r="22" spans="1:17" s="2" customFormat="1" ht="15" x14ac:dyDescent="0.25">
      <c r="A22" s="268" t="s">
        <v>67</v>
      </c>
      <c r="B22" s="270" t="s">
        <v>1733</v>
      </c>
      <c r="C22" s="271" t="s">
        <v>772</v>
      </c>
      <c r="D22" s="291">
        <v>1743.16</v>
      </c>
      <c r="E22" s="291">
        <v>1580.98</v>
      </c>
      <c r="F22" s="291">
        <v>148776.04</v>
      </c>
      <c r="G22" s="273"/>
      <c r="H22" s="291">
        <v>152100.18</v>
      </c>
      <c r="I22" s="272">
        <v>834.78</v>
      </c>
      <c r="J22" s="273"/>
      <c r="K22" s="4"/>
      <c r="L22" s="4"/>
      <c r="M22" s="3"/>
      <c r="N22" s="3"/>
      <c r="O22" s="39"/>
      <c r="P22" s="3"/>
      <c r="Q22" s="3"/>
    </row>
    <row r="23" spans="1:17" s="2" customFormat="1" ht="15" x14ac:dyDescent="0.25">
      <c r="A23" s="268" t="s">
        <v>69</v>
      </c>
      <c r="B23" s="270" t="s">
        <v>1734</v>
      </c>
      <c r="C23" s="271" t="s">
        <v>763</v>
      </c>
      <c r="D23" s="291">
        <v>1753.56</v>
      </c>
      <c r="E23" s="291">
        <v>1580.98</v>
      </c>
      <c r="F23" s="291">
        <v>166632.71</v>
      </c>
      <c r="G23" s="273"/>
      <c r="H23" s="291">
        <v>169967.25</v>
      </c>
      <c r="I23" s="272">
        <v>838.77</v>
      </c>
      <c r="J23" s="273"/>
      <c r="K23" s="4"/>
      <c r="L23" s="4"/>
      <c r="M23" s="3"/>
      <c r="N23" s="3"/>
      <c r="O23" s="39"/>
      <c r="P23" s="3"/>
      <c r="Q23" s="3"/>
    </row>
    <row r="24" spans="1:17" s="2" customFormat="1" ht="15" x14ac:dyDescent="0.25">
      <c r="A24" s="268" t="s">
        <v>86</v>
      </c>
      <c r="B24" s="270" t="s">
        <v>1735</v>
      </c>
      <c r="C24" s="271" t="s">
        <v>734</v>
      </c>
      <c r="D24" s="291">
        <v>2384.35</v>
      </c>
      <c r="E24" s="291">
        <v>1580.98</v>
      </c>
      <c r="F24" s="291">
        <v>152585.21</v>
      </c>
      <c r="G24" s="273"/>
      <c r="H24" s="291">
        <v>156550.54</v>
      </c>
      <c r="I24" s="272">
        <v>864.78</v>
      </c>
      <c r="J24" s="273"/>
      <c r="K24" s="4"/>
      <c r="L24" s="4"/>
      <c r="M24" s="3"/>
      <c r="N24" s="3"/>
      <c r="O24" s="39"/>
      <c r="P24" s="3"/>
      <c r="Q24" s="3"/>
    </row>
    <row r="25" spans="1:17" s="2" customFormat="1" ht="15" x14ac:dyDescent="0.25">
      <c r="A25" s="274"/>
      <c r="B25" s="828" t="s">
        <v>1714</v>
      </c>
      <c r="C25" s="828"/>
      <c r="D25" s="289">
        <v>7632.47</v>
      </c>
      <c r="E25" s="289">
        <v>6323.92</v>
      </c>
      <c r="F25" s="294">
        <v>616770</v>
      </c>
      <c r="G25" s="277"/>
      <c r="H25" s="290">
        <v>630726.39</v>
      </c>
      <c r="I25" s="290">
        <v>3376.71</v>
      </c>
      <c r="J25" s="277"/>
      <c r="K25" s="4"/>
      <c r="L25" s="4"/>
      <c r="M25" s="3"/>
      <c r="N25" s="3"/>
      <c r="O25" s="39"/>
      <c r="P25" s="48" t="s">
        <v>1714</v>
      </c>
      <c r="Q25" s="3"/>
    </row>
    <row r="26" spans="1:17" s="2" customFormat="1" ht="15" x14ac:dyDescent="0.25">
      <c r="A26" s="827" t="s">
        <v>1715</v>
      </c>
      <c r="B26" s="827"/>
      <c r="C26" s="827"/>
      <c r="D26" s="827"/>
      <c r="E26" s="827"/>
      <c r="F26" s="827"/>
      <c r="G26" s="827"/>
      <c r="H26" s="827"/>
      <c r="I26" s="827"/>
      <c r="J26" s="827"/>
      <c r="K26" s="4"/>
      <c r="L26" s="4"/>
      <c r="M26" s="3"/>
      <c r="N26" s="3"/>
      <c r="O26" s="39" t="s">
        <v>1715</v>
      </c>
      <c r="P26" s="48"/>
      <c r="Q26" s="3"/>
    </row>
    <row r="27" spans="1:17" s="2" customFormat="1" ht="15" x14ac:dyDescent="0.25">
      <c r="A27" s="274"/>
      <c r="B27" s="825" t="s">
        <v>1716</v>
      </c>
      <c r="C27" s="825"/>
      <c r="D27" s="289">
        <v>7632.47</v>
      </c>
      <c r="E27" s="289">
        <v>6323.92</v>
      </c>
      <c r="F27" s="294">
        <v>616770</v>
      </c>
      <c r="G27" s="277"/>
      <c r="H27" s="290">
        <v>630726.39</v>
      </c>
      <c r="I27" s="290">
        <v>3376.71</v>
      </c>
      <c r="J27" s="277"/>
      <c r="K27" s="4"/>
      <c r="L27" s="4"/>
      <c r="M27" s="3"/>
      <c r="N27" s="3"/>
      <c r="O27" s="39"/>
      <c r="P27" s="48"/>
      <c r="Q27" s="280" t="s">
        <v>1716</v>
      </c>
    </row>
    <row r="28" spans="1:17" s="2" customFormat="1" ht="15" x14ac:dyDescent="0.25">
      <c r="A28" s="827" t="s">
        <v>1717</v>
      </c>
      <c r="B28" s="827"/>
      <c r="C28" s="827"/>
      <c r="D28" s="827"/>
      <c r="E28" s="827"/>
      <c r="F28" s="827"/>
      <c r="G28" s="827"/>
      <c r="H28" s="827"/>
      <c r="I28" s="827"/>
      <c r="J28" s="827"/>
      <c r="K28" s="4"/>
      <c r="L28" s="4"/>
      <c r="M28" s="3"/>
      <c r="N28" s="3"/>
      <c r="O28" s="39" t="s">
        <v>1717</v>
      </c>
      <c r="P28" s="48"/>
      <c r="Q28" s="280"/>
    </row>
    <row r="29" spans="1:17" s="2" customFormat="1" ht="15" x14ac:dyDescent="0.25">
      <c r="A29" s="274"/>
      <c r="B29" s="825" t="s">
        <v>1718</v>
      </c>
      <c r="C29" s="825"/>
      <c r="D29" s="289">
        <v>7632.47</v>
      </c>
      <c r="E29" s="289">
        <v>6323.92</v>
      </c>
      <c r="F29" s="294">
        <v>616770</v>
      </c>
      <c r="G29" s="277"/>
      <c r="H29" s="290">
        <v>630726.39</v>
      </c>
      <c r="I29" s="290">
        <v>3376.71</v>
      </c>
      <c r="J29" s="277"/>
      <c r="K29" s="4"/>
      <c r="L29" s="4"/>
      <c r="M29" s="3"/>
      <c r="N29" s="3"/>
      <c r="O29" s="39"/>
      <c r="P29" s="48"/>
      <c r="Q29" s="280" t="s">
        <v>1718</v>
      </c>
    </row>
    <row r="30" spans="1:17" s="2" customFormat="1" ht="36.75" x14ac:dyDescent="0.25">
      <c r="A30" s="827" t="s">
        <v>1719</v>
      </c>
      <c r="B30" s="827"/>
      <c r="C30" s="827"/>
      <c r="D30" s="827"/>
      <c r="E30" s="827"/>
      <c r="F30" s="827"/>
      <c r="G30" s="827"/>
      <c r="H30" s="827"/>
      <c r="I30" s="827"/>
      <c r="J30" s="827"/>
      <c r="K30" s="4"/>
      <c r="L30" s="4"/>
      <c r="M30" s="3"/>
      <c r="N30" s="3"/>
      <c r="O30" s="39" t="s">
        <v>1719</v>
      </c>
      <c r="P30" s="48"/>
      <c r="Q30" s="280"/>
    </row>
    <row r="31" spans="1:17" s="2" customFormat="1" ht="90.75" x14ac:dyDescent="0.25">
      <c r="A31" s="274"/>
      <c r="B31" s="825" t="s">
        <v>1720</v>
      </c>
      <c r="C31" s="825"/>
      <c r="D31" s="289">
        <v>7632.47</v>
      </c>
      <c r="E31" s="289">
        <v>6323.92</v>
      </c>
      <c r="F31" s="294">
        <v>616770</v>
      </c>
      <c r="G31" s="277"/>
      <c r="H31" s="290">
        <v>630726.39</v>
      </c>
      <c r="I31" s="290">
        <v>3376.71</v>
      </c>
      <c r="J31" s="277"/>
      <c r="K31" s="4"/>
      <c r="L31" s="4"/>
      <c r="M31" s="3"/>
      <c r="N31" s="3"/>
      <c r="O31" s="39"/>
      <c r="P31" s="48"/>
      <c r="Q31" s="280" t="s">
        <v>1720</v>
      </c>
    </row>
    <row r="32" spans="1:17" s="2" customFormat="1" ht="15" x14ac:dyDescent="0.25">
      <c r="A32" s="827" t="s">
        <v>1721</v>
      </c>
      <c r="B32" s="827"/>
      <c r="C32" s="827"/>
      <c r="D32" s="827"/>
      <c r="E32" s="827"/>
      <c r="F32" s="827"/>
      <c r="G32" s="827"/>
      <c r="H32" s="827"/>
      <c r="I32" s="827"/>
      <c r="J32" s="827"/>
      <c r="K32" s="4"/>
      <c r="L32" s="4"/>
      <c r="M32" s="3"/>
      <c r="N32" s="3"/>
      <c r="O32" s="39" t="s">
        <v>1721</v>
      </c>
      <c r="P32" s="48"/>
      <c r="Q32" s="280"/>
    </row>
    <row r="33" spans="1:17" s="2" customFormat="1" ht="15" x14ac:dyDescent="0.25">
      <c r="A33" s="274"/>
      <c r="B33" s="825" t="s">
        <v>1722</v>
      </c>
      <c r="C33" s="825"/>
      <c r="D33" s="289">
        <v>7632.47</v>
      </c>
      <c r="E33" s="289">
        <v>6323.92</v>
      </c>
      <c r="F33" s="294">
        <v>616770</v>
      </c>
      <c r="G33" s="277"/>
      <c r="H33" s="290">
        <v>630726.39</v>
      </c>
      <c r="I33" s="290">
        <v>3376.71</v>
      </c>
      <c r="J33" s="277"/>
      <c r="K33" s="4"/>
      <c r="L33" s="4"/>
      <c r="M33" s="3"/>
      <c r="N33" s="3"/>
      <c r="O33" s="39"/>
      <c r="P33" s="48"/>
      <c r="Q33" s="280" t="s">
        <v>1722</v>
      </c>
    </row>
    <row r="34" spans="1:17" s="4" customFormat="1" ht="15" x14ac:dyDescent="0.25">
      <c r="A34" s="1"/>
      <c r="B34" s="1"/>
      <c r="C34" s="2"/>
      <c r="D34" s="2"/>
      <c r="E34" s="2"/>
      <c r="F34" s="2"/>
      <c r="G34" s="2"/>
      <c r="H34" s="2"/>
    </row>
    <row r="35" spans="1:17" s="4" customFormat="1" ht="15" x14ac:dyDescent="0.25">
      <c r="A35" s="1"/>
      <c r="B35" s="1"/>
      <c r="C35" s="2"/>
      <c r="D35" s="2"/>
      <c r="E35" s="2"/>
      <c r="F35" s="2"/>
      <c r="G35" s="2"/>
      <c r="H35" s="2"/>
    </row>
    <row r="36" spans="1:17" s="4" customFormat="1" ht="15" x14ac:dyDescent="0.25">
      <c r="A36" s="9" t="s">
        <v>1723</v>
      </c>
      <c r="B36" s="6"/>
      <c r="C36" s="281"/>
      <c r="D36" s="281"/>
      <c r="E36" s="282"/>
      <c r="G36" s="282"/>
      <c r="H36" s="283" t="s">
        <v>1724</v>
      </c>
      <c r="I36" s="281"/>
      <c r="J36" s="281"/>
      <c r="K36" s="281"/>
      <c r="L36" s="281"/>
    </row>
    <row r="37" spans="1:17" s="4" customFormat="1" ht="15" x14ac:dyDescent="0.25">
      <c r="A37" s="6"/>
      <c r="B37" s="6"/>
      <c r="C37" s="830" t="s">
        <v>1725</v>
      </c>
      <c r="D37" s="830" t="s">
        <v>1725</v>
      </c>
      <c r="E37" s="830"/>
      <c r="F37" s="830"/>
      <c r="G37" s="830"/>
      <c r="H37" s="830"/>
      <c r="I37" s="281"/>
      <c r="J37" s="281"/>
      <c r="K37" s="281"/>
      <c r="L37" s="281"/>
    </row>
    <row r="38" spans="1:17" s="4" customFormat="1" ht="15" x14ac:dyDescent="0.25">
      <c r="A38" s="9" t="s">
        <v>1726</v>
      </c>
      <c r="B38" s="6"/>
      <c r="C38" s="9"/>
      <c r="D38" s="9"/>
      <c r="E38" s="9"/>
      <c r="G38" s="9"/>
      <c r="H38" s="284" t="s">
        <v>1724</v>
      </c>
      <c r="I38" s="281"/>
      <c r="J38" s="281"/>
      <c r="K38" s="281"/>
      <c r="L38" s="281"/>
    </row>
    <row r="39" spans="1:17" s="4" customFormat="1" ht="15" x14ac:dyDescent="0.25">
      <c r="A39" s="6"/>
      <c r="B39" s="6"/>
      <c r="C39" s="830" t="s">
        <v>1725</v>
      </c>
      <c r="D39" s="830" t="s">
        <v>1725</v>
      </c>
      <c r="E39" s="830"/>
      <c r="F39" s="830"/>
      <c r="G39" s="830"/>
      <c r="H39" s="830"/>
      <c r="I39" s="281"/>
      <c r="J39" s="281"/>
      <c r="K39" s="281"/>
      <c r="L39" s="281"/>
    </row>
    <row r="40" spans="1:17" s="4" customFormat="1" ht="15" x14ac:dyDescent="0.25">
      <c r="A40" s="9" t="s">
        <v>365</v>
      </c>
      <c r="C40" s="285"/>
      <c r="D40" s="285"/>
      <c r="E40" s="285"/>
      <c r="G40" s="285"/>
      <c r="H40" s="283" t="s">
        <v>689</v>
      </c>
      <c r="I40" s="10"/>
      <c r="J40" s="10"/>
      <c r="K40" s="281"/>
      <c r="L40" s="281"/>
    </row>
    <row r="41" spans="1:17" s="4" customFormat="1" ht="15" x14ac:dyDescent="0.25">
      <c r="A41" s="7"/>
      <c r="C41" s="830" t="s">
        <v>367</v>
      </c>
      <c r="D41" s="830"/>
      <c r="E41" s="830"/>
      <c r="F41" s="830"/>
      <c r="G41" s="830"/>
      <c r="H41" s="830"/>
      <c r="I41" s="286"/>
      <c r="J41" s="286"/>
      <c r="K41" s="281"/>
      <c r="L41" s="281"/>
    </row>
    <row r="42" spans="1:17" s="4" customFormat="1" ht="15" x14ac:dyDescent="0.25">
      <c r="A42" s="9" t="s">
        <v>368</v>
      </c>
      <c r="C42" s="285"/>
      <c r="D42" s="285"/>
      <c r="E42" s="285"/>
      <c r="G42" s="285"/>
      <c r="H42" s="283" t="s">
        <v>725</v>
      </c>
      <c r="I42" s="10"/>
      <c r="J42" s="10"/>
      <c r="K42" s="281"/>
      <c r="L42" s="281"/>
    </row>
    <row r="43" spans="1:17" s="4" customFormat="1" ht="15" x14ac:dyDescent="0.25">
      <c r="A43" s="6"/>
      <c r="C43" s="830" t="s">
        <v>367</v>
      </c>
      <c r="D43" s="830"/>
      <c r="E43" s="830"/>
      <c r="F43" s="830"/>
      <c r="G43" s="830"/>
      <c r="H43" s="830"/>
      <c r="I43" s="286"/>
      <c r="J43" s="286"/>
      <c r="K43" s="281"/>
      <c r="L43" s="281"/>
    </row>
  </sheetData>
  <mergeCells count="30">
    <mergeCell ref="C41:H41"/>
    <mergeCell ref="C43:H43"/>
    <mergeCell ref="A30:J30"/>
    <mergeCell ref="B31:C31"/>
    <mergeCell ref="A32:J32"/>
    <mergeCell ref="B33:C33"/>
    <mergeCell ref="C37:H37"/>
    <mergeCell ref="C39:H39"/>
    <mergeCell ref="B29:C29"/>
    <mergeCell ref="J16:J18"/>
    <mergeCell ref="D17:D18"/>
    <mergeCell ref="E17:E18"/>
    <mergeCell ref="F17:F18"/>
    <mergeCell ref="G17:G18"/>
    <mergeCell ref="H17:H18"/>
    <mergeCell ref="A20:J20"/>
    <mergeCell ref="B25:C25"/>
    <mergeCell ref="A26:J26"/>
    <mergeCell ref="B27:C27"/>
    <mergeCell ref="A28:J28"/>
    <mergeCell ref="A16:A18"/>
    <mergeCell ref="B16:B18"/>
    <mergeCell ref="C16:C18"/>
    <mergeCell ref="D16:H16"/>
    <mergeCell ref="I16:I18"/>
    <mergeCell ref="B3:I3"/>
    <mergeCell ref="B4:I4"/>
    <mergeCell ref="B5:I5"/>
    <mergeCell ref="C8:I8"/>
    <mergeCell ref="B9:I9"/>
  </mergeCells>
  <pageMargins left="0.69999998807907104" right="0.69999998807907104" top="0.75" bottom="0.75" header="0.30000001192092901" footer="0.30000001192092901"/>
  <pageSetup paperSize="9" scale="76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1FC0C-0D1A-4461-BC40-6170F7285918}">
  <sheetPr>
    <pageSetUpPr fitToPage="1"/>
  </sheetPr>
  <dimension ref="A1:AY575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64.140625" style="3" hidden="1" customWidth="1"/>
    <col min="41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62" t="s">
        <v>5</v>
      </c>
      <c r="H6" s="862"/>
      <c r="I6" s="862"/>
      <c r="J6" s="862"/>
      <c r="K6" s="862"/>
      <c r="L6" s="862"/>
      <c r="M6" s="862"/>
      <c r="N6" s="86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62" t="s">
        <v>7</v>
      </c>
      <c r="H7" s="862"/>
      <c r="I7" s="862"/>
      <c r="J7" s="862"/>
      <c r="K7" s="862"/>
      <c r="L7" s="862"/>
      <c r="M7" s="862"/>
      <c r="N7" s="86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62"/>
      <c r="H8" s="862"/>
      <c r="I8" s="862"/>
      <c r="J8" s="862"/>
      <c r="K8" s="862"/>
      <c r="L8" s="862"/>
      <c r="M8" s="862"/>
      <c r="N8" s="86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62"/>
      <c r="H9" s="862"/>
      <c r="I9" s="862"/>
      <c r="J9" s="862"/>
      <c r="K9" s="862"/>
      <c r="L9" s="862"/>
      <c r="M9" s="862"/>
      <c r="N9" s="86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62" t="s">
        <v>13</v>
      </c>
      <c r="H10" s="862"/>
      <c r="I10" s="862"/>
      <c r="J10" s="862"/>
      <c r="K10" s="862"/>
      <c r="L10" s="862"/>
      <c r="M10" s="862"/>
      <c r="N10" s="86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62"/>
      <c r="H11" s="862"/>
      <c r="I11" s="862"/>
      <c r="J11" s="862"/>
      <c r="K11" s="862"/>
      <c r="L11" s="862"/>
      <c r="M11" s="862"/>
      <c r="N11" s="86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840" t="s">
        <v>691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691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628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628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1600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780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780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786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152108.43</v>
      </c>
      <c r="D28" s="26" t="s">
        <v>1601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1751.4</v>
      </c>
      <c r="D30" s="26" t="s">
        <v>1602</v>
      </c>
      <c r="E30" s="27" t="s">
        <v>32</v>
      </c>
      <c r="G30" s="8" t="s">
        <v>36</v>
      </c>
      <c r="I30" s="8"/>
      <c r="J30" s="8"/>
      <c r="K30" s="8"/>
      <c r="L30" s="25">
        <v>750.4</v>
      </c>
      <c r="M30" s="33" t="s">
        <v>1575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1580.98</v>
      </c>
      <c r="D31" s="226" t="s">
        <v>1425</v>
      </c>
      <c r="E31" s="27" t="s">
        <v>32</v>
      </c>
      <c r="G31" s="8" t="s">
        <v>40</v>
      </c>
      <c r="I31" s="8"/>
      <c r="J31" s="8"/>
      <c r="K31" s="8"/>
      <c r="L31" s="863">
        <v>2311.3000000000002</v>
      </c>
      <c r="M31" s="863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148776.04</v>
      </c>
      <c r="D32" s="226" t="s">
        <v>1590</v>
      </c>
      <c r="E32" s="27" t="s">
        <v>32</v>
      </c>
      <c r="G32" s="8" t="s">
        <v>44</v>
      </c>
      <c r="I32" s="8"/>
      <c r="J32" s="8"/>
      <c r="K32" s="8"/>
      <c r="L32" s="863">
        <v>179.9</v>
      </c>
      <c r="M32" s="863"/>
      <c r="N32" s="27" t="s">
        <v>41</v>
      </c>
    </row>
    <row r="33" spans="1:38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71" t="s">
        <v>46</v>
      </c>
      <c r="M33" s="871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829" t="s">
        <v>47</v>
      </c>
      <c r="B35" s="826" t="s">
        <v>48</v>
      </c>
      <c r="C35" s="826" t="s">
        <v>49</v>
      </c>
      <c r="D35" s="826"/>
      <c r="E35" s="826"/>
      <c r="F35" s="826" t="s">
        <v>50</v>
      </c>
      <c r="G35" s="826" t="s">
        <v>51</v>
      </c>
      <c r="H35" s="826"/>
      <c r="I35" s="826"/>
      <c r="J35" s="826" t="s">
        <v>52</v>
      </c>
      <c r="K35" s="826"/>
      <c r="L35" s="826"/>
      <c r="M35" s="826" t="s">
        <v>53</v>
      </c>
      <c r="N35" s="826" t="s">
        <v>54</v>
      </c>
    </row>
    <row r="36" spans="1:38" s="4" customFormat="1" ht="28.5" customHeight="1" x14ac:dyDescent="0.25">
      <c r="A36" s="829"/>
      <c r="B36" s="826"/>
      <c r="C36" s="826"/>
      <c r="D36" s="826"/>
      <c r="E36" s="826"/>
      <c r="F36" s="826"/>
      <c r="G36" s="826"/>
      <c r="H36" s="826"/>
      <c r="I36" s="826"/>
      <c r="J36" s="826"/>
      <c r="K36" s="826"/>
      <c r="L36" s="826"/>
      <c r="M36" s="826"/>
      <c r="N36" s="826"/>
    </row>
    <row r="37" spans="1:38" s="4" customFormat="1" ht="22.5" x14ac:dyDescent="0.25">
      <c r="A37" s="829"/>
      <c r="B37" s="826"/>
      <c r="C37" s="826"/>
      <c r="D37" s="826"/>
      <c r="E37" s="826"/>
      <c r="F37" s="826"/>
      <c r="G37" s="227" t="s">
        <v>55</v>
      </c>
      <c r="H37" s="227" t="s">
        <v>56</v>
      </c>
      <c r="I37" s="227" t="s">
        <v>57</v>
      </c>
      <c r="J37" s="227" t="s">
        <v>55</v>
      </c>
      <c r="K37" s="227" t="s">
        <v>56</v>
      </c>
      <c r="L37" s="227" t="s">
        <v>58</v>
      </c>
      <c r="M37" s="826"/>
      <c r="N37" s="826"/>
    </row>
    <row r="38" spans="1:38" s="4" customFormat="1" ht="15" x14ac:dyDescent="0.25">
      <c r="A38" s="228">
        <v>1</v>
      </c>
      <c r="B38" s="229">
        <v>2</v>
      </c>
      <c r="C38" s="864">
        <v>3</v>
      </c>
      <c r="D38" s="864"/>
      <c r="E38" s="864"/>
      <c r="F38" s="229">
        <v>4</v>
      </c>
      <c r="G38" s="229">
        <v>5</v>
      </c>
      <c r="H38" s="229">
        <v>6</v>
      </c>
      <c r="I38" s="229">
        <v>7</v>
      </c>
      <c r="J38" s="229">
        <v>8</v>
      </c>
      <c r="K38" s="229">
        <v>9</v>
      </c>
      <c r="L38" s="229">
        <v>10</v>
      </c>
      <c r="M38" s="229">
        <v>11</v>
      </c>
      <c r="N38" s="229">
        <v>12</v>
      </c>
    </row>
    <row r="39" spans="1:38" s="4" customFormat="1" ht="15" x14ac:dyDescent="0.25">
      <c r="A39" s="865" t="s">
        <v>1603</v>
      </c>
      <c r="B39" s="866"/>
      <c r="C39" s="866"/>
      <c r="D39" s="866"/>
      <c r="E39" s="866"/>
      <c r="F39" s="866"/>
      <c r="G39" s="866"/>
      <c r="H39" s="866"/>
      <c r="I39" s="866"/>
      <c r="J39" s="866"/>
      <c r="K39" s="866"/>
      <c r="L39" s="866"/>
      <c r="M39" s="866"/>
      <c r="N39" s="867"/>
      <c r="AF39" s="39" t="s">
        <v>1603</v>
      </c>
    </row>
    <row r="40" spans="1:38" s="4" customFormat="1" ht="15" x14ac:dyDescent="0.25">
      <c r="A40" s="868" t="s">
        <v>1428</v>
      </c>
      <c r="B40" s="869"/>
      <c r="C40" s="869"/>
      <c r="D40" s="869"/>
      <c r="E40" s="869"/>
      <c r="F40" s="869"/>
      <c r="G40" s="869"/>
      <c r="H40" s="869"/>
      <c r="I40" s="869"/>
      <c r="J40" s="869"/>
      <c r="K40" s="869"/>
      <c r="L40" s="869"/>
      <c r="M40" s="869"/>
      <c r="N40" s="870"/>
      <c r="AF40" s="39"/>
      <c r="AG40" s="48" t="s">
        <v>1428</v>
      </c>
    </row>
    <row r="41" spans="1:38" s="4" customFormat="1" ht="45.75" x14ac:dyDescent="0.25">
      <c r="A41" s="230" t="s">
        <v>60</v>
      </c>
      <c r="B41" s="41" t="s">
        <v>1429</v>
      </c>
      <c r="C41" s="847" t="s">
        <v>1430</v>
      </c>
      <c r="D41" s="847"/>
      <c r="E41" s="847"/>
      <c r="F41" s="42" t="s">
        <v>84</v>
      </c>
      <c r="G41" s="43">
        <v>0.45600000000000002</v>
      </c>
      <c r="H41" s="44">
        <v>1</v>
      </c>
      <c r="I41" s="129">
        <v>0.45600000000000002</v>
      </c>
      <c r="J41" s="46"/>
      <c r="K41" s="43"/>
      <c r="L41" s="46"/>
      <c r="M41" s="43"/>
      <c r="N41" s="231"/>
      <c r="AF41" s="39"/>
      <c r="AG41" s="48"/>
      <c r="AH41" s="48" t="s">
        <v>1430</v>
      </c>
    </row>
    <row r="42" spans="1:38" s="4" customFormat="1" ht="22.5" x14ac:dyDescent="0.25">
      <c r="A42" s="49"/>
      <c r="B42" s="50" t="s">
        <v>699</v>
      </c>
      <c r="C42" s="848" t="s">
        <v>65</v>
      </c>
      <c r="D42" s="848"/>
      <c r="E42" s="848"/>
      <c r="F42" s="848"/>
      <c r="G42" s="848"/>
      <c r="H42" s="848"/>
      <c r="I42" s="848"/>
      <c r="J42" s="848"/>
      <c r="K42" s="848"/>
      <c r="L42" s="848"/>
      <c r="M42" s="848"/>
      <c r="N42" s="849"/>
      <c r="AF42" s="39"/>
      <c r="AG42" s="48"/>
      <c r="AH42" s="48"/>
      <c r="AI42" s="3" t="s">
        <v>65</v>
      </c>
    </row>
    <row r="43" spans="1:38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5">
        <v>2766.48</v>
      </c>
      <c r="K43" s="56">
        <v>1.1499999999999999</v>
      </c>
      <c r="L43" s="55">
        <v>1450.74</v>
      </c>
      <c r="M43" s="54"/>
      <c r="N43" s="59"/>
      <c r="AF43" s="39"/>
      <c r="AG43" s="48"/>
      <c r="AH43" s="48"/>
      <c r="AJ43" s="3" t="s">
        <v>68</v>
      </c>
    </row>
    <row r="44" spans="1:38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324</v>
      </c>
      <c r="K44" s="56">
        <v>1.1499999999999999</v>
      </c>
      <c r="L44" s="57">
        <v>169.91</v>
      </c>
      <c r="M44" s="56">
        <v>35.42</v>
      </c>
      <c r="N44" s="58">
        <v>6018.21</v>
      </c>
      <c r="AF44" s="39"/>
      <c r="AG44" s="48"/>
      <c r="AH44" s="48"/>
      <c r="AJ44" s="3" t="s">
        <v>70</v>
      </c>
    </row>
    <row r="45" spans="1:38" s="4" customFormat="1" ht="15" x14ac:dyDescent="0.25">
      <c r="A45" s="60"/>
      <c r="B45" s="50"/>
      <c r="C45" s="853" t="s">
        <v>73</v>
      </c>
      <c r="D45" s="853"/>
      <c r="E45" s="853"/>
      <c r="F45" s="53" t="s">
        <v>72</v>
      </c>
      <c r="G45" s="70">
        <v>24</v>
      </c>
      <c r="H45" s="56">
        <v>1.1499999999999999</v>
      </c>
      <c r="I45" s="130">
        <v>12.585599999999999</v>
      </c>
      <c r="J45" s="63"/>
      <c r="K45" s="54"/>
      <c r="L45" s="63"/>
      <c r="M45" s="54"/>
      <c r="N45" s="59"/>
      <c r="AF45" s="39"/>
      <c r="AG45" s="48"/>
      <c r="AH45" s="48"/>
      <c r="AK45" s="3" t="s">
        <v>73</v>
      </c>
    </row>
    <row r="46" spans="1:38" s="4" customFormat="1" ht="15" x14ac:dyDescent="0.25">
      <c r="A46" s="51"/>
      <c r="B46" s="50"/>
      <c r="C46" s="854" t="s">
        <v>74</v>
      </c>
      <c r="D46" s="854"/>
      <c r="E46" s="854"/>
      <c r="F46" s="65"/>
      <c r="G46" s="66"/>
      <c r="H46" s="66"/>
      <c r="I46" s="66"/>
      <c r="J46" s="67">
        <v>2766.48</v>
      </c>
      <c r="K46" s="66"/>
      <c r="L46" s="67">
        <v>1450.74</v>
      </c>
      <c r="M46" s="66"/>
      <c r="N46" s="232"/>
      <c r="AF46" s="39"/>
      <c r="AG46" s="48"/>
      <c r="AH46" s="48"/>
      <c r="AL46" s="3" t="s">
        <v>74</v>
      </c>
    </row>
    <row r="47" spans="1:38" s="4" customFormat="1" ht="15" x14ac:dyDescent="0.25">
      <c r="A47" s="60"/>
      <c r="B47" s="50"/>
      <c r="C47" s="853" t="s">
        <v>75</v>
      </c>
      <c r="D47" s="853"/>
      <c r="E47" s="853"/>
      <c r="F47" s="53"/>
      <c r="G47" s="54"/>
      <c r="H47" s="54"/>
      <c r="I47" s="54"/>
      <c r="J47" s="63"/>
      <c r="K47" s="54"/>
      <c r="L47" s="57">
        <v>169.91</v>
      </c>
      <c r="M47" s="54"/>
      <c r="N47" s="58">
        <v>6018.21</v>
      </c>
      <c r="AF47" s="39"/>
      <c r="AG47" s="48"/>
      <c r="AH47" s="48"/>
      <c r="AK47" s="3" t="s">
        <v>75</v>
      </c>
    </row>
    <row r="48" spans="1:38" s="4" customFormat="1" ht="23.25" x14ac:dyDescent="0.25">
      <c r="A48" s="60"/>
      <c r="B48" s="50" t="s">
        <v>88</v>
      </c>
      <c r="C48" s="853" t="s">
        <v>89</v>
      </c>
      <c r="D48" s="853"/>
      <c r="E48" s="853"/>
      <c r="F48" s="53" t="s">
        <v>78</v>
      </c>
      <c r="G48" s="70">
        <v>92</v>
      </c>
      <c r="H48" s="54"/>
      <c r="I48" s="70">
        <v>92</v>
      </c>
      <c r="J48" s="63"/>
      <c r="K48" s="54"/>
      <c r="L48" s="57">
        <v>156.32</v>
      </c>
      <c r="M48" s="54"/>
      <c r="N48" s="58">
        <v>5536.75</v>
      </c>
      <c r="AF48" s="39"/>
      <c r="AG48" s="48"/>
      <c r="AH48" s="48"/>
      <c r="AK48" s="3" t="s">
        <v>89</v>
      </c>
    </row>
    <row r="49" spans="1:39" s="4" customFormat="1" ht="23.25" x14ac:dyDescent="0.25">
      <c r="A49" s="60"/>
      <c r="B49" s="50" t="s">
        <v>90</v>
      </c>
      <c r="C49" s="853" t="s">
        <v>91</v>
      </c>
      <c r="D49" s="853"/>
      <c r="E49" s="853"/>
      <c r="F49" s="53" t="s">
        <v>78</v>
      </c>
      <c r="G49" s="70">
        <v>46</v>
      </c>
      <c r="H49" s="54"/>
      <c r="I49" s="70">
        <v>46</v>
      </c>
      <c r="J49" s="63"/>
      <c r="K49" s="54"/>
      <c r="L49" s="57">
        <v>78.16</v>
      </c>
      <c r="M49" s="54"/>
      <c r="N49" s="58">
        <v>2768.38</v>
      </c>
      <c r="AF49" s="39"/>
      <c r="AG49" s="48"/>
      <c r="AH49" s="48"/>
      <c r="AK49" s="3" t="s">
        <v>91</v>
      </c>
    </row>
    <row r="50" spans="1:39" s="4" customFormat="1" ht="15" x14ac:dyDescent="0.25">
      <c r="A50" s="71"/>
      <c r="B50" s="72"/>
      <c r="C50" s="847" t="s">
        <v>81</v>
      </c>
      <c r="D50" s="847"/>
      <c r="E50" s="847"/>
      <c r="F50" s="42"/>
      <c r="G50" s="43"/>
      <c r="H50" s="43"/>
      <c r="I50" s="43"/>
      <c r="J50" s="46"/>
      <c r="K50" s="43"/>
      <c r="L50" s="73">
        <v>1685.22</v>
      </c>
      <c r="M50" s="66"/>
      <c r="N50" s="231"/>
      <c r="AF50" s="39"/>
      <c r="AG50" s="48"/>
      <c r="AH50" s="48"/>
      <c r="AM50" s="48" t="s">
        <v>81</v>
      </c>
    </row>
    <row r="51" spans="1:39" s="4" customFormat="1" ht="34.5" x14ac:dyDescent="0.25">
      <c r="A51" s="230" t="s">
        <v>67</v>
      </c>
      <c r="B51" s="41" t="s">
        <v>1433</v>
      </c>
      <c r="C51" s="847" t="s">
        <v>1434</v>
      </c>
      <c r="D51" s="847"/>
      <c r="E51" s="847"/>
      <c r="F51" s="42" t="s">
        <v>63</v>
      </c>
      <c r="G51" s="43">
        <v>0.8</v>
      </c>
      <c r="H51" s="44">
        <v>1</v>
      </c>
      <c r="I51" s="45">
        <v>0.8</v>
      </c>
      <c r="J51" s="46"/>
      <c r="K51" s="43"/>
      <c r="L51" s="46"/>
      <c r="M51" s="43"/>
      <c r="N51" s="231"/>
      <c r="AF51" s="39"/>
      <c r="AG51" s="48"/>
      <c r="AH51" s="48" t="s">
        <v>1434</v>
      </c>
      <c r="AM51" s="48"/>
    </row>
    <row r="52" spans="1:39" s="4" customFormat="1" ht="22.5" x14ac:dyDescent="0.25">
      <c r="A52" s="49"/>
      <c r="B52" s="50" t="s">
        <v>699</v>
      </c>
      <c r="C52" s="848" t="s">
        <v>65</v>
      </c>
      <c r="D52" s="848"/>
      <c r="E52" s="848"/>
      <c r="F52" s="848"/>
      <c r="G52" s="848"/>
      <c r="H52" s="848"/>
      <c r="I52" s="848"/>
      <c r="J52" s="848"/>
      <c r="K52" s="848"/>
      <c r="L52" s="848"/>
      <c r="M52" s="848"/>
      <c r="N52" s="849"/>
      <c r="AF52" s="39"/>
      <c r="AG52" s="48"/>
      <c r="AH52" s="48"/>
      <c r="AI52" s="3" t="s">
        <v>65</v>
      </c>
      <c r="AM52" s="48"/>
    </row>
    <row r="53" spans="1:39" s="4" customFormat="1" ht="15" x14ac:dyDescent="0.25">
      <c r="A53" s="49"/>
      <c r="B53" s="50" t="s">
        <v>639</v>
      </c>
      <c r="C53" s="848" t="s">
        <v>640</v>
      </c>
      <c r="D53" s="848"/>
      <c r="E53" s="848"/>
      <c r="F53" s="848"/>
      <c r="G53" s="848"/>
      <c r="H53" s="848"/>
      <c r="I53" s="848"/>
      <c r="J53" s="848"/>
      <c r="K53" s="848"/>
      <c r="L53" s="848"/>
      <c r="M53" s="848"/>
      <c r="N53" s="849"/>
      <c r="AF53" s="39"/>
      <c r="AG53" s="48"/>
      <c r="AH53" s="48"/>
      <c r="AI53" s="3" t="s">
        <v>640</v>
      </c>
      <c r="AM53" s="48"/>
    </row>
    <row r="54" spans="1:39" s="4" customFormat="1" ht="15" x14ac:dyDescent="0.25">
      <c r="A54" s="49"/>
      <c r="B54" s="50" t="s">
        <v>1435</v>
      </c>
      <c r="C54" s="848" t="s">
        <v>1436</v>
      </c>
      <c r="D54" s="848"/>
      <c r="E54" s="848"/>
      <c r="F54" s="848"/>
      <c r="G54" s="848"/>
      <c r="H54" s="848"/>
      <c r="I54" s="848"/>
      <c r="J54" s="848"/>
      <c r="K54" s="848"/>
      <c r="L54" s="848"/>
      <c r="M54" s="848"/>
      <c r="N54" s="849"/>
      <c r="AF54" s="39"/>
      <c r="AG54" s="48"/>
      <c r="AH54" s="48"/>
      <c r="AI54" s="3" t="s">
        <v>1436</v>
      </c>
      <c r="AM54" s="48"/>
    </row>
    <row r="55" spans="1:39" s="4" customFormat="1" ht="15" x14ac:dyDescent="0.25">
      <c r="A55" s="51"/>
      <c r="B55" s="50" t="s">
        <v>60</v>
      </c>
      <c r="C55" s="853" t="s">
        <v>66</v>
      </c>
      <c r="D55" s="853"/>
      <c r="E55" s="853"/>
      <c r="F55" s="53"/>
      <c r="G55" s="54"/>
      <c r="H55" s="54"/>
      <c r="I55" s="54"/>
      <c r="J55" s="57">
        <v>920.4</v>
      </c>
      <c r="K55" s="62">
        <v>1.518</v>
      </c>
      <c r="L55" s="55">
        <v>1117.73</v>
      </c>
      <c r="M55" s="56">
        <v>35.42</v>
      </c>
      <c r="N55" s="58">
        <v>39590</v>
      </c>
      <c r="AF55" s="39"/>
      <c r="AG55" s="48"/>
      <c r="AH55" s="48"/>
      <c r="AJ55" s="3" t="s">
        <v>66</v>
      </c>
      <c r="AM55" s="48"/>
    </row>
    <row r="56" spans="1:39" s="4" customFormat="1" ht="15" x14ac:dyDescent="0.25">
      <c r="A56" s="60"/>
      <c r="B56" s="50"/>
      <c r="C56" s="853" t="s">
        <v>71</v>
      </c>
      <c r="D56" s="853"/>
      <c r="E56" s="853"/>
      <c r="F56" s="53" t="s">
        <v>72</v>
      </c>
      <c r="G56" s="70">
        <v>118</v>
      </c>
      <c r="H56" s="62">
        <v>1.518</v>
      </c>
      <c r="I56" s="130">
        <v>143.29920000000001</v>
      </c>
      <c r="J56" s="63"/>
      <c r="K56" s="54"/>
      <c r="L56" s="63"/>
      <c r="M56" s="54"/>
      <c r="N56" s="59"/>
      <c r="AF56" s="39"/>
      <c r="AG56" s="48"/>
      <c r="AH56" s="48"/>
      <c r="AK56" s="3" t="s">
        <v>71</v>
      </c>
      <c r="AM56" s="48"/>
    </row>
    <row r="57" spans="1:39" s="4" customFormat="1" ht="15" x14ac:dyDescent="0.25">
      <c r="A57" s="51"/>
      <c r="B57" s="50"/>
      <c r="C57" s="854" t="s">
        <v>74</v>
      </c>
      <c r="D57" s="854"/>
      <c r="E57" s="854"/>
      <c r="F57" s="65"/>
      <c r="G57" s="66"/>
      <c r="H57" s="66"/>
      <c r="I57" s="66"/>
      <c r="J57" s="68">
        <v>920.4</v>
      </c>
      <c r="K57" s="66"/>
      <c r="L57" s="67">
        <v>1117.73</v>
      </c>
      <c r="M57" s="66"/>
      <c r="N57" s="232"/>
      <c r="AF57" s="39"/>
      <c r="AG57" s="48"/>
      <c r="AH57" s="48"/>
      <c r="AL57" s="3" t="s">
        <v>74</v>
      </c>
      <c r="AM57" s="48"/>
    </row>
    <row r="58" spans="1:39" s="4" customFormat="1" ht="15" x14ac:dyDescent="0.25">
      <c r="A58" s="60"/>
      <c r="B58" s="50"/>
      <c r="C58" s="853" t="s">
        <v>75</v>
      </c>
      <c r="D58" s="853"/>
      <c r="E58" s="853"/>
      <c r="F58" s="53"/>
      <c r="G58" s="54"/>
      <c r="H58" s="54"/>
      <c r="I58" s="54"/>
      <c r="J58" s="63"/>
      <c r="K58" s="54"/>
      <c r="L58" s="55">
        <v>1117.73</v>
      </c>
      <c r="M58" s="54"/>
      <c r="N58" s="58">
        <v>39590</v>
      </c>
      <c r="AF58" s="39"/>
      <c r="AG58" s="48"/>
      <c r="AH58" s="48"/>
      <c r="AK58" s="3" t="s">
        <v>75</v>
      </c>
      <c r="AM58" s="48"/>
    </row>
    <row r="59" spans="1:39" s="4" customFormat="1" ht="23.25" x14ac:dyDescent="0.25">
      <c r="A59" s="60"/>
      <c r="B59" s="50" t="s">
        <v>94</v>
      </c>
      <c r="C59" s="853" t="s">
        <v>95</v>
      </c>
      <c r="D59" s="853"/>
      <c r="E59" s="853"/>
      <c r="F59" s="53" t="s">
        <v>78</v>
      </c>
      <c r="G59" s="70">
        <v>89</v>
      </c>
      <c r="H59" s="54"/>
      <c r="I59" s="70">
        <v>89</v>
      </c>
      <c r="J59" s="63"/>
      <c r="K59" s="54"/>
      <c r="L59" s="57">
        <v>994.78</v>
      </c>
      <c r="M59" s="54"/>
      <c r="N59" s="58">
        <v>35235.1</v>
      </c>
      <c r="AF59" s="39"/>
      <c r="AG59" s="48"/>
      <c r="AH59" s="48"/>
      <c r="AK59" s="3" t="s">
        <v>95</v>
      </c>
      <c r="AM59" s="48"/>
    </row>
    <row r="60" spans="1:39" s="4" customFormat="1" ht="23.25" x14ac:dyDescent="0.25">
      <c r="A60" s="60"/>
      <c r="B60" s="50" t="s">
        <v>96</v>
      </c>
      <c r="C60" s="853" t="s">
        <v>97</v>
      </c>
      <c r="D60" s="853"/>
      <c r="E60" s="853"/>
      <c r="F60" s="53" t="s">
        <v>78</v>
      </c>
      <c r="G60" s="70">
        <v>40</v>
      </c>
      <c r="H60" s="54"/>
      <c r="I60" s="70">
        <v>40</v>
      </c>
      <c r="J60" s="63"/>
      <c r="K60" s="54"/>
      <c r="L60" s="57">
        <v>447.09</v>
      </c>
      <c r="M60" s="54"/>
      <c r="N60" s="58">
        <v>15836</v>
      </c>
      <c r="AF60" s="39"/>
      <c r="AG60" s="48"/>
      <c r="AH60" s="48"/>
      <c r="AK60" s="3" t="s">
        <v>97</v>
      </c>
      <c r="AM60" s="48"/>
    </row>
    <row r="61" spans="1:39" s="4" customFormat="1" ht="15" x14ac:dyDescent="0.25">
      <c r="A61" s="71"/>
      <c r="B61" s="72"/>
      <c r="C61" s="847" t="s">
        <v>81</v>
      </c>
      <c r="D61" s="847"/>
      <c r="E61" s="847"/>
      <c r="F61" s="42"/>
      <c r="G61" s="43"/>
      <c r="H61" s="43"/>
      <c r="I61" s="43"/>
      <c r="J61" s="46"/>
      <c r="K61" s="43"/>
      <c r="L61" s="73">
        <v>2559.6</v>
      </c>
      <c r="M61" s="66"/>
      <c r="N61" s="231"/>
      <c r="AF61" s="39"/>
      <c r="AG61" s="48"/>
      <c r="AH61" s="48"/>
      <c r="AM61" s="48" t="s">
        <v>81</v>
      </c>
    </row>
    <row r="62" spans="1:39" s="4" customFormat="1" ht="57" x14ac:dyDescent="0.25">
      <c r="A62" s="230" t="s">
        <v>69</v>
      </c>
      <c r="B62" s="41" t="s">
        <v>1429</v>
      </c>
      <c r="C62" s="847" t="s">
        <v>1440</v>
      </c>
      <c r="D62" s="847"/>
      <c r="E62" s="847"/>
      <c r="F62" s="42" t="s">
        <v>84</v>
      </c>
      <c r="G62" s="43">
        <v>0.08</v>
      </c>
      <c r="H62" s="44">
        <v>1</v>
      </c>
      <c r="I62" s="109">
        <v>0.08</v>
      </c>
      <c r="J62" s="46"/>
      <c r="K62" s="43"/>
      <c r="L62" s="46"/>
      <c r="M62" s="43"/>
      <c r="N62" s="231"/>
      <c r="AF62" s="39"/>
      <c r="AG62" s="48"/>
      <c r="AH62" s="48" t="s">
        <v>1440</v>
      </c>
      <c r="AM62" s="48"/>
    </row>
    <row r="63" spans="1:39" s="4" customFormat="1" ht="22.5" x14ac:dyDescent="0.25">
      <c r="A63" s="49"/>
      <c r="B63" s="50" t="s">
        <v>699</v>
      </c>
      <c r="C63" s="848" t="s">
        <v>65</v>
      </c>
      <c r="D63" s="848"/>
      <c r="E63" s="848"/>
      <c r="F63" s="848"/>
      <c r="G63" s="848"/>
      <c r="H63" s="848"/>
      <c r="I63" s="848"/>
      <c r="J63" s="848"/>
      <c r="K63" s="848"/>
      <c r="L63" s="848"/>
      <c r="M63" s="848"/>
      <c r="N63" s="849"/>
      <c r="AF63" s="39"/>
      <c r="AG63" s="48"/>
      <c r="AH63" s="48"/>
      <c r="AI63" s="3" t="s">
        <v>65</v>
      </c>
      <c r="AM63" s="48"/>
    </row>
    <row r="64" spans="1:39" s="4" customFormat="1" ht="15" x14ac:dyDescent="0.25">
      <c r="A64" s="51"/>
      <c r="B64" s="50" t="s">
        <v>67</v>
      </c>
      <c r="C64" s="853" t="s">
        <v>68</v>
      </c>
      <c r="D64" s="853"/>
      <c r="E64" s="853"/>
      <c r="F64" s="53"/>
      <c r="G64" s="54"/>
      <c r="H64" s="54"/>
      <c r="I64" s="54"/>
      <c r="J64" s="55">
        <v>2766.48</v>
      </c>
      <c r="K64" s="56">
        <v>1.1499999999999999</v>
      </c>
      <c r="L64" s="57">
        <v>254.52</v>
      </c>
      <c r="M64" s="54"/>
      <c r="N64" s="59"/>
      <c r="AF64" s="39"/>
      <c r="AG64" s="48"/>
      <c r="AH64" s="48"/>
      <c r="AJ64" s="3" t="s">
        <v>68</v>
      </c>
      <c r="AM64" s="48"/>
    </row>
    <row r="65" spans="1:39" s="4" customFormat="1" ht="15" x14ac:dyDescent="0.25">
      <c r="A65" s="51"/>
      <c r="B65" s="50" t="s">
        <v>69</v>
      </c>
      <c r="C65" s="853" t="s">
        <v>70</v>
      </c>
      <c r="D65" s="853"/>
      <c r="E65" s="853"/>
      <c r="F65" s="53"/>
      <c r="G65" s="54"/>
      <c r="H65" s="54"/>
      <c r="I65" s="54"/>
      <c r="J65" s="57">
        <v>324</v>
      </c>
      <c r="K65" s="56">
        <v>1.1499999999999999</v>
      </c>
      <c r="L65" s="57">
        <v>29.81</v>
      </c>
      <c r="M65" s="56">
        <v>35.42</v>
      </c>
      <c r="N65" s="58">
        <v>1055.8699999999999</v>
      </c>
      <c r="AF65" s="39"/>
      <c r="AG65" s="48"/>
      <c r="AH65" s="48"/>
      <c r="AJ65" s="3" t="s">
        <v>70</v>
      </c>
      <c r="AM65" s="48"/>
    </row>
    <row r="66" spans="1:39" s="4" customFormat="1" ht="15" x14ac:dyDescent="0.25">
      <c r="A66" s="60"/>
      <c r="B66" s="50"/>
      <c r="C66" s="853" t="s">
        <v>73</v>
      </c>
      <c r="D66" s="853"/>
      <c r="E66" s="853"/>
      <c r="F66" s="53" t="s">
        <v>72</v>
      </c>
      <c r="G66" s="70">
        <v>24</v>
      </c>
      <c r="H66" s="56">
        <v>1.1499999999999999</v>
      </c>
      <c r="I66" s="62">
        <v>2.2080000000000002</v>
      </c>
      <c r="J66" s="63"/>
      <c r="K66" s="54"/>
      <c r="L66" s="63"/>
      <c r="M66" s="54"/>
      <c r="N66" s="59"/>
      <c r="AF66" s="39"/>
      <c r="AG66" s="48"/>
      <c r="AH66" s="48"/>
      <c r="AK66" s="3" t="s">
        <v>73</v>
      </c>
      <c r="AM66" s="48"/>
    </row>
    <row r="67" spans="1:39" s="4" customFormat="1" ht="15" x14ac:dyDescent="0.25">
      <c r="A67" s="51"/>
      <c r="B67" s="50"/>
      <c r="C67" s="854" t="s">
        <v>74</v>
      </c>
      <c r="D67" s="854"/>
      <c r="E67" s="854"/>
      <c r="F67" s="65"/>
      <c r="G67" s="66"/>
      <c r="H67" s="66"/>
      <c r="I67" s="66"/>
      <c r="J67" s="67">
        <v>2766.48</v>
      </c>
      <c r="K67" s="66"/>
      <c r="L67" s="68">
        <v>254.52</v>
      </c>
      <c r="M67" s="66"/>
      <c r="N67" s="232"/>
      <c r="AF67" s="39"/>
      <c r="AG67" s="48"/>
      <c r="AH67" s="48"/>
      <c r="AL67" s="3" t="s">
        <v>74</v>
      </c>
      <c r="AM67" s="48"/>
    </row>
    <row r="68" spans="1:39" s="4" customFormat="1" ht="15" x14ac:dyDescent="0.25">
      <c r="A68" s="60"/>
      <c r="B68" s="50"/>
      <c r="C68" s="853" t="s">
        <v>75</v>
      </c>
      <c r="D68" s="853"/>
      <c r="E68" s="853"/>
      <c r="F68" s="53"/>
      <c r="G68" s="54"/>
      <c r="H68" s="54"/>
      <c r="I68" s="54"/>
      <c r="J68" s="63"/>
      <c r="K68" s="54"/>
      <c r="L68" s="57">
        <v>29.81</v>
      </c>
      <c r="M68" s="54"/>
      <c r="N68" s="58">
        <v>1055.8699999999999</v>
      </c>
      <c r="AF68" s="39"/>
      <c r="AG68" s="48"/>
      <c r="AH68" s="48"/>
      <c r="AK68" s="3" t="s">
        <v>75</v>
      </c>
      <c r="AM68" s="48"/>
    </row>
    <row r="69" spans="1:39" s="4" customFormat="1" ht="23.25" x14ac:dyDescent="0.25">
      <c r="A69" s="60"/>
      <c r="B69" s="50" t="s">
        <v>88</v>
      </c>
      <c r="C69" s="853" t="s">
        <v>89</v>
      </c>
      <c r="D69" s="853"/>
      <c r="E69" s="853"/>
      <c r="F69" s="53" t="s">
        <v>78</v>
      </c>
      <c r="G69" s="70">
        <v>92</v>
      </c>
      <c r="H69" s="54"/>
      <c r="I69" s="70">
        <v>92</v>
      </c>
      <c r="J69" s="63"/>
      <c r="K69" s="54"/>
      <c r="L69" s="57">
        <v>27.43</v>
      </c>
      <c r="M69" s="54"/>
      <c r="N69" s="133">
        <v>971.4</v>
      </c>
      <c r="AF69" s="39"/>
      <c r="AG69" s="48"/>
      <c r="AH69" s="48"/>
      <c r="AK69" s="3" t="s">
        <v>89</v>
      </c>
      <c r="AM69" s="48"/>
    </row>
    <row r="70" spans="1:39" s="4" customFormat="1" ht="23.25" x14ac:dyDescent="0.25">
      <c r="A70" s="60"/>
      <c r="B70" s="50" t="s">
        <v>90</v>
      </c>
      <c r="C70" s="853" t="s">
        <v>91</v>
      </c>
      <c r="D70" s="853"/>
      <c r="E70" s="853"/>
      <c r="F70" s="53" t="s">
        <v>78</v>
      </c>
      <c r="G70" s="70">
        <v>46</v>
      </c>
      <c r="H70" s="54"/>
      <c r="I70" s="70">
        <v>46</v>
      </c>
      <c r="J70" s="63"/>
      <c r="K70" s="54"/>
      <c r="L70" s="57">
        <v>13.71</v>
      </c>
      <c r="M70" s="54"/>
      <c r="N70" s="133">
        <v>485.7</v>
      </c>
      <c r="AF70" s="39"/>
      <c r="AG70" s="48"/>
      <c r="AH70" s="48"/>
      <c r="AK70" s="3" t="s">
        <v>91</v>
      </c>
      <c r="AM70" s="48"/>
    </row>
    <row r="71" spans="1:39" s="4" customFormat="1" ht="15" x14ac:dyDescent="0.25">
      <c r="A71" s="71"/>
      <c r="B71" s="72"/>
      <c r="C71" s="847" t="s">
        <v>81</v>
      </c>
      <c r="D71" s="847"/>
      <c r="E71" s="847"/>
      <c r="F71" s="42"/>
      <c r="G71" s="43"/>
      <c r="H71" s="43"/>
      <c r="I71" s="43"/>
      <c r="J71" s="46"/>
      <c r="K71" s="43"/>
      <c r="L71" s="131">
        <v>295.66000000000003</v>
      </c>
      <c r="M71" s="66"/>
      <c r="N71" s="231"/>
      <c r="AF71" s="39"/>
      <c r="AG71" s="48"/>
      <c r="AH71" s="48"/>
      <c r="AM71" s="48" t="s">
        <v>81</v>
      </c>
    </row>
    <row r="72" spans="1:39" s="4" customFormat="1" ht="45.75" x14ac:dyDescent="0.25">
      <c r="A72" s="230" t="s">
        <v>86</v>
      </c>
      <c r="B72" s="41" t="s">
        <v>646</v>
      </c>
      <c r="C72" s="847" t="s">
        <v>647</v>
      </c>
      <c r="D72" s="847"/>
      <c r="E72" s="847"/>
      <c r="F72" s="42" t="s">
        <v>146</v>
      </c>
      <c r="G72" s="43">
        <v>317.37599999999998</v>
      </c>
      <c r="H72" s="44">
        <v>1</v>
      </c>
      <c r="I72" s="129">
        <v>317.37599999999998</v>
      </c>
      <c r="J72" s="131">
        <v>2.91</v>
      </c>
      <c r="K72" s="43"/>
      <c r="L72" s="131">
        <v>923.56</v>
      </c>
      <c r="M72" s="109">
        <v>12.22</v>
      </c>
      <c r="N72" s="234">
        <v>11285.9</v>
      </c>
      <c r="AF72" s="39"/>
      <c r="AG72" s="48"/>
      <c r="AH72" s="48" t="s">
        <v>647</v>
      </c>
      <c r="AM72" s="48"/>
    </row>
    <row r="73" spans="1:39" s="4" customFormat="1" ht="15" x14ac:dyDescent="0.25">
      <c r="A73" s="71"/>
      <c r="B73" s="72"/>
      <c r="C73" s="847" t="s">
        <v>81</v>
      </c>
      <c r="D73" s="847"/>
      <c r="E73" s="847"/>
      <c r="F73" s="42"/>
      <c r="G73" s="43"/>
      <c r="H73" s="43"/>
      <c r="I73" s="43"/>
      <c r="J73" s="46"/>
      <c r="K73" s="43"/>
      <c r="L73" s="131">
        <v>923.56</v>
      </c>
      <c r="M73" s="66"/>
      <c r="N73" s="234">
        <v>11285.9</v>
      </c>
      <c r="AF73" s="39"/>
      <c r="AG73" s="48"/>
      <c r="AH73" s="48"/>
      <c r="AM73" s="48" t="s">
        <v>81</v>
      </c>
    </row>
    <row r="74" spans="1:39" s="4" customFormat="1" ht="45.75" x14ac:dyDescent="0.25">
      <c r="A74" s="230" t="s">
        <v>124</v>
      </c>
      <c r="B74" s="41" t="s">
        <v>148</v>
      </c>
      <c r="C74" s="847" t="s">
        <v>149</v>
      </c>
      <c r="D74" s="847"/>
      <c r="E74" s="847"/>
      <c r="F74" s="42" t="s">
        <v>146</v>
      </c>
      <c r="G74" s="43">
        <v>711.74400000000003</v>
      </c>
      <c r="H74" s="44">
        <v>1</v>
      </c>
      <c r="I74" s="129">
        <v>711.74400000000003</v>
      </c>
      <c r="J74" s="131">
        <v>15.35</v>
      </c>
      <c r="K74" s="43"/>
      <c r="L74" s="73">
        <v>10925.27</v>
      </c>
      <c r="M74" s="109">
        <v>12.22</v>
      </c>
      <c r="N74" s="234">
        <v>133506.79999999999</v>
      </c>
      <c r="AF74" s="39"/>
      <c r="AG74" s="48"/>
      <c r="AH74" s="48" t="s">
        <v>149</v>
      </c>
      <c r="AM74" s="48"/>
    </row>
    <row r="75" spans="1:39" s="4" customFormat="1" ht="15" x14ac:dyDescent="0.25">
      <c r="A75" s="71"/>
      <c r="B75" s="72"/>
      <c r="C75" s="847" t="s">
        <v>81</v>
      </c>
      <c r="D75" s="847"/>
      <c r="E75" s="847"/>
      <c r="F75" s="42"/>
      <c r="G75" s="43"/>
      <c r="H75" s="43"/>
      <c r="I75" s="43"/>
      <c r="J75" s="46"/>
      <c r="K75" s="43"/>
      <c r="L75" s="73">
        <v>10925.27</v>
      </c>
      <c r="M75" s="66"/>
      <c r="N75" s="234">
        <v>133506.79999999999</v>
      </c>
      <c r="AF75" s="39"/>
      <c r="AG75" s="48"/>
      <c r="AH75" s="48"/>
      <c r="AM75" s="48" t="s">
        <v>81</v>
      </c>
    </row>
    <row r="76" spans="1:39" s="4" customFormat="1" ht="15" x14ac:dyDescent="0.25">
      <c r="A76" s="868" t="s">
        <v>1441</v>
      </c>
      <c r="B76" s="869"/>
      <c r="C76" s="869"/>
      <c r="D76" s="869"/>
      <c r="E76" s="869"/>
      <c r="F76" s="869"/>
      <c r="G76" s="869"/>
      <c r="H76" s="869"/>
      <c r="I76" s="869"/>
      <c r="J76" s="869"/>
      <c r="K76" s="869"/>
      <c r="L76" s="869"/>
      <c r="M76" s="869"/>
      <c r="N76" s="870"/>
      <c r="AF76" s="39"/>
      <c r="AG76" s="48" t="s">
        <v>1441</v>
      </c>
      <c r="AH76" s="48"/>
      <c r="AM76" s="48"/>
    </row>
    <row r="77" spans="1:39" s="4" customFormat="1" ht="45.75" x14ac:dyDescent="0.25">
      <c r="A77" s="230" t="s">
        <v>127</v>
      </c>
      <c r="B77" s="41" t="s">
        <v>1429</v>
      </c>
      <c r="C77" s="847" t="s">
        <v>1430</v>
      </c>
      <c r="D77" s="847"/>
      <c r="E77" s="847"/>
      <c r="F77" s="42" t="s">
        <v>84</v>
      </c>
      <c r="G77" s="43">
        <v>0.1653</v>
      </c>
      <c r="H77" s="44">
        <v>1</v>
      </c>
      <c r="I77" s="135">
        <v>0.1653</v>
      </c>
      <c r="J77" s="46"/>
      <c r="K77" s="43"/>
      <c r="L77" s="46"/>
      <c r="M77" s="43"/>
      <c r="N77" s="231"/>
      <c r="AF77" s="39"/>
      <c r="AG77" s="48"/>
      <c r="AH77" s="48" t="s">
        <v>1430</v>
      </c>
      <c r="AM77" s="48"/>
    </row>
    <row r="78" spans="1:39" s="4" customFormat="1" ht="22.5" x14ac:dyDescent="0.25">
      <c r="A78" s="49"/>
      <c r="B78" s="50" t="s">
        <v>699</v>
      </c>
      <c r="C78" s="848" t="s">
        <v>65</v>
      </c>
      <c r="D78" s="848"/>
      <c r="E78" s="848"/>
      <c r="F78" s="848"/>
      <c r="G78" s="848"/>
      <c r="H78" s="848"/>
      <c r="I78" s="848"/>
      <c r="J78" s="848"/>
      <c r="K78" s="848"/>
      <c r="L78" s="848"/>
      <c r="M78" s="848"/>
      <c r="N78" s="849"/>
      <c r="AF78" s="39"/>
      <c r="AG78" s="48"/>
      <c r="AH78" s="48"/>
      <c r="AI78" s="3" t="s">
        <v>65</v>
      </c>
      <c r="AM78" s="48"/>
    </row>
    <row r="79" spans="1:39" s="4" customFormat="1" ht="15" x14ac:dyDescent="0.25">
      <c r="A79" s="51"/>
      <c r="B79" s="50" t="s">
        <v>67</v>
      </c>
      <c r="C79" s="853" t="s">
        <v>68</v>
      </c>
      <c r="D79" s="853"/>
      <c r="E79" s="853"/>
      <c r="F79" s="53"/>
      <c r="G79" s="54"/>
      <c r="H79" s="54"/>
      <c r="I79" s="54"/>
      <c r="J79" s="55">
        <v>2766.48</v>
      </c>
      <c r="K79" s="56">
        <v>1.1499999999999999</v>
      </c>
      <c r="L79" s="57">
        <v>525.89</v>
      </c>
      <c r="M79" s="54"/>
      <c r="N79" s="59"/>
      <c r="AF79" s="39"/>
      <c r="AG79" s="48"/>
      <c r="AH79" s="48"/>
      <c r="AJ79" s="3" t="s">
        <v>68</v>
      </c>
      <c r="AM79" s="48"/>
    </row>
    <row r="80" spans="1:39" s="4" customFormat="1" ht="15" x14ac:dyDescent="0.25">
      <c r="A80" s="51"/>
      <c r="B80" s="50" t="s">
        <v>69</v>
      </c>
      <c r="C80" s="853" t="s">
        <v>70</v>
      </c>
      <c r="D80" s="853"/>
      <c r="E80" s="853"/>
      <c r="F80" s="53"/>
      <c r="G80" s="54"/>
      <c r="H80" s="54"/>
      <c r="I80" s="54"/>
      <c r="J80" s="57">
        <v>324</v>
      </c>
      <c r="K80" s="56">
        <v>1.1499999999999999</v>
      </c>
      <c r="L80" s="57">
        <v>61.59</v>
      </c>
      <c r="M80" s="56">
        <v>35.42</v>
      </c>
      <c r="N80" s="58">
        <v>2181.52</v>
      </c>
      <c r="AF80" s="39"/>
      <c r="AG80" s="48"/>
      <c r="AH80" s="48"/>
      <c r="AJ80" s="3" t="s">
        <v>70</v>
      </c>
      <c r="AM80" s="48"/>
    </row>
    <row r="81" spans="1:39" s="4" customFormat="1" ht="15" x14ac:dyDescent="0.25">
      <c r="A81" s="60"/>
      <c r="B81" s="50"/>
      <c r="C81" s="853" t="s">
        <v>73</v>
      </c>
      <c r="D81" s="853"/>
      <c r="E81" s="853"/>
      <c r="F81" s="53" t="s">
        <v>72</v>
      </c>
      <c r="G81" s="70">
        <v>24</v>
      </c>
      <c r="H81" s="56">
        <v>1.1499999999999999</v>
      </c>
      <c r="I81" s="64">
        <v>4.5622800000000003</v>
      </c>
      <c r="J81" s="63"/>
      <c r="K81" s="54"/>
      <c r="L81" s="63"/>
      <c r="M81" s="54"/>
      <c r="N81" s="59"/>
      <c r="AF81" s="39"/>
      <c r="AG81" s="48"/>
      <c r="AH81" s="48"/>
      <c r="AK81" s="3" t="s">
        <v>73</v>
      </c>
      <c r="AM81" s="48"/>
    </row>
    <row r="82" spans="1:39" s="4" customFormat="1" ht="15" x14ac:dyDescent="0.25">
      <c r="A82" s="51"/>
      <c r="B82" s="50"/>
      <c r="C82" s="854" t="s">
        <v>74</v>
      </c>
      <c r="D82" s="854"/>
      <c r="E82" s="854"/>
      <c r="F82" s="65"/>
      <c r="G82" s="66"/>
      <c r="H82" s="66"/>
      <c r="I82" s="66"/>
      <c r="J82" s="67">
        <v>2766.48</v>
      </c>
      <c r="K82" s="66"/>
      <c r="L82" s="68">
        <v>525.89</v>
      </c>
      <c r="M82" s="66"/>
      <c r="N82" s="232"/>
      <c r="AF82" s="39"/>
      <c r="AG82" s="48"/>
      <c r="AH82" s="48"/>
      <c r="AL82" s="3" t="s">
        <v>74</v>
      </c>
      <c r="AM82" s="48"/>
    </row>
    <row r="83" spans="1:39" s="4" customFormat="1" ht="15" x14ac:dyDescent="0.25">
      <c r="A83" s="60"/>
      <c r="B83" s="50"/>
      <c r="C83" s="853" t="s">
        <v>75</v>
      </c>
      <c r="D83" s="853"/>
      <c r="E83" s="853"/>
      <c r="F83" s="53"/>
      <c r="G83" s="54"/>
      <c r="H83" s="54"/>
      <c r="I83" s="54"/>
      <c r="J83" s="63"/>
      <c r="K83" s="54"/>
      <c r="L83" s="57">
        <v>61.59</v>
      </c>
      <c r="M83" s="54"/>
      <c r="N83" s="58">
        <v>2181.52</v>
      </c>
      <c r="AF83" s="39"/>
      <c r="AG83" s="48"/>
      <c r="AH83" s="48"/>
      <c r="AK83" s="3" t="s">
        <v>75</v>
      </c>
      <c r="AM83" s="48"/>
    </row>
    <row r="84" spans="1:39" s="4" customFormat="1" ht="23.25" x14ac:dyDescent="0.25">
      <c r="A84" s="60"/>
      <c r="B84" s="50" t="s">
        <v>88</v>
      </c>
      <c r="C84" s="853" t="s">
        <v>89</v>
      </c>
      <c r="D84" s="853"/>
      <c r="E84" s="853"/>
      <c r="F84" s="53" t="s">
        <v>78</v>
      </c>
      <c r="G84" s="70">
        <v>92</v>
      </c>
      <c r="H84" s="54"/>
      <c r="I84" s="70">
        <v>92</v>
      </c>
      <c r="J84" s="63"/>
      <c r="K84" s="54"/>
      <c r="L84" s="57">
        <v>56.66</v>
      </c>
      <c r="M84" s="54"/>
      <c r="N84" s="58">
        <v>2007</v>
      </c>
      <c r="AF84" s="39"/>
      <c r="AG84" s="48"/>
      <c r="AH84" s="48"/>
      <c r="AK84" s="3" t="s">
        <v>89</v>
      </c>
      <c r="AM84" s="48"/>
    </row>
    <row r="85" spans="1:39" s="4" customFormat="1" ht="23.25" x14ac:dyDescent="0.25">
      <c r="A85" s="60"/>
      <c r="B85" s="50" t="s">
        <v>90</v>
      </c>
      <c r="C85" s="853" t="s">
        <v>91</v>
      </c>
      <c r="D85" s="853"/>
      <c r="E85" s="853"/>
      <c r="F85" s="53" t="s">
        <v>78</v>
      </c>
      <c r="G85" s="70">
        <v>46</v>
      </c>
      <c r="H85" s="54"/>
      <c r="I85" s="70">
        <v>46</v>
      </c>
      <c r="J85" s="63"/>
      <c r="K85" s="54"/>
      <c r="L85" s="57">
        <v>28.33</v>
      </c>
      <c r="M85" s="54"/>
      <c r="N85" s="58">
        <v>1003.5</v>
      </c>
      <c r="AF85" s="39"/>
      <c r="AG85" s="48"/>
      <c r="AH85" s="48"/>
      <c r="AK85" s="3" t="s">
        <v>91</v>
      </c>
      <c r="AM85" s="48"/>
    </row>
    <row r="86" spans="1:39" s="4" customFormat="1" ht="15" x14ac:dyDescent="0.25">
      <c r="A86" s="71"/>
      <c r="B86" s="72"/>
      <c r="C86" s="847" t="s">
        <v>81</v>
      </c>
      <c r="D86" s="847"/>
      <c r="E86" s="847"/>
      <c r="F86" s="42"/>
      <c r="G86" s="43"/>
      <c r="H86" s="43"/>
      <c r="I86" s="43"/>
      <c r="J86" s="46"/>
      <c r="K86" s="43"/>
      <c r="L86" s="131">
        <v>610.88</v>
      </c>
      <c r="M86" s="66"/>
      <c r="N86" s="231"/>
      <c r="AF86" s="39"/>
      <c r="AG86" s="48"/>
      <c r="AH86" s="48"/>
      <c r="AM86" s="48" t="s">
        <v>81</v>
      </c>
    </row>
    <row r="87" spans="1:39" s="4" customFormat="1" ht="45.75" x14ac:dyDescent="0.25">
      <c r="A87" s="230" t="s">
        <v>131</v>
      </c>
      <c r="B87" s="41" t="s">
        <v>646</v>
      </c>
      <c r="C87" s="847" t="s">
        <v>647</v>
      </c>
      <c r="D87" s="847"/>
      <c r="E87" s="847"/>
      <c r="F87" s="42" t="s">
        <v>146</v>
      </c>
      <c r="G87" s="43">
        <v>317.37599999999998</v>
      </c>
      <c r="H87" s="44">
        <v>1</v>
      </c>
      <c r="I87" s="129">
        <v>317.37599999999998</v>
      </c>
      <c r="J87" s="131">
        <v>2.91</v>
      </c>
      <c r="K87" s="43"/>
      <c r="L87" s="131">
        <v>923.56</v>
      </c>
      <c r="M87" s="109">
        <v>12.22</v>
      </c>
      <c r="N87" s="234">
        <v>11285.9</v>
      </c>
      <c r="AF87" s="39"/>
      <c r="AG87" s="48"/>
      <c r="AH87" s="48" t="s">
        <v>647</v>
      </c>
      <c r="AM87" s="48"/>
    </row>
    <row r="88" spans="1:39" s="4" customFormat="1" ht="15" x14ac:dyDescent="0.25">
      <c r="A88" s="71"/>
      <c r="B88" s="72"/>
      <c r="C88" s="847" t="s">
        <v>81</v>
      </c>
      <c r="D88" s="847"/>
      <c r="E88" s="847"/>
      <c r="F88" s="42"/>
      <c r="G88" s="43"/>
      <c r="H88" s="43"/>
      <c r="I88" s="43"/>
      <c r="J88" s="46"/>
      <c r="K88" s="43"/>
      <c r="L88" s="131">
        <v>923.56</v>
      </c>
      <c r="M88" s="66"/>
      <c r="N88" s="234">
        <v>11285.9</v>
      </c>
      <c r="AF88" s="39"/>
      <c r="AG88" s="48"/>
      <c r="AH88" s="48"/>
      <c r="AM88" s="48" t="s">
        <v>81</v>
      </c>
    </row>
    <row r="89" spans="1:39" s="4" customFormat="1" ht="34.5" x14ac:dyDescent="0.25">
      <c r="A89" s="230" t="s">
        <v>134</v>
      </c>
      <c r="B89" s="41" t="s">
        <v>132</v>
      </c>
      <c r="C89" s="847" t="s">
        <v>1442</v>
      </c>
      <c r="D89" s="847"/>
      <c r="E89" s="847"/>
      <c r="F89" s="42" t="s">
        <v>84</v>
      </c>
      <c r="G89" s="43">
        <v>0.1653</v>
      </c>
      <c r="H89" s="44">
        <v>1</v>
      </c>
      <c r="I89" s="135">
        <v>0.1653</v>
      </c>
      <c r="J89" s="46"/>
      <c r="K89" s="43"/>
      <c r="L89" s="46"/>
      <c r="M89" s="43"/>
      <c r="N89" s="231"/>
      <c r="AF89" s="39"/>
      <c r="AG89" s="48"/>
      <c r="AH89" s="48" t="s">
        <v>1442</v>
      </c>
      <c r="AM89" s="48"/>
    </row>
    <row r="90" spans="1:39" s="4" customFormat="1" ht="22.5" x14ac:dyDescent="0.25">
      <c r="A90" s="49"/>
      <c r="B90" s="50" t="s">
        <v>699</v>
      </c>
      <c r="C90" s="848" t="s">
        <v>65</v>
      </c>
      <c r="D90" s="848"/>
      <c r="E90" s="848"/>
      <c r="F90" s="848"/>
      <c r="G90" s="848"/>
      <c r="H90" s="848"/>
      <c r="I90" s="848"/>
      <c r="J90" s="848"/>
      <c r="K90" s="848"/>
      <c r="L90" s="848"/>
      <c r="M90" s="848"/>
      <c r="N90" s="849"/>
      <c r="AF90" s="39"/>
      <c r="AG90" s="48"/>
      <c r="AH90" s="48"/>
      <c r="AI90" s="3" t="s">
        <v>65</v>
      </c>
      <c r="AM90" s="48"/>
    </row>
    <row r="91" spans="1:39" s="4" customFormat="1" ht="15" x14ac:dyDescent="0.25">
      <c r="A91" s="51"/>
      <c r="B91" s="50" t="s">
        <v>67</v>
      </c>
      <c r="C91" s="853" t="s">
        <v>68</v>
      </c>
      <c r="D91" s="853"/>
      <c r="E91" s="853"/>
      <c r="F91" s="53"/>
      <c r="G91" s="54"/>
      <c r="H91" s="54"/>
      <c r="I91" s="54"/>
      <c r="J91" s="57">
        <v>284.17</v>
      </c>
      <c r="K91" s="56">
        <v>1.1499999999999999</v>
      </c>
      <c r="L91" s="57">
        <v>54.02</v>
      </c>
      <c r="M91" s="54"/>
      <c r="N91" s="59"/>
      <c r="AF91" s="39"/>
      <c r="AG91" s="48"/>
      <c r="AH91" s="48"/>
      <c r="AJ91" s="3" t="s">
        <v>68</v>
      </c>
      <c r="AM91" s="48"/>
    </row>
    <row r="92" spans="1:39" s="4" customFormat="1" ht="15" x14ac:dyDescent="0.25">
      <c r="A92" s="51"/>
      <c r="B92" s="50" t="s">
        <v>69</v>
      </c>
      <c r="C92" s="853" t="s">
        <v>70</v>
      </c>
      <c r="D92" s="853"/>
      <c r="E92" s="853"/>
      <c r="F92" s="53"/>
      <c r="G92" s="54"/>
      <c r="H92" s="54"/>
      <c r="I92" s="54"/>
      <c r="J92" s="57">
        <v>28.89</v>
      </c>
      <c r="K92" s="56">
        <v>1.1499999999999999</v>
      </c>
      <c r="L92" s="57">
        <v>5.49</v>
      </c>
      <c r="M92" s="56">
        <v>35.42</v>
      </c>
      <c r="N92" s="133">
        <v>194.46</v>
      </c>
      <c r="AF92" s="39"/>
      <c r="AG92" s="48"/>
      <c r="AH92" s="48"/>
      <c r="AJ92" s="3" t="s">
        <v>70</v>
      </c>
      <c r="AM92" s="48"/>
    </row>
    <row r="93" spans="1:39" s="4" customFormat="1" ht="15" x14ac:dyDescent="0.25">
      <c r="A93" s="60"/>
      <c r="B93" s="50"/>
      <c r="C93" s="853" t="s">
        <v>73</v>
      </c>
      <c r="D93" s="853"/>
      <c r="E93" s="853"/>
      <c r="F93" s="53" t="s">
        <v>72</v>
      </c>
      <c r="G93" s="56">
        <v>2.14</v>
      </c>
      <c r="H93" s="56">
        <v>1.1499999999999999</v>
      </c>
      <c r="I93" s="136">
        <v>0.40680329999999998</v>
      </c>
      <c r="J93" s="63"/>
      <c r="K93" s="54"/>
      <c r="L93" s="63"/>
      <c r="M93" s="54"/>
      <c r="N93" s="59"/>
      <c r="AF93" s="39"/>
      <c r="AG93" s="48"/>
      <c r="AH93" s="48"/>
      <c r="AK93" s="3" t="s">
        <v>73</v>
      </c>
      <c r="AM93" s="48"/>
    </row>
    <row r="94" spans="1:39" s="4" customFormat="1" ht="15" x14ac:dyDescent="0.25">
      <c r="A94" s="51"/>
      <c r="B94" s="50"/>
      <c r="C94" s="854" t="s">
        <v>74</v>
      </c>
      <c r="D94" s="854"/>
      <c r="E94" s="854"/>
      <c r="F94" s="65"/>
      <c r="G94" s="66"/>
      <c r="H94" s="66"/>
      <c r="I94" s="66"/>
      <c r="J94" s="68">
        <v>284.17</v>
      </c>
      <c r="K94" s="66"/>
      <c r="L94" s="68">
        <v>54.02</v>
      </c>
      <c r="M94" s="66"/>
      <c r="N94" s="232"/>
      <c r="AF94" s="39"/>
      <c r="AG94" s="48"/>
      <c r="AH94" s="48"/>
      <c r="AL94" s="3" t="s">
        <v>74</v>
      </c>
      <c r="AM94" s="48"/>
    </row>
    <row r="95" spans="1:39" s="4" customFormat="1" ht="15" x14ac:dyDescent="0.25">
      <c r="A95" s="60"/>
      <c r="B95" s="50"/>
      <c r="C95" s="853" t="s">
        <v>75</v>
      </c>
      <c r="D95" s="853"/>
      <c r="E95" s="853"/>
      <c r="F95" s="53"/>
      <c r="G95" s="54"/>
      <c r="H95" s="54"/>
      <c r="I95" s="54"/>
      <c r="J95" s="63"/>
      <c r="K95" s="54"/>
      <c r="L95" s="57">
        <v>5.49</v>
      </c>
      <c r="M95" s="54"/>
      <c r="N95" s="133">
        <v>194.46</v>
      </c>
      <c r="AF95" s="39"/>
      <c r="AG95" s="48"/>
      <c r="AH95" s="48"/>
      <c r="AK95" s="3" t="s">
        <v>75</v>
      </c>
      <c r="AM95" s="48"/>
    </row>
    <row r="96" spans="1:39" s="4" customFormat="1" ht="23.25" x14ac:dyDescent="0.25">
      <c r="A96" s="60"/>
      <c r="B96" s="50" t="s">
        <v>88</v>
      </c>
      <c r="C96" s="853" t="s">
        <v>89</v>
      </c>
      <c r="D96" s="853"/>
      <c r="E96" s="853"/>
      <c r="F96" s="53" t="s">
        <v>78</v>
      </c>
      <c r="G96" s="70">
        <v>92</v>
      </c>
      <c r="H96" s="54"/>
      <c r="I96" s="70">
        <v>92</v>
      </c>
      <c r="J96" s="63"/>
      <c r="K96" s="54"/>
      <c r="L96" s="57">
        <v>5.05</v>
      </c>
      <c r="M96" s="54"/>
      <c r="N96" s="133">
        <v>178.9</v>
      </c>
      <c r="AF96" s="39"/>
      <c r="AG96" s="48"/>
      <c r="AH96" s="48"/>
      <c r="AK96" s="3" t="s">
        <v>89</v>
      </c>
      <c r="AM96" s="48"/>
    </row>
    <row r="97" spans="1:39" s="4" customFormat="1" ht="23.25" x14ac:dyDescent="0.25">
      <c r="A97" s="60"/>
      <c r="B97" s="50" t="s">
        <v>90</v>
      </c>
      <c r="C97" s="853" t="s">
        <v>91</v>
      </c>
      <c r="D97" s="853"/>
      <c r="E97" s="853"/>
      <c r="F97" s="53" t="s">
        <v>78</v>
      </c>
      <c r="G97" s="70">
        <v>46</v>
      </c>
      <c r="H97" s="54"/>
      <c r="I97" s="70">
        <v>46</v>
      </c>
      <c r="J97" s="63"/>
      <c r="K97" s="54"/>
      <c r="L97" s="57">
        <v>2.5299999999999998</v>
      </c>
      <c r="M97" s="54"/>
      <c r="N97" s="133">
        <v>89.45</v>
      </c>
      <c r="AF97" s="39"/>
      <c r="AG97" s="48"/>
      <c r="AH97" s="48"/>
      <c r="AK97" s="3" t="s">
        <v>91</v>
      </c>
      <c r="AM97" s="48"/>
    </row>
    <row r="98" spans="1:39" s="4" customFormat="1" ht="15" x14ac:dyDescent="0.25">
      <c r="A98" s="71"/>
      <c r="B98" s="72"/>
      <c r="C98" s="847" t="s">
        <v>81</v>
      </c>
      <c r="D98" s="847"/>
      <c r="E98" s="847"/>
      <c r="F98" s="42"/>
      <c r="G98" s="43"/>
      <c r="H98" s="43"/>
      <c r="I98" s="43"/>
      <c r="J98" s="46"/>
      <c r="K98" s="43"/>
      <c r="L98" s="131">
        <v>61.6</v>
      </c>
      <c r="M98" s="66"/>
      <c r="N98" s="231"/>
      <c r="AF98" s="39"/>
      <c r="AG98" s="48"/>
      <c r="AH98" s="48"/>
      <c r="AM98" s="48" t="s">
        <v>81</v>
      </c>
    </row>
    <row r="99" spans="1:39" s="4" customFormat="1" ht="23.25" x14ac:dyDescent="0.25">
      <c r="A99" s="230" t="s">
        <v>143</v>
      </c>
      <c r="B99" s="41" t="s">
        <v>135</v>
      </c>
      <c r="C99" s="847" t="s">
        <v>136</v>
      </c>
      <c r="D99" s="847"/>
      <c r="E99" s="847"/>
      <c r="F99" s="42" t="s">
        <v>63</v>
      </c>
      <c r="G99" s="43">
        <v>1.653</v>
      </c>
      <c r="H99" s="44">
        <v>1</v>
      </c>
      <c r="I99" s="129">
        <v>1.653</v>
      </c>
      <c r="J99" s="46"/>
      <c r="K99" s="43"/>
      <c r="L99" s="46"/>
      <c r="M99" s="43"/>
      <c r="N99" s="231"/>
      <c r="AF99" s="39"/>
      <c r="AG99" s="48"/>
      <c r="AH99" s="48" t="s">
        <v>136</v>
      </c>
      <c r="AM99" s="48"/>
    </row>
    <row r="100" spans="1:39" s="4" customFormat="1" ht="22.5" x14ac:dyDescent="0.25">
      <c r="A100" s="49"/>
      <c r="B100" s="50" t="s">
        <v>699</v>
      </c>
      <c r="C100" s="848" t="s">
        <v>65</v>
      </c>
      <c r="D100" s="848"/>
      <c r="E100" s="848"/>
      <c r="F100" s="848"/>
      <c r="G100" s="848"/>
      <c r="H100" s="848"/>
      <c r="I100" s="848"/>
      <c r="J100" s="848"/>
      <c r="K100" s="848"/>
      <c r="L100" s="848"/>
      <c r="M100" s="848"/>
      <c r="N100" s="849"/>
      <c r="AF100" s="39"/>
      <c r="AG100" s="48"/>
      <c r="AH100" s="48"/>
      <c r="AI100" s="3" t="s">
        <v>65</v>
      </c>
      <c r="AM100" s="48"/>
    </row>
    <row r="101" spans="1:39" s="4" customFormat="1" ht="15" x14ac:dyDescent="0.25">
      <c r="A101" s="51"/>
      <c r="B101" s="50" t="s">
        <v>60</v>
      </c>
      <c r="C101" s="853" t="s">
        <v>66</v>
      </c>
      <c r="D101" s="853"/>
      <c r="E101" s="853"/>
      <c r="F101" s="53"/>
      <c r="G101" s="54"/>
      <c r="H101" s="54"/>
      <c r="I101" s="54"/>
      <c r="J101" s="57">
        <v>106.88</v>
      </c>
      <c r="K101" s="56">
        <v>1.1499999999999999</v>
      </c>
      <c r="L101" s="57">
        <v>203.17</v>
      </c>
      <c r="M101" s="56">
        <v>35.42</v>
      </c>
      <c r="N101" s="58">
        <v>7196.28</v>
      </c>
      <c r="AF101" s="39"/>
      <c r="AG101" s="48"/>
      <c r="AH101" s="48"/>
      <c r="AJ101" s="3" t="s">
        <v>66</v>
      </c>
      <c r="AM101" s="48"/>
    </row>
    <row r="102" spans="1:39" s="4" customFormat="1" ht="15" x14ac:dyDescent="0.25">
      <c r="A102" s="51"/>
      <c r="B102" s="50" t="s">
        <v>67</v>
      </c>
      <c r="C102" s="853" t="s">
        <v>68</v>
      </c>
      <c r="D102" s="853"/>
      <c r="E102" s="853"/>
      <c r="F102" s="53"/>
      <c r="G102" s="54"/>
      <c r="H102" s="54"/>
      <c r="I102" s="54"/>
      <c r="J102" s="57">
        <v>241.58</v>
      </c>
      <c r="K102" s="56">
        <v>1.1499999999999999</v>
      </c>
      <c r="L102" s="57">
        <v>459.23</v>
      </c>
      <c r="M102" s="54"/>
      <c r="N102" s="59"/>
      <c r="AF102" s="39"/>
      <c r="AG102" s="48"/>
      <c r="AH102" s="48"/>
      <c r="AJ102" s="3" t="s">
        <v>68</v>
      </c>
      <c r="AM102" s="48"/>
    </row>
    <row r="103" spans="1:39" s="4" customFormat="1" ht="15" x14ac:dyDescent="0.25">
      <c r="A103" s="51"/>
      <c r="B103" s="50" t="s">
        <v>69</v>
      </c>
      <c r="C103" s="853" t="s">
        <v>70</v>
      </c>
      <c r="D103" s="853"/>
      <c r="E103" s="853"/>
      <c r="F103" s="53"/>
      <c r="G103" s="54"/>
      <c r="H103" s="54"/>
      <c r="I103" s="54"/>
      <c r="J103" s="57">
        <v>26.36</v>
      </c>
      <c r="K103" s="56">
        <v>1.1499999999999999</v>
      </c>
      <c r="L103" s="57">
        <v>50.11</v>
      </c>
      <c r="M103" s="56">
        <v>35.42</v>
      </c>
      <c r="N103" s="58">
        <v>1774.9</v>
      </c>
      <c r="AF103" s="39"/>
      <c r="AG103" s="48"/>
      <c r="AH103" s="48"/>
      <c r="AJ103" s="3" t="s">
        <v>70</v>
      </c>
      <c r="AM103" s="48"/>
    </row>
    <row r="104" spans="1:39" s="4" customFormat="1" ht="15" x14ac:dyDescent="0.25">
      <c r="A104" s="60"/>
      <c r="B104" s="50"/>
      <c r="C104" s="853" t="s">
        <v>71</v>
      </c>
      <c r="D104" s="853"/>
      <c r="E104" s="853"/>
      <c r="F104" s="53" t="s">
        <v>72</v>
      </c>
      <c r="G104" s="56">
        <v>12.53</v>
      </c>
      <c r="H104" s="56">
        <v>1.1499999999999999</v>
      </c>
      <c r="I104" s="136">
        <v>23.818903500000001</v>
      </c>
      <c r="J104" s="63"/>
      <c r="K104" s="54"/>
      <c r="L104" s="63"/>
      <c r="M104" s="54"/>
      <c r="N104" s="59"/>
      <c r="AF104" s="39"/>
      <c r="AG104" s="48"/>
      <c r="AH104" s="48"/>
      <c r="AK104" s="3" t="s">
        <v>71</v>
      </c>
      <c r="AM104" s="48"/>
    </row>
    <row r="105" spans="1:39" s="4" customFormat="1" ht="15" x14ac:dyDescent="0.25">
      <c r="A105" s="60"/>
      <c r="B105" s="50"/>
      <c r="C105" s="853" t="s">
        <v>73</v>
      </c>
      <c r="D105" s="853"/>
      <c r="E105" s="853"/>
      <c r="F105" s="53" t="s">
        <v>72</v>
      </c>
      <c r="G105" s="56">
        <v>2.62</v>
      </c>
      <c r="H105" s="56">
        <v>1.1499999999999999</v>
      </c>
      <c r="I105" s="132">
        <v>4.9804890000000004</v>
      </c>
      <c r="J105" s="63"/>
      <c r="K105" s="54"/>
      <c r="L105" s="63"/>
      <c r="M105" s="54"/>
      <c r="N105" s="59"/>
      <c r="AF105" s="39"/>
      <c r="AG105" s="48"/>
      <c r="AH105" s="48"/>
      <c r="AK105" s="3" t="s">
        <v>73</v>
      </c>
      <c r="AM105" s="48"/>
    </row>
    <row r="106" spans="1:39" s="4" customFormat="1" ht="15" x14ac:dyDescent="0.25">
      <c r="A106" s="51"/>
      <c r="B106" s="50"/>
      <c r="C106" s="854" t="s">
        <v>74</v>
      </c>
      <c r="D106" s="854"/>
      <c r="E106" s="854"/>
      <c r="F106" s="65"/>
      <c r="G106" s="66"/>
      <c r="H106" s="66"/>
      <c r="I106" s="66"/>
      <c r="J106" s="68">
        <v>348.46</v>
      </c>
      <c r="K106" s="66"/>
      <c r="L106" s="68">
        <v>662.4</v>
      </c>
      <c r="M106" s="66"/>
      <c r="N106" s="232"/>
      <c r="AF106" s="39"/>
      <c r="AG106" s="48"/>
      <c r="AH106" s="48"/>
      <c r="AL106" s="3" t="s">
        <v>74</v>
      </c>
      <c r="AM106" s="48"/>
    </row>
    <row r="107" spans="1:39" s="4" customFormat="1" ht="15" x14ac:dyDescent="0.25">
      <c r="A107" s="60"/>
      <c r="B107" s="50"/>
      <c r="C107" s="853" t="s">
        <v>75</v>
      </c>
      <c r="D107" s="853"/>
      <c r="E107" s="853"/>
      <c r="F107" s="53"/>
      <c r="G107" s="54"/>
      <c r="H107" s="54"/>
      <c r="I107" s="54"/>
      <c r="J107" s="63"/>
      <c r="K107" s="54"/>
      <c r="L107" s="57">
        <v>253.28</v>
      </c>
      <c r="M107" s="54"/>
      <c r="N107" s="58">
        <v>8971.18</v>
      </c>
      <c r="AF107" s="39"/>
      <c r="AG107" s="48"/>
      <c r="AH107" s="48"/>
      <c r="AK107" s="3" t="s">
        <v>75</v>
      </c>
      <c r="AM107" s="48"/>
    </row>
    <row r="108" spans="1:39" s="4" customFormat="1" ht="23.25" x14ac:dyDescent="0.25">
      <c r="A108" s="60"/>
      <c r="B108" s="50" t="s">
        <v>88</v>
      </c>
      <c r="C108" s="853" t="s">
        <v>89</v>
      </c>
      <c r="D108" s="853"/>
      <c r="E108" s="853"/>
      <c r="F108" s="53" t="s">
        <v>78</v>
      </c>
      <c r="G108" s="70">
        <v>92</v>
      </c>
      <c r="H108" s="54"/>
      <c r="I108" s="70">
        <v>92</v>
      </c>
      <c r="J108" s="63"/>
      <c r="K108" s="54"/>
      <c r="L108" s="57">
        <v>233.02</v>
      </c>
      <c r="M108" s="54"/>
      <c r="N108" s="58">
        <v>8253.49</v>
      </c>
      <c r="AF108" s="39"/>
      <c r="AG108" s="48"/>
      <c r="AH108" s="48"/>
      <c r="AK108" s="3" t="s">
        <v>89</v>
      </c>
      <c r="AM108" s="48"/>
    </row>
    <row r="109" spans="1:39" s="4" customFormat="1" ht="23.25" x14ac:dyDescent="0.25">
      <c r="A109" s="60"/>
      <c r="B109" s="50" t="s">
        <v>90</v>
      </c>
      <c r="C109" s="853" t="s">
        <v>91</v>
      </c>
      <c r="D109" s="853"/>
      <c r="E109" s="853"/>
      <c r="F109" s="53" t="s">
        <v>78</v>
      </c>
      <c r="G109" s="70">
        <v>46</v>
      </c>
      <c r="H109" s="54"/>
      <c r="I109" s="70">
        <v>46</v>
      </c>
      <c r="J109" s="63"/>
      <c r="K109" s="54"/>
      <c r="L109" s="57">
        <v>116.51</v>
      </c>
      <c r="M109" s="54"/>
      <c r="N109" s="58">
        <v>4126.74</v>
      </c>
      <c r="AF109" s="39"/>
      <c r="AG109" s="48"/>
      <c r="AH109" s="48"/>
      <c r="AK109" s="3" t="s">
        <v>91</v>
      </c>
      <c r="AM109" s="48"/>
    </row>
    <row r="110" spans="1:39" s="4" customFormat="1" ht="15" x14ac:dyDescent="0.25">
      <c r="A110" s="71"/>
      <c r="B110" s="72"/>
      <c r="C110" s="847" t="s">
        <v>81</v>
      </c>
      <c r="D110" s="847"/>
      <c r="E110" s="847"/>
      <c r="F110" s="42"/>
      <c r="G110" s="43"/>
      <c r="H110" s="43"/>
      <c r="I110" s="43"/>
      <c r="J110" s="46"/>
      <c r="K110" s="43"/>
      <c r="L110" s="73">
        <v>1011.93</v>
      </c>
      <c r="M110" s="66"/>
      <c r="N110" s="231"/>
      <c r="AF110" s="39"/>
      <c r="AG110" s="48"/>
      <c r="AH110" s="48"/>
      <c r="AM110" s="48" t="s">
        <v>81</v>
      </c>
    </row>
    <row r="111" spans="1:39" s="4" customFormat="1" ht="15" x14ac:dyDescent="0.25">
      <c r="A111" s="868" t="s">
        <v>1452</v>
      </c>
      <c r="B111" s="869"/>
      <c r="C111" s="869"/>
      <c r="D111" s="869"/>
      <c r="E111" s="869"/>
      <c r="F111" s="869"/>
      <c r="G111" s="869"/>
      <c r="H111" s="869"/>
      <c r="I111" s="869"/>
      <c r="J111" s="869"/>
      <c r="K111" s="869"/>
      <c r="L111" s="869"/>
      <c r="M111" s="869"/>
      <c r="N111" s="870"/>
      <c r="AF111" s="39"/>
      <c r="AG111" s="48" t="s">
        <v>1452</v>
      </c>
      <c r="AH111" s="48"/>
      <c r="AM111" s="48"/>
    </row>
    <row r="112" spans="1:39" s="4" customFormat="1" ht="15" x14ac:dyDescent="0.25">
      <c r="A112" s="868" t="s">
        <v>1453</v>
      </c>
      <c r="B112" s="869"/>
      <c r="C112" s="869"/>
      <c r="D112" s="869"/>
      <c r="E112" s="869"/>
      <c r="F112" s="869"/>
      <c r="G112" s="869"/>
      <c r="H112" s="869"/>
      <c r="I112" s="869"/>
      <c r="J112" s="869"/>
      <c r="K112" s="869"/>
      <c r="L112" s="869"/>
      <c r="M112" s="869"/>
      <c r="N112" s="870"/>
      <c r="AF112" s="39"/>
      <c r="AG112" s="48" t="s">
        <v>1453</v>
      </c>
      <c r="AH112" s="48"/>
      <c r="AM112" s="48"/>
    </row>
    <row r="113" spans="1:40" s="4" customFormat="1" ht="23.25" x14ac:dyDescent="0.25">
      <c r="A113" s="230" t="s">
        <v>147</v>
      </c>
      <c r="B113" s="41" t="s">
        <v>1454</v>
      </c>
      <c r="C113" s="847" t="s">
        <v>1455</v>
      </c>
      <c r="D113" s="847"/>
      <c r="E113" s="847"/>
      <c r="F113" s="42" t="s">
        <v>130</v>
      </c>
      <c r="G113" s="43">
        <v>74.400000000000006</v>
      </c>
      <c r="H113" s="44">
        <v>1</v>
      </c>
      <c r="I113" s="45">
        <v>74.400000000000006</v>
      </c>
      <c r="J113" s="46"/>
      <c r="K113" s="43"/>
      <c r="L113" s="46"/>
      <c r="M113" s="43"/>
      <c r="N113" s="231"/>
      <c r="AF113" s="39"/>
      <c r="AG113" s="48"/>
      <c r="AH113" s="48" t="s">
        <v>1455</v>
      </c>
      <c r="AM113" s="48"/>
    </row>
    <row r="114" spans="1:40" s="4" customFormat="1" ht="22.5" x14ac:dyDescent="0.25">
      <c r="A114" s="49"/>
      <c r="B114" s="50" t="s">
        <v>699</v>
      </c>
      <c r="C114" s="848" t="s">
        <v>65</v>
      </c>
      <c r="D114" s="848"/>
      <c r="E114" s="848"/>
      <c r="F114" s="848"/>
      <c r="G114" s="848"/>
      <c r="H114" s="848"/>
      <c r="I114" s="848"/>
      <c r="J114" s="848"/>
      <c r="K114" s="848"/>
      <c r="L114" s="848"/>
      <c r="M114" s="848"/>
      <c r="N114" s="849"/>
      <c r="AF114" s="39"/>
      <c r="AG114" s="48"/>
      <c r="AH114" s="48"/>
      <c r="AI114" s="3" t="s">
        <v>65</v>
      </c>
      <c r="AM114" s="48"/>
    </row>
    <row r="115" spans="1:40" s="4" customFormat="1" ht="15" x14ac:dyDescent="0.25">
      <c r="A115" s="51"/>
      <c r="B115" s="50" t="s">
        <v>60</v>
      </c>
      <c r="C115" s="853" t="s">
        <v>66</v>
      </c>
      <c r="D115" s="853"/>
      <c r="E115" s="853"/>
      <c r="F115" s="53"/>
      <c r="G115" s="54"/>
      <c r="H115" s="54"/>
      <c r="I115" s="54"/>
      <c r="J115" s="57">
        <v>6.19</v>
      </c>
      <c r="K115" s="56">
        <v>1.1499999999999999</v>
      </c>
      <c r="L115" s="57">
        <v>529.62</v>
      </c>
      <c r="M115" s="56">
        <v>35.42</v>
      </c>
      <c r="N115" s="58">
        <v>18759.14</v>
      </c>
      <c r="AF115" s="39"/>
      <c r="AG115" s="48"/>
      <c r="AH115" s="48"/>
      <c r="AJ115" s="3" t="s">
        <v>66</v>
      </c>
      <c r="AM115" s="48"/>
    </row>
    <row r="116" spans="1:40" s="4" customFormat="1" ht="15" x14ac:dyDescent="0.25">
      <c r="A116" s="51"/>
      <c r="B116" s="50" t="s">
        <v>67</v>
      </c>
      <c r="C116" s="853" t="s">
        <v>68</v>
      </c>
      <c r="D116" s="853"/>
      <c r="E116" s="853"/>
      <c r="F116" s="53"/>
      <c r="G116" s="54"/>
      <c r="H116" s="54"/>
      <c r="I116" s="54"/>
      <c r="J116" s="57">
        <v>8.1</v>
      </c>
      <c r="K116" s="56">
        <v>1.1499999999999999</v>
      </c>
      <c r="L116" s="57">
        <v>693.04</v>
      </c>
      <c r="M116" s="54"/>
      <c r="N116" s="59"/>
      <c r="AF116" s="39"/>
      <c r="AG116" s="48"/>
      <c r="AH116" s="48"/>
      <c r="AJ116" s="3" t="s">
        <v>68</v>
      </c>
      <c r="AM116" s="48"/>
    </row>
    <row r="117" spans="1:40" s="4" customFormat="1" ht="15" x14ac:dyDescent="0.25">
      <c r="A117" s="51"/>
      <c r="B117" s="50" t="s">
        <v>69</v>
      </c>
      <c r="C117" s="853" t="s">
        <v>70</v>
      </c>
      <c r="D117" s="853"/>
      <c r="E117" s="853"/>
      <c r="F117" s="53"/>
      <c r="G117" s="54"/>
      <c r="H117" s="54"/>
      <c r="I117" s="54"/>
      <c r="J117" s="57">
        <v>0.81</v>
      </c>
      <c r="K117" s="56">
        <v>1.1499999999999999</v>
      </c>
      <c r="L117" s="57">
        <v>69.3</v>
      </c>
      <c r="M117" s="56">
        <v>35.42</v>
      </c>
      <c r="N117" s="58">
        <v>2454.61</v>
      </c>
      <c r="AF117" s="39"/>
      <c r="AG117" s="48"/>
      <c r="AH117" s="48"/>
      <c r="AJ117" s="3" t="s">
        <v>70</v>
      </c>
      <c r="AM117" s="48"/>
    </row>
    <row r="118" spans="1:40" s="4" customFormat="1" ht="15" x14ac:dyDescent="0.25">
      <c r="A118" s="51"/>
      <c r="B118" s="50" t="s">
        <v>86</v>
      </c>
      <c r="C118" s="853" t="s">
        <v>87</v>
      </c>
      <c r="D118" s="853"/>
      <c r="E118" s="853"/>
      <c r="F118" s="53"/>
      <c r="G118" s="54"/>
      <c r="H118" s="54"/>
      <c r="I118" s="54"/>
      <c r="J118" s="57">
        <v>0.37</v>
      </c>
      <c r="K118" s="54"/>
      <c r="L118" s="57">
        <v>27.53</v>
      </c>
      <c r="M118" s="54"/>
      <c r="N118" s="59"/>
      <c r="AF118" s="39"/>
      <c r="AG118" s="48"/>
      <c r="AH118" s="48"/>
      <c r="AJ118" s="3" t="s">
        <v>87</v>
      </c>
      <c r="AM118" s="48"/>
    </row>
    <row r="119" spans="1:40" s="4" customFormat="1" ht="15" x14ac:dyDescent="0.25">
      <c r="A119" s="60"/>
      <c r="B119" s="50"/>
      <c r="C119" s="853" t="s">
        <v>71</v>
      </c>
      <c r="D119" s="853"/>
      <c r="E119" s="853"/>
      <c r="F119" s="53" t="s">
        <v>72</v>
      </c>
      <c r="G119" s="56">
        <v>0.78</v>
      </c>
      <c r="H119" s="56">
        <v>1.1499999999999999</v>
      </c>
      <c r="I119" s="130">
        <v>66.736800000000002</v>
      </c>
      <c r="J119" s="63"/>
      <c r="K119" s="54"/>
      <c r="L119" s="63"/>
      <c r="M119" s="54"/>
      <c r="N119" s="59"/>
      <c r="AF119" s="39"/>
      <c r="AG119" s="48"/>
      <c r="AH119" s="48"/>
      <c r="AK119" s="3" t="s">
        <v>71</v>
      </c>
      <c r="AM119" s="48"/>
    </row>
    <row r="120" spans="1:40" s="4" customFormat="1" ht="15" x14ac:dyDescent="0.25">
      <c r="A120" s="60"/>
      <c r="B120" s="50"/>
      <c r="C120" s="853" t="s">
        <v>73</v>
      </c>
      <c r="D120" s="853"/>
      <c r="E120" s="853"/>
      <c r="F120" s="53" t="s">
        <v>72</v>
      </c>
      <c r="G120" s="56">
        <v>7.0000000000000007E-2</v>
      </c>
      <c r="H120" s="56">
        <v>1.1499999999999999</v>
      </c>
      <c r="I120" s="130">
        <v>5.9892000000000003</v>
      </c>
      <c r="J120" s="63"/>
      <c r="K120" s="54"/>
      <c r="L120" s="63"/>
      <c r="M120" s="54"/>
      <c r="N120" s="59"/>
      <c r="AF120" s="39"/>
      <c r="AG120" s="48"/>
      <c r="AH120" s="48"/>
      <c r="AK120" s="3" t="s">
        <v>73</v>
      </c>
      <c r="AM120" s="48"/>
    </row>
    <row r="121" spans="1:40" s="4" customFormat="1" ht="15" x14ac:dyDescent="0.25">
      <c r="A121" s="51"/>
      <c r="B121" s="50"/>
      <c r="C121" s="854" t="s">
        <v>74</v>
      </c>
      <c r="D121" s="854"/>
      <c r="E121" s="854"/>
      <c r="F121" s="65"/>
      <c r="G121" s="66"/>
      <c r="H121" s="66"/>
      <c r="I121" s="66"/>
      <c r="J121" s="68">
        <v>14.66</v>
      </c>
      <c r="K121" s="66"/>
      <c r="L121" s="67">
        <v>1250.19</v>
      </c>
      <c r="M121" s="66"/>
      <c r="N121" s="232"/>
      <c r="AF121" s="39"/>
      <c r="AG121" s="48"/>
      <c r="AH121" s="48"/>
      <c r="AL121" s="3" t="s">
        <v>74</v>
      </c>
      <c r="AM121" s="48"/>
    </row>
    <row r="122" spans="1:40" s="4" customFormat="1" ht="15" x14ac:dyDescent="0.25">
      <c r="A122" s="60"/>
      <c r="B122" s="50"/>
      <c r="C122" s="853" t="s">
        <v>75</v>
      </c>
      <c r="D122" s="853"/>
      <c r="E122" s="853"/>
      <c r="F122" s="53"/>
      <c r="G122" s="54"/>
      <c r="H122" s="54"/>
      <c r="I122" s="54"/>
      <c r="J122" s="63"/>
      <c r="K122" s="54"/>
      <c r="L122" s="57">
        <v>598.91999999999996</v>
      </c>
      <c r="M122" s="54"/>
      <c r="N122" s="58">
        <v>21213.75</v>
      </c>
      <c r="AF122" s="39"/>
      <c r="AG122" s="48"/>
      <c r="AH122" s="48"/>
      <c r="AK122" s="3" t="s">
        <v>75</v>
      </c>
      <c r="AM122" s="48"/>
    </row>
    <row r="123" spans="1:40" s="4" customFormat="1" ht="15" x14ac:dyDescent="0.25">
      <c r="A123" s="60"/>
      <c r="B123" s="50" t="s">
        <v>1456</v>
      </c>
      <c r="C123" s="853" t="s">
        <v>1457</v>
      </c>
      <c r="D123" s="853"/>
      <c r="E123" s="853"/>
      <c r="F123" s="53" t="s">
        <v>78</v>
      </c>
      <c r="G123" s="70">
        <v>110</v>
      </c>
      <c r="H123" s="54"/>
      <c r="I123" s="70">
        <v>110</v>
      </c>
      <c r="J123" s="63"/>
      <c r="K123" s="54"/>
      <c r="L123" s="57">
        <v>658.81</v>
      </c>
      <c r="M123" s="54"/>
      <c r="N123" s="58">
        <v>23335.13</v>
      </c>
      <c r="AF123" s="39"/>
      <c r="AG123" s="48"/>
      <c r="AH123" s="48"/>
      <c r="AK123" s="3" t="s">
        <v>1457</v>
      </c>
      <c r="AM123" s="48"/>
    </row>
    <row r="124" spans="1:40" s="4" customFormat="1" ht="15" x14ac:dyDescent="0.25">
      <c r="A124" s="60"/>
      <c r="B124" s="50" t="s">
        <v>1458</v>
      </c>
      <c r="C124" s="853" t="s">
        <v>1459</v>
      </c>
      <c r="D124" s="853"/>
      <c r="E124" s="853"/>
      <c r="F124" s="53" t="s">
        <v>78</v>
      </c>
      <c r="G124" s="70">
        <v>69</v>
      </c>
      <c r="H124" s="54"/>
      <c r="I124" s="70">
        <v>69</v>
      </c>
      <c r="J124" s="63"/>
      <c r="K124" s="54"/>
      <c r="L124" s="57">
        <v>413.25</v>
      </c>
      <c r="M124" s="54"/>
      <c r="N124" s="58">
        <v>14637.49</v>
      </c>
      <c r="AF124" s="39"/>
      <c r="AG124" s="48"/>
      <c r="AH124" s="48"/>
      <c r="AK124" s="3" t="s">
        <v>1459</v>
      </c>
      <c r="AM124" s="48"/>
    </row>
    <row r="125" spans="1:40" s="4" customFormat="1" ht="15" x14ac:dyDescent="0.25">
      <c r="A125" s="71"/>
      <c r="B125" s="72"/>
      <c r="C125" s="847" t="s">
        <v>81</v>
      </c>
      <c r="D125" s="847"/>
      <c r="E125" s="847"/>
      <c r="F125" s="42"/>
      <c r="G125" s="43"/>
      <c r="H125" s="43"/>
      <c r="I125" s="43"/>
      <c r="J125" s="46"/>
      <c r="K125" s="43"/>
      <c r="L125" s="73">
        <v>2322.25</v>
      </c>
      <c r="M125" s="66"/>
      <c r="N125" s="231"/>
      <c r="AF125" s="39"/>
      <c r="AG125" s="48"/>
      <c r="AH125" s="48"/>
      <c r="AM125" s="48" t="s">
        <v>81</v>
      </c>
    </row>
    <row r="126" spans="1:40" s="4" customFormat="1" ht="23.25" x14ac:dyDescent="0.25">
      <c r="A126" s="230" t="s">
        <v>155</v>
      </c>
      <c r="B126" s="41" t="s">
        <v>128</v>
      </c>
      <c r="C126" s="847" t="s">
        <v>129</v>
      </c>
      <c r="D126" s="847"/>
      <c r="E126" s="847"/>
      <c r="F126" s="42" t="s">
        <v>130</v>
      </c>
      <c r="G126" s="43">
        <v>81.84</v>
      </c>
      <c r="H126" s="44">
        <v>1</v>
      </c>
      <c r="I126" s="109">
        <v>81.84</v>
      </c>
      <c r="J126" s="131">
        <v>59.99</v>
      </c>
      <c r="K126" s="43"/>
      <c r="L126" s="73">
        <v>4909.58</v>
      </c>
      <c r="M126" s="43"/>
      <c r="N126" s="231"/>
      <c r="AF126" s="39"/>
      <c r="AG126" s="48"/>
      <c r="AH126" s="48" t="s">
        <v>129</v>
      </c>
      <c r="AM126" s="48"/>
    </row>
    <row r="127" spans="1:40" s="4" customFormat="1" ht="15" x14ac:dyDescent="0.25">
      <c r="A127" s="71"/>
      <c r="B127" s="72"/>
      <c r="C127" s="847" t="s">
        <v>81</v>
      </c>
      <c r="D127" s="847"/>
      <c r="E127" s="847"/>
      <c r="F127" s="42"/>
      <c r="G127" s="43"/>
      <c r="H127" s="43"/>
      <c r="I127" s="43"/>
      <c r="J127" s="46"/>
      <c r="K127" s="43"/>
      <c r="L127" s="73">
        <v>4909.58</v>
      </c>
      <c r="M127" s="66"/>
      <c r="N127" s="231"/>
      <c r="AF127" s="39"/>
      <c r="AG127" s="48"/>
      <c r="AH127" s="48"/>
      <c r="AM127" s="48" t="s">
        <v>81</v>
      </c>
    </row>
    <row r="128" spans="1:40" s="4" customFormat="1" ht="15" x14ac:dyDescent="0.25">
      <c r="A128" s="872" t="s">
        <v>1460</v>
      </c>
      <c r="B128" s="873"/>
      <c r="C128" s="873"/>
      <c r="D128" s="873"/>
      <c r="E128" s="873"/>
      <c r="F128" s="873"/>
      <c r="G128" s="873"/>
      <c r="H128" s="873"/>
      <c r="I128" s="873"/>
      <c r="J128" s="873"/>
      <c r="K128" s="873"/>
      <c r="L128" s="873"/>
      <c r="M128" s="873"/>
      <c r="N128" s="874"/>
      <c r="AF128" s="39"/>
      <c r="AG128" s="48"/>
      <c r="AH128" s="48"/>
      <c r="AM128" s="48"/>
      <c r="AN128" s="3" t="s">
        <v>1460</v>
      </c>
    </row>
    <row r="129" spans="1:39" s="4" customFormat="1" ht="15" x14ac:dyDescent="0.25">
      <c r="A129" s="230" t="s">
        <v>158</v>
      </c>
      <c r="B129" s="41" t="s">
        <v>1461</v>
      </c>
      <c r="C129" s="847" t="s">
        <v>1462</v>
      </c>
      <c r="D129" s="847"/>
      <c r="E129" s="847"/>
      <c r="F129" s="42" t="s">
        <v>63</v>
      </c>
      <c r="G129" s="43">
        <v>0.16900000000000001</v>
      </c>
      <c r="H129" s="44">
        <v>1</v>
      </c>
      <c r="I129" s="129">
        <v>0.16900000000000001</v>
      </c>
      <c r="J129" s="46"/>
      <c r="K129" s="43"/>
      <c r="L129" s="46"/>
      <c r="M129" s="43"/>
      <c r="N129" s="231"/>
      <c r="AF129" s="39"/>
      <c r="AG129" s="48"/>
      <c r="AH129" s="48" t="s">
        <v>1462</v>
      </c>
      <c r="AM129" s="48"/>
    </row>
    <row r="130" spans="1:39" s="4" customFormat="1" ht="22.5" x14ac:dyDescent="0.25">
      <c r="A130" s="49"/>
      <c r="B130" s="50" t="s">
        <v>699</v>
      </c>
      <c r="C130" s="848" t="s">
        <v>65</v>
      </c>
      <c r="D130" s="848"/>
      <c r="E130" s="848"/>
      <c r="F130" s="848"/>
      <c r="G130" s="848"/>
      <c r="H130" s="848"/>
      <c r="I130" s="848"/>
      <c r="J130" s="848"/>
      <c r="K130" s="848"/>
      <c r="L130" s="848"/>
      <c r="M130" s="848"/>
      <c r="N130" s="849"/>
      <c r="AF130" s="39"/>
      <c r="AG130" s="48"/>
      <c r="AH130" s="48"/>
      <c r="AI130" s="3" t="s">
        <v>65</v>
      </c>
      <c r="AM130" s="48"/>
    </row>
    <row r="131" spans="1:39" s="4" customFormat="1" ht="15" x14ac:dyDescent="0.25">
      <c r="A131" s="51"/>
      <c r="B131" s="50" t="s">
        <v>60</v>
      </c>
      <c r="C131" s="853" t="s">
        <v>66</v>
      </c>
      <c r="D131" s="853"/>
      <c r="E131" s="853"/>
      <c r="F131" s="53"/>
      <c r="G131" s="54"/>
      <c r="H131" s="54"/>
      <c r="I131" s="54"/>
      <c r="J131" s="55">
        <v>1053</v>
      </c>
      <c r="K131" s="56">
        <v>1.1499999999999999</v>
      </c>
      <c r="L131" s="57">
        <v>204.65</v>
      </c>
      <c r="M131" s="56">
        <v>35.42</v>
      </c>
      <c r="N131" s="58">
        <v>7248.7</v>
      </c>
      <c r="AF131" s="39"/>
      <c r="AG131" s="48"/>
      <c r="AH131" s="48"/>
      <c r="AJ131" s="3" t="s">
        <v>66</v>
      </c>
      <c r="AM131" s="48"/>
    </row>
    <row r="132" spans="1:39" s="4" customFormat="1" ht="15" x14ac:dyDescent="0.25">
      <c r="A132" s="51"/>
      <c r="B132" s="50" t="s">
        <v>67</v>
      </c>
      <c r="C132" s="853" t="s">
        <v>68</v>
      </c>
      <c r="D132" s="853"/>
      <c r="E132" s="853"/>
      <c r="F132" s="53"/>
      <c r="G132" s="54"/>
      <c r="H132" s="54"/>
      <c r="I132" s="54"/>
      <c r="J132" s="55">
        <v>1566.06</v>
      </c>
      <c r="K132" s="56">
        <v>1.1499999999999999</v>
      </c>
      <c r="L132" s="57">
        <v>304.36</v>
      </c>
      <c r="M132" s="54"/>
      <c r="N132" s="59"/>
      <c r="AF132" s="39"/>
      <c r="AG132" s="48"/>
      <c r="AH132" s="48"/>
      <c r="AJ132" s="3" t="s">
        <v>68</v>
      </c>
      <c r="AM132" s="48"/>
    </row>
    <row r="133" spans="1:39" s="4" customFormat="1" ht="15" x14ac:dyDescent="0.25">
      <c r="A133" s="51"/>
      <c r="B133" s="50" t="s">
        <v>69</v>
      </c>
      <c r="C133" s="853" t="s">
        <v>70</v>
      </c>
      <c r="D133" s="853"/>
      <c r="E133" s="853"/>
      <c r="F133" s="53"/>
      <c r="G133" s="54"/>
      <c r="H133" s="54"/>
      <c r="I133" s="54"/>
      <c r="J133" s="57">
        <v>244.39</v>
      </c>
      <c r="K133" s="56">
        <v>1.1499999999999999</v>
      </c>
      <c r="L133" s="57">
        <v>47.5</v>
      </c>
      <c r="M133" s="56">
        <v>35.42</v>
      </c>
      <c r="N133" s="58">
        <v>1682.45</v>
      </c>
      <c r="AF133" s="39"/>
      <c r="AG133" s="48"/>
      <c r="AH133" s="48"/>
      <c r="AJ133" s="3" t="s">
        <v>70</v>
      </c>
      <c r="AM133" s="48"/>
    </row>
    <row r="134" spans="1:39" s="4" customFormat="1" ht="15" x14ac:dyDescent="0.25">
      <c r="A134" s="51"/>
      <c r="B134" s="50" t="s">
        <v>86</v>
      </c>
      <c r="C134" s="853" t="s">
        <v>87</v>
      </c>
      <c r="D134" s="853"/>
      <c r="E134" s="853"/>
      <c r="F134" s="53"/>
      <c r="G134" s="54"/>
      <c r="H134" s="54"/>
      <c r="I134" s="54"/>
      <c r="J134" s="57">
        <v>909.27</v>
      </c>
      <c r="K134" s="54"/>
      <c r="L134" s="57">
        <v>153.66999999999999</v>
      </c>
      <c r="M134" s="54"/>
      <c r="N134" s="59"/>
      <c r="AF134" s="39"/>
      <c r="AG134" s="48"/>
      <c r="AH134" s="48"/>
      <c r="AJ134" s="3" t="s">
        <v>87</v>
      </c>
      <c r="AM134" s="48"/>
    </row>
    <row r="135" spans="1:39" s="4" customFormat="1" ht="15" x14ac:dyDescent="0.25">
      <c r="A135" s="60"/>
      <c r="B135" s="50"/>
      <c r="C135" s="853" t="s">
        <v>71</v>
      </c>
      <c r="D135" s="853"/>
      <c r="E135" s="853"/>
      <c r="F135" s="53" t="s">
        <v>72</v>
      </c>
      <c r="G135" s="70">
        <v>135</v>
      </c>
      <c r="H135" s="56">
        <v>1.1499999999999999</v>
      </c>
      <c r="I135" s="64">
        <v>26.23725</v>
      </c>
      <c r="J135" s="63"/>
      <c r="K135" s="54"/>
      <c r="L135" s="63"/>
      <c r="M135" s="54"/>
      <c r="N135" s="59"/>
      <c r="AF135" s="39"/>
      <c r="AG135" s="48"/>
      <c r="AH135" s="48"/>
      <c r="AK135" s="3" t="s">
        <v>71</v>
      </c>
      <c r="AM135" s="48"/>
    </row>
    <row r="136" spans="1:39" s="4" customFormat="1" ht="15" x14ac:dyDescent="0.25">
      <c r="A136" s="60"/>
      <c r="B136" s="50"/>
      <c r="C136" s="853" t="s">
        <v>73</v>
      </c>
      <c r="D136" s="853"/>
      <c r="E136" s="853"/>
      <c r="F136" s="53" t="s">
        <v>72</v>
      </c>
      <c r="G136" s="56">
        <v>18.12</v>
      </c>
      <c r="H136" s="56">
        <v>1.1499999999999999</v>
      </c>
      <c r="I136" s="132">
        <v>3.5216219999999998</v>
      </c>
      <c r="J136" s="63"/>
      <c r="K136" s="54"/>
      <c r="L136" s="63"/>
      <c r="M136" s="54"/>
      <c r="N136" s="59"/>
      <c r="AF136" s="39"/>
      <c r="AG136" s="48"/>
      <c r="AH136" s="48"/>
      <c r="AK136" s="3" t="s">
        <v>73</v>
      </c>
      <c r="AM136" s="48"/>
    </row>
    <row r="137" spans="1:39" s="4" customFormat="1" ht="15" x14ac:dyDescent="0.25">
      <c r="A137" s="51"/>
      <c r="B137" s="50"/>
      <c r="C137" s="854" t="s">
        <v>74</v>
      </c>
      <c r="D137" s="854"/>
      <c r="E137" s="854"/>
      <c r="F137" s="65"/>
      <c r="G137" s="66"/>
      <c r="H137" s="66"/>
      <c r="I137" s="66"/>
      <c r="J137" s="67">
        <v>3528.33</v>
      </c>
      <c r="K137" s="66"/>
      <c r="L137" s="68">
        <v>662.68</v>
      </c>
      <c r="M137" s="66"/>
      <c r="N137" s="232"/>
      <c r="AF137" s="39"/>
      <c r="AG137" s="48"/>
      <c r="AH137" s="48"/>
      <c r="AL137" s="3" t="s">
        <v>74</v>
      </c>
      <c r="AM137" s="48"/>
    </row>
    <row r="138" spans="1:39" s="4" customFormat="1" ht="15" x14ac:dyDescent="0.25">
      <c r="A138" s="60"/>
      <c r="B138" s="50"/>
      <c r="C138" s="853" t="s">
        <v>75</v>
      </c>
      <c r="D138" s="853"/>
      <c r="E138" s="853"/>
      <c r="F138" s="53"/>
      <c r="G138" s="54"/>
      <c r="H138" s="54"/>
      <c r="I138" s="54"/>
      <c r="J138" s="63"/>
      <c r="K138" s="54"/>
      <c r="L138" s="57">
        <v>252.15</v>
      </c>
      <c r="M138" s="54"/>
      <c r="N138" s="58">
        <v>8931.15</v>
      </c>
      <c r="AF138" s="39"/>
      <c r="AG138" s="48"/>
      <c r="AH138" s="48"/>
      <c r="AK138" s="3" t="s">
        <v>75</v>
      </c>
      <c r="AM138" s="48"/>
    </row>
    <row r="139" spans="1:39" s="4" customFormat="1" ht="23.25" x14ac:dyDescent="0.25">
      <c r="A139" s="60"/>
      <c r="B139" s="50" t="s">
        <v>1463</v>
      </c>
      <c r="C139" s="853" t="s">
        <v>1464</v>
      </c>
      <c r="D139" s="853"/>
      <c r="E139" s="853"/>
      <c r="F139" s="53" t="s">
        <v>78</v>
      </c>
      <c r="G139" s="70">
        <v>102</v>
      </c>
      <c r="H139" s="54"/>
      <c r="I139" s="70">
        <v>102</v>
      </c>
      <c r="J139" s="63"/>
      <c r="K139" s="54"/>
      <c r="L139" s="57">
        <v>257.19</v>
      </c>
      <c r="M139" s="54"/>
      <c r="N139" s="58">
        <v>9109.77</v>
      </c>
      <c r="AF139" s="39"/>
      <c r="AG139" s="48"/>
      <c r="AH139" s="48"/>
      <c r="AK139" s="3" t="s">
        <v>1464</v>
      </c>
      <c r="AM139" s="48"/>
    </row>
    <row r="140" spans="1:39" s="4" customFormat="1" ht="23.25" x14ac:dyDescent="0.25">
      <c r="A140" s="60"/>
      <c r="B140" s="50" t="s">
        <v>1465</v>
      </c>
      <c r="C140" s="853" t="s">
        <v>1466</v>
      </c>
      <c r="D140" s="853"/>
      <c r="E140" s="853"/>
      <c r="F140" s="53" t="s">
        <v>78</v>
      </c>
      <c r="G140" s="70">
        <v>58</v>
      </c>
      <c r="H140" s="54"/>
      <c r="I140" s="70">
        <v>58</v>
      </c>
      <c r="J140" s="63"/>
      <c r="K140" s="54"/>
      <c r="L140" s="57">
        <v>146.25</v>
      </c>
      <c r="M140" s="54"/>
      <c r="N140" s="58">
        <v>5180.07</v>
      </c>
      <c r="AF140" s="39"/>
      <c r="AG140" s="48"/>
      <c r="AH140" s="48"/>
      <c r="AK140" s="3" t="s">
        <v>1466</v>
      </c>
      <c r="AM140" s="48"/>
    </row>
    <row r="141" spans="1:39" s="4" customFormat="1" ht="15" x14ac:dyDescent="0.25">
      <c r="A141" s="71"/>
      <c r="B141" s="72"/>
      <c r="C141" s="847" t="s">
        <v>81</v>
      </c>
      <c r="D141" s="847"/>
      <c r="E141" s="847"/>
      <c r="F141" s="42"/>
      <c r="G141" s="43"/>
      <c r="H141" s="43"/>
      <c r="I141" s="43"/>
      <c r="J141" s="46"/>
      <c r="K141" s="43"/>
      <c r="L141" s="73">
        <v>1066.1199999999999</v>
      </c>
      <c r="M141" s="66"/>
      <c r="N141" s="231"/>
      <c r="AF141" s="39"/>
      <c r="AG141" s="48"/>
      <c r="AH141" s="48"/>
      <c r="AM141" s="48" t="s">
        <v>81</v>
      </c>
    </row>
    <row r="142" spans="1:39" s="4" customFormat="1" ht="23.25" x14ac:dyDescent="0.25">
      <c r="A142" s="230" t="s">
        <v>161</v>
      </c>
      <c r="B142" s="41" t="s">
        <v>879</v>
      </c>
      <c r="C142" s="847" t="s">
        <v>880</v>
      </c>
      <c r="D142" s="847"/>
      <c r="E142" s="847"/>
      <c r="F142" s="42" t="s">
        <v>130</v>
      </c>
      <c r="G142" s="43">
        <v>17.238</v>
      </c>
      <c r="H142" s="44">
        <v>1</v>
      </c>
      <c r="I142" s="129">
        <v>17.238</v>
      </c>
      <c r="J142" s="131">
        <v>560</v>
      </c>
      <c r="K142" s="43"/>
      <c r="L142" s="73">
        <v>9653.2800000000007</v>
      </c>
      <c r="M142" s="43"/>
      <c r="N142" s="231"/>
      <c r="AF142" s="39"/>
      <c r="AG142" s="48"/>
      <c r="AH142" s="48" t="s">
        <v>880</v>
      </c>
      <c r="AM142" s="48"/>
    </row>
    <row r="143" spans="1:39" s="4" customFormat="1" ht="15" x14ac:dyDescent="0.25">
      <c r="A143" s="71"/>
      <c r="B143" s="72"/>
      <c r="C143" s="847" t="s">
        <v>81</v>
      </c>
      <c r="D143" s="847"/>
      <c r="E143" s="847"/>
      <c r="F143" s="42"/>
      <c r="G143" s="43"/>
      <c r="H143" s="43"/>
      <c r="I143" s="43"/>
      <c r="J143" s="46"/>
      <c r="K143" s="43"/>
      <c r="L143" s="73">
        <v>9653.2800000000007</v>
      </c>
      <c r="M143" s="66"/>
      <c r="N143" s="231"/>
      <c r="AF143" s="39"/>
      <c r="AG143" s="48"/>
      <c r="AH143" s="48"/>
      <c r="AM143" s="48" t="s">
        <v>81</v>
      </c>
    </row>
    <row r="144" spans="1:39" s="4" customFormat="1" ht="15" x14ac:dyDescent="0.25">
      <c r="A144" s="230" t="s">
        <v>165</v>
      </c>
      <c r="B144" s="41" t="s">
        <v>1467</v>
      </c>
      <c r="C144" s="847" t="s">
        <v>1468</v>
      </c>
      <c r="D144" s="847"/>
      <c r="E144" s="847"/>
      <c r="F144" s="42" t="s">
        <v>1439</v>
      </c>
      <c r="G144" s="43">
        <v>2.0989800000000001</v>
      </c>
      <c r="H144" s="44">
        <v>1</v>
      </c>
      <c r="I144" s="137">
        <v>2.0989800000000001</v>
      </c>
      <c r="J144" s="46"/>
      <c r="K144" s="43"/>
      <c r="L144" s="131">
        <v>387.03</v>
      </c>
      <c r="M144" s="43"/>
      <c r="N144" s="231"/>
      <c r="AF144" s="39"/>
      <c r="AG144" s="48"/>
      <c r="AH144" s="48" t="s">
        <v>1468</v>
      </c>
      <c r="AM144" s="48"/>
    </row>
    <row r="145" spans="1:39" s="4" customFormat="1" ht="15" x14ac:dyDescent="0.25">
      <c r="A145" s="51"/>
      <c r="B145" s="50" t="s">
        <v>67</v>
      </c>
      <c r="C145" s="853" t="s">
        <v>68</v>
      </c>
      <c r="D145" s="853"/>
      <c r="E145" s="853"/>
      <c r="F145" s="53"/>
      <c r="G145" s="54"/>
      <c r="H145" s="54"/>
      <c r="I145" s="54"/>
      <c r="J145" s="57">
        <v>184.39</v>
      </c>
      <c r="K145" s="54"/>
      <c r="L145" s="57">
        <v>387.03</v>
      </c>
      <c r="M145" s="54"/>
      <c r="N145" s="59"/>
      <c r="AF145" s="39"/>
      <c r="AG145" s="48"/>
      <c r="AH145" s="48"/>
      <c r="AJ145" s="3" t="s">
        <v>68</v>
      </c>
      <c r="AM145" s="48"/>
    </row>
    <row r="146" spans="1:39" s="4" customFormat="1" ht="15" x14ac:dyDescent="0.25">
      <c r="A146" s="51"/>
      <c r="B146" s="50" t="s">
        <v>69</v>
      </c>
      <c r="C146" s="853" t="s">
        <v>70</v>
      </c>
      <c r="D146" s="853"/>
      <c r="E146" s="853"/>
      <c r="F146" s="53"/>
      <c r="G146" s="54"/>
      <c r="H146" s="54"/>
      <c r="I146" s="54"/>
      <c r="J146" s="57">
        <v>13.5</v>
      </c>
      <c r="K146" s="54"/>
      <c r="L146" s="57">
        <v>28.34</v>
      </c>
      <c r="M146" s="56">
        <v>35.42</v>
      </c>
      <c r="N146" s="58">
        <v>1003.8</v>
      </c>
      <c r="AF146" s="39"/>
      <c r="AG146" s="48"/>
      <c r="AH146" s="48"/>
      <c r="AJ146" s="3" t="s">
        <v>70</v>
      </c>
      <c r="AM146" s="48"/>
    </row>
    <row r="147" spans="1:39" s="4" customFormat="1" ht="15" x14ac:dyDescent="0.25">
      <c r="A147" s="60"/>
      <c r="B147" s="50"/>
      <c r="C147" s="853" t="s">
        <v>75</v>
      </c>
      <c r="D147" s="853"/>
      <c r="E147" s="853"/>
      <c r="F147" s="53"/>
      <c r="G147" s="54"/>
      <c r="H147" s="54"/>
      <c r="I147" s="54"/>
      <c r="J147" s="63"/>
      <c r="K147" s="54"/>
      <c r="L147" s="57">
        <v>28.34</v>
      </c>
      <c r="M147" s="54"/>
      <c r="N147" s="58">
        <v>1003.8</v>
      </c>
      <c r="AF147" s="39"/>
      <c r="AG147" s="48"/>
      <c r="AH147" s="48"/>
      <c r="AK147" s="3" t="s">
        <v>75</v>
      </c>
      <c r="AM147" s="48"/>
    </row>
    <row r="148" spans="1:39" s="4" customFormat="1" ht="15" x14ac:dyDescent="0.25">
      <c r="A148" s="60"/>
      <c r="B148" s="50"/>
      <c r="C148" s="853" t="s">
        <v>1469</v>
      </c>
      <c r="D148" s="853"/>
      <c r="E148" s="853"/>
      <c r="F148" s="53" t="s">
        <v>78</v>
      </c>
      <c r="G148" s="70">
        <v>0</v>
      </c>
      <c r="H148" s="54"/>
      <c r="I148" s="70">
        <v>0</v>
      </c>
      <c r="J148" s="63"/>
      <c r="K148" s="54"/>
      <c r="L148" s="63"/>
      <c r="M148" s="54"/>
      <c r="N148" s="59"/>
      <c r="AF148" s="39"/>
      <c r="AG148" s="48"/>
      <c r="AH148" s="48"/>
      <c r="AK148" s="3" t="s">
        <v>1469</v>
      </c>
      <c r="AM148" s="48"/>
    </row>
    <row r="149" spans="1:39" s="4" customFormat="1" ht="15" x14ac:dyDescent="0.25">
      <c r="A149" s="60"/>
      <c r="B149" s="50"/>
      <c r="C149" s="853" t="s">
        <v>1470</v>
      </c>
      <c r="D149" s="853"/>
      <c r="E149" s="853"/>
      <c r="F149" s="53" t="s">
        <v>78</v>
      </c>
      <c r="G149" s="70">
        <v>0</v>
      </c>
      <c r="H149" s="54"/>
      <c r="I149" s="70">
        <v>0</v>
      </c>
      <c r="J149" s="63"/>
      <c r="K149" s="54"/>
      <c r="L149" s="63"/>
      <c r="M149" s="54"/>
      <c r="N149" s="59"/>
      <c r="AF149" s="39"/>
      <c r="AG149" s="48"/>
      <c r="AH149" s="48"/>
      <c r="AK149" s="3" t="s">
        <v>1470</v>
      </c>
      <c r="AM149" s="48"/>
    </row>
    <row r="150" spans="1:39" s="4" customFormat="1" ht="15" x14ac:dyDescent="0.25">
      <c r="A150" s="71"/>
      <c r="B150" s="72"/>
      <c r="C150" s="847" t="s">
        <v>81</v>
      </c>
      <c r="D150" s="847"/>
      <c r="E150" s="847"/>
      <c r="F150" s="42"/>
      <c r="G150" s="43"/>
      <c r="H150" s="43"/>
      <c r="I150" s="43"/>
      <c r="J150" s="46"/>
      <c r="K150" s="43"/>
      <c r="L150" s="131">
        <v>387.03</v>
      </c>
      <c r="M150" s="66"/>
      <c r="N150" s="231"/>
      <c r="AF150" s="39"/>
      <c r="AG150" s="48"/>
      <c r="AH150" s="48"/>
      <c r="AM150" s="48" t="s">
        <v>81</v>
      </c>
    </row>
    <row r="151" spans="1:39" s="4" customFormat="1" ht="15" x14ac:dyDescent="0.25">
      <c r="A151" s="868" t="s">
        <v>1471</v>
      </c>
      <c r="B151" s="869"/>
      <c r="C151" s="869"/>
      <c r="D151" s="869"/>
      <c r="E151" s="869"/>
      <c r="F151" s="869"/>
      <c r="G151" s="869"/>
      <c r="H151" s="869"/>
      <c r="I151" s="869"/>
      <c r="J151" s="869"/>
      <c r="K151" s="869"/>
      <c r="L151" s="869"/>
      <c r="M151" s="869"/>
      <c r="N151" s="870"/>
      <c r="AF151" s="39"/>
      <c r="AG151" s="48" t="s">
        <v>1471</v>
      </c>
      <c r="AH151" s="48"/>
      <c r="AM151" s="48"/>
    </row>
    <row r="152" spans="1:39" s="4" customFormat="1" ht="23.25" x14ac:dyDescent="0.25">
      <c r="A152" s="230" t="s">
        <v>168</v>
      </c>
      <c r="B152" s="41" t="s">
        <v>1472</v>
      </c>
      <c r="C152" s="847" t="s">
        <v>1473</v>
      </c>
      <c r="D152" s="847"/>
      <c r="E152" s="847"/>
      <c r="F152" s="42" t="s">
        <v>63</v>
      </c>
      <c r="G152" s="43">
        <v>0.61</v>
      </c>
      <c r="H152" s="44">
        <v>1</v>
      </c>
      <c r="I152" s="109">
        <v>0.61</v>
      </c>
      <c r="J152" s="46"/>
      <c r="K152" s="43"/>
      <c r="L152" s="46"/>
      <c r="M152" s="43"/>
      <c r="N152" s="231"/>
      <c r="AF152" s="39"/>
      <c r="AG152" s="48"/>
      <c r="AH152" s="48" t="s">
        <v>1473</v>
      </c>
      <c r="AM152" s="48"/>
    </row>
    <row r="153" spans="1:39" s="4" customFormat="1" ht="22.5" x14ac:dyDescent="0.25">
      <c r="A153" s="49"/>
      <c r="B153" s="50" t="s">
        <v>699</v>
      </c>
      <c r="C153" s="848" t="s">
        <v>65</v>
      </c>
      <c r="D153" s="848"/>
      <c r="E153" s="848"/>
      <c r="F153" s="848"/>
      <c r="G153" s="848"/>
      <c r="H153" s="848"/>
      <c r="I153" s="848"/>
      <c r="J153" s="848"/>
      <c r="K153" s="848"/>
      <c r="L153" s="848"/>
      <c r="M153" s="848"/>
      <c r="N153" s="849"/>
      <c r="AF153" s="39"/>
      <c r="AG153" s="48"/>
      <c r="AH153" s="48"/>
      <c r="AI153" s="3" t="s">
        <v>65</v>
      </c>
      <c r="AM153" s="48"/>
    </row>
    <row r="154" spans="1:39" s="4" customFormat="1" ht="15" x14ac:dyDescent="0.25">
      <c r="A154" s="51"/>
      <c r="B154" s="50" t="s">
        <v>60</v>
      </c>
      <c r="C154" s="853" t="s">
        <v>66</v>
      </c>
      <c r="D154" s="853"/>
      <c r="E154" s="853"/>
      <c r="F154" s="53"/>
      <c r="G154" s="54"/>
      <c r="H154" s="54"/>
      <c r="I154" s="54"/>
      <c r="J154" s="55">
        <v>1526.87</v>
      </c>
      <c r="K154" s="56">
        <v>1.1499999999999999</v>
      </c>
      <c r="L154" s="55">
        <v>1071.0999999999999</v>
      </c>
      <c r="M154" s="56">
        <v>35.42</v>
      </c>
      <c r="N154" s="58">
        <v>37938.36</v>
      </c>
      <c r="AF154" s="39"/>
      <c r="AG154" s="48"/>
      <c r="AH154" s="48"/>
      <c r="AJ154" s="3" t="s">
        <v>66</v>
      </c>
      <c r="AM154" s="48"/>
    </row>
    <row r="155" spans="1:39" s="4" customFormat="1" ht="15" x14ac:dyDescent="0.25">
      <c r="A155" s="51"/>
      <c r="B155" s="50" t="s">
        <v>67</v>
      </c>
      <c r="C155" s="853" t="s">
        <v>68</v>
      </c>
      <c r="D155" s="853"/>
      <c r="E155" s="853"/>
      <c r="F155" s="53"/>
      <c r="G155" s="54"/>
      <c r="H155" s="54"/>
      <c r="I155" s="54"/>
      <c r="J155" s="55">
        <v>2518.58</v>
      </c>
      <c r="K155" s="56">
        <v>1.1499999999999999</v>
      </c>
      <c r="L155" s="55">
        <v>1766.78</v>
      </c>
      <c r="M155" s="54"/>
      <c r="N155" s="59"/>
      <c r="AF155" s="39"/>
      <c r="AG155" s="48"/>
      <c r="AH155" s="48"/>
      <c r="AJ155" s="3" t="s">
        <v>68</v>
      </c>
      <c r="AM155" s="48"/>
    </row>
    <row r="156" spans="1:39" s="4" customFormat="1" ht="15" x14ac:dyDescent="0.25">
      <c r="A156" s="51"/>
      <c r="B156" s="50" t="s">
        <v>69</v>
      </c>
      <c r="C156" s="853" t="s">
        <v>70</v>
      </c>
      <c r="D156" s="853"/>
      <c r="E156" s="853"/>
      <c r="F156" s="53"/>
      <c r="G156" s="54"/>
      <c r="H156" s="54"/>
      <c r="I156" s="54"/>
      <c r="J156" s="57">
        <v>382.14</v>
      </c>
      <c r="K156" s="56">
        <v>1.1499999999999999</v>
      </c>
      <c r="L156" s="57">
        <v>268.07</v>
      </c>
      <c r="M156" s="56">
        <v>35.42</v>
      </c>
      <c r="N156" s="58">
        <v>9495.0400000000009</v>
      </c>
      <c r="AF156" s="39"/>
      <c r="AG156" s="48"/>
      <c r="AH156" s="48"/>
      <c r="AJ156" s="3" t="s">
        <v>70</v>
      </c>
      <c r="AM156" s="48"/>
    </row>
    <row r="157" spans="1:39" s="4" customFormat="1" ht="15" x14ac:dyDescent="0.25">
      <c r="A157" s="51"/>
      <c r="B157" s="50" t="s">
        <v>86</v>
      </c>
      <c r="C157" s="853" t="s">
        <v>87</v>
      </c>
      <c r="D157" s="853"/>
      <c r="E157" s="853"/>
      <c r="F157" s="53"/>
      <c r="G157" s="54"/>
      <c r="H157" s="54"/>
      <c r="I157" s="54"/>
      <c r="J157" s="57">
        <v>488.42</v>
      </c>
      <c r="K157" s="54"/>
      <c r="L157" s="57">
        <v>297.94</v>
      </c>
      <c r="M157" s="54"/>
      <c r="N157" s="59"/>
      <c r="AF157" s="39"/>
      <c r="AG157" s="48"/>
      <c r="AH157" s="48"/>
      <c r="AJ157" s="3" t="s">
        <v>87</v>
      </c>
      <c r="AM157" s="48"/>
    </row>
    <row r="158" spans="1:39" s="4" customFormat="1" ht="15" x14ac:dyDescent="0.25">
      <c r="A158" s="60"/>
      <c r="B158" s="50"/>
      <c r="C158" s="853" t="s">
        <v>71</v>
      </c>
      <c r="D158" s="853"/>
      <c r="E158" s="853"/>
      <c r="F158" s="53" t="s">
        <v>72</v>
      </c>
      <c r="G158" s="70">
        <v>179</v>
      </c>
      <c r="H158" s="56">
        <v>1.1499999999999999</v>
      </c>
      <c r="I158" s="130">
        <v>125.5685</v>
      </c>
      <c r="J158" s="63"/>
      <c r="K158" s="54"/>
      <c r="L158" s="63"/>
      <c r="M158" s="54"/>
      <c r="N158" s="59"/>
      <c r="AF158" s="39"/>
      <c r="AG158" s="48"/>
      <c r="AH158" s="48"/>
      <c r="AK158" s="3" t="s">
        <v>71</v>
      </c>
      <c r="AM158" s="48"/>
    </row>
    <row r="159" spans="1:39" s="4" customFormat="1" ht="15" x14ac:dyDescent="0.25">
      <c r="A159" s="60"/>
      <c r="B159" s="50"/>
      <c r="C159" s="853" t="s">
        <v>73</v>
      </c>
      <c r="D159" s="853"/>
      <c r="E159" s="853"/>
      <c r="F159" s="53" t="s">
        <v>72</v>
      </c>
      <c r="G159" s="56">
        <v>28.56</v>
      </c>
      <c r="H159" s="56">
        <v>1.1499999999999999</v>
      </c>
      <c r="I159" s="64">
        <v>20.034839999999999</v>
      </c>
      <c r="J159" s="63"/>
      <c r="K159" s="54"/>
      <c r="L159" s="63"/>
      <c r="M159" s="54"/>
      <c r="N159" s="59"/>
      <c r="AF159" s="39"/>
      <c r="AG159" s="48"/>
      <c r="AH159" s="48"/>
      <c r="AK159" s="3" t="s">
        <v>73</v>
      </c>
      <c r="AM159" s="48"/>
    </row>
    <row r="160" spans="1:39" s="4" customFormat="1" ht="15" x14ac:dyDescent="0.25">
      <c r="A160" s="51"/>
      <c r="B160" s="50"/>
      <c r="C160" s="854" t="s">
        <v>74</v>
      </c>
      <c r="D160" s="854"/>
      <c r="E160" s="854"/>
      <c r="F160" s="65"/>
      <c r="G160" s="66"/>
      <c r="H160" s="66"/>
      <c r="I160" s="66"/>
      <c r="J160" s="67">
        <v>4533.87</v>
      </c>
      <c r="K160" s="66"/>
      <c r="L160" s="67">
        <v>3135.82</v>
      </c>
      <c r="M160" s="66"/>
      <c r="N160" s="232"/>
      <c r="AF160" s="39"/>
      <c r="AG160" s="48"/>
      <c r="AH160" s="48"/>
      <c r="AL160" s="3" t="s">
        <v>74</v>
      </c>
      <c r="AM160" s="48"/>
    </row>
    <row r="161" spans="1:41" s="4" customFormat="1" ht="15" x14ac:dyDescent="0.25">
      <c r="A161" s="60"/>
      <c r="B161" s="50"/>
      <c r="C161" s="853" t="s">
        <v>75</v>
      </c>
      <c r="D161" s="853"/>
      <c r="E161" s="853"/>
      <c r="F161" s="53"/>
      <c r="G161" s="54"/>
      <c r="H161" s="54"/>
      <c r="I161" s="54"/>
      <c r="J161" s="63"/>
      <c r="K161" s="54"/>
      <c r="L161" s="55">
        <v>1339.17</v>
      </c>
      <c r="M161" s="54"/>
      <c r="N161" s="58">
        <v>47433.4</v>
      </c>
      <c r="AF161" s="39"/>
      <c r="AG161" s="48"/>
      <c r="AH161" s="48"/>
      <c r="AK161" s="3" t="s">
        <v>75</v>
      </c>
      <c r="AM161" s="48"/>
    </row>
    <row r="162" spans="1:41" s="4" customFormat="1" ht="23.25" x14ac:dyDescent="0.25">
      <c r="A162" s="60"/>
      <c r="B162" s="50" t="s">
        <v>1463</v>
      </c>
      <c r="C162" s="853" t="s">
        <v>1464</v>
      </c>
      <c r="D162" s="853"/>
      <c r="E162" s="853"/>
      <c r="F162" s="53" t="s">
        <v>78</v>
      </c>
      <c r="G162" s="70">
        <v>102</v>
      </c>
      <c r="H162" s="54"/>
      <c r="I162" s="70">
        <v>102</v>
      </c>
      <c r="J162" s="63"/>
      <c r="K162" s="54"/>
      <c r="L162" s="55">
        <v>1365.95</v>
      </c>
      <c r="M162" s="54"/>
      <c r="N162" s="58">
        <v>48382.07</v>
      </c>
      <c r="AF162" s="39"/>
      <c r="AG162" s="48"/>
      <c r="AH162" s="48"/>
      <c r="AK162" s="3" t="s">
        <v>1464</v>
      </c>
      <c r="AM162" s="48"/>
    </row>
    <row r="163" spans="1:41" s="4" customFormat="1" ht="23.25" x14ac:dyDescent="0.25">
      <c r="A163" s="60"/>
      <c r="B163" s="50" t="s">
        <v>1465</v>
      </c>
      <c r="C163" s="853" t="s">
        <v>1466</v>
      </c>
      <c r="D163" s="853"/>
      <c r="E163" s="853"/>
      <c r="F163" s="53" t="s">
        <v>78</v>
      </c>
      <c r="G163" s="70">
        <v>58</v>
      </c>
      <c r="H163" s="54"/>
      <c r="I163" s="70">
        <v>58</v>
      </c>
      <c r="J163" s="63"/>
      <c r="K163" s="54"/>
      <c r="L163" s="57">
        <v>776.72</v>
      </c>
      <c r="M163" s="54"/>
      <c r="N163" s="58">
        <v>27511.37</v>
      </c>
      <c r="AF163" s="39"/>
      <c r="AG163" s="48"/>
      <c r="AH163" s="48"/>
      <c r="AK163" s="3" t="s">
        <v>1466</v>
      </c>
      <c r="AM163" s="48"/>
    </row>
    <row r="164" spans="1:41" s="4" customFormat="1" ht="15" x14ac:dyDescent="0.25">
      <c r="A164" s="71"/>
      <c r="B164" s="72"/>
      <c r="C164" s="847" t="s">
        <v>81</v>
      </c>
      <c r="D164" s="847"/>
      <c r="E164" s="847"/>
      <c r="F164" s="42"/>
      <c r="G164" s="43"/>
      <c r="H164" s="43"/>
      <c r="I164" s="43"/>
      <c r="J164" s="46"/>
      <c r="K164" s="43"/>
      <c r="L164" s="73">
        <v>5278.49</v>
      </c>
      <c r="M164" s="66"/>
      <c r="N164" s="231"/>
      <c r="AF164" s="39"/>
      <c r="AG164" s="48"/>
      <c r="AH164" s="48"/>
      <c r="AM164" s="48" t="s">
        <v>81</v>
      </c>
    </row>
    <row r="165" spans="1:41" s="4" customFormat="1" ht="23.25" x14ac:dyDescent="0.25">
      <c r="A165" s="230" t="s">
        <v>171</v>
      </c>
      <c r="B165" s="41" t="s">
        <v>1474</v>
      </c>
      <c r="C165" s="847" t="s">
        <v>1475</v>
      </c>
      <c r="D165" s="847"/>
      <c r="E165" s="847"/>
      <c r="F165" s="42" t="s">
        <v>207</v>
      </c>
      <c r="G165" s="43">
        <v>3.5139999999999998</v>
      </c>
      <c r="H165" s="44">
        <v>1</v>
      </c>
      <c r="I165" s="129">
        <v>3.5139999999999998</v>
      </c>
      <c r="J165" s="73">
        <v>5584.58</v>
      </c>
      <c r="K165" s="43"/>
      <c r="L165" s="73">
        <v>19624.21</v>
      </c>
      <c r="M165" s="43"/>
      <c r="N165" s="231"/>
      <c r="AF165" s="39"/>
      <c r="AG165" s="48"/>
      <c r="AH165" s="48" t="s">
        <v>1475</v>
      </c>
      <c r="AM165" s="48"/>
    </row>
    <row r="166" spans="1:41" s="4" customFormat="1" ht="15" x14ac:dyDescent="0.25">
      <c r="A166" s="71"/>
      <c r="B166" s="72"/>
      <c r="C166" s="847" t="s">
        <v>81</v>
      </c>
      <c r="D166" s="847"/>
      <c r="E166" s="847"/>
      <c r="F166" s="42"/>
      <c r="G166" s="43"/>
      <c r="H166" s="43"/>
      <c r="I166" s="43"/>
      <c r="J166" s="46"/>
      <c r="K166" s="43"/>
      <c r="L166" s="73">
        <v>19624.21</v>
      </c>
      <c r="M166" s="66"/>
      <c r="N166" s="231"/>
      <c r="AF166" s="39"/>
      <c r="AG166" s="48"/>
      <c r="AH166" s="48"/>
      <c r="AM166" s="48" t="s">
        <v>81</v>
      </c>
    </row>
    <row r="167" spans="1:41" s="4" customFormat="1" ht="23.25" x14ac:dyDescent="0.25">
      <c r="A167" s="230" t="s">
        <v>180</v>
      </c>
      <c r="B167" s="41" t="s">
        <v>1476</v>
      </c>
      <c r="C167" s="847" t="s">
        <v>1477</v>
      </c>
      <c r="D167" s="847"/>
      <c r="E167" s="847"/>
      <c r="F167" s="42" t="s">
        <v>130</v>
      </c>
      <c r="G167" s="43">
        <v>61.914999999999999</v>
      </c>
      <c r="H167" s="44">
        <v>1</v>
      </c>
      <c r="I167" s="129">
        <v>61.914999999999999</v>
      </c>
      <c r="J167" s="131">
        <v>665</v>
      </c>
      <c r="K167" s="43"/>
      <c r="L167" s="73">
        <v>41173.480000000003</v>
      </c>
      <c r="M167" s="43"/>
      <c r="N167" s="231"/>
      <c r="AF167" s="39"/>
      <c r="AG167" s="48"/>
      <c r="AH167" s="48" t="s">
        <v>1477</v>
      </c>
      <c r="AM167" s="48"/>
    </row>
    <row r="168" spans="1:41" s="4" customFormat="1" ht="15" x14ac:dyDescent="0.25">
      <c r="A168" s="71"/>
      <c r="B168" s="72"/>
      <c r="C168" s="847" t="s">
        <v>81</v>
      </c>
      <c r="D168" s="847"/>
      <c r="E168" s="847"/>
      <c r="F168" s="42"/>
      <c r="G168" s="43"/>
      <c r="H168" s="43"/>
      <c r="I168" s="43"/>
      <c r="J168" s="46"/>
      <c r="K168" s="43"/>
      <c r="L168" s="73">
        <v>41173.480000000003</v>
      </c>
      <c r="M168" s="66"/>
      <c r="N168" s="231"/>
      <c r="AF168" s="39"/>
      <c r="AG168" s="48"/>
      <c r="AH168" s="48"/>
      <c r="AM168" s="48" t="s">
        <v>81</v>
      </c>
    </row>
    <row r="169" spans="1:41" s="4" customFormat="1" ht="23.25" x14ac:dyDescent="0.25">
      <c r="A169" s="230" t="s">
        <v>183</v>
      </c>
      <c r="B169" s="41" t="s">
        <v>1478</v>
      </c>
      <c r="C169" s="847" t="s">
        <v>1479</v>
      </c>
      <c r="D169" s="847"/>
      <c r="E169" s="847"/>
      <c r="F169" s="42" t="s">
        <v>130</v>
      </c>
      <c r="G169" s="43">
        <v>61.914999999999999</v>
      </c>
      <c r="H169" s="44">
        <v>1</v>
      </c>
      <c r="I169" s="129">
        <v>61.914999999999999</v>
      </c>
      <c r="J169" s="131">
        <v>14.66</v>
      </c>
      <c r="K169" s="43"/>
      <c r="L169" s="131">
        <v>907.67</v>
      </c>
      <c r="M169" s="43"/>
      <c r="N169" s="231"/>
      <c r="AF169" s="39"/>
      <c r="AG169" s="48"/>
      <c r="AH169" s="48" t="s">
        <v>1479</v>
      </c>
      <c r="AM169" s="48"/>
    </row>
    <row r="170" spans="1:41" s="4" customFormat="1" ht="15" x14ac:dyDescent="0.25">
      <c r="A170" s="168"/>
      <c r="B170" s="52"/>
      <c r="C170" s="853" t="s">
        <v>1480</v>
      </c>
      <c r="D170" s="853"/>
      <c r="E170" s="853"/>
      <c r="F170" s="853"/>
      <c r="G170" s="853"/>
      <c r="H170" s="853"/>
      <c r="I170" s="853"/>
      <c r="J170" s="853"/>
      <c r="K170" s="853"/>
      <c r="L170" s="853"/>
      <c r="M170" s="853"/>
      <c r="N170" s="875"/>
      <c r="AF170" s="39"/>
      <c r="AG170" s="48"/>
      <c r="AH170" s="48"/>
      <c r="AM170" s="48"/>
      <c r="AO170" s="3" t="s">
        <v>1480</v>
      </c>
    </row>
    <row r="171" spans="1:41" s="4" customFormat="1" ht="15" x14ac:dyDescent="0.25">
      <c r="A171" s="71"/>
      <c r="B171" s="72"/>
      <c r="C171" s="847" t="s">
        <v>81</v>
      </c>
      <c r="D171" s="847"/>
      <c r="E171" s="847"/>
      <c r="F171" s="42"/>
      <c r="G171" s="43"/>
      <c r="H171" s="43"/>
      <c r="I171" s="43"/>
      <c r="J171" s="46"/>
      <c r="K171" s="43"/>
      <c r="L171" s="131">
        <v>907.67</v>
      </c>
      <c r="M171" s="66"/>
      <c r="N171" s="231"/>
      <c r="AF171" s="39"/>
      <c r="AG171" s="48"/>
      <c r="AH171" s="48"/>
      <c r="AM171" s="48" t="s">
        <v>81</v>
      </c>
    </row>
    <row r="172" spans="1:41" s="4" customFormat="1" ht="15" x14ac:dyDescent="0.25">
      <c r="A172" s="230" t="s">
        <v>186</v>
      </c>
      <c r="B172" s="41" t="s">
        <v>1467</v>
      </c>
      <c r="C172" s="847" t="s">
        <v>1468</v>
      </c>
      <c r="D172" s="847"/>
      <c r="E172" s="847"/>
      <c r="F172" s="42" t="s">
        <v>1439</v>
      </c>
      <c r="G172" s="43">
        <v>8.2264999999999997</v>
      </c>
      <c r="H172" s="44">
        <v>1</v>
      </c>
      <c r="I172" s="135">
        <v>8.2264999999999997</v>
      </c>
      <c r="J172" s="46"/>
      <c r="K172" s="43"/>
      <c r="L172" s="73">
        <v>1516.88</v>
      </c>
      <c r="M172" s="43"/>
      <c r="N172" s="231"/>
      <c r="AF172" s="39"/>
      <c r="AG172" s="48"/>
      <c r="AH172" s="48" t="s">
        <v>1468</v>
      </c>
      <c r="AM172" s="48"/>
    </row>
    <row r="173" spans="1:41" s="4" customFormat="1" ht="15" x14ac:dyDescent="0.25">
      <c r="A173" s="51"/>
      <c r="B173" s="50" t="s">
        <v>67</v>
      </c>
      <c r="C173" s="853" t="s">
        <v>68</v>
      </c>
      <c r="D173" s="853"/>
      <c r="E173" s="853"/>
      <c r="F173" s="53"/>
      <c r="G173" s="54"/>
      <c r="H173" s="54"/>
      <c r="I173" s="54"/>
      <c r="J173" s="57">
        <v>184.39</v>
      </c>
      <c r="K173" s="54"/>
      <c r="L173" s="55">
        <v>1516.88</v>
      </c>
      <c r="M173" s="54"/>
      <c r="N173" s="59"/>
      <c r="AF173" s="39"/>
      <c r="AG173" s="48"/>
      <c r="AH173" s="48"/>
      <c r="AJ173" s="3" t="s">
        <v>68</v>
      </c>
      <c r="AM173" s="48"/>
    </row>
    <row r="174" spans="1:41" s="4" customFormat="1" ht="15" x14ac:dyDescent="0.25">
      <c r="A174" s="51"/>
      <c r="B174" s="50" t="s">
        <v>69</v>
      </c>
      <c r="C174" s="853" t="s">
        <v>70</v>
      </c>
      <c r="D174" s="853"/>
      <c r="E174" s="853"/>
      <c r="F174" s="53"/>
      <c r="G174" s="54"/>
      <c r="H174" s="54"/>
      <c r="I174" s="54"/>
      <c r="J174" s="57">
        <v>13.5</v>
      </c>
      <c r="K174" s="54"/>
      <c r="L174" s="57">
        <v>111.06</v>
      </c>
      <c r="M174" s="56">
        <v>35.42</v>
      </c>
      <c r="N174" s="58">
        <v>3933.75</v>
      </c>
      <c r="AF174" s="39"/>
      <c r="AG174" s="48"/>
      <c r="AH174" s="48"/>
      <c r="AJ174" s="3" t="s">
        <v>70</v>
      </c>
      <c r="AM174" s="48"/>
    </row>
    <row r="175" spans="1:41" s="4" customFormat="1" ht="15" x14ac:dyDescent="0.25">
      <c r="A175" s="60"/>
      <c r="B175" s="50"/>
      <c r="C175" s="853" t="s">
        <v>75</v>
      </c>
      <c r="D175" s="853"/>
      <c r="E175" s="853"/>
      <c r="F175" s="53"/>
      <c r="G175" s="54"/>
      <c r="H175" s="54"/>
      <c r="I175" s="54"/>
      <c r="J175" s="63"/>
      <c r="K175" s="54"/>
      <c r="L175" s="57">
        <v>111.06</v>
      </c>
      <c r="M175" s="54"/>
      <c r="N175" s="58">
        <v>3933.75</v>
      </c>
      <c r="AF175" s="39"/>
      <c r="AG175" s="48"/>
      <c r="AH175" s="48"/>
      <c r="AK175" s="3" t="s">
        <v>75</v>
      </c>
      <c r="AM175" s="48"/>
    </row>
    <row r="176" spans="1:41" s="4" customFormat="1" ht="15" x14ac:dyDescent="0.25">
      <c r="A176" s="60"/>
      <c r="B176" s="50"/>
      <c r="C176" s="853" t="s">
        <v>1469</v>
      </c>
      <c r="D176" s="853"/>
      <c r="E176" s="853"/>
      <c r="F176" s="53" t="s">
        <v>78</v>
      </c>
      <c r="G176" s="70">
        <v>0</v>
      </c>
      <c r="H176" s="54"/>
      <c r="I176" s="70">
        <v>0</v>
      </c>
      <c r="J176" s="63"/>
      <c r="K176" s="54"/>
      <c r="L176" s="63"/>
      <c r="M176" s="54"/>
      <c r="N176" s="59"/>
      <c r="AF176" s="39"/>
      <c r="AG176" s="48"/>
      <c r="AH176" s="48"/>
      <c r="AK176" s="3" t="s">
        <v>1469</v>
      </c>
      <c r="AM176" s="48"/>
    </row>
    <row r="177" spans="1:39" s="4" customFormat="1" ht="15" x14ac:dyDescent="0.25">
      <c r="A177" s="60"/>
      <c r="B177" s="50"/>
      <c r="C177" s="853" t="s">
        <v>1470</v>
      </c>
      <c r="D177" s="853"/>
      <c r="E177" s="853"/>
      <c r="F177" s="53" t="s">
        <v>78</v>
      </c>
      <c r="G177" s="70">
        <v>0</v>
      </c>
      <c r="H177" s="54"/>
      <c r="I177" s="70">
        <v>0</v>
      </c>
      <c r="J177" s="63"/>
      <c r="K177" s="54"/>
      <c r="L177" s="63"/>
      <c r="M177" s="54"/>
      <c r="N177" s="59"/>
      <c r="AF177" s="39"/>
      <c r="AG177" s="48"/>
      <c r="AH177" s="48"/>
      <c r="AK177" s="3" t="s">
        <v>1470</v>
      </c>
      <c r="AM177" s="48"/>
    </row>
    <row r="178" spans="1:39" s="4" customFormat="1" ht="15" x14ac:dyDescent="0.25">
      <c r="A178" s="71"/>
      <c r="B178" s="72"/>
      <c r="C178" s="847" t="s">
        <v>81</v>
      </c>
      <c r="D178" s="847"/>
      <c r="E178" s="847"/>
      <c r="F178" s="42"/>
      <c r="G178" s="43"/>
      <c r="H178" s="43"/>
      <c r="I178" s="43"/>
      <c r="J178" s="46"/>
      <c r="K178" s="43"/>
      <c r="L178" s="73">
        <v>1516.88</v>
      </c>
      <c r="M178" s="66"/>
      <c r="N178" s="231"/>
      <c r="AF178" s="39"/>
      <c r="AG178" s="48"/>
      <c r="AH178" s="48"/>
      <c r="AM178" s="48" t="s">
        <v>81</v>
      </c>
    </row>
    <row r="179" spans="1:39" s="4" customFormat="1" ht="15" x14ac:dyDescent="0.25">
      <c r="A179" s="868" t="s">
        <v>1481</v>
      </c>
      <c r="B179" s="869"/>
      <c r="C179" s="869"/>
      <c r="D179" s="869"/>
      <c r="E179" s="869"/>
      <c r="F179" s="869"/>
      <c r="G179" s="869"/>
      <c r="H179" s="869"/>
      <c r="I179" s="869"/>
      <c r="J179" s="869"/>
      <c r="K179" s="869"/>
      <c r="L179" s="869"/>
      <c r="M179" s="869"/>
      <c r="N179" s="870"/>
      <c r="AF179" s="39"/>
      <c r="AG179" s="48" t="s">
        <v>1481</v>
      </c>
      <c r="AH179" s="48"/>
      <c r="AM179" s="48"/>
    </row>
    <row r="180" spans="1:39" s="4" customFormat="1" ht="23.25" x14ac:dyDescent="0.25">
      <c r="A180" s="230" t="s">
        <v>187</v>
      </c>
      <c r="B180" s="41" t="s">
        <v>1482</v>
      </c>
      <c r="C180" s="847" t="s">
        <v>1483</v>
      </c>
      <c r="D180" s="847"/>
      <c r="E180" s="847"/>
      <c r="F180" s="42" t="s">
        <v>254</v>
      </c>
      <c r="G180" s="43">
        <v>1.53</v>
      </c>
      <c r="H180" s="44">
        <v>1</v>
      </c>
      <c r="I180" s="109">
        <v>1.53</v>
      </c>
      <c r="J180" s="46"/>
      <c r="K180" s="43"/>
      <c r="L180" s="46"/>
      <c r="M180" s="43"/>
      <c r="N180" s="231"/>
      <c r="AF180" s="39"/>
      <c r="AG180" s="48"/>
      <c r="AH180" s="48" t="s">
        <v>1483</v>
      </c>
      <c r="AM180" s="48"/>
    </row>
    <row r="181" spans="1:39" s="4" customFormat="1" ht="22.5" x14ac:dyDescent="0.25">
      <c r="A181" s="49"/>
      <c r="B181" s="50" t="s">
        <v>699</v>
      </c>
      <c r="C181" s="848" t="s">
        <v>65</v>
      </c>
      <c r="D181" s="848"/>
      <c r="E181" s="848"/>
      <c r="F181" s="848"/>
      <c r="G181" s="848"/>
      <c r="H181" s="848"/>
      <c r="I181" s="848"/>
      <c r="J181" s="848"/>
      <c r="K181" s="848"/>
      <c r="L181" s="848"/>
      <c r="M181" s="848"/>
      <c r="N181" s="849"/>
      <c r="AF181" s="39"/>
      <c r="AG181" s="48"/>
      <c r="AH181" s="48"/>
      <c r="AI181" s="3" t="s">
        <v>65</v>
      </c>
      <c r="AM181" s="48"/>
    </row>
    <row r="182" spans="1:39" s="4" customFormat="1" ht="15" x14ac:dyDescent="0.25">
      <c r="A182" s="51"/>
      <c r="B182" s="50" t="s">
        <v>60</v>
      </c>
      <c r="C182" s="853" t="s">
        <v>66</v>
      </c>
      <c r="D182" s="853"/>
      <c r="E182" s="853"/>
      <c r="F182" s="53"/>
      <c r="G182" s="54"/>
      <c r="H182" s="54"/>
      <c r="I182" s="54"/>
      <c r="J182" s="57">
        <v>282.66000000000003</v>
      </c>
      <c r="K182" s="56">
        <v>1.1499999999999999</v>
      </c>
      <c r="L182" s="57">
        <v>497.34</v>
      </c>
      <c r="M182" s="56">
        <v>35.42</v>
      </c>
      <c r="N182" s="58">
        <v>17615.78</v>
      </c>
      <c r="AF182" s="39"/>
      <c r="AG182" s="48"/>
      <c r="AH182" s="48"/>
      <c r="AJ182" s="3" t="s">
        <v>66</v>
      </c>
      <c r="AM182" s="48"/>
    </row>
    <row r="183" spans="1:39" s="4" customFormat="1" ht="15" x14ac:dyDescent="0.25">
      <c r="A183" s="51"/>
      <c r="B183" s="50" t="s">
        <v>67</v>
      </c>
      <c r="C183" s="853" t="s">
        <v>68</v>
      </c>
      <c r="D183" s="853"/>
      <c r="E183" s="853"/>
      <c r="F183" s="53"/>
      <c r="G183" s="54"/>
      <c r="H183" s="54"/>
      <c r="I183" s="54"/>
      <c r="J183" s="57">
        <v>43.61</v>
      </c>
      <c r="K183" s="56">
        <v>1.1499999999999999</v>
      </c>
      <c r="L183" s="57">
        <v>76.73</v>
      </c>
      <c r="M183" s="54"/>
      <c r="N183" s="59"/>
      <c r="AF183" s="39"/>
      <c r="AG183" s="48"/>
      <c r="AH183" s="48"/>
      <c r="AJ183" s="3" t="s">
        <v>68</v>
      </c>
      <c r="AM183" s="48"/>
    </row>
    <row r="184" spans="1:39" s="4" customFormat="1" ht="15" x14ac:dyDescent="0.25">
      <c r="A184" s="51"/>
      <c r="B184" s="50" t="s">
        <v>69</v>
      </c>
      <c r="C184" s="853" t="s">
        <v>70</v>
      </c>
      <c r="D184" s="853"/>
      <c r="E184" s="853"/>
      <c r="F184" s="53"/>
      <c r="G184" s="54"/>
      <c r="H184" s="54"/>
      <c r="I184" s="54"/>
      <c r="J184" s="57">
        <v>17.149999999999999</v>
      </c>
      <c r="K184" s="56">
        <v>1.1499999999999999</v>
      </c>
      <c r="L184" s="57">
        <v>30.18</v>
      </c>
      <c r="M184" s="56">
        <v>35.42</v>
      </c>
      <c r="N184" s="58">
        <v>1068.98</v>
      </c>
      <c r="AF184" s="39"/>
      <c r="AG184" s="48"/>
      <c r="AH184" s="48"/>
      <c r="AJ184" s="3" t="s">
        <v>70</v>
      </c>
      <c r="AM184" s="48"/>
    </row>
    <row r="185" spans="1:39" s="4" customFormat="1" ht="15" x14ac:dyDescent="0.25">
      <c r="A185" s="51"/>
      <c r="B185" s="50" t="s">
        <v>86</v>
      </c>
      <c r="C185" s="853" t="s">
        <v>87</v>
      </c>
      <c r="D185" s="853"/>
      <c r="E185" s="853"/>
      <c r="F185" s="53"/>
      <c r="G185" s="54"/>
      <c r="H185" s="54"/>
      <c r="I185" s="54"/>
      <c r="J185" s="57">
        <v>8.5399999999999991</v>
      </c>
      <c r="K185" s="54"/>
      <c r="L185" s="57">
        <v>13.07</v>
      </c>
      <c r="M185" s="54"/>
      <c r="N185" s="59"/>
      <c r="AF185" s="39"/>
      <c r="AG185" s="48"/>
      <c r="AH185" s="48"/>
      <c r="AJ185" s="3" t="s">
        <v>87</v>
      </c>
      <c r="AM185" s="48"/>
    </row>
    <row r="186" spans="1:39" s="4" customFormat="1" ht="15" x14ac:dyDescent="0.25">
      <c r="A186" s="60"/>
      <c r="B186" s="50"/>
      <c r="C186" s="853" t="s">
        <v>71</v>
      </c>
      <c r="D186" s="853"/>
      <c r="E186" s="853"/>
      <c r="F186" s="53" t="s">
        <v>72</v>
      </c>
      <c r="G186" s="61">
        <v>35.6</v>
      </c>
      <c r="H186" s="56">
        <v>1.1499999999999999</v>
      </c>
      <c r="I186" s="130">
        <v>62.638199999999998</v>
      </c>
      <c r="J186" s="63"/>
      <c r="K186" s="54"/>
      <c r="L186" s="63"/>
      <c r="M186" s="54"/>
      <c r="N186" s="59"/>
      <c r="AF186" s="39"/>
      <c r="AG186" s="48"/>
      <c r="AH186" s="48"/>
      <c r="AK186" s="3" t="s">
        <v>71</v>
      </c>
      <c r="AM186" s="48"/>
    </row>
    <row r="187" spans="1:39" s="4" customFormat="1" ht="15" x14ac:dyDescent="0.25">
      <c r="A187" s="60"/>
      <c r="B187" s="50"/>
      <c r="C187" s="853" t="s">
        <v>73</v>
      </c>
      <c r="D187" s="853"/>
      <c r="E187" s="853"/>
      <c r="F187" s="53" t="s">
        <v>72</v>
      </c>
      <c r="G187" s="56">
        <v>1.27</v>
      </c>
      <c r="H187" s="56">
        <v>1.1499999999999999</v>
      </c>
      <c r="I187" s="132">
        <v>2.2345649999999999</v>
      </c>
      <c r="J187" s="63"/>
      <c r="K187" s="54"/>
      <c r="L187" s="63"/>
      <c r="M187" s="54"/>
      <c r="N187" s="59"/>
      <c r="AF187" s="39"/>
      <c r="AG187" s="48"/>
      <c r="AH187" s="48"/>
      <c r="AK187" s="3" t="s">
        <v>73</v>
      </c>
      <c r="AM187" s="48"/>
    </row>
    <row r="188" spans="1:39" s="4" customFormat="1" ht="15" x14ac:dyDescent="0.25">
      <c r="A188" s="51"/>
      <c r="B188" s="50"/>
      <c r="C188" s="854" t="s">
        <v>74</v>
      </c>
      <c r="D188" s="854"/>
      <c r="E188" s="854"/>
      <c r="F188" s="65"/>
      <c r="G188" s="66"/>
      <c r="H188" s="66"/>
      <c r="I188" s="66"/>
      <c r="J188" s="68">
        <v>334.81</v>
      </c>
      <c r="K188" s="66"/>
      <c r="L188" s="68">
        <v>587.14</v>
      </c>
      <c r="M188" s="66"/>
      <c r="N188" s="232"/>
      <c r="AF188" s="39"/>
      <c r="AG188" s="48"/>
      <c r="AH188" s="48"/>
      <c r="AL188" s="3" t="s">
        <v>74</v>
      </c>
      <c r="AM188" s="48"/>
    </row>
    <row r="189" spans="1:39" s="4" customFormat="1" ht="15" x14ac:dyDescent="0.25">
      <c r="A189" s="60"/>
      <c r="B189" s="50"/>
      <c r="C189" s="853" t="s">
        <v>75</v>
      </c>
      <c r="D189" s="853"/>
      <c r="E189" s="853"/>
      <c r="F189" s="53"/>
      <c r="G189" s="54"/>
      <c r="H189" s="54"/>
      <c r="I189" s="54"/>
      <c r="J189" s="63"/>
      <c r="K189" s="54"/>
      <c r="L189" s="57">
        <v>527.52</v>
      </c>
      <c r="M189" s="54"/>
      <c r="N189" s="58">
        <v>18684.759999999998</v>
      </c>
      <c r="AF189" s="39"/>
      <c r="AG189" s="48"/>
      <c r="AH189" s="48"/>
      <c r="AK189" s="3" t="s">
        <v>75</v>
      </c>
      <c r="AM189" s="48"/>
    </row>
    <row r="190" spans="1:39" s="4" customFormat="1" ht="15" x14ac:dyDescent="0.25">
      <c r="A190" s="60"/>
      <c r="B190" s="50" t="s">
        <v>1484</v>
      </c>
      <c r="C190" s="853" t="s">
        <v>1485</v>
      </c>
      <c r="D190" s="853"/>
      <c r="E190" s="853"/>
      <c r="F190" s="53" t="s">
        <v>78</v>
      </c>
      <c r="G190" s="70">
        <v>112</v>
      </c>
      <c r="H190" s="54"/>
      <c r="I190" s="70">
        <v>112</v>
      </c>
      <c r="J190" s="63"/>
      <c r="K190" s="54"/>
      <c r="L190" s="57">
        <v>590.82000000000005</v>
      </c>
      <c r="M190" s="54"/>
      <c r="N190" s="58">
        <v>20926.93</v>
      </c>
      <c r="AF190" s="39"/>
      <c r="AG190" s="48"/>
      <c r="AH190" s="48"/>
      <c r="AK190" s="3" t="s">
        <v>1485</v>
      </c>
      <c r="AM190" s="48"/>
    </row>
    <row r="191" spans="1:39" s="4" customFormat="1" ht="15" x14ac:dyDescent="0.25">
      <c r="A191" s="60"/>
      <c r="B191" s="50" t="s">
        <v>1486</v>
      </c>
      <c r="C191" s="853" t="s">
        <v>1487</v>
      </c>
      <c r="D191" s="853"/>
      <c r="E191" s="853"/>
      <c r="F191" s="53" t="s">
        <v>78</v>
      </c>
      <c r="G191" s="70">
        <v>65</v>
      </c>
      <c r="H191" s="54"/>
      <c r="I191" s="70">
        <v>65</v>
      </c>
      <c r="J191" s="63"/>
      <c r="K191" s="54"/>
      <c r="L191" s="57">
        <v>342.89</v>
      </c>
      <c r="M191" s="54"/>
      <c r="N191" s="58">
        <v>12145.09</v>
      </c>
      <c r="AF191" s="39"/>
      <c r="AG191" s="48"/>
      <c r="AH191" s="48"/>
      <c r="AK191" s="3" t="s">
        <v>1487</v>
      </c>
      <c r="AM191" s="48"/>
    </row>
    <row r="192" spans="1:39" s="4" customFormat="1" ht="15" x14ac:dyDescent="0.25">
      <c r="A192" s="71"/>
      <c r="B192" s="72"/>
      <c r="C192" s="847" t="s">
        <v>81</v>
      </c>
      <c r="D192" s="847"/>
      <c r="E192" s="847"/>
      <c r="F192" s="42"/>
      <c r="G192" s="43"/>
      <c r="H192" s="43"/>
      <c r="I192" s="43"/>
      <c r="J192" s="46"/>
      <c r="K192" s="43"/>
      <c r="L192" s="73">
        <v>1520.85</v>
      </c>
      <c r="M192" s="66"/>
      <c r="N192" s="231"/>
      <c r="AF192" s="39"/>
      <c r="AG192" s="48"/>
      <c r="AH192" s="48"/>
      <c r="AM192" s="48" t="s">
        <v>81</v>
      </c>
    </row>
    <row r="193" spans="1:39" s="4" customFormat="1" ht="34.5" x14ac:dyDescent="0.25">
      <c r="A193" s="230" t="s">
        <v>189</v>
      </c>
      <c r="B193" s="41" t="s">
        <v>1488</v>
      </c>
      <c r="C193" s="847" t="s">
        <v>1489</v>
      </c>
      <c r="D193" s="847"/>
      <c r="E193" s="847"/>
      <c r="F193" s="42" t="s">
        <v>254</v>
      </c>
      <c r="G193" s="43">
        <v>1.53</v>
      </c>
      <c r="H193" s="44">
        <v>1</v>
      </c>
      <c r="I193" s="109">
        <v>1.53</v>
      </c>
      <c r="J193" s="46"/>
      <c r="K193" s="43"/>
      <c r="L193" s="46"/>
      <c r="M193" s="43"/>
      <c r="N193" s="231"/>
      <c r="AF193" s="39"/>
      <c r="AG193" s="48"/>
      <c r="AH193" s="48" t="s">
        <v>1489</v>
      </c>
      <c r="AM193" s="48"/>
    </row>
    <row r="194" spans="1:39" s="4" customFormat="1" ht="22.5" x14ac:dyDescent="0.25">
      <c r="A194" s="49"/>
      <c r="B194" s="50" t="s">
        <v>699</v>
      </c>
      <c r="C194" s="848" t="s">
        <v>65</v>
      </c>
      <c r="D194" s="848"/>
      <c r="E194" s="848"/>
      <c r="F194" s="848"/>
      <c r="G194" s="848"/>
      <c r="H194" s="848"/>
      <c r="I194" s="848"/>
      <c r="J194" s="848"/>
      <c r="K194" s="848"/>
      <c r="L194" s="848"/>
      <c r="M194" s="848"/>
      <c r="N194" s="849"/>
      <c r="AF194" s="39"/>
      <c r="AG194" s="48"/>
      <c r="AH194" s="48"/>
      <c r="AI194" s="3" t="s">
        <v>65</v>
      </c>
      <c r="AM194" s="48"/>
    </row>
    <row r="195" spans="1:39" s="4" customFormat="1" ht="15" x14ac:dyDescent="0.25">
      <c r="A195" s="49"/>
      <c r="B195" s="50"/>
      <c r="C195" s="848" t="s">
        <v>1490</v>
      </c>
      <c r="D195" s="848"/>
      <c r="E195" s="848"/>
      <c r="F195" s="848"/>
      <c r="G195" s="848"/>
      <c r="H195" s="848"/>
      <c r="I195" s="848"/>
      <c r="J195" s="848"/>
      <c r="K195" s="848"/>
      <c r="L195" s="848"/>
      <c r="M195" s="848"/>
      <c r="N195" s="849"/>
      <c r="AF195" s="39"/>
      <c r="AG195" s="48"/>
      <c r="AH195" s="48"/>
      <c r="AI195" s="3" t="s">
        <v>1490</v>
      </c>
      <c r="AM195" s="48"/>
    </row>
    <row r="196" spans="1:39" s="4" customFormat="1" ht="15" x14ac:dyDescent="0.25">
      <c r="A196" s="51"/>
      <c r="B196" s="50" t="s">
        <v>60</v>
      </c>
      <c r="C196" s="853" t="s">
        <v>66</v>
      </c>
      <c r="D196" s="853"/>
      <c r="E196" s="853"/>
      <c r="F196" s="53"/>
      <c r="G196" s="54"/>
      <c r="H196" s="54"/>
      <c r="I196" s="54"/>
      <c r="J196" s="57">
        <v>3.49</v>
      </c>
      <c r="K196" s="61">
        <v>2.2999999999999998</v>
      </c>
      <c r="L196" s="57">
        <v>12.28</v>
      </c>
      <c r="M196" s="56">
        <v>35.42</v>
      </c>
      <c r="N196" s="133">
        <v>434.96</v>
      </c>
      <c r="AF196" s="39"/>
      <c r="AG196" s="48"/>
      <c r="AH196" s="48"/>
      <c r="AJ196" s="3" t="s">
        <v>66</v>
      </c>
      <c r="AM196" s="48"/>
    </row>
    <row r="197" spans="1:39" s="4" customFormat="1" ht="15" x14ac:dyDescent="0.25">
      <c r="A197" s="51"/>
      <c r="B197" s="50" t="s">
        <v>67</v>
      </c>
      <c r="C197" s="853" t="s">
        <v>68</v>
      </c>
      <c r="D197" s="853"/>
      <c r="E197" s="853"/>
      <c r="F197" s="53"/>
      <c r="G197" s="54"/>
      <c r="H197" s="54"/>
      <c r="I197" s="54"/>
      <c r="J197" s="57">
        <v>7.56</v>
      </c>
      <c r="K197" s="61">
        <v>2.2999999999999998</v>
      </c>
      <c r="L197" s="57">
        <v>26.6</v>
      </c>
      <c r="M197" s="54"/>
      <c r="N197" s="59"/>
      <c r="AF197" s="39"/>
      <c r="AG197" s="48"/>
      <c r="AH197" s="48"/>
      <c r="AJ197" s="3" t="s">
        <v>68</v>
      </c>
      <c r="AM197" s="48"/>
    </row>
    <row r="198" spans="1:39" s="4" customFormat="1" ht="15" x14ac:dyDescent="0.25">
      <c r="A198" s="51"/>
      <c r="B198" s="50" t="s">
        <v>69</v>
      </c>
      <c r="C198" s="853" t="s">
        <v>70</v>
      </c>
      <c r="D198" s="853"/>
      <c r="E198" s="853"/>
      <c r="F198" s="53"/>
      <c r="G198" s="54"/>
      <c r="H198" s="54"/>
      <c r="I198" s="54"/>
      <c r="J198" s="57">
        <v>2.84</v>
      </c>
      <c r="K198" s="61">
        <v>2.2999999999999998</v>
      </c>
      <c r="L198" s="57">
        <v>9.99</v>
      </c>
      <c r="M198" s="56">
        <v>35.42</v>
      </c>
      <c r="N198" s="133">
        <v>353.85</v>
      </c>
      <c r="AF198" s="39"/>
      <c r="AG198" s="48"/>
      <c r="AH198" s="48"/>
      <c r="AJ198" s="3" t="s">
        <v>70</v>
      </c>
      <c r="AM198" s="48"/>
    </row>
    <row r="199" spans="1:39" s="4" customFormat="1" ht="15" x14ac:dyDescent="0.25">
      <c r="A199" s="60"/>
      <c r="B199" s="50"/>
      <c r="C199" s="853" t="s">
        <v>71</v>
      </c>
      <c r="D199" s="853"/>
      <c r="E199" s="853"/>
      <c r="F199" s="53" t="s">
        <v>72</v>
      </c>
      <c r="G199" s="56">
        <v>0.44</v>
      </c>
      <c r="H199" s="56">
        <v>1.1499999999999999</v>
      </c>
      <c r="I199" s="64">
        <v>0.77417999999999998</v>
      </c>
      <c r="J199" s="63"/>
      <c r="K199" s="54"/>
      <c r="L199" s="63"/>
      <c r="M199" s="54"/>
      <c r="N199" s="59"/>
      <c r="AF199" s="39"/>
      <c r="AG199" s="48"/>
      <c r="AH199" s="48"/>
      <c r="AK199" s="3" t="s">
        <v>71</v>
      </c>
      <c r="AM199" s="48"/>
    </row>
    <row r="200" spans="1:39" s="4" customFormat="1" ht="15" x14ac:dyDescent="0.25">
      <c r="A200" s="60"/>
      <c r="B200" s="50"/>
      <c r="C200" s="853" t="s">
        <v>73</v>
      </c>
      <c r="D200" s="853"/>
      <c r="E200" s="853"/>
      <c r="F200" s="53" t="s">
        <v>72</v>
      </c>
      <c r="G200" s="56">
        <v>0.21</v>
      </c>
      <c r="H200" s="56">
        <v>1.1499999999999999</v>
      </c>
      <c r="I200" s="132">
        <v>0.36949500000000002</v>
      </c>
      <c r="J200" s="63"/>
      <c r="K200" s="54"/>
      <c r="L200" s="63"/>
      <c r="M200" s="54"/>
      <c r="N200" s="59"/>
      <c r="AF200" s="39"/>
      <c r="AG200" s="48"/>
      <c r="AH200" s="48"/>
      <c r="AK200" s="3" t="s">
        <v>73</v>
      </c>
      <c r="AM200" s="48"/>
    </row>
    <row r="201" spans="1:39" s="4" customFormat="1" ht="15" x14ac:dyDescent="0.25">
      <c r="A201" s="51"/>
      <c r="B201" s="50"/>
      <c r="C201" s="854" t="s">
        <v>74</v>
      </c>
      <c r="D201" s="854"/>
      <c r="E201" s="854"/>
      <c r="F201" s="65"/>
      <c r="G201" s="66"/>
      <c r="H201" s="66"/>
      <c r="I201" s="66"/>
      <c r="J201" s="68">
        <v>11.05</v>
      </c>
      <c r="K201" s="66"/>
      <c r="L201" s="68">
        <v>38.880000000000003</v>
      </c>
      <c r="M201" s="66"/>
      <c r="N201" s="232"/>
      <c r="AF201" s="39"/>
      <c r="AG201" s="48"/>
      <c r="AH201" s="48"/>
      <c r="AL201" s="3" t="s">
        <v>74</v>
      </c>
      <c r="AM201" s="48"/>
    </row>
    <row r="202" spans="1:39" s="4" customFormat="1" ht="15" x14ac:dyDescent="0.25">
      <c r="A202" s="60"/>
      <c r="B202" s="50"/>
      <c r="C202" s="853" t="s">
        <v>75</v>
      </c>
      <c r="D202" s="853"/>
      <c r="E202" s="853"/>
      <c r="F202" s="53"/>
      <c r="G202" s="54"/>
      <c r="H202" s="54"/>
      <c r="I202" s="54"/>
      <c r="J202" s="63"/>
      <c r="K202" s="54"/>
      <c r="L202" s="57">
        <v>22.27</v>
      </c>
      <c r="M202" s="54"/>
      <c r="N202" s="133">
        <v>788.81</v>
      </c>
      <c r="AF202" s="39"/>
      <c r="AG202" s="48"/>
      <c r="AH202" s="48"/>
      <c r="AK202" s="3" t="s">
        <v>75</v>
      </c>
      <c r="AM202" s="48"/>
    </row>
    <row r="203" spans="1:39" s="4" customFormat="1" ht="15" x14ac:dyDescent="0.25">
      <c r="A203" s="60"/>
      <c r="B203" s="50" t="s">
        <v>1484</v>
      </c>
      <c r="C203" s="853" t="s">
        <v>1485</v>
      </c>
      <c r="D203" s="853"/>
      <c r="E203" s="853"/>
      <c r="F203" s="53" t="s">
        <v>78</v>
      </c>
      <c r="G203" s="70">
        <v>112</v>
      </c>
      <c r="H203" s="54"/>
      <c r="I203" s="70">
        <v>112</v>
      </c>
      <c r="J203" s="63"/>
      <c r="K203" s="54"/>
      <c r="L203" s="57">
        <v>24.94</v>
      </c>
      <c r="M203" s="54"/>
      <c r="N203" s="133">
        <v>883.47</v>
      </c>
      <c r="AF203" s="39"/>
      <c r="AG203" s="48"/>
      <c r="AH203" s="48"/>
      <c r="AK203" s="3" t="s">
        <v>1485</v>
      </c>
      <c r="AM203" s="48"/>
    </row>
    <row r="204" spans="1:39" s="4" customFormat="1" ht="15" x14ac:dyDescent="0.25">
      <c r="A204" s="60"/>
      <c r="B204" s="50" t="s">
        <v>1486</v>
      </c>
      <c r="C204" s="853" t="s">
        <v>1487</v>
      </c>
      <c r="D204" s="853"/>
      <c r="E204" s="853"/>
      <c r="F204" s="53" t="s">
        <v>78</v>
      </c>
      <c r="G204" s="70">
        <v>65</v>
      </c>
      <c r="H204" s="54"/>
      <c r="I204" s="70">
        <v>65</v>
      </c>
      <c r="J204" s="63"/>
      <c r="K204" s="54"/>
      <c r="L204" s="57">
        <v>14.48</v>
      </c>
      <c r="M204" s="54"/>
      <c r="N204" s="133">
        <v>512.73</v>
      </c>
      <c r="AF204" s="39"/>
      <c r="AG204" s="48"/>
      <c r="AH204" s="48"/>
      <c r="AK204" s="3" t="s">
        <v>1487</v>
      </c>
      <c r="AM204" s="48"/>
    </row>
    <row r="205" spans="1:39" s="4" customFormat="1" ht="15" x14ac:dyDescent="0.25">
      <c r="A205" s="71"/>
      <c r="B205" s="72"/>
      <c r="C205" s="847" t="s">
        <v>81</v>
      </c>
      <c r="D205" s="847"/>
      <c r="E205" s="847"/>
      <c r="F205" s="42"/>
      <c r="G205" s="43"/>
      <c r="H205" s="43"/>
      <c r="I205" s="43"/>
      <c r="J205" s="46"/>
      <c r="K205" s="43"/>
      <c r="L205" s="131">
        <v>78.3</v>
      </c>
      <c r="M205" s="66"/>
      <c r="N205" s="231"/>
      <c r="AF205" s="39"/>
      <c r="AG205" s="48"/>
      <c r="AH205" s="48"/>
      <c r="AM205" s="48" t="s">
        <v>81</v>
      </c>
    </row>
    <row r="206" spans="1:39" s="4" customFormat="1" ht="23.25" x14ac:dyDescent="0.25">
      <c r="A206" s="230" t="s">
        <v>191</v>
      </c>
      <c r="B206" s="41" t="s">
        <v>1491</v>
      </c>
      <c r="C206" s="847" t="s">
        <v>1492</v>
      </c>
      <c r="D206" s="847"/>
      <c r="E206" s="847"/>
      <c r="F206" s="42" t="s">
        <v>130</v>
      </c>
      <c r="G206" s="43">
        <v>3.9015</v>
      </c>
      <c r="H206" s="44">
        <v>1</v>
      </c>
      <c r="I206" s="135">
        <v>3.9015</v>
      </c>
      <c r="J206" s="131">
        <v>424.88</v>
      </c>
      <c r="K206" s="43"/>
      <c r="L206" s="73">
        <v>1657.67</v>
      </c>
      <c r="M206" s="43"/>
      <c r="N206" s="231"/>
      <c r="AF206" s="39"/>
      <c r="AG206" s="48"/>
      <c r="AH206" s="48" t="s">
        <v>1492</v>
      </c>
      <c r="AM206" s="48"/>
    </row>
    <row r="207" spans="1:39" s="4" customFormat="1" ht="15" x14ac:dyDescent="0.25">
      <c r="A207" s="71"/>
      <c r="B207" s="72"/>
      <c r="C207" s="847" t="s">
        <v>81</v>
      </c>
      <c r="D207" s="847"/>
      <c r="E207" s="847"/>
      <c r="F207" s="42"/>
      <c r="G207" s="43"/>
      <c r="H207" s="43"/>
      <c r="I207" s="43"/>
      <c r="J207" s="46"/>
      <c r="K207" s="43"/>
      <c r="L207" s="73">
        <v>1657.67</v>
      </c>
      <c r="M207" s="66"/>
      <c r="N207" s="231"/>
      <c r="AF207" s="39"/>
      <c r="AG207" s="48"/>
      <c r="AH207" s="48"/>
      <c r="AM207" s="48" t="s">
        <v>81</v>
      </c>
    </row>
    <row r="208" spans="1:39" s="4" customFormat="1" ht="15" x14ac:dyDescent="0.25">
      <c r="A208" s="868" t="s">
        <v>1493</v>
      </c>
      <c r="B208" s="869"/>
      <c r="C208" s="869"/>
      <c r="D208" s="869"/>
      <c r="E208" s="869"/>
      <c r="F208" s="869"/>
      <c r="G208" s="869"/>
      <c r="H208" s="869"/>
      <c r="I208" s="869"/>
      <c r="J208" s="869"/>
      <c r="K208" s="869"/>
      <c r="L208" s="869"/>
      <c r="M208" s="869"/>
      <c r="N208" s="870"/>
      <c r="AF208" s="39"/>
      <c r="AG208" s="48" t="s">
        <v>1493</v>
      </c>
      <c r="AH208" s="48"/>
      <c r="AM208" s="48"/>
    </row>
    <row r="209" spans="1:39" s="4" customFormat="1" ht="34.5" x14ac:dyDescent="0.25">
      <c r="A209" s="230" t="s">
        <v>198</v>
      </c>
      <c r="B209" s="41" t="s">
        <v>1494</v>
      </c>
      <c r="C209" s="847" t="s">
        <v>1495</v>
      </c>
      <c r="D209" s="847"/>
      <c r="E209" s="847"/>
      <c r="F209" s="42" t="s">
        <v>254</v>
      </c>
      <c r="G209" s="43">
        <v>2.71</v>
      </c>
      <c r="H209" s="44">
        <v>1</v>
      </c>
      <c r="I209" s="109">
        <v>2.71</v>
      </c>
      <c r="J209" s="46"/>
      <c r="K209" s="43"/>
      <c r="L209" s="46"/>
      <c r="M209" s="43"/>
      <c r="N209" s="231"/>
      <c r="AF209" s="39"/>
      <c r="AG209" s="48"/>
      <c r="AH209" s="48" t="s">
        <v>1495</v>
      </c>
      <c r="AM209" s="48"/>
    </row>
    <row r="210" spans="1:39" s="4" customFormat="1" ht="22.5" x14ac:dyDescent="0.25">
      <c r="A210" s="49"/>
      <c r="B210" s="50" t="s">
        <v>699</v>
      </c>
      <c r="C210" s="848" t="s">
        <v>65</v>
      </c>
      <c r="D210" s="848"/>
      <c r="E210" s="848"/>
      <c r="F210" s="848"/>
      <c r="G210" s="848"/>
      <c r="H210" s="848"/>
      <c r="I210" s="848"/>
      <c r="J210" s="848"/>
      <c r="K210" s="848"/>
      <c r="L210" s="848"/>
      <c r="M210" s="848"/>
      <c r="N210" s="849"/>
      <c r="AF210" s="39"/>
      <c r="AG210" s="48"/>
      <c r="AH210" s="48"/>
      <c r="AI210" s="3" t="s">
        <v>65</v>
      </c>
      <c r="AM210" s="48"/>
    </row>
    <row r="211" spans="1:39" s="4" customFormat="1" ht="15" x14ac:dyDescent="0.25">
      <c r="A211" s="51"/>
      <c r="B211" s="50" t="s">
        <v>60</v>
      </c>
      <c r="C211" s="853" t="s">
        <v>66</v>
      </c>
      <c r="D211" s="853"/>
      <c r="E211" s="853"/>
      <c r="F211" s="53"/>
      <c r="G211" s="54"/>
      <c r="H211" s="54"/>
      <c r="I211" s="54"/>
      <c r="J211" s="57">
        <v>201.61</v>
      </c>
      <c r="K211" s="56">
        <v>1.1499999999999999</v>
      </c>
      <c r="L211" s="57">
        <v>628.32000000000005</v>
      </c>
      <c r="M211" s="56">
        <v>35.42</v>
      </c>
      <c r="N211" s="58">
        <v>22255.09</v>
      </c>
      <c r="AF211" s="39"/>
      <c r="AG211" s="48"/>
      <c r="AH211" s="48"/>
      <c r="AJ211" s="3" t="s">
        <v>66</v>
      </c>
      <c r="AM211" s="48"/>
    </row>
    <row r="212" spans="1:39" s="4" customFormat="1" ht="15" x14ac:dyDescent="0.25">
      <c r="A212" s="51"/>
      <c r="B212" s="50" t="s">
        <v>67</v>
      </c>
      <c r="C212" s="853" t="s">
        <v>68</v>
      </c>
      <c r="D212" s="853"/>
      <c r="E212" s="853"/>
      <c r="F212" s="53"/>
      <c r="G212" s="54"/>
      <c r="H212" s="54"/>
      <c r="I212" s="54"/>
      <c r="J212" s="57">
        <v>71.64</v>
      </c>
      <c r="K212" s="56">
        <v>1.1499999999999999</v>
      </c>
      <c r="L212" s="57">
        <v>223.27</v>
      </c>
      <c r="M212" s="54"/>
      <c r="N212" s="59"/>
      <c r="AF212" s="39"/>
      <c r="AG212" s="48"/>
      <c r="AH212" s="48"/>
      <c r="AJ212" s="3" t="s">
        <v>68</v>
      </c>
      <c r="AM212" s="48"/>
    </row>
    <row r="213" spans="1:39" s="4" customFormat="1" ht="15" x14ac:dyDescent="0.25">
      <c r="A213" s="51"/>
      <c r="B213" s="50" t="s">
        <v>69</v>
      </c>
      <c r="C213" s="853" t="s">
        <v>70</v>
      </c>
      <c r="D213" s="853"/>
      <c r="E213" s="853"/>
      <c r="F213" s="53"/>
      <c r="G213" s="54"/>
      <c r="H213" s="54"/>
      <c r="I213" s="54"/>
      <c r="J213" s="57">
        <v>2.3199999999999998</v>
      </c>
      <c r="K213" s="56">
        <v>1.1499999999999999</v>
      </c>
      <c r="L213" s="57">
        <v>7.23</v>
      </c>
      <c r="M213" s="56">
        <v>35.42</v>
      </c>
      <c r="N213" s="133">
        <v>256.08999999999997</v>
      </c>
      <c r="AF213" s="39"/>
      <c r="AG213" s="48"/>
      <c r="AH213" s="48"/>
      <c r="AJ213" s="3" t="s">
        <v>70</v>
      </c>
      <c r="AM213" s="48"/>
    </row>
    <row r="214" spans="1:39" s="4" customFormat="1" ht="15" x14ac:dyDescent="0.25">
      <c r="A214" s="51"/>
      <c r="B214" s="50" t="s">
        <v>86</v>
      </c>
      <c r="C214" s="853" t="s">
        <v>87</v>
      </c>
      <c r="D214" s="853"/>
      <c r="E214" s="853"/>
      <c r="F214" s="53"/>
      <c r="G214" s="54"/>
      <c r="H214" s="54"/>
      <c r="I214" s="54"/>
      <c r="J214" s="57">
        <v>62.75</v>
      </c>
      <c r="K214" s="54"/>
      <c r="L214" s="57">
        <v>170.05</v>
      </c>
      <c r="M214" s="54"/>
      <c r="N214" s="59"/>
      <c r="AF214" s="39"/>
      <c r="AG214" s="48"/>
      <c r="AH214" s="48"/>
      <c r="AJ214" s="3" t="s">
        <v>87</v>
      </c>
      <c r="AM214" s="48"/>
    </row>
    <row r="215" spans="1:39" s="4" customFormat="1" ht="15" x14ac:dyDescent="0.25">
      <c r="A215" s="60"/>
      <c r="B215" s="50"/>
      <c r="C215" s="853" t="s">
        <v>71</v>
      </c>
      <c r="D215" s="853"/>
      <c r="E215" s="853"/>
      <c r="F215" s="53" t="s">
        <v>72</v>
      </c>
      <c r="G215" s="61">
        <v>21.2</v>
      </c>
      <c r="H215" s="56">
        <v>1.1499999999999999</v>
      </c>
      <c r="I215" s="130">
        <v>66.069800000000001</v>
      </c>
      <c r="J215" s="63"/>
      <c r="K215" s="54"/>
      <c r="L215" s="63"/>
      <c r="M215" s="54"/>
      <c r="N215" s="59"/>
      <c r="AF215" s="39"/>
      <c r="AG215" s="48"/>
      <c r="AH215" s="48"/>
      <c r="AK215" s="3" t="s">
        <v>71</v>
      </c>
      <c r="AM215" s="48"/>
    </row>
    <row r="216" spans="1:39" s="4" customFormat="1" ht="15" x14ac:dyDescent="0.25">
      <c r="A216" s="60"/>
      <c r="B216" s="50"/>
      <c r="C216" s="853" t="s">
        <v>73</v>
      </c>
      <c r="D216" s="853"/>
      <c r="E216" s="853"/>
      <c r="F216" s="53" t="s">
        <v>72</v>
      </c>
      <c r="G216" s="61">
        <v>0.2</v>
      </c>
      <c r="H216" s="56">
        <v>1.1499999999999999</v>
      </c>
      <c r="I216" s="130">
        <v>0.62329999999999997</v>
      </c>
      <c r="J216" s="63"/>
      <c r="K216" s="54"/>
      <c r="L216" s="63"/>
      <c r="M216" s="54"/>
      <c r="N216" s="59"/>
      <c r="AF216" s="39"/>
      <c r="AG216" s="48"/>
      <c r="AH216" s="48"/>
      <c r="AK216" s="3" t="s">
        <v>73</v>
      </c>
      <c r="AM216" s="48"/>
    </row>
    <row r="217" spans="1:39" s="4" customFormat="1" ht="15" x14ac:dyDescent="0.25">
      <c r="A217" s="51"/>
      <c r="B217" s="50"/>
      <c r="C217" s="854" t="s">
        <v>74</v>
      </c>
      <c r="D217" s="854"/>
      <c r="E217" s="854"/>
      <c r="F217" s="65"/>
      <c r="G217" s="66"/>
      <c r="H217" s="66"/>
      <c r="I217" s="66"/>
      <c r="J217" s="68">
        <v>336</v>
      </c>
      <c r="K217" s="66"/>
      <c r="L217" s="67">
        <v>1021.64</v>
      </c>
      <c r="M217" s="66"/>
      <c r="N217" s="232"/>
      <c r="AF217" s="39"/>
      <c r="AG217" s="48"/>
      <c r="AH217" s="48"/>
      <c r="AL217" s="3" t="s">
        <v>74</v>
      </c>
      <c r="AM217" s="48"/>
    </row>
    <row r="218" spans="1:39" s="4" customFormat="1" ht="15" x14ac:dyDescent="0.25">
      <c r="A218" s="60"/>
      <c r="B218" s="50"/>
      <c r="C218" s="853" t="s">
        <v>75</v>
      </c>
      <c r="D218" s="853"/>
      <c r="E218" s="853"/>
      <c r="F218" s="53"/>
      <c r="G218" s="54"/>
      <c r="H218" s="54"/>
      <c r="I218" s="54"/>
      <c r="J218" s="63"/>
      <c r="K218" s="54"/>
      <c r="L218" s="57">
        <v>635.54999999999995</v>
      </c>
      <c r="M218" s="54"/>
      <c r="N218" s="58">
        <v>22511.18</v>
      </c>
      <c r="AF218" s="39"/>
      <c r="AG218" s="48"/>
      <c r="AH218" s="48"/>
      <c r="AK218" s="3" t="s">
        <v>75</v>
      </c>
      <c r="AM218" s="48"/>
    </row>
    <row r="219" spans="1:39" s="4" customFormat="1" ht="15" x14ac:dyDescent="0.25">
      <c r="A219" s="60"/>
      <c r="B219" s="50" t="s">
        <v>1456</v>
      </c>
      <c r="C219" s="853" t="s">
        <v>1457</v>
      </c>
      <c r="D219" s="853"/>
      <c r="E219" s="853"/>
      <c r="F219" s="53" t="s">
        <v>78</v>
      </c>
      <c r="G219" s="70">
        <v>110</v>
      </c>
      <c r="H219" s="54"/>
      <c r="I219" s="70">
        <v>110</v>
      </c>
      <c r="J219" s="63"/>
      <c r="K219" s="54"/>
      <c r="L219" s="57">
        <v>699.11</v>
      </c>
      <c r="M219" s="54"/>
      <c r="N219" s="58">
        <v>24762.3</v>
      </c>
      <c r="AF219" s="39"/>
      <c r="AG219" s="48"/>
      <c r="AH219" s="48"/>
      <c r="AK219" s="3" t="s">
        <v>1457</v>
      </c>
      <c r="AM219" s="48"/>
    </row>
    <row r="220" spans="1:39" s="4" customFormat="1" ht="15" x14ac:dyDescent="0.25">
      <c r="A220" s="60"/>
      <c r="B220" s="50" t="s">
        <v>1458</v>
      </c>
      <c r="C220" s="853" t="s">
        <v>1459</v>
      </c>
      <c r="D220" s="853"/>
      <c r="E220" s="853"/>
      <c r="F220" s="53" t="s">
        <v>78</v>
      </c>
      <c r="G220" s="70">
        <v>69</v>
      </c>
      <c r="H220" s="54"/>
      <c r="I220" s="70">
        <v>69</v>
      </c>
      <c r="J220" s="63"/>
      <c r="K220" s="54"/>
      <c r="L220" s="57">
        <v>438.53</v>
      </c>
      <c r="M220" s="54"/>
      <c r="N220" s="58">
        <v>15532.71</v>
      </c>
      <c r="AF220" s="39"/>
      <c r="AG220" s="48"/>
      <c r="AH220" s="48"/>
      <c r="AK220" s="3" t="s">
        <v>1459</v>
      </c>
      <c r="AM220" s="48"/>
    </row>
    <row r="221" spans="1:39" s="4" customFormat="1" ht="15" x14ac:dyDescent="0.25">
      <c r="A221" s="71"/>
      <c r="B221" s="72"/>
      <c r="C221" s="847" t="s">
        <v>81</v>
      </c>
      <c r="D221" s="847"/>
      <c r="E221" s="847"/>
      <c r="F221" s="42"/>
      <c r="G221" s="43"/>
      <c r="H221" s="43"/>
      <c r="I221" s="43"/>
      <c r="J221" s="46"/>
      <c r="K221" s="43"/>
      <c r="L221" s="73">
        <v>2159.2800000000002</v>
      </c>
      <c r="M221" s="66"/>
      <c r="N221" s="231"/>
      <c r="AF221" s="39"/>
      <c r="AG221" s="48"/>
      <c r="AH221" s="48"/>
      <c r="AM221" s="48" t="s">
        <v>81</v>
      </c>
    </row>
    <row r="222" spans="1:39" s="4" customFormat="1" ht="15" x14ac:dyDescent="0.25">
      <c r="A222" s="230" t="s">
        <v>201</v>
      </c>
      <c r="B222" s="41" t="s">
        <v>1496</v>
      </c>
      <c r="C222" s="847" t="s">
        <v>1497</v>
      </c>
      <c r="D222" s="847"/>
      <c r="E222" s="847"/>
      <c r="F222" s="42" t="s">
        <v>207</v>
      </c>
      <c r="G222" s="43">
        <v>4.3360000000000003E-2</v>
      </c>
      <c r="H222" s="44">
        <v>1</v>
      </c>
      <c r="I222" s="137">
        <v>4.3360000000000003E-2</v>
      </c>
      <c r="J222" s="73">
        <v>1383.1</v>
      </c>
      <c r="K222" s="43"/>
      <c r="L222" s="131">
        <v>59.97</v>
      </c>
      <c r="M222" s="43"/>
      <c r="N222" s="231"/>
      <c r="AF222" s="39"/>
      <c r="AG222" s="48"/>
      <c r="AH222" s="48" t="s">
        <v>1497</v>
      </c>
      <c r="AM222" s="48"/>
    </row>
    <row r="223" spans="1:39" s="4" customFormat="1" ht="15" x14ac:dyDescent="0.25">
      <c r="A223" s="71"/>
      <c r="B223" s="72"/>
      <c r="C223" s="847" t="s">
        <v>81</v>
      </c>
      <c r="D223" s="847"/>
      <c r="E223" s="847"/>
      <c r="F223" s="42"/>
      <c r="G223" s="43"/>
      <c r="H223" s="43"/>
      <c r="I223" s="43"/>
      <c r="J223" s="46"/>
      <c r="K223" s="43"/>
      <c r="L223" s="131">
        <v>59.97</v>
      </c>
      <c r="M223" s="66"/>
      <c r="N223" s="231"/>
      <c r="AF223" s="39"/>
      <c r="AG223" s="48"/>
      <c r="AH223" s="48"/>
      <c r="AM223" s="48" t="s">
        <v>81</v>
      </c>
    </row>
    <row r="224" spans="1:39" s="4" customFormat="1" ht="15" x14ac:dyDescent="0.25">
      <c r="A224" s="230" t="s">
        <v>204</v>
      </c>
      <c r="B224" s="41" t="s">
        <v>1498</v>
      </c>
      <c r="C224" s="847" t="s">
        <v>1499</v>
      </c>
      <c r="D224" s="847"/>
      <c r="E224" s="847"/>
      <c r="F224" s="42" t="s">
        <v>207</v>
      </c>
      <c r="G224" s="43">
        <v>0.65039999999999998</v>
      </c>
      <c r="H224" s="44">
        <v>1</v>
      </c>
      <c r="I224" s="135">
        <v>0.65039999999999998</v>
      </c>
      <c r="J224" s="73">
        <v>1500</v>
      </c>
      <c r="K224" s="43"/>
      <c r="L224" s="131">
        <v>975.6</v>
      </c>
      <c r="M224" s="43"/>
      <c r="N224" s="231"/>
      <c r="AF224" s="39"/>
      <c r="AG224" s="48"/>
      <c r="AH224" s="48" t="s">
        <v>1499</v>
      </c>
      <c r="AM224" s="48"/>
    </row>
    <row r="225" spans="1:39" s="4" customFormat="1" ht="15" x14ac:dyDescent="0.25">
      <c r="A225" s="71"/>
      <c r="B225" s="72"/>
      <c r="C225" s="847" t="s">
        <v>81</v>
      </c>
      <c r="D225" s="847"/>
      <c r="E225" s="847"/>
      <c r="F225" s="42"/>
      <c r="G225" s="43"/>
      <c r="H225" s="43"/>
      <c r="I225" s="43"/>
      <c r="J225" s="46"/>
      <c r="K225" s="43"/>
      <c r="L225" s="131">
        <v>975.6</v>
      </c>
      <c r="M225" s="66"/>
      <c r="N225" s="231"/>
      <c r="AF225" s="39"/>
      <c r="AG225" s="48"/>
      <c r="AH225" s="48"/>
      <c r="AM225" s="48" t="s">
        <v>81</v>
      </c>
    </row>
    <row r="226" spans="1:39" s="4" customFormat="1" ht="15" x14ac:dyDescent="0.25">
      <c r="A226" s="868" t="s">
        <v>1500</v>
      </c>
      <c r="B226" s="869"/>
      <c r="C226" s="869"/>
      <c r="D226" s="869"/>
      <c r="E226" s="869"/>
      <c r="F226" s="869"/>
      <c r="G226" s="869"/>
      <c r="H226" s="869"/>
      <c r="I226" s="869"/>
      <c r="J226" s="869"/>
      <c r="K226" s="869"/>
      <c r="L226" s="869"/>
      <c r="M226" s="869"/>
      <c r="N226" s="870"/>
      <c r="AF226" s="39"/>
      <c r="AG226" s="48" t="s">
        <v>1500</v>
      </c>
      <c r="AH226" s="48"/>
      <c r="AM226" s="48"/>
    </row>
    <row r="227" spans="1:39" s="4" customFormat="1" ht="34.5" x14ac:dyDescent="0.25">
      <c r="A227" s="230" t="s">
        <v>208</v>
      </c>
      <c r="B227" s="41" t="s">
        <v>1501</v>
      </c>
      <c r="C227" s="847" t="s">
        <v>1502</v>
      </c>
      <c r="D227" s="847"/>
      <c r="E227" s="847"/>
      <c r="F227" s="42" t="s">
        <v>1215</v>
      </c>
      <c r="G227" s="43">
        <v>0.107</v>
      </c>
      <c r="H227" s="44">
        <v>1</v>
      </c>
      <c r="I227" s="129">
        <v>0.107</v>
      </c>
      <c r="J227" s="46"/>
      <c r="K227" s="43"/>
      <c r="L227" s="46"/>
      <c r="M227" s="43"/>
      <c r="N227" s="231"/>
      <c r="AF227" s="39"/>
      <c r="AG227" s="48"/>
      <c r="AH227" s="48" t="s">
        <v>1502</v>
      </c>
      <c r="AM227" s="48"/>
    </row>
    <row r="228" spans="1:39" s="4" customFormat="1" ht="22.5" x14ac:dyDescent="0.25">
      <c r="A228" s="49"/>
      <c r="B228" s="50" t="s">
        <v>699</v>
      </c>
      <c r="C228" s="848" t="s">
        <v>65</v>
      </c>
      <c r="D228" s="848"/>
      <c r="E228" s="848"/>
      <c r="F228" s="848"/>
      <c r="G228" s="848"/>
      <c r="H228" s="848"/>
      <c r="I228" s="848"/>
      <c r="J228" s="848"/>
      <c r="K228" s="848"/>
      <c r="L228" s="848"/>
      <c r="M228" s="848"/>
      <c r="N228" s="849"/>
      <c r="AF228" s="39"/>
      <c r="AG228" s="48"/>
      <c r="AH228" s="48"/>
      <c r="AI228" s="3" t="s">
        <v>65</v>
      </c>
      <c r="AM228" s="48"/>
    </row>
    <row r="229" spans="1:39" s="4" customFormat="1" ht="15" x14ac:dyDescent="0.25">
      <c r="A229" s="51"/>
      <c r="B229" s="50" t="s">
        <v>60</v>
      </c>
      <c r="C229" s="853" t="s">
        <v>66</v>
      </c>
      <c r="D229" s="853"/>
      <c r="E229" s="853"/>
      <c r="F229" s="53"/>
      <c r="G229" s="54"/>
      <c r="H229" s="54"/>
      <c r="I229" s="54"/>
      <c r="J229" s="55">
        <v>2775.42</v>
      </c>
      <c r="K229" s="56">
        <v>1.1499999999999999</v>
      </c>
      <c r="L229" s="57">
        <v>341.52</v>
      </c>
      <c r="M229" s="56">
        <v>35.42</v>
      </c>
      <c r="N229" s="58">
        <v>12096.64</v>
      </c>
      <c r="AF229" s="39"/>
      <c r="AG229" s="48"/>
      <c r="AH229" s="48"/>
      <c r="AJ229" s="3" t="s">
        <v>66</v>
      </c>
      <c r="AM229" s="48"/>
    </row>
    <row r="230" spans="1:39" s="4" customFormat="1" ht="15" x14ac:dyDescent="0.25">
      <c r="A230" s="51"/>
      <c r="B230" s="50" t="s">
        <v>67</v>
      </c>
      <c r="C230" s="853" t="s">
        <v>68</v>
      </c>
      <c r="D230" s="853"/>
      <c r="E230" s="853"/>
      <c r="F230" s="53"/>
      <c r="G230" s="54"/>
      <c r="H230" s="54"/>
      <c r="I230" s="54"/>
      <c r="J230" s="57">
        <v>77.02</v>
      </c>
      <c r="K230" s="56">
        <v>1.1499999999999999</v>
      </c>
      <c r="L230" s="57">
        <v>9.48</v>
      </c>
      <c r="M230" s="54"/>
      <c r="N230" s="59"/>
      <c r="AF230" s="39"/>
      <c r="AG230" s="48"/>
      <c r="AH230" s="48"/>
      <c r="AJ230" s="3" t="s">
        <v>68</v>
      </c>
      <c r="AM230" s="48"/>
    </row>
    <row r="231" spans="1:39" s="4" customFormat="1" ht="15" x14ac:dyDescent="0.25">
      <c r="A231" s="51"/>
      <c r="B231" s="50" t="s">
        <v>69</v>
      </c>
      <c r="C231" s="853" t="s">
        <v>70</v>
      </c>
      <c r="D231" s="853"/>
      <c r="E231" s="853"/>
      <c r="F231" s="53"/>
      <c r="G231" s="54"/>
      <c r="H231" s="54"/>
      <c r="I231" s="54"/>
      <c r="J231" s="57">
        <v>11.12</v>
      </c>
      <c r="K231" s="56">
        <v>1.1499999999999999</v>
      </c>
      <c r="L231" s="57">
        <v>1.37</v>
      </c>
      <c r="M231" s="56">
        <v>35.42</v>
      </c>
      <c r="N231" s="133">
        <v>48.53</v>
      </c>
      <c r="AF231" s="39"/>
      <c r="AG231" s="48"/>
      <c r="AH231" s="48"/>
      <c r="AJ231" s="3" t="s">
        <v>70</v>
      </c>
      <c r="AM231" s="48"/>
    </row>
    <row r="232" spans="1:39" s="4" customFormat="1" ht="15" x14ac:dyDescent="0.25">
      <c r="A232" s="51"/>
      <c r="B232" s="50" t="s">
        <v>86</v>
      </c>
      <c r="C232" s="853" t="s">
        <v>87</v>
      </c>
      <c r="D232" s="853"/>
      <c r="E232" s="853"/>
      <c r="F232" s="53"/>
      <c r="G232" s="54"/>
      <c r="H232" s="54"/>
      <c r="I232" s="54"/>
      <c r="J232" s="55">
        <v>6423.96</v>
      </c>
      <c r="K232" s="54"/>
      <c r="L232" s="57">
        <v>687.36</v>
      </c>
      <c r="M232" s="54"/>
      <c r="N232" s="59"/>
      <c r="AF232" s="39"/>
      <c r="AG232" s="48"/>
      <c r="AH232" s="48"/>
      <c r="AJ232" s="3" t="s">
        <v>87</v>
      </c>
      <c r="AM232" s="48"/>
    </row>
    <row r="233" spans="1:39" s="4" customFormat="1" ht="15" x14ac:dyDescent="0.25">
      <c r="A233" s="60"/>
      <c r="B233" s="50"/>
      <c r="C233" s="853" t="s">
        <v>71</v>
      </c>
      <c r="D233" s="853"/>
      <c r="E233" s="853"/>
      <c r="F233" s="53" t="s">
        <v>72</v>
      </c>
      <c r="G233" s="70">
        <v>306</v>
      </c>
      <c r="H233" s="56">
        <v>1.1499999999999999</v>
      </c>
      <c r="I233" s="130">
        <v>37.653300000000002</v>
      </c>
      <c r="J233" s="63"/>
      <c r="K233" s="54"/>
      <c r="L233" s="63"/>
      <c r="M233" s="54"/>
      <c r="N233" s="59"/>
      <c r="AF233" s="39"/>
      <c r="AG233" s="48"/>
      <c r="AH233" s="48"/>
      <c r="AK233" s="3" t="s">
        <v>71</v>
      </c>
      <c r="AM233" s="48"/>
    </row>
    <row r="234" spans="1:39" s="4" customFormat="1" ht="15" x14ac:dyDescent="0.25">
      <c r="A234" s="60"/>
      <c r="B234" s="50"/>
      <c r="C234" s="853" t="s">
        <v>73</v>
      </c>
      <c r="D234" s="853"/>
      <c r="E234" s="853"/>
      <c r="F234" s="53" t="s">
        <v>72</v>
      </c>
      <c r="G234" s="61">
        <v>0.9</v>
      </c>
      <c r="H234" s="56">
        <v>1.1499999999999999</v>
      </c>
      <c r="I234" s="132">
        <v>0.110745</v>
      </c>
      <c r="J234" s="63"/>
      <c r="K234" s="54"/>
      <c r="L234" s="63"/>
      <c r="M234" s="54"/>
      <c r="N234" s="59"/>
      <c r="AF234" s="39"/>
      <c r="AG234" s="48"/>
      <c r="AH234" s="48"/>
      <c r="AK234" s="3" t="s">
        <v>73</v>
      </c>
      <c r="AM234" s="48"/>
    </row>
    <row r="235" spans="1:39" s="4" customFormat="1" ht="15" x14ac:dyDescent="0.25">
      <c r="A235" s="51"/>
      <c r="B235" s="50"/>
      <c r="C235" s="854" t="s">
        <v>74</v>
      </c>
      <c r="D235" s="854"/>
      <c r="E235" s="854"/>
      <c r="F235" s="65"/>
      <c r="G235" s="66"/>
      <c r="H235" s="66"/>
      <c r="I235" s="66"/>
      <c r="J235" s="67">
        <v>9276.4</v>
      </c>
      <c r="K235" s="66"/>
      <c r="L235" s="67">
        <v>1038.3599999999999</v>
      </c>
      <c r="M235" s="66"/>
      <c r="N235" s="232"/>
      <c r="AF235" s="39"/>
      <c r="AG235" s="48"/>
      <c r="AH235" s="48"/>
      <c r="AL235" s="3" t="s">
        <v>74</v>
      </c>
      <c r="AM235" s="48"/>
    </row>
    <row r="236" spans="1:39" s="4" customFormat="1" ht="15" x14ac:dyDescent="0.25">
      <c r="A236" s="60"/>
      <c r="B236" s="50"/>
      <c r="C236" s="853" t="s">
        <v>75</v>
      </c>
      <c r="D236" s="853"/>
      <c r="E236" s="853"/>
      <c r="F236" s="53"/>
      <c r="G236" s="54"/>
      <c r="H236" s="54"/>
      <c r="I236" s="54"/>
      <c r="J236" s="63"/>
      <c r="K236" s="54"/>
      <c r="L236" s="57">
        <v>342.89</v>
      </c>
      <c r="M236" s="54"/>
      <c r="N236" s="58">
        <v>12145.17</v>
      </c>
      <c r="AF236" s="39"/>
      <c r="AG236" s="48"/>
      <c r="AH236" s="48"/>
      <c r="AK236" s="3" t="s">
        <v>75</v>
      </c>
      <c r="AM236" s="48"/>
    </row>
    <row r="237" spans="1:39" s="4" customFormat="1" ht="23.25" x14ac:dyDescent="0.25">
      <c r="A237" s="60"/>
      <c r="B237" s="50" t="s">
        <v>215</v>
      </c>
      <c r="C237" s="853" t="s">
        <v>216</v>
      </c>
      <c r="D237" s="853"/>
      <c r="E237" s="853"/>
      <c r="F237" s="53" t="s">
        <v>78</v>
      </c>
      <c r="G237" s="70">
        <v>117</v>
      </c>
      <c r="H237" s="54"/>
      <c r="I237" s="70">
        <v>117</v>
      </c>
      <c r="J237" s="63"/>
      <c r="K237" s="54"/>
      <c r="L237" s="57">
        <v>401.18</v>
      </c>
      <c r="M237" s="54"/>
      <c r="N237" s="58">
        <v>14209.85</v>
      </c>
      <c r="AF237" s="39"/>
      <c r="AG237" s="48"/>
      <c r="AH237" s="48"/>
      <c r="AK237" s="3" t="s">
        <v>216</v>
      </c>
      <c r="AM237" s="48"/>
    </row>
    <row r="238" spans="1:39" s="4" customFormat="1" ht="23.25" x14ac:dyDescent="0.25">
      <c r="A238" s="60"/>
      <c r="B238" s="50" t="s">
        <v>217</v>
      </c>
      <c r="C238" s="853" t="s">
        <v>218</v>
      </c>
      <c r="D238" s="853"/>
      <c r="E238" s="853"/>
      <c r="F238" s="53" t="s">
        <v>78</v>
      </c>
      <c r="G238" s="70">
        <v>74</v>
      </c>
      <c r="H238" s="54"/>
      <c r="I238" s="70">
        <v>74</v>
      </c>
      <c r="J238" s="63"/>
      <c r="K238" s="54"/>
      <c r="L238" s="57">
        <v>253.74</v>
      </c>
      <c r="M238" s="54"/>
      <c r="N238" s="58">
        <v>8987.43</v>
      </c>
      <c r="AF238" s="39"/>
      <c r="AG238" s="48"/>
      <c r="AH238" s="48"/>
      <c r="AK238" s="3" t="s">
        <v>218</v>
      </c>
      <c r="AM238" s="48"/>
    </row>
    <row r="239" spans="1:39" s="4" customFormat="1" ht="15" x14ac:dyDescent="0.25">
      <c r="A239" s="71"/>
      <c r="B239" s="72"/>
      <c r="C239" s="847" t="s">
        <v>81</v>
      </c>
      <c r="D239" s="847"/>
      <c r="E239" s="847"/>
      <c r="F239" s="42"/>
      <c r="G239" s="43"/>
      <c r="H239" s="43"/>
      <c r="I239" s="43"/>
      <c r="J239" s="46"/>
      <c r="K239" s="43"/>
      <c r="L239" s="73">
        <v>1693.28</v>
      </c>
      <c r="M239" s="66"/>
      <c r="N239" s="231"/>
      <c r="AF239" s="39"/>
      <c r="AG239" s="48"/>
      <c r="AH239" s="48"/>
      <c r="AM239" s="48" t="s">
        <v>81</v>
      </c>
    </row>
    <row r="240" spans="1:39" s="4" customFormat="1" ht="23.25" x14ac:dyDescent="0.25">
      <c r="A240" s="230" t="s">
        <v>211</v>
      </c>
      <c r="B240" s="41" t="s">
        <v>1071</v>
      </c>
      <c r="C240" s="847" t="s">
        <v>1072</v>
      </c>
      <c r="D240" s="847"/>
      <c r="E240" s="847"/>
      <c r="F240" s="42" t="s">
        <v>164</v>
      </c>
      <c r="G240" s="43">
        <v>107.85599999999999</v>
      </c>
      <c r="H240" s="44">
        <v>1</v>
      </c>
      <c r="I240" s="129">
        <v>107.85599999999999</v>
      </c>
      <c r="J240" s="131">
        <v>14.5</v>
      </c>
      <c r="K240" s="43"/>
      <c r="L240" s="73">
        <v>1563.91</v>
      </c>
      <c r="M240" s="43"/>
      <c r="N240" s="231"/>
      <c r="AF240" s="39"/>
      <c r="AG240" s="48"/>
      <c r="AH240" s="48" t="s">
        <v>1072</v>
      </c>
      <c r="AM240" s="48"/>
    </row>
    <row r="241" spans="1:39" s="4" customFormat="1" ht="15" x14ac:dyDescent="0.25">
      <c r="A241" s="71"/>
      <c r="B241" s="72"/>
      <c r="C241" s="847" t="s">
        <v>81</v>
      </c>
      <c r="D241" s="847"/>
      <c r="E241" s="847"/>
      <c r="F241" s="42"/>
      <c r="G241" s="43"/>
      <c r="H241" s="43"/>
      <c r="I241" s="43"/>
      <c r="J241" s="46"/>
      <c r="K241" s="43"/>
      <c r="L241" s="73">
        <v>1563.91</v>
      </c>
      <c r="M241" s="66"/>
      <c r="N241" s="231"/>
      <c r="AF241" s="39"/>
      <c r="AG241" s="48"/>
      <c r="AH241" s="48"/>
      <c r="AM241" s="48" t="s">
        <v>81</v>
      </c>
    </row>
    <row r="242" spans="1:39" s="4" customFormat="1" ht="34.5" x14ac:dyDescent="0.25">
      <c r="A242" s="230" t="s">
        <v>219</v>
      </c>
      <c r="B242" s="41" t="s">
        <v>1503</v>
      </c>
      <c r="C242" s="847" t="s">
        <v>1504</v>
      </c>
      <c r="D242" s="847"/>
      <c r="E242" s="847"/>
      <c r="F242" s="42" t="s">
        <v>1215</v>
      </c>
      <c r="G242" s="43">
        <v>4.4999999999999998E-2</v>
      </c>
      <c r="H242" s="44">
        <v>1</v>
      </c>
      <c r="I242" s="129">
        <v>4.4999999999999998E-2</v>
      </c>
      <c r="J242" s="46"/>
      <c r="K242" s="43"/>
      <c r="L242" s="46"/>
      <c r="M242" s="43"/>
      <c r="N242" s="231"/>
      <c r="AF242" s="39"/>
      <c r="AG242" s="48"/>
      <c r="AH242" s="48" t="s">
        <v>1504</v>
      </c>
      <c r="AM242" s="48"/>
    </row>
    <row r="243" spans="1:39" s="4" customFormat="1" ht="22.5" x14ac:dyDescent="0.25">
      <c r="A243" s="49"/>
      <c r="B243" s="50" t="s">
        <v>699</v>
      </c>
      <c r="C243" s="848" t="s">
        <v>65</v>
      </c>
      <c r="D243" s="848"/>
      <c r="E243" s="848"/>
      <c r="F243" s="848"/>
      <c r="G243" s="848"/>
      <c r="H243" s="848"/>
      <c r="I243" s="848"/>
      <c r="J243" s="848"/>
      <c r="K243" s="848"/>
      <c r="L243" s="848"/>
      <c r="M243" s="848"/>
      <c r="N243" s="849"/>
      <c r="AF243" s="39"/>
      <c r="AG243" s="48"/>
      <c r="AH243" s="48"/>
      <c r="AI243" s="3" t="s">
        <v>65</v>
      </c>
      <c r="AM243" s="48"/>
    </row>
    <row r="244" spans="1:39" s="4" customFormat="1" ht="15" x14ac:dyDescent="0.25">
      <c r="A244" s="51"/>
      <c r="B244" s="50" t="s">
        <v>60</v>
      </c>
      <c r="C244" s="853" t="s">
        <v>66</v>
      </c>
      <c r="D244" s="853"/>
      <c r="E244" s="853"/>
      <c r="F244" s="53"/>
      <c r="G244" s="54"/>
      <c r="H244" s="54"/>
      <c r="I244" s="54"/>
      <c r="J244" s="55">
        <v>3265.2</v>
      </c>
      <c r="K244" s="56">
        <v>1.1499999999999999</v>
      </c>
      <c r="L244" s="57">
        <v>168.97</v>
      </c>
      <c r="M244" s="56">
        <v>35.42</v>
      </c>
      <c r="N244" s="58">
        <v>5984.92</v>
      </c>
      <c r="AF244" s="39"/>
      <c r="AG244" s="48"/>
      <c r="AH244" s="48"/>
      <c r="AJ244" s="3" t="s">
        <v>66</v>
      </c>
      <c r="AM244" s="48"/>
    </row>
    <row r="245" spans="1:39" s="4" customFormat="1" ht="15" x14ac:dyDescent="0.25">
      <c r="A245" s="51"/>
      <c r="B245" s="50" t="s">
        <v>67</v>
      </c>
      <c r="C245" s="853" t="s">
        <v>68</v>
      </c>
      <c r="D245" s="853"/>
      <c r="E245" s="853"/>
      <c r="F245" s="53"/>
      <c r="G245" s="54"/>
      <c r="H245" s="54"/>
      <c r="I245" s="54"/>
      <c r="J245" s="55">
        <v>1885.41</v>
      </c>
      <c r="K245" s="56">
        <v>1.1499999999999999</v>
      </c>
      <c r="L245" s="57">
        <v>97.57</v>
      </c>
      <c r="M245" s="54"/>
      <c r="N245" s="59"/>
      <c r="AF245" s="39"/>
      <c r="AG245" s="48"/>
      <c r="AH245" s="48"/>
      <c r="AJ245" s="3" t="s">
        <v>68</v>
      </c>
      <c r="AM245" s="48"/>
    </row>
    <row r="246" spans="1:39" s="4" customFormat="1" ht="15" x14ac:dyDescent="0.25">
      <c r="A246" s="51"/>
      <c r="B246" s="50" t="s">
        <v>69</v>
      </c>
      <c r="C246" s="853" t="s">
        <v>70</v>
      </c>
      <c r="D246" s="853"/>
      <c r="E246" s="853"/>
      <c r="F246" s="53"/>
      <c r="G246" s="54"/>
      <c r="H246" s="54"/>
      <c r="I246" s="54"/>
      <c r="J246" s="57">
        <v>174.55</v>
      </c>
      <c r="K246" s="56">
        <v>1.1499999999999999</v>
      </c>
      <c r="L246" s="57">
        <v>9.0299999999999994</v>
      </c>
      <c r="M246" s="56">
        <v>35.42</v>
      </c>
      <c r="N246" s="133">
        <v>319.83999999999997</v>
      </c>
      <c r="AF246" s="39"/>
      <c r="AG246" s="48"/>
      <c r="AH246" s="48"/>
      <c r="AJ246" s="3" t="s">
        <v>70</v>
      </c>
      <c r="AM246" s="48"/>
    </row>
    <row r="247" spans="1:39" s="4" customFormat="1" ht="15" x14ac:dyDescent="0.25">
      <c r="A247" s="51"/>
      <c r="B247" s="50" t="s">
        <v>86</v>
      </c>
      <c r="C247" s="853" t="s">
        <v>87</v>
      </c>
      <c r="D247" s="853"/>
      <c r="E247" s="853"/>
      <c r="F247" s="53"/>
      <c r="G247" s="54"/>
      <c r="H247" s="54"/>
      <c r="I247" s="54"/>
      <c r="J247" s="55">
        <v>6368.82</v>
      </c>
      <c r="K247" s="54"/>
      <c r="L247" s="57">
        <v>286.60000000000002</v>
      </c>
      <c r="M247" s="54"/>
      <c r="N247" s="59"/>
      <c r="AF247" s="39"/>
      <c r="AG247" s="48"/>
      <c r="AH247" s="48"/>
      <c r="AJ247" s="3" t="s">
        <v>87</v>
      </c>
      <c r="AM247" s="48"/>
    </row>
    <row r="248" spans="1:39" s="4" customFormat="1" ht="15" x14ac:dyDescent="0.25">
      <c r="A248" s="60"/>
      <c r="B248" s="50"/>
      <c r="C248" s="853" t="s">
        <v>71</v>
      </c>
      <c r="D248" s="853"/>
      <c r="E248" s="853"/>
      <c r="F248" s="53" t="s">
        <v>72</v>
      </c>
      <c r="G248" s="70">
        <v>360</v>
      </c>
      <c r="H248" s="56">
        <v>1.1499999999999999</v>
      </c>
      <c r="I248" s="56">
        <v>18.63</v>
      </c>
      <c r="J248" s="63"/>
      <c r="K248" s="54"/>
      <c r="L248" s="63"/>
      <c r="M248" s="54"/>
      <c r="N248" s="59"/>
      <c r="AF248" s="39"/>
      <c r="AG248" s="48"/>
      <c r="AH248" s="48"/>
      <c r="AK248" s="3" t="s">
        <v>71</v>
      </c>
      <c r="AM248" s="48"/>
    </row>
    <row r="249" spans="1:39" s="4" customFormat="1" ht="15" x14ac:dyDescent="0.25">
      <c r="A249" s="60"/>
      <c r="B249" s="50"/>
      <c r="C249" s="853" t="s">
        <v>73</v>
      </c>
      <c r="D249" s="853"/>
      <c r="E249" s="853"/>
      <c r="F249" s="53" t="s">
        <v>72</v>
      </c>
      <c r="G249" s="56">
        <v>12.27</v>
      </c>
      <c r="H249" s="56">
        <v>1.1499999999999999</v>
      </c>
      <c r="I249" s="136">
        <v>0.63497250000000005</v>
      </c>
      <c r="J249" s="63"/>
      <c r="K249" s="54"/>
      <c r="L249" s="63"/>
      <c r="M249" s="54"/>
      <c r="N249" s="59"/>
      <c r="AF249" s="39"/>
      <c r="AG249" s="48"/>
      <c r="AH249" s="48"/>
      <c r="AK249" s="3" t="s">
        <v>73</v>
      </c>
      <c r="AM249" s="48"/>
    </row>
    <row r="250" spans="1:39" s="4" customFormat="1" ht="15" x14ac:dyDescent="0.25">
      <c r="A250" s="51"/>
      <c r="B250" s="50"/>
      <c r="C250" s="854" t="s">
        <v>74</v>
      </c>
      <c r="D250" s="854"/>
      <c r="E250" s="854"/>
      <c r="F250" s="65"/>
      <c r="G250" s="66"/>
      <c r="H250" s="66"/>
      <c r="I250" s="66"/>
      <c r="J250" s="67">
        <v>11519.43</v>
      </c>
      <c r="K250" s="66"/>
      <c r="L250" s="68">
        <v>553.14</v>
      </c>
      <c r="M250" s="66"/>
      <c r="N250" s="232"/>
      <c r="AF250" s="39"/>
      <c r="AG250" s="48"/>
      <c r="AH250" s="48"/>
      <c r="AL250" s="3" t="s">
        <v>74</v>
      </c>
      <c r="AM250" s="48"/>
    </row>
    <row r="251" spans="1:39" s="4" customFormat="1" ht="15" x14ac:dyDescent="0.25">
      <c r="A251" s="60"/>
      <c r="B251" s="50"/>
      <c r="C251" s="853" t="s">
        <v>75</v>
      </c>
      <c r="D251" s="853"/>
      <c r="E251" s="853"/>
      <c r="F251" s="53"/>
      <c r="G251" s="54"/>
      <c r="H251" s="54"/>
      <c r="I251" s="54"/>
      <c r="J251" s="63"/>
      <c r="K251" s="54"/>
      <c r="L251" s="57">
        <v>178</v>
      </c>
      <c r="M251" s="54"/>
      <c r="N251" s="58">
        <v>6304.76</v>
      </c>
      <c r="AF251" s="39"/>
      <c r="AG251" s="48"/>
      <c r="AH251" s="48"/>
      <c r="AK251" s="3" t="s">
        <v>75</v>
      </c>
      <c r="AM251" s="48"/>
    </row>
    <row r="252" spans="1:39" s="4" customFormat="1" ht="23.25" x14ac:dyDescent="0.25">
      <c r="A252" s="60"/>
      <c r="B252" s="50" t="s">
        <v>215</v>
      </c>
      <c r="C252" s="853" t="s">
        <v>216</v>
      </c>
      <c r="D252" s="853"/>
      <c r="E252" s="853"/>
      <c r="F252" s="53" t="s">
        <v>78</v>
      </c>
      <c r="G252" s="70">
        <v>117</v>
      </c>
      <c r="H252" s="54"/>
      <c r="I252" s="70">
        <v>117</v>
      </c>
      <c r="J252" s="63"/>
      <c r="K252" s="54"/>
      <c r="L252" s="57">
        <v>208.26</v>
      </c>
      <c r="M252" s="54"/>
      <c r="N252" s="58">
        <v>7376.57</v>
      </c>
      <c r="AF252" s="39"/>
      <c r="AG252" s="48"/>
      <c r="AH252" s="48"/>
      <c r="AK252" s="3" t="s">
        <v>216</v>
      </c>
      <c r="AM252" s="48"/>
    </row>
    <row r="253" spans="1:39" s="4" customFormat="1" ht="23.25" x14ac:dyDescent="0.25">
      <c r="A253" s="60"/>
      <c r="B253" s="50" t="s">
        <v>217</v>
      </c>
      <c r="C253" s="853" t="s">
        <v>218</v>
      </c>
      <c r="D253" s="853"/>
      <c r="E253" s="853"/>
      <c r="F253" s="53" t="s">
        <v>78</v>
      </c>
      <c r="G253" s="70">
        <v>74</v>
      </c>
      <c r="H253" s="54"/>
      <c r="I253" s="70">
        <v>74</v>
      </c>
      <c r="J253" s="63"/>
      <c r="K253" s="54"/>
      <c r="L253" s="57">
        <v>131.72</v>
      </c>
      <c r="M253" s="54"/>
      <c r="N253" s="58">
        <v>4665.5200000000004</v>
      </c>
      <c r="AF253" s="39"/>
      <c r="AG253" s="48"/>
      <c r="AH253" s="48"/>
      <c r="AK253" s="3" t="s">
        <v>218</v>
      </c>
      <c r="AM253" s="48"/>
    </row>
    <row r="254" spans="1:39" s="4" customFormat="1" ht="15" x14ac:dyDescent="0.25">
      <c r="A254" s="71"/>
      <c r="B254" s="72"/>
      <c r="C254" s="847" t="s">
        <v>81</v>
      </c>
      <c r="D254" s="847"/>
      <c r="E254" s="847"/>
      <c r="F254" s="42"/>
      <c r="G254" s="43"/>
      <c r="H254" s="43"/>
      <c r="I254" s="43"/>
      <c r="J254" s="46"/>
      <c r="K254" s="43"/>
      <c r="L254" s="131">
        <v>893.12</v>
      </c>
      <c r="M254" s="66"/>
      <c r="N254" s="231"/>
      <c r="AF254" s="39"/>
      <c r="AG254" s="48"/>
      <c r="AH254" s="48"/>
      <c r="AM254" s="48" t="s">
        <v>81</v>
      </c>
    </row>
    <row r="255" spans="1:39" s="4" customFormat="1" ht="23.25" x14ac:dyDescent="0.25">
      <c r="A255" s="230" t="s">
        <v>223</v>
      </c>
      <c r="B255" s="41" t="s">
        <v>1505</v>
      </c>
      <c r="C255" s="847" t="s">
        <v>1506</v>
      </c>
      <c r="D255" s="847"/>
      <c r="E255" s="847"/>
      <c r="F255" s="42" t="s">
        <v>164</v>
      </c>
      <c r="G255" s="43">
        <v>45.36</v>
      </c>
      <c r="H255" s="44">
        <v>1</v>
      </c>
      <c r="I255" s="109">
        <v>45.36</v>
      </c>
      <c r="J255" s="131">
        <v>47.11</v>
      </c>
      <c r="K255" s="43"/>
      <c r="L255" s="73">
        <v>2136.91</v>
      </c>
      <c r="M255" s="43"/>
      <c r="N255" s="231"/>
      <c r="AF255" s="39"/>
      <c r="AG255" s="48"/>
      <c r="AH255" s="48" t="s">
        <v>1506</v>
      </c>
      <c r="AM255" s="48"/>
    </row>
    <row r="256" spans="1:39" s="4" customFormat="1" ht="15" x14ac:dyDescent="0.25">
      <c r="A256" s="71"/>
      <c r="B256" s="72"/>
      <c r="C256" s="847" t="s">
        <v>81</v>
      </c>
      <c r="D256" s="847"/>
      <c r="E256" s="847"/>
      <c r="F256" s="42"/>
      <c r="G256" s="43"/>
      <c r="H256" s="43"/>
      <c r="I256" s="43"/>
      <c r="J256" s="46"/>
      <c r="K256" s="43"/>
      <c r="L256" s="73">
        <v>2136.91</v>
      </c>
      <c r="M256" s="66"/>
      <c r="N256" s="231"/>
      <c r="AF256" s="39"/>
      <c r="AG256" s="48"/>
      <c r="AH256" s="48"/>
      <c r="AM256" s="48" t="s">
        <v>81</v>
      </c>
    </row>
    <row r="257" spans="1:39" s="4" customFormat="1" ht="34.5" x14ac:dyDescent="0.25">
      <c r="A257" s="230" t="s">
        <v>226</v>
      </c>
      <c r="B257" s="41" t="s">
        <v>1507</v>
      </c>
      <c r="C257" s="847" t="s">
        <v>1508</v>
      </c>
      <c r="D257" s="847"/>
      <c r="E257" s="847"/>
      <c r="F257" s="42" t="s">
        <v>130</v>
      </c>
      <c r="G257" s="43">
        <v>0.8</v>
      </c>
      <c r="H257" s="44">
        <v>1</v>
      </c>
      <c r="I257" s="45">
        <v>0.8</v>
      </c>
      <c r="J257" s="46"/>
      <c r="K257" s="43"/>
      <c r="L257" s="46"/>
      <c r="M257" s="43"/>
      <c r="N257" s="231"/>
      <c r="AF257" s="39"/>
      <c r="AG257" s="48"/>
      <c r="AH257" s="48" t="s">
        <v>1508</v>
      </c>
      <c r="AM257" s="48"/>
    </row>
    <row r="258" spans="1:39" s="4" customFormat="1" ht="22.5" x14ac:dyDescent="0.25">
      <c r="A258" s="49"/>
      <c r="B258" s="50" t="s">
        <v>699</v>
      </c>
      <c r="C258" s="848" t="s">
        <v>65</v>
      </c>
      <c r="D258" s="848"/>
      <c r="E258" s="848"/>
      <c r="F258" s="848"/>
      <c r="G258" s="848"/>
      <c r="H258" s="848"/>
      <c r="I258" s="848"/>
      <c r="J258" s="848"/>
      <c r="K258" s="848"/>
      <c r="L258" s="848"/>
      <c r="M258" s="848"/>
      <c r="N258" s="849"/>
      <c r="AF258" s="39"/>
      <c r="AG258" s="48"/>
      <c r="AH258" s="48"/>
      <c r="AI258" s="3" t="s">
        <v>65</v>
      </c>
      <c r="AM258" s="48"/>
    </row>
    <row r="259" spans="1:39" s="4" customFormat="1" ht="15" x14ac:dyDescent="0.25">
      <c r="A259" s="51"/>
      <c r="B259" s="50" t="s">
        <v>60</v>
      </c>
      <c r="C259" s="853" t="s">
        <v>66</v>
      </c>
      <c r="D259" s="853"/>
      <c r="E259" s="853"/>
      <c r="F259" s="53"/>
      <c r="G259" s="54"/>
      <c r="H259" s="54"/>
      <c r="I259" s="54"/>
      <c r="J259" s="57">
        <v>608.53</v>
      </c>
      <c r="K259" s="56">
        <v>1.1499999999999999</v>
      </c>
      <c r="L259" s="57">
        <v>559.85</v>
      </c>
      <c r="M259" s="56">
        <v>35.42</v>
      </c>
      <c r="N259" s="58">
        <v>19829.89</v>
      </c>
      <c r="AF259" s="39"/>
      <c r="AG259" s="48"/>
      <c r="AH259" s="48"/>
      <c r="AJ259" s="3" t="s">
        <v>66</v>
      </c>
      <c r="AM259" s="48"/>
    </row>
    <row r="260" spans="1:39" s="4" customFormat="1" ht="15" x14ac:dyDescent="0.25">
      <c r="A260" s="51"/>
      <c r="B260" s="50" t="s">
        <v>67</v>
      </c>
      <c r="C260" s="853" t="s">
        <v>68</v>
      </c>
      <c r="D260" s="853"/>
      <c r="E260" s="853"/>
      <c r="F260" s="53"/>
      <c r="G260" s="54"/>
      <c r="H260" s="54"/>
      <c r="I260" s="54"/>
      <c r="J260" s="57">
        <v>26.64</v>
      </c>
      <c r="K260" s="56">
        <v>1.1499999999999999</v>
      </c>
      <c r="L260" s="57">
        <v>24.51</v>
      </c>
      <c r="M260" s="54"/>
      <c r="N260" s="59"/>
      <c r="AF260" s="39"/>
      <c r="AG260" s="48"/>
      <c r="AH260" s="48"/>
      <c r="AJ260" s="3" t="s">
        <v>68</v>
      </c>
      <c r="AM260" s="48"/>
    </row>
    <row r="261" spans="1:39" s="4" customFormat="1" ht="15" x14ac:dyDescent="0.25">
      <c r="A261" s="51"/>
      <c r="B261" s="50" t="s">
        <v>69</v>
      </c>
      <c r="C261" s="853" t="s">
        <v>70</v>
      </c>
      <c r="D261" s="853"/>
      <c r="E261" s="853"/>
      <c r="F261" s="53"/>
      <c r="G261" s="54"/>
      <c r="H261" s="54"/>
      <c r="I261" s="54"/>
      <c r="J261" s="57">
        <v>4.6399999999999997</v>
      </c>
      <c r="K261" s="56">
        <v>1.1499999999999999</v>
      </c>
      <c r="L261" s="57">
        <v>4.2699999999999996</v>
      </c>
      <c r="M261" s="56">
        <v>35.42</v>
      </c>
      <c r="N261" s="133">
        <v>151.24</v>
      </c>
      <c r="AF261" s="39"/>
      <c r="AG261" s="48"/>
      <c r="AH261" s="48"/>
      <c r="AJ261" s="3" t="s">
        <v>70</v>
      </c>
      <c r="AM261" s="48"/>
    </row>
    <row r="262" spans="1:39" s="4" customFormat="1" ht="15" x14ac:dyDescent="0.25">
      <c r="A262" s="51"/>
      <c r="B262" s="50" t="s">
        <v>86</v>
      </c>
      <c r="C262" s="853" t="s">
        <v>87</v>
      </c>
      <c r="D262" s="853"/>
      <c r="E262" s="853"/>
      <c r="F262" s="53"/>
      <c r="G262" s="54"/>
      <c r="H262" s="54"/>
      <c r="I262" s="54"/>
      <c r="J262" s="57">
        <v>592.22</v>
      </c>
      <c r="K262" s="54"/>
      <c r="L262" s="57">
        <v>473.78</v>
      </c>
      <c r="M262" s="54"/>
      <c r="N262" s="59"/>
      <c r="AF262" s="39"/>
      <c r="AG262" s="48"/>
      <c r="AH262" s="48"/>
      <c r="AJ262" s="3" t="s">
        <v>87</v>
      </c>
      <c r="AM262" s="48"/>
    </row>
    <row r="263" spans="1:39" s="4" customFormat="1" ht="15" x14ac:dyDescent="0.25">
      <c r="A263" s="60"/>
      <c r="B263" s="50"/>
      <c r="C263" s="853" t="s">
        <v>71</v>
      </c>
      <c r="D263" s="853"/>
      <c r="E263" s="853"/>
      <c r="F263" s="53" t="s">
        <v>72</v>
      </c>
      <c r="G263" s="56">
        <v>75.22</v>
      </c>
      <c r="H263" s="56">
        <v>1.1499999999999999</v>
      </c>
      <c r="I263" s="130">
        <v>69.202399999999997</v>
      </c>
      <c r="J263" s="63"/>
      <c r="K263" s="54"/>
      <c r="L263" s="63"/>
      <c r="M263" s="54"/>
      <c r="N263" s="59"/>
      <c r="AF263" s="39"/>
      <c r="AG263" s="48"/>
      <c r="AH263" s="48"/>
      <c r="AK263" s="3" t="s">
        <v>71</v>
      </c>
      <c r="AM263" s="48"/>
    </row>
    <row r="264" spans="1:39" s="4" customFormat="1" ht="15" x14ac:dyDescent="0.25">
      <c r="A264" s="60"/>
      <c r="B264" s="50"/>
      <c r="C264" s="853" t="s">
        <v>73</v>
      </c>
      <c r="D264" s="853"/>
      <c r="E264" s="853"/>
      <c r="F264" s="53" t="s">
        <v>72</v>
      </c>
      <c r="G264" s="61">
        <v>0.4</v>
      </c>
      <c r="H264" s="56">
        <v>1.1499999999999999</v>
      </c>
      <c r="I264" s="62">
        <v>0.36799999999999999</v>
      </c>
      <c r="J264" s="63"/>
      <c r="K264" s="54"/>
      <c r="L264" s="63"/>
      <c r="M264" s="54"/>
      <c r="N264" s="59"/>
      <c r="AF264" s="39"/>
      <c r="AG264" s="48"/>
      <c r="AH264" s="48"/>
      <c r="AK264" s="3" t="s">
        <v>73</v>
      </c>
      <c r="AM264" s="48"/>
    </row>
    <row r="265" spans="1:39" s="4" customFormat="1" ht="15" x14ac:dyDescent="0.25">
      <c r="A265" s="51"/>
      <c r="B265" s="50"/>
      <c r="C265" s="854" t="s">
        <v>74</v>
      </c>
      <c r="D265" s="854"/>
      <c r="E265" s="854"/>
      <c r="F265" s="65"/>
      <c r="G265" s="66"/>
      <c r="H265" s="66"/>
      <c r="I265" s="66"/>
      <c r="J265" s="67">
        <v>1227.3900000000001</v>
      </c>
      <c r="K265" s="66"/>
      <c r="L265" s="67">
        <v>1058.1400000000001</v>
      </c>
      <c r="M265" s="66"/>
      <c r="N265" s="232"/>
      <c r="AF265" s="39"/>
      <c r="AG265" s="48"/>
      <c r="AH265" s="48"/>
      <c r="AL265" s="3" t="s">
        <v>74</v>
      </c>
      <c r="AM265" s="48"/>
    </row>
    <row r="266" spans="1:39" s="4" customFormat="1" ht="15" x14ac:dyDescent="0.25">
      <c r="A266" s="60"/>
      <c r="B266" s="50"/>
      <c r="C266" s="853" t="s">
        <v>75</v>
      </c>
      <c r="D266" s="853"/>
      <c r="E266" s="853"/>
      <c r="F266" s="53"/>
      <c r="G266" s="54"/>
      <c r="H266" s="54"/>
      <c r="I266" s="54"/>
      <c r="J266" s="63"/>
      <c r="K266" s="54"/>
      <c r="L266" s="57">
        <v>564.12</v>
      </c>
      <c r="M266" s="54"/>
      <c r="N266" s="58">
        <v>19981.13</v>
      </c>
      <c r="AF266" s="39"/>
      <c r="AG266" s="48"/>
      <c r="AH266" s="48"/>
      <c r="AK266" s="3" t="s">
        <v>75</v>
      </c>
      <c r="AM266" s="48"/>
    </row>
    <row r="267" spans="1:39" s="4" customFormat="1" ht="45.75" x14ac:dyDescent="0.25">
      <c r="A267" s="60"/>
      <c r="B267" s="50" t="s">
        <v>1046</v>
      </c>
      <c r="C267" s="853" t="s">
        <v>1047</v>
      </c>
      <c r="D267" s="853"/>
      <c r="E267" s="853"/>
      <c r="F267" s="53" t="s">
        <v>78</v>
      </c>
      <c r="G267" s="70">
        <v>103</v>
      </c>
      <c r="H267" s="54"/>
      <c r="I267" s="70">
        <v>103</v>
      </c>
      <c r="J267" s="63"/>
      <c r="K267" s="54"/>
      <c r="L267" s="57">
        <v>581.04</v>
      </c>
      <c r="M267" s="54"/>
      <c r="N267" s="58">
        <v>20580.560000000001</v>
      </c>
      <c r="AF267" s="39"/>
      <c r="AG267" s="48"/>
      <c r="AH267" s="48"/>
      <c r="AK267" s="3" t="s">
        <v>1047</v>
      </c>
      <c r="AM267" s="48"/>
    </row>
    <row r="268" spans="1:39" s="4" customFormat="1" ht="45.75" x14ac:dyDescent="0.25">
      <c r="A268" s="60"/>
      <c r="B268" s="50" t="s">
        <v>1048</v>
      </c>
      <c r="C268" s="853" t="s">
        <v>1049</v>
      </c>
      <c r="D268" s="853"/>
      <c r="E268" s="853"/>
      <c r="F268" s="53" t="s">
        <v>78</v>
      </c>
      <c r="G268" s="70">
        <v>59</v>
      </c>
      <c r="H268" s="54"/>
      <c r="I268" s="70">
        <v>59</v>
      </c>
      <c r="J268" s="63"/>
      <c r="K268" s="54"/>
      <c r="L268" s="57">
        <v>332.83</v>
      </c>
      <c r="M268" s="54"/>
      <c r="N268" s="58">
        <v>11788.87</v>
      </c>
      <c r="AF268" s="39"/>
      <c r="AG268" s="48"/>
      <c r="AH268" s="48"/>
      <c r="AK268" s="3" t="s">
        <v>1049</v>
      </c>
      <c r="AM268" s="48"/>
    </row>
    <row r="269" spans="1:39" s="4" customFormat="1" ht="15" x14ac:dyDescent="0.25">
      <c r="A269" s="71"/>
      <c r="B269" s="72"/>
      <c r="C269" s="847" t="s">
        <v>81</v>
      </c>
      <c r="D269" s="847"/>
      <c r="E269" s="847"/>
      <c r="F269" s="42"/>
      <c r="G269" s="43"/>
      <c r="H269" s="43"/>
      <c r="I269" s="43"/>
      <c r="J269" s="46"/>
      <c r="K269" s="43"/>
      <c r="L269" s="73">
        <v>1972.01</v>
      </c>
      <c r="M269" s="66"/>
      <c r="N269" s="231"/>
      <c r="AF269" s="39"/>
      <c r="AG269" s="48"/>
      <c r="AH269" s="48"/>
      <c r="AM269" s="48" t="s">
        <v>81</v>
      </c>
    </row>
    <row r="270" spans="1:39" s="4" customFormat="1" ht="15" x14ac:dyDescent="0.25">
      <c r="A270" s="230" t="s">
        <v>239</v>
      </c>
      <c r="B270" s="41" t="s">
        <v>1509</v>
      </c>
      <c r="C270" s="847" t="s">
        <v>1510</v>
      </c>
      <c r="D270" s="847"/>
      <c r="E270" s="847"/>
      <c r="F270" s="42" t="s">
        <v>130</v>
      </c>
      <c r="G270" s="43">
        <v>0.83199999999999996</v>
      </c>
      <c r="H270" s="44">
        <v>1</v>
      </c>
      <c r="I270" s="129">
        <v>0.83199999999999996</v>
      </c>
      <c r="J270" s="131">
        <v>519.79999999999995</v>
      </c>
      <c r="K270" s="43"/>
      <c r="L270" s="131">
        <v>432.47</v>
      </c>
      <c r="M270" s="43"/>
      <c r="N270" s="231"/>
      <c r="AF270" s="39"/>
      <c r="AG270" s="48"/>
      <c r="AH270" s="48" t="s">
        <v>1510</v>
      </c>
      <c r="AM270" s="48"/>
    </row>
    <row r="271" spans="1:39" s="4" customFormat="1" ht="15" x14ac:dyDescent="0.25">
      <c r="A271" s="71"/>
      <c r="B271" s="72"/>
      <c r="C271" s="847" t="s">
        <v>81</v>
      </c>
      <c r="D271" s="847"/>
      <c r="E271" s="847"/>
      <c r="F271" s="42"/>
      <c r="G271" s="43"/>
      <c r="H271" s="43"/>
      <c r="I271" s="43"/>
      <c r="J271" s="46"/>
      <c r="K271" s="43"/>
      <c r="L271" s="131">
        <v>432.47</v>
      </c>
      <c r="M271" s="66"/>
      <c r="N271" s="231"/>
      <c r="AF271" s="39"/>
      <c r="AG271" s="48"/>
      <c r="AH271" s="48"/>
      <c r="AM271" s="48" t="s">
        <v>81</v>
      </c>
    </row>
    <row r="272" spans="1:39" s="4" customFormat="1" ht="15" x14ac:dyDescent="0.25">
      <c r="A272" s="868" t="s">
        <v>1511</v>
      </c>
      <c r="B272" s="869"/>
      <c r="C272" s="869"/>
      <c r="D272" s="869"/>
      <c r="E272" s="869"/>
      <c r="F272" s="869"/>
      <c r="G272" s="869"/>
      <c r="H272" s="869"/>
      <c r="I272" s="869"/>
      <c r="J272" s="869"/>
      <c r="K272" s="869"/>
      <c r="L272" s="869"/>
      <c r="M272" s="869"/>
      <c r="N272" s="870"/>
      <c r="AF272" s="39"/>
      <c r="AG272" s="48" t="s">
        <v>1511</v>
      </c>
      <c r="AH272" s="48"/>
      <c r="AM272" s="48"/>
    </row>
    <row r="273" spans="1:39" s="4" customFormat="1" ht="57" x14ac:dyDescent="0.25">
      <c r="A273" s="230" t="s">
        <v>242</v>
      </c>
      <c r="B273" s="41" t="s">
        <v>1512</v>
      </c>
      <c r="C273" s="847" t="s">
        <v>1513</v>
      </c>
      <c r="D273" s="847"/>
      <c r="E273" s="847"/>
      <c r="F273" s="42" t="s">
        <v>824</v>
      </c>
      <c r="G273" s="43">
        <v>0.06</v>
      </c>
      <c r="H273" s="44">
        <v>1</v>
      </c>
      <c r="I273" s="109">
        <v>0.06</v>
      </c>
      <c r="J273" s="46"/>
      <c r="K273" s="43"/>
      <c r="L273" s="46"/>
      <c r="M273" s="43"/>
      <c r="N273" s="231"/>
      <c r="AF273" s="39"/>
      <c r="AG273" s="48"/>
      <c r="AH273" s="48" t="s">
        <v>1513</v>
      </c>
      <c r="AM273" s="48"/>
    </row>
    <row r="274" spans="1:39" s="4" customFormat="1" ht="22.5" x14ac:dyDescent="0.25">
      <c r="A274" s="49"/>
      <c r="B274" s="50" t="s">
        <v>699</v>
      </c>
      <c r="C274" s="848" t="s">
        <v>65</v>
      </c>
      <c r="D274" s="848"/>
      <c r="E274" s="848"/>
      <c r="F274" s="848"/>
      <c r="G274" s="848"/>
      <c r="H274" s="848"/>
      <c r="I274" s="848"/>
      <c r="J274" s="848"/>
      <c r="K274" s="848"/>
      <c r="L274" s="848"/>
      <c r="M274" s="848"/>
      <c r="N274" s="849"/>
      <c r="AF274" s="39"/>
      <c r="AG274" s="48"/>
      <c r="AH274" s="48"/>
      <c r="AI274" s="3" t="s">
        <v>65</v>
      </c>
      <c r="AM274" s="48"/>
    </row>
    <row r="275" spans="1:39" s="4" customFormat="1" ht="15" x14ac:dyDescent="0.25">
      <c r="A275" s="51"/>
      <c r="B275" s="50" t="s">
        <v>60</v>
      </c>
      <c r="C275" s="853" t="s">
        <v>66</v>
      </c>
      <c r="D275" s="853"/>
      <c r="E275" s="853"/>
      <c r="F275" s="53"/>
      <c r="G275" s="54"/>
      <c r="H275" s="54"/>
      <c r="I275" s="54"/>
      <c r="J275" s="55">
        <v>1868.42</v>
      </c>
      <c r="K275" s="56">
        <v>1.1499999999999999</v>
      </c>
      <c r="L275" s="57">
        <v>128.91999999999999</v>
      </c>
      <c r="M275" s="56">
        <v>35.42</v>
      </c>
      <c r="N275" s="58">
        <v>4566.3500000000004</v>
      </c>
      <c r="AF275" s="39"/>
      <c r="AG275" s="48"/>
      <c r="AH275" s="48"/>
      <c r="AJ275" s="3" t="s">
        <v>66</v>
      </c>
      <c r="AM275" s="48"/>
    </row>
    <row r="276" spans="1:39" s="4" customFormat="1" ht="15" x14ac:dyDescent="0.25">
      <c r="A276" s="51"/>
      <c r="B276" s="50" t="s">
        <v>67</v>
      </c>
      <c r="C276" s="853" t="s">
        <v>68</v>
      </c>
      <c r="D276" s="853"/>
      <c r="E276" s="853"/>
      <c r="F276" s="53"/>
      <c r="G276" s="54"/>
      <c r="H276" s="54"/>
      <c r="I276" s="54"/>
      <c r="J276" s="55">
        <v>4622.37</v>
      </c>
      <c r="K276" s="56">
        <v>1.1499999999999999</v>
      </c>
      <c r="L276" s="57">
        <v>318.94</v>
      </c>
      <c r="M276" s="54"/>
      <c r="N276" s="59"/>
      <c r="AF276" s="39"/>
      <c r="AG276" s="48"/>
      <c r="AH276" s="48"/>
      <c r="AJ276" s="3" t="s">
        <v>68</v>
      </c>
      <c r="AM276" s="48"/>
    </row>
    <row r="277" spans="1:39" s="4" customFormat="1" ht="15" x14ac:dyDescent="0.25">
      <c r="A277" s="51"/>
      <c r="B277" s="50" t="s">
        <v>69</v>
      </c>
      <c r="C277" s="853" t="s">
        <v>70</v>
      </c>
      <c r="D277" s="853"/>
      <c r="E277" s="853"/>
      <c r="F277" s="53"/>
      <c r="G277" s="54"/>
      <c r="H277" s="54"/>
      <c r="I277" s="54"/>
      <c r="J277" s="57">
        <v>514.75</v>
      </c>
      <c r="K277" s="56">
        <v>1.1499999999999999</v>
      </c>
      <c r="L277" s="57">
        <v>35.520000000000003</v>
      </c>
      <c r="M277" s="56">
        <v>35.42</v>
      </c>
      <c r="N277" s="58">
        <v>1258.1199999999999</v>
      </c>
      <c r="AF277" s="39"/>
      <c r="AG277" s="48"/>
      <c r="AH277" s="48"/>
      <c r="AJ277" s="3" t="s">
        <v>70</v>
      </c>
      <c r="AM277" s="48"/>
    </row>
    <row r="278" spans="1:39" s="4" customFormat="1" ht="15" x14ac:dyDescent="0.25">
      <c r="A278" s="51"/>
      <c r="B278" s="50" t="s">
        <v>86</v>
      </c>
      <c r="C278" s="853" t="s">
        <v>87</v>
      </c>
      <c r="D278" s="853"/>
      <c r="E278" s="853"/>
      <c r="F278" s="53"/>
      <c r="G278" s="54"/>
      <c r="H278" s="54"/>
      <c r="I278" s="54"/>
      <c r="J278" s="55">
        <v>2147.23</v>
      </c>
      <c r="K278" s="54"/>
      <c r="L278" s="57">
        <v>128.83000000000001</v>
      </c>
      <c r="M278" s="54"/>
      <c r="N278" s="59"/>
      <c r="AF278" s="39"/>
      <c r="AG278" s="48"/>
      <c r="AH278" s="48"/>
      <c r="AJ278" s="3" t="s">
        <v>87</v>
      </c>
      <c r="AM278" s="48"/>
    </row>
    <row r="279" spans="1:39" s="4" customFormat="1" ht="15" x14ac:dyDescent="0.25">
      <c r="A279" s="60"/>
      <c r="B279" s="50"/>
      <c r="C279" s="853" t="s">
        <v>71</v>
      </c>
      <c r="D279" s="853"/>
      <c r="E279" s="853"/>
      <c r="F279" s="53" t="s">
        <v>72</v>
      </c>
      <c r="G279" s="70">
        <v>206</v>
      </c>
      <c r="H279" s="56">
        <v>1.1499999999999999</v>
      </c>
      <c r="I279" s="62">
        <v>14.214</v>
      </c>
      <c r="J279" s="63"/>
      <c r="K279" s="54"/>
      <c r="L279" s="63"/>
      <c r="M279" s="54"/>
      <c r="N279" s="59"/>
      <c r="AF279" s="39"/>
      <c r="AG279" s="48"/>
      <c r="AH279" s="48"/>
      <c r="AK279" s="3" t="s">
        <v>71</v>
      </c>
      <c r="AM279" s="48"/>
    </row>
    <row r="280" spans="1:39" s="4" customFormat="1" ht="15" x14ac:dyDescent="0.25">
      <c r="A280" s="60"/>
      <c r="B280" s="50"/>
      <c r="C280" s="853" t="s">
        <v>73</v>
      </c>
      <c r="D280" s="853"/>
      <c r="E280" s="853"/>
      <c r="F280" s="53" t="s">
        <v>72</v>
      </c>
      <c r="G280" s="56">
        <v>38.28</v>
      </c>
      <c r="H280" s="56">
        <v>1.1499999999999999</v>
      </c>
      <c r="I280" s="64">
        <v>2.6413199999999999</v>
      </c>
      <c r="J280" s="63"/>
      <c r="K280" s="54"/>
      <c r="L280" s="63"/>
      <c r="M280" s="54"/>
      <c r="N280" s="59"/>
      <c r="AF280" s="39"/>
      <c r="AG280" s="48"/>
      <c r="AH280" s="48"/>
      <c r="AK280" s="3" t="s">
        <v>73</v>
      </c>
      <c r="AM280" s="48"/>
    </row>
    <row r="281" spans="1:39" s="4" customFormat="1" ht="15" x14ac:dyDescent="0.25">
      <c r="A281" s="51"/>
      <c r="B281" s="50"/>
      <c r="C281" s="854" t="s">
        <v>74</v>
      </c>
      <c r="D281" s="854"/>
      <c r="E281" s="854"/>
      <c r="F281" s="65"/>
      <c r="G281" s="66"/>
      <c r="H281" s="66"/>
      <c r="I281" s="66"/>
      <c r="J281" s="67">
        <v>8638.02</v>
      </c>
      <c r="K281" s="66"/>
      <c r="L281" s="68">
        <v>576.69000000000005</v>
      </c>
      <c r="M281" s="66"/>
      <c r="N281" s="232"/>
      <c r="AF281" s="39"/>
      <c r="AG281" s="48"/>
      <c r="AH281" s="48"/>
      <c r="AL281" s="3" t="s">
        <v>74</v>
      </c>
      <c r="AM281" s="48"/>
    </row>
    <row r="282" spans="1:39" s="4" customFormat="1" ht="15" x14ac:dyDescent="0.25">
      <c r="A282" s="60"/>
      <c r="B282" s="50"/>
      <c r="C282" s="853" t="s">
        <v>75</v>
      </c>
      <c r="D282" s="853"/>
      <c r="E282" s="853"/>
      <c r="F282" s="53"/>
      <c r="G282" s="54"/>
      <c r="H282" s="54"/>
      <c r="I282" s="54"/>
      <c r="J282" s="63"/>
      <c r="K282" s="54"/>
      <c r="L282" s="57">
        <v>164.44</v>
      </c>
      <c r="M282" s="54"/>
      <c r="N282" s="58">
        <v>5824.47</v>
      </c>
      <c r="AF282" s="39"/>
      <c r="AG282" s="48"/>
      <c r="AH282" s="48"/>
      <c r="AK282" s="3" t="s">
        <v>75</v>
      </c>
      <c r="AM282" s="48"/>
    </row>
    <row r="283" spans="1:39" s="4" customFormat="1" ht="23.25" x14ac:dyDescent="0.25">
      <c r="A283" s="60"/>
      <c r="B283" s="50" t="s">
        <v>1514</v>
      </c>
      <c r="C283" s="853" t="s">
        <v>1515</v>
      </c>
      <c r="D283" s="853"/>
      <c r="E283" s="853"/>
      <c r="F283" s="53" t="s">
        <v>78</v>
      </c>
      <c r="G283" s="70">
        <v>110</v>
      </c>
      <c r="H283" s="54"/>
      <c r="I283" s="70">
        <v>110</v>
      </c>
      <c r="J283" s="63"/>
      <c r="K283" s="54"/>
      <c r="L283" s="57">
        <v>180.88</v>
      </c>
      <c r="M283" s="54"/>
      <c r="N283" s="58">
        <v>6406.92</v>
      </c>
      <c r="AF283" s="39"/>
      <c r="AG283" s="48"/>
      <c r="AH283" s="48"/>
      <c r="AK283" s="3" t="s">
        <v>1515</v>
      </c>
      <c r="AM283" s="48"/>
    </row>
    <row r="284" spans="1:39" s="4" customFormat="1" ht="23.25" x14ac:dyDescent="0.25">
      <c r="A284" s="60"/>
      <c r="B284" s="50" t="s">
        <v>1516</v>
      </c>
      <c r="C284" s="853" t="s">
        <v>1517</v>
      </c>
      <c r="D284" s="853"/>
      <c r="E284" s="853"/>
      <c r="F284" s="53" t="s">
        <v>78</v>
      </c>
      <c r="G284" s="70">
        <v>73</v>
      </c>
      <c r="H284" s="54"/>
      <c r="I284" s="70">
        <v>73</v>
      </c>
      <c r="J284" s="63"/>
      <c r="K284" s="54"/>
      <c r="L284" s="57">
        <v>120.04</v>
      </c>
      <c r="M284" s="54"/>
      <c r="N284" s="58">
        <v>4251.8599999999997</v>
      </c>
      <c r="AF284" s="39"/>
      <c r="AG284" s="48"/>
      <c r="AH284" s="48"/>
      <c r="AK284" s="3" t="s">
        <v>1517</v>
      </c>
      <c r="AM284" s="48"/>
    </row>
    <row r="285" spans="1:39" s="4" customFormat="1" ht="15" x14ac:dyDescent="0.25">
      <c r="A285" s="71"/>
      <c r="B285" s="72"/>
      <c r="C285" s="847" t="s">
        <v>81</v>
      </c>
      <c r="D285" s="847"/>
      <c r="E285" s="847"/>
      <c r="F285" s="42"/>
      <c r="G285" s="43"/>
      <c r="H285" s="43"/>
      <c r="I285" s="43"/>
      <c r="J285" s="46"/>
      <c r="K285" s="43"/>
      <c r="L285" s="131">
        <v>877.61</v>
      </c>
      <c r="M285" s="66"/>
      <c r="N285" s="231"/>
      <c r="AF285" s="39"/>
      <c r="AG285" s="48"/>
      <c r="AH285" s="48"/>
      <c r="AM285" s="48" t="s">
        <v>81</v>
      </c>
    </row>
    <row r="286" spans="1:39" s="4" customFormat="1" ht="57" x14ac:dyDescent="0.25">
      <c r="A286" s="230" t="s">
        <v>245</v>
      </c>
      <c r="B286" s="41" t="s">
        <v>1518</v>
      </c>
      <c r="C286" s="847" t="s">
        <v>1519</v>
      </c>
      <c r="D286" s="847"/>
      <c r="E286" s="847"/>
      <c r="F286" s="42" t="s">
        <v>824</v>
      </c>
      <c r="G286" s="43">
        <v>0.08</v>
      </c>
      <c r="H286" s="44">
        <v>1</v>
      </c>
      <c r="I286" s="109">
        <v>0.08</v>
      </c>
      <c r="J286" s="46"/>
      <c r="K286" s="43"/>
      <c r="L286" s="46"/>
      <c r="M286" s="43"/>
      <c r="N286" s="231"/>
      <c r="AF286" s="39"/>
      <c r="AG286" s="48"/>
      <c r="AH286" s="48" t="s">
        <v>1519</v>
      </c>
      <c r="AM286" s="48"/>
    </row>
    <row r="287" spans="1:39" s="4" customFormat="1" ht="22.5" x14ac:dyDescent="0.25">
      <c r="A287" s="49"/>
      <c r="B287" s="50" t="s">
        <v>699</v>
      </c>
      <c r="C287" s="848" t="s">
        <v>65</v>
      </c>
      <c r="D287" s="848"/>
      <c r="E287" s="848"/>
      <c r="F287" s="848"/>
      <c r="G287" s="848"/>
      <c r="H287" s="848"/>
      <c r="I287" s="848"/>
      <c r="J287" s="848"/>
      <c r="K287" s="848"/>
      <c r="L287" s="848"/>
      <c r="M287" s="848"/>
      <c r="N287" s="849"/>
      <c r="AF287" s="39"/>
      <c r="AG287" s="48"/>
      <c r="AH287" s="48"/>
      <c r="AI287" s="3" t="s">
        <v>65</v>
      </c>
      <c r="AM287" s="48"/>
    </row>
    <row r="288" spans="1:39" s="4" customFormat="1" ht="15" x14ac:dyDescent="0.25">
      <c r="A288" s="51"/>
      <c r="B288" s="50" t="s">
        <v>60</v>
      </c>
      <c r="C288" s="853" t="s">
        <v>66</v>
      </c>
      <c r="D288" s="853"/>
      <c r="E288" s="853"/>
      <c r="F288" s="53"/>
      <c r="G288" s="54"/>
      <c r="H288" s="54"/>
      <c r="I288" s="54"/>
      <c r="J288" s="55">
        <v>1868.42</v>
      </c>
      <c r="K288" s="56">
        <v>1.1499999999999999</v>
      </c>
      <c r="L288" s="57">
        <v>171.89</v>
      </c>
      <c r="M288" s="56">
        <v>35.42</v>
      </c>
      <c r="N288" s="58">
        <v>6088.34</v>
      </c>
      <c r="AF288" s="39"/>
      <c r="AG288" s="48"/>
      <c r="AH288" s="48"/>
      <c r="AJ288" s="3" t="s">
        <v>66</v>
      </c>
      <c r="AM288" s="48"/>
    </row>
    <row r="289" spans="1:39" s="4" customFormat="1" ht="15" x14ac:dyDescent="0.25">
      <c r="A289" s="51"/>
      <c r="B289" s="50" t="s">
        <v>67</v>
      </c>
      <c r="C289" s="853" t="s">
        <v>68</v>
      </c>
      <c r="D289" s="853"/>
      <c r="E289" s="853"/>
      <c r="F289" s="53"/>
      <c r="G289" s="54"/>
      <c r="H289" s="54"/>
      <c r="I289" s="54"/>
      <c r="J289" s="55">
        <v>4622.37</v>
      </c>
      <c r="K289" s="56">
        <v>1.1499999999999999</v>
      </c>
      <c r="L289" s="57">
        <v>425.26</v>
      </c>
      <c r="M289" s="54"/>
      <c r="N289" s="59"/>
      <c r="AF289" s="39"/>
      <c r="AG289" s="48"/>
      <c r="AH289" s="48"/>
      <c r="AJ289" s="3" t="s">
        <v>68</v>
      </c>
      <c r="AM289" s="48"/>
    </row>
    <row r="290" spans="1:39" s="4" customFormat="1" ht="15" x14ac:dyDescent="0.25">
      <c r="A290" s="51"/>
      <c r="B290" s="50" t="s">
        <v>69</v>
      </c>
      <c r="C290" s="853" t="s">
        <v>70</v>
      </c>
      <c r="D290" s="853"/>
      <c r="E290" s="853"/>
      <c r="F290" s="53"/>
      <c r="G290" s="54"/>
      <c r="H290" s="54"/>
      <c r="I290" s="54"/>
      <c r="J290" s="57">
        <v>514.75</v>
      </c>
      <c r="K290" s="56">
        <v>1.1499999999999999</v>
      </c>
      <c r="L290" s="57">
        <v>47.36</v>
      </c>
      <c r="M290" s="56">
        <v>35.42</v>
      </c>
      <c r="N290" s="58">
        <v>1677.49</v>
      </c>
      <c r="AF290" s="39"/>
      <c r="AG290" s="48"/>
      <c r="AH290" s="48"/>
      <c r="AJ290" s="3" t="s">
        <v>70</v>
      </c>
      <c r="AM290" s="48"/>
    </row>
    <row r="291" spans="1:39" s="4" customFormat="1" ht="15" x14ac:dyDescent="0.25">
      <c r="A291" s="51"/>
      <c r="B291" s="50" t="s">
        <v>86</v>
      </c>
      <c r="C291" s="853" t="s">
        <v>87</v>
      </c>
      <c r="D291" s="853"/>
      <c r="E291" s="853"/>
      <c r="F291" s="53"/>
      <c r="G291" s="54"/>
      <c r="H291" s="54"/>
      <c r="I291" s="54"/>
      <c r="J291" s="55">
        <v>2205.27</v>
      </c>
      <c r="K291" s="54"/>
      <c r="L291" s="57">
        <v>176.42</v>
      </c>
      <c r="M291" s="54"/>
      <c r="N291" s="59"/>
      <c r="AF291" s="39"/>
      <c r="AG291" s="48"/>
      <c r="AH291" s="48"/>
      <c r="AJ291" s="3" t="s">
        <v>87</v>
      </c>
      <c r="AM291" s="48"/>
    </row>
    <row r="292" spans="1:39" s="4" customFormat="1" ht="15" x14ac:dyDescent="0.25">
      <c r="A292" s="60"/>
      <c r="B292" s="50"/>
      <c r="C292" s="853" t="s">
        <v>71</v>
      </c>
      <c r="D292" s="853"/>
      <c r="E292" s="853"/>
      <c r="F292" s="53" t="s">
        <v>72</v>
      </c>
      <c r="G292" s="70">
        <v>206</v>
      </c>
      <c r="H292" s="56">
        <v>1.1499999999999999</v>
      </c>
      <c r="I292" s="62">
        <v>18.952000000000002</v>
      </c>
      <c r="J292" s="63"/>
      <c r="K292" s="54"/>
      <c r="L292" s="63"/>
      <c r="M292" s="54"/>
      <c r="N292" s="59"/>
      <c r="AF292" s="39"/>
      <c r="AG292" s="48"/>
      <c r="AH292" s="48"/>
      <c r="AK292" s="3" t="s">
        <v>71</v>
      </c>
      <c r="AM292" s="48"/>
    </row>
    <row r="293" spans="1:39" s="4" customFormat="1" ht="15" x14ac:dyDescent="0.25">
      <c r="A293" s="60"/>
      <c r="B293" s="50"/>
      <c r="C293" s="853" t="s">
        <v>73</v>
      </c>
      <c r="D293" s="853"/>
      <c r="E293" s="853"/>
      <c r="F293" s="53" t="s">
        <v>72</v>
      </c>
      <c r="G293" s="56">
        <v>38.28</v>
      </c>
      <c r="H293" s="56">
        <v>1.1499999999999999</v>
      </c>
      <c r="I293" s="64">
        <v>3.52176</v>
      </c>
      <c r="J293" s="63"/>
      <c r="K293" s="54"/>
      <c r="L293" s="63"/>
      <c r="M293" s="54"/>
      <c r="N293" s="59"/>
      <c r="AF293" s="39"/>
      <c r="AG293" s="48"/>
      <c r="AH293" s="48"/>
      <c r="AK293" s="3" t="s">
        <v>73</v>
      </c>
      <c r="AM293" s="48"/>
    </row>
    <row r="294" spans="1:39" s="4" customFormat="1" ht="15" x14ac:dyDescent="0.25">
      <c r="A294" s="51"/>
      <c r="B294" s="50"/>
      <c r="C294" s="854" t="s">
        <v>74</v>
      </c>
      <c r="D294" s="854"/>
      <c r="E294" s="854"/>
      <c r="F294" s="65"/>
      <c r="G294" s="66"/>
      <c r="H294" s="66"/>
      <c r="I294" s="66"/>
      <c r="J294" s="67">
        <v>8696.06</v>
      </c>
      <c r="K294" s="66"/>
      <c r="L294" s="68">
        <v>773.57</v>
      </c>
      <c r="M294" s="66"/>
      <c r="N294" s="232"/>
      <c r="AF294" s="39"/>
      <c r="AG294" s="48"/>
      <c r="AH294" s="48"/>
      <c r="AL294" s="3" t="s">
        <v>74</v>
      </c>
      <c r="AM294" s="48"/>
    </row>
    <row r="295" spans="1:39" s="4" customFormat="1" ht="15" x14ac:dyDescent="0.25">
      <c r="A295" s="60"/>
      <c r="B295" s="50"/>
      <c r="C295" s="853" t="s">
        <v>75</v>
      </c>
      <c r="D295" s="853"/>
      <c r="E295" s="853"/>
      <c r="F295" s="53"/>
      <c r="G295" s="54"/>
      <c r="H295" s="54"/>
      <c r="I295" s="54"/>
      <c r="J295" s="63"/>
      <c r="K295" s="54"/>
      <c r="L295" s="57">
        <v>219.25</v>
      </c>
      <c r="M295" s="54"/>
      <c r="N295" s="58">
        <v>7765.83</v>
      </c>
      <c r="AF295" s="39"/>
      <c r="AG295" s="48"/>
      <c r="AH295" s="48"/>
      <c r="AK295" s="3" t="s">
        <v>75</v>
      </c>
      <c r="AM295" s="48"/>
    </row>
    <row r="296" spans="1:39" s="4" customFormat="1" ht="23.25" x14ac:dyDescent="0.25">
      <c r="A296" s="60"/>
      <c r="B296" s="50" t="s">
        <v>1514</v>
      </c>
      <c r="C296" s="853" t="s">
        <v>1515</v>
      </c>
      <c r="D296" s="853"/>
      <c r="E296" s="853"/>
      <c r="F296" s="53" t="s">
        <v>78</v>
      </c>
      <c r="G296" s="70">
        <v>110</v>
      </c>
      <c r="H296" s="54"/>
      <c r="I296" s="70">
        <v>110</v>
      </c>
      <c r="J296" s="63"/>
      <c r="K296" s="54"/>
      <c r="L296" s="57">
        <v>241.18</v>
      </c>
      <c r="M296" s="54"/>
      <c r="N296" s="58">
        <v>8542.41</v>
      </c>
      <c r="AF296" s="39"/>
      <c r="AG296" s="48"/>
      <c r="AH296" s="48"/>
      <c r="AK296" s="3" t="s">
        <v>1515</v>
      </c>
      <c r="AM296" s="48"/>
    </row>
    <row r="297" spans="1:39" s="4" customFormat="1" ht="23.25" x14ac:dyDescent="0.25">
      <c r="A297" s="60"/>
      <c r="B297" s="50" t="s">
        <v>1516</v>
      </c>
      <c r="C297" s="853" t="s">
        <v>1517</v>
      </c>
      <c r="D297" s="853"/>
      <c r="E297" s="853"/>
      <c r="F297" s="53" t="s">
        <v>78</v>
      </c>
      <c r="G297" s="70">
        <v>73</v>
      </c>
      <c r="H297" s="54"/>
      <c r="I297" s="70">
        <v>73</v>
      </c>
      <c r="J297" s="63"/>
      <c r="K297" s="54"/>
      <c r="L297" s="57">
        <v>160.05000000000001</v>
      </c>
      <c r="M297" s="54"/>
      <c r="N297" s="58">
        <v>5669.06</v>
      </c>
      <c r="AF297" s="39"/>
      <c r="AG297" s="48"/>
      <c r="AH297" s="48"/>
      <c r="AK297" s="3" t="s">
        <v>1517</v>
      </c>
      <c r="AM297" s="48"/>
    </row>
    <row r="298" spans="1:39" s="4" customFormat="1" ht="15" x14ac:dyDescent="0.25">
      <c r="A298" s="71"/>
      <c r="B298" s="72"/>
      <c r="C298" s="847" t="s">
        <v>81</v>
      </c>
      <c r="D298" s="847"/>
      <c r="E298" s="847"/>
      <c r="F298" s="42"/>
      <c r="G298" s="43"/>
      <c r="H298" s="43"/>
      <c r="I298" s="43"/>
      <c r="J298" s="46"/>
      <c r="K298" s="43"/>
      <c r="L298" s="73">
        <v>1174.8</v>
      </c>
      <c r="M298" s="66"/>
      <c r="N298" s="231"/>
      <c r="AF298" s="39"/>
      <c r="AG298" s="48"/>
      <c r="AH298" s="48"/>
      <c r="AM298" s="48" t="s">
        <v>81</v>
      </c>
    </row>
    <row r="299" spans="1:39" s="4" customFormat="1" ht="15" x14ac:dyDescent="0.25">
      <c r="A299" s="868" t="s">
        <v>1520</v>
      </c>
      <c r="B299" s="869"/>
      <c r="C299" s="869"/>
      <c r="D299" s="869"/>
      <c r="E299" s="869"/>
      <c r="F299" s="869"/>
      <c r="G299" s="869"/>
      <c r="H299" s="869"/>
      <c r="I299" s="869"/>
      <c r="J299" s="869"/>
      <c r="K299" s="869"/>
      <c r="L299" s="869"/>
      <c r="M299" s="869"/>
      <c r="N299" s="870"/>
      <c r="AF299" s="39"/>
      <c r="AG299" s="48" t="s">
        <v>1520</v>
      </c>
      <c r="AH299" s="48"/>
      <c r="AM299" s="48"/>
    </row>
    <row r="300" spans="1:39" s="4" customFormat="1" ht="23.25" x14ac:dyDescent="0.25">
      <c r="A300" s="230" t="s">
        <v>248</v>
      </c>
      <c r="B300" s="41" t="s">
        <v>1521</v>
      </c>
      <c r="C300" s="847" t="s">
        <v>1522</v>
      </c>
      <c r="D300" s="847"/>
      <c r="E300" s="847"/>
      <c r="F300" s="42" t="s">
        <v>254</v>
      </c>
      <c r="G300" s="43">
        <v>1.38</v>
      </c>
      <c r="H300" s="44">
        <v>1</v>
      </c>
      <c r="I300" s="109">
        <v>1.38</v>
      </c>
      <c r="J300" s="46"/>
      <c r="K300" s="43"/>
      <c r="L300" s="46"/>
      <c r="M300" s="43"/>
      <c r="N300" s="231"/>
      <c r="AF300" s="39"/>
      <c r="AG300" s="48"/>
      <c r="AH300" s="48" t="s">
        <v>1522</v>
      </c>
      <c r="AM300" s="48"/>
    </row>
    <row r="301" spans="1:39" s="4" customFormat="1" ht="22.5" x14ac:dyDescent="0.25">
      <c r="A301" s="49"/>
      <c r="B301" s="50" t="s">
        <v>699</v>
      </c>
      <c r="C301" s="848" t="s">
        <v>65</v>
      </c>
      <c r="D301" s="848"/>
      <c r="E301" s="848"/>
      <c r="F301" s="848"/>
      <c r="G301" s="848"/>
      <c r="H301" s="848"/>
      <c r="I301" s="848"/>
      <c r="J301" s="848"/>
      <c r="K301" s="848"/>
      <c r="L301" s="848"/>
      <c r="M301" s="848"/>
      <c r="N301" s="849"/>
      <c r="AF301" s="39"/>
      <c r="AG301" s="48"/>
      <c r="AH301" s="48"/>
      <c r="AI301" s="3" t="s">
        <v>65</v>
      </c>
      <c r="AM301" s="48"/>
    </row>
    <row r="302" spans="1:39" s="4" customFormat="1" ht="15" x14ac:dyDescent="0.25">
      <c r="A302" s="51"/>
      <c r="B302" s="50" t="s">
        <v>60</v>
      </c>
      <c r="C302" s="853" t="s">
        <v>66</v>
      </c>
      <c r="D302" s="853"/>
      <c r="E302" s="853"/>
      <c r="F302" s="53"/>
      <c r="G302" s="54"/>
      <c r="H302" s="54"/>
      <c r="I302" s="54"/>
      <c r="J302" s="57">
        <v>79.34</v>
      </c>
      <c r="K302" s="56">
        <v>1.1499999999999999</v>
      </c>
      <c r="L302" s="57">
        <v>125.91</v>
      </c>
      <c r="M302" s="56">
        <v>35.42</v>
      </c>
      <c r="N302" s="58">
        <v>4459.7299999999996</v>
      </c>
      <c r="AF302" s="39"/>
      <c r="AG302" s="48"/>
      <c r="AH302" s="48"/>
      <c r="AJ302" s="3" t="s">
        <v>66</v>
      </c>
      <c r="AM302" s="48"/>
    </row>
    <row r="303" spans="1:39" s="4" customFormat="1" ht="15" x14ac:dyDescent="0.25">
      <c r="A303" s="51"/>
      <c r="B303" s="50" t="s">
        <v>67</v>
      </c>
      <c r="C303" s="853" t="s">
        <v>68</v>
      </c>
      <c r="D303" s="853"/>
      <c r="E303" s="853"/>
      <c r="F303" s="53"/>
      <c r="G303" s="54"/>
      <c r="H303" s="54"/>
      <c r="I303" s="54"/>
      <c r="J303" s="57">
        <v>13.66</v>
      </c>
      <c r="K303" s="56">
        <v>1.1499999999999999</v>
      </c>
      <c r="L303" s="57">
        <v>21.68</v>
      </c>
      <c r="M303" s="54"/>
      <c r="N303" s="59"/>
      <c r="AF303" s="39"/>
      <c r="AG303" s="48"/>
      <c r="AH303" s="48"/>
      <c r="AJ303" s="3" t="s">
        <v>68</v>
      </c>
      <c r="AM303" s="48"/>
    </row>
    <row r="304" spans="1:39" s="4" customFormat="1" ht="15" x14ac:dyDescent="0.25">
      <c r="A304" s="51"/>
      <c r="B304" s="50" t="s">
        <v>69</v>
      </c>
      <c r="C304" s="853" t="s">
        <v>70</v>
      </c>
      <c r="D304" s="853"/>
      <c r="E304" s="853"/>
      <c r="F304" s="53"/>
      <c r="G304" s="54"/>
      <c r="H304" s="54"/>
      <c r="I304" s="54"/>
      <c r="J304" s="57">
        <v>2.0699999999999998</v>
      </c>
      <c r="K304" s="56">
        <v>1.1499999999999999</v>
      </c>
      <c r="L304" s="57">
        <v>3.29</v>
      </c>
      <c r="M304" s="56">
        <v>35.42</v>
      </c>
      <c r="N304" s="133">
        <v>116.53</v>
      </c>
      <c r="AF304" s="39"/>
      <c r="AG304" s="48"/>
      <c r="AH304" s="48"/>
      <c r="AJ304" s="3" t="s">
        <v>70</v>
      </c>
      <c r="AM304" s="48"/>
    </row>
    <row r="305" spans="1:39" s="4" customFormat="1" ht="15" x14ac:dyDescent="0.25">
      <c r="A305" s="51"/>
      <c r="B305" s="50" t="s">
        <v>86</v>
      </c>
      <c r="C305" s="853" t="s">
        <v>87</v>
      </c>
      <c r="D305" s="853"/>
      <c r="E305" s="853"/>
      <c r="F305" s="53"/>
      <c r="G305" s="54"/>
      <c r="H305" s="54"/>
      <c r="I305" s="54"/>
      <c r="J305" s="57">
        <v>91.47</v>
      </c>
      <c r="K305" s="54"/>
      <c r="L305" s="57">
        <v>126.23</v>
      </c>
      <c r="M305" s="54"/>
      <c r="N305" s="59"/>
      <c r="AF305" s="39"/>
      <c r="AG305" s="48"/>
      <c r="AH305" s="48"/>
      <c r="AJ305" s="3" t="s">
        <v>87</v>
      </c>
      <c r="AM305" s="48"/>
    </row>
    <row r="306" spans="1:39" s="4" customFormat="1" ht="15" x14ac:dyDescent="0.25">
      <c r="A306" s="60"/>
      <c r="B306" s="50"/>
      <c r="C306" s="853" t="s">
        <v>71</v>
      </c>
      <c r="D306" s="853"/>
      <c r="E306" s="853"/>
      <c r="F306" s="53" t="s">
        <v>72</v>
      </c>
      <c r="G306" s="56">
        <v>8.44</v>
      </c>
      <c r="H306" s="56">
        <v>1.1499999999999999</v>
      </c>
      <c r="I306" s="64">
        <v>13.39428</v>
      </c>
      <c r="J306" s="63"/>
      <c r="K306" s="54"/>
      <c r="L306" s="63"/>
      <c r="M306" s="54"/>
      <c r="N306" s="59"/>
      <c r="AF306" s="39"/>
      <c r="AG306" s="48"/>
      <c r="AH306" s="48"/>
      <c r="AK306" s="3" t="s">
        <v>71</v>
      </c>
      <c r="AM306" s="48"/>
    </row>
    <row r="307" spans="1:39" s="4" customFormat="1" ht="15" x14ac:dyDescent="0.25">
      <c r="A307" s="60"/>
      <c r="B307" s="50"/>
      <c r="C307" s="853" t="s">
        <v>73</v>
      </c>
      <c r="D307" s="853"/>
      <c r="E307" s="853"/>
      <c r="F307" s="53" t="s">
        <v>72</v>
      </c>
      <c r="G307" s="56">
        <v>0.16</v>
      </c>
      <c r="H307" s="56">
        <v>1.1499999999999999</v>
      </c>
      <c r="I307" s="64">
        <v>0.25391999999999998</v>
      </c>
      <c r="J307" s="63"/>
      <c r="K307" s="54"/>
      <c r="L307" s="63"/>
      <c r="M307" s="54"/>
      <c r="N307" s="59"/>
      <c r="AF307" s="39"/>
      <c r="AG307" s="48"/>
      <c r="AH307" s="48"/>
      <c r="AK307" s="3" t="s">
        <v>73</v>
      </c>
      <c r="AM307" s="48"/>
    </row>
    <row r="308" spans="1:39" s="4" customFormat="1" ht="15" x14ac:dyDescent="0.25">
      <c r="A308" s="51"/>
      <c r="B308" s="50"/>
      <c r="C308" s="854" t="s">
        <v>74</v>
      </c>
      <c r="D308" s="854"/>
      <c r="E308" s="854"/>
      <c r="F308" s="65"/>
      <c r="G308" s="66"/>
      <c r="H308" s="66"/>
      <c r="I308" s="66"/>
      <c r="J308" s="68">
        <v>184.47</v>
      </c>
      <c r="K308" s="66"/>
      <c r="L308" s="68">
        <v>273.82</v>
      </c>
      <c r="M308" s="66"/>
      <c r="N308" s="232"/>
      <c r="AF308" s="39"/>
      <c r="AG308" s="48"/>
      <c r="AH308" s="48"/>
      <c r="AL308" s="3" t="s">
        <v>74</v>
      </c>
      <c r="AM308" s="48"/>
    </row>
    <row r="309" spans="1:39" s="4" customFormat="1" ht="15" x14ac:dyDescent="0.25">
      <c r="A309" s="60"/>
      <c r="B309" s="50"/>
      <c r="C309" s="853" t="s">
        <v>75</v>
      </c>
      <c r="D309" s="853"/>
      <c r="E309" s="853"/>
      <c r="F309" s="53"/>
      <c r="G309" s="54"/>
      <c r="H309" s="54"/>
      <c r="I309" s="54"/>
      <c r="J309" s="63"/>
      <c r="K309" s="54"/>
      <c r="L309" s="57">
        <v>129.19999999999999</v>
      </c>
      <c r="M309" s="54"/>
      <c r="N309" s="58">
        <v>4576.26</v>
      </c>
      <c r="AF309" s="39"/>
      <c r="AG309" s="48"/>
      <c r="AH309" s="48"/>
      <c r="AK309" s="3" t="s">
        <v>75</v>
      </c>
      <c r="AM309" s="48"/>
    </row>
    <row r="310" spans="1:39" s="4" customFormat="1" ht="15" x14ac:dyDescent="0.25">
      <c r="A310" s="60"/>
      <c r="B310" s="50" t="s">
        <v>1523</v>
      </c>
      <c r="C310" s="853" t="s">
        <v>1524</v>
      </c>
      <c r="D310" s="853"/>
      <c r="E310" s="853"/>
      <c r="F310" s="53" t="s">
        <v>78</v>
      </c>
      <c r="G310" s="70">
        <v>109</v>
      </c>
      <c r="H310" s="54"/>
      <c r="I310" s="70">
        <v>109</v>
      </c>
      <c r="J310" s="63"/>
      <c r="K310" s="54"/>
      <c r="L310" s="57">
        <v>140.83000000000001</v>
      </c>
      <c r="M310" s="54"/>
      <c r="N310" s="58">
        <v>4988.12</v>
      </c>
      <c r="AF310" s="39"/>
      <c r="AG310" s="48"/>
      <c r="AH310" s="48"/>
      <c r="AK310" s="3" t="s">
        <v>1524</v>
      </c>
      <c r="AM310" s="48"/>
    </row>
    <row r="311" spans="1:39" s="4" customFormat="1" ht="15" x14ac:dyDescent="0.25">
      <c r="A311" s="60"/>
      <c r="B311" s="50" t="s">
        <v>1525</v>
      </c>
      <c r="C311" s="853" t="s">
        <v>1526</v>
      </c>
      <c r="D311" s="853"/>
      <c r="E311" s="853"/>
      <c r="F311" s="53" t="s">
        <v>78</v>
      </c>
      <c r="G311" s="70">
        <v>57</v>
      </c>
      <c r="H311" s="54"/>
      <c r="I311" s="70">
        <v>57</v>
      </c>
      <c r="J311" s="63"/>
      <c r="K311" s="54"/>
      <c r="L311" s="57">
        <v>73.64</v>
      </c>
      <c r="M311" s="54"/>
      <c r="N311" s="58">
        <v>2608.4699999999998</v>
      </c>
      <c r="AF311" s="39"/>
      <c r="AG311" s="48"/>
      <c r="AH311" s="48"/>
      <c r="AK311" s="3" t="s">
        <v>1526</v>
      </c>
      <c r="AM311" s="48"/>
    </row>
    <row r="312" spans="1:39" s="4" customFormat="1" ht="15" x14ac:dyDescent="0.25">
      <c r="A312" s="71"/>
      <c r="B312" s="72"/>
      <c r="C312" s="847" t="s">
        <v>81</v>
      </c>
      <c r="D312" s="847"/>
      <c r="E312" s="847"/>
      <c r="F312" s="42"/>
      <c r="G312" s="43"/>
      <c r="H312" s="43"/>
      <c r="I312" s="43"/>
      <c r="J312" s="46"/>
      <c r="K312" s="43"/>
      <c r="L312" s="131">
        <v>488.29</v>
      </c>
      <c r="M312" s="66"/>
      <c r="N312" s="231"/>
      <c r="AF312" s="39"/>
      <c r="AG312" s="48"/>
      <c r="AH312" s="48"/>
      <c r="AM312" s="48" t="s">
        <v>81</v>
      </c>
    </row>
    <row r="313" spans="1:39" s="4" customFormat="1" ht="79.5" x14ac:dyDescent="0.25">
      <c r="A313" s="230" t="s">
        <v>251</v>
      </c>
      <c r="B313" s="41" t="s">
        <v>1527</v>
      </c>
      <c r="C313" s="847" t="s">
        <v>1528</v>
      </c>
      <c r="D313" s="847"/>
      <c r="E313" s="847"/>
      <c r="F313" s="42" t="s">
        <v>678</v>
      </c>
      <c r="G313" s="43">
        <v>160.08000000000001</v>
      </c>
      <c r="H313" s="44">
        <v>1</v>
      </c>
      <c r="I313" s="109">
        <v>160.08000000000001</v>
      </c>
      <c r="J313" s="131">
        <v>17.02</v>
      </c>
      <c r="K313" s="43"/>
      <c r="L313" s="73">
        <v>2724.56</v>
      </c>
      <c r="M313" s="43"/>
      <c r="N313" s="231"/>
      <c r="AF313" s="39"/>
      <c r="AG313" s="48"/>
      <c r="AH313" s="48" t="s">
        <v>1528</v>
      </c>
      <c r="AM313" s="48"/>
    </row>
    <row r="314" spans="1:39" s="4" customFormat="1" ht="15" x14ac:dyDescent="0.25">
      <c r="A314" s="71"/>
      <c r="B314" s="72"/>
      <c r="C314" s="847" t="s">
        <v>81</v>
      </c>
      <c r="D314" s="847"/>
      <c r="E314" s="847"/>
      <c r="F314" s="42"/>
      <c r="G314" s="43"/>
      <c r="H314" s="43"/>
      <c r="I314" s="43"/>
      <c r="J314" s="46"/>
      <c r="K314" s="43"/>
      <c r="L314" s="73">
        <v>2724.56</v>
      </c>
      <c r="M314" s="66"/>
      <c r="N314" s="231"/>
      <c r="AF314" s="39"/>
      <c r="AG314" s="48"/>
      <c r="AH314" s="48"/>
      <c r="AM314" s="48" t="s">
        <v>81</v>
      </c>
    </row>
    <row r="315" spans="1:39" s="4" customFormat="1" ht="45.75" x14ac:dyDescent="0.25">
      <c r="A315" s="230" t="s">
        <v>259</v>
      </c>
      <c r="B315" s="41" t="s">
        <v>1529</v>
      </c>
      <c r="C315" s="847" t="s">
        <v>1530</v>
      </c>
      <c r="D315" s="847"/>
      <c r="E315" s="847"/>
      <c r="F315" s="42" t="s">
        <v>254</v>
      </c>
      <c r="G315" s="43">
        <v>1.38</v>
      </c>
      <c r="H315" s="44">
        <v>1</v>
      </c>
      <c r="I315" s="109">
        <v>1.38</v>
      </c>
      <c r="J315" s="46"/>
      <c r="K315" s="43"/>
      <c r="L315" s="46"/>
      <c r="M315" s="43"/>
      <c r="N315" s="231"/>
      <c r="AF315" s="39"/>
      <c r="AG315" s="48"/>
      <c r="AH315" s="48" t="s">
        <v>1530</v>
      </c>
      <c r="AM315" s="48"/>
    </row>
    <row r="316" spans="1:39" s="4" customFormat="1" ht="22.5" x14ac:dyDescent="0.25">
      <c r="A316" s="49"/>
      <c r="B316" s="50" t="s">
        <v>699</v>
      </c>
      <c r="C316" s="848" t="s">
        <v>65</v>
      </c>
      <c r="D316" s="848"/>
      <c r="E316" s="848"/>
      <c r="F316" s="848"/>
      <c r="G316" s="848"/>
      <c r="H316" s="848"/>
      <c r="I316" s="848"/>
      <c r="J316" s="848"/>
      <c r="K316" s="848"/>
      <c r="L316" s="848"/>
      <c r="M316" s="848"/>
      <c r="N316" s="849"/>
      <c r="AF316" s="39"/>
      <c r="AG316" s="48"/>
      <c r="AH316" s="48"/>
      <c r="AI316" s="3" t="s">
        <v>65</v>
      </c>
      <c r="AM316" s="48"/>
    </row>
    <row r="317" spans="1:39" s="4" customFormat="1" ht="15" x14ac:dyDescent="0.25">
      <c r="A317" s="51"/>
      <c r="B317" s="50" t="s">
        <v>60</v>
      </c>
      <c r="C317" s="853" t="s">
        <v>66</v>
      </c>
      <c r="D317" s="853"/>
      <c r="E317" s="853"/>
      <c r="F317" s="53"/>
      <c r="G317" s="54"/>
      <c r="H317" s="54"/>
      <c r="I317" s="54"/>
      <c r="J317" s="57">
        <v>213.67</v>
      </c>
      <c r="K317" s="56">
        <v>1.1499999999999999</v>
      </c>
      <c r="L317" s="57">
        <v>339.09</v>
      </c>
      <c r="M317" s="56">
        <v>35.42</v>
      </c>
      <c r="N317" s="58">
        <v>12010.57</v>
      </c>
      <c r="AF317" s="39"/>
      <c r="AG317" s="48"/>
      <c r="AH317" s="48"/>
      <c r="AJ317" s="3" t="s">
        <v>66</v>
      </c>
      <c r="AM317" s="48"/>
    </row>
    <row r="318" spans="1:39" s="4" customFormat="1" ht="15" x14ac:dyDescent="0.25">
      <c r="A318" s="51"/>
      <c r="B318" s="50" t="s">
        <v>67</v>
      </c>
      <c r="C318" s="853" t="s">
        <v>68</v>
      </c>
      <c r="D318" s="853"/>
      <c r="E318" s="853"/>
      <c r="F318" s="53"/>
      <c r="G318" s="54"/>
      <c r="H318" s="54"/>
      <c r="I318" s="54"/>
      <c r="J318" s="57">
        <v>151.87</v>
      </c>
      <c r="K318" s="56">
        <v>1.1499999999999999</v>
      </c>
      <c r="L318" s="57">
        <v>241.02</v>
      </c>
      <c r="M318" s="54"/>
      <c r="N318" s="59"/>
      <c r="AF318" s="39"/>
      <c r="AG318" s="48"/>
      <c r="AH318" s="48"/>
      <c r="AJ318" s="3" t="s">
        <v>68</v>
      </c>
      <c r="AM318" s="48"/>
    </row>
    <row r="319" spans="1:39" s="4" customFormat="1" ht="15" x14ac:dyDescent="0.25">
      <c r="A319" s="51"/>
      <c r="B319" s="50" t="s">
        <v>69</v>
      </c>
      <c r="C319" s="853" t="s">
        <v>70</v>
      </c>
      <c r="D319" s="853"/>
      <c r="E319" s="853"/>
      <c r="F319" s="53"/>
      <c r="G319" s="54"/>
      <c r="H319" s="54"/>
      <c r="I319" s="54"/>
      <c r="J319" s="57">
        <v>1.52</v>
      </c>
      <c r="K319" s="56">
        <v>1.1499999999999999</v>
      </c>
      <c r="L319" s="57">
        <v>2.41</v>
      </c>
      <c r="M319" s="56">
        <v>35.42</v>
      </c>
      <c r="N319" s="133">
        <v>85.36</v>
      </c>
      <c r="AF319" s="39"/>
      <c r="AG319" s="48"/>
      <c r="AH319" s="48"/>
      <c r="AJ319" s="3" t="s">
        <v>70</v>
      </c>
      <c r="AM319" s="48"/>
    </row>
    <row r="320" spans="1:39" s="4" customFormat="1" ht="15" x14ac:dyDescent="0.25">
      <c r="A320" s="51"/>
      <c r="B320" s="50" t="s">
        <v>86</v>
      </c>
      <c r="C320" s="853" t="s">
        <v>87</v>
      </c>
      <c r="D320" s="853"/>
      <c r="E320" s="853"/>
      <c r="F320" s="53"/>
      <c r="G320" s="54"/>
      <c r="H320" s="54"/>
      <c r="I320" s="54"/>
      <c r="J320" s="57">
        <v>726.38</v>
      </c>
      <c r="K320" s="54"/>
      <c r="L320" s="55">
        <v>1002.4</v>
      </c>
      <c r="M320" s="54"/>
      <c r="N320" s="59"/>
      <c r="AF320" s="39"/>
      <c r="AG320" s="48"/>
      <c r="AH320" s="48"/>
      <c r="AJ320" s="3" t="s">
        <v>87</v>
      </c>
      <c r="AM320" s="48"/>
    </row>
    <row r="321" spans="1:39" s="4" customFormat="1" ht="15" x14ac:dyDescent="0.25">
      <c r="A321" s="60"/>
      <c r="B321" s="50"/>
      <c r="C321" s="853" t="s">
        <v>71</v>
      </c>
      <c r="D321" s="853"/>
      <c r="E321" s="853"/>
      <c r="F321" s="53" t="s">
        <v>72</v>
      </c>
      <c r="G321" s="70">
        <v>23</v>
      </c>
      <c r="H321" s="56">
        <v>1.1499999999999999</v>
      </c>
      <c r="I321" s="62">
        <v>36.500999999999998</v>
      </c>
      <c r="J321" s="63"/>
      <c r="K321" s="54"/>
      <c r="L321" s="63"/>
      <c r="M321" s="54"/>
      <c r="N321" s="59"/>
      <c r="AF321" s="39"/>
      <c r="AG321" s="48"/>
      <c r="AH321" s="48"/>
      <c r="AK321" s="3" t="s">
        <v>71</v>
      </c>
      <c r="AM321" s="48"/>
    </row>
    <row r="322" spans="1:39" s="4" customFormat="1" ht="15" x14ac:dyDescent="0.25">
      <c r="A322" s="60"/>
      <c r="B322" s="50"/>
      <c r="C322" s="853" t="s">
        <v>73</v>
      </c>
      <c r="D322" s="853"/>
      <c r="E322" s="853"/>
      <c r="F322" s="53" t="s">
        <v>72</v>
      </c>
      <c r="G322" s="56">
        <v>0.13</v>
      </c>
      <c r="H322" s="56">
        <v>1.1499999999999999</v>
      </c>
      <c r="I322" s="64">
        <v>0.20630999999999999</v>
      </c>
      <c r="J322" s="63"/>
      <c r="K322" s="54"/>
      <c r="L322" s="63"/>
      <c r="M322" s="54"/>
      <c r="N322" s="59"/>
      <c r="AF322" s="39"/>
      <c r="AG322" s="48"/>
      <c r="AH322" s="48"/>
      <c r="AK322" s="3" t="s">
        <v>73</v>
      </c>
      <c r="AM322" s="48"/>
    </row>
    <row r="323" spans="1:39" s="4" customFormat="1" ht="15" x14ac:dyDescent="0.25">
      <c r="A323" s="51"/>
      <c r="B323" s="50"/>
      <c r="C323" s="854" t="s">
        <v>74</v>
      </c>
      <c r="D323" s="854"/>
      <c r="E323" s="854"/>
      <c r="F323" s="65"/>
      <c r="G323" s="66"/>
      <c r="H323" s="66"/>
      <c r="I323" s="66"/>
      <c r="J323" s="67">
        <v>1091.92</v>
      </c>
      <c r="K323" s="66"/>
      <c r="L323" s="67">
        <v>1582.51</v>
      </c>
      <c r="M323" s="66"/>
      <c r="N323" s="232"/>
      <c r="AF323" s="39"/>
      <c r="AG323" s="48"/>
      <c r="AH323" s="48"/>
      <c r="AL323" s="3" t="s">
        <v>74</v>
      </c>
      <c r="AM323" s="48"/>
    </row>
    <row r="324" spans="1:39" s="4" customFormat="1" ht="15" x14ac:dyDescent="0.25">
      <c r="A324" s="60"/>
      <c r="B324" s="50"/>
      <c r="C324" s="853" t="s">
        <v>75</v>
      </c>
      <c r="D324" s="853"/>
      <c r="E324" s="853"/>
      <c r="F324" s="53"/>
      <c r="G324" s="54"/>
      <c r="H324" s="54"/>
      <c r="I324" s="54"/>
      <c r="J324" s="63"/>
      <c r="K324" s="54"/>
      <c r="L324" s="57">
        <v>341.5</v>
      </c>
      <c r="M324" s="54"/>
      <c r="N324" s="58">
        <v>12095.93</v>
      </c>
      <c r="AF324" s="39"/>
      <c r="AG324" s="48"/>
      <c r="AH324" s="48"/>
      <c r="AK324" s="3" t="s">
        <v>75</v>
      </c>
      <c r="AM324" s="48"/>
    </row>
    <row r="325" spans="1:39" s="4" customFormat="1" ht="15" x14ac:dyDescent="0.25">
      <c r="A325" s="60"/>
      <c r="B325" s="50" t="s">
        <v>1523</v>
      </c>
      <c r="C325" s="853" t="s">
        <v>1524</v>
      </c>
      <c r="D325" s="853"/>
      <c r="E325" s="853"/>
      <c r="F325" s="53" t="s">
        <v>78</v>
      </c>
      <c r="G325" s="70">
        <v>109</v>
      </c>
      <c r="H325" s="54"/>
      <c r="I325" s="70">
        <v>109</v>
      </c>
      <c r="J325" s="63"/>
      <c r="K325" s="54"/>
      <c r="L325" s="57">
        <v>372.24</v>
      </c>
      <c r="M325" s="54"/>
      <c r="N325" s="58">
        <v>13184.56</v>
      </c>
      <c r="AF325" s="39"/>
      <c r="AG325" s="48"/>
      <c r="AH325" s="48"/>
      <c r="AK325" s="3" t="s">
        <v>1524</v>
      </c>
      <c r="AM325" s="48"/>
    </row>
    <row r="326" spans="1:39" s="4" customFormat="1" ht="15" x14ac:dyDescent="0.25">
      <c r="A326" s="60"/>
      <c r="B326" s="50" t="s">
        <v>1525</v>
      </c>
      <c r="C326" s="853" t="s">
        <v>1526</v>
      </c>
      <c r="D326" s="853"/>
      <c r="E326" s="853"/>
      <c r="F326" s="53" t="s">
        <v>78</v>
      </c>
      <c r="G326" s="70">
        <v>57</v>
      </c>
      <c r="H326" s="54"/>
      <c r="I326" s="70">
        <v>57</v>
      </c>
      <c r="J326" s="63"/>
      <c r="K326" s="54"/>
      <c r="L326" s="57">
        <v>194.66</v>
      </c>
      <c r="M326" s="54"/>
      <c r="N326" s="58">
        <v>6894.68</v>
      </c>
      <c r="AF326" s="39"/>
      <c r="AG326" s="48"/>
      <c r="AH326" s="48"/>
      <c r="AK326" s="3" t="s">
        <v>1526</v>
      </c>
      <c r="AM326" s="48"/>
    </row>
    <row r="327" spans="1:39" s="4" customFormat="1" ht="15" x14ac:dyDescent="0.25">
      <c r="A327" s="71"/>
      <c r="B327" s="72"/>
      <c r="C327" s="847" t="s">
        <v>81</v>
      </c>
      <c r="D327" s="847"/>
      <c r="E327" s="847"/>
      <c r="F327" s="42"/>
      <c r="G327" s="43"/>
      <c r="H327" s="43"/>
      <c r="I327" s="43"/>
      <c r="J327" s="46"/>
      <c r="K327" s="43"/>
      <c r="L327" s="73">
        <v>2149.41</v>
      </c>
      <c r="M327" s="66"/>
      <c r="N327" s="231"/>
      <c r="AF327" s="39"/>
      <c r="AG327" s="48"/>
      <c r="AH327" s="48"/>
      <c r="AM327" s="48" t="s">
        <v>81</v>
      </c>
    </row>
    <row r="328" spans="1:39" s="4" customFormat="1" ht="23.25" x14ac:dyDescent="0.25">
      <c r="A328" s="230" t="s">
        <v>263</v>
      </c>
      <c r="B328" s="41" t="s">
        <v>1531</v>
      </c>
      <c r="C328" s="847" t="s">
        <v>1532</v>
      </c>
      <c r="D328" s="847"/>
      <c r="E328" s="847"/>
      <c r="F328" s="42" t="s">
        <v>119</v>
      </c>
      <c r="G328" s="43">
        <v>0.36</v>
      </c>
      <c r="H328" s="44">
        <v>1</v>
      </c>
      <c r="I328" s="109">
        <v>0.36</v>
      </c>
      <c r="J328" s="46"/>
      <c r="K328" s="43"/>
      <c r="L328" s="46"/>
      <c r="M328" s="43"/>
      <c r="N328" s="231"/>
      <c r="AF328" s="39"/>
      <c r="AG328" s="48"/>
      <c r="AH328" s="48" t="s">
        <v>1532</v>
      </c>
      <c r="AM328" s="48"/>
    </row>
    <row r="329" spans="1:39" s="4" customFormat="1" ht="22.5" x14ac:dyDescent="0.25">
      <c r="A329" s="49"/>
      <c r="B329" s="50" t="s">
        <v>699</v>
      </c>
      <c r="C329" s="848" t="s">
        <v>65</v>
      </c>
      <c r="D329" s="848"/>
      <c r="E329" s="848"/>
      <c r="F329" s="848"/>
      <c r="G329" s="848"/>
      <c r="H329" s="848"/>
      <c r="I329" s="848"/>
      <c r="J329" s="848"/>
      <c r="K329" s="848"/>
      <c r="L329" s="848"/>
      <c r="M329" s="848"/>
      <c r="N329" s="849"/>
      <c r="AF329" s="39"/>
      <c r="AG329" s="48"/>
      <c r="AH329" s="48"/>
      <c r="AI329" s="3" t="s">
        <v>65</v>
      </c>
      <c r="AM329" s="48"/>
    </row>
    <row r="330" spans="1:39" s="4" customFormat="1" ht="15" x14ac:dyDescent="0.25">
      <c r="A330" s="51"/>
      <c r="B330" s="50" t="s">
        <v>60</v>
      </c>
      <c r="C330" s="853" t="s">
        <v>66</v>
      </c>
      <c r="D330" s="853"/>
      <c r="E330" s="853"/>
      <c r="F330" s="53"/>
      <c r="G330" s="54"/>
      <c r="H330" s="54"/>
      <c r="I330" s="54"/>
      <c r="J330" s="55">
        <v>1305.54</v>
      </c>
      <c r="K330" s="56">
        <v>1.1499999999999999</v>
      </c>
      <c r="L330" s="57">
        <v>540.49</v>
      </c>
      <c r="M330" s="56">
        <v>35.42</v>
      </c>
      <c r="N330" s="58">
        <v>19144.16</v>
      </c>
      <c r="AF330" s="39"/>
      <c r="AG330" s="48"/>
      <c r="AH330" s="48"/>
      <c r="AJ330" s="3" t="s">
        <v>66</v>
      </c>
      <c r="AM330" s="48"/>
    </row>
    <row r="331" spans="1:39" s="4" customFormat="1" ht="15" x14ac:dyDescent="0.25">
      <c r="A331" s="51"/>
      <c r="B331" s="50" t="s">
        <v>67</v>
      </c>
      <c r="C331" s="853" t="s">
        <v>68</v>
      </c>
      <c r="D331" s="853"/>
      <c r="E331" s="853"/>
      <c r="F331" s="53"/>
      <c r="G331" s="54"/>
      <c r="H331" s="54"/>
      <c r="I331" s="54"/>
      <c r="J331" s="57">
        <v>14.49</v>
      </c>
      <c r="K331" s="56">
        <v>1.1499999999999999</v>
      </c>
      <c r="L331" s="57">
        <v>6</v>
      </c>
      <c r="M331" s="54"/>
      <c r="N331" s="59"/>
      <c r="AF331" s="39"/>
      <c r="AG331" s="48"/>
      <c r="AH331" s="48"/>
      <c r="AJ331" s="3" t="s">
        <v>68</v>
      </c>
      <c r="AM331" s="48"/>
    </row>
    <row r="332" spans="1:39" s="4" customFormat="1" ht="15" x14ac:dyDescent="0.25">
      <c r="A332" s="51"/>
      <c r="B332" s="50" t="s">
        <v>69</v>
      </c>
      <c r="C332" s="853" t="s">
        <v>70</v>
      </c>
      <c r="D332" s="853"/>
      <c r="E332" s="853"/>
      <c r="F332" s="53"/>
      <c r="G332" s="54"/>
      <c r="H332" s="54"/>
      <c r="I332" s="54"/>
      <c r="J332" s="57">
        <v>2.27</v>
      </c>
      <c r="K332" s="56">
        <v>1.1499999999999999</v>
      </c>
      <c r="L332" s="57">
        <v>0.94</v>
      </c>
      <c r="M332" s="56">
        <v>35.42</v>
      </c>
      <c r="N332" s="133">
        <v>33.29</v>
      </c>
      <c r="AF332" s="39"/>
      <c r="AG332" s="48"/>
      <c r="AH332" s="48"/>
      <c r="AJ332" s="3" t="s">
        <v>70</v>
      </c>
      <c r="AM332" s="48"/>
    </row>
    <row r="333" spans="1:39" s="4" customFormat="1" ht="15" x14ac:dyDescent="0.25">
      <c r="A333" s="51"/>
      <c r="B333" s="50" t="s">
        <v>86</v>
      </c>
      <c r="C333" s="853" t="s">
        <v>87</v>
      </c>
      <c r="D333" s="853"/>
      <c r="E333" s="853"/>
      <c r="F333" s="53"/>
      <c r="G333" s="54"/>
      <c r="H333" s="54"/>
      <c r="I333" s="54"/>
      <c r="J333" s="55">
        <v>23022.97</v>
      </c>
      <c r="K333" s="54"/>
      <c r="L333" s="55">
        <v>8288.27</v>
      </c>
      <c r="M333" s="54"/>
      <c r="N333" s="59"/>
      <c r="AF333" s="39"/>
      <c r="AG333" s="48"/>
      <c r="AH333" s="48"/>
      <c r="AJ333" s="3" t="s">
        <v>87</v>
      </c>
      <c r="AM333" s="48"/>
    </row>
    <row r="334" spans="1:39" s="4" customFormat="1" ht="15" x14ac:dyDescent="0.25">
      <c r="A334" s="60"/>
      <c r="B334" s="50"/>
      <c r="C334" s="853" t="s">
        <v>71</v>
      </c>
      <c r="D334" s="853"/>
      <c r="E334" s="853"/>
      <c r="F334" s="53" t="s">
        <v>72</v>
      </c>
      <c r="G334" s="56">
        <v>143.94</v>
      </c>
      <c r="H334" s="56">
        <v>1.1499999999999999</v>
      </c>
      <c r="I334" s="64">
        <v>59.591160000000002</v>
      </c>
      <c r="J334" s="63"/>
      <c r="K334" s="54"/>
      <c r="L334" s="63"/>
      <c r="M334" s="54"/>
      <c r="N334" s="59"/>
      <c r="AF334" s="39"/>
      <c r="AG334" s="48"/>
      <c r="AH334" s="48"/>
      <c r="AK334" s="3" t="s">
        <v>71</v>
      </c>
      <c r="AM334" s="48"/>
    </row>
    <row r="335" spans="1:39" s="4" customFormat="1" ht="15" x14ac:dyDescent="0.25">
      <c r="A335" s="60"/>
      <c r="B335" s="50"/>
      <c r="C335" s="853" t="s">
        <v>73</v>
      </c>
      <c r="D335" s="853"/>
      <c r="E335" s="853"/>
      <c r="F335" s="53" t="s">
        <v>72</v>
      </c>
      <c r="G335" s="56">
        <v>0.19</v>
      </c>
      <c r="H335" s="56">
        <v>1.1499999999999999</v>
      </c>
      <c r="I335" s="64">
        <v>7.8659999999999994E-2</v>
      </c>
      <c r="J335" s="63"/>
      <c r="K335" s="54"/>
      <c r="L335" s="63"/>
      <c r="M335" s="54"/>
      <c r="N335" s="59"/>
      <c r="AF335" s="39"/>
      <c r="AG335" s="48"/>
      <c r="AH335" s="48"/>
      <c r="AK335" s="3" t="s">
        <v>73</v>
      </c>
      <c r="AM335" s="48"/>
    </row>
    <row r="336" spans="1:39" s="4" customFormat="1" ht="15" x14ac:dyDescent="0.25">
      <c r="A336" s="51"/>
      <c r="B336" s="50"/>
      <c r="C336" s="854" t="s">
        <v>74</v>
      </c>
      <c r="D336" s="854"/>
      <c r="E336" s="854"/>
      <c r="F336" s="65"/>
      <c r="G336" s="66"/>
      <c r="H336" s="66"/>
      <c r="I336" s="66"/>
      <c r="J336" s="67">
        <v>24343</v>
      </c>
      <c r="K336" s="66"/>
      <c r="L336" s="67">
        <v>8834.76</v>
      </c>
      <c r="M336" s="66"/>
      <c r="N336" s="232"/>
      <c r="AF336" s="39"/>
      <c r="AG336" s="48"/>
      <c r="AH336" s="48"/>
      <c r="AL336" s="3" t="s">
        <v>74</v>
      </c>
      <c r="AM336" s="48"/>
    </row>
    <row r="337" spans="1:39" s="4" customFormat="1" ht="15" x14ac:dyDescent="0.25">
      <c r="A337" s="60"/>
      <c r="B337" s="50"/>
      <c r="C337" s="853" t="s">
        <v>75</v>
      </c>
      <c r="D337" s="853"/>
      <c r="E337" s="853"/>
      <c r="F337" s="53"/>
      <c r="G337" s="54"/>
      <c r="H337" s="54"/>
      <c r="I337" s="54"/>
      <c r="J337" s="63"/>
      <c r="K337" s="54"/>
      <c r="L337" s="57">
        <v>541.42999999999995</v>
      </c>
      <c r="M337" s="54"/>
      <c r="N337" s="58">
        <v>19177.45</v>
      </c>
      <c r="AF337" s="39"/>
      <c r="AG337" s="48"/>
      <c r="AH337" s="48"/>
      <c r="AK337" s="3" t="s">
        <v>75</v>
      </c>
      <c r="AM337" s="48"/>
    </row>
    <row r="338" spans="1:39" s="4" customFormat="1" ht="15" x14ac:dyDescent="0.25">
      <c r="A338" s="60"/>
      <c r="B338" s="50" t="s">
        <v>1523</v>
      </c>
      <c r="C338" s="853" t="s">
        <v>1524</v>
      </c>
      <c r="D338" s="853"/>
      <c r="E338" s="853"/>
      <c r="F338" s="53" t="s">
        <v>78</v>
      </c>
      <c r="G338" s="70">
        <v>109</v>
      </c>
      <c r="H338" s="54"/>
      <c r="I338" s="70">
        <v>109</v>
      </c>
      <c r="J338" s="63"/>
      <c r="K338" s="54"/>
      <c r="L338" s="57">
        <v>590.16</v>
      </c>
      <c r="M338" s="54"/>
      <c r="N338" s="58">
        <v>20903.419999999998</v>
      </c>
      <c r="AF338" s="39"/>
      <c r="AG338" s="48"/>
      <c r="AH338" s="48"/>
      <c r="AK338" s="3" t="s">
        <v>1524</v>
      </c>
      <c r="AM338" s="48"/>
    </row>
    <row r="339" spans="1:39" s="4" customFormat="1" ht="15" x14ac:dyDescent="0.25">
      <c r="A339" s="60"/>
      <c r="B339" s="50" t="s">
        <v>1525</v>
      </c>
      <c r="C339" s="853" t="s">
        <v>1526</v>
      </c>
      <c r="D339" s="853"/>
      <c r="E339" s="853"/>
      <c r="F339" s="53" t="s">
        <v>78</v>
      </c>
      <c r="G339" s="70">
        <v>57</v>
      </c>
      <c r="H339" s="54"/>
      <c r="I339" s="70">
        <v>57</v>
      </c>
      <c r="J339" s="63"/>
      <c r="K339" s="54"/>
      <c r="L339" s="57">
        <v>308.62</v>
      </c>
      <c r="M339" s="54"/>
      <c r="N339" s="58">
        <v>10931.15</v>
      </c>
      <c r="AF339" s="39"/>
      <c r="AG339" s="48"/>
      <c r="AH339" s="48"/>
      <c r="AK339" s="3" t="s">
        <v>1526</v>
      </c>
      <c r="AM339" s="48"/>
    </row>
    <row r="340" spans="1:39" s="4" customFormat="1" ht="15" x14ac:dyDescent="0.25">
      <c r="A340" s="71"/>
      <c r="B340" s="72"/>
      <c r="C340" s="847" t="s">
        <v>81</v>
      </c>
      <c r="D340" s="847"/>
      <c r="E340" s="847"/>
      <c r="F340" s="42"/>
      <c r="G340" s="43"/>
      <c r="H340" s="43"/>
      <c r="I340" s="43"/>
      <c r="J340" s="46"/>
      <c r="K340" s="43"/>
      <c r="L340" s="73">
        <v>9733.5400000000009</v>
      </c>
      <c r="M340" s="66"/>
      <c r="N340" s="231"/>
      <c r="AF340" s="39"/>
      <c r="AG340" s="48"/>
      <c r="AH340" s="48"/>
      <c r="AM340" s="48" t="s">
        <v>81</v>
      </c>
    </row>
    <row r="341" spans="1:39" s="4" customFormat="1" ht="34.5" x14ac:dyDescent="0.25">
      <c r="A341" s="230" t="s">
        <v>266</v>
      </c>
      <c r="B341" s="41" t="s">
        <v>1533</v>
      </c>
      <c r="C341" s="847" t="s">
        <v>1534</v>
      </c>
      <c r="D341" s="847"/>
      <c r="E341" s="847"/>
      <c r="F341" s="42" t="s">
        <v>174</v>
      </c>
      <c r="G341" s="43">
        <v>-58.68</v>
      </c>
      <c r="H341" s="44">
        <v>1</v>
      </c>
      <c r="I341" s="109">
        <v>-58.68</v>
      </c>
      <c r="J341" s="131">
        <v>128.85</v>
      </c>
      <c r="K341" s="43"/>
      <c r="L341" s="73">
        <v>-7560.92</v>
      </c>
      <c r="M341" s="43"/>
      <c r="N341" s="231"/>
      <c r="AF341" s="39"/>
      <c r="AG341" s="48"/>
      <c r="AH341" s="48" t="s">
        <v>1534</v>
      </c>
      <c r="AM341" s="48"/>
    </row>
    <row r="342" spans="1:39" s="4" customFormat="1" ht="15" x14ac:dyDescent="0.25">
      <c r="A342" s="71"/>
      <c r="B342" s="72"/>
      <c r="C342" s="847" t="s">
        <v>81</v>
      </c>
      <c r="D342" s="847"/>
      <c r="E342" s="847"/>
      <c r="F342" s="42"/>
      <c r="G342" s="43"/>
      <c r="H342" s="43"/>
      <c r="I342" s="43"/>
      <c r="J342" s="46"/>
      <c r="K342" s="43"/>
      <c r="L342" s="73">
        <v>-7560.92</v>
      </c>
      <c r="M342" s="66"/>
      <c r="N342" s="231"/>
      <c r="AF342" s="39"/>
      <c r="AG342" s="48"/>
      <c r="AH342" s="48"/>
      <c r="AM342" s="48" t="s">
        <v>81</v>
      </c>
    </row>
    <row r="343" spans="1:39" s="4" customFormat="1" ht="34.5" x14ac:dyDescent="0.25">
      <c r="A343" s="230" t="s">
        <v>270</v>
      </c>
      <c r="B343" s="41" t="s">
        <v>1535</v>
      </c>
      <c r="C343" s="847" t="s">
        <v>1536</v>
      </c>
      <c r="D343" s="847"/>
      <c r="E343" s="847"/>
      <c r="F343" s="42" t="s">
        <v>174</v>
      </c>
      <c r="G343" s="43">
        <v>-4.68</v>
      </c>
      <c r="H343" s="44">
        <v>1</v>
      </c>
      <c r="I343" s="109">
        <v>-4.68</v>
      </c>
      <c r="J343" s="131">
        <v>31.64</v>
      </c>
      <c r="K343" s="43"/>
      <c r="L343" s="131">
        <v>-148.08000000000001</v>
      </c>
      <c r="M343" s="43"/>
      <c r="N343" s="231"/>
      <c r="AF343" s="39"/>
      <c r="AG343" s="48"/>
      <c r="AH343" s="48" t="s">
        <v>1536</v>
      </c>
      <c r="AM343" s="48"/>
    </row>
    <row r="344" spans="1:39" s="4" customFormat="1" ht="15" x14ac:dyDescent="0.25">
      <c r="A344" s="71"/>
      <c r="B344" s="72"/>
      <c r="C344" s="847" t="s">
        <v>81</v>
      </c>
      <c r="D344" s="847"/>
      <c r="E344" s="847"/>
      <c r="F344" s="42"/>
      <c r="G344" s="43"/>
      <c r="H344" s="43"/>
      <c r="I344" s="43"/>
      <c r="J344" s="46"/>
      <c r="K344" s="43"/>
      <c r="L344" s="131">
        <v>-148.08000000000001</v>
      </c>
      <c r="M344" s="66"/>
      <c r="N344" s="231"/>
      <c r="AF344" s="39"/>
      <c r="AG344" s="48"/>
      <c r="AH344" s="48"/>
      <c r="AM344" s="48" t="s">
        <v>81</v>
      </c>
    </row>
    <row r="345" spans="1:39" s="4" customFormat="1" ht="23.25" x14ac:dyDescent="0.25">
      <c r="A345" s="230" t="s">
        <v>273</v>
      </c>
      <c r="B345" s="41" t="s">
        <v>1537</v>
      </c>
      <c r="C345" s="847" t="s">
        <v>1538</v>
      </c>
      <c r="D345" s="847"/>
      <c r="E345" s="847"/>
      <c r="F345" s="42" t="s">
        <v>164</v>
      </c>
      <c r="G345" s="43">
        <v>-32.04</v>
      </c>
      <c r="H345" s="44">
        <v>1</v>
      </c>
      <c r="I345" s="109">
        <v>-32.04</v>
      </c>
      <c r="J345" s="131">
        <v>16.04</v>
      </c>
      <c r="K345" s="43"/>
      <c r="L345" s="131">
        <v>-513.91999999999996</v>
      </c>
      <c r="M345" s="43"/>
      <c r="N345" s="231"/>
      <c r="AF345" s="39"/>
      <c r="AG345" s="48"/>
      <c r="AH345" s="48" t="s">
        <v>1538</v>
      </c>
      <c r="AM345" s="48"/>
    </row>
    <row r="346" spans="1:39" s="4" customFormat="1" ht="15" x14ac:dyDescent="0.25">
      <c r="A346" s="71"/>
      <c r="B346" s="72"/>
      <c r="C346" s="847" t="s">
        <v>81</v>
      </c>
      <c r="D346" s="847"/>
      <c r="E346" s="847"/>
      <c r="F346" s="42"/>
      <c r="G346" s="43"/>
      <c r="H346" s="43"/>
      <c r="I346" s="43"/>
      <c r="J346" s="46"/>
      <c r="K346" s="43"/>
      <c r="L346" s="131">
        <v>-513.91999999999996</v>
      </c>
      <c r="M346" s="66"/>
      <c r="N346" s="231"/>
      <c r="AF346" s="39"/>
      <c r="AG346" s="48"/>
      <c r="AH346" s="48"/>
      <c r="AM346" s="48" t="s">
        <v>81</v>
      </c>
    </row>
    <row r="347" spans="1:39" s="4" customFormat="1" ht="23.25" x14ac:dyDescent="0.25">
      <c r="A347" s="230" t="s">
        <v>276</v>
      </c>
      <c r="B347" s="41" t="s">
        <v>1539</v>
      </c>
      <c r="C347" s="847" t="s">
        <v>1540</v>
      </c>
      <c r="D347" s="847"/>
      <c r="E347" s="847"/>
      <c r="F347" s="42" t="s">
        <v>824</v>
      </c>
      <c r="G347" s="43">
        <v>-1.7567999999999999</v>
      </c>
      <c r="H347" s="44">
        <v>1</v>
      </c>
      <c r="I347" s="135">
        <v>-1.7567999999999999</v>
      </c>
      <c r="J347" s="131">
        <v>37.200000000000003</v>
      </c>
      <c r="K347" s="43"/>
      <c r="L347" s="131">
        <v>-65.349999999999994</v>
      </c>
      <c r="M347" s="43"/>
      <c r="N347" s="231"/>
      <c r="AF347" s="39"/>
      <c r="AG347" s="48"/>
      <c r="AH347" s="48" t="s">
        <v>1540</v>
      </c>
      <c r="AM347" s="48"/>
    </row>
    <row r="348" spans="1:39" s="4" customFormat="1" ht="15" x14ac:dyDescent="0.25">
      <c r="A348" s="71"/>
      <c r="B348" s="72"/>
      <c r="C348" s="847" t="s">
        <v>81</v>
      </c>
      <c r="D348" s="847"/>
      <c r="E348" s="847"/>
      <c r="F348" s="42"/>
      <c r="G348" s="43"/>
      <c r="H348" s="43"/>
      <c r="I348" s="43"/>
      <c r="J348" s="46"/>
      <c r="K348" s="43"/>
      <c r="L348" s="131">
        <v>-65.349999999999994</v>
      </c>
      <c r="M348" s="66"/>
      <c r="N348" s="231"/>
      <c r="AF348" s="39"/>
      <c r="AG348" s="48"/>
      <c r="AH348" s="48"/>
      <c r="AM348" s="48" t="s">
        <v>81</v>
      </c>
    </row>
    <row r="349" spans="1:39" s="4" customFormat="1" ht="15" x14ac:dyDescent="0.25">
      <c r="A349" s="230" t="s">
        <v>280</v>
      </c>
      <c r="B349" s="41" t="s">
        <v>1541</v>
      </c>
      <c r="C349" s="847" t="s">
        <v>1542</v>
      </c>
      <c r="D349" s="847"/>
      <c r="E349" s="847"/>
      <c r="F349" s="42" t="s">
        <v>119</v>
      </c>
      <c r="G349" s="43">
        <v>0.15</v>
      </c>
      <c r="H349" s="44">
        <v>1</v>
      </c>
      <c r="I349" s="109">
        <v>0.15</v>
      </c>
      <c r="J349" s="46"/>
      <c r="K349" s="43"/>
      <c r="L349" s="46"/>
      <c r="M349" s="43"/>
      <c r="N349" s="231"/>
      <c r="AF349" s="39"/>
      <c r="AG349" s="48"/>
      <c r="AH349" s="48" t="s">
        <v>1542</v>
      </c>
      <c r="AM349" s="48"/>
    </row>
    <row r="350" spans="1:39" s="4" customFormat="1" ht="22.5" x14ac:dyDescent="0.25">
      <c r="A350" s="49"/>
      <c r="B350" s="50" t="s">
        <v>699</v>
      </c>
      <c r="C350" s="848" t="s">
        <v>65</v>
      </c>
      <c r="D350" s="848"/>
      <c r="E350" s="848"/>
      <c r="F350" s="848"/>
      <c r="G350" s="848"/>
      <c r="H350" s="848"/>
      <c r="I350" s="848"/>
      <c r="J350" s="848"/>
      <c r="K350" s="848"/>
      <c r="L350" s="848"/>
      <c r="M350" s="848"/>
      <c r="N350" s="849"/>
      <c r="AF350" s="39"/>
      <c r="AG350" s="48"/>
      <c r="AH350" s="48"/>
      <c r="AI350" s="3" t="s">
        <v>65</v>
      </c>
      <c r="AM350" s="48"/>
    </row>
    <row r="351" spans="1:39" s="4" customFormat="1" ht="15" x14ac:dyDescent="0.25">
      <c r="A351" s="51"/>
      <c r="B351" s="50" t="s">
        <v>60</v>
      </c>
      <c r="C351" s="853" t="s">
        <v>66</v>
      </c>
      <c r="D351" s="853"/>
      <c r="E351" s="853"/>
      <c r="F351" s="53"/>
      <c r="G351" s="54"/>
      <c r="H351" s="54"/>
      <c r="I351" s="54"/>
      <c r="J351" s="57">
        <v>378.4</v>
      </c>
      <c r="K351" s="56">
        <v>1.1499999999999999</v>
      </c>
      <c r="L351" s="57">
        <v>65.27</v>
      </c>
      <c r="M351" s="56">
        <v>35.42</v>
      </c>
      <c r="N351" s="58">
        <v>2311.86</v>
      </c>
      <c r="AF351" s="39"/>
      <c r="AG351" s="48"/>
      <c r="AH351" s="48"/>
      <c r="AJ351" s="3" t="s">
        <v>66</v>
      </c>
      <c r="AM351" s="48"/>
    </row>
    <row r="352" spans="1:39" s="4" customFormat="1" ht="15" x14ac:dyDescent="0.25">
      <c r="A352" s="51"/>
      <c r="B352" s="50" t="s">
        <v>67</v>
      </c>
      <c r="C352" s="853" t="s">
        <v>68</v>
      </c>
      <c r="D352" s="853"/>
      <c r="E352" s="853"/>
      <c r="F352" s="53"/>
      <c r="G352" s="54"/>
      <c r="H352" s="54"/>
      <c r="I352" s="54"/>
      <c r="J352" s="57">
        <v>22.77</v>
      </c>
      <c r="K352" s="56">
        <v>1.1499999999999999</v>
      </c>
      <c r="L352" s="57">
        <v>3.93</v>
      </c>
      <c r="M352" s="54"/>
      <c r="N352" s="59"/>
      <c r="AF352" s="39"/>
      <c r="AG352" s="48"/>
      <c r="AH352" s="48"/>
      <c r="AJ352" s="3" t="s">
        <v>68</v>
      </c>
      <c r="AM352" s="48"/>
    </row>
    <row r="353" spans="1:39" s="4" customFormat="1" ht="15" x14ac:dyDescent="0.25">
      <c r="A353" s="51"/>
      <c r="B353" s="50" t="s">
        <v>69</v>
      </c>
      <c r="C353" s="853" t="s">
        <v>70</v>
      </c>
      <c r="D353" s="853"/>
      <c r="E353" s="853"/>
      <c r="F353" s="53"/>
      <c r="G353" s="54"/>
      <c r="H353" s="54"/>
      <c r="I353" s="54"/>
      <c r="J353" s="57">
        <v>3.92</v>
      </c>
      <c r="K353" s="56">
        <v>1.1499999999999999</v>
      </c>
      <c r="L353" s="57">
        <v>0.68</v>
      </c>
      <c r="M353" s="56">
        <v>35.42</v>
      </c>
      <c r="N353" s="133">
        <v>24.09</v>
      </c>
      <c r="AF353" s="39"/>
      <c r="AG353" s="48"/>
      <c r="AH353" s="48"/>
      <c r="AJ353" s="3" t="s">
        <v>70</v>
      </c>
      <c r="AM353" s="48"/>
    </row>
    <row r="354" spans="1:39" s="4" customFormat="1" ht="15" x14ac:dyDescent="0.25">
      <c r="A354" s="51"/>
      <c r="B354" s="50" t="s">
        <v>86</v>
      </c>
      <c r="C354" s="853" t="s">
        <v>87</v>
      </c>
      <c r="D354" s="853"/>
      <c r="E354" s="853"/>
      <c r="F354" s="53"/>
      <c r="G354" s="54"/>
      <c r="H354" s="54"/>
      <c r="I354" s="54"/>
      <c r="J354" s="55">
        <v>8470.4599999999991</v>
      </c>
      <c r="K354" s="54"/>
      <c r="L354" s="55">
        <v>1270.57</v>
      </c>
      <c r="M354" s="54"/>
      <c r="N354" s="59"/>
      <c r="AF354" s="39"/>
      <c r="AG354" s="48"/>
      <c r="AH354" s="48"/>
      <c r="AJ354" s="3" t="s">
        <v>87</v>
      </c>
      <c r="AM354" s="48"/>
    </row>
    <row r="355" spans="1:39" s="4" customFormat="1" ht="15" x14ac:dyDescent="0.25">
      <c r="A355" s="60"/>
      <c r="B355" s="50"/>
      <c r="C355" s="853" t="s">
        <v>71</v>
      </c>
      <c r="D355" s="853"/>
      <c r="E355" s="853"/>
      <c r="F355" s="53" t="s">
        <v>72</v>
      </c>
      <c r="G355" s="56">
        <v>41.72</v>
      </c>
      <c r="H355" s="56">
        <v>1.1499999999999999</v>
      </c>
      <c r="I355" s="130">
        <v>7.1966999999999999</v>
      </c>
      <c r="J355" s="63"/>
      <c r="K355" s="54"/>
      <c r="L355" s="63"/>
      <c r="M355" s="54"/>
      <c r="N355" s="59"/>
      <c r="AF355" s="39"/>
      <c r="AG355" s="48"/>
      <c r="AH355" s="48"/>
      <c r="AK355" s="3" t="s">
        <v>71</v>
      </c>
      <c r="AM355" s="48"/>
    </row>
    <row r="356" spans="1:39" s="4" customFormat="1" ht="15" x14ac:dyDescent="0.25">
      <c r="A356" s="60"/>
      <c r="B356" s="50"/>
      <c r="C356" s="853" t="s">
        <v>73</v>
      </c>
      <c r="D356" s="853"/>
      <c r="E356" s="853"/>
      <c r="F356" s="53" t="s">
        <v>72</v>
      </c>
      <c r="G356" s="56">
        <v>0.34</v>
      </c>
      <c r="H356" s="56">
        <v>1.1499999999999999</v>
      </c>
      <c r="I356" s="64">
        <v>5.8650000000000001E-2</v>
      </c>
      <c r="J356" s="63"/>
      <c r="K356" s="54"/>
      <c r="L356" s="63"/>
      <c r="M356" s="54"/>
      <c r="N356" s="59"/>
      <c r="AF356" s="39"/>
      <c r="AG356" s="48"/>
      <c r="AH356" s="48"/>
      <c r="AK356" s="3" t="s">
        <v>73</v>
      </c>
      <c r="AM356" s="48"/>
    </row>
    <row r="357" spans="1:39" s="4" customFormat="1" ht="15" x14ac:dyDescent="0.25">
      <c r="A357" s="51"/>
      <c r="B357" s="50"/>
      <c r="C357" s="854" t="s">
        <v>74</v>
      </c>
      <c r="D357" s="854"/>
      <c r="E357" s="854"/>
      <c r="F357" s="65"/>
      <c r="G357" s="66"/>
      <c r="H357" s="66"/>
      <c r="I357" s="66"/>
      <c r="J357" s="67">
        <v>8871.6299999999992</v>
      </c>
      <c r="K357" s="66"/>
      <c r="L357" s="67">
        <v>1339.77</v>
      </c>
      <c r="M357" s="66"/>
      <c r="N357" s="232"/>
      <c r="AF357" s="39"/>
      <c r="AG357" s="48"/>
      <c r="AH357" s="48"/>
      <c r="AL357" s="3" t="s">
        <v>74</v>
      </c>
      <c r="AM357" s="48"/>
    </row>
    <row r="358" spans="1:39" s="4" customFormat="1" ht="15" x14ac:dyDescent="0.25">
      <c r="A358" s="60"/>
      <c r="B358" s="50"/>
      <c r="C358" s="853" t="s">
        <v>75</v>
      </c>
      <c r="D358" s="853"/>
      <c r="E358" s="853"/>
      <c r="F358" s="53"/>
      <c r="G358" s="54"/>
      <c r="H358" s="54"/>
      <c r="I358" s="54"/>
      <c r="J358" s="63"/>
      <c r="K358" s="54"/>
      <c r="L358" s="57">
        <v>65.95</v>
      </c>
      <c r="M358" s="54"/>
      <c r="N358" s="58">
        <v>2335.9499999999998</v>
      </c>
      <c r="AF358" s="39"/>
      <c r="AG358" s="48"/>
      <c r="AH358" s="48"/>
      <c r="AK358" s="3" t="s">
        <v>75</v>
      </c>
      <c r="AM358" s="48"/>
    </row>
    <row r="359" spans="1:39" s="4" customFormat="1" ht="15" x14ac:dyDescent="0.25">
      <c r="A359" s="60"/>
      <c r="B359" s="50" t="s">
        <v>1523</v>
      </c>
      <c r="C359" s="853" t="s">
        <v>1524</v>
      </c>
      <c r="D359" s="853"/>
      <c r="E359" s="853"/>
      <c r="F359" s="53" t="s">
        <v>78</v>
      </c>
      <c r="G359" s="70">
        <v>109</v>
      </c>
      <c r="H359" s="54"/>
      <c r="I359" s="70">
        <v>109</v>
      </c>
      <c r="J359" s="63"/>
      <c r="K359" s="54"/>
      <c r="L359" s="57">
        <v>71.89</v>
      </c>
      <c r="M359" s="54"/>
      <c r="N359" s="58">
        <v>2546.19</v>
      </c>
      <c r="AF359" s="39"/>
      <c r="AG359" s="48"/>
      <c r="AH359" s="48"/>
      <c r="AK359" s="3" t="s">
        <v>1524</v>
      </c>
      <c r="AM359" s="48"/>
    </row>
    <row r="360" spans="1:39" s="4" customFormat="1" ht="15" x14ac:dyDescent="0.25">
      <c r="A360" s="60"/>
      <c r="B360" s="50" t="s">
        <v>1525</v>
      </c>
      <c r="C360" s="853" t="s">
        <v>1526</v>
      </c>
      <c r="D360" s="853"/>
      <c r="E360" s="853"/>
      <c r="F360" s="53" t="s">
        <v>78</v>
      </c>
      <c r="G360" s="70">
        <v>57</v>
      </c>
      <c r="H360" s="54"/>
      <c r="I360" s="70">
        <v>57</v>
      </c>
      <c r="J360" s="63"/>
      <c r="K360" s="54"/>
      <c r="L360" s="57">
        <v>37.590000000000003</v>
      </c>
      <c r="M360" s="54"/>
      <c r="N360" s="58">
        <v>1331.49</v>
      </c>
      <c r="AF360" s="39"/>
      <c r="AG360" s="48"/>
      <c r="AH360" s="48"/>
      <c r="AK360" s="3" t="s">
        <v>1526</v>
      </c>
      <c r="AM360" s="48"/>
    </row>
    <row r="361" spans="1:39" s="4" customFormat="1" ht="15" x14ac:dyDescent="0.25">
      <c r="A361" s="71"/>
      <c r="B361" s="72"/>
      <c r="C361" s="847" t="s">
        <v>81</v>
      </c>
      <c r="D361" s="847"/>
      <c r="E361" s="847"/>
      <c r="F361" s="42"/>
      <c r="G361" s="43"/>
      <c r="H361" s="43"/>
      <c r="I361" s="43"/>
      <c r="J361" s="46"/>
      <c r="K361" s="43"/>
      <c r="L361" s="73">
        <v>1449.25</v>
      </c>
      <c r="M361" s="66"/>
      <c r="N361" s="231"/>
      <c r="AF361" s="39"/>
      <c r="AG361" s="48"/>
      <c r="AH361" s="48"/>
      <c r="AM361" s="48" t="s">
        <v>81</v>
      </c>
    </row>
    <row r="362" spans="1:39" s="4" customFormat="1" ht="34.5" x14ac:dyDescent="0.25">
      <c r="A362" s="230" t="s">
        <v>283</v>
      </c>
      <c r="B362" s="41" t="s">
        <v>1543</v>
      </c>
      <c r="C362" s="847" t="s">
        <v>1544</v>
      </c>
      <c r="D362" s="847"/>
      <c r="E362" s="847"/>
      <c r="F362" s="42" t="s">
        <v>174</v>
      </c>
      <c r="G362" s="43">
        <v>-10.050000000000001</v>
      </c>
      <c r="H362" s="44">
        <v>1</v>
      </c>
      <c r="I362" s="109">
        <v>-10.050000000000001</v>
      </c>
      <c r="J362" s="131">
        <v>126.21</v>
      </c>
      <c r="K362" s="43"/>
      <c r="L362" s="73">
        <v>-1268.4100000000001</v>
      </c>
      <c r="M362" s="43"/>
      <c r="N362" s="231"/>
      <c r="AF362" s="39"/>
      <c r="AG362" s="48"/>
      <c r="AH362" s="48" t="s">
        <v>1544</v>
      </c>
      <c r="AM362" s="48"/>
    </row>
    <row r="363" spans="1:39" s="4" customFormat="1" ht="15" x14ac:dyDescent="0.25">
      <c r="A363" s="71"/>
      <c r="B363" s="72"/>
      <c r="C363" s="847" t="s">
        <v>81</v>
      </c>
      <c r="D363" s="847"/>
      <c r="E363" s="847"/>
      <c r="F363" s="42"/>
      <c r="G363" s="43"/>
      <c r="H363" s="43"/>
      <c r="I363" s="43"/>
      <c r="J363" s="46"/>
      <c r="K363" s="43"/>
      <c r="L363" s="73">
        <v>-1268.4100000000001</v>
      </c>
      <c r="M363" s="66"/>
      <c r="N363" s="231"/>
      <c r="AF363" s="39"/>
      <c r="AG363" s="48"/>
      <c r="AH363" s="48"/>
      <c r="AM363" s="48" t="s">
        <v>81</v>
      </c>
    </row>
    <row r="364" spans="1:39" s="4" customFormat="1" ht="23.25" x14ac:dyDescent="0.25">
      <c r="A364" s="230" t="s">
        <v>286</v>
      </c>
      <c r="B364" s="41" t="s">
        <v>1545</v>
      </c>
      <c r="C364" s="847" t="s">
        <v>1546</v>
      </c>
      <c r="D364" s="847"/>
      <c r="E364" s="847"/>
      <c r="F364" s="42" t="s">
        <v>207</v>
      </c>
      <c r="G364" s="43">
        <v>-7.5000000000000002E-6</v>
      </c>
      <c r="H364" s="44">
        <v>1</v>
      </c>
      <c r="I364" s="157">
        <v>-7.5000000000000002E-6</v>
      </c>
      <c r="J364" s="73">
        <v>21828.720000000001</v>
      </c>
      <c r="K364" s="43"/>
      <c r="L364" s="131">
        <v>-0.16</v>
      </c>
      <c r="M364" s="43"/>
      <c r="N364" s="231"/>
      <c r="AF364" s="39"/>
      <c r="AG364" s="48"/>
      <c r="AH364" s="48" t="s">
        <v>1546</v>
      </c>
      <c r="AM364" s="48"/>
    </row>
    <row r="365" spans="1:39" s="4" customFormat="1" ht="15" x14ac:dyDescent="0.25">
      <c r="A365" s="71"/>
      <c r="B365" s="72"/>
      <c r="C365" s="847" t="s">
        <v>81</v>
      </c>
      <c r="D365" s="847"/>
      <c r="E365" s="847"/>
      <c r="F365" s="42"/>
      <c r="G365" s="43"/>
      <c r="H365" s="43"/>
      <c r="I365" s="43"/>
      <c r="J365" s="46"/>
      <c r="K365" s="43"/>
      <c r="L365" s="131">
        <v>-0.16</v>
      </c>
      <c r="M365" s="66"/>
      <c r="N365" s="231"/>
      <c r="AF365" s="39"/>
      <c r="AG365" s="48"/>
      <c r="AH365" s="48"/>
      <c r="AM365" s="48" t="s">
        <v>81</v>
      </c>
    </row>
    <row r="366" spans="1:39" s="4" customFormat="1" ht="15" x14ac:dyDescent="0.25">
      <c r="A366" s="230" t="s">
        <v>289</v>
      </c>
      <c r="B366" s="41" t="s">
        <v>1547</v>
      </c>
      <c r="C366" s="847" t="s">
        <v>1548</v>
      </c>
      <c r="D366" s="847"/>
      <c r="E366" s="847"/>
      <c r="F366" s="42" t="s">
        <v>824</v>
      </c>
      <c r="G366" s="43">
        <v>-0.19950000000000001</v>
      </c>
      <c r="H366" s="44">
        <v>1</v>
      </c>
      <c r="I366" s="135">
        <v>-0.19950000000000001</v>
      </c>
      <c r="J366" s="131">
        <v>10</v>
      </c>
      <c r="K366" s="43"/>
      <c r="L366" s="131">
        <v>-2</v>
      </c>
      <c r="M366" s="43"/>
      <c r="N366" s="231"/>
      <c r="AF366" s="39"/>
      <c r="AG366" s="48"/>
      <c r="AH366" s="48" t="s">
        <v>1548</v>
      </c>
      <c r="AM366" s="48"/>
    </row>
    <row r="367" spans="1:39" s="4" customFormat="1" ht="15" x14ac:dyDescent="0.25">
      <c r="A367" s="71"/>
      <c r="B367" s="72"/>
      <c r="C367" s="847" t="s">
        <v>81</v>
      </c>
      <c r="D367" s="847"/>
      <c r="E367" s="847"/>
      <c r="F367" s="42"/>
      <c r="G367" s="43"/>
      <c r="H367" s="43"/>
      <c r="I367" s="43"/>
      <c r="J367" s="46"/>
      <c r="K367" s="43"/>
      <c r="L367" s="131">
        <v>-2</v>
      </c>
      <c r="M367" s="66"/>
      <c r="N367" s="231"/>
      <c r="AF367" s="39"/>
      <c r="AG367" s="48"/>
      <c r="AH367" s="48"/>
      <c r="AM367" s="48" t="s">
        <v>81</v>
      </c>
    </row>
    <row r="368" spans="1:39" s="4" customFormat="1" ht="45.75" x14ac:dyDescent="0.25">
      <c r="A368" s="230" t="s">
        <v>292</v>
      </c>
      <c r="B368" s="41" t="s">
        <v>1549</v>
      </c>
      <c r="C368" s="847" t="s">
        <v>1550</v>
      </c>
      <c r="D368" s="847"/>
      <c r="E368" s="847"/>
      <c r="F368" s="42" t="s">
        <v>119</v>
      </c>
      <c r="G368" s="43">
        <v>0.06</v>
      </c>
      <c r="H368" s="44">
        <v>1</v>
      </c>
      <c r="I368" s="109">
        <v>0.06</v>
      </c>
      <c r="J368" s="46"/>
      <c r="K368" s="43"/>
      <c r="L368" s="46"/>
      <c r="M368" s="43"/>
      <c r="N368" s="231"/>
      <c r="AF368" s="39"/>
      <c r="AG368" s="48"/>
      <c r="AH368" s="48" t="s">
        <v>1550</v>
      </c>
      <c r="AM368" s="48"/>
    </row>
    <row r="369" spans="1:39" s="4" customFormat="1" ht="15" x14ac:dyDescent="0.25">
      <c r="A369" s="51"/>
      <c r="B369" s="50" t="s">
        <v>60</v>
      </c>
      <c r="C369" s="853" t="s">
        <v>66</v>
      </c>
      <c r="D369" s="853"/>
      <c r="E369" s="853"/>
      <c r="F369" s="53"/>
      <c r="G369" s="54"/>
      <c r="H369" s="54"/>
      <c r="I369" s="54"/>
      <c r="J369" s="57">
        <v>356.73</v>
      </c>
      <c r="K369" s="54"/>
      <c r="L369" s="57">
        <v>21.4</v>
      </c>
      <c r="M369" s="56">
        <v>35.42</v>
      </c>
      <c r="N369" s="133">
        <v>757.99</v>
      </c>
      <c r="AF369" s="39"/>
      <c r="AG369" s="48"/>
      <c r="AH369" s="48"/>
      <c r="AJ369" s="3" t="s">
        <v>66</v>
      </c>
      <c r="AM369" s="48"/>
    </row>
    <row r="370" spans="1:39" s="4" customFormat="1" ht="15" x14ac:dyDescent="0.25">
      <c r="A370" s="51"/>
      <c r="B370" s="50" t="s">
        <v>67</v>
      </c>
      <c r="C370" s="853" t="s">
        <v>68</v>
      </c>
      <c r="D370" s="853"/>
      <c r="E370" s="853"/>
      <c r="F370" s="53"/>
      <c r="G370" s="54"/>
      <c r="H370" s="54"/>
      <c r="I370" s="54"/>
      <c r="J370" s="57">
        <v>22.34</v>
      </c>
      <c r="K370" s="54"/>
      <c r="L370" s="57">
        <v>1.34</v>
      </c>
      <c r="M370" s="54"/>
      <c r="N370" s="59"/>
      <c r="AF370" s="39"/>
      <c r="AG370" s="48"/>
      <c r="AH370" s="48"/>
      <c r="AJ370" s="3" t="s">
        <v>68</v>
      </c>
      <c r="AM370" s="48"/>
    </row>
    <row r="371" spans="1:39" s="4" customFormat="1" ht="15" x14ac:dyDescent="0.25">
      <c r="A371" s="51"/>
      <c r="B371" s="50" t="s">
        <v>69</v>
      </c>
      <c r="C371" s="853" t="s">
        <v>70</v>
      </c>
      <c r="D371" s="853"/>
      <c r="E371" s="853"/>
      <c r="F371" s="53"/>
      <c r="G371" s="54"/>
      <c r="H371" s="54"/>
      <c r="I371" s="54"/>
      <c r="J371" s="57">
        <v>3.94</v>
      </c>
      <c r="K371" s="54"/>
      <c r="L371" s="57">
        <v>0.24</v>
      </c>
      <c r="M371" s="56">
        <v>35.42</v>
      </c>
      <c r="N371" s="133">
        <v>8.5</v>
      </c>
      <c r="AF371" s="39"/>
      <c r="AG371" s="48"/>
      <c r="AH371" s="48"/>
      <c r="AJ371" s="3" t="s">
        <v>70</v>
      </c>
      <c r="AM371" s="48"/>
    </row>
    <row r="372" spans="1:39" s="4" customFormat="1" ht="15" x14ac:dyDescent="0.25">
      <c r="A372" s="60"/>
      <c r="B372" s="50"/>
      <c r="C372" s="853" t="s">
        <v>71</v>
      </c>
      <c r="D372" s="853"/>
      <c r="E372" s="853"/>
      <c r="F372" s="53" t="s">
        <v>72</v>
      </c>
      <c r="G372" s="56">
        <v>38.86</v>
      </c>
      <c r="H372" s="54"/>
      <c r="I372" s="130">
        <v>2.3315999999999999</v>
      </c>
      <c r="J372" s="63"/>
      <c r="K372" s="54"/>
      <c r="L372" s="63"/>
      <c r="M372" s="54"/>
      <c r="N372" s="59"/>
      <c r="AF372" s="39"/>
      <c r="AG372" s="48"/>
      <c r="AH372" s="48"/>
      <c r="AK372" s="3" t="s">
        <v>71</v>
      </c>
      <c r="AM372" s="48"/>
    </row>
    <row r="373" spans="1:39" s="4" customFormat="1" ht="15" x14ac:dyDescent="0.25">
      <c r="A373" s="60"/>
      <c r="B373" s="50"/>
      <c r="C373" s="853" t="s">
        <v>73</v>
      </c>
      <c r="D373" s="853"/>
      <c r="E373" s="853"/>
      <c r="F373" s="53" t="s">
        <v>72</v>
      </c>
      <c r="G373" s="56">
        <v>0.34</v>
      </c>
      <c r="H373" s="54"/>
      <c r="I373" s="130">
        <v>2.0400000000000001E-2</v>
      </c>
      <c r="J373" s="63"/>
      <c r="K373" s="54"/>
      <c r="L373" s="63"/>
      <c r="M373" s="54"/>
      <c r="N373" s="59"/>
      <c r="AF373" s="39"/>
      <c r="AG373" s="48"/>
      <c r="AH373" s="48"/>
      <c r="AK373" s="3" t="s">
        <v>73</v>
      </c>
      <c r="AM373" s="48"/>
    </row>
    <row r="374" spans="1:39" s="4" customFormat="1" ht="15" x14ac:dyDescent="0.25">
      <c r="A374" s="51"/>
      <c r="B374" s="50"/>
      <c r="C374" s="854" t="s">
        <v>74</v>
      </c>
      <c r="D374" s="854"/>
      <c r="E374" s="854"/>
      <c r="F374" s="65"/>
      <c r="G374" s="66"/>
      <c r="H374" s="66"/>
      <c r="I374" s="66"/>
      <c r="J374" s="68">
        <v>379.07</v>
      </c>
      <c r="K374" s="66"/>
      <c r="L374" s="68">
        <v>22.74</v>
      </c>
      <c r="M374" s="66"/>
      <c r="N374" s="232"/>
      <c r="AF374" s="39"/>
      <c r="AG374" s="48"/>
      <c r="AH374" s="48"/>
      <c r="AL374" s="3" t="s">
        <v>74</v>
      </c>
      <c r="AM374" s="48"/>
    </row>
    <row r="375" spans="1:39" s="4" customFormat="1" ht="15" x14ac:dyDescent="0.25">
      <c r="A375" s="60"/>
      <c r="B375" s="50"/>
      <c r="C375" s="853" t="s">
        <v>75</v>
      </c>
      <c r="D375" s="853"/>
      <c r="E375" s="853"/>
      <c r="F375" s="53"/>
      <c r="G375" s="54"/>
      <c r="H375" s="54"/>
      <c r="I375" s="54"/>
      <c r="J375" s="63"/>
      <c r="K375" s="54"/>
      <c r="L375" s="57">
        <v>21.64</v>
      </c>
      <c r="M375" s="54"/>
      <c r="N375" s="133">
        <v>766.49</v>
      </c>
      <c r="AF375" s="39"/>
      <c r="AG375" s="48"/>
      <c r="AH375" s="48"/>
      <c r="AK375" s="3" t="s">
        <v>75</v>
      </c>
      <c r="AM375" s="48"/>
    </row>
    <row r="376" spans="1:39" s="4" customFormat="1" ht="23.25" x14ac:dyDescent="0.25">
      <c r="A376" s="60"/>
      <c r="B376" s="50" t="s">
        <v>802</v>
      </c>
      <c r="C376" s="853" t="s">
        <v>803</v>
      </c>
      <c r="D376" s="853"/>
      <c r="E376" s="853"/>
      <c r="F376" s="53" t="s">
        <v>78</v>
      </c>
      <c r="G376" s="70">
        <v>113</v>
      </c>
      <c r="H376" s="54"/>
      <c r="I376" s="70">
        <v>113</v>
      </c>
      <c r="J376" s="63"/>
      <c r="K376" s="54"/>
      <c r="L376" s="57">
        <v>24.45</v>
      </c>
      <c r="M376" s="54"/>
      <c r="N376" s="133">
        <v>866.13</v>
      </c>
      <c r="AF376" s="39"/>
      <c r="AG376" s="48"/>
      <c r="AH376" s="48"/>
      <c r="AK376" s="3" t="s">
        <v>803</v>
      </c>
      <c r="AM376" s="48"/>
    </row>
    <row r="377" spans="1:39" s="4" customFormat="1" ht="23.25" x14ac:dyDescent="0.25">
      <c r="A377" s="60"/>
      <c r="B377" s="50" t="s">
        <v>804</v>
      </c>
      <c r="C377" s="853" t="s">
        <v>805</v>
      </c>
      <c r="D377" s="853"/>
      <c r="E377" s="853"/>
      <c r="F377" s="53" t="s">
        <v>78</v>
      </c>
      <c r="G377" s="70">
        <v>77</v>
      </c>
      <c r="H377" s="54"/>
      <c r="I377" s="70">
        <v>77</v>
      </c>
      <c r="J377" s="63"/>
      <c r="K377" s="54"/>
      <c r="L377" s="57">
        <v>16.66</v>
      </c>
      <c r="M377" s="54"/>
      <c r="N377" s="133">
        <v>590.20000000000005</v>
      </c>
      <c r="AF377" s="39"/>
      <c r="AG377" s="48"/>
      <c r="AH377" s="48"/>
      <c r="AK377" s="3" t="s">
        <v>805</v>
      </c>
      <c r="AM377" s="48"/>
    </row>
    <row r="378" spans="1:39" s="4" customFormat="1" ht="15" x14ac:dyDescent="0.25">
      <c r="A378" s="71"/>
      <c r="B378" s="72"/>
      <c r="C378" s="847" t="s">
        <v>81</v>
      </c>
      <c r="D378" s="847"/>
      <c r="E378" s="847"/>
      <c r="F378" s="42"/>
      <c r="G378" s="43"/>
      <c r="H378" s="43"/>
      <c r="I378" s="43"/>
      <c r="J378" s="46"/>
      <c r="K378" s="43"/>
      <c r="L378" s="131">
        <v>63.85</v>
      </c>
      <c r="M378" s="66"/>
      <c r="N378" s="231"/>
      <c r="AF378" s="39"/>
      <c r="AG378" s="48"/>
      <c r="AH378" s="48"/>
      <c r="AM378" s="48" t="s">
        <v>81</v>
      </c>
    </row>
    <row r="379" spans="1:39" s="4" customFormat="1" ht="15" x14ac:dyDescent="0.25">
      <c r="A379" s="868" t="s">
        <v>1551</v>
      </c>
      <c r="B379" s="869"/>
      <c r="C379" s="869"/>
      <c r="D379" s="869"/>
      <c r="E379" s="869"/>
      <c r="F379" s="869"/>
      <c r="G379" s="869"/>
      <c r="H379" s="869"/>
      <c r="I379" s="869"/>
      <c r="J379" s="869"/>
      <c r="K379" s="869"/>
      <c r="L379" s="869"/>
      <c r="M379" s="869"/>
      <c r="N379" s="870"/>
      <c r="AF379" s="39"/>
      <c r="AG379" s="48" t="s">
        <v>1551</v>
      </c>
      <c r="AH379" s="48"/>
      <c r="AM379" s="48"/>
    </row>
    <row r="380" spans="1:39" s="4" customFormat="1" ht="45.75" x14ac:dyDescent="0.25">
      <c r="A380" s="230" t="s">
        <v>295</v>
      </c>
      <c r="B380" s="41" t="s">
        <v>1552</v>
      </c>
      <c r="C380" s="847" t="s">
        <v>1553</v>
      </c>
      <c r="D380" s="847"/>
      <c r="E380" s="847"/>
      <c r="F380" s="42" t="s">
        <v>174</v>
      </c>
      <c r="G380" s="43">
        <v>1</v>
      </c>
      <c r="H380" s="44">
        <v>1</v>
      </c>
      <c r="I380" s="44">
        <v>1</v>
      </c>
      <c r="J380" s="46"/>
      <c r="K380" s="43"/>
      <c r="L380" s="46"/>
      <c r="M380" s="43"/>
      <c r="N380" s="231"/>
      <c r="AF380" s="39"/>
      <c r="AG380" s="48"/>
      <c r="AH380" s="48" t="s">
        <v>1553</v>
      </c>
      <c r="AM380" s="48"/>
    </row>
    <row r="381" spans="1:39" s="4" customFormat="1" ht="22.5" x14ac:dyDescent="0.25">
      <c r="A381" s="49"/>
      <c r="B381" s="50" t="s">
        <v>699</v>
      </c>
      <c r="C381" s="848" t="s">
        <v>65</v>
      </c>
      <c r="D381" s="848"/>
      <c r="E381" s="848"/>
      <c r="F381" s="848"/>
      <c r="G381" s="848"/>
      <c r="H381" s="848"/>
      <c r="I381" s="848"/>
      <c r="J381" s="848"/>
      <c r="K381" s="848"/>
      <c r="L381" s="848"/>
      <c r="M381" s="848"/>
      <c r="N381" s="849"/>
      <c r="AF381" s="39"/>
      <c r="AG381" s="48"/>
      <c r="AH381" s="48"/>
      <c r="AI381" s="3" t="s">
        <v>65</v>
      </c>
      <c r="AM381" s="48"/>
    </row>
    <row r="382" spans="1:39" s="4" customFormat="1" ht="15" x14ac:dyDescent="0.25">
      <c r="A382" s="51"/>
      <c r="B382" s="50" t="s">
        <v>60</v>
      </c>
      <c r="C382" s="853" t="s">
        <v>66</v>
      </c>
      <c r="D382" s="853"/>
      <c r="E382" s="853"/>
      <c r="F382" s="53"/>
      <c r="G382" s="54"/>
      <c r="H382" s="54"/>
      <c r="I382" s="54"/>
      <c r="J382" s="55">
        <v>11476.66</v>
      </c>
      <c r="K382" s="56">
        <v>1.1499999999999999</v>
      </c>
      <c r="L382" s="55">
        <v>13198.16</v>
      </c>
      <c r="M382" s="56">
        <v>35.42</v>
      </c>
      <c r="N382" s="58">
        <v>467478.83</v>
      </c>
      <c r="AF382" s="39"/>
      <c r="AG382" s="48"/>
      <c r="AH382" s="48"/>
      <c r="AJ382" s="3" t="s">
        <v>66</v>
      </c>
      <c r="AM382" s="48"/>
    </row>
    <row r="383" spans="1:39" s="4" customFormat="1" ht="15" x14ac:dyDescent="0.25">
      <c r="A383" s="51"/>
      <c r="B383" s="50" t="s">
        <v>67</v>
      </c>
      <c r="C383" s="853" t="s">
        <v>68</v>
      </c>
      <c r="D383" s="853"/>
      <c r="E383" s="853"/>
      <c r="F383" s="53"/>
      <c r="G383" s="54"/>
      <c r="H383" s="54"/>
      <c r="I383" s="54"/>
      <c r="J383" s="55">
        <v>12210.75</v>
      </c>
      <c r="K383" s="56">
        <v>1.1499999999999999</v>
      </c>
      <c r="L383" s="55">
        <v>14042.36</v>
      </c>
      <c r="M383" s="54"/>
      <c r="N383" s="59"/>
      <c r="AF383" s="39"/>
      <c r="AG383" s="48"/>
      <c r="AH383" s="48"/>
      <c r="AJ383" s="3" t="s">
        <v>68</v>
      </c>
      <c r="AM383" s="48"/>
    </row>
    <row r="384" spans="1:39" s="4" customFormat="1" ht="15" x14ac:dyDescent="0.25">
      <c r="A384" s="51"/>
      <c r="B384" s="50" t="s">
        <v>69</v>
      </c>
      <c r="C384" s="853" t="s">
        <v>70</v>
      </c>
      <c r="D384" s="853"/>
      <c r="E384" s="853"/>
      <c r="F384" s="53"/>
      <c r="G384" s="54"/>
      <c r="H384" s="54"/>
      <c r="I384" s="54"/>
      <c r="J384" s="55">
        <v>1270.44</v>
      </c>
      <c r="K384" s="56">
        <v>1.1499999999999999</v>
      </c>
      <c r="L384" s="55">
        <v>1461.01</v>
      </c>
      <c r="M384" s="56">
        <v>35.42</v>
      </c>
      <c r="N384" s="58">
        <v>51748.97</v>
      </c>
      <c r="AF384" s="39"/>
      <c r="AG384" s="48"/>
      <c r="AH384" s="48"/>
      <c r="AJ384" s="3" t="s">
        <v>70</v>
      </c>
      <c r="AM384" s="48"/>
    </row>
    <row r="385" spans="1:43" s="4" customFormat="1" ht="15" x14ac:dyDescent="0.25">
      <c r="A385" s="51"/>
      <c r="B385" s="50" t="s">
        <v>86</v>
      </c>
      <c r="C385" s="853" t="s">
        <v>87</v>
      </c>
      <c r="D385" s="853"/>
      <c r="E385" s="853"/>
      <c r="F385" s="53"/>
      <c r="G385" s="54"/>
      <c r="H385" s="54"/>
      <c r="I385" s="54"/>
      <c r="J385" s="55">
        <v>2230.48</v>
      </c>
      <c r="K385" s="54"/>
      <c r="L385" s="55">
        <v>2230.48</v>
      </c>
      <c r="M385" s="54"/>
      <c r="N385" s="59"/>
      <c r="AF385" s="39"/>
      <c r="AG385" s="48"/>
      <c r="AH385" s="48"/>
      <c r="AJ385" s="3" t="s">
        <v>87</v>
      </c>
      <c r="AM385" s="48"/>
    </row>
    <row r="386" spans="1:43" s="4" customFormat="1" ht="15" x14ac:dyDescent="0.25">
      <c r="A386" s="60"/>
      <c r="B386" s="50"/>
      <c r="C386" s="853" t="s">
        <v>71</v>
      </c>
      <c r="D386" s="853"/>
      <c r="E386" s="853"/>
      <c r="F386" s="53" t="s">
        <v>72</v>
      </c>
      <c r="G386" s="70">
        <v>1193</v>
      </c>
      <c r="H386" s="56">
        <v>1.1499999999999999</v>
      </c>
      <c r="I386" s="56">
        <v>1371.95</v>
      </c>
      <c r="J386" s="63"/>
      <c r="K386" s="54"/>
      <c r="L386" s="63"/>
      <c r="M386" s="54"/>
      <c r="N386" s="59"/>
      <c r="AF386" s="39"/>
      <c r="AG386" s="48"/>
      <c r="AH386" s="48"/>
      <c r="AK386" s="3" t="s">
        <v>71</v>
      </c>
      <c r="AM386" s="48"/>
    </row>
    <row r="387" spans="1:43" s="4" customFormat="1" ht="15" x14ac:dyDescent="0.25">
      <c r="A387" s="60"/>
      <c r="B387" s="50"/>
      <c r="C387" s="853" t="s">
        <v>73</v>
      </c>
      <c r="D387" s="853"/>
      <c r="E387" s="853"/>
      <c r="F387" s="53" t="s">
        <v>72</v>
      </c>
      <c r="G387" s="56">
        <v>97.54</v>
      </c>
      <c r="H387" s="56">
        <v>1.1499999999999999</v>
      </c>
      <c r="I387" s="62">
        <v>112.17100000000001</v>
      </c>
      <c r="J387" s="63"/>
      <c r="K387" s="54"/>
      <c r="L387" s="63"/>
      <c r="M387" s="54"/>
      <c r="N387" s="59"/>
      <c r="AF387" s="39"/>
      <c r="AG387" s="48"/>
      <c r="AH387" s="48"/>
      <c r="AK387" s="3" t="s">
        <v>73</v>
      </c>
      <c r="AM387" s="48"/>
    </row>
    <row r="388" spans="1:43" s="4" customFormat="1" ht="15" x14ac:dyDescent="0.25">
      <c r="A388" s="51"/>
      <c r="B388" s="50"/>
      <c r="C388" s="854" t="s">
        <v>74</v>
      </c>
      <c r="D388" s="854"/>
      <c r="E388" s="854"/>
      <c r="F388" s="65"/>
      <c r="G388" s="66"/>
      <c r="H388" s="66"/>
      <c r="I388" s="66"/>
      <c r="J388" s="67">
        <v>25917.89</v>
      </c>
      <c r="K388" s="66"/>
      <c r="L388" s="67">
        <v>29471</v>
      </c>
      <c r="M388" s="66"/>
      <c r="N388" s="232"/>
      <c r="AF388" s="39"/>
      <c r="AG388" s="48"/>
      <c r="AH388" s="48"/>
      <c r="AL388" s="3" t="s">
        <v>74</v>
      </c>
      <c r="AM388" s="48"/>
    </row>
    <row r="389" spans="1:43" s="4" customFormat="1" ht="15" x14ac:dyDescent="0.25">
      <c r="A389" s="60"/>
      <c r="B389" s="50"/>
      <c r="C389" s="853" t="s">
        <v>75</v>
      </c>
      <c r="D389" s="853"/>
      <c r="E389" s="853"/>
      <c r="F389" s="53"/>
      <c r="G389" s="54"/>
      <c r="H389" s="54"/>
      <c r="I389" s="54"/>
      <c r="J389" s="63"/>
      <c r="K389" s="54"/>
      <c r="L389" s="55">
        <v>14659.17</v>
      </c>
      <c r="M389" s="54"/>
      <c r="N389" s="58">
        <v>519227.8</v>
      </c>
      <c r="AF389" s="39"/>
      <c r="AG389" s="48"/>
      <c r="AH389" s="48"/>
      <c r="AK389" s="3" t="s">
        <v>75</v>
      </c>
      <c r="AM389" s="48"/>
    </row>
    <row r="390" spans="1:43" s="4" customFormat="1" ht="23.25" x14ac:dyDescent="0.25">
      <c r="A390" s="60"/>
      <c r="B390" s="50" t="s">
        <v>120</v>
      </c>
      <c r="C390" s="853" t="s">
        <v>121</v>
      </c>
      <c r="D390" s="853"/>
      <c r="E390" s="853"/>
      <c r="F390" s="53" t="s">
        <v>78</v>
      </c>
      <c r="G390" s="70">
        <v>97</v>
      </c>
      <c r="H390" s="54"/>
      <c r="I390" s="70">
        <v>97</v>
      </c>
      <c r="J390" s="63"/>
      <c r="K390" s="54"/>
      <c r="L390" s="55">
        <v>14219.39</v>
      </c>
      <c r="M390" s="54"/>
      <c r="N390" s="58">
        <v>503650.97</v>
      </c>
      <c r="AF390" s="39"/>
      <c r="AG390" s="48"/>
      <c r="AH390" s="48"/>
      <c r="AK390" s="3" t="s">
        <v>121</v>
      </c>
      <c r="AM390" s="48"/>
    </row>
    <row r="391" spans="1:43" s="4" customFormat="1" ht="23.25" x14ac:dyDescent="0.25">
      <c r="A391" s="60"/>
      <c r="B391" s="50" t="s">
        <v>122</v>
      </c>
      <c r="C391" s="853" t="s">
        <v>123</v>
      </c>
      <c r="D391" s="853"/>
      <c r="E391" s="853"/>
      <c r="F391" s="53" t="s">
        <v>78</v>
      </c>
      <c r="G391" s="70">
        <v>51</v>
      </c>
      <c r="H391" s="54"/>
      <c r="I391" s="70">
        <v>51</v>
      </c>
      <c r="J391" s="63"/>
      <c r="K391" s="54"/>
      <c r="L391" s="55">
        <v>7476.18</v>
      </c>
      <c r="M391" s="54"/>
      <c r="N391" s="58">
        <v>264806.18</v>
      </c>
      <c r="AF391" s="39"/>
      <c r="AG391" s="48"/>
      <c r="AH391" s="48"/>
      <c r="AK391" s="3" t="s">
        <v>123</v>
      </c>
      <c r="AM391" s="48"/>
    </row>
    <row r="392" spans="1:43" s="4" customFormat="1" ht="15" x14ac:dyDescent="0.25">
      <c r="A392" s="71"/>
      <c r="B392" s="72"/>
      <c r="C392" s="847" t="s">
        <v>81</v>
      </c>
      <c r="D392" s="847"/>
      <c r="E392" s="847"/>
      <c r="F392" s="42"/>
      <c r="G392" s="43"/>
      <c r="H392" s="43"/>
      <c r="I392" s="43"/>
      <c r="J392" s="46"/>
      <c r="K392" s="43"/>
      <c r="L392" s="73">
        <v>51166.57</v>
      </c>
      <c r="M392" s="66"/>
      <c r="N392" s="231"/>
      <c r="AF392" s="39"/>
      <c r="AG392" s="48"/>
      <c r="AH392" s="48"/>
      <c r="AM392" s="48" t="s">
        <v>81</v>
      </c>
    </row>
    <row r="393" spans="1:43" s="4" customFormat="1" ht="57" x14ac:dyDescent="0.25">
      <c r="A393" s="230" t="s">
        <v>1592</v>
      </c>
      <c r="B393" s="41" t="s">
        <v>1555</v>
      </c>
      <c r="C393" s="847" t="s">
        <v>1604</v>
      </c>
      <c r="D393" s="847"/>
      <c r="E393" s="847"/>
      <c r="F393" s="42" t="s">
        <v>508</v>
      </c>
      <c r="G393" s="43">
        <v>1</v>
      </c>
      <c r="H393" s="44">
        <v>1</v>
      </c>
      <c r="I393" s="44">
        <v>1</v>
      </c>
      <c r="J393" s="73">
        <v>148776043.33000001</v>
      </c>
      <c r="K393" s="43"/>
      <c r="L393" s="73">
        <v>17279447.539999999</v>
      </c>
      <c r="M393" s="109">
        <v>8.61</v>
      </c>
      <c r="N393" s="234">
        <v>148776043.33000001</v>
      </c>
      <c r="AF393" s="39"/>
      <c r="AG393" s="48"/>
      <c r="AH393" s="48" t="s">
        <v>1604</v>
      </c>
      <c r="AM393" s="48"/>
    </row>
    <row r="394" spans="1:43" s="4" customFormat="1" ht="15" x14ac:dyDescent="0.25">
      <c r="A394" s="168"/>
      <c r="B394" s="52"/>
      <c r="C394" s="853" t="s">
        <v>1594</v>
      </c>
      <c r="D394" s="853"/>
      <c r="E394" s="853"/>
      <c r="F394" s="853"/>
      <c r="G394" s="853"/>
      <c r="H394" s="853"/>
      <c r="I394" s="853"/>
      <c r="J394" s="853"/>
      <c r="K394" s="853"/>
      <c r="L394" s="853"/>
      <c r="M394" s="853"/>
      <c r="N394" s="875"/>
      <c r="AF394" s="39"/>
      <c r="AG394" s="48"/>
      <c r="AH394" s="48"/>
      <c r="AM394" s="48"/>
      <c r="AO394" s="3" t="s">
        <v>1594</v>
      </c>
    </row>
    <row r="395" spans="1:43" s="4" customFormat="1" ht="15" x14ac:dyDescent="0.25">
      <c r="A395" s="71"/>
      <c r="B395" s="72"/>
      <c r="C395" s="847" t="s">
        <v>81</v>
      </c>
      <c r="D395" s="847"/>
      <c r="E395" s="847"/>
      <c r="F395" s="42"/>
      <c r="G395" s="43"/>
      <c r="H395" s="43"/>
      <c r="I395" s="43"/>
      <c r="J395" s="46"/>
      <c r="K395" s="43"/>
      <c r="L395" s="73">
        <v>17279447.539999999</v>
      </c>
      <c r="M395" s="66"/>
      <c r="N395" s="234">
        <v>148776043.33000001</v>
      </c>
      <c r="AF395" s="39"/>
      <c r="AG395" s="48"/>
      <c r="AH395" s="48"/>
      <c r="AM395" s="48" t="s">
        <v>81</v>
      </c>
    </row>
    <row r="396" spans="1:43" s="4" customFormat="1" ht="0" hidden="1" customHeight="1" x14ac:dyDescent="0.25">
      <c r="A396" s="110"/>
      <c r="B396" s="111"/>
      <c r="C396" s="111"/>
      <c r="D396" s="111"/>
      <c r="E396" s="111"/>
      <c r="F396" s="112"/>
      <c r="G396" s="112"/>
      <c r="H396" s="112"/>
      <c r="I396" s="112"/>
      <c r="J396" s="113"/>
      <c r="K396" s="112"/>
      <c r="L396" s="113"/>
      <c r="M396" s="54"/>
      <c r="N396" s="113"/>
      <c r="AF396" s="39"/>
      <c r="AG396" s="48"/>
      <c r="AH396" s="48"/>
      <c r="AM396" s="48"/>
    </row>
    <row r="397" spans="1:43" s="4" customFormat="1" ht="15" x14ac:dyDescent="0.25">
      <c r="A397" s="235"/>
      <c r="B397" s="115"/>
      <c r="C397" s="847" t="s">
        <v>1605</v>
      </c>
      <c r="D397" s="847"/>
      <c r="E397" s="847"/>
      <c r="F397" s="847"/>
      <c r="G397" s="847"/>
      <c r="H397" s="847"/>
      <c r="I397" s="847"/>
      <c r="J397" s="847"/>
      <c r="K397" s="847"/>
      <c r="L397" s="116"/>
      <c r="M397" s="117"/>
      <c r="N397" s="236"/>
      <c r="AF397" s="39"/>
      <c r="AG397" s="48"/>
      <c r="AH397" s="48"/>
      <c r="AM397" s="48"/>
      <c r="AP397" s="48" t="s">
        <v>1605</v>
      </c>
    </row>
    <row r="398" spans="1:43" s="4" customFormat="1" ht="15" x14ac:dyDescent="0.25">
      <c r="A398" s="119"/>
      <c r="B398" s="50"/>
      <c r="C398" s="853" t="s">
        <v>99</v>
      </c>
      <c r="D398" s="853"/>
      <c r="E398" s="853"/>
      <c r="F398" s="853"/>
      <c r="G398" s="853"/>
      <c r="H398" s="853"/>
      <c r="I398" s="853"/>
      <c r="J398" s="853"/>
      <c r="K398" s="853"/>
      <c r="L398" s="120">
        <v>147222.92000000001</v>
      </c>
      <c r="M398" s="121"/>
      <c r="N398" s="122"/>
      <c r="AF398" s="39"/>
      <c r="AG398" s="48"/>
      <c r="AH398" s="48"/>
      <c r="AM398" s="48"/>
      <c r="AP398" s="48"/>
      <c r="AQ398" s="3" t="s">
        <v>99</v>
      </c>
    </row>
    <row r="399" spans="1:43" s="4" customFormat="1" ht="15" x14ac:dyDescent="0.25">
      <c r="A399" s="119"/>
      <c r="B399" s="50"/>
      <c r="C399" s="853" t="s">
        <v>100</v>
      </c>
      <c r="D399" s="853"/>
      <c r="E399" s="853"/>
      <c r="F399" s="853"/>
      <c r="G399" s="853"/>
      <c r="H399" s="853"/>
      <c r="I399" s="853"/>
      <c r="J399" s="853"/>
      <c r="K399" s="853"/>
      <c r="L399" s="123"/>
      <c r="M399" s="121"/>
      <c r="N399" s="122"/>
      <c r="AF399" s="39"/>
      <c r="AG399" s="48"/>
      <c r="AH399" s="48"/>
      <c r="AM399" s="48"/>
      <c r="AP399" s="48"/>
      <c r="AQ399" s="3" t="s">
        <v>100</v>
      </c>
    </row>
    <row r="400" spans="1:43" s="4" customFormat="1" ht="15" x14ac:dyDescent="0.25">
      <c r="A400" s="119"/>
      <c r="B400" s="50"/>
      <c r="C400" s="853" t="s">
        <v>101</v>
      </c>
      <c r="D400" s="853"/>
      <c r="E400" s="853"/>
      <c r="F400" s="853"/>
      <c r="G400" s="853"/>
      <c r="H400" s="853"/>
      <c r="I400" s="853"/>
      <c r="J400" s="853"/>
      <c r="K400" s="853"/>
      <c r="L400" s="120">
        <v>19925.68</v>
      </c>
      <c r="M400" s="121"/>
      <c r="N400" s="122"/>
      <c r="AF400" s="39"/>
      <c r="AG400" s="48"/>
      <c r="AH400" s="48"/>
      <c r="AM400" s="48"/>
      <c r="AP400" s="48"/>
      <c r="AQ400" s="3" t="s">
        <v>101</v>
      </c>
    </row>
    <row r="401" spans="1:43" s="4" customFormat="1" ht="15" x14ac:dyDescent="0.25">
      <c r="A401" s="119"/>
      <c r="B401" s="50"/>
      <c r="C401" s="853" t="s">
        <v>102</v>
      </c>
      <c r="D401" s="853"/>
      <c r="E401" s="853"/>
      <c r="F401" s="853"/>
      <c r="G401" s="853"/>
      <c r="H401" s="853"/>
      <c r="I401" s="853"/>
      <c r="J401" s="853"/>
      <c r="K401" s="853"/>
      <c r="L401" s="120">
        <v>22931.18</v>
      </c>
      <c r="M401" s="121"/>
      <c r="N401" s="122"/>
      <c r="AF401" s="39"/>
      <c r="AG401" s="48"/>
      <c r="AH401" s="48"/>
      <c r="AM401" s="48"/>
      <c r="AP401" s="48"/>
      <c r="AQ401" s="3" t="s">
        <v>102</v>
      </c>
    </row>
    <row r="402" spans="1:43" s="4" customFormat="1" ht="15" x14ac:dyDescent="0.25">
      <c r="A402" s="119"/>
      <c r="B402" s="50"/>
      <c r="C402" s="853" t="s">
        <v>103</v>
      </c>
      <c r="D402" s="853"/>
      <c r="E402" s="853"/>
      <c r="F402" s="853"/>
      <c r="G402" s="853"/>
      <c r="H402" s="853"/>
      <c r="I402" s="853"/>
      <c r="J402" s="853"/>
      <c r="K402" s="853"/>
      <c r="L402" s="120">
        <v>2454.6999999999998</v>
      </c>
      <c r="M402" s="121"/>
      <c r="N402" s="122"/>
      <c r="AF402" s="39"/>
      <c r="AG402" s="48"/>
      <c r="AH402" s="48"/>
      <c r="AM402" s="48"/>
      <c r="AP402" s="48"/>
      <c r="AQ402" s="3" t="s">
        <v>103</v>
      </c>
    </row>
    <row r="403" spans="1:43" s="4" customFormat="1" ht="15" x14ac:dyDescent="0.25">
      <c r="A403" s="119"/>
      <c r="B403" s="50"/>
      <c r="C403" s="853" t="s">
        <v>138</v>
      </c>
      <c r="D403" s="853"/>
      <c r="E403" s="853"/>
      <c r="F403" s="853"/>
      <c r="G403" s="853"/>
      <c r="H403" s="853"/>
      <c r="I403" s="853"/>
      <c r="J403" s="853"/>
      <c r="K403" s="853"/>
      <c r="L403" s="120">
        <v>91593.67</v>
      </c>
      <c r="M403" s="121"/>
      <c r="N403" s="122"/>
      <c r="AF403" s="39"/>
      <c r="AG403" s="48"/>
      <c r="AH403" s="48"/>
      <c r="AM403" s="48"/>
      <c r="AP403" s="48"/>
      <c r="AQ403" s="3" t="s">
        <v>138</v>
      </c>
    </row>
    <row r="404" spans="1:43" s="4" customFormat="1" ht="15" x14ac:dyDescent="0.25">
      <c r="A404" s="119"/>
      <c r="B404" s="50"/>
      <c r="C404" s="853" t="s">
        <v>151</v>
      </c>
      <c r="D404" s="853"/>
      <c r="E404" s="853"/>
      <c r="F404" s="853"/>
      <c r="G404" s="853"/>
      <c r="H404" s="853"/>
      <c r="I404" s="853"/>
      <c r="J404" s="853"/>
      <c r="K404" s="853"/>
      <c r="L404" s="120">
        <v>12772.39</v>
      </c>
      <c r="M404" s="121"/>
      <c r="N404" s="122"/>
      <c r="AF404" s="39"/>
      <c r="AG404" s="48"/>
      <c r="AH404" s="48"/>
      <c r="AM404" s="48"/>
      <c r="AP404" s="48"/>
      <c r="AQ404" s="3" t="s">
        <v>151</v>
      </c>
    </row>
    <row r="405" spans="1:43" s="4" customFormat="1" ht="15" x14ac:dyDescent="0.25">
      <c r="A405" s="119"/>
      <c r="B405" s="50"/>
      <c r="C405" s="853" t="s">
        <v>104</v>
      </c>
      <c r="D405" s="853"/>
      <c r="E405" s="853"/>
      <c r="F405" s="853"/>
      <c r="G405" s="853"/>
      <c r="H405" s="853"/>
      <c r="I405" s="853"/>
      <c r="J405" s="853"/>
      <c r="K405" s="853"/>
      <c r="L405" s="120">
        <v>130082.11</v>
      </c>
      <c r="M405" s="121"/>
      <c r="N405" s="122"/>
      <c r="AF405" s="39"/>
      <c r="AG405" s="48"/>
      <c r="AH405" s="48"/>
      <c r="AM405" s="48"/>
      <c r="AP405" s="48"/>
      <c r="AQ405" s="3" t="s">
        <v>104</v>
      </c>
    </row>
    <row r="406" spans="1:43" s="4" customFormat="1" ht="15" x14ac:dyDescent="0.25">
      <c r="A406" s="119"/>
      <c r="B406" s="50"/>
      <c r="C406" s="853" t="s">
        <v>228</v>
      </c>
      <c r="D406" s="853"/>
      <c r="E406" s="853"/>
      <c r="F406" s="853"/>
      <c r="G406" s="853"/>
      <c r="H406" s="853"/>
      <c r="I406" s="853"/>
      <c r="J406" s="853"/>
      <c r="K406" s="853"/>
      <c r="L406" s="120">
        <v>117309.72</v>
      </c>
      <c r="M406" s="121"/>
      <c r="N406" s="122"/>
      <c r="AF406" s="39"/>
      <c r="AG406" s="48"/>
      <c r="AH406" s="48"/>
      <c r="AM406" s="48"/>
      <c r="AP406" s="48"/>
      <c r="AQ406" s="3" t="s">
        <v>228</v>
      </c>
    </row>
    <row r="407" spans="1:43" s="4" customFormat="1" ht="15" x14ac:dyDescent="0.25">
      <c r="A407" s="119"/>
      <c r="B407" s="50"/>
      <c r="C407" s="853" t="s">
        <v>229</v>
      </c>
      <c r="D407" s="853"/>
      <c r="E407" s="853"/>
      <c r="F407" s="853"/>
      <c r="G407" s="853"/>
      <c r="H407" s="853"/>
      <c r="I407" s="853"/>
      <c r="J407" s="853"/>
      <c r="K407" s="853"/>
      <c r="L407" s="123"/>
      <c r="M407" s="121"/>
      <c r="N407" s="122"/>
      <c r="AF407" s="39"/>
      <c r="AG407" s="48"/>
      <c r="AH407" s="48"/>
      <c r="AM407" s="48"/>
      <c r="AP407" s="48"/>
      <c r="AQ407" s="3" t="s">
        <v>229</v>
      </c>
    </row>
    <row r="408" spans="1:43" s="4" customFormat="1" ht="15" x14ac:dyDescent="0.25">
      <c r="A408" s="119"/>
      <c r="B408" s="50"/>
      <c r="C408" s="853" t="s">
        <v>230</v>
      </c>
      <c r="D408" s="853"/>
      <c r="E408" s="853"/>
      <c r="F408" s="853"/>
      <c r="G408" s="853"/>
      <c r="H408" s="853"/>
      <c r="I408" s="853"/>
      <c r="J408" s="853"/>
      <c r="K408" s="853"/>
      <c r="L408" s="120">
        <v>6727.52</v>
      </c>
      <c r="M408" s="121"/>
      <c r="N408" s="122"/>
      <c r="AF408" s="39"/>
      <c r="AG408" s="48"/>
      <c r="AH408" s="48"/>
      <c r="AM408" s="48"/>
      <c r="AP408" s="48"/>
      <c r="AQ408" s="3" t="s">
        <v>230</v>
      </c>
    </row>
    <row r="409" spans="1:43" s="4" customFormat="1" ht="15" x14ac:dyDescent="0.25">
      <c r="A409" s="119"/>
      <c r="B409" s="50"/>
      <c r="C409" s="853" t="s">
        <v>231</v>
      </c>
      <c r="D409" s="853"/>
      <c r="E409" s="853"/>
      <c r="F409" s="853"/>
      <c r="G409" s="853"/>
      <c r="H409" s="853"/>
      <c r="I409" s="853"/>
      <c r="J409" s="853"/>
      <c r="K409" s="853"/>
      <c r="L409" s="120">
        <v>8888.82</v>
      </c>
      <c r="M409" s="121"/>
      <c r="N409" s="122"/>
      <c r="AF409" s="39"/>
      <c r="AG409" s="48"/>
      <c r="AH409" s="48"/>
      <c r="AM409" s="48"/>
      <c r="AP409" s="48"/>
      <c r="AQ409" s="3" t="s">
        <v>231</v>
      </c>
    </row>
    <row r="410" spans="1:43" s="4" customFormat="1" ht="15" x14ac:dyDescent="0.25">
      <c r="A410" s="119"/>
      <c r="B410" s="50"/>
      <c r="C410" s="853" t="s">
        <v>232</v>
      </c>
      <c r="D410" s="853"/>
      <c r="E410" s="853"/>
      <c r="F410" s="853"/>
      <c r="G410" s="853"/>
      <c r="H410" s="853"/>
      <c r="I410" s="853"/>
      <c r="J410" s="853"/>
      <c r="K410" s="853"/>
      <c r="L410" s="124">
        <v>993.69</v>
      </c>
      <c r="M410" s="121"/>
      <c r="N410" s="122"/>
      <c r="AF410" s="39"/>
      <c r="AG410" s="48"/>
      <c r="AH410" s="48"/>
      <c r="AM410" s="48"/>
      <c r="AP410" s="48"/>
      <c r="AQ410" s="3" t="s">
        <v>232</v>
      </c>
    </row>
    <row r="411" spans="1:43" s="4" customFormat="1" ht="15" x14ac:dyDescent="0.25">
      <c r="A411" s="119"/>
      <c r="B411" s="50"/>
      <c r="C411" s="853" t="s">
        <v>233</v>
      </c>
      <c r="D411" s="853"/>
      <c r="E411" s="853"/>
      <c r="F411" s="853"/>
      <c r="G411" s="853"/>
      <c r="H411" s="853"/>
      <c r="I411" s="853"/>
      <c r="J411" s="853"/>
      <c r="K411" s="853"/>
      <c r="L411" s="120">
        <v>89363.19</v>
      </c>
      <c r="M411" s="121"/>
      <c r="N411" s="122"/>
      <c r="AF411" s="39"/>
      <c r="AG411" s="48"/>
      <c r="AH411" s="48"/>
      <c r="AM411" s="48"/>
      <c r="AP411" s="48"/>
      <c r="AQ411" s="3" t="s">
        <v>233</v>
      </c>
    </row>
    <row r="412" spans="1:43" s="4" customFormat="1" ht="15" x14ac:dyDescent="0.25">
      <c r="A412" s="119"/>
      <c r="B412" s="50"/>
      <c r="C412" s="853" t="s">
        <v>234</v>
      </c>
      <c r="D412" s="853"/>
      <c r="E412" s="853"/>
      <c r="F412" s="853"/>
      <c r="G412" s="853"/>
      <c r="H412" s="853"/>
      <c r="I412" s="853"/>
      <c r="J412" s="853"/>
      <c r="K412" s="853"/>
      <c r="L412" s="120">
        <v>7882.19</v>
      </c>
      <c r="M412" s="121"/>
      <c r="N412" s="122"/>
      <c r="AF412" s="39"/>
      <c r="AG412" s="48"/>
      <c r="AH412" s="48"/>
      <c r="AM412" s="48"/>
      <c r="AP412" s="48"/>
      <c r="AQ412" s="3" t="s">
        <v>234</v>
      </c>
    </row>
    <row r="413" spans="1:43" s="4" customFormat="1" ht="15" x14ac:dyDescent="0.25">
      <c r="A413" s="119"/>
      <c r="B413" s="50"/>
      <c r="C413" s="853" t="s">
        <v>235</v>
      </c>
      <c r="D413" s="853"/>
      <c r="E413" s="853"/>
      <c r="F413" s="853"/>
      <c r="G413" s="853"/>
      <c r="H413" s="853"/>
      <c r="I413" s="853"/>
      <c r="J413" s="853"/>
      <c r="K413" s="853"/>
      <c r="L413" s="120">
        <v>4448</v>
      </c>
      <c r="M413" s="121"/>
      <c r="N413" s="122"/>
      <c r="AF413" s="39"/>
      <c r="AG413" s="48"/>
      <c r="AH413" s="48"/>
      <c r="AM413" s="48"/>
      <c r="AP413" s="48"/>
      <c r="AQ413" s="3" t="s">
        <v>235</v>
      </c>
    </row>
    <row r="414" spans="1:43" s="4" customFormat="1" ht="15" x14ac:dyDescent="0.25">
      <c r="A414" s="119"/>
      <c r="B414" s="50"/>
      <c r="C414" s="853" t="s">
        <v>152</v>
      </c>
      <c r="D414" s="853"/>
      <c r="E414" s="853"/>
      <c r="F414" s="853"/>
      <c r="G414" s="853"/>
      <c r="H414" s="853"/>
      <c r="I414" s="853"/>
      <c r="J414" s="853"/>
      <c r="K414" s="853"/>
      <c r="L414" s="120">
        <v>12772.39</v>
      </c>
      <c r="M414" s="121"/>
      <c r="N414" s="122"/>
      <c r="AF414" s="39"/>
      <c r="AG414" s="48"/>
      <c r="AH414" s="48"/>
      <c r="AM414" s="48"/>
      <c r="AP414" s="48"/>
      <c r="AQ414" s="3" t="s">
        <v>152</v>
      </c>
    </row>
    <row r="415" spans="1:43" s="4" customFormat="1" ht="15" x14ac:dyDescent="0.25">
      <c r="A415" s="119"/>
      <c r="B415" s="50"/>
      <c r="C415" s="853" t="s">
        <v>140</v>
      </c>
      <c r="D415" s="853"/>
      <c r="E415" s="853"/>
      <c r="F415" s="853"/>
      <c r="G415" s="853"/>
      <c r="H415" s="853"/>
      <c r="I415" s="853"/>
      <c r="J415" s="853"/>
      <c r="K415" s="853"/>
      <c r="L415" s="120">
        <v>51166.57</v>
      </c>
      <c r="M415" s="121"/>
      <c r="N415" s="122"/>
      <c r="AF415" s="39"/>
      <c r="AG415" s="48"/>
      <c r="AH415" s="48"/>
      <c r="AM415" s="48"/>
      <c r="AP415" s="48"/>
      <c r="AQ415" s="3" t="s">
        <v>140</v>
      </c>
    </row>
    <row r="416" spans="1:43" s="4" customFormat="1" ht="15" x14ac:dyDescent="0.25">
      <c r="A416" s="119"/>
      <c r="B416" s="50"/>
      <c r="C416" s="853" t="s">
        <v>100</v>
      </c>
      <c r="D416" s="853"/>
      <c r="E416" s="853"/>
      <c r="F416" s="853"/>
      <c r="G416" s="853"/>
      <c r="H416" s="853"/>
      <c r="I416" s="853"/>
      <c r="J416" s="853"/>
      <c r="K416" s="853"/>
      <c r="L416" s="123"/>
      <c r="M416" s="121"/>
      <c r="N416" s="122"/>
      <c r="AF416" s="39"/>
      <c r="AG416" s="48"/>
      <c r="AH416" s="48"/>
      <c r="AM416" s="48"/>
      <c r="AP416" s="48"/>
      <c r="AQ416" s="3" t="s">
        <v>100</v>
      </c>
    </row>
    <row r="417" spans="1:44" s="4" customFormat="1" ht="15" x14ac:dyDescent="0.25">
      <c r="A417" s="119"/>
      <c r="B417" s="50"/>
      <c r="C417" s="853" t="s">
        <v>105</v>
      </c>
      <c r="D417" s="853"/>
      <c r="E417" s="853"/>
      <c r="F417" s="853"/>
      <c r="G417" s="853"/>
      <c r="H417" s="853"/>
      <c r="I417" s="853"/>
      <c r="J417" s="853"/>
      <c r="K417" s="853"/>
      <c r="L417" s="120">
        <v>13198.16</v>
      </c>
      <c r="M417" s="121"/>
      <c r="N417" s="122"/>
      <c r="AF417" s="39"/>
      <c r="AG417" s="48"/>
      <c r="AH417" s="48"/>
      <c r="AM417" s="48"/>
      <c r="AP417" s="48"/>
      <c r="AQ417" s="3" t="s">
        <v>105</v>
      </c>
    </row>
    <row r="418" spans="1:44" s="4" customFormat="1" ht="15" x14ac:dyDescent="0.25">
      <c r="A418" s="119"/>
      <c r="B418" s="50"/>
      <c r="C418" s="853" t="s">
        <v>106</v>
      </c>
      <c r="D418" s="853"/>
      <c r="E418" s="853"/>
      <c r="F418" s="853"/>
      <c r="G418" s="853"/>
      <c r="H418" s="853"/>
      <c r="I418" s="853"/>
      <c r="J418" s="853"/>
      <c r="K418" s="853"/>
      <c r="L418" s="120">
        <v>14042.36</v>
      </c>
      <c r="M418" s="121"/>
      <c r="N418" s="122"/>
      <c r="AF418" s="39"/>
      <c r="AG418" s="48"/>
      <c r="AH418" s="48"/>
      <c r="AM418" s="48"/>
      <c r="AP418" s="48"/>
      <c r="AQ418" s="3" t="s">
        <v>106</v>
      </c>
    </row>
    <row r="419" spans="1:44" s="4" customFormat="1" ht="15" x14ac:dyDescent="0.25">
      <c r="A419" s="119"/>
      <c r="B419" s="50"/>
      <c r="C419" s="853" t="s">
        <v>107</v>
      </c>
      <c r="D419" s="853"/>
      <c r="E419" s="853"/>
      <c r="F419" s="853"/>
      <c r="G419" s="853"/>
      <c r="H419" s="853"/>
      <c r="I419" s="853"/>
      <c r="J419" s="853"/>
      <c r="K419" s="853"/>
      <c r="L419" s="120">
        <v>1461.01</v>
      </c>
      <c r="M419" s="121"/>
      <c r="N419" s="122"/>
      <c r="AF419" s="39"/>
      <c r="AG419" s="48"/>
      <c r="AH419" s="48"/>
      <c r="AM419" s="48"/>
      <c r="AP419" s="48"/>
      <c r="AQ419" s="3" t="s">
        <v>107</v>
      </c>
    </row>
    <row r="420" spans="1:44" s="4" customFormat="1" ht="15" x14ac:dyDescent="0.25">
      <c r="A420" s="119"/>
      <c r="B420" s="50"/>
      <c r="C420" s="853" t="s">
        <v>139</v>
      </c>
      <c r="D420" s="853"/>
      <c r="E420" s="853"/>
      <c r="F420" s="853"/>
      <c r="G420" s="853"/>
      <c r="H420" s="853"/>
      <c r="I420" s="853"/>
      <c r="J420" s="853"/>
      <c r="K420" s="853"/>
      <c r="L420" s="120">
        <v>2230.48</v>
      </c>
      <c r="M420" s="121"/>
      <c r="N420" s="122"/>
      <c r="AF420" s="39"/>
      <c r="AG420" s="48"/>
      <c r="AH420" s="48"/>
      <c r="AM420" s="48"/>
      <c r="AP420" s="48"/>
      <c r="AQ420" s="3" t="s">
        <v>139</v>
      </c>
    </row>
    <row r="421" spans="1:44" s="4" customFormat="1" ht="15" x14ac:dyDescent="0.25">
      <c r="A421" s="119"/>
      <c r="B421" s="50"/>
      <c r="C421" s="853" t="s">
        <v>108</v>
      </c>
      <c r="D421" s="853"/>
      <c r="E421" s="853"/>
      <c r="F421" s="853"/>
      <c r="G421" s="853"/>
      <c r="H421" s="853"/>
      <c r="I421" s="853"/>
      <c r="J421" s="853"/>
      <c r="K421" s="853"/>
      <c r="L421" s="120">
        <v>14219.39</v>
      </c>
      <c r="M421" s="121"/>
      <c r="N421" s="122"/>
      <c r="AF421" s="39"/>
      <c r="AG421" s="48"/>
      <c r="AH421" s="48"/>
      <c r="AM421" s="48"/>
      <c r="AP421" s="48"/>
      <c r="AQ421" s="3" t="s">
        <v>108</v>
      </c>
    </row>
    <row r="422" spans="1:44" s="4" customFormat="1" ht="15" x14ac:dyDescent="0.25">
      <c r="A422" s="119"/>
      <c r="B422" s="50"/>
      <c r="C422" s="853" t="s">
        <v>109</v>
      </c>
      <c r="D422" s="853"/>
      <c r="E422" s="853"/>
      <c r="F422" s="853"/>
      <c r="G422" s="853"/>
      <c r="H422" s="853"/>
      <c r="I422" s="853"/>
      <c r="J422" s="853"/>
      <c r="K422" s="853"/>
      <c r="L422" s="120">
        <v>7476.18</v>
      </c>
      <c r="M422" s="121"/>
      <c r="N422" s="122"/>
      <c r="AF422" s="39"/>
      <c r="AG422" s="48"/>
      <c r="AH422" s="48"/>
      <c r="AM422" s="48"/>
      <c r="AP422" s="48"/>
      <c r="AQ422" s="3" t="s">
        <v>109</v>
      </c>
    </row>
    <row r="423" spans="1:44" s="4" customFormat="1" ht="15" x14ac:dyDescent="0.25">
      <c r="A423" s="119"/>
      <c r="B423" s="50"/>
      <c r="C423" s="853" t="s">
        <v>512</v>
      </c>
      <c r="D423" s="853"/>
      <c r="E423" s="853"/>
      <c r="F423" s="853"/>
      <c r="G423" s="853"/>
      <c r="H423" s="853"/>
      <c r="I423" s="853"/>
      <c r="J423" s="853"/>
      <c r="K423" s="853"/>
      <c r="L423" s="120">
        <v>17279447.539999999</v>
      </c>
      <c r="M423" s="121"/>
      <c r="N423" s="122"/>
      <c r="AF423" s="39"/>
      <c r="AG423" s="48"/>
      <c r="AH423" s="48"/>
      <c r="AM423" s="48"/>
      <c r="AP423" s="48"/>
      <c r="AQ423" s="3" t="s">
        <v>512</v>
      </c>
    </row>
    <row r="424" spans="1:44" s="4" customFormat="1" ht="15" x14ac:dyDescent="0.25">
      <c r="A424" s="119"/>
      <c r="B424" s="50"/>
      <c r="C424" s="853" t="s">
        <v>110</v>
      </c>
      <c r="D424" s="853"/>
      <c r="E424" s="853"/>
      <c r="F424" s="853"/>
      <c r="G424" s="853"/>
      <c r="H424" s="853"/>
      <c r="I424" s="853"/>
      <c r="J424" s="853"/>
      <c r="K424" s="853"/>
      <c r="L424" s="120">
        <v>22380.38</v>
      </c>
      <c r="M424" s="121"/>
      <c r="N424" s="122"/>
      <c r="AF424" s="39"/>
      <c r="AG424" s="48"/>
      <c r="AH424" s="48"/>
      <c r="AM424" s="48"/>
      <c r="AP424" s="48"/>
      <c r="AQ424" s="3" t="s">
        <v>110</v>
      </c>
    </row>
    <row r="425" spans="1:44" s="4" customFormat="1" ht="15" x14ac:dyDescent="0.25">
      <c r="A425" s="119"/>
      <c r="B425" s="50"/>
      <c r="C425" s="853" t="s">
        <v>111</v>
      </c>
      <c r="D425" s="853"/>
      <c r="E425" s="853"/>
      <c r="F425" s="853"/>
      <c r="G425" s="853"/>
      <c r="H425" s="853"/>
      <c r="I425" s="853"/>
      <c r="J425" s="853"/>
      <c r="K425" s="853"/>
      <c r="L425" s="120">
        <v>22101.58</v>
      </c>
      <c r="M425" s="121"/>
      <c r="N425" s="122"/>
      <c r="AF425" s="39"/>
      <c r="AG425" s="48"/>
      <c r="AH425" s="48"/>
      <c r="AM425" s="48"/>
      <c r="AP425" s="48"/>
      <c r="AQ425" s="3" t="s">
        <v>111</v>
      </c>
    </row>
    <row r="426" spans="1:44" s="4" customFormat="1" ht="15" x14ac:dyDescent="0.25">
      <c r="A426" s="119"/>
      <c r="B426" s="50"/>
      <c r="C426" s="853" t="s">
        <v>112</v>
      </c>
      <c r="D426" s="853"/>
      <c r="E426" s="853"/>
      <c r="F426" s="853"/>
      <c r="G426" s="853"/>
      <c r="H426" s="853"/>
      <c r="I426" s="853"/>
      <c r="J426" s="853"/>
      <c r="K426" s="853"/>
      <c r="L426" s="120">
        <v>11924.18</v>
      </c>
      <c r="M426" s="121"/>
      <c r="N426" s="122"/>
      <c r="AF426" s="39"/>
      <c r="AG426" s="48"/>
      <c r="AH426" s="48"/>
      <c r="AM426" s="48"/>
      <c r="AP426" s="48"/>
      <c r="AQ426" s="3" t="s">
        <v>112</v>
      </c>
    </row>
    <row r="427" spans="1:44" s="4" customFormat="1" ht="15" x14ac:dyDescent="0.25">
      <c r="A427" s="119"/>
      <c r="B427" s="125"/>
      <c r="C427" s="861" t="s">
        <v>1606</v>
      </c>
      <c r="D427" s="861"/>
      <c r="E427" s="861"/>
      <c r="F427" s="861"/>
      <c r="G427" s="861"/>
      <c r="H427" s="861"/>
      <c r="I427" s="861"/>
      <c r="J427" s="861"/>
      <c r="K427" s="861"/>
      <c r="L427" s="126">
        <v>17460696.219999999</v>
      </c>
      <c r="M427" s="127"/>
      <c r="N427" s="128"/>
      <c r="AF427" s="39"/>
      <c r="AG427" s="48"/>
      <c r="AH427" s="48"/>
      <c r="AM427" s="48"/>
      <c r="AP427" s="48"/>
      <c r="AR427" s="48" t="s">
        <v>1606</v>
      </c>
    </row>
    <row r="428" spans="1:44" s="4" customFormat="1" ht="15" x14ac:dyDescent="0.25">
      <c r="A428" s="865" t="s">
        <v>1607</v>
      </c>
      <c r="B428" s="866"/>
      <c r="C428" s="866"/>
      <c r="D428" s="866"/>
      <c r="E428" s="866"/>
      <c r="F428" s="866"/>
      <c r="G428" s="866"/>
      <c r="H428" s="866"/>
      <c r="I428" s="866"/>
      <c r="J428" s="866"/>
      <c r="K428" s="866"/>
      <c r="L428" s="866"/>
      <c r="M428" s="866"/>
      <c r="N428" s="867"/>
      <c r="AF428" s="39" t="s">
        <v>1607</v>
      </c>
      <c r="AG428" s="48"/>
      <c r="AH428" s="48"/>
      <c r="AM428" s="48"/>
      <c r="AP428" s="48"/>
      <c r="AR428" s="48"/>
    </row>
    <row r="429" spans="1:44" s="4" customFormat="1" ht="34.5" x14ac:dyDescent="0.25">
      <c r="A429" s="230" t="s">
        <v>301</v>
      </c>
      <c r="B429" s="41" t="s">
        <v>1433</v>
      </c>
      <c r="C429" s="847" t="s">
        <v>1434</v>
      </c>
      <c r="D429" s="847"/>
      <c r="E429" s="847"/>
      <c r="F429" s="42" t="s">
        <v>63</v>
      </c>
      <c r="G429" s="43">
        <v>0.28599999999999998</v>
      </c>
      <c r="H429" s="44">
        <v>1</v>
      </c>
      <c r="I429" s="129">
        <v>0.28599999999999998</v>
      </c>
      <c r="J429" s="46"/>
      <c r="K429" s="43"/>
      <c r="L429" s="46"/>
      <c r="M429" s="43"/>
      <c r="N429" s="231"/>
      <c r="AF429" s="39"/>
      <c r="AG429" s="48"/>
      <c r="AH429" s="48" t="s">
        <v>1434</v>
      </c>
      <c r="AM429" s="48"/>
      <c r="AP429" s="48"/>
      <c r="AR429" s="48"/>
    </row>
    <row r="430" spans="1:44" s="4" customFormat="1" ht="22.5" x14ac:dyDescent="0.25">
      <c r="A430" s="49"/>
      <c r="B430" s="50" t="s">
        <v>699</v>
      </c>
      <c r="C430" s="848" t="s">
        <v>65</v>
      </c>
      <c r="D430" s="848"/>
      <c r="E430" s="848"/>
      <c r="F430" s="848"/>
      <c r="G430" s="848"/>
      <c r="H430" s="848"/>
      <c r="I430" s="848"/>
      <c r="J430" s="848"/>
      <c r="K430" s="848"/>
      <c r="L430" s="848"/>
      <c r="M430" s="848"/>
      <c r="N430" s="849"/>
      <c r="AF430" s="39"/>
      <c r="AG430" s="48"/>
      <c r="AH430" s="48"/>
      <c r="AI430" s="3" t="s">
        <v>65</v>
      </c>
      <c r="AM430" s="48"/>
      <c r="AP430" s="48"/>
      <c r="AR430" s="48"/>
    </row>
    <row r="431" spans="1:44" s="4" customFormat="1" ht="15" x14ac:dyDescent="0.25">
      <c r="A431" s="51"/>
      <c r="B431" s="50" t="s">
        <v>60</v>
      </c>
      <c r="C431" s="853" t="s">
        <v>66</v>
      </c>
      <c r="D431" s="853"/>
      <c r="E431" s="853"/>
      <c r="F431" s="53"/>
      <c r="G431" s="54"/>
      <c r="H431" s="54"/>
      <c r="I431" s="54"/>
      <c r="J431" s="57">
        <v>920.4</v>
      </c>
      <c r="K431" s="56">
        <v>1.1499999999999999</v>
      </c>
      <c r="L431" s="57">
        <v>302.72000000000003</v>
      </c>
      <c r="M431" s="56">
        <v>35.42</v>
      </c>
      <c r="N431" s="58">
        <v>10722.34</v>
      </c>
      <c r="AF431" s="39"/>
      <c r="AG431" s="48"/>
      <c r="AH431" s="48"/>
      <c r="AJ431" s="3" t="s">
        <v>66</v>
      </c>
      <c r="AM431" s="48"/>
      <c r="AP431" s="48"/>
      <c r="AR431" s="48"/>
    </row>
    <row r="432" spans="1:44" s="4" customFormat="1" ht="15" x14ac:dyDescent="0.25">
      <c r="A432" s="60"/>
      <c r="B432" s="50"/>
      <c r="C432" s="853" t="s">
        <v>71</v>
      </c>
      <c r="D432" s="853"/>
      <c r="E432" s="853"/>
      <c r="F432" s="53" t="s">
        <v>72</v>
      </c>
      <c r="G432" s="70">
        <v>118</v>
      </c>
      <c r="H432" s="56">
        <v>1.1499999999999999</v>
      </c>
      <c r="I432" s="130">
        <v>38.810200000000002</v>
      </c>
      <c r="J432" s="63"/>
      <c r="K432" s="54"/>
      <c r="L432" s="63"/>
      <c r="M432" s="54"/>
      <c r="N432" s="59"/>
      <c r="AF432" s="39"/>
      <c r="AG432" s="48"/>
      <c r="AH432" s="48"/>
      <c r="AK432" s="3" t="s">
        <v>71</v>
      </c>
      <c r="AM432" s="48"/>
      <c r="AP432" s="48"/>
      <c r="AR432" s="48"/>
    </row>
    <row r="433" spans="1:44" s="4" customFormat="1" ht="15" x14ac:dyDescent="0.25">
      <c r="A433" s="51"/>
      <c r="B433" s="50"/>
      <c r="C433" s="854" t="s">
        <v>74</v>
      </c>
      <c r="D433" s="854"/>
      <c r="E433" s="854"/>
      <c r="F433" s="65"/>
      <c r="G433" s="66"/>
      <c r="H433" s="66"/>
      <c r="I433" s="66"/>
      <c r="J433" s="68">
        <v>920.4</v>
      </c>
      <c r="K433" s="66"/>
      <c r="L433" s="68">
        <v>302.72000000000003</v>
      </c>
      <c r="M433" s="66"/>
      <c r="N433" s="232"/>
      <c r="AF433" s="39"/>
      <c r="AG433" s="48"/>
      <c r="AH433" s="48"/>
      <c r="AL433" s="3" t="s">
        <v>74</v>
      </c>
      <c r="AM433" s="48"/>
      <c r="AP433" s="48"/>
      <c r="AR433" s="48"/>
    </row>
    <row r="434" spans="1:44" s="4" customFormat="1" ht="15" x14ac:dyDescent="0.25">
      <c r="A434" s="60"/>
      <c r="B434" s="50"/>
      <c r="C434" s="853" t="s">
        <v>75</v>
      </c>
      <c r="D434" s="853"/>
      <c r="E434" s="853"/>
      <c r="F434" s="53"/>
      <c r="G434" s="54"/>
      <c r="H434" s="54"/>
      <c r="I434" s="54"/>
      <c r="J434" s="63"/>
      <c r="K434" s="54"/>
      <c r="L434" s="57">
        <v>302.72000000000003</v>
      </c>
      <c r="M434" s="54"/>
      <c r="N434" s="58">
        <v>10722.34</v>
      </c>
      <c r="AF434" s="39"/>
      <c r="AG434" s="48"/>
      <c r="AH434" s="48"/>
      <c r="AK434" s="3" t="s">
        <v>75</v>
      </c>
      <c r="AM434" s="48"/>
      <c r="AP434" s="48"/>
      <c r="AR434" s="48"/>
    </row>
    <row r="435" spans="1:44" s="4" customFormat="1" ht="23.25" x14ac:dyDescent="0.25">
      <c r="A435" s="60"/>
      <c r="B435" s="50" t="s">
        <v>94</v>
      </c>
      <c r="C435" s="853" t="s">
        <v>95</v>
      </c>
      <c r="D435" s="853"/>
      <c r="E435" s="853"/>
      <c r="F435" s="53" t="s">
        <v>78</v>
      </c>
      <c r="G435" s="70">
        <v>89</v>
      </c>
      <c r="H435" s="54"/>
      <c r="I435" s="70">
        <v>89</v>
      </c>
      <c r="J435" s="63"/>
      <c r="K435" s="54"/>
      <c r="L435" s="57">
        <v>269.42</v>
      </c>
      <c r="M435" s="54"/>
      <c r="N435" s="58">
        <v>9542.8799999999992</v>
      </c>
      <c r="AF435" s="39"/>
      <c r="AG435" s="48"/>
      <c r="AH435" s="48"/>
      <c r="AK435" s="3" t="s">
        <v>95</v>
      </c>
      <c r="AM435" s="48"/>
      <c r="AP435" s="48"/>
      <c r="AR435" s="48"/>
    </row>
    <row r="436" spans="1:44" s="4" customFormat="1" ht="23.25" x14ac:dyDescent="0.25">
      <c r="A436" s="60"/>
      <c r="B436" s="50" t="s">
        <v>96</v>
      </c>
      <c r="C436" s="853" t="s">
        <v>97</v>
      </c>
      <c r="D436" s="853"/>
      <c r="E436" s="853"/>
      <c r="F436" s="53" t="s">
        <v>78</v>
      </c>
      <c r="G436" s="70">
        <v>40</v>
      </c>
      <c r="H436" s="54"/>
      <c r="I436" s="70">
        <v>40</v>
      </c>
      <c r="J436" s="63"/>
      <c r="K436" s="54"/>
      <c r="L436" s="57">
        <v>121.09</v>
      </c>
      <c r="M436" s="54"/>
      <c r="N436" s="58">
        <v>4288.9399999999996</v>
      </c>
      <c r="AF436" s="39"/>
      <c r="AG436" s="48"/>
      <c r="AH436" s="48"/>
      <c r="AK436" s="3" t="s">
        <v>97</v>
      </c>
      <c r="AM436" s="48"/>
      <c r="AP436" s="48"/>
      <c r="AR436" s="48"/>
    </row>
    <row r="437" spans="1:44" s="4" customFormat="1" ht="15" x14ac:dyDescent="0.25">
      <c r="A437" s="71"/>
      <c r="B437" s="72"/>
      <c r="C437" s="847" t="s">
        <v>81</v>
      </c>
      <c r="D437" s="847"/>
      <c r="E437" s="847"/>
      <c r="F437" s="42"/>
      <c r="G437" s="43"/>
      <c r="H437" s="43"/>
      <c r="I437" s="43"/>
      <c r="J437" s="46"/>
      <c r="K437" s="43"/>
      <c r="L437" s="131">
        <v>693.23</v>
      </c>
      <c r="M437" s="66"/>
      <c r="N437" s="231"/>
      <c r="AF437" s="39"/>
      <c r="AG437" s="48"/>
      <c r="AH437" s="48"/>
      <c r="AM437" s="48" t="s">
        <v>81</v>
      </c>
      <c r="AP437" s="48"/>
      <c r="AR437" s="48"/>
    </row>
    <row r="438" spans="1:44" s="4" customFormat="1" ht="23.25" x14ac:dyDescent="0.25">
      <c r="A438" s="230" t="s">
        <v>304</v>
      </c>
      <c r="B438" s="41" t="s">
        <v>484</v>
      </c>
      <c r="C438" s="847" t="s">
        <v>485</v>
      </c>
      <c r="D438" s="847"/>
      <c r="E438" s="847"/>
      <c r="F438" s="42" t="s">
        <v>486</v>
      </c>
      <c r="G438" s="43">
        <v>0.4</v>
      </c>
      <c r="H438" s="44">
        <v>1</v>
      </c>
      <c r="I438" s="45">
        <v>0.4</v>
      </c>
      <c r="J438" s="46"/>
      <c r="K438" s="43"/>
      <c r="L438" s="46"/>
      <c r="M438" s="43"/>
      <c r="N438" s="231"/>
      <c r="AF438" s="39"/>
      <c r="AG438" s="48"/>
      <c r="AH438" s="48" t="s">
        <v>485</v>
      </c>
      <c r="AM438" s="48"/>
      <c r="AP438" s="48"/>
      <c r="AR438" s="48"/>
    </row>
    <row r="439" spans="1:44" s="4" customFormat="1" ht="22.5" x14ac:dyDescent="0.25">
      <c r="A439" s="49"/>
      <c r="B439" s="50" t="s">
        <v>699</v>
      </c>
      <c r="C439" s="848" t="s">
        <v>65</v>
      </c>
      <c r="D439" s="848"/>
      <c r="E439" s="848"/>
      <c r="F439" s="848"/>
      <c r="G439" s="848"/>
      <c r="H439" s="848"/>
      <c r="I439" s="848"/>
      <c r="J439" s="848"/>
      <c r="K439" s="848"/>
      <c r="L439" s="848"/>
      <c r="M439" s="848"/>
      <c r="N439" s="849"/>
      <c r="AF439" s="39"/>
      <c r="AG439" s="48"/>
      <c r="AH439" s="48"/>
      <c r="AI439" s="3" t="s">
        <v>65</v>
      </c>
      <c r="AM439" s="48"/>
      <c r="AP439" s="48"/>
      <c r="AR439" s="48"/>
    </row>
    <row r="440" spans="1:44" s="4" customFormat="1" ht="15" x14ac:dyDescent="0.25">
      <c r="A440" s="51"/>
      <c r="B440" s="50" t="s">
        <v>60</v>
      </c>
      <c r="C440" s="853" t="s">
        <v>66</v>
      </c>
      <c r="D440" s="853"/>
      <c r="E440" s="853"/>
      <c r="F440" s="53"/>
      <c r="G440" s="54"/>
      <c r="H440" s="54"/>
      <c r="I440" s="54"/>
      <c r="J440" s="57">
        <v>67.77</v>
      </c>
      <c r="K440" s="56">
        <v>1.1499999999999999</v>
      </c>
      <c r="L440" s="57">
        <v>31.17</v>
      </c>
      <c r="M440" s="56">
        <v>35.42</v>
      </c>
      <c r="N440" s="58">
        <v>1104.04</v>
      </c>
      <c r="AF440" s="39"/>
      <c r="AG440" s="48"/>
      <c r="AH440" s="48"/>
      <c r="AJ440" s="3" t="s">
        <v>66</v>
      </c>
      <c r="AM440" s="48"/>
      <c r="AP440" s="48"/>
      <c r="AR440" s="48"/>
    </row>
    <row r="441" spans="1:44" s="4" customFormat="1" ht="15" x14ac:dyDescent="0.25">
      <c r="A441" s="51"/>
      <c r="B441" s="50" t="s">
        <v>67</v>
      </c>
      <c r="C441" s="853" t="s">
        <v>68</v>
      </c>
      <c r="D441" s="853"/>
      <c r="E441" s="853"/>
      <c r="F441" s="53"/>
      <c r="G441" s="54"/>
      <c r="H441" s="54"/>
      <c r="I441" s="54"/>
      <c r="J441" s="57">
        <v>41.28</v>
      </c>
      <c r="K441" s="56">
        <v>1.1499999999999999</v>
      </c>
      <c r="L441" s="57">
        <v>18.989999999999998</v>
      </c>
      <c r="M441" s="54"/>
      <c r="N441" s="59"/>
      <c r="AF441" s="39"/>
      <c r="AG441" s="48"/>
      <c r="AH441" s="48"/>
      <c r="AJ441" s="3" t="s">
        <v>68</v>
      </c>
      <c r="AM441" s="48"/>
      <c r="AP441" s="48"/>
      <c r="AR441" s="48"/>
    </row>
    <row r="442" spans="1:44" s="4" customFormat="1" ht="15" x14ac:dyDescent="0.25">
      <c r="A442" s="51"/>
      <c r="B442" s="50" t="s">
        <v>69</v>
      </c>
      <c r="C442" s="853" t="s">
        <v>70</v>
      </c>
      <c r="D442" s="853"/>
      <c r="E442" s="853"/>
      <c r="F442" s="53"/>
      <c r="G442" s="54"/>
      <c r="H442" s="54"/>
      <c r="I442" s="54"/>
      <c r="J442" s="57">
        <v>3.27</v>
      </c>
      <c r="K442" s="56">
        <v>1.1499999999999999</v>
      </c>
      <c r="L442" s="57">
        <v>1.5</v>
      </c>
      <c r="M442" s="56">
        <v>35.42</v>
      </c>
      <c r="N442" s="133">
        <v>53.13</v>
      </c>
      <c r="AF442" s="39"/>
      <c r="AG442" s="48"/>
      <c r="AH442" s="48"/>
      <c r="AJ442" s="3" t="s">
        <v>70</v>
      </c>
      <c r="AM442" s="48"/>
      <c r="AP442" s="48"/>
      <c r="AR442" s="48"/>
    </row>
    <row r="443" spans="1:44" s="4" customFormat="1" ht="15" x14ac:dyDescent="0.25">
      <c r="A443" s="51"/>
      <c r="B443" s="50" t="s">
        <v>86</v>
      </c>
      <c r="C443" s="853" t="s">
        <v>87</v>
      </c>
      <c r="D443" s="853"/>
      <c r="E443" s="853"/>
      <c r="F443" s="53"/>
      <c r="G443" s="54"/>
      <c r="H443" s="54"/>
      <c r="I443" s="54"/>
      <c r="J443" s="57">
        <v>486.56</v>
      </c>
      <c r="K443" s="54"/>
      <c r="L443" s="57">
        <v>194.62</v>
      </c>
      <c r="M443" s="54"/>
      <c r="N443" s="59"/>
      <c r="AF443" s="39"/>
      <c r="AG443" s="48"/>
      <c r="AH443" s="48"/>
      <c r="AJ443" s="3" t="s">
        <v>87</v>
      </c>
      <c r="AM443" s="48"/>
      <c r="AP443" s="48"/>
      <c r="AR443" s="48"/>
    </row>
    <row r="444" spans="1:44" s="4" customFormat="1" ht="15" x14ac:dyDescent="0.25">
      <c r="A444" s="60"/>
      <c r="B444" s="50"/>
      <c r="C444" s="853" t="s">
        <v>71</v>
      </c>
      <c r="D444" s="853"/>
      <c r="E444" s="853"/>
      <c r="F444" s="53" t="s">
        <v>72</v>
      </c>
      <c r="G444" s="56">
        <v>7.21</v>
      </c>
      <c r="H444" s="56">
        <v>1.1499999999999999</v>
      </c>
      <c r="I444" s="130">
        <v>3.3166000000000002</v>
      </c>
      <c r="J444" s="63"/>
      <c r="K444" s="54"/>
      <c r="L444" s="63"/>
      <c r="M444" s="54"/>
      <c r="N444" s="59"/>
      <c r="AF444" s="39"/>
      <c r="AG444" s="48"/>
      <c r="AH444" s="48"/>
      <c r="AK444" s="3" t="s">
        <v>71</v>
      </c>
      <c r="AM444" s="48"/>
      <c r="AP444" s="48"/>
      <c r="AR444" s="48"/>
    </row>
    <row r="445" spans="1:44" s="4" customFormat="1" ht="15" x14ac:dyDescent="0.25">
      <c r="A445" s="60"/>
      <c r="B445" s="50"/>
      <c r="C445" s="853" t="s">
        <v>73</v>
      </c>
      <c r="D445" s="853"/>
      <c r="E445" s="853"/>
      <c r="F445" s="53" t="s">
        <v>72</v>
      </c>
      <c r="G445" s="56">
        <v>0.26</v>
      </c>
      <c r="H445" s="56">
        <v>1.1499999999999999</v>
      </c>
      <c r="I445" s="130">
        <v>0.1196</v>
      </c>
      <c r="J445" s="63"/>
      <c r="K445" s="54"/>
      <c r="L445" s="63"/>
      <c r="M445" s="54"/>
      <c r="N445" s="59"/>
      <c r="AF445" s="39"/>
      <c r="AG445" s="48"/>
      <c r="AH445" s="48"/>
      <c r="AK445" s="3" t="s">
        <v>73</v>
      </c>
      <c r="AM445" s="48"/>
      <c r="AP445" s="48"/>
      <c r="AR445" s="48"/>
    </row>
    <row r="446" spans="1:44" s="4" customFormat="1" ht="15" x14ac:dyDescent="0.25">
      <c r="A446" s="51"/>
      <c r="B446" s="50"/>
      <c r="C446" s="854" t="s">
        <v>74</v>
      </c>
      <c r="D446" s="854"/>
      <c r="E446" s="854"/>
      <c r="F446" s="65"/>
      <c r="G446" s="66"/>
      <c r="H446" s="66"/>
      <c r="I446" s="66"/>
      <c r="J446" s="68">
        <v>595.61</v>
      </c>
      <c r="K446" s="66"/>
      <c r="L446" s="68">
        <v>244.78</v>
      </c>
      <c r="M446" s="66"/>
      <c r="N446" s="232"/>
      <c r="AF446" s="39"/>
      <c r="AG446" s="48"/>
      <c r="AH446" s="48"/>
      <c r="AL446" s="3" t="s">
        <v>74</v>
      </c>
      <c r="AM446" s="48"/>
      <c r="AP446" s="48"/>
      <c r="AR446" s="48"/>
    </row>
    <row r="447" spans="1:44" s="4" customFormat="1" ht="15" x14ac:dyDescent="0.25">
      <c r="A447" s="60"/>
      <c r="B447" s="50"/>
      <c r="C447" s="853" t="s">
        <v>75</v>
      </c>
      <c r="D447" s="853"/>
      <c r="E447" s="853"/>
      <c r="F447" s="53"/>
      <c r="G447" s="54"/>
      <c r="H447" s="54"/>
      <c r="I447" s="54"/>
      <c r="J447" s="63"/>
      <c r="K447" s="54"/>
      <c r="L447" s="57">
        <v>32.67</v>
      </c>
      <c r="M447" s="54"/>
      <c r="N447" s="58">
        <v>1157.17</v>
      </c>
      <c r="AF447" s="39"/>
      <c r="AG447" s="48"/>
      <c r="AH447" s="48"/>
      <c r="AK447" s="3" t="s">
        <v>75</v>
      </c>
      <c r="AM447" s="48"/>
      <c r="AP447" s="48"/>
      <c r="AR447" s="48"/>
    </row>
    <row r="448" spans="1:44" s="4" customFormat="1" ht="23.25" x14ac:dyDescent="0.25">
      <c r="A448" s="60"/>
      <c r="B448" s="50" t="s">
        <v>120</v>
      </c>
      <c r="C448" s="853" t="s">
        <v>121</v>
      </c>
      <c r="D448" s="853"/>
      <c r="E448" s="853"/>
      <c r="F448" s="53" t="s">
        <v>78</v>
      </c>
      <c r="G448" s="70">
        <v>97</v>
      </c>
      <c r="H448" s="54"/>
      <c r="I448" s="70">
        <v>97</v>
      </c>
      <c r="J448" s="63"/>
      <c r="K448" s="54"/>
      <c r="L448" s="57">
        <v>31.69</v>
      </c>
      <c r="M448" s="54"/>
      <c r="N448" s="58">
        <v>1122.45</v>
      </c>
      <c r="AF448" s="39"/>
      <c r="AG448" s="48"/>
      <c r="AH448" s="48"/>
      <c r="AK448" s="3" t="s">
        <v>121</v>
      </c>
      <c r="AM448" s="48"/>
      <c r="AP448" s="48"/>
      <c r="AR448" s="48"/>
    </row>
    <row r="449" spans="1:44" s="4" customFormat="1" ht="23.25" x14ac:dyDescent="0.25">
      <c r="A449" s="60"/>
      <c r="B449" s="50" t="s">
        <v>122</v>
      </c>
      <c r="C449" s="853" t="s">
        <v>123</v>
      </c>
      <c r="D449" s="853"/>
      <c r="E449" s="853"/>
      <c r="F449" s="53" t="s">
        <v>78</v>
      </c>
      <c r="G449" s="70">
        <v>51</v>
      </c>
      <c r="H449" s="54"/>
      <c r="I449" s="70">
        <v>51</v>
      </c>
      <c r="J449" s="63"/>
      <c r="K449" s="54"/>
      <c r="L449" s="57">
        <v>16.66</v>
      </c>
      <c r="M449" s="54"/>
      <c r="N449" s="133">
        <v>590.16</v>
      </c>
      <c r="AF449" s="39"/>
      <c r="AG449" s="48"/>
      <c r="AH449" s="48"/>
      <c r="AK449" s="3" t="s">
        <v>123</v>
      </c>
      <c r="AM449" s="48"/>
      <c r="AP449" s="48"/>
      <c r="AR449" s="48"/>
    </row>
    <row r="450" spans="1:44" s="4" customFormat="1" ht="15" x14ac:dyDescent="0.25">
      <c r="A450" s="71"/>
      <c r="B450" s="72"/>
      <c r="C450" s="847" t="s">
        <v>81</v>
      </c>
      <c r="D450" s="847"/>
      <c r="E450" s="847"/>
      <c r="F450" s="42"/>
      <c r="G450" s="43"/>
      <c r="H450" s="43"/>
      <c r="I450" s="43"/>
      <c r="J450" s="46"/>
      <c r="K450" s="43"/>
      <c r="L450" s="131">
        <v>293.13</v>
      </c>
      <c r="M450" s="66"/>
      <c r="N450" s="231"/>
      <c r="AF450" s="39"/>
      <c r="AG450" s="48"/>
      <c r="AH450" s="48"/>
      <c r="AM450" s="48" t="s">
        <v>81</v>
      </c>
      <c r="AP450" s="48"/>
      <c r="AR450" s="48"/>
    </row>
    <row r="451" spans="1:44" s="4" customFormat="1" ht="23.25" x14ac:dyDescent="0.25">
      <c r="A451" s="230" t="s">
        <v>307</v>
      </c>
      <c r="B451" s="41" t="s">
        <v>1561</v>
      </c>
      <c r="C451" s="847" t="s">
        <v>1562</v>
      </c>
      <c r="D451" s="847"/>
      <c r="E451" s="847"/>
      <c r="F451" s="42" t="s">
        <v>207</v>
      </c>
      <c r="G451" s="43">
        <v>3.9600000000000003E-2</v>
      </c>
      <c r="H451" s="44">
        <v>1</v>
      </c>
      <c r="I451" s="135">
        <v>3.9600000000000003E-2</v>
      </c>
      <c r="J451" s="73">
        <v>5488.69</v>
      </c>
      <c r="K451" s="43"/>
      <c r="L451" s="131">
        <v>217.35</v>
      </c>
      <c r="M451" s="43"/>
      <c r="N451" s="231"/>
      <c r="AF451" s="39"/>
      <c r="AG451" s="48"/>
      <c r="AH451" s="48" t="s">
        <v>1562</v>
      </c>
      <c r="AM451" s="48"/>
      <c r="AP451" s="48"/>
      <c r="AR451" s="48"/>
    </row>
    <row r="452" spans="1:44" s="4" customFormat="1" ht="15" x14ac:dyDescent="0.25">
      <c r="A452" s="71"/>
      <c r="B452" s="72"/>
      <c r="C452" s="847" t="s">
        <v>81</v>
      </c>
      <c r="D452" s="847"/>
      <c r="E452" s="847"/>
      <c r="F452" s="42"/>
      <c r="G452" s="43"/>
      <c r="H452" s="43"/>
      <c r="I452" s="43"/>
      <c r="J452" s="46"/>
      <c r="K452" s="43"/>
      <c r="L452" s="131">
        <v>217.35</v>
      </c>
      <c r="M452" s="66"/>
      <c r="N452" s="231"/>
      <c r="AF452" s="39"/>
      <c r="AG452" s="48"/>
      <c r="AH452" s="48"/>
      <c r="AM452" s="48" t="s">
        <v>81</v>
      </c>
      <c r="AP452" s="48"/>
      <c r="AR452" s="48"/>
    </row>
    <row r="453" spans="1:44" s="4" customFormat="1" ht="23.25" x14ac:dyDescent="0.25">
      <c r="A453" s="230" t="s">
        <v>310</v>
      </c>
      <c r="B453" s="41" t="s">
        <v>490</v>
      </c>
      <c r="C453" s="847" t="s">
        <v>491</v>
      </c>
      <c r="D453" s="847"/>
      <c r="E453" s="847"/>
      <c r="F453" s="42" t="s">
        <v>119</v>
      </c>
      <c r="G453" s="43">
        <v>2</v>
      </c>
      <c r="H453" s="44">
        <v>1</v>
      </c>
      <c r="I453" s="44">
        <v>2</v>
      </c>
      <c r="J453" s="46"/>
      <c r="K453" s="43"/>
      <c r="L453" s="46"/>
      <c r="M453" s="43"/>
      <c r="N453" s="231"/>
      <c r="AF453" s="39"/>
      <c r="AG453" s="48"/>
      <c r="AH453" s="48" t="s">
        <v>491</v>
      </c>
      <c r="AM453" s="48"/>
      <c r="AP453" s="48"/>
      <c r="AR453" s="48"/>
    </row>
    <row r="454" spans="1:44" s="4" customFormat="1" ht="22.5" x14ac:dyDescent="0.25">
      <c r="A454" s="49"/>
      <c r="B454" s="50" t="s">
        <v>699</v>
      </c>
      <c r="C454" s="848" t="s">
        <v>65</v>
      </c>
      <c r="D454" s="848"/>
      <c r="E454" s="848"/>
      <c r="F454" s="848"/>
      <c r="G454" s="848"/>
      <c r="H454" s="848"/>
      <c r="I454" s="848"/>
      <c r="J454" s="848"/>
      <c r="K454" s="848"/>
      <c r="L454" s="848"/>
      <c r="M454" s="848"/>
      <c r="N454" s="849"/>
      <c r="AF454" s="39"/>
      <c r="AG454" s="48"/>
      <c r="AH454" s="48"/>
      <c r="AI454" s="3" t="s">
        <v>65</v>
      </c>
      <c r="AM454" s="48"/>
      <c r="AP454" s="48"/>
      <c r="AR454" s="48"/>
    </row>
    <row r="455" spans="1:44" s="4" customFormat="1" ht="15" x14ac:dyDescent="0.25">
      <c r="A455" s="51"/>
      <c r="B455" s="50" t="s">
        <v>60</v>
      </c>
      <c r="C455" s="853" t="s">
        <v>66</v>
      </c>
      <c r="D455" s="853"/>
      <c r="E455" s="853"/>
      <c r="F455" s="53"/>
      <c r="G455" s="54"/>
      <c r="H455" s="54"/>
      <c r="I455" s="54"/>
      <c r="J455" s="57">
        <v>135.36000000000001</v>
      </c>
      <c r="K455" s="56">
        <v>1.1499999999999999</v>
      </c>
      <c r="L455" s="57">
        <v>311.33</v>
      </c>
      <c r="M455" s="56">
        <v>35.42</v>
      </c>
      <c r="N455" s="58">
        <v>11027.31</v>
      </c>
      <c r="AF455" s="39"/>
      <c r="AG455" s="48"/>
      <c r="AH455" s="48"/>
      <c r="AJ455" s="3" t="s">
        <v>66</v>
      </c>
      <c r="AM455" s="48"/>
      <c r="AP455" s="48"/>
      <c r="AR455" s="48"/>
    </row>
    <row r="456" spans="1:44" s="4" customFormat="1" ht="15" x14ac:dyDescent="0.25">
      <c r="A456" s="51"/>
      <c r="B456" s="50" t="s">
        <v>67</v>
      </c>
      <c r="C456" s="853" t="s">
        <v>68</v>
      </c>
      <c r="D456" s="853"/>
      <c r="E456" s="853"/>
      <c r="F456" s="53"/>
      <c r="G456" s="54"/>
      <c r="H456" s="54"/>
      <c r="I456" s="54"/>
      <c r="J456" s="57">
        <v>58.09</v>
      </c>
      <c r="K456" s="56">
        <v>1.1499999999999999</v>
      </c>
      <c r="L456" s="57">
        <v>133.61000000000001</v>
      </c>
      <c r="M456" s="54"/>
      <c r="N456" s="59"/>
      <c r="AF456" s="39"/>
      <c r="AG456" s="48"/>
      <c r="AH456" s="48"/>
      <c r="AJ456" s="3" t="s">
        <v>68</v>
      </c>
      <c r="AM456" s="48"/>
      <c r="AP456" s="48"/>
      <c r="AR456" s="48"/>
    </row>
    <row r="457" spans="1:44" s="4" customFormat="1" ht="15" x14ac:dyDescent="0.25">
      <c r="A457" s="51"/>
      <c r="B457" s="50" t="s">
        <v>69</v>
      </c>
      <c r="C457" s="853" t="s">
        <v>70</v>
      </c>
      <c r="D457" s="853"/>
      <c r="E457" s="853"/>
      <c r="F457" s="53"/>
      <c r="G457" s="54"/>
      <c r="H457" s="54"/>
      <c r="I457" s="54"/>
      <c r="J457" s="57">
        <v>5.0199999999999996</v>
      </c>
      <c r="K457" s="56">
        <v>1.1499999999999999</v>
      </c>
      <c r="L457" s="57">
        <v>11.55</v>
      </c>
      <c r="M457" s="56">
        <v>35.42</v>
      </c>
      <c r="N457" s="133">
        <v>409.1</v>
      </c>
      <c r="AF457" s="39"/>
      <c r="AG457" s="48"/>
      <c r="AH457" s="48"/>
      <c r="AJ457" s="3" t="s">
        <v>70</v>
      </c>
      <c r="AM457" s="48"/>
      <c r="AP457" s="48"/>
      <c r="AR457" s="48"/>
    </row>
    <row r="458" spans="1:44" s="4" customFormat="1" ht="15" x14ac:dyDescent="0.25">
      <c r="A458" s="51"/>
      <c r="B458" s="50" t="s">
        <v>86</v>
      </c>
      <c r="C458" s="853" t="s">
        <v>87</v>
      </c>
      <c r="D458" s="853"/>
      <c r="E458" s="853"/>
      <c r="F458" s="53"/>
      <c r="G458" s="54"/>
      <c r="H458" s="54"/>
      <c r="I458" s="54"/>
      <c r="J458" s="57">
        <v>894.6</v>
      </c>
      <c r="K458" s="54"/>
      <c r="L458" s="55">
        <v>1789.2</v>
      </c>
      <c r="M458" s="54"/>
      <c r="N458" s="59"/>
      <c r="AF458" s="39"/>
      <c r="AG458" s="48"/>
      <c r="AH458" s="48"/>
      <c r="AJ458" s="3" t="s">
        <v>87</v>
      </c>
      <c r="AM458" s="48"/>
      <c r="AP458" s="48"/>
      <c r="AR458" s="48"/>
    </row>
    <row r="459" spans="1:44" s="4" customFormat="1" ht="15" x14ac:dyDescent="0.25">
      <c r="A459" s="60"/>
      <c r="B459" s="50"/>
      <c r="C459" s="853" t="s">
        <v>71</v>
      </c>
      <c r="D459" s="853"/>
      <c r="E459" s="853"/>
      <c r="F459" s="53" t="s">
        <v>72</v>
      </c>
      <c r="G459" s="61">
        <v>14.4</v>
      </c>
      <c r="H459" s="56">
        <v>1.1499999999999999</v>
      </c>
      <c r="I459" s="56">
        <v>33.119999999999997</v>
      </c>
      <c r="J459" s="63"/>
      <c r="K459" s="54"/>
      <c r="L459" s="63"/>
      <c r="M459" s="54"/>
      <c r="N459" s="59"/>
      <c r="AF459" s="39"/>
      <c r="AG459" s="48"/>
      <c r="AH459" s="48"/>
      <c r="AK459" s="3" t="s">
        <v>71</v>
      </c>
      <c r="AM459" s="48"/>
      <c r="AP459" s="48"/>
      <c r="AR459" s="48"/>
    </row>
    <row r="460" spans="1:44" s="4" customFormat="1" ht="15" x14ac:dyDescent="0.25">
      <c r="A460" s="60"/>
      <c r="B460" s="50"/>
      <c r="C460" s="853" t="s">
        <v>73</v>
      </c>
      <c r="D460" s="853"/>
      <c r="E460" s="853"/>
      <c r="F460" s="53" t="s">
        <v>72</v>
      </c>
      <c r="G460" s="61">
        <v>0.4</v>
      </c>
      <c r="H460" s="56">
        <v>1.1499999999999999</v>
      </c>
      <c r="I460" s="56">
        <v>0.92</v>
      </c>
      <c r="J460" s="63"/>
      <c r="K460" s="54"/>
      <c r="L460" s="63"/>
      <c r="M460" s="54"/>
      <c r="N460" s="59"/>
      <c r="AF460" s="39"/>
      <c r="AG460" s="48"/>
      <c r="AH460" s="48"/>
      <c r="AK460" s="3" t="s">
        <v>73</v>
      </c>
      <c r="AM460" s="48"/>
      <c r="AP460" s="48"/>
      <c r="AR460" s="48"/>
    </row>
    <row r="461" spans="1:44" s="4" customFormat="1" ht="15" x14ac:dyDescent="0.25">
      <c r="A461" s="51"/>
      <c r="B461" s="50"/>
      <c r="C461" s="854" t="s">
        <v>74</v>
      </c>
      <c r="D461" s="854"/>
      <c r="E461" s="854"/>
      <c r="F461" s="65"/>
      <c r="G461" s="66"/>
      <c r="H461" s="66"/>
      <c r="I461" s="66"/>
      <c r="J461" s="67">
        <v>1088.05</v>
      </c>
      <c r="K461" s="66"/>
      <c r="L461" s="67">
        <v>2234.14</v>
      </c>
      <c r="M461" s="66"/>
      <c r="N461" s="232"/>
      <c r="AF461" s="39"/>
      <c r="AG461" s="48"/>
      <c r="AH461" s="48"/>
      <c r="AL461" s="3" t="s">
        <v>74</v>
      </c>
      <c r="AM461" s="48"/>
      <c r="AP461" s="48"/>
      <c r="AR461" s="48"/>
    </row>
    <row r="462" spans="1:44" s="4" customFormat="1" ht="15" x14ac:dyDescent="0.25">
      <c r="A462" s="60"/>
      <c r="B462" s="50"/>
      <c r="C462" s="853" t="s">
        <v>75</v>
      </c>
      <c r="D462" s="853"/>
      <c r="E462" s="853"/>
      <c r="F462" s="53"/>
      <c r="G462" s="54"/>
      <c r="H462" s="54"/>
      <c r="I462" s="54"/>
      <c r="J462" s="63"/>
      <c r="K462" s="54"/>
      <c r="L462" s="57">
        <v>322.88</v>
      </c>
      <c r="M462" s="54"/>
      <c r="N462" s="58">
        <v>11436.41</v>
      </c>
      <c r="AF462" s="39"/>
      <c r="AG462" s="48"/>
      <c r="AH462" s="48"/>
      <c r="AK462" s="3" t="s">
        <v>75</v>
      </c>
      <c r="AM462" s="48"/>
      <c r="AP462" s="48"/>
      <c r="AR462" s="48"/>
    </row>
    <row r="463" spans="1:44" s="4" customFormat="1" ht="23.25" x14ac:dyDescent="0.25">
      <c r="A463" s="60"/>
      <c r="B463" s="50" t="s">
        <v>120</v>
      </c>
      <c r="C463" s="853" t="s">
        <v>121</v>
      </c>
      <c r="D463" s="853"/>
      <c r="E463" s="853"/>
      <c r="F463" s="53" t="s">
        <v>78</v>
      </c>
      <c r="G463" s="70">
        <v>97</v>
      </c>
      <c r="H463" s="54"/>
      <c r="I463" s="70">
        <v>97</v>
      </c>
      <c r="J463" s="63"/>
      <c r="K463" s="54"/>
      <c r="L463" s="57">
        <v>313.19</v>
      </c>
      <c r="M463" s="54"/>
      <c r="N463" s="58">
        <v>11093.32</v>
      </c>
      <c r="AF463" s="39"/>
      <c r="AG463" s="48"/>
      <c r="AH463" s="48"/>
      <c r="AK463" s="3" t="s">
        <v>121</v>
      </c>
      <c r="AM463" s="48"/>
      <c r="AP463" s="48"/>
      <c r="AR463" s="48"/>
    </row>
    <row r="464" spans="1:44" s="4" customFormat="1" ht="23.25" x14ac:dyDescent="0.25">
      <c r="A464" s="60"/>
      <c r="B464" s="50" t="s">
        <v>122</v>
      </c>
      <c r="C464" s="853" t="s">
        <v>123</v>
      </c>
      <c r="D464" s="853"/>
      <c r="E464" s="853"/>
      <c r="F464" s="53" t="s">
        <v>78</v>
      </c>
      <c r="G464" s="70">
        <v>51</v>
      </c>
      <c r="H464" s="54"/>
      <c r="I464" s="70">
        <v>51</v>
      </c>
      <c r="J464" s="63"/>
      <c r="K464" s="54"/>
      <c r="L464" s="57">
        <v>164.67</v>
      </c>
      <c r="M464" s="54"/>
      <c r="N464" s="58">
        <v>5832.57</v>
      </c>
      <c r="AF464" s="39"/>
      <c r="AG464" s="48"/>
      <c r="AH464" s="48"/>
      <c r="AK464" s="3" t="s">
        <v>123</v>
      </c>
      <c r="AM464" s="48"/>
      <c r="AP464" s="48"/>
      <c r="AR464" s="48"/>
    </row>
    <row r="465" spans="1:44" s="4" customFormat="1" ht="15" x14ac:dyDescent="0.25">
      <c r="A465" s="71"/>
      <c r="B465" s="72"/>
      <c r="C465" s="847" t="s">
        <v>81</v>
      </c>
      <c r="D465" s="847"/>
      <c r="E465" s="847"/>
      <c r="F465" s="42"/>
      <c r="G465" s="43"/>
      <c r="H465" s="43"/>
      <c r="I465" s="43"/>
      <c r="J465" s="46"/>
      <c r="K465" s="43"/>
      <c r="L465" s="73">
        <v>2712</v>
      </c>
      <c r="M465" s="66"/>
      <c r="N465" s="231"/>
      <c r="AF465" s="39"/>
      <c r="AG465" s="48"/>
      <c r="AH465" s="48"/>
      <c r="AM465" s="48" t="s">
        <v>81</v>
      </c>
      <c r="AP465" s="48"/>
      <c r="AR465" s="48"/>
    </row>
    <row r="466" spans="1:44" s="4" customFormat="1" ht="15" x14ac:dyDescent="0.25">
      <c r="A466" s="230" t="s">
        <v>313</v>
      </c>
      <c r="B466" s="41" t="s">
        <v>475</v>
      </c>
      <c r="C466" s="847" t="s">
        <v>476</v>
      </c>
      <c r="D466" s="847"/>
      <c r="E466" s="847"/>
      <c r="F466" s="42" t="s">
        <v>207</v>
      </c>
      <c r="G466" s="43">
        <v>0.314</v>
      </c>
      <c r="H466" s="44">
        <v>1</v>
      </c>
      <c r="I466" s="129">
        <v>0.314</v>
      </c>
      <c r="J466" s="73">
        <v>6159.22</v>
      </c>
      <c r="K466" s="43"/>
      <c r="L466" s="73">
        <v>1934</v>
      </c>
      <c r="M466" s="43"/>
      <c r="N466" s="231"/>
      <c r="AF466" s="39"/>
      <c r="AG466" s="48"/>
      <c r="AH466" s="48" t="s">
        <v>476</v>
      </c>
      <c r="AM466" s="48"/>
      <c r="AP466" s="48"/>
      <c r="AR466" s="48"/>
    </row>
    <row r="467" spans="1:44" s="4" customFormat="1" ht="15" x14ac:dyDescent="0.25">
      <c r="A467" s="71"/>
      <c r="B467" s="72"/>
      <c r="C467" s="847" t="s">
        <v>81</v>
      </c>
      <c r="D467" s="847"/>
      <c r="E467" s="847"/>
      <c r="F467" s="42"/>
      <c r="G467" s="43"/>
      <c r="H467" s="43"/>
      <c r="I467" s="43"/>
      <c r="J467" s="46"/>
      <c r="K467" s="43"/>
      <c r="L467" s="73">
        <v>1934</v>
      </c>
      <c r="M467" s="66"/>
      <c r="N467" s="231"/>
      <c r="AF467" s="39"/>
      <c r="AG467" s="48"/>
      <c r="AH467" s="48"/>
      <c r="AM467" s="48" t="s">
        <v>81</v>
      </c>
      <c r="AP467" s="48"/>
      <c r="AR467" s="48"/>
    </row>
    <row r="468" spans="1:44" s="4" customFormat="1" ht="23.25" x14ac:dyDescent="0.25">
      <c r="A468" s="230" t="s">
        <v>319</v>
      </c>
      <c r="B468" s="41" t="s">
        <v>1563</v>
      </c>
      <c r="C468" s="847" t="s">
        <v>1564</v>
      </c>
      <c r="D468" s="847"/>
      <c r="E468" s="847"/>
      <c r="F468" s="42" t="s">
        <v>486</v>
      </c>
      <c r="G468" s="43">
        <v>2</v>
      </c>
      <c r="H468" s="44">
        <v>1</v>
      </c>
      <c r="I468" s="44">
        <v>2</v>
      </c>
      <c r="J468" s="46"/>
      <c r="K468" s="43"/>
      <c r="L468" s="46"/>
      <c r="M468" s="43"/>
      <c r="N468" s="231"/>
      <c r="AF468" s="39"/>
      <c r="AG468" s="48"/>
      <c r="AH468" s="48" t="s">
        <v>1564</v>
      </c>
      <c r="AM468" s="48"/>
      <c r="AP468" s="48"/>
      <c r="AR468" s="48"/>
    </row>
    <row r="469" spans="1:44" s="4" customFormat="1" ht="22.5" x14ac:dyDescent="0.25">
      <c r="A469" s="49"/>
      <c r="B469" s="50" t="s">
        <v>699</v>
      </c>
      <c r="C469" s="848" t="s">
        <v>65</v>
      </c>
      <c r="D469" s="848"/>
      <c r="E469" s="848"/>
      <c r="F469" s="848"/>
      <c r="G469" s="848"/>
      <c r="H469" s="848"/>
      <c r="I469" s="848"/>
      <c r="J469" s="848"/>
      <c r="K469" s="848"/>
      <c r="L469" s="848"/>
      <c r="M469" s="848"/>
      <c r="N469" s="849"/>
      <c r="AF469" s="39"/>
      <c r="AG469" s="48"/>
      <c r="AH469" s="48"/>
      <c r="AI469" s="3" t="s">
        <v>65</v>
      </c>
      <c r="AM469" s="48"/>
      <c r="AP469" s="48"/>
      <c r="AR469" s="48"/>
    </row>
    <row r="470" spans="1:44" s="4" customFormat="1" ht="15" x14ac:dyDescent="0.25">
      <c r="A470" s="51"/>
      <c r="B470" s="50" t="s">
        <v>60</v>
      </c>
      <c r="C470" s="853" t="s">
        <v>66</v>
      </c>
      <c r="D470" s="853"/>
      <c r="E470" s="853"/>
      <c r="F470" s="53"/>
      <c r="G470" s="54"/>
      <c r="H470" s="54"/>
      <c r="I470" s="54"/>
      <c r="J470" s="57">
        <v>96.82</v>
      </c>
      <c r="K470" s="56">
        <v>1.1499999999999999</v>
      </c>
      <c r="L470" s="57">
        <v>222.69</v>
      </c>
      <c r="M470" s="56">
        <v>35.42</v>
      </c>
      <c r="N470" s="58">
        <v>7887.68</v>
      </c>
      <c r="AF470" s="39"/>
      <c r="AG470" s="48"/>
      <c r="AH470" s="48"/>
      <c r="AJ470" s="3" t="s">
        <v>66</v>
      </c>
      <c r="AM470" s="48"/>
      <c r="AP470" s="48"/>
      <c r="AR470" s="48"/>
    </row>
    <row r="471" spans="1:44" s="4" customFormat="1" ht="15" x14ac:dyDescent="0.25">
      <c r="A471" s="51"/>
      <c r="B471" s="50" t="s">
        <v>67</v>
      </c>
      <c r="C471" s="853" t="s">
        <v>68</v>
      </c>
      <c r="D471" s="853"/>
      <c r="E471" s="853"/>
      <c r="F471" s="53"/>
      <c r="G471" s="54"/>
      <c r="H471" s="54"/>
      <c r="I471" s="54"/>
      <c r="J471" s="57">
        <v>61.13</v>
      </c>
      <c r="K471" s="56">
        <v>1.1499999999999999</v>
      </c>
      <c r="L471" s="57">
        <v>140.6</v>
      </c>
      <c r="M471" s="54"/>
      <c r="N471" s="59"/>
      <c r="AF471" s="39"/>
      <c r="AG471" s="48"/>
      <c r="AH471" s="48"/>
      <c r="AJ471" s="3" t="s">
        <v>68</v>
      </c>
      <c r="AM471" s="48"/>
      <c r="AP471" s="48"/>
      <c r="AR471" s="48"/>
    </row>
    <row r="472" spans="1:44" s="4" customFormat="1" ht="15" x14ac:dyDescent="0.25">
      <c r="A472" s="51"/>
      <c r="B472" s="50" t="s">
        <v>69</v>
      </c>
      <c r="C472" s="853" t="s">
        <v>70</v>
      </c>
      <c r="D472" s="853"/>
      <c r="E472" s="853"/>
      <c r="F472" s="53"/>
      <c r="G472" s="54"/>
      <c r="H472" s="54"/>
      <c r="I472" s="54"/>
      <c r="J472" s="57">
        <v>6.78</v>
      </c>
      <c r="K472" s="56">
        <v>1.1499999999999999</v>
      </c>
      <c r="L472" s="57">
        <v>15.59</v>
      </c>
      <c r="M472" s="56">
        <v>35.42</v>
      </c>
      <c r="N472" s="133">
        <v>552.20000000000005</v>
      </c>
      <c r="AF472" s="39"/>
      <c r="AG472" s="48"/>
      <c r="AH472" s="48"/>
      <c r="AJ472" s="3" t="s">
        <v>70</v>
      </c>
      <c r="AM472" s="48"/>
      <c r="AP472" s="48"/>
      <c r="AR472" s="48"/>
    </row>
    <row r="473" spans="1:44" s="4" customFormat="1" ht="15" x14ac:dyDescent="0.25">
      <c r="A473" s="51"/>
      <c r="B473" s="50" t="s">
        <v>86</v>
      </c>
      <c r="C473" s="853" t="s">
        <v>87</v>
      </c>
      <c r="D473" s="853"/>
      <c r="E473" s="853"/>
      <c r="F473" s="53"/>
      <c r="G473" s="54"/>
      <c r="H473" s="54"/>
      <c r="I473" s="54"/>
      <c r="J473" s="57">
        <v>581.9</v>
      </c>
      <c r="K473" s="54"/>
      <c r="L473" s="55">
        <v>1163.8</v>
      </c>
      <c r="M473" s="54"/>
      <c r="N473" s="59"/>
      <c r="AF473" s="39"/>
      <c r="AG473" s="48"/>
      <c r="AH473" s="48"/>
      <c r="AJ473" s="3" t="s">
        <v>87</v>
      </c>
      <c r="AM473" s="48"/>
      <c r="AP473" s="48"/>
      <c r="AR473" s="48"/>
    </row>
    <row r="474" spans="1:44" s="4" customFormat="1" ht="15" x14ac:dyDescent="0.25">
      <c r="A474" s="60"/>
      <c r="B474" s="50"/>
      <c r="C474" s="853" t="s">
        <v>71</v>
      </c>
      <c r="D474" s="853"/>
      <c r="E474" s="853"/>
      <c r="F474" s="53" t="s">
        <v>72</v>
      </c>
      <c r="G474" s="61">
        <v>10.3</v>
      </c>
      <c r="H474" s="56">
        <v>1.1499999999999999</v>
      </c>
      <c r="I474" s="56">
        <v>23.69</v>
      </c>
      <c r="J474" s="63"/>
      <c r="K474" s="54"/>
      <c r="L474" s="63"/>
      <c r="M474" s="54"/>
      <c r="N474" s="59"/>
      <c r="AF474" s="39"/>
      <c r="AG474" s="48"/>
      <c r="AH474" s="48"/>
      <c r="AK474" s="3" t="s">
        <v>71</v>
      </c>
      <c r="AM474" s="48"/>
      <c r="AP474" s="48"/>
      <c r="AR474" s="48"/>
    </row>
    <row r="475" spans="1:44" s="4" customFormat="1" ht="15" x14ac:dyDescent="0.25">
      <c r="A475" s="60"/>
      <c r="B475" s="50"/>
      <c r="C475" s="853" t="s">
        <v>73</v>
      </c>
      <c r="D475" s="853"/>
      <c r="E475" s="853"/>
      <c r="F475" s="53" t="s">
        <v>72</v>
      </c>
      <c r="G475" s="56">
        <v>0.54</v>
      </c>
      <c r="H475" s="56">
        <v>1.1499999999999999</v>
      </c>
      <c r="I475" s="62">
        <v>1.242</v>
      </c>
      <c r="J475" s="63"/>
      <c r="K475" s="54"/>
      <c r="L475" s="63"/>
      <c r="M475" s="54"/>
      <c r="N475" s="59"/>
      <c r="AF475" s="39"/>
      <c r="AG475" s="48"/>
      <c r="AH475" s="48"/>
      <c r="AK475" s="3" t="s">
        <v>73</v>
      </c>
      <c r="AM475" s="48"/>
      <c r="AP475" s="48"/>
      <c r="AR475" s="48"/>
    </row>
    <row r="476" spans="1:44" s="4" customFormat="1" ht="15" x14ac:dyDescent="0.25">
      <c r="A476" s="51"/>
      <c r="B476" s="50"/>
      <c r="C476" s="854" t="s">
        <v>74</v>
      </c>
      <c r="D476" s="854"/>
      <c r="E476" s="854"/>
      <c r="F476" s="65"/>
      <c r="G476" s="66"/>
      <c r="H476" s="66"/>
      <c r="I476" s="66"/>
      <c r="J476" s="68">
        <v>739.85</v>
      </c>
      <c r="K476" s="66"/>
      <c r="L476" s="67">
        <v>1527.09</v>
      </c>
      <c r="M476" s="66"/>
      <c r="N476" s="232"/>
      <c r="AF476" s="39"/>
      <c r="AG476" s="48"/>
      <c r="AH476" s="48"/>
      <c r="AL476" s="3" t="s">
        <v>74</v>
      </c>
      <c r="AM476" s="48"/>
      <c r="AP476" s="48"/>
      <c r="AR476" s="48"/>
    </row>
    <row r="477" spans="1:44" s="4" customFormat="1" ht="15" x14ac:dyDescent="0.25">
      <c r="A477" s="60"/>
      <c r="B477" s="50"/>
      <c r="C477" s="853" t="s">
        <v>75</v>
      </c>
      <c r="D477" s="853"/>
      <c r="E477" s="853"/>
      <c r="F477" s="53"/>
      <c r="G477" s="54"/>
      <c r="H477" s="54"/>
      <c r="I477" s="54"/>
      <c r="J477" s="63"/>
      <c r="K477" s="54"/>
      <c r="L477" s="57">
        <v>238.28</v>
      </c>
      <c r="M477" s="54"/>
      <c r="N477" s="58">
        <v>8439.8799999999992</v>
      </c>
      <c r="AF477" s="39"/>
      <c r="AG477" s="48"/>
      <c r="AH477" s="48"/>
      <c r="AK477" s="3" t="s">
        <v>75</v>
      </c>
      <c r="AM477" s="48"/>
      <c r="AP477" s="48"/>
      <c r="AR477" s="48"/>
    </row>
    <row r="478" spans="1:44" s="4" customFormat="1" ht="23.25" x14ac:dyDescent="0.25">
      <c r="A478" s="60"/>
      <c r="B478" s="50" t="s">
        <v>120</v>
      </c>
      <c r="C478" s="853" t="s">
        <v>121</v>
      </c>
      <c r="D478" s="853"/>
      <c r="E478" s="853"/>
      <c r="F478" s="53" t="s">
        <v>78</v>
      </c>
      <c r="G478" s="70">
        <v>97</v>
      </c>
      <c r="H478" s="54"/>
      <c r="I478" s="70">
        <v>97</v>
      </c>
      <c r="J478" s="63"/>
      <c r="K478" s="54"/>
      <c r="L478" s="57">
        <v>231.13</v>
      </c>
      <c r="M478" s="54"/>
      <c r="N478" s="58">
        <v>8186.68</v>
      </c>
      <c r="AF478" s="39"/>
      <c r="AG478" s="48"/>
      <c r="AH478" s="48"/>
      <c r="AK478" s="3" t="s">
        <v>121</v>
      </c>
      <c r="AM478" s="48"/>
      <c r="AP478" s="48"/>
      <c r="AR478" s="48"/>
    </row>
    <row r="479" spans="1:44" s="4" customFormat="1" ht="23.25" x14ac:dyDescent="0.25">
      <c r="A479" s="60"/>
      <c r="B479" s="50" t="s">
        <v>122</v>
      </c>
      <c r="C479" s="853" t="s">
        <v>123</v>
      </c>
      <c r="D479" s="853"/>
      <c r="E479" s="853"/>
      <c r="F479" s="53" t="s">
        <v>78</v>
      </c>
      <c r="G479" s="70">
        <v>51</v>
      </c>
      <c r="H479" s="54"/>
      <c r="I479" s="70">
        <v>51</v>
      </c>
      <c r="J479" s="63"/>
      <c r="K479" s="54"/>
      <c r="L479" s="57">
        <v>121.52</v>
      </c>
      <c r="M479" s="54"/>
      <c r="N479" s="58">
        <v>4304.34</v>
      </c>
      <c r="AF479" s="39"/>
      <c r="AG479" s="48"/>
      <c r="AH479" s="48"/>
      <c r="AK479" s="3" t="s">
        <v>123</v>
      </c>
      <c r="AM479" s="48"/>
      <c r="AP479" s="48"/>
      <c r="AR479" s="48"/>
    </row>
    <row r="480" spans="1:44" s="4" customFormat="1" ht="15" x14ac:dyDescent="0.25">
      <c r="A480" s="71"/>
      <c r="B480" s="72"/>
      <c r="C480" s="847" t="s">
        <v>81</v>
      </c>
      <c r="D480" s="847"/>
      <c r="E480" s="847"/>
      <c r="F480" s="42"/>
      <c r="G480" s="43"/>
      <c r="H480" s="43"/>
      <c r="I480" s="43"/>
      <c r="J480" s="46"/>
      <c r="K480" s="43"/>
      <c r="L480" s="73">
        <v>1879.74</v>
      </c>
      <c r="M480" s="66"/>
      <c r="N480" s="231"/>
      <c r="AF480" s="39"/>
      <c r="AG480" s="48"/>
      <c r="AH480" s="48"/>
      <c r="AM480" s="48" t="s">
        <v>81</v>
      </c>
      <c r="AP480" s="48"/>
      <c r="AR480" s="48"/>
    </row>
    <row r="481" spans="1:44" s="4" customFormat="1" ht="23.25" x14ac:dyDescent="0.25">
      <c r="A481" s="230" t="s">
        <v>322</v>
      </c>
      <c r="B481" s="41" t="s">
        <v>1565</v>
      </c>
      <c r="C481" s="847" t="s">
        <v>1566</v>
      </c>
      <c r="D481" s="847"/>
      <c r="E481" s="847"/>
      <c r="F481" s="42" t="s">
        <v>207</v>
      </c>
      <c r="G481" s="43">
        <v>0.57999999999999996</v>
      </c>
      <c r="H481" s="44">
        <v>1</v>
      </c>
      <c r="I481" s="109">
        <v>0.57999999999999996</v>
      </c>
      <c r="J481" s="73">
        <v>4840.6499999999996</v>
      </c>
      <c r="K481" s="43"/>
      <c r="L481" s="73">
        <v>2807.58</v>
      </c>
      <c r="M481" s="43"/>
      <c r="N481" s="231"/>
      <c r="AF481" s="39"/>
      <c r="AG481" s="48"/>
      <c r="AH481" s="48" t="s">
        <v>1566</v>
      </c>
      <c r="AM481" s="48"/>
      <c r="AP481" s="48"/>
      <c r="AR481" s="48"/>
    </row>
    <row r="482" spans="1:44" s="4" customFormat="1" ht="15" x14ac:dyDescent="0.25">
      <c r="A482" s="71"/>
      <c r="B482" s="72"/>
      <c r="C482" s="847" t="s">
        <v>81</v>
      </c>
      <c r="D482" s="847"/>
      <c r="E482" s="847"/>
      <c r="F482" s="42"/>
      <c r="G482" s="43"/>
      <c r="H482" s="43"/>
      <c r="I482" s="43"/>
      <c r="J482" s="46"/>
      <c r="K482" s="43"/>
      <c r="L482" s="73">
        <v>2807.58</v>
      </c>
      <c r="M482" s="66"/>
      <c r="N482" s="231"/>
      <c r="AF482" s="39"/>
      <c r="AG482" s="48"/>
      <c r="AH482" s="48"/>
      <c r="AM482" s="48" t="s">
        <v>81</v>
      </c>
      <c r="AP482" s="48"/>
      <c r="AR482" s="48"/>
    </row>
    <row r="483" spans="1:44" s="4" customFormat="1" ht="34.5" x14ac:dyDescent="0.25">
      <c r="A483" s="230" t="s">
        <v>323</v>
      </c>
      <c r="B483" s="41" t="s">
        <v>1098</v>
      </c>
      <c r="C483" s="847" t="s">
        <v>1099</v>
      </c>
      <c r="D483" s="847"/>
      <c r="E483" s="847"/>
      <c r="F483" s="42" t="s">
        <v>119</v>
      </c>
      <c r="G483" s="43">
        <v>0.5</v>
      </c>
      <c r="H483" s="44">
        <v>1</v>
      </c>
      <c r="I483" s="45">
        <v>0.5</v>
      </c>
      <c r="J483" s="46"/>
      <c r="K483" s="43"/>
      <c r="L483" s="46"/>
      <c r="M483" s="43"/>
      <c r="N483" s="231"/>
      <c r="AF483" s="39"/>
      <c r="AG483" s="48"/>
      <c r="AH483" s="48" t="s">
        <v>1099</v>
      </c>
      <c r="AM483" s="48"/>
      <c r="AP483" s="48"/>
      <c r="AR483" s="48"/>
    </row>
    <row r="484" spans="1:44" s="4" customFormat="1" ht="22.5" x14ac:dyDescent="0.25">
      <c r="A484" s="49"/>
      <c r="B484" s="50" t="s">
        <v>699</v>
      </c>
      <c r="C484" s="848" t="s">
        <v>65</v>
      </c>
      <c r="D484" s="848"/>
      <c r="E484" s="848"/>
      <c r="F484" s="848"/>
      <c r="G484" s="848"/>
      <c r="H484" s="848"/>
      <c r="I484" s="848"/>
      <c r="J484" s="848"/>
      <c r="K484" s="848"/>
      <c r="L484" s="848"/>
      <c r="M484" s="848"/>
      <c r="N484" s="849"/>
      <c r="AF484" s="39"/>
      <c r="AG484" s="48"/>
      <c r="AH484" s="48"/>
      <c r="AI484" s="3" t="s">
        <v>65</v>
      </c>
      <c r="AM484" s="48"/>
      <c r="AP484" s="48"/>
      <c r="AR484" s="48"/>
    </row>
    <row r="485" spans="1:44" s="4" customFormat="1" ht="15" x14ac:dyDescent="0.25">
      <c r="A485" s="51"/>
      <c r="B485" s="50" t="s">
        <v>60</v>
      </c>
      <c r="C485" s="853" t="s">
        <v>66</v>
      </c>
      <c r="D485" s="853"/>
      <c r="E485" s="853"/>
      <c r="F485" s="53"/>
      <c r="G485" s="54"/>
      <c r="H485" s="54"/>
      <c r="I485" s="54"/>
      <c r="J485" s="57">
        <v>302.3</v>
      </c>
      <c r="K485" s="56">
        <v>1.1499999999999999</v>
      </c>
      <c r="L485" s="57">
        <v>173.82</v>
      </c>
      <c r="M485" s="56">
        <v>35.42</v>
      </c>
      <c r="N485" s="58">
        <v>6156.7</v>
      </c>
      <c r="AF485" s="39"/>
      <c r="AG485" s="48"/>
      <c r="AH485" s="48"/>
      <c r="AJ485" s="3" t="s">
        <v>66</v>
      </c>
      <c r="AM485" s="48"/>
      <c r="AP485" s="48"/>
      <c r="AR485" s="48"/>
    </row>
    <row r="486" spans="1:44" s="4" customFormat="1" ht="15" x14ac:dyDescent="0.25">
      <c r="A486" s="51"/>
      <c r="B486" s="50" t="s">
        <v>67</v>
      </c>
      <c r="C486" s="853" t="s">
        <v>68</v>
      </c>
      <c r="D486" s="853"/>
      <c r="E486" s="853"/>
      <c r="F486" s="53"/>
      <c r="G486" s="54"/>
      <c r="H486" s="54"/>
      <c r="I486" s="54"/>
      <c r="J486" s="57">
        <v>5.43</v>
      </c>
      <c r="K486" s="56">
        <v>1.1499999999999999</v>
      </c>
      <c r="L486" s="57">
        <v>3.12</v>
      </c>
      <c r="M486" s="54"/>
      <c r="N486" s="59"/>
      <c r="AF486" s="39"/>
      <c r="AG486" s="48"/>
      <c r="AH486" s="48"/>
      <c r="AJ486" s="3" t="s">
        <v>68</v>
      </c>
      <c r="AM486" s="48"/>
      <c r="AP486" s="48"/>
      <c r="AR486" s="48"/>
    </row>
    <row r="487" spans="1:44" s="4" customFormat="1" ht="15" x14ac:dyDescent="0.25">
      <c r="A487" s="51"/>
      <c r="B487" s="50" t="s">
        <v>69</v>
      </c>
      <c r="C487" s="853" t="s">
        <v>70</v>
      </c>
      <c r="D487" s="853"/>
      <c r="E487" s="853"/>
      <c r="F487" s="53"/>
      <c r="G487" s="54"/>
      <c r="H487" s="54"/>
      <c r="I487" s="54"/>
      <c r="J487" s="57">
        <v>0.76</v>
      </c>
      <c r="K487" s="56">
        <v>1.1499999999999999</v>
      </c>
      <c r="L487" s="57">
        <v>0.44</v>
      </c>
      <c r="M487" s="56">
        <v>35.42</v>
      </c>
      <c r="N487" s="133">
        <v>15.58</v>
      </c>
      <c r="AF487" s="39"/>
      <c r="AG487" s="48"/>
      <c r="AH487" s="48"/>
      <c r="AJ487" s="3" t="s">
        <v>70</v>
      </c>
      <c r="AM487" s="48"/>
      <c r="AP487" s="48"/>
      <c r="AR487" s="48"/>
    </row>
    <row r="488" spans="1:44" s="4" customFormat="1" ht="15" x14ac:dyDescent="0.25">
      <c r="A488" s="51"/>
      <c r="B488" s="50" t="s">
        <v>86</v>
      </c>
      <c r="C488" s="853" t="s">
        <v>87</v>
      </c>
      <c r="D488" s="853"/>
      <c r="E488" s="853"/>
      <c r="F488" s="53"/>
      <c r="G488" s="54"/>
      <c r="H488" s="54"/>
      <c r="I488" s="54"/>
      <c r="J488" s="57">
        <v>185.57</v>
      </c>
      <c r="K488" s="54"/>
      <c r="L488" s="57">
        <v>92.79</v>
      </c>
      <c r="M488" s="54"/>
      <c r="N488" s="59"/>
      <c r="AF488" s="39"/>
      <c r="AG488" s="48"/>
      <c r="AH488" s="48"/>
      <c r="AJ488" s="3" t="s">
        <v>87</v>
      </c>
      <c r="AM488" s="48"/>
      <c r="AP488" s="48"/>
      <c r="AR488" s="48"/>
    </row>
    <row r="489" spans="1:44" s="4" customFormat="1" ht="15" x14ac:dyDescent="0.25">
      <c r="A489" s="60"/>
      <c r="B489" s="50"/>
      <c r="C489" s="853" t="s">
        <v>71</v>
      </c>
      <c r="D489" s="853"/>
      <c r="E489" s="853"/>
      <c r="F489" s="53" t="s">
        <v>72</v>
      </c>
      <c r="G489" s="56">
        <v>32.159999999999997</v>
      </c>
      <c r="H489" s="56">
        <v>1.1499999999999999</v>
      </c>
      <c r="I489" s="62">
        <v>18.492000000000001</v>
      </c>
      <c r="J489" s="63"/>
      <c r="K489" s="54"/>
      <c r="L489" s="63"/>
      <c r="M489" s="54"/>
      <c r="N489" s="59"/>
      <c r="AF489" s="39"/>
      <c r="AG489" s="48"/>
      <c r="AH489" s="48"/>
      <c r="AK489" s="3" t="s">
        <v>71</v>
      </c>
      <c r="AM489" s="48"/>
      <c r="AP489" s="48"/>
      <c r="AR489" s="48"/>
    </row>
    <row r="490" spans="1:44" s="4" customFormat="1" ht="15" x14ac:dyDescent="0.25">
      <c r="A490" s="60"/>
      <c r="B490" s="50"/>
      <c r="C490" s="853" t="s">
        <v>73</v>
      </c>
      <c r="D490" s="853"/>
      <c r="E490" s="853"/>
      <c r="F490" s="53" t="s">
        <v>72</v>
      </c>
      <c r="G490" s="56">
        <v>0.06</v>
      </c>
      <c r="H490" s="56">
        <v>1.1499999999999999</v>
      </c>
      <c r="I490" s="130">
        <v>3.4500000000000003E-2</v>
      </c>
      <c r="J490" s="63"/>
      <c r="K490" s="54"/>
      <c r="L490" s="63"/>
      <c r="M490" s="54"/>
      <c r="N490" s="59"/>
      <c r="AF490" s="39"/>
      <c r="AG490" s="48"/>
      <c r="AH490" s="48"/>
      <c r="AK490" s="3" t="s">
        <v>73</v>
      </c>
      <c r="AM490" s="48"/>
      <c r="AP490" s="48"/>
      <c r="AR490" s="48"/>
    </row>
    <row r="491" spans="1:44" s="4" customFormat="1" ht="15" x14ac:dyDescent="0.25">
      <c r="A491" s="51"/>
      <c r="B491" s="50"/>
      <c r="C491" s="854" t="s">
        <v>74</v>
      </c>
      <c r="D491" s="854"/>
      <c r="E491" s="854"/>
      <c r="F491" s="65"/>
      <c r="G491" s="66"/>
      <c r="H491" s="66"/>
      <c r="I491" s="66"/>
      <c r="J491" s="68">
        <v>493.3</v>
      </c>
      <c r="K491" s="66"/>
      <c r="L491" s="68">
        <v>269.73</v>
      </c>
      <c r="M491" s="66"/>
      <c r="N491" s="232"/>
      <c r="AF491" s="39"/>
      <c r="AG491" s="48"/>
      <c r="AH491" s="48"/>
      <c r="AL491" s="3" t="s">
        <v>74</v>
      </c>
      <c r="AM491" s="48"/>
      <c r="AP491" s="48"/>
      <c r="AR491" s="48"/>
    </row>
    <row r="492" spans="1:44" s="4" customFormat="1" ht="15" x14ac:dyDescent="0.25">
      <c r="A492" s="60"/>
      <c r="B492" s="50"/>
      <c r="C492" s="853" t="s">
        <v>75</v>
      </c>
      <c r="D492" s="853"/>
      <c r="E492" s="853"/>
      <c r="F492" s="53"/>
      <c r="G492" s="54"/>
      <c r="H492" s="54"/>
      <c r="I492" s="54"/>
      <c r="J492" s="63"/>
      <c r="K492" s="54"/>
      <c r="L492" s="57">
        <v>174.26</v>
      </c>
      <c r="M492" s="54"/>
      <c r="N492" s="58">
        <v>6172.28</v>
      </c>
      <c r="AF492" s="39"/>
      <c r="AG492" s="48"/>
      <c r="AH492" s="48"/>
      <c r="AK492" s="3" t="s">
        <v>75</v>
      </c>
      <c r="AM492" s="48"/>
      <c r="AP492" s="48"/>
      <c r="AR492" s="48"/>
    </row>
    <row r="493" spans="1:44" s="4" customFormat="1" ht="23.25" x14ac:dyDescent="0.25">
      <c r="A493" s="60"/>
      <c r="B493" s="50" t="s">
        <v>120</v>
      </c>
      <c r="C493" s="853" t="s">
        <v>121</v>
      </c>
      <c r="D493" s="853"/>
      <c r="E493" s="853"/>
      <c r="F493" s="53" t="s">
        <v>78</v>
      </c>
      <c r="G493" s="70">
        <v>97</v>
      </c>
      <c r="H493" s="54"/>
      <c r="I493" s="70">
        <v>97</v>
      </c>
      <c r="J493" s="63"/>
      <c r="K493" s="54"/>
      <c r="L493" s="57">
        <v>169.03</v>
      </c>
      <c r="M493" s="54"/>
      <c r="N493" s="58">
        <v>5987.11</v>
      </c>
      <c r="AF493" s="39"/>
      <c r="AG493" s="48"/>
      <c r="AH493" s="48"/>
      <c r="AK493" s="3" t="s">
        <v>121</v>
      </c>
      <c r="AM493" s="48"/>
      <c r="AP493" s="48"/>
      <c r="AR493" s="48"/>
    </row>
    <row r="494" spans="1:44" s="4" customFormat="1" ht="23.25" x14ac:dyDescent="0.25">
      <c r="A494" s="60"/>
      <c r="B494" s="50" t="s">
        <v>122</v>
      </c>
      <c r="C494" s="853" t="s">
        <v>123</v>
      </c>
      <c r="D494" s="853"/>
      <c r="E494" s="853"/>
      <c r="F494" s="53" t="s">
        <v>78</v>
      </c>
      <c r="G494" s="70">
        <v>51</v>
      </c>
      <c r="H494" s="54"/>
      <c r="I494" s="70">
        <v>51</v>
      </c>
      <c r="J494" s="63"/>
      <c r="K494" s="54"/>
      <c r="L494" s="57">
        <v>88.87</v>
      </c>
      <c r="M494" s="54"/>
      <c r="N494" s="58">
        <v>3147.86</v>
      </c>
      <c r="AF494" s="39"/>
      <c r="AG494" s="48"/>
      <c r="AH494" s="48"/>
      <c r="AK494" s="3" t="s">
        <v>123</v>
      </c>
      <c r="AM494" s="48"/>
      <c r="AP494" s="48"/>
      <c r="AR494" s="48"/>
    </row>
    <row r="495" spans="1:44" s="4" customFormat="1" ht="15" x14ac:dyDescent="0.25">
      <c r="A495" s="71"/>
      <c r="B495" s="72"/>
      <c r="C495" s="847" t="s">
        <v>81</v>
      </c>
      <c r="D495" s="847"/>
      <c r="E495" s="847"/>
      <c r="F495" s="42"/>
      <c r="G495" s="43"/>
      <c r="H495" s="43"/>
      <c r="I495" s="43"/>
      <c r="J495" s="46"/>
      <c r="K495" s="43"/>
      <c r="L495" s="131">
        <v>527.63</v>
      </c>
      <c r="M495" s="66"/>
      <c r="N495" s="231"/>
      <c r="AF495" s="39"/>
      <c r="AG495" s="48"/>
      <c r="AH495" s="48"/>
      <c r="AM495" s="48" t="s">
        <v>81</v>
      </c>
      <c r="AP495" s="48"/>
      <c r="AR495" s="48"/>
    </row>
    <row r="496" spans="1:44" s="4" customFormat="1" ht="15" x14ac:dyDescent="0.25">
      <c r="A496" s="230" t="s">
        <v>327</v>
      </c>
      <c r="B496" s="41" t="s">
        <v>1567</v>
      </c>
      <c r="C496" s="847" t="s">
        <v>1568</v>
      </c>
      <c r="D496" s="847"/>
      <c r="E496" s="847"/>
      <c r="F496" s="42" t="s">
        <v>207</v>
      </c>
      <c r="G496" s="43">
        <v>2.2542E-2</v>
      </c>
      <c r="H496" s="44">
        <v>1</v>
      </c>
      <c r="I496" s="166">
        <v>2.2542E-2</v>
      </c>
      <c r="J496" s="73">
        <v>70013.25</v>
      </c>
      <c r="K496" s="43"/>
      <c r="L496" s="73">
        <v>1578.24</v>
      </c>
      <c r="M496" s="43"/>
      <c r="N496" s="231"/>
      <c r="AF496" s="39"/>
      <c r="AG496" s="48"/>
      <c r="AH496" s="48" t="s">
        <v>1568</v>
      </c>
      <c r="AM496" s="48"/>
      <c r="AP496" s="48"/>
      <c r="AR496" s="48"/>
    </row>
    <row r="497" spans="1:44" s="4" customFormat="1" ht="15" x14ac:dyDescent="0.25">
      <c r="A497" s="71"/>
      <c r="B497" s="72"/>
      <c r="C497" s="847" t="s">
        <v>81</v>
      </c>
      <c r="D497" s="847"/>
      <c r="E497" s="847"/>
      <c r="F497" s="42"/>
      <c r="G497" s="43"/>
      <c r="H497" s="43"/>
      <c r="I497" s="43"/>
      <c r="J497" s="46"/>
      <c r="K497" s="43"/>
      <c r="L497" s="73">
        <v>1578.24</v>
      </c>
      <c r="M497" s="66"/>
      <c r="N497" s="231"/>
      <c r="AF497" s="39"/>
      <c r="AG497" s="48"/>
      <c r="AH497" s="48"/>
      <c r="AM497" s="48" t="s">
        <v>81</v>
      </c>
      <c r="AP497" s="48"/>
      <c r="AR497" s="48"/>
    </row>
    <row r="498" spans="1:44" s="4" customFormat="1" ht="23.25" x14ac:dyDescent="0.25">
      <c r="A498" s="230" t="s">
        <v>331</v>
      </c>
      <c r="B498" s="41" t="s">
        <v>184</v>
      </c>
      <c r="C498" s="847" t="s">
        <v>1569</v>
      </c>
      <c r="D498" s="847"/>
      <c r="E498" s="847"/>
      <c r="F498" s="42" t="s">
        <v>63</v>
      </c>
      <c r="G498" s="43">
        <v>0.28599999999999998</v>
      </c>
      <c r="H498" s="44">
        <v>1</v>
      </c>
      <c r="I498" s="129">
        <v>0.28599999999999998</v>
      </c>
      <c r="J498" s="46"/>
      <c r="K498" s="43"/>
      <c r="L498" s="46"/>
      <c r="M498" s="43"/>
      <c r="N498" s="231"/>
      <c r="AF498" s="39"/>
      <c r="AG498" s="48"/>
      <c r="AH498" s="48" t="s">
        <v>1569</v>
      </c>
      <c r="AM498" s="48"/>
      <c r="AP498" s="48"/>
      <c r="AR498" s="48"/>
    </row>
    <row r="499" spans="1:44" s="4" customFormat="1" ht="22.5" x14ac:dyDescent="0.25">
      <c r="A499" s="49"/>
      <c r="B499" s="50" t="s">
        <v>699</v>
      </c>
      <c r="C499" s="848" t="s">
        <v>65</v>
      </c>
      <c r="D499" s="848"/>
      <c r="E499" s="848"/>
      <c r="F499" s="848"/>
      <c r="G499" s="848"/>
      <c r="H499" s="848"/>
      <c r="I499" s="848"/>
      <c r="J499" s="848"/>
      <c r="K499" s="848"/>
      <c r="L499" s="848"/>
      <c r="M499" s="848"/>
      <c r="N499" s="849"/>
      <c r="AF499" s="39"/>
      <c r="AG499" s="48"/>
      <c r="AH499" s="48"/>
      <c r="AI499" s="3" t="s">
        <v>65</v>
      </c>
      <c r="AM499" s="48"/>
      <c r="AP499" s="48"/>
      <c r="AR499" s="48"/>
    </row>
    <row r="500" spans="1:44" s="4" customFormat="1" ht="15" x14ac:dyDescent="0.25">
      <c r="A500" s="51"/>
      <c r="B500" s="50" t="s">
        <v>60</v>
      </c>
      <c r="C500" s="853" t="s">
        <v>66</v>
      </c>
      <c r="D500" s="853"/>
      <c r="E500" s="853"/>
      <c r="F500" s="53"/>
      <c r="G500" s="54"/>
      <c r="H500" s="54"/>
      <c r="I500" s="54"/>
      <c r="J500" s="57">
        <v>663.75</v>
      </c>
      <c r="K500" s="56">
        <v>1.1499999999999999</v>
      </c>
      <c r="L500" s="57">
        <v>218.31</v>
      </c>
      <c r="M500" s="56">
        <v>35.42</v>
      </c>
      <c r="N500" s="58">
        <v>7732.54</v>
      </c>
      <c r="AF500" s="39"/>
      <c r="AG500" s="48"/>
      <c r="AH500" s="48"/>
      <c r="AJ500" s="3" t="s">
        <v>66</v>
      </c>
      <c r="AM500" s="48"/>
      <c r="AP500" s="48"/>
      <c r="AR500" s="48"/>
    </row>
    <row r="501" spans="1:44" s="4" customFormat="1" ht="15" x14ac:dyDescent="0.25">
      <c r="A501" s="60"/>
      <c r="B501" s="50"/>
      <c r="C501" s="853" t="s">
        <v>71</v>
      </c>
      <c r="D501" s="853"/>
      <c r="E501" s="853"/>
      <c r="F501" s="53" t="s">
        <v>72</v>
      </c>
      <c r="G501" s="61">
        <v>88.5</v>
      </c>
      <c r="H501" s="56">
        <v>1.1499999999999999</v>
      </c>
      <c r="I501" s="64">
        <v>29.10765</v>
      </c>
      <c r="J501" s="63"/>
      <c r="K501" s="54"/>
      <c r="L501" s="63"/>
      <c r="M501" s="54"/>
      <c r="N501" s="59"/>
      <c r="AF501" s="39"/>
      <c r="AG501" s="48"/>
      <c r="AH501" s="48"/>
      <c r="AK501" s="3" t="s">
        <v>71</v>
      </c>
      <c r="AM501" s="48"/>
      <c r="AP501" s="48"/>
      <c r="AR501" s="48"/>
    </row>
    <row r="502" spans="1:44" s="4" customFormat="1" ht="15" x14ac:dyDescent="0.25">
      <c r="A502" s="51"/>
      <c r="B502" s="50"/>
      <c r="C502" s="854" t="s">
        <v>74</v>
      </c>
      <c r="D502" s="854"/>
      <c r="E502" s="854"/>
      <c r="F502" s="65"/>
      <c r="G502" s="66"/>
      <c r="H502" s="66"/>
      <c r="I502" s="66"/>
      <c r="J502" s="68">
        <v>663.75</v>
      </c>
      <c r="K502" s="66"/>
      <c r="L502" s="68">
        <v>218.31</v>
      </c>
      <c r="M502" s="66"/>
      <c r="N502" s="232"/>
      <c r="AF502" s="39"/>
      <c r="AG502" s="48"/>
      <c r="AH502" s="48"/>
      <c r="AL502" s="3" t="s">
        <v>74</v>
      </c>
      <c r="AM502" s="48"/>
      <c r="AP502" s="48"/>
      <c r="AR502" s="48"/>
    </row>
    <row r="503" spans="1:44" s="4" customFormat="1" ht="15" x14ac:dyDescent="0.25">
      <c r="A503" s="60"/>
      <c r="B503" s="50"/>
      <c r="C503" s="853" t="s">
        <v>75</v>
      </c>
      <c r="D503" s="853"/>
      <c r="E503" s="853"/>
      <c r="F503" s="53"/>
      <c r="G503" s="54"/>
      <c r="H503" s="54"/>
      <c r="I503" s="54"/>
      <c r="J503" s="63"/>
      <c r="K503" s="54"/>
      <c r="L503" s="57">
        <v>218.31</v>
      </c>
      <c r="M503" s="54"/>
      <c r="N503" s="58">
        <v>7732.54</v>
      </c>
      <c r="AF503" s="39"/>
      <c r="AG503" s="48"/>
      <c r="AH503" s="48"/>
      <c r="AK503" s="3" t="s">
        <v>75</v>
      </c>
      <c r="AM503" s="48"/>
      <c r="AP503" s="48"/>
      <c r="AR503" s="48"/>
    </row>
    <row r="504" spans="1:44" s="4" customFormat="1" ht="23.25" x14ac:dyDescent="0.25">
      <c r="A504" s="60"/>
      <c r="B504" s="50" t="s">
        <v>94</v>
      </c>
      <c r="C504" s="853" t="s">
        <v>95</v>
      </c>
      <c r="D504" s="853"/>
      <c r="E504" s="853"/>
      <c r="F504" s="53" t="s">
        <v>78</v>
      </c>
      <c r="G504" s="70">
        <v>89</v>
      </c>
      <c r="H504" s="54"/>
      <c r="I504" s="70">
        <v>89</v>
      </c>
      <c r="J504" s="63"/>
      <c r="K504" s="54"/>
      <c r="L504" s="57">
        <v>194.3</v>
      </c>
      <c r="M504" s="54"/>
      <c r="N504" s="58">
        <v>6881.96</v>
      </c>
      <c r="AF504" s="39"/>
      <c r="AG504" s="48"/>
      <c r="AH504" s="48"/>
      <c r="AK504" s="3" t="s">
        <v>95</v>
      </c>
      <c r="AM504" s="48"/>
      <c r="AP504" s="48"/>
      <c r="AR504" s="48"/>
    </row>
    <row r="505" spans="1:44" s="4" customFormat="1" ht="23.25" x14ac:dyDescent="0.25">
      <c r="A505" s="60"/>
      <c r="B505" s="50" t="s">
        <v>96</v>
      </c>
      <c r="C505" s="853" t="s">
        <v>97</v>
      </c>
      <c r="D505" s="853"/>
      <c r="E505" s="853"/>
      <c r="F505" s="53" t="s">
        <v>78</v>
      </c>
      <c r="G505" s="70">
        <v>40</v>
      </c>
      <c r="H505" s="54"/>
      <c r="I505" s="70">
        <v>40</v>
      </c>
      <c r="J505" s="63"/>
      <c r="K505" s="54"/>
      <c r="L505" s="57">
        <v>87.32</v>
      </c>
      <c r="M505" s="54"/>
      <c r="N505" s="58">
        <v>3093.02</v>
      </c>
      <c r="AF505" s="39"/>
      <c r="AG505" s="48"/>
      <c r="AH505" s="48"/>
      <c r="AK505" s="3" t="s">
        <v>97</v>
      </c>
      <c r="AM505" s="48"/>
      <c r="AP505" s="48"/>
      <c r="AR505" s="48"/>
    </row>
    <row r="506" spans="1:44" s="4" customFormat="1" ht="15" x14ac:dyDescent="0.25">
      <c r="A506" s="71"/>
      <c r="B506" s="72"/>
      <c r="C506" s="847" t="s">
        <v>81</v>
      </c>
      <c r="D506" s="847"/>
      <c r="E506" s="847"/>
      <c r="F506" s="42"/>
      <c r="G506" s="43"/>
      <c r="H506" s="43"/>
      <c r="I506" s="43"/>
      <c r="J506" s="46"/>
      <c r="K506" s="43"/>
      <c r="L506" s="131">
        <v>499.93</v>
      </c>
      <c r="M506" s="66"/>
      <c r="N506" s="231"/>
      <c r="AF506" s="39"/>
      <c r="AG506" s="48"/>
      <c r="AH506" s="48"/>
      <c r="AM506" s="48" t="s">
        <v>81</v>
      </c>
      <c r="AP506" s="48"/>
      <c r="AR506" s="48"/>
    </row>
    <row r="507" spans="1:44" s="4" customFormat="1" ht="0" hidden="1" customHeight="1" x14ac:dyDescent="0.25">
      <c r="A507" s="110"/>
      <c r="B507" s="111"/>
      <c r="C507" s="111"/>
      <c r="D507" s="111"/>
      <c r="E507" s="111"/>
      <c r="F507" s="112"/>
      <c r="G507" s="112"/>
      <c r="H507" s="112"/>
      <c r="I507" s="112"/>
      <c r="J507" s="113"/>
      <c r="K507" s="112"/>
      <c r="L507" s="113"/>
      <c r="M507" s="54"/>
      <c r="N507" s="113"/>
      <c r="AF507" s="39"/>
      <c r="AG507" s="48"/>
      <c r="AH507" s="48"/>
      <c r="AM507" s="48"/>
      <c r="AP507" s="48"/>
      <c r="AR507" s="48"/>
    </row>
    <row r="508" spans="1:44" s="4" customFormat="1" ht="15" x14ac:dyDescent="0.25">
      <c r="A508" s="235"/>
      <c r="B508" s="115"/>
      <c r="C508" s="847" t="s">
        <v>1608</v>
      </c>
      <c r="D508" s="847"/>
      <c r="E508" s="847"/>
      <c r="F508" s="847"/>
      <c r="G508" s="847"/>
      <c r="H508" s="847"/>
      <c r="I508" s="847"/>
      <c r="J508" s="847"/>
      <c r="K508" s="847"/>
      <c r="L508" s="116"/>
      <c r="M508" s="117"/>
      <c r="N508" s="236"/>
      <c r="AF508" s="39"/>
      <c r="AG508" s="48"/>
      <c r="AH508" s="48"/>
      <c r="AM508" s="48"/>
      <c r="AP508" s="48" t="s">
        <v>1608</v>
      </c>
      <c r="AR508" s="48"/>
    </row>
    <row r="509" spans="1:44" s="4" customFormat="1" ht="15" x14ac:dyDescent="0.25">
      <c r="A509" s="119"/>
      <c r="B509" s="50"/>
      <c r="C509" s="853" t="s">
        <v>99</v>
      </c>
      <c r="D509" s="853"/>
      <c r="E509" s="853"/>
      <c r="F509" s="853"/>
      <c r="G509" s="853"/>
      <c r="H509" s="853"/>
      <c r="I509" s="853"/>
      <c r="J509" s="853"/>
      <c r="K509" s="853"/>
      <c r="L509" s="120">
        <v>11333.94</v>
      </c>
      <c r="M509" s="121"/>
      <c r="N509" s="122"/>
      <c r="AF509" s="39"/>
      <c r="AG509" s="48"/>
      <c r="AH509" s="48"/>
      <c r="AM509" s="48"/>
      <c r="AP509" s="48"/>
      <c r="AQ509" s="3" t="s">
        <v>99</v>
      </c>
      <c r="AR509" s="48"/>
    </row>
    <row r="510" spans="1:44" s="4" customFormat="1" ht="15" x14ac:dyDescent="0.25">
      <c r="A510" s="119"/>
      <c r="B510" s="50"/>
      <c r="C510" s="853" t="s">
        <v>100</v>
      </c>
      <c r="D510" s="853"/>
      <c r="E510" s="853"/>
      <c r="F510" s="853"/>
      <c r="G510" s="853"/>
      <c r="H510" s="853"/>
      <c r="I510" s="853"/>
      <c r="J510" s="853"/>
      <c r="K510" s="853"/>
      <c r="L510" s="123"/>
      <c r="M510" s="121"/>
      <c r="N510" s="122"/>
      <c r="AF510" s="39"/>
      <c r="AG510" s="48"/>
      <c r="AH510" s="48"/>
      <c r="AM510" s="48"/>
      <c r="AP510" s="48"/>
      <c r="AQ510" s="3" t="s">
        <v>100</v>
      </c>
      <c r="AR510" s="48"/>
    </row>
    <row r="511" spans="1:44" s="4" customFormat="1" ht="15" x14ac:dyDescent="0.25">
      <c r="A511" s="119"/>
      <c r="B511" s="50"/>
      <c r="C511" s="853" t="s">
        <v>101</v>
      </c>
      <c r="D511" s="853"/>
      <c r="E511" s="853"/>
      <c r="F511" s="853"/>
      <c r="G511" s="853"/>
      <c r="H511" s="853"/>
      <c r="I511" s="853"/>
      <c r="J511" s="853"/>
      <c r="K511" s="853"/>
      <c r="L511" s="120">
        <v>1260.04</v>
      </c>
      <c r="M511" s="121"/>
      <c r="N511" s="122"/>
      <c r="AF511" s="39"/>
      <c r="AG511" s="48"/>
      <c r="AH511" s="48"/>
      <c r="AM511" s="48"/>
      <c r="AP511" s="48"/>
      <c r="AQ511" s="3" t="s">
        <v>101</v>
      </c>
      <c r="AR511" s="48"/>
    </row>
    <row r="512" spans="1:44" s="4" customFormat="1" ht="15" x14ac:dyDescent="0.25">
      <c r="A512" s="119"/>
      <c r="B512" s="50"/>
      <c r="C512" s="853" t="s">
        <v>102</v>
      </c>
      <c r="D512" s="853"/>
      <c r="E512" s="853"/>
      <c r="F512" s="853"/>
      <c r="G512" s="853"/>
      <c r="H512" s="853"/>
      <c r="I512" s="853"/>
      <c r="J512" s="853"/>
      <c r="K512" s="853"/>
      <c r="L512" s="124">
        <v>296.32</v>
      </c>
      <c r="M512" s="121"/>
      <c r="N512" s="122"/>
      <c r="AF512" s="39"/>
      <c r="AG512" s="48"/>
      <c r="AH512" s="48"/>
      <c r="AM512" s="48"/>
      <c r="AP512" s="48"/>
      <c r="AQ512" s="3" t="s">
        <v>102</v>
      </c>
      <c r="AR512" s="48"/>
    </row>
    <row r="513" spans="1:44" s="4" customFormat="1" ht="15" x14ac:dyDescent="0.25">
      <c r="A513" s="119"/>
      <c r="B513" s="50"/>
      <c r="C513" s="853" t="s">
        <v>103</v>
      </c>
      <c r="D513" s="853"/>
      <c r="E513" s="853"/>
      <c r="F513" s="853"/>
      <c r="G513" s="853"/>
      <c r="H513" s="853"/>
      <c r="I513" s="853"/>
      <c r="J513" s="853"/>
      <c r="K513" s="853"/>
      <c r="L513" s="124">
        <v>29.08</v>
      </c>
      <c r="M513" s="121"/>
      <c r="N513" s="122"/>
      <c r="AF513" s="39"/>
      <c r="AG513" s="48"/>
      <c r="AH513" s="48"/>
      <c r="AM513" s="48"/>
      <c r="AP513" s="48"/>
      <c r="AQ513" s="3" t="s">
        <v>103</v>
      </c>
      <c r="AR513" s="48"/>
    </row>
    <row r="514" spans="1:44" s="4" customFormat="1" ht="15" x14ac:dyDescent="0.25">
      <c r="A514" s="119"/>
      <c r="B514" s="50"/>
      <c r="C514" s="853" t="s">
        <v>138</v>
      </c>
      <c r="D514" s="853"/>
      <c r="E514" s="853"/>
      <c r="F514" s="853"/>
      <c r="G514" s="853"/>
      <c r="H514" s="853"/>
      <c r="I514" s="853"/>
      <c r="J514" s="853"/>
      <c r="K514" s="853"/>
      <c r="L514" s="120">
        <v>9777.58</v>
      </c>
      <c r="M514" s="121"/>
      <c r="N514" s="122"/>
      <c r="AF514" s="39"/>
      <c r="AG514" s="48"/>
      <c r="AH514" s="48"/>
      <c r="AM514" s="48"/>
      <c r="AP514" s="48"/>
      <c r="AQ514" s="3" t="s">
        <v>138</v>
      </c>
      <c r="AR514" s="48"/>
    </row>
    <row r="515" spans="1:44" s="4" customFormat="1" ht="15" x14ac:dyDescent="0.25">
      <c r="A515" s="119"/>
      <c r="B515" s="50"/>
      <c r="C515" s="853" t="s">
        <v>104</v>
      </c>
      <c r="D515" s="853"/>
      <c r="E515" s="853"/>
      <c r="F515" s="853"/>
      <c r="G515" s="853"/>
      <c r="H515" s="853"/>
      <c r="I515" s="853"/>
      <c r="J515" s="853"/>
      <c r="K515" s="853"/>
      <c r="L515" s="120">
        <v>1193.1600000000001</v>
      </c>
      <c r="M515" s="121"/>
      <c r="N515" s="122"/>
      <c r="AF515" s="39"/>
      <c r="AG515" s="48"/>
      <c r="AH515" s="48"/>
      <c r="AM515" s="48"/>
      <c r="AP515" s="48"/>
      <c r="AQ515" s="3" t="s">
        <v>104</v>
      </c>
      <c r="AR515" s="48"/>
    </row>
    <row r="516" spans="1:44" s="4" customFormat="1" ht="15" x14ac:dyDescent="0.25">
      <c r="A516" s="119"/>
      <c r="B516" s="50"/>
      <c r="C516" s="853" t="s">
        <v>100</v>
      </c>
      <c r="D516" s="853"/>
      <c r="E516" s="853"/>
      <c r="F516" s="853"/>
      <c r="G516" s="853"/>
      <c r="H516" s="853"/>
      <c r="I516" s="853"/>
      <c r="J516" s="853"/>
      <c r="K516" s="853"/>
      <c r="L516" s="123"/>
      <c r="M516" s="121"/>
      <c r="N516" s="122"/>
      <c r="AF516" s="39"/>
      <c r="AG516" s="48"/>
      <c r="AH516" s="48"/>
      <c r="AM516" s="48"/>
      <c r="AP516" s="48"/>
      <c r="AQ516" s="3" t="s">
        <v>100</v>
      </c>
      <c r="AR516" s="48"/>
    </row>
    <row r="517" spans="1:44" s="4" customFormat="1" ht="15" x14ac:dyDescent="0.25">
      <c r="A517" s="119"/>
      <c r="B517" s="50"/>
      <c r="C517" s="853" t="s">
        <v>105</v>
      </c>
      <c r="D517" s="853"/>
      <c r="E517" s="853"/>
      <c r="F517" s="853"/>
      <c r="G517" s="853"/>
      <c r="H517" s="853"/>
      <c r="I517" s="853"/>
      <c r="J517" s="853"/>
      <c r="K517" s="853"/>
      <c r="L517" s="124">
        <v>521.03</v>
      </c>
      <c r="M517" s="121"/>
      <c r="N517" s="122"/>
      <c r="AF517" s="39"/>
      <c r="AG517" s="48"/>
      <c r="AH517" s="48"/>
      <c r="AM517" s="48"/>
      <c r="AP517" s="48"/>
      <c r="AQ517" s="3" t="s">
        <v>105</v>
      </c>
      <c r="AR517" s="48"/>
    </row>
    <row r="518" spans="1:44" s="4" customFormat="1" ht="15" x14ac:dyDescent="0.25">
      <c r="A518" s="119"/>
      <c r="B518" s="50"/>
      <c r="C518" s="853" t="s">
        <v>108</v>
      </c>
      <c r="D518" s="853"/>
      <c r="E518" s="853"/>
      <c r="F518" s="853"/>
      <c r="G518" s="853"/>
      <c r="H518" s="853"/>
      <c r="I518" s="853"/>
      <c r="J518" s="853"/>
      <c r="K518" s="853"/>
      <c r="L518" s="124">
        <v>463.72</v>
      </c>
      <c r="M518" s="121"/>
      <c r="N518" s="122"/>
      <c r="AF518" s="39"/>
      <c r="AG518" s="48"/>
      <c r="AH518" s="48"/>
      <c r="AM518" s="48"/>
      <c r="AP518" s="48"/>
      <c r="AQ518" s="3" t="s">
        <v>108</v>
      </c>
      <c r="AR518" s="48"/>
    </row>
    <row r="519" spans="1:44" s="4" customFormat="1" ht="15" x14ac:dyDescent="0.25">
      <c r="A519" s="119"/>
      <c r="B519" s="50"/>
      <c r="C519" s="853" t="s">
        <v>109</v>
      </c>
      <c r="D519" s="853"/>
      <c r="E519" s="853"/>
      <c r="F519" s="853"/>
      <c r="G519" s="853"/>
      <c r="H519" s="853"/>
      <c r="I519" s="853"/>
      <c r="J519" s="853"/>
      <c r="K519" s="853"/>
      <c r="L519" s="124">
        <v>208.41</v>
      </c>
      <c r="M519" s="121"/>
      <c r="N519" s="122"/>
      <c r="AF519" s="39"/>
      <c r="AG519" s="48"/>
      <c r="AH519" s="48"/>
      <c r="AM519" s="48"/>
      <c r="AP519" s="48"/>
      <c r="AQ519" s="3" t="s">
        <v>109</v>
      </c>
      <c r="AR519" s="48"/>
    </row>
    <row r="520" spans="1:44" s="4" customFormat="1" ht="15" x14ac:dyDescent="0.25">
      <c r="A520" s="119"/>
      <c r="B520" s="50"/>
      <c r="C520" s="853" t="s">
        <v>140</v>
      </c>
      <c r="D520" s="853"/>
      <c r="E520" s="853"/>
      <c r="F520" s="853"/>
      <c r="G520" s="853"/>
      <c r="H520" s="853"/>
      <c r="I520" s="853"/>
      <c r="J520" s="853"/>
      <c r="K520" s="853"/>
      <c r="L520" s="120">
        <v>11949.67</v>
      </c>
      <c r="M520" s="121"/>
      <c r="N520" s="122"/>
      <c r="AF520" s="39"/>
      <c r="AG520" s="48"/>
      <c r="AH520" s="48"/>
      <c r="AM520" s="48"/>
      <c r="AP520" s="48"/>
      <c r="AQ520" s="3" t="s">
        <v>140</v>
      </c>
      <c r="AR520" s="48"/>
    </row>
    <row r="521" spans="1:44" s="4" customFormat="1" ht="15" x14ac:dyDescent="0.25">
      <c r="A521" s="119"/>
      <c r="B521" s="50"/>
      <c r="C521" s="853" t="s">
        <v>100</v>
      </c>
      <c r="D521" s="853"/>
      <c r="E521" s="853"/>
      <c r="F521" s="853"/>
      <c r="G521" s="853"/>
      <c r="H521" s="853"/>
      <c r="I521" s="853"/>
      <c r="J521" s="853"/>
      <c r="K521" s="853"/>
      <c r="L521" s="123"/>
      <c r="M521" s="121"/>
      <c r="N521" s="122"/>
      <c r="AF521" s="39"/>
      <c r="AG521" s="48"/>
      <c r="AH521" s="48"/>
      <c r="AM521" s="48"/>
      <c r="AP521" s="48"/>
      <c r="AQ521" s="3" t="s">
        <v>100</v>
      </c>
      <c r="AR521" s="48"/>
    </row>
    <row r="522" spans="1:44" s="4" customFormat="1" ht="15" x14ac:dyDescent="0.25">
      <c r="A522" s="119"/>
      <c r="B522" s="50"/>
      <c r="C522" s="853" t="s">
        <v>105</v>
      </c>
      <c r="D522" s="853"/>
      <c r="E522" s="853"/>
      <c r="F522" s="853"/>
      <c r="G522" s="853"/>
      <c r="H522" s="853"/>
      <c r="I522" s="853"/>
      <c r="J522" s="853"/>
      <c r="K522" s="853"/>
      <c r="L522" s="124">
        <v>739.01</v>
      </c>
      <c r="M522" s="121"/>
      <c r="N522" s="122"/>
      <c r="AF522" s="39"/>
      <c r="AG522" s="48"/>
      <c r="AH522" s="48"/>
      <c r="AM522" s="48"/>
      <c r="AP522" s="48"/>
      <c r="AQ522" s="3" t="s">
        <v>105</v>
      </c>
      <c r="AR522" s="48"/>
    </row>
    <row r="523" spans="1:44" s="4" customFormat="1" ht="15" x14ac:dyDescent="0.25">
      <c r="A523" s="119"/>
      <c r="B523" s="50"/>
      <c r="C523" s="853" t="s">
        <v>106</v>
      </c>
      <c r="D523" s="853"/>
      <c r="E523" s="853"/>
      <c r="F523" s="853"/>
      <c r="G523" s="853"/>
      <c r="H523" s="853"/>
      <c r="I523" s="853"/>
      <c r="J523" s="853"/>
      <c r="K523" s="853"/>
      <c r="L523" s="124">
        <v>296.32</v>
      </c>
      <c r="M523" s="121"/>
      <c r="N523" s="122"/>
      <c r="AF523" s="39"/>
      <c r="AG523" s="48"/>
      <c r="AH523" s="48"/>
      <c r="AM523" s="48"/>
      <c r="AP523" s="48"/>
      <c r="AQ523" s="3" t="s">
        <v>106</v>
      </c>
      <c r="AR523" s="48"/>
    </row>
    <row r="524" spans="1:44" s="4" customFormat="1" ht="15" x14ac:dyDescent="0.25">
      <c r="A524" s="119"/>
      <c r="B524" s="50"/>
      <c r="C524" s="853" t="s">
        <v>107</v>
      </c>
      <c r="D524" s="853"/>
      <c r="E524" s="853"/>
      <c r="F524" s="853"/>
      <c r="G524" s="853"/>
      <c r="H524" s="853"/>
      <c r="I524" s="853"/>
      <c r="J524" s="853"/>
      <c r="K524" s="853"/>
      <c r="L524" s="124">
        <v>29.08</v>
      </c>
      <c r="M524" s="121"/>
      <c r="N524" s="122"/>
      <c r="AF524" s="39"/>
      <c r="AG524" s="48"/>
      <c r="AH524" s="48"/>
      <c r="AM524" s="48"/>
      <c r="AP524" s="48"/>
      <c r="AQ524" s="3" t="s">
        <v>107</v>
      </c>
      <c r="AR524" s="48"/>
    </row>
    <row r="525" spans="1:44" s="4" customFormat="1" ht="15" x14ac:dyDescent="0.25">
      <c r="A525" s="119"/>
      <c r="B525" s="50"/>
      <c r="C525" s="853" t="s">
        <v>139</v>
      </c>
      <c r="D525" s="853"/>
      <c r="E525" s="853"/>
      <c r="F525" s="853"/>
      <c r="G525" s="853"/>
      <c r="H525" s="853"/>
      <c r="I525" s="853"/>
      <c r="J525" s="853"/>
      <c r="K525" s="853"/>
      <c r="L525" s="120">
        <v>9777.58</v>
      </c>
      <c r="M525" s="121"/>
      <c r="N525" s="122"/>
      <c r="AF525" s="39"/>
      <c r="AG525" s="48"/>
      <c r="AH525" s="48"/>
      <c r="AM525" s="48"/>
      <c r="AP525" s="48"/>
      <c r="AQ525" s="3" t="s">
        <v>139</v>
      </c>
      <c r="AR525" s="48"/>
    </row>
    <row r="526" spans="1:44" s="4" customFormat="1" ht="15" x14ac:dyDescent="0.25">
      <c r="A526" s="119"/>
      <c r="B526" s="50"/>
      <c r="C526" s="853" t="s">
        <v>108</v>
      </c>
      <c r="D526" s="853"/>
      <c r="E526" s="853"/>
      <c r="F526" s="853"/>
      <c r="G526" s="853"/>
      <c r="H526" s="853"/>
      <c r="I526" s="853"/>
      <c r="J526" s="853"/>
      <c r="K526" s="853"/>
      <c r="L526" s="124">
        <v>745.04</v>
      </c>
      <c r="M526" s="121"/>
      <c r="N526" s="122"/>
      <c r="AF526" s="39"/>
      <c r="AG526" s="48"/>
      <c r="AH526" s="48"/>
      <c r="AM526" s="48"/>
      <c r="AP526" s="48"/>
      <c r="AQ526" s="3" t="s">
        <v>108</v>
      </c>
      <c r="AR526" s="48"/>
    </row>
    <row r="527" spans="1:44" s="4" customFormat="1" ht="15" x14ac:dyDescent="0.25">
      <c r="A527" s="119"/>
      <c r="B527" s="50"/>
      <c r="C527" s="853" t="s">
        <v>109</v>
      </c>
      <c r="D527" s="853"/>
      <c r="E527" s="853"/>
      <c r="F527" s="853"/>
      <c r="G527" s="853"/>
      <c r="H527" s="853"/>
      <c r="I527" s="853"/>
      <c r="J527" s="853"/>
      <c r="K527" s="853"/>
      <c r="L527" s="124">
        <v>391.72</v>
      </c>
      <c r="M527" s="121"/>
      <c r="N527" s="122"/>
      <c r="AF527" s="39"/>
      <c r="AG527" s="48"/>
      <c r="AH527" s="48"/>
      <c r="AM527" s="48"/>
      <c r="AP527" s="48"/>
      <c r="AQ527" s="3" t="s">
        <v>109</v>
      </c>
      <c r="AR527" s="48"/>
    </row>
    <row r="528" spans="1:44" s="4" customFormat="1" ht="15" x14ac:dyDescent="0.25">
      <c r="A528" s="119"/>
      <c r="B528" s="50"/>
      <c r="C528" s="853" t="s">
        <v>110</v>
      </c>
      <c r="D528" s="853"/>
      <c r="E528" s="853"/>
      <c r="F528" s="853"/>
      <c r="G528" s="853"/>
      <c r="H528" s="853"/>
      <c r="I528" s="853"/>
      <c r="J528" s="853"/>
      <c r="K528" s="853"/>
      <c r="L528" s="120">
        <v>1289.1199999999999</v>
      </c>
      <c r="M528" s="121"/>
      <c r="N528" s="122"/>
      <c r="AF528" s="39"/>
      <c r="AG528" s="48"/>
      <c r="AH528" s="48"/>
      <c r="AM528" s="48"/>
      <c r="AP528" s="48"/>
      <c r="AQ528" s="3" t="s">
        <v>110</v>
      </c>
      <c r="AR528" s="48"/>
    </row>
    <row r="529" spans="1:46" s="4" customFormat="1" ht="15" x14ac:dyDescent="0.25">
      <c r="A529" s="119"/>
      <c r="B529" s="50"/>
      <c r="C529" s="853" t="s">
        <v>111</v>
      </c>
      <c r="D529" s="853"/>
      <c r="E529" s="853"/>
      <c r="F529" s="853"/>
      <c r="G529" s="853"/>
      <c r="H529" s="853"/>
      <c r="I529" s="853"/>
      <c r="J529" s="853"/>
      <c r="K529" s="853"/>
      <c r="L529" s="120">
        <v>1208.76</v>
      </c>
      <c r="M529" s="121"/>
      <c r="N529" s="122"/>
      <c r="AF529" s="39"/>
      <c r="AG529" s="48"/>
      <c r="AH529" s="48"/>
      <c r="AM529" s="48"/>
      <c r="AP529" s="48"/>
      <c r="AQ529" s="3" t="s">
        <v>111</v>
      </c>
      <c r="AR529" s="48"/>
    </row>
    <row r="530" spans="1:46" s="4" customFormat="1" ht="15" x14ac:dyDescent="0.25">
      <c r="A530" s="119"/>
      <c r="B530" s="50"/>
      <c r="C530" s="853" t="s">
        <v>112</v>
      </c>
      <c r="D530" s="853"/>
      <c r="E530" s="853"/>
      <c r="F530" s="853"/>
      <c r="G530" s="853"/>
      <c r="H530" s="853"/>
      <c r="I530" s="853"/>
      <c r="J530" s="853"/>
      <c r="K530" s="853"/>
      <c r="L530" s="124">
        <v>600.13</v>
      </c>
      <c r="M530" s="121"/>
      <c r="N530" s="122"/>
      <c r="AF530" s="39"/>
      <c r="AG530" s="48"/>
      <c r="AH530" s="48"/>
      <c r="AM530" s="48"/>
      <c r="AP530" s="48"/>
      <c r="AQ530" s="3" t="s">
        <v>112</v>
      </c>
      <c r="AR530" s="48"/>
    </row>
    <row r="531" spans="1:46" s="4" customFormat="1" ht="15" x14ac:dyDescent="0.25">
      <c r="A531" s="119"/>
      <c r="B531" s="125"/>
      <c r="C531" s="861" t="s">
        <v>1609</v>
      </c>
      <c r="D531" s="861"/>
      <c r="E531" s="861"/>
      <c r="F531" s="861"/>
      <c r="G531" s="861"/>
      <c r="H531" s="861"/>
      <c r="I531" s="861"/>
      <c r="J531" s="861"/>
      <c r="K531" s="861"/>
      <c r="L531" s="126">
        <v>13142.83</v>
      </c>
      <c r="M531" s="127"/>
      <c r="N531" s="128"/>
      <c r="AF531" s="39"/>
      <c r="AG531" s="48"/>
      <c r="AH531" s="48"/>
      <c r="AM531" s="48"/>
      <c r="AP531" s="48"/>
      <c r="AR531" s="48" t="s">
        <v>1609</v>
      </c>
    </row>
    <row r="532" spans="1:46" s="4" customFormat="1" ht="11.25" hidden="1" customHeight="1" x14ac:dyDescent="0.25">
      <c r="B532" s="138"/>
      <c r="C532" s="138"/>
      <c r="D532" s="138"/>
      <c r="E532" s="138"/>
      <c r="F532" s="138"/>
      <c r="G532" s="138"/>
      <c r="H532" s="138"/>
      <c r="I532" s="138"/>
      <c r="J532" s="138"/>
      <c r="K532" s="138"/>
      <c r="L532" s="139"/>
      <c r="M532" s="139"/>
      <c r="N532" s="139"/>
      <c r="R532" s="140"/>
    </row>
    <row r="533" spans="1:46" s="4" customFormat="1" ht="15" x14ac:dyDescent="0.25">
      <c r="A533" s="235"/>
      <c r="B533" s="115"/>
      <c r="C533" s="847" t="s">
        <v>362</v>
      </c>
      <c r="D533" s="847"/>
      <c r="E533" s="847"/>
      <c r="F533" s="847"/>
      <c r="G533" s="847"/>
      <c r="H533" s="847"/>
      <c r="I533" s="847"/>
      <c r="J533" s="847"/>
      <c r="K533" s="847"/>
      <c r="L533" s="116"/>
      <c r="M533" s="117"/>
      <c r="N533" s="236"/>
      <c r="AS533" s="48" t="s">
        <v>362</v>
      </c>
    </row>
    <row r="534" spans="1:46" s="4" customFormat="1" ht="15" x14ac:dyDescent="0.25">
      <c r="A534" s="119"/>
      <c r="B534" s="50"/>
      <c r="C534" s="853" t="s">
        <v>99</v>
      </c>
      <c r="D534" s="853"/>
      <c r="E534" s="853"/>
      <c r="F534" s="853"/>
      <c r="G534" s="853"/>
      <c r="H534" s="853"/>
      <c r="I534" s="853"/>
      <c r="J534" s="853"/>
      <c r="K534" s="853"/>
      <c r="L534" s="120">
        <v>158556.85999999999</v>
      </c>
      <c r="M534" s="121"/>
      <c r="N534" s="141">
        <v>2063123.32</v>
      </c>
      <c r="AS534" s="48"/>
      <c r="AT534" s="3" t="s">
        <v>99</v>
      </c>
    </row>
    <row r="535" spans="1:46" s="4" customFormat="1" ht="15" x14ac:dyDescent="0.25">
      <c r="A535" s="119"/>
      <c r="B535" s="50"/>
      <c r="C535" s="853" t="s">
        <v>100</v>
      </c>
      <c r="D535" s="853"/>
      <c r="E535" s="853"/>
      <c r="F535" s="853"/>
      <c r="G535" s="853"/>
      <c r="H535" s="853"/>
      <c r="I535" s="853"/>
      <c r="J535" s="853"/>
      <c r="K535" s="853"/>
      <c r="L535" s="123"/>
      <c r="M535" s="121"/>
      <c r="N535" s="122"/>
      <c r="AS535" s="48"/>
      <c r="AT535" s="3" t="s">
        <v>100</v>
      </c>
    </row>
    <row r="536" spans="1:46" s="4" customFormat="1" ht="15" x14ac:dyDescent="0.25">
      <c r="A536" s="119"/>
      <c r="B536" s="50"/>
      <c r="C536" s="853" t="s">
        <v>101</v>
      </c>
      <c r="D536" s="853"/>
      <c r="E536" s="853"/>
      <c r="F536" s="853"/>
      <c r="G536" s="853"/>
      <c r="H536" s="853"/>
      <c r="I536" s="853"/>
      <c r="J536" s="853"/>
      <c r="K536" s="853"/>
      <c r="L536" s="120">
        <v>21185.72</v>
      </c>
      <c r="M536" s="121"/>
      <c r="N536" s="141">
        <v>750398.2</v>
      </c>
      <c r="AS536" s="48"/>
      <c r="AT536" s="3" t="s">
        <v>101</v>
      </c>
    </row>
    <row r="537" spans="1:46" s="4" customFormat="1" ht="15" x14ac:dyDescent="0.25">
      <c r="A537" s="119"/>
      <c r="B537" s="50"/>
      <c r="C537" s="853" t="s">
        <v>102</v>
      </c>
      <c r="D537" s="853"/>
      <c r="E537" s="853"/>
      <c r="F537" s="853"/>
      <c r="G537" s="853"/>
      <c r="H537" s="853"/>
      <c r="I537" s="853"/>
      <c r="J537" s="853"/>
      <c r="K537" s="853"/>
      <c r="L537" s="120">
        <v>23227.5</v>
      </c>
      <c r="M537" s="121"/>
      <c r="N537" s="141">
        <v>283840.05</v>
      </c>
      <c r="AS537" s="48"/>
      <c r="AT537" s="3" t="s">
        <v>102</v>
      </c>
    </row>
    <row r="538" spans="1:46" s="4" customFormat="1" ht="15" x14ac:dyDescent="0.25">
      <c r="A538" s="119"/>
      <c r="B538" s="50"/>
      <c r="C538" s="853" t="s">
        <v>103</v>
      </c>
      <c r="D538" s="853"/>
      <c r="E538" s="853"/>
      <c r="F538" s="853"/>
      <c r="G538" s="853"/>
      <c r="H538" s="853"/>
      <c r="I538" s="853"/>
      <c r="J538" s="853"/>
      <c r="K538" s="853"/>
      <c r="L538" s="120">
        <v>2483.7800000000002</v>
      </c>
      <c r="M538" s="121"/>
      <c r="N538" s="141">
        <v>87975.5</v>
      </c>
      <c r="AS538" s="48"/>
      <c r="AT538" s="3" t="s">
        <v>103</v>
      </c>
    </row>
    <row r="539" spans="1:46" s="4" customFormat="1" ht="15" x14ac:dyDescent="0.25">
      <c r="A539" s="119"/>
      <c r="B539" s="50"/>
      <c r="C539" s="853" t="s">
        <v>138</v>
      </c>
      <c r="D539" s="853"/>
      <c r="E539" s="853"/>
      <c r="F539" s="853"/>
      <c r="G539" s="853"/>
      <c r="H539" s="853"/>
      <c r="I539" s="853"/>
      <c r="J539" s="853"/>
      <c r="K539" s="853"/>
      <c r="L539" s="120">
        <v>101371.25</v>
      </c>
      <c r="M539" s="121"/>
      <c r="N539" s="141">
        <v>872806.47</v>
      </c>
      <c r="AS539" s="48"/>
      <c r="AT539" s="3" t="s">
        <v>138</v>
      </c>
    </row>
    <row r="540" spans="1:46" s="4" customFormat="1" ht="15" x14ac:dyDescent="0.25">
      <c r="A540" s="119"/>
      <c r="B540" s="50"/>
      <c r="C540" s="853" t="s">
        <v>151</v>
      </c>
      <c r="D540" s="853"/>
      <c r="E540" s="853"/>
      <c r="F540" s="853"/>
      <c r="G540" s="853"/>
      <c r="H540" s="853"/>
      <c r="I540" s="853"/>
      <c r="J540" s="853"/>
      <c r="K540" s="853"/>
      <c r="L540" s="120">
        <v>12772.39</v>
      </c>
      <c r="M540" s="121"/>
      <c r="N540" s="141">
        <v>156078.6</v>
      </c>
      <c r="AS540" s="48"/>
      <c r="AT540" s="3" t="s">
        <v>151</v>
      </c>
    </row>
    <row r="541" spans="1:46" s="4" customFormat="1" ht="15" x14ac:dyDescent="0.25">
      <c r="A541" s="119"/>
      <c r="B541" s="50"/>
      <c r="C541" s="853" t="s">
        <v>104</v>
      </c>
      <c r="D541" s="853"/>
      <c r="E541" s="853"/>
      <c r="F541" s="853"/>
      <c r="G541" s="853"/>
      <c r="H541" s="853"/>
      <c r="I541" s="853"/>
      <c r="J541" s="853"/>
      <c r="K541" s="853"/>
      <c r="L541" s="120">
        <v>131275.26999999999</v>
      </c>
      <c r="M541" s="121"/>
      <c r="N541" s="141">
        <v>1751402.49</v>
      </c>
      <c r="AS541" s="48"/>
      <c r="AT541" s="3" t="s">
        <v>104</v>
      </c>
    </row>
    <row r="542" spans="1:46" s="4" customFormat="1" ht="15" x14ac:dyDescent="0.25">
      <c r="A542" s="119"/>
      <c r="B542" s="50"/>
      <c r="C542" s="853" t="s">
        <v>228</v>
      </c>
      <c r="D542" s="853"/>
      <c r="E542" s="853"/>
      <c r="F542" s="853"/>
      <c r="G542" s="853"/>
      <c r="H542" s="853"/>
      <c r="I542" s="853"/>
      <c r="J542" s="853"/>
      <c r="K542" s="853"/>
      <c r="L542" s="120">
        <v>118502.88</v>
      </c>
      <c r="M542" s="121"/>
      <c r="N542" s="141">
        <v>1595323.89</v>
      </c>
      <c r="AS542" s="48"/>
      <c r="AT542" s="3" t="s">
        <v>228</v>
      </c>
    </row>
    <row r="543" spans="1:46" s="4" customFormat="1" ht="15" x14ac:dyDescent="0.25">
      <c r="A543" s="119"/>
      <c r="B543" s="50"/>
      <c r="C543" s="853" t="s">
        <v>229</v>
      </c>
      <c r="D543" s="853"/>
      <c r="E543" s="853"/>
      <c r="F543" s="853"/>
      <c r="G543" s="853"/>
      <c r="H543" s="853"/>
      <c r="I543" s="853"/>
      <c r="J543" s="853"/>
      <c r="K543" s="853"/>
      <c r="L543" s="123"/>
      <c r="M543" s="121"/>
      <c r="N543" s="122"/>
      <c r="AS543" s="48"/>
      <c r="AT543" s="3" t="s">
        <v>229</v>
      </c>
    </row>
    <row r="544" spans="1:46" s="4" customFormat="1" ht="15" x14ac:dyDescent="0.25">
      <c r="A544" s="119"/>
      <c r="B544" s="50"/>
      <c r="C544" s="853" t="s">
        <v>230</v>
      </c>
      <c r="D544" s="853"/>
      <c r="E544" s="853"/>
      <c r="F544" s="853"/>
      <c r="G544" s="853"/>
      <c r="H544" s="853"/>
      <c r="I544" s="853"/>
      <c r="J544" s="853"/>
      <c r="K544" s="853"/>
      <c r="L544" s="120">
        <v>7248.55</v>
      </c>
      <c r="M544" s="121"/>
      <c r="N544" s="141">
        <v>256743.64</v>
      </c>
      <c r="AS544" s="48"/>
      <c r="AT544" s="3" t="s">
        <v>230</v>
      </c>
    </row>
    <row r="545" spans="1:46" s="4" customFormat="1" ht="45" x14ac:dyDescent="0.25">
      <c r="A545" s="119"/>
      <c r="B545" s="50" t="s">
        <v>688</v>
      </c>
      <c r="C545" s="853" t="s">
        <v>231</v>
      </c>
      <c r="D545" s="853"/>
      <c r="E545" s="853"/>
      <c r="F545" s="853"/>
      <c r="G545" s="853"/>
      <c r="H545" s="853"/>
      <c r="I545" s="853"/>
      <c r="J545" s="853"/>
      <c r="K545" s="853"/>
      <c r="L545" s="120">
        <v>8888.82</v>
      </c>
      <c r="M545" s="142">
        <v>12.22</v>
      </c>
      <c r="N545" s="141">
        <v>108621.38</v>
      </c>
      <c r="AS545" s="48"/>
      <c r="AT545" s="3" t="s">
        <v>231</v>
      </c>
    </row>
    <row r="546" spans="1:46" s="4" customFormat="1" ht="15" x14ac:dyDescent="0.25">
      <c r="A546" s="119"/>
      <c r="B546" s="50"/>
      <c r="C546" s="853" t="s">
        <v>232</v>
      </c>
      <c r="D546" s="853"/>
      <c r="E546" s="853"/>
      <c r="F546" s="853"/>
      <c r="G546" s="853"/>
      <c r="H546" s="853"/>
      <c r="I546" s="853"/>
      <c r="J546" s="853"/>
      <c r="K546" s="853"/>
      <c r="L546" s="124">
        <v>993.69</v>
      </c>
      <c r="M546" s="121"/>
      <c r="N546" s="141">
        <v>35196.519999999997</v>
      </c>
      <c r="AS546" s="48"/>
      <c r="AT546" s="3" t="s">
        <v>232</v>
      </c>
    </row>
    <row r="547" spans="1:46" s="4" customFormat="1" ht="45" x14ac:dyDescent="0.25">
      <c r="A547" s="119"/>
      <c r="B547" s="50" t="s">
        <v>688</v>
      </c>
      <c r="C547" s="853" t="s">
        <v>233</v>
      </c>
      <c r="D547" s="853"/>
      <c r="E547" s="853"/>
      <c r="F547" s="853"/>
      <c r="G547" s="853"/>
      <c r="H547" s="853"/>
      <c r="I547" s="853"/>
      <c r="J547" s="853"/>
      <c r="K547" s="853"/>
      <c r="L547" s="120">
        <v>89363.19</v>
      </c>
      <c r="M547" s="142">
        <v>8.61</v>
      </c>
      <c r="N547" s="141">
        <v>769417.07</v>
      </c>
      <c r="AS547" s="48"/>
      <c r="AT547" s="3" t="s">
        <v>233</v>
      </c>
    </row>
    <row r="548" spans="1:46" s="4" customFormat="1" ht="15" x14ac:dyDescent="0.25">
      <c r="A548" s="119"/>
      <c r="B548" s="50"/>
      <c r="C548" s="853" t="s">
        <v>234</v>
      </c>
      <c r="D548" s="853"/>
      <c r="E548" s="853"/>
      <c r="F548" s="853"/>
      <c r="G548" s="853"/>
      <c r="H548" s="853"/>
      <c r="I548" s="853"/>
      <c r="J548" s="853"/>
      <c r="K548" s="853"/>
      <c r="L548" s="120">
        <v>8345.91</v>
      </c>
      <c r="M548" s="121"/>
      <c r="N548" s="141">
        <v>295611.88</v>
      </c>
      <c r="AS548" s="48"/>
      <c r="AT548" s="3" t="s">
        <v>234</v>
      </c>
    </row>
    <row r="549" spans="1:46" s="4" customFormat="1" ht="15" x14ac:dyDescent="0.25">
      <c r="A549" s="119"/>
      <c r="B549" s="50"/>
      <c r="C549" s="853" t="s">
        <v>235</v>
      </c>
      <c r="D549" s="853"/>
      <c r="E549" s="853"/>
      <c r="F549" s="853"/>
      <c r="G549" s="853"/>
      <c r="H549" s="853"/>
      <c r="I549" s="853"/>
      <c r="J549" s="853"/>
      <c r="K549" s="853"/>
      <c r="L549" s="120">
        <v>4656.41</v>
      </c>
      <c r="M549" s="121"/>
      <c r="N549" s="141">
        <v>164929.92000000001</v>
      </c>
      <c r="AS549" s="48"/>
      <c r="AT549" s="3" t="s">
        <v>235</v>
      </c>
    </row>
    <row r="550" spans="1:46" s="4" customFormat="1" ht="15" x14ac:dyDescent="0.25">
      <c r="A550" s="119"/>
      <c r="B550" s="50"/>
      <c r="C550" s="853" t="s">
        <v>152</v>
      </c>
      <c r="D550" s="853"/>
      <c r="E550" s="853"/>
      <c r="F550" s="853"/>
      <c r="G550" s="853"/>
      <c r="H550" s="853"/>
      <c r="I550" s="853"/>
      <c r="J550" s="853"/>
      <c r="K550" s="853"/>
      <c r="L550" s="120">
        <v>12772.39</v>
      </c>
      <c r="M550" s="121"/>
      <c r="N550" s="141">
        <v>156078.6</v>
      </c>
      <c r="AS550" s="48"/>
      <c r="AT550" s="3" t="s">
        <v>152</v>
      </c>
    </row>
    <row r="551" spans="1:46" s="4" customFormat="1" ht="15" x14ac:dyDescent="0.25">
      <c r="A551" s="119"/>
      <c r="B551" s="50"/>
      <c r="C551" s="853" t="s">
        <v>140</v>
      </c>
      <c r="D551" s="853"/>
      <c r="E551" s="853"/>
      <c r="F551" s="853"/>
      <c r="G551" s="853"/>
      <c r="H551" s="853"/>
      <c r="I551" s="853"/>
      <c r="J551" s="853"/>
      <c r="K551" s="853"/>
      <c r="L551" s="120">
        <v>63116.24</v>
      </c>
      <c r="M551" s="121"/>
      <c r="N551" s="141">
        <v>1580984.27</v>
      </c>
      <c r="AS551" s="48"/>
      <c r="AT551" s="3" t="s">
        <v>140</v>
      </c>
    </row>
    <row r="552" spans="1:46" s="4" customFormat="1" ht="15" x14ac:dyDescent="0.25">
      <c r="A552" s="119"/>
      <c r="B552" s="50"/>
      <c r="C552" s="853" t="s">
        <v>100</v>
      </c>
      <c r="D552" s="853"/>
      <c r="E552" s="853"/>
      <c r="F552" s="853"/>
      <c r="G552" s="853"/>
      <c r="H552" s="853"/>
      <c r="I552" s="853"/>
      <c r="J552" s="853"/>
      <c r="K552" s="853"/>
      <c r="L552" s="123"/>
      <c r="M552" s="121"/>
      <c r="N552" s="122"/>
      <c r="AS552" s="48"/>
      <c r="AT552" s="3" t="s">
        <v>100</v>
      </c>
    </row>
    <row r="553" spans="1:46" s="4" customFormat="1" ht="15" x14ac:dyDescent="0.25">
      <c r="A553" s="119"/>
      <c r="B553" s="50"/>
      <c r="C553" s="853" t="s">
        <v>105</v>
      </c>
      <c r="D553" s="853"/>
      <c r="E553" s="853"/>
      <c r="F553" s="853"/>
      <c r="G553" s="853"/>
      <c r="H553" s="853"/>
      <c r="I553" s="853"/>
      <c r="J553" s="853"/>
      <c r="K553" s="853"/>
      <c r="L553" s="120">
        <v>13937.17</v>
      </c>
      <c r="M553" s="121"/>
      <c r="N553" s="141">
        <v>493654.56</v>
      </c>
      <c r="AS553" s="48"/>
      <c r="AT553" s="3" t="s">
        <v>105</v>
      </c>
    </row>
    <row r="554" spans="1:46" s="4" customFormat="1" ht="45" x14ac:dyDescent="0.25">
      <c r="A554" s="119"/>
      <c r="B554" s="50" t="s">
        <v>688</v>
      </c>
      <c r="C554" s="853" t="s">
        <v>106</v>
      </c>
      <c r="D554" s="853"/>
      <c r="E554" s="853"/>
      <c r="F554" s="853"/>
      <c r="G554" s="853"/>
      <c r="H554" s="853"/>
      <c r="I554" s="853"/>
      <c r="J554" s="853"/>
      <c r="K554" s="853"/>
      <c r="L554" s="120">
        <v>14338.68</v>
      </c>
      <c r="M554" s="142">
        <v>12.22</v>
      </c>
      <c r="N554" s="141">
        <v>175218.67</v>
      </c>
      <c r="AS554" s="48"/>
      <c r="AT554" s="3" t="s">
        <v>106</v>
      </c>
    </row>
    <row r="555" spans="1:46" s="4" customFormat="1" ht="15" x14ac:dyDescent="0.25">
      <c r="A555" s="119"/>
      <c r="B555" s="50"/>
      <c r="C555" s="853" t="s">
        <v>107</v>
      </c>
      <c r="D555" s="853"/>
      <c r="E555" s="853"/>
      <c r="F555" s="853"/>
      <c r="G555" s="853"/>
      <c r="H555" s="853"/>
      <c r="I555" s="853"/>
      <c r="J555" s="853"/>
      <c r="K555" s="853"/>
      <c r="L555" s="120">
        <v>1490.09</v>
      </c>
      <c r="M555" s="121"/>
      <c r="N555" s="141">
        <v>52778.98</v>
      </c>
      <c r="AS555" s="48"/>
      <c r="AT555" s="3" t="s">
        <v>107</v>
      </c>
    </row>
    <row r="556" spans="1:46" s="4" customFormat="1" ht="45" x14ac:dyDescent="0.25">
      <c r="A556" s="119"/>
      <c r="B556" s="50" t="s">
        <v>688</v>
      </c>
      <c r="C556" s="853" t="s">
        <v>139</v>
      </c>
      <c r="D556" s="853"/>
      <c r="E556" s="853"/>
      <c r="F556" s="853"/>
      <c r="G556" s="853"/>
      <c r="H556" s="853"/>
      <c r="I556" s="853"/>
      <c r="J556" s="853"/>
      <c r="K556" s="853"/>
      <c r="L556" s="120">
        <v>12008.06</v>
      </c>
      <c r="M556" s="142">
        <v>8.61</v>
      </c>
      <c r="N556" s="141">
        <v>103389.4</v>
      </c>
      <c r="AS556" s="48"/>
      <c r="AT556" s="3" t="s">
        <v>139</v>
      </c>
    </row>
    <row r="557" spans="1:46" s="4" customFormat="1" ht="15" x14ac:dyDescent="0.25">
      <c r="A557" s="119"/>
      <c r="B557" s="50"/>
      <c r="C557" s="853" t="s">
        <v>108</v>
      </c>
      <c r="D557" s="853"/>
      <c r="E557" s="853"/>
      <c r="F557" s="853"/>
      <c r="G557" s="853"/>
      <c r="H557" s="853"/>
      <c r="I557" s="853"/>
      <c r="J557" s="853"/>
      <c r="K557" s="853"/>
      <c r="L557" s="120">
        <v>14964.43</v>
      </c>
      <c r="M557" s="121"/>
      <c r="N557" s="141">
        <v>530040.53</v>
      </c>
      <c r="AS557" s="48"/>
      <c r="AT557" s="3" t="s">
        <v>108</v>
      </c>
    </row>
    <row r="558" spans="1:46" s="4" customFormat="1" ht="15" x14ac:dyDescent="0.25">
      <c r="A558" s="119"/>
      <c r="B558" s="50"/>
      <c r="C558" s="853" t="s">
        <v>109</v>
      </c>
      <c r="D558" s="853"/>
      <c r="E558" s="853"/>
      <c r="F558" s="853"/>
      <c r="G558" s="853"/>
      <c r="H558" s="853"/>
      <c r="I558" s="853"/>
      <c r="J558" s="853"/>
      <c r="K558" s="853"/>
      <c r="L558" s="120">
        <v>7867.9</v>
      </c>
      <c r="M558" s="121"/>
      <c r="N558" s="141">
        <v>278681.11</v>
      </c>
      <c r="AS558" s="48"/>
      <c r="AT558" s="3" t="s">
        <v>109</v>
      </c>
    </row>
    <row r="559" spans="1:46" s="4" customFormat="1" ht="45" x14ac:dyDescent="0.25">
      <c r="A559" s="119"/>
      <c r="B559" s="50" t="s">
        <v>688</v>
      </c>
      <c r="C559" s="853" t="s">
        <v>512</v>
      </c>
      <c r="D559" s="853"/>
      <c r="E559" s="853"/>
      <c r="F559" s="853"/>
      <c r="G559" s="853"/>
      <c r="H559" s="853"/>
      <c r="I559" s="853"/>
      <c r="J559" s="853"/>
      <c r="K559" s="853"/>
      <c r="L559" s="120">
        <v>17279447.539999999</v>
      </c>
      <c r="M559" s="142">
        <v>8.61</v>
      </c>
      <c r="N559" s="141">
        <v>148776043.31999999</v>
      </c>
      <c r="AS559" s="48"/>
      <c r="AT559" s="3" t="s">
        <v>512</v>
      </c>
    </row>
    <row r="560" spans="1:46" s="4" customFormat="1" ht="15" x14ac:dyDescent="0.25">
      <c r="A560" s="119"/>
      <c r="B560" s="50"/>
      <c r="C560" s="853" t="s">
        <v>110</v>
      </c>
      <c r="D560" s="853"/>
      <c r="E560" s="853"/>
      <c r="F560" s="853"/>
      <c r="G560" s="853"/>
      <c r="H560" s="853"/>
      <c r="I560" s="853"/>
      <c r="J560" s="853"/>
      <c r="K560" s="853"/>
      <c r="L560" s="120">
        <v>23669.5</v>
      </c>
      <c r="M560" s="121"/>
      <c r="N560" s="141">
        <v>838373.7</v>
      </c>
      <c r="AS560" s="48"/>
      <c r="AT560" s="3" t="s">
        <v>110</v>
      </c>
    </row>
    <row r="561" spans="1:51" s="4" customFormat="1" ht="15" x14ac:dyDescent="0.25">
      <c r="A561" s="119"/>
      <c r="B561" s="50"/>
      <c r="C561" s="853" t="s">
        <v>111</v>
      </c>
      <c r="D561" s="853"/>
      <c r="E561" s="853"/>
      <c r="F561" s="853"/>
      <c r="G561" s="853"/>
      <c r="H561" s="853"/>
      <c r="I561" s="853"/>
      <c r="J561" s="853"/>
      <c r="K561" s="853"/>
      <c r="L561" s="120">
        <v>23310.34</v>
      </c>
      <c r="M561" s="121"/>
      <c r="N561" s="141">
        <v>825652.41</v>
      </c>
      <c r="AS561" s="48"/>
      <c r="AT561" s="3" t="s">
        <v>111</v>
      </c>
    </row>
    <row r="562" spans="1:51" s="4" customFormat="1" ht="15" x14ac:dyDescent="0.25">
      <c r="A562" s="119"/>
      <c r="B562" s="50"/>
      <c r="C562" s="853" t="s">
        <v>112</v>
      </c>
      <c r="D562" s="853"/>
      <c r="E562" s="853"/>
      <c r="F562" s="853"/>
      <c r="G562" s="853"/>
      <c r="H562" s="853"/>
      <c r="I562" s="853"/>
      <c r="J562" s="853"/>
      <c r="K562" s="853"/>
      <c r="L562" s="120">
        <v>12524.31</v>
      </c>
      <c r="M562" s="121"/>
      <c r="N562" s="141">
        <v>443611.03</v>
      </c>
      <c r="AS562" s="48"/>
      <c r="AT562" s="3" t="s">
        <v>112</v>
      </c>
    </row>
    <row r="563" spans="1:51" s="4" customFormat="1" ht="15" x14ac:dyDescent="0.25">
      <c r="A563" s="119"/>
      <c r="B563" s="125"/>
      <c r="C563" s="861" t="s">
        <v>364</v>
      </c>
      <c r="D563" s="861"/>
      <c r="E563" s="861"/>
      <c r="F563" s="861"/>
      <c r="G563" s="861"/>
      <c r="H563" s="861"/>
      <c r="I563" s="861"/>
      <c r="J563" s="861"/>
      <c r="K563" s="861"/>
      <c r="L563" s="126">
        <v>17473839.050000001</v>
      </c>
      <c r="M563" s="127"/>
      <c r="N563" s="143">
        <v>152108430.08000001</v>
      </c>
      <c r="AS563" s="48"/>
      <c r="AU563" s="48" t="s">
        <v>364</v>
      </c>
    </row>
    <row r="564" spans="1:51" s="4" customFormat="1" ht="13.5" hidden="1" customHeight="1" x14ac:dyDescent="0.25">
      <c r="B564" s="113"/>
      <c r="C564" s="111"/>
      <c r="D564" s="111"/>
      <c r="E564" s="111"/>
      <c r="F564" s="111"/>
      <c r="G564" s="111"/>
      <c r="H564" s="111"/>
      <c r="I564" s="111"/>
      <c r="J564" s="111"/>
      <c r="K564" s="111"/>
      <c r="L564" s="126"/>
      <c r="M564" s="144"/>
      <c r="N564" s="145"/>
    </row>
    <row r="565" spans="1:51" s="4" customFormat="1" ht="26.25" customHeight="1" x14ac:dyDescent="0.25">
      <c r="A565" s="146"/>
      <c r="B565" s="147"/>
      <c r="C565" s="147"/>
      <c r="D565" s="147"/>
      <c r="E565" s="147"/>
      <c r="F565" s="147"/>
      <c r="G565" s="147"/>
      <c r="H565" s="147"/>
      <c r="I565" s="147"/>
      <c r="J565" s="147"/>
      <c r="K565" s="147"/>
      <c r="L565" s="147"/>
      <c r="M565" s="147"/>
      <c r="N565" s="147"/>
    </row>
    <row r="566" spans="1:51" s="8" customFormat="1" ht="15" x14ac:dyDescent="0.25">
      <c r="A566" s="6"/>
      <c r="B566" s="148" t="s">
        <v>365</v>
      </c>
      <c r="C566" s="859"/>
      <c r="D566" s="859"/>
      <c r="E566" s="859"/>
      <c r="F566" s="859"/>
      <c r="G566" s="859"/>
      <c r="H566" s="860" t="s">
        <v>689</v>
      </c>
      <c r="I566" s="860"/>
      <c r="J566" s="860"/>
      <c r="K566" s="860"/>
      <c r="L566" s="860"/>
      <c r="M566" s="4"/>
      <c r="N566" s="4"/>
      <c r="O566" s="4"/>
      <c r="P566" s="4"/>
      <c r="Q566" s="4"/>
      <c r="R566" s="4"/>
      <c r="S566" s="4"/>
      <c r="T566" s="4"/>
      <c r="U566" s="4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  <c r="AN566" s="12"/>
      <c r="AO566" s="12"/>
      <c r="AP566" s="12"/>
      <c r="AQ566" s="12"/>
      <c r="AR566" s="12"/>
      <c r="AS566" s="12"/>
      <c r="AT566" s="12"/>
      <c r="AU566" s="12"/>
      <c r="AV566" s="12" t="s">
        <v>10</v>
      </c>
      <c r="AW566" s="12" t="s">
        <v>689</v>
      </c>
      <c r="AX566" s="12"/>
      <c r="AY566" s="12"/>
    </row>
    <row r="567" spans="1:51" s="149" customFormat="1" ht="16.5" customHeight="1" x14ac:dyDescent="0.25">
      <c r="A567" s="10"/>
      <c r="B567" s="148"/>
      <c r="C567" s="858" t="s">
        <v>367</v>
      </c>
      <c r="D567" s="858"/>
      <c r="E567" s="858"/>
      <c r="F567" s="858"/>
      <c r="G567" s="858"/>
      <c r="H567" s="858"/>
      <c r="I567" s="858"/>
      <c r="J567" s="858"/>
      <c r="K567" s="858"/>
      <c r="L567" s="858"/>
      <c r="V567" s="150"/>
      <c r="W567" s="150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</row>
    <row r="568" spans="1:51" s="8" customFormat="1" ht="15" x14ac:dyDescent="0.25">
      <c r="A568" s="6"/>
      <c r="B568" s="148" t="s">
        <v>368</v>
      </c>
      <c r="C568" s="859"/>
      <c r="D568" s="859"/>
      <c r="E568" s="859"/>
      <c r="F568" s="859"/>
      <c r="G568" s="859"/>
      <c r="H568" s="860" t="s">
        <v>690</v>
      </c>
      <c r="I568" s="860"/>
      <c r="J568" s="860"/>
      <c r="K568" s="860"/>
      <c r="L568" s="860"/>
      <c r="M568" s="4"/>
      <c r="N568" s="4"/>
      <c r="O568" s="4"/>
      <c r="P568" s="4"/>
      <c r="Q568" s="4"/>
      <c r="R568" s="4"/>
      <c r="S568" s="4"/>
      <c r="T568" s="4"/>
      <c r="U568" s="4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  <c r="AJ568" s="12"/>
      <c r="AK568" s="12"/>
      <c r="AL568" s="12"/>
      <c r="AM568" s="12"/>
      <c r="AN568" s="12"/>
      <c r="AO568" s="12"/>
      <c r="AP568" s="12"/>
      <c r="AQ568" s="12"/>
      <c r="AR568" s="12"/>
      <c r="AS568" s="12"/>
      <c r="AT568" s="12"/>
      <c r="AU568" s="12"/>
      <c r="AV568" s="12"/>
      <c r="AW568" s="12"/>
      <c r="AX568" s="12" t="s">
        <v>10</v>
      </c>
      <c r="AY568" s="12" t="s">
        <v>690</v>
      </c>
    </row>
    <row r="569" spans="1:51" s="149" customFormat="1" ht="16.5" customHeight="1" x14ac:dyDescent="0.25">
      <c r="A569" s="10"/>
      <c r="C569" s="858" t="s">
        <v>367</v>
      </c>
      <c r="D569" s="858"/>
      <c r="E569" s="858"/>
      <c r="F569" s="858"/>
      <c r="G569" s="858"/>
      <c r="H569" s="858"/>
      <c r="I569" s="858"/>
      <c r="J569" s="858"/>
      <c r="K569" s="858"/>
      <c r="L569" s="858"/>
      <c r="V569" s="150"/>
      <c r="W569" s="150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/>
      <c r="AH569" s="150"/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AU569" s="150"/>
      <c r="AV569" s="150"/>
      <c r="AW569" s="150"/>
      <c r="AX569" s="150"/>
      <c r="AY569" s="150"/>
    </row>
    <row r="570" spans="1:51" s="8" customFormat="1" ht="19.5" customHeight="1" x14ac:dyDescent="0.2">
      <c r="A570" s="6"/>
      <c r="C570" s="151"/>
      <c r="D570" s="151"/>
      <c r="E570" s="151"/>
      <c r="F570" s="151"/>
      <c r="G570" s="151"/>
      <c r="H570" s="151"/>
      <c r="I570" s="151"/>
      <c r="J570" s="151"/>
      <c r="K570" s="151"/>
      <c r="L570" s="151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  <c r="AJ570" s="12"/>
      <c r="AK570" s="12"/>
      <c r="AL570" s="12"/>
      <c r="AM570" s="12"/>
      <c r="AN570" s="12"/>
      <c r="AO570" s="12"/>
      <c r="AP570" s="12"/>
      <c r="AQ570" s="12"/>
      <c r="AR570" s="12"/>
      <c r="AS570" s="12"/>
      <c r="AT570" s="12"/>
      <c r="AU570" s="12"/>
      <c r="AV570" s="12"/>
      <c r="AW570" s="12"/>
      <c r="AX570" s="12"/>
      <c r="AY570" s="12"/>
    </row>
    <row r="571" spans="1:51" s="4" customFormat="1" ht="22.5" customHeight="1" x14ac:dyDescent="0.25">
      <c r="A571" s="848" t="s">
        <v>370</v>
      </c>
      <c r="B571" s="848"/>
      <c r="C571" s="848"/>
      <c r="D571" s="848"/>
      <c r="E571" s="848"/>
      <c r="F571" s="848"/>
      <c r="G571" s="848"/>
      <c r="H571" s="848"/>
      <c r="I571" s="848"/>
      <c r="J571" s="848"/>
      <c r="K571" s="848"/>
      <c r="L571" s="848"/>
      <c r="M571" s="848"/>
      <c r="N571" s="848"/>
      <c r="O571" s="138"/>
      <c r="P571" s="138"/>
    </row>
    <row r="572" spans="1:51" s="4" customFormat="1" ht="12.75" customHeight="1" x14ac:dyDescent="0.25">
      <c r="A572" s="848" t="s">
        <v>371</v>
      </c>
      <c r="B572" s="848"/>
      <c r="C572" s="848"/>
      <c r="D572" s="848"/>
      <c r="E572" s="848"/>
      <c r="F572" s="848"/>
      <c r="G572" s="848"/>
      <c r="H572" s="848"/>
      <c r="I572" s="848"/>
      <c r="J572" s="848"/>
      <c r="K572" s="848"/>
      <c r="L572" s="848"/>
      <c r="M572" s="848"/>
      <c r="N572" s="848"/>
      <c r="O572" s="138"/>
      <c r="P572" s="138"/>
    </row>
    <row r="573" spans="1:51" s="4" customFormat="1" ht="12.75" customHeight="1" x14ac:dyDescent="0.25">
      <c r="A573" s="848" t="s">
        <v>372</v>
      </c>
      <c r="B573" s="848"/>
      <c r="C573" s="848"/>
      <c r="D573" s="848"/>
      <c r="E573" s="848"/>
      <c r="F573" s="848"/>
      <c r="G573" s="848"/>
      <c r="H573" s="848"/>
      <c r="I573" s="848"/>
      <c r="J573" s="848"/>
      <c r="K573" s="848"/>
      <c r="L573" s="848"/>
      <c r="M573" s="848"/>
      <c r="N573" s="848"/>
      <c r="O573" s="138"/>
      <c r="P573" s="138"/>
    </row>
    <row r="574" spans="1:51" s="4" customFormat="1" ht="19.5" customHeight="1" x14ac:dyDescent="0.25"/>
    <row r="575" spans="1:51" s="4" customFormat="1" ht="15" x14ac:dyDescent="0.25">
      <c r="B575" s="152"/>
      <c r="D575" s="152"/>
      <c r="F575" s="152"/>
    </row>
  </sheetData>
  <mergeCells count="565">
    <mergeCell ref="C569:L569"/>
    <mergeCell ref="A571:N571"/>
    <mergeCell ref="A572:N572"/>
    <mergeCell ref="A573:N573"/>
    <mergeCell ref="C562:K562"/>
    <mergeCell ref="C563:K563"/>
    <mergeCell ref="C566:G566"/>
    <mergeCell ref="H566:L566"/>
    <mergeCell ref="C567:L567"/>
    <mergeCell ref="C568:G568"/>
    <mergeCell ref="H568:L568"/>
    <mergeCell ref="C556:K556"/>
    <mergeCell ref="C557:K557"/>
    <mergeCell ref="C558:K558"/>
    <mergeCell ref="C559:K559"/>
    <mergeCell ref="C560:K560"/>
    <mergeCell ref="C561:K561"/>
    <mergeCell ref="C550:K550"/>
    <mergeCell ref="C551:K551"/>
    <mergeCell ref="C552:K552"/>
    <mergeCell ref="C553:K553"/>
    <mergeCell ref="C554:K554"/>
    <mergeCell ref="C555:K555"/>
    <mergeCell ref="C544:K544"/>
    <mergeCell ref="C545:K545"/>
    <mergeCell ref="C546:K546"/>
    <mergeCell ref="C547:K547"/>
    <mergeCell ref="C548:K548"/>
    <mergeCell ref="C549:K549"/>
    <mergeCell ref="C538:K538"/>
    <mergeCell ref="C539:K539"/>
    <mergeCell ref="C540:K540"/>
    <mergeCell ref="C541:K541"/>
    <mergeCell ref="C542:K542"/>
    <mergeCell ref="C543:K543"/>
    <mergeCell ref="C531:K531"/>
    <mergeCell ref="C533:K533"/>
    <mergeCell ref="C534:K534"/>
    <mergeCell ref="C535:K535"/>
    <mergeCell ref="C536:K536"/>
    <mergeCell ref="C537:K537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6:E506"/>
    <mergeCell ref="C508:K508"/>
    <mergeCell ref="C509:K509"/>
    <mergeCell ref="C510:K510"/>
    <mergeCell ref="C511:K511"/>
    <mergeCell ref="C512:K512"/>
    <mergeCell ref="C500:E500"/>
    <mergeCell ref="C501:E501"/>
    <mergeCell ref="C502:E502"/>
    <mergeCell ref="C503:E503"/>
    <mergeCell ref="C504:E504"/>
    <mergeCell ref="C505:E505"/>
    <mergeCell ref="C494:E494"/>
    <mergeCell ref="C495:E495"/>
    <mergeCell ref="C496:E496"/>
    <mergeCell ref="C497:E497"/>
    <mergeCell ref="C498:E498"/>
    <mergeCell ref="C499:N499"/>
    <mergeCell ref="C488:E488"/>
    <mergeCell ref="C489:E489"/>
    <mergeCell ref="C490:E490"/>
    <mergeCell ref="C491:E491"/>
    <mergeCell ref="C492:E492"/>
    <mergeCell ref="C493:E493"/>
    <mergeCell ref="C482:E482"/>
    <mergeCell ref="C483:E483"/>
    <mergeCell ref="C484:N484"/>
    <mergeCell ref="C485:E485"/>
    <mergeCell ref="C486:E486"/>
    <mergeCell ref="C487:E487"/>
    <mergeCell ref="C476:E476"/>
    <mergeCell ref="C477:E477"/>
    <mergeCell ref="C478:E478"/>
    <mergeCell ref="C479:E479"/>
    <mergeCell ref="C480:E480"/>
    <mergeCell ref="C481:E481"/>
    <mergeCell ref="C470:E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58:E458"/>
    <mergeCell ref="C459:E459"/>
    <mergeCell ref="C460:E460"/>
    <mergeCell ref="C461:E461"/>
    <mergeCell ref="C462:E462"/>
    <mergeCell ref="C463:E463"/>
    <mergeCell ref="C452:E452"/>
    <mergeCell ref="C453:E453"/>
    <mergeCell ref="C454:N454"/>
    <mergeCell ref="C455:E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E436"/>
    <mergeCell ref="C437:E437"/>
    <mergeCell ref="C438:E438"/>
    <mergeCell ref="C439:N439"/>
    <mergeCell ref="A428:N428"/>
    <mergeCell ref="C429:E429"/>
    <mergeCell ref="C430:N430"/>
    <mergeCell ref="C431:E431"/>
    <mergeCell ref="C432:E432"/>
    <mergeCell ref="C433:E433"/>
    <mergeCell ref="C422:K422"/>
    <mergeCell ref="C423:K423"/>
    <mergeCell ref="C424:K424"/>
    <mergeCell ref="C425:K425"/>
    <mergeCell ref="C426:K426"/>
    <mergeCell ref="C427:K427"/>
    <mergeCell ref="C416:K416"/>
    <mergeCell ref="C417:K417"/>
    <mergeCell ref="C418:K418"/>
    <mergeCell ref="C419:K419"/>
    <mergeCell ref="C420:K420"/>
    <mergeCell ref="C421:K421"/>
    <mergeCell ref="C410:K410"/>
    <mergeCell ref="C411:K411"/>
    <mergeCell ref="C412:K412"/>
    <mergeCell ref="C413:K413"/>
    <mergeCell ref="C414:K414"/>
    <mergeCell ref="C415:K415"/>
    <mergeCell ref="C404:K404"/>
    <mergeCell ref="C405:K405"/>
    <mergeCell ref="C406:K406"/>
    <mergeCell ref="C407:K407"/>
    <mergeCell ref="C408:K408"/>
    <mergeCell ref="C409:K409"/>
    <mergeCell ref="C398:K398"/>
    <mergeCell ref="C399:K399"/>
    <mergeCell ref="C400:K400"/>
    <mergeCell ref="C401:K401"/>
    <mergeCell ref="C402:K402"/>
    <mergeCell ref="C403:K403"/>
    <mergeCell ref="C391:E391"/>
    <mergeCell ref="C392:E392"/>
    <mergeCell ref="C393:E393"/>
    <mergeCell ref="C394:N394"/>
    <mergeCell ref="C395:E395"/>
    <mergeCell ref="C397:K397"/>
    <mergeCell ref="C385:E385"/>
    <mergeCell ref="C386:E386"/>
    <mergeCell ref="C387:E387"/>
    <mergeCell ref="C388:E388"/>
    <mergeCell ref="C389:E389"/>
    <mergeCell ref="C390:E390"/>
    <mergeCell ref="A379:N379"/>
    <mergeCell ref="C380:E380"/>
    <mergeCell ref="C381:N381"/>
    <mergeCell ref="C382:E382"/>
    <mergeCell ref="C383:E383"/>
    <mergeCell ref="C384:E384"/>
    <mergeCell ref="C373:E373"/>
    <mergeCell ref="C374:E374"/>
    <mergeCell ref="C375:E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49:E349"/>
    <mergeCell ref="C350:N350"/>
    <mergeCell ref="C351:E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E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E327"/>
    <mergeCell ref="C328:E328"/>
    <mergeCell ref="C329:N329"/>
    <mergeCell ref="C330:E330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N301"/>
    <mergeCell ref="C302:E302"/>
    <mergeCell ref="C303:E303"/>
    <mergeCell ref="C304:E304"/>
    <mergeCell ref="C305:E305"/>
    <mergeCell ref="C306:E306"/>
    <mergeCell ref="C295:E295"/>
    <mergeCell ref="C296:E296"/>
    <mergeCell ref="C297:E297"/>
    <mergeCell ref="C298:E298"/>
    <mergeCell ref="A299:N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E286"/>
    <mergeCell ref="C287:N287"/>
    <mergeCell ref="C288:E288"/>
    <mergeCell ref="C277:E277"/>
    <mergeCell ref="C278:E278"/>
    <mergeCell ref="C279:E279"/>
    <mergeCell ref="C280:E280"/>
    <mergeCell ref="C281:E281"/>
    <mergeCell ref="C282:E282"/>
    <mergeCell ref="C271:E271"/>
    <mergeCell ref="A272:N272"/>
    <mergeCell ref="C273:E273"/>
    <mergeCell ref="C274:N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E255"/>
    <mergeCell ref="C256:E256"/>
    <mergeCell ref="C257:E257"/>
    <mergeCell ref="C258:N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N243"/>
    <mergeCell ref="C244:E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23:E223"/>
    <mergeCell ref="C224:E224"/>
    <mergeCell ref="C225:E225"/>
    <mergeCell ref="A226:N226"/>
    <mergeCell ref="C227:E227"/>
    <mergeCell ref="C228:N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A208:N208"/>
    <mergeCell ref="C209:E209"/>
    <mergeCell ref="C210:N210"/>
    <mergeCell ref="C199:E199"/>
    <mergeCell ref="C200:E200"/>
    <mergeCell ref="C201:E201"/>
    <mergeCell ref="C202:E202"/>
    <mergeCell ref="C203:E203"/>
    <mergeCell ref="C204:E204"/>
    <mergeCell ref="C193:E193"/>
    <mergeCell ref="C194:N194"/>
    <mergeCell ref="C195:N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A179:N179"/>
    <mergeCell ref="C180:E180"/>
    <mergeCell ref="C169:E169"/>
    <mergeCell ref="C170:N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A151:N151"/>
    <mergeCell ref="C152:E152"/>
    <mergeCell ref="C153:N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C127:E127"/>
    <mergeCell ref="A128:N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A111:N111"/>
    <mergeCell ref="A112:N112"/>
    <mergeCell ref="C113:E113"/>
    <mergeCell ref="C114:N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E99"/>
    <mergeCell ref="C100:N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79:E79"/>
    <mergeCell ref="C80:E80"/>
    <mergeCell ref="C81:E81"/>
    <mergeCell ref="C82:E82"/>
    <mergeCell ref="C83:E83"/>
    <mergeCell ref="C84:E84"/>
    <mergeCell ref="C73:E73"/>
    <mergeCell ref="C74:E74"/>
    <mergeCell ref="C75:E75"/>
    <mergeCell ref="A76:N76"/>
    <mergeCell ref="C77:E77"/>
    <mergeCell ref="C78:N78"/>
    <mergeCell ref="C67:E67"/>
    <mergeCell ref="C68:E68"/>
    <mergeCell ref="C69:E69"/>
    <mergeCell ref="C70:E70"/>
    <mergeCell ref="C71:E71"/>
    <mergeCell ref="C72:E72"/>
    <mergeCell ref="C61:E61"/>
    <mergeCell ref="C62:E62"/>
    <mergeCell ref="C63:N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N53"/>
    <mergeCell ref="C54:N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7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E2AAD-CCC0-4951-B163-48BC4C548A8B}">
  <sheetPr>
    <pageSetUpPr fitToPage="1"/>
  </sheetPr>
  <dimension ref="A1:AY574"/>
  <sheetViews>
    <sheetView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0" width="164.140625" style="3" hidden="1" customWidth="1"/>
    <col min="41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s="4" customFormat="1" ht="15" x14ac:dyDescent="0.25">
      <c r="N1" s="5" t="s">
        <v>0</v>
      </c>
    </row>
    <row r="2" spans="1:29" s="4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25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25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25">
      <c r="A5" s="9" t="s">
        <v>2</v>
      </c>
      <c r="B5" s="10"/>
      <c r="C5" s="6"/>
      <c r="E5" s="6"/>
      <c r="F5" s="6"/>
      <c r="G5" s="834" t="s">
        <v>3</v>
      </c>
      <c r="H5" s="834"/>
      <c r="I5" s="834"/>
      <c r="J5" s="834"/>
      <c r="K5" s="834"/>
      <c r="L5" s="834"/>
      <c r="M5" s="834"/>
      <c r="N5" s="834"/>
    </row>
    <row r="6" spans="1:29" s="4" customFormat="1" ht="45" customHeight="1" x14ac:dyDescent="0.25">
      <c r="A6" s="9" t="s">
        <v>4</v>
      </c>
      <c r="B6" s="10"/>
      <c r="C6" s="6"/>
      <c r="E6" s="11"/>
      <c r="F6" s="11"/>
      <c r="G6" s="862" t="s">
        <v>5</v>
      </c>
      <c r="H6" s="862"/>
      <c r="I6" s="862"/>
      <c r="J6" s="862"/>
      <c r="K6" s="862"/>
      <c r="L6" s="862"/>
      <c r="M6" s="862"/>
      <c r="N6" s="862"/>
      <c r="V6" s="12" t="s">
        <v>5</v>
      </c>
    </row>
    <row r="7" spans="1:29" s="4" customFormat="1" ht="101.25" customHeight="1" x14ac:dyDescent="0.25">
      <c r="A7" s="831" t="s">
        <v>6</v>
      </c>
      <c r="B7" s="831"/>
      <c r="C7" s="831"/>
      <c r="D7" s="831"/>
      <c r="E7" s="831"/>
      <c r="F7" s="831"/>
      <c r="G7" s="862" t="s">
        <v>7</v>
      </c>
      <c r="H7" s="862"/>
      <c r="I7" s="862"/>
      <c r="J7" s="862"/>
      <c r="K7" s="862"/>
      <c r="L7" s="862"/>
      <c r="M7" s="862"/>
      <c r="N7" s="862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25">
      <c r="A8" s="835" t="s">
        <v>8</v>
      </c>
      <c r="B8" s="835"/>
      <c r="C8" s="835"/>
      <c r="D8" s="835"/>
      <c r="E8" s="835"/>
      <c r="F8" s="835"/>
      <c r="G8" s="862"/>
      <c r="H8" s="862"/>
      <c r="I8" s="862"/>
      <c r="J8" s="862"/>
      <c r="K8" s="862"/>
      <c r="L8" s="862"/>
      <c r="M8" s="862"/>
      <c r="N8" s="862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25">
      <c r="A9" s="831" t="s">
        <v>11</v>
      </c>
      <c r="B9" s="831"/>
      <c r="C9" s="831"/>
      <c r="D9" s="831"/>
      <c r="E9" s="831"/>
      <c r="F9" s="831"/>
      <c r="G9" s="862"/>
      <c r="H9" s="862"/>
      <c r="I9" s="862"/>
      <c r="J9" s="862"/>
      <c r="K9" s="862"/>
      <c r="L9" s="862"/>
      <c r="M9" s="862"/>
      <c r="N9" s="862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25">
      <c r="A10" s="833" t="s">
        <v>12</v>
      </c>
      <c r="B10" s="833"/>
      <c r="C10" s="833"/>
      <c r="D10" s="833"/>
      <c r="E10" s="833"/>
      <c r="F10" s="833"/>
      <c r="G10" s="862" t="s">
        <v>13</v>
      </c>
      <c r="H10" s="862"/>
      <c r="I10" s="862"/>
      <c r="J10" s="862"/>
      <c r="K10" s="862"/>
      <c r="L10" s="862"/>
      <c r="M10" s="862"/>
      <c r="N10" s="862"/>
      <c r="Z10" s="12" t="s">
        <v>13</v>
      </c>
    </row>
    <row r="11" spans="1:29" s="4" customFormat="1" ht="15" x14ac:dyDescent="0.25">
      <c r="A11" s="833" t="s">
        <v>14</v>
      </c>
      <c r="B11" s="833"/>
      <c r="C11" s="833"/>
      <c r="D11" s="833"/>
      <c r="E11" s="833"/>
      <c r="F11" s="833"/>
      <c r="G11" s="862"/>
      <c r="H11" s="862"/>
      <c r="I11" s="862"/>
      <c r="J11" s="862"/>
      <c r="K11" s="862"/>
      <c r="L11" s="862"/>
      <c r="M11" s="862"/>
      <c r="N11" s="862"/>
      <c r="AA11" s="12" t="s">
        <v>10</v>
      </c>
    </row>
    <row r="12" spans="1:29" s="4" customFormat="1" ht="3.75" customHeight="1" x14ac:dyDescent="0.25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4" customFormat="1" ht="34.5" x14ac:dyDescent="0.25">
      <c r="A13" s="840" t="s">
        <v>691</v>
      </c>
      <c r="B13" s="840"/>
      <c r="C13" s="840"/>
      <c r="D13" s="840"/>
      <c r="E13" s="840"/>
      <c r="F13" s="840"/>
      <c r="G13" s="840"/>
      <c r="H13" s="840"/>
      <c r="I13" s="840"/>
      <c r="J13" s="840"/>
      <c r="K13" s="840"/>
      <c r="L13" s="840"/>
      <c r="M13" s="840"/>
      <c r="N13" s="840"/>
      <c r="AB13" s="12" t="s">
        <v>691</v>
      </c>
    </row>
    <row r="14" spans="1:29" s="4" customFormat="1" ht="15" x14ac:dyDescent="0.25">
      <c r="A14" s="837" t="s">
        <v>16</v>
      </c>
      <c r="B14" s="837"/>
      <c r="C14" s="837"/>
      <c r="D14" s="837"/>
      <c r="E14" s="837"/>
      <c r="F14" s="837"/>
      <c r="G14" s="837"/>
      <c r="H14" s="837"/>
      <c r="I14" s="837"/>
      <c r="J14" s="837"/>
      <c r="K14" s="837"/>
      <c r="L14" s="837"/>
      <c r="M14" s="837"/>
      <c r="N14" s="837"/>
    </row>
    <row r="15" spans="1:29" s="4" customFormat="1" ht="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29" s="4" customFormat="1" ht="23.25" x14ac:dyDescent="0.25">
      <c r="A16" s="840" t="s">
        <v>628</v>
      </c>
      <c r="B16" s="840"/>
      <c r="C16" s="840"/>
      <c r="D16" s="840"/>
      <c r="E16" s="840"/>
      <c r="F16" s="840"/>
      <c r="G16" s="840"/>
      <c r="H16" s="840"/>
      <c r="I16" s="840"/>
      <c r="J16" s="840"/>
      <c r="K16" s="840"/>
      <c r="L16" s="840"/>
      <c r="M16" s="840"/>
      <c r="N16" s="840"/>
      <c r="AC16" s="12" t="s">
        <v>628</v>
      </c>
    </row>
    <row r="17" spans="1:31" s="4" customFormat="1" ht="15" x14ac:dyDescent="0.25">
      <c r="A17" s="837" t="s">
        <v>18</v>
      </c>
      <c r="B17" s="837"/>
      <c r="C17" s="837"/>
      <c r="D17" s="837"/>
      <c r="E17" s="837"/>
      <c r="F17" s="837"/>
      <c r="G17" s="837"/>
      <c r="H17" s="837"/>
      <c r="I17" s="837"/>
      <c r="J17" s="837"/>
      <c r="K17" s="837"/>
      <c r="L17" s="837"/>
      <c r="M17" s="837"/>
      <c r="N17" s="837"/>
    </row>
    <row r="18" spans="1:31" s="4" customFormat="1" ht="21" customHeight="1" x14ac:dyDescent="0.25">
      <c r="A18" s="841" t="s">
        <v>1586</v>
      </c>
      <c r="B18" s="841"/>
      <c r="C18" s="841"/>
      <c r="D18" s="841"/>
      <c r="E18" s="841"/>
      <c r="F18" s="841"/>
      <c r="G18" s="841"/>
      <c r="H18" s="841"/>
      <c r="I18" s="841"/>
      <c r="J18" s="841"/>
      <c r="K18" s="841"/>
      <c r="L18" s="841"/>
      <c r="M18" s="841"/>
      <c r="N18" s="841"/>
    </row>
    <row r="19" spans="1:31" s="4" customFormat="1" ht="3.7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1" s="4" customFormat="1" ht="15" x14ac:dyDescent="0.25">
      <c r="A20" s="836" t="s">
        <v>772</v>
      </c>
      <c r="B20" s="836"/>
      <c r="C20" s="836"/>
      <c r="D20" s="836"/>
      <c r="E20" s="836"/>
      <c r="F20" s="836"/>
      <c r="G20" s="836"/>
      <c r="H20" s="836"/>
      <c r="I20" s="836"/>
      <c r="J20" s="836"/>
      <c r="K20" s="836"/>
      <c r="L20" s="836"/>
      <c r="M20" s="836"/>
      <c r="N20" s="836"/>
      <c r="AD20" s="12" t="s">
        <v>772</v>
      </c>
    </row>
    <row r="21" spans="1:31" s="4" customFormat="1" ht="12" customHeight="1" x14ac:dyDescent="0.25">
      <c r="A21" s="837" t="s">
        <v>21</v>
      </c>
      <c r="B21" s="837"/>
      <c r="C21" s="837"/>
      <c r="D21" s="837"/>
      <c r="E21" s="837"/>
      <c r="F21" s="837"/>
      <c r="G21" s="837"/>
      <c r="H21" s="837"/>
      <c r="I21" s="837"/>
      <c r="J21" s="837"/>
      <c r="K21" s="837"/>
      <c r="L21" s="837"/>
      <c r="M21" s="837"/>
      <c r="N21" s="837"/>
    </row>
    <row r="22" spans="1:31" s="4" customFormat="1" ht="12" customHeight="1" x14ac:dyDescent="0.25">
      <c r="A22" s="6" t="s">
        <v>22</v>
      </c>
      <c r="B22" s="18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25">
      <c r="A23" s="6" t="s">
        <v>25</v>
      </c>
      <c r="B23" s="834" t="s">
        <v>786</v>
      </c>
      <c r="C23" s="834"/>
      <c r="D23" s="834"/>
      <c r="E23" s="834"/>
      <c r="F23" s="834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5" x14ac:dyDescent="0.25">
      <c r="A24" s="6"/>
      <c r="B24" s="838" t="s">
        <v>27</v>
      </c>
      <c r="C24" s="838"/>
      <c r="D24" s="838"/>
      <c r="E24" s="838"/>
      <c r="F24" s="838"/>
      <c r="G24" s="19"/>
      <c r="H24" s="19"/>
      <c r="I24" s="19"/>
      <c r="J24" s="19"/>
      <c r="K24" s="19"/>
      <c r="L24" s="19"/>
      <c r="M24" s="20"/>
      <c r="N24" s="19"/>
    </row>
    <row r="25" spans="1:31" s="4" customFormat="1" ht="5.25" customHeight="1" x14ac:dyDescent="0.25">
      <c r="A25" s="6"/>
      <c r="B25" s="6"/>
      <c r="C25" s="6"/>
      <c r="D25" s="21"/>
      <c r="E25" s="21"/>
      <c r="F25" s="21"/>
      <c r="G25" s="21"/>
      <c r="H25" s="21"/>
      <c r="I25" s="21"/>
      <c r="J25" s="21"/>
      <c r="K25" s="21"/>
      <c r="L25" s="21"/>
      <c r="M25" s="19"/>
      <c r="N25" s="19"/>
    </row>
    <row r="26" spans="1:31" s="4" customFormat="1" ht="15" x14ac:dyDescent="0.25">
      <c r="A26" s="22" t="s">
        <v>28</v>
      </c>
      <c r="B26" s="6"/>
      <c r="C26" s="6"/>
      <c r="D26" s="839" t="s">
        <v>376</v>
      </c>
      <c r="E26" s="839"/>
      <c r="F26" s="839"/>
      <c r="G26" s="23"/>
      <c r="H26" s="23"/>
      <c r="I26" s="23"/>
      <c r="J26" s="23"/>
      <c r="K26" s="23"/>
      <c r="L26" s="23"/>
      <c r="M26" s="23"/>
      <c r="N26" s="23"/>
      <c r="AE26" s="12" t="s">
        <v>376</v>
      </c>
    </row>
    <row r="27" spans="1:31" s="4" customFormat="1" ht="7.5" customHeight="1" x14ac:dyDescent="0.25">
      <c r="A27" s="6"/>
      <c r="B27" s="8"/>
      <c r="C27" s="8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31" s="4" customFormat="1" ht="12" customHeight="1" x14ac:dyDescent="0.25">
      <c r="A28" s="22" t="s">
        <v>30</v>
      </c>
      <c r="B28" s="8"/>
      <c r="C28" s="25">
        <v>152100.19</v>
      </c>
      <c r="D28" s="26" t="s">
        <v>1587</v>
      </c>
      <c r="E28" s="27" t="s">
        <v>32</v>
      </c>
      <c r="G28" s="8"/>
      <c r="H28" s="8"/>
      <c r="I28" s="8"/>
      <c r="J28" s="8"/>
      <c r="K28" s="8"/>
      <c r="L28" s="28"/>
      <c r="M28" s="28"/>
      <c r="N28" s="8"/>
    </row>
    <row r="29" spans="1:31" s="4" customFormat="1" ht="11.25" customHeight="1" x14ac:dyDescent="0.25">
      <c r="A29" s="6"/>
      <c r="B29" s="29" t="s">
        <v>33</v>
      </c>
      <c r="C29" s="30"/>
      <c r="D29" s="31"/>
      <c r="E29" s="27"/>
      <c r="G29" s="8"/>
    </row>
    <row r="30" spans="1:31" s="4" customFormat="1" ht="12" customHeight="1" x14ac:dyDescent="0.25">
      <c r="A30" s="6"/>
      <c r="B30" s="32" t="s">
        <v>34</v>
      </c>
      <c r="C30" s="25">
        <v>1743.16</v>
      </c>
      <c r="D30" s="26" t="s">
        <v>1588</v>
      </c>
      <c r="E30" s="27" t="s">
        <v>32</v>
      </c>
      <c r="G30" s="8" t="s">
        <v>36</v>
      </c>
      <c r="I30" s="8"/>
      <c r="J30" s="8"/>
      <c r="K30" s="8"/>
      <c r="L30" s="25">
        <v>746.8</v>
      </c>
      <c r="M30" s="33" t="s">
        <v>1589</v>
      </c>
      <c r="N30" s="27" t="s">
        <v>32</v>
      </c>
    </row>
    <row r="31" spans="1:31" s="4" customFormat="1" ht="12" customHeight="1" x14ac:dyDescent="0.25">
      <c r="A31" s="6"/>
      <c r="B31" s="32" t="s">
        <v>38</v>
      </c>
      <c r="C31" s="25">
        <v>1580.98</v>
      </c>
      <c r="D31" s="226" t="s">
        <v>1425</v>
      </c>
      <c r="E31" s="27" t="s">
        <v>32</v>
      </c>
      <c r="G31" s="8" t="s">
        <v>40</v>
      </c>
      <c r="I31" s="8"/>
      <c r="J31" s="8"/>
      <c r="K31" s="8"/>
      <c r="L31" s="863">
        <v>2298.27</v>
      </c>
      <c r="M31" s="863"/>
      <c r="N31" s="27" t="s">
        <v>41</v>
      </c>
    </row>
    <row r="32" spans="1:31" s="4" customFormat="1" ht="12" customHeight="1" x14ac:dyDescent="0.25">
      <c r="A32" s="6"/>
      <c r="B32" s="32" t="s">
        <v>42</v>
      </c>
      <c r="C32" s="25">
        <v>148776.04</v>
      </c>
      <c r="D32" s="226" t="s">
        <v>1590</v>
      </c>
      <c r="E32" s="27" t="s">
        <v>32</v>
      </c>
      <c r="G32" s="8" t="s">
        <v>44</v>
      </c>
      <c r="I32" s="8"/>
      <c r="J32" s="8"/>
      <c r="K32" s="8"/>
      <c r="L32" s="863">
        <v>179.9</v>
      </c>
      <c r="M32" s="863"/>
      <c r="N32" s="27" t="s">
        <v>41</v>
      </c>
    </row>
    <row r="33" spans="1:38" s="4" customFormat="1" ht="12" customHeight="1" x14ac:dyDescent="0.25">
      <c r="A33" s="6"/>
      <c r="B33" s="32" t="s">
        <v>45</v>
      </c>
      <c r="C33" s="25">
        <v>0</v>
      </c>
      <c r="D33" s="26" t="s">
        <v>43</v>
      </c>
      <c r="E33" s="27" t="s">
        <v>32</v>
      </c>
      <c r="G33" s="8"/>
      <c r="H33" s="8"/>
      <c r="I33" s="8"/>
      <c r="J33" s="8"/>
      <c r="K33" s="8"/>
      <c r="L33" s="871" t="s">
        <v>46</v>
      </c>
      <c r="M33" s="871"/>
      <c r="N33" s="8"/>
    </row>
    <row r="34" spans="1:38" s="4" customFormat="1" ht="7.5" customHeight="1" x14ac:dyDescent="0.25">
      <c r="A34" s="35"/>
    </row>
    <row r="35" spans="1:38" s="4" customFormat="1" ht="23.25" customHeight="1" x14ac:dyDescent="0.25">
      <c r="A35" s="829" t="s">
        <v>47</v>
      </c>
      <c r="B35" s="826" t="s">
        <v>48</v>
      </c>
      <c r="C35" s="826" t="s">
        <v>49</v>
      </c>
      <c r="D35" s="826"/>
      <c r="E35" s="826"/>
      <c r="F35" s="826" t="s">
        <v>50</v>
      </c>
      <c r="G35" s="826" t="s">
        <v>51</v>
      </c>
      <c r="H35" s="826"/>
      <c r="I35" s="826"/>
      <c r="J35" s="826" t="s">
        <v>52</v>
      </c>
      <c r="K35" s="826"/>
      <c r="L35" s="826"/>
      <c r="M35" s="826" t="s">
        <v>53</v>
      </c>
      <c r="N35" s="826" t="s">
        <v>54</v>
      </c>
    </row>
    <row r="36" spans="1:38" s="4" customFormat="1" ht="28.5" customHeight="1" x14ac:dyDescent="0.25">
      <c r="A36" s="829"/>
      <c r="B36" s="826"/>
      <c r="C36" s="826"/>
      <c r="D36" s="826"/>
      <c r="E36" s="826"/>
      <c r="F36" s="826"/>
      <c r="G36" s="826"/>
      <c r="H36" s="826"/>
      <c r="I36" s="826"/>
      <c r="J36" s="826"/>
      <c r="K36" s="826"/>
      <c r="L36" s="826"/>
      <c r="M36" s="826"/>
      <c r="N36" s="826"/>
    </row>
    <row r="37" spans="1:38" s="4" customFormat="1" ht="22.5" x14ac:dyDescent="0.25">
      <c r="A37" s="829"/>
      <c r="B37" s="826"/>
      <c r="C37" s="826"/>
      <c r="D37" s="826"/>
      <c r="E37" s="826"/>
      <c r="F37" s="826"/>
      <c r="G37" s="227" t="s">
        <v>55</v>
      </c>
      <c r="H37" s="227" t="s">
        <v>56</v>
      </c>
      <c r="I37" s="227" t="s">
        <v>57</v>
      </c>
      <c r="J37" s="227" t="s">
        <v>55</v>
      </c>
      <c r="K37" s="227" t="s">
        <v>56</v>
      </c>
      <c r="L37" s="227" t="s">
        <v>58</v>
      </c>
      <c r="M37" s="826"/>
      <c r="N37" s="826"/>
    </row>
    <row r="38" spans="1:38" s="4" customFormat="1" ht="15" x14ac:dyDescent="0.25">
      <c r="A38" s="228">
        <v>1</v>
      </c>
      <c r="B38" s="229">
        <v>2</v>
      </c>
      <c r="C38" s="864">
        <v>3</v>
      </c>
      <c r="D38" s="864"/>
      <c r="E38" s="864"/>
      <c r="F38" s="229">
        <v>4</v>
      </c>
      <c r="G38" s="229">
        <v>5</v>
      </c>
      <c r="H38" s="229">
        <v>6</v>
      </c>
      <c r="I38" s="229">
        <v>7</v>
      </c>
      <c r="J38" s="229">
        <v>8</v>
      </c>
      <c r="K38" s="229">
        <v>9</v>
      </c>
      <c r="L38" s="229">
        <v>10</v>
      </c>
      <c r="M38" s="229">
        <v>11</v>
      </c>
      <c r="N38" s="229">
        <v>12</v>
      </c>
    </row>
    <row r="39" spans="1:38" s="4" customFormat="1" ht="15" x14ac:dyDescent="0.25">
      <c r="A39" s="865" t="s">
        <v>1591</v>
      </c>
      <c r="B39" s="866"/>
      <c r="C39" s="866"/>
      <c r="D39" s="866"/>
      <c r="E39" s="866"/>
      <c r="F39" s="866"/>
      <c r="G39" s="866"/>
      <c r="H39" s="866"/>
      <c r="I39" s="866"/>
      <c r="J39" s="866"/>
      <c r="K39" s="866"/>
      <c r="L39" s="866"/>
      <c r="M39" s="866"/>
      <c r="N39" s="867"/>
      <c r="AF39" s="39" t="s">
        <v>1591</v>
      </c>
    </row>
    <row r="40" spans="1:38" s="4" customFormat="1" ht="15" x14ac:dyDescent="0.25">
      <c r="A40" s="868" t="s">
        <v>1428</v>
      </c>
      <c r="B40" s="869"/>
      <c r="C40" s="869"/>
      <c r="D40" s="869"/>
      <c r="E40" s="869"/>
      <c r="F40" s="869"/>
      <c r="G40" s="869"/>
      <c r="H40" s="869"/>
      <c r="I40" s="869"/>
      <c r="J40" s="869"/>
      <c r="K40" s="869"/>
      <c r="L40" s="869"/>
      <c r="M40" s="869"/>
      <c r="N40" s="870"/>
      <c r="AF40" s="39"/>
      <c r="AG40" s="48" t="s">
        <v>1428</v>
      </c>
    </row>
    <row r="41" spans="1:38" s="4" customFormat="1" ht="45.75" x14ac:dyDescent="0.25">
      <c r="A41" s="230" t="s">
        <v>60</v>
      </c>
      <c r="B41" s="41" t="s">
        <v>1429</v>
      </c>
      <c r="C41" s="847" t="s">
        <v>1430</v>
      </c>
      <c r="D41" s="847"/>
      <c r="E41" s="847"/>
      <c r="F41" s="42" t="s">
        <v>84</v>
      </c>
      <c r="G41" s="43">
        <v>0.45600000000000002</v>
      </c>
      <c r="H41" s="44">
        <v>1</v>
      </c>
      <c r="I41" s="129">
        <v>0.45600000000000002</v>
      </c>
      <c r="J41" s="46"/>
      <c r="K41" s="43"/>
      <c r="L41" s="46"/>
      <c r="M41" s="43"/>
      <c r="N41" s="231"/>
      <c r="AF41" s="39"/>
      <c r="AG41" s="48"/>
      <c r="AH41" s="48" t="s">
        <v>1430</v>
      </c>
    </row>
    <row r="42" spans="1:38" s="4" customFormat="1" ht="22.5" x14ac:dyDescent="0.25">
      <c r="A42" s="49"/>
      <c r="B42" s="50" t="s">
        <v>699</v>
      </c>
      <c r="C42" s="848" t="s">
        <v>65</v>
      </c>
      <c r="D42" s="848"/>
      <c r="E42" s="848"/>
      <c r="F42" s="848"/>
      <c r="G42" s="848"/>
      <c r="H42" s="848"/>
      <c r="I42" s="848"/>
      <c r="J42" s="848"/>
      <c r="K42" s="848"/>
      <c r="L42" s="848"/>
      <c r="M42" s="848"/>
      <c r="N42" s="849"/>
      <c r="AF42" s="39"/>
      <c r="AG42" s="48"/>
      <c r="AH42" s="48"/>
      <c r="AI42" s="3" t="s">
        <v>65</v>
      </c>
    </row>
    <row r="43" spans="1:38" s="4" customFormat="1" ht="15" x14ac:dyDescent="0.25">
      <c r="A43" s="51"/>
      <c r="B43" s="50" t="s">
        <v>67</v>
      </c>
      <c r="C43" s="853" t="s">
        <v>68</v>
      </c>
      <c r="D43" s="853"/>
      <c r="E43" s="853"/>
      <c r="F43" s="53"/>
      <c r="G43" s="54"/>
      <c r="H43" s="54"/>
      <c r="I43" s="54"/>
      <c r="J43" s="55">
        <v>2766.48</v>
      </c>
      <c r="K43" s="56">
        <v>1.1499999999999999</v>
      </c>
      <c r="L43" s="55">
        <v>1450.74</v>
      </c>
      <c r="M43" s="54"/>
      <c r="N43" s="59"/>
      <c r="AF43" s="39"/>
      <c r="AG43" s="48"/>
      <c r="AH43" s="48"/>
      <c r="AJ43" s="3" t="s">
        <v>68</v>
      </c>
    </row>
    <row r="44" spans="1:38" s="4" customFormat="1" ht="15" x14ac:dyDescent="0.25">
      <c r="A44" s="51"/>
      <c r="B44" s="50" t="s">
        <v>69</v>
      </c>
      <c r="C44" s="853" t="s">
        <v>70</v>
      </c>
      <c r="D44" s="853"/>
      <c r="E44" s="853"/>
      <c r="F44" s="53"/>
      <c r="G44" s="54"/>
      <c r="H44" s="54"/>
      <c r="I44" s="54"/>
      <c r="J44" s="57">
        <v>324</v>
      </c>
      <c r="K44" s="56">
        <v>1.1499999999999999</v>
      </c>
      <c r="L44" s="57">
        <v>169.91</v>
      </c>
      <c r="M44" s="56">
        <v>35.42</v>
      </c>
      <c r="N44" s="58">
        <v>6018.21</v>
      </c>
      <c r="AF44" s="39"/>
      <c r="AG44" s="48"/>
      <c r="AH44" s="48"/>
      <c r="AJ44" s="3" t="s">
        <v>70</v>
      </c>
    </row>
    <row r="45" spans="1:38" s="4" customFormat="1" ht="15" x14ac:dyDescent="0.25">
      <c r="A45" s="60"/>
      <c r="B45" s="50"/>
      <c r="C45" s="853" t="s">
        <v>73</v>
      </c>
      <c r="D45" s="853"/>
      <c r="E45" s="853"/>
      <c r="F45" s="53" t="s">
        <v>72</v>
      </c>
      <c r="G45" s="70">
        <v>24</v>
      </c>
      <c r="H45" s="56">
        <v>1.1499999999999999</v>
      </c>
      <c r="I45" s="130">
        <v>12.585599999999999</v>
      </c>
      <c r="J45" s="63"/>
      <c r="K45" s="54"/>
      <c r="L45" s="63"/>
      <c r="M45" s="54"/>
      <c r="N45" s="59"/>
      <c r="AF45" s="39"/>
      <c r="AG45" s="48"/>
      <c r="AH45" s="48"/>
      <c r="AK45" s="3" t="s">
        <v>73</v>
      </c>
    </row>
    <row r="46" spans="1:38" s="4" customFormat="1" ht="15" x14ac:dyDescent="0.25">
      <c r="A46" s="51"/>
      <c r="B46" s="50"/>
      <c r="C46" s="854" t="s">
        <v>74</v>
      </c>
      <c r="D46" s="854"/>
      <c r="E46" s="854"/>
      <c r="F46" s="65"/>
      <c r="G46" s="66"/>
      <c r="H46" s="66"/>
      <c r="I46" s="66"/>
      <c r="J46" s="67">
        <v>2766.48</v>
      </c>
      <c r="K46" s="66"/>
      <c r="L46" s="67">
        <v>1450.74</v>
      </c>
      <c r="M46" s="66"/>
      <c r="N46" s="232"/>
      <c r="AF46" s="39"/>
      <c r="AG46" s="48"/>
      <c r="AH46" s="48"/>
      <c r="AL46" s="3" t="s">
        <v>74</v>
      </c>
    </row>
    <row r="47" spans="1:38" s="4" customFormat="1" ht="15" x14ac:dyDescent="0.25">
      <c r="A47" s="60"/>
      <c r="B47" s="50"/>
      <c r="C47" s="853" t="s">
        <v>75</v>
      </c>
      <c r="D47" s="853"/>
      <c r="E47" s="853"/>
      <c r="F47" s="53"/>
      <c r="G47" s="54"/>
      <c r="H47" s="54"/>
      <c r="I47" s="54"/>
      <c r="J47" s="63"/>
      <c r="K47" s="54"/>
      <c r="L47" s="57">
        <v>169.91</v>
      </c>
      <c r="M47" s="54"/>
      <c r="N47" s="58">
        <v>6018.21</v>
      </c>
      <c r="AF47" s="39"/>
      <c r="AG47" s="48"/>
      <c r="AH47" s="48"/>
      <c r="AK47" s="3" t="s">
        <v>75</v>
      </c>
    </row>
    <row r="48" spans="1:38" s="4" customFormat="1" ht="23.25" x14ac:dyDescent="0.25">
      <c r="A48" s="60"/>
      <c r="B48" s="50" t="s">
        <v>88</v>
      </c>
      <c r="C48" s="853" t="s">
        <v>89</v>
      </c>
      <c r="D48" s="853"/>
      <c r="E48" s="853"/>
      <c r="F48" s="53" t="s">
        <v>78</v>
      </c>
      <c r="G48" s="70">
        <v>92</v>
      </c>
      <c r="H48" s="54"/>
      <c r="I48" s="70">
        <v>92</v>
      </c>
      <c r="J48" s="63"/>
      <c r="K48" s="54"/>
      <c r="L48" s="57">
        <v>156.32</v>
      </c>
      <c r="M48" s="54"/>
      <c r="N48" s="58">
        <v>5536.75</v>
      </c>
      <c r="AF48" s="39"/>
      <c r="AG48" s="48"/>
      <c r="AH48" s="48"/>
      <c r="AK48" s="3" t="s">
        <v>89</v>
      </c>
    </row>
    <row r="49" spans="1:39" s="4" customFormat="1" ht="23.25" x14ac:dyDescent="0.25">
      <c r="A49" s="60"/>
      <c r="B49" s="50" t="s">
        <v>90</v>
      </c>
      <c r="C49" s="853" t="s">
        <v>91</v>
      </c>
      <c r="D49" s="853"/>
      <c r="E49" s="853"/>
      <c r="F49" s="53" t="s">
        <v>78</v>
      </c>
      <c r="G49" s="70">
        <v>46</v>
      </c>
      <c r="H49" s="54"/>
      <c r="I49" s="70">
        <v>46</v>
      </c>
      <c r="J49" s="63"/>
      <c r="K49" s="54"/>
      <c r="L49" s="57">
        <v>78.16</v>
      </c>
      <c r="M49" s="54"/>
      <c r="N49" s="58">
        <v>2768.38</v>
      </c>
      <c r="AF49" s="39"/>
      <c r="AG49" s="48"/>
      <c r="AH49" s="48"/>
      <c r="AK49" s="3" t="s">
        <v>91</v>
      </c>
    </row>
    <row r="50" spans="1:39" s="4" customFormat="1" ht="15" x14ac:dyDescent="0.25">
      <c r="A50" s="71"/>
      <c r="B50" s="72"/>
      <c r="C50" s="847" t="s">
        <v>81</v>
      </c>
      <c r="D50" s="847"/>
      <c r="E50" s="847"/>
      <c r="F50" s="42"/>
      <c r="G50" s="43"/>
      <c r="H50" s="43"/>
      <c r="I50" s="43"/>
      <c r="J50" s="46"/>
      <c r="K50" s="43"/>
      <c r="L50" s="73">
        <v>1685.22</v>
      </c>
      <c r="M50" s="66"/>
      <c r="N50" s="231"/>
      <c r="AF50" s="39"/>
      <c r="AG50" s="48"/>
      <c r="AH50" s="48"/>
      <c r="AM50" s="48" t="s">
        <v>81</v>
      </c>
    </row>
    <row r="51" spans="1:39" s="4" customFormat="1" ht="34.5" x14ac:dyDescent="0.25">
      <c r="A51" s="230" t="s">
        <v>67</v>
      </c>
      <c r="B51" s="41" t="s">
        <v>1433</v>
      </c>
      <c r="C51" s="847" t="s">
        <v>1434</v>
      </c>
      <c r="D51" s="847"/>
      <c r="E51" s="847"/>
      <c r="F51" s="42" t="s">
        <v>63</v>
      </c>
      <c r="G51" s="43">
        <v>0.8</v>
      </c>
      <c r="H51" s="44">
        <v>1</v>
      </c>
      <c r="I51" s="45">
        <v>0.8</v>
      </c>
      <c r="J51" s="46"/>
      <c r="K51" s="43"/>
      <c r="L51" s="46"/>
      <c r="M51" s="43"/>
      <c r="N51" s="231"/>
      <c r="AF51" s="39"/>
      <c r="AG51" s="48"/>
      <c r="AH51" s="48" t="s">
        <v>1434</v>
      </c>
      <c r="AM51" s="48"/>
    </row>
    <row r="52" spans="1:39" s="4" customFormat="1" ht="22.5" x14ac:dyDescent="0.25">
      <c r="A52" s="49"/>
      <c r="B52" s="50" t="s">
        <v>699</v>
      </c>
      <c r="C52" s="848" t="s">
        <v>65</v>
      </c>
      <c r="D52" s="848"/>
      <c r="E52" s="848"/>
      <c r="F52" s="848"/>
      <c r="G52" s="848"/>
      <c r="H52" s="848"/>
      <c r="I52" s="848"/>
      <c r="J52" s="848"/>
      <c r="K52" s="848"/>
      <c r="L52" s="848"/>
      <c r="M52" s="848"/>
      <c r="N52" s="849"/>
      <c r="AF52" s="39"/>
      <c r="AG52" s="48"/>
      <c r="AH52" s="48"/>
      <c r="AI52" s="3" t="s">
        <v>65</v>
      </c>
      <c r="AM52" s="48"/>
    </row>
    <row r="53" spans="1:39" s="4" customFormat="1" ht="15" x14ac:dyDescent="0.25">
      <c r="A53" s="49"/>
      <c r="B53" s="50" t="s">
        <v>639</v>
      </c>
      <c r="C53" s="848" t="s">
        <v>640</v>
      </c>
      <c r="D53" s="848"/>
      <c r="E53" s="848"/>
      <c r="F53" s="848"/>
      <c r="G53" s="848"/>
      <c r="H53" s="848"/>
      <c r="I53" s="848"/>
      <c r="J53" s="848"/>
      <c r="K53" s="848"/>
      <c r="L53" s="848"/>
      <c r="M53" s="848"/>
      <c r="N53" s="849"/>
      <c r="AF53" s="39"/>
      <c r="AG53" s="48"/>
      <c r="AH53" s="48"/>
      <c r="AI53" s="3" t="s">
        <v>640</v>
      </c>
      <c r="AM53" s="48"/>
    </row>
    <row r="54" spans="1:39" s="4" customFormat="1" ht="15" x14ac:dyDescent="0.25">
      <c r="A54" s="51"/>
      <c r="B54" s="50" t="s">
        <v>60</v>
      </c>
      <c r="C54" s="853" t="s">
        <v>66</v>
      </c>
      <c r="D54" s="853"/>
      <c r="E54" s="853"/>
      <c r="F54" s="53"/>
      <c r="G54" s="54"/>
      <c r="H54" s="54"/>
      <c r="I54" s="54"/>
      <c r="J54" s="57">
        <v>920.4</v>
      </c>
      <c r="K54" s="56">
        <v>1.38</v>
      </c>
      <c r="L54" s="55">
        <v>1016.12</v>
      </c>
      <c r="M54" s="56">
        <v>35.42</v>
      </c>
      <c r="N54" s="58">
        <v>35990.97</v>
      </c>
      <c r="AF54" s="39"/>
      <c r="AG54" s="48"/>
      <c r="AH54" s="48"/>
      <c r="AJ54" s="3" t="s">
        <v>66</v>
      </c>
      <c r="AM54" s="48"/>
    </row>
    <row r="55" spans="1:39" s="4" customFormat="1" ht="15" x14ac:dyDescent="0.25">
      <c r="A55" s="60"/>
      <c r="B55" s="50"/>
      <c r="C55" s="853" t="s">
        <v>71</v>
      </c>
      <c r="D55" s="853"/>
      <c r="E55" s="853"/>
      <c r="F55" s="53" t="s">
        <v>72</v>
      </c>
      <c r="G55" s="70">
        <v>118</v>
      </c>
      <c r="H55" s="56">
        <v>1.38</v>
      </c>
      <c r="I55" s="62">
        <v>130.27199999999999</v>
      </c>
      <c r="J55" s="63"/>
      <c r="K55" s="54"/>
      <c r="L55" s="63"/>
      <c r="M55" s="54"/>
      <c r="N55" s="59"/>
      <c r="AF55" s="39"/>
      <c r="AG55" s="48"/>
      <c r="AH55" s="48"/>
      <c r="AK55" s="3" t="s">
        <v>71</v>
      </c>
      <c r="AM55" s="48"/>
    </row>
    <row r="56" spans="1:39" s="4" customFormat="1" ht="15" x14ac:dyDescent="0.25">
      <c r="A56" s="51"/>
      <c r="B56" s="50"/>
      <c r="C56" s="854" t="s">
        <v>74</v>
      </c>
      <c r="D56" s="854"/>
      <c r="E56" s="854"/>
      <c r="F56" s="65"/>
      <c r="G56" s="66"/>
      <c r="H56" s="66"/>
      <c r="I56" s="66"/>
      <c r="J56" s="68">
        <v>920.4</v>
      </c>
      <c r="K56" s="66"/>
      <c r="L56" s="67">
        <v>1016.12</v>
      </c>
      <c r="M56" s="66"/>
      <c r="N56" s="232"/>
      <c r="AF56" s="39"/>
      <c r="AG56" s="48"/>
      <c r="AH56" s="48"/>
      <c r="AL56" s="3" t="s">
        <v>74</v>
      </c>
      <c r="AM56" s="48"/>
    </row>
    <row r="57" spans="1:39" s="4" customFormat="1" ht="15" x14ac:dyDescent="0.25">
      <c r="A57" s="60"/>
      <c r="B57" s="50"/>
      <c r="C57" s="853" t="s">
        <v>75</v>
      </c>
      <c r="D57" s="853"/>
      <c r="E57" s="853"/>
      <c r="F57" s="53"/>
      <c r="G57" s="54"/>
      <c r="H57" s="54"/>
      <c r="I57" s="54"/>
      <c r="J57" s="63"/>
      <c r="K57" s="54"/>
      <c r="L57" s="55">
        <v>1016.12</v>
      </c>
      <c r="M57" s="54"/>
      <c r="N57" s="58">
        <v>35990.97</v>
      </c>
      <c r="AF57" s="39"/>
      <c r="AG57" s="48"/>
      <c r="AH57" s="48"/>
      <c r="AK57" s="3" t="s">
        <v>75</v>
      </c>
      <c r="AM57" s="48"/>
    </row>
    <row r="58" spans="1:39" s="4" customFormat="1" ht="23.25" x14ac:dyDescent="0.25">
      <c r="A58" s="60"/>
      <c r="B58" s="50" t="s">
        <v>94</v>
      </c>
      <c r="C58" s="853" t="s">
        <v>95</v>
      </c>
      <c r="D58" s="853"/>
      <c r="E58" s="853"/>
      <c r="F58" s="53" t="s">
        <v>78</v>
      </c>
      <c r="G58" s="70">
        <v>89</v>
      </c>
      <c r="H58" s="54"/>
      <c r="I58" s="70">
        <v>89</v>
      </c>
      <c r="J58" s="63"/>
      <c r="K58" s="54"/>
      <c r="L58" s="57">
        <v>904.35</v>
      </c>
      <c r="M58" s="54"/>
      <c r="N58" s="58">
        <v>32031.96</v>
      </c>
      <c r="AF58" s="39"/>
      <c r="AG58" s="48"/>
      <c r="AH58" s="48"/>
      <c r="AK58" s="3" t="s">
        <v>95</v>
      </c>
      <c r="AM58" s="48"/>
    </row>
    <row r="59" spans="1:39" s="4" customFormat="1" ht="23.25" x14ac:dyDescent="0.25">
      <c r="A59" s="60"/>
      <c r="B59" s="50" t="s">
        <v>96</v>
      </c>
      <c r="C59" s="853" t="s">
        <v>97</v>
      </c>
      <c r="D59" s="853"/>
      <c r="E59" s="853"/>
      <c r="F59" s="53" t="s">
        <v>78</v>
      </c>
      <c r="G59" s="70">
        <v>40</v>
      </c>
      <c r="H59" s="54"/>
      <c r="I59" s="70">
        <v>40</v>
      </c>
      <c r="J59" s="63"/>
      <c r="K59" s="54"/>
      <c r="L59" s="57">
        <v>406.45</v>
      </c>
      <c r="M59" s="54"/>
      <c r="N59" s="58">
        <v>14396.39</v>
      </c>
      <c r="AF59" s="39"/>
      <c r="AG59" s="48"/>
      <c r="AH59" s="48"/>
      <c r="AK59" s="3" t="s">
        <v>97</v>
      </c>
      <c r="AM59" s="48"/>
    </row>
    <row r="60" spans="1:39" s="4" customFormat="1" ht="15" x14ac:dyDescent="0.25">
      <c r="A60" s="71"/>
      <c r="B60" s="72"/>
      <c r="C60" s="847" t="s">
        <v>81</v>
      </c>
      <c r="D60" s="847"/>
      <c r="E60" s="847"/>
      <c r="F60" s="42"/>
      <c r="G60" s="43"/>
      <c r="H60" s="43"/>
      <c r="I60" s="43"/>
      <c r="J60" s="46"/>
      <c r="K60" s="43"/>
      <c r="L60" s="73">
        <v>2326.92</v>
      </c>
      <c r="M60" s="66"/>
      <c r="N60" s="231"/>
      <c r="AF60" s="39"/>
      <c r="AG60" s="48"/>
      <c r="AH60" s="48"/>
      <c r="AM60" s="48" t="s">
        <v>81</v>
      </c>
    </row>
    <row r="61" spans="1:39" s="4" customFormat="1" ht="57" x14ac:dyDescent="0.25">
      <c r="A61" s="230" t="s">
        <v>69</v>
      </c>
      <c r="B61" s="41" t="s">
        <v>1429</v>
      </c>
      <c r="C61" s="847" t="s">
        <v>1440</v>
      </c>
      <c r="D61" s="847"/>
      <c r="E61" s="847"/>
      <c r="F61" s="42" t="s">
        <v>84</v>
      </c>
      <c r="G61" s="43">
        <v>0.08</v>
      </c>
      <c r="H61" s="44">
        <v>1</v>
      </c>
      <c r="I61" s="109">
        <v>0.08</v>
      </c>
      <c r="J61" s="46"/>
      <c r="K61" s="43"/>
      <c r="L61" s="46"/>
      <c r="M61" s="43"/>
      <c r="N61" s="231"/>
      <c r="AF61" s="39"/>
      <c r="AG61" s="48"/>
      <c r="AH61" s="48" t="s">
        <v>1440</v>
      </c>
      <c r="AM61" s="48"/>
    </row>
    <row r="62" spans="1:39" s="4" customFormat="1" ht="22.5" x14ac:dyDescent="0.25">
      <c r="A62" s="49"/>
      <c r="B62" s="50" t="s">
        <v>699</v>
      </c>
      <c r="C62" s="848" t="s">
        <v>65</v>
      </c>
      <c r="D62" s="848"/>
      <c r="E62" s="848"/>
      <c r="F62" s="848"/>
      <c r="G62" s="848"/>
      <c r="H62" s="848"/>
      <c r="I62" s="848"/>
      <c r="J62" s="848"/>
      <c r="K62" s="848"/>
      <c r="L62" s="848"/>
      <c r="M62" s="848"/>
      <c r="N62" s="849"/>
      <c r="AF62" s="39"/>
      <c r="AG62" s="48"/>
      <c r="AH62" s="48"/>
      <c r="AI62" s="3" t="s">
        <v>65</v>
      </c>
      <c r="AM62" s="48"/>
    </row>
    <row r="63" spans="1:39" s="4" customFormat="1" ht="15" x14ac:dyDescent="0.25">
      <c r="A63" s="51"/>
      <c r="B63" s="50" t="s">
        <v>67</v>
      </c>
      <c r="C63" s="853" t="s">
        <v>68</v>
      </c>
      <c r="D63" s="853"/>
      <c r="E63" s="853"/>
      <c r="F63" s="53"/>
      <c r="G63" s="54"/>
      <c r="H63" s="54"/>
      <c r="I63" s="54"/>
      <c r="J63" s="55">
        <v>2766.48</v>
      </c>
      <c r="K63" s="56">
        <v>1.1499999999999999</v>
      </c>
      <c r="L63" s="57">
        <v>254.52</v>
      </c>
      <c r="M63" s="54"/>
      <c r="N63" s="59"/>
      <c r="AF63" s="39"/>
      <c r="AG63" s="48"/>
      <c r="AH63" s="48"/>
      <c r="AJ63" s="3" t="s">
        <v>68</v>
      </c>
      <c r="AM63" s="48"/>
    </row>
    <row r="64" spans="1:39" s="4" customFormat="1" ht="15" x14ac:dyDescent="0.25">
      <c r="A64" s="51"/>
      <c r="B64" s="50" t="s">
        <v>69</v>
      </c>
      <c r="C64" s="853" t="s">
        <v>70</v>
      </c>
      <c r="D64" s="853"/>
      <c r="E64" s="853"/>
      <c r="F64" s="53"/>
      <c r="G64" s="54"/>
      <c r="H64" s="54"/>
      <c r="I64" s="54"/>
      <c r="J64" s="57">
        <v>324</v>
      </c>
      <c r="K64" s="56">
        <v>1.1499999999999999</v>
      </c>
      <c r="L64" s="57">
        <v>29.81</v>
      </c>
      <c r="M64" s="56">
        <v>35.42</v>
      </c>
      <c r="N64" s="58">
        <v>1055.8699999999999</v>
      </c>
      <c r="AF64" s="39"/>
      <c r="AG64" s="48"/>
      <c r="AH64" s="48"/>
      <c r="AJ64" s="3" t="s">
        <v>70</v>
      </c>
      <c r="AM64" s="48"/>
    </row>
    <row r="65" spans="1:39" s="4" customFormat="1" ht="15" x14ac:dyDescent="0.25">
      <c r="A65" s="60"/>
      <c r="B65" s="50"/>
      <c r="C65" s="853" t="s">
        <v>73</v>
      </c>
      <c r="D65" s="853"/>
      <c r="E65" s="853"/>
      <c r="F65" s="53" t="s">
        <v>72</v>
      </c>
      <c r="G65" s="70">
        <v>24</v>
      </c>
      <c r="H65" s="56">
        <v>1.1499999999999999</v>
      </c>
      <c r="I65" s="62">
        <v>2.2080000000000002</v>
      </c>
      <c r="J65" s="63"/>
      <c r="K65" s="54"/>
      <c r="L65" s="63"/>
      <c r="M65" s="54"/>
      <c r="N65" s="59"/>
      <c r="AF65" s="39"/>
      <c r="AG65" s="48"/>
      <c r="AH65" s="48"/>
      <c r="AK65" s="3" t="s">
        <v>73</v>
      </c>
      <c r="AM65" s="48"/>
    </row>
    <row r="66" spans="1:39" s="4" customFormat="1" ht="15" x14ac:dyDescent="0.25">
      <c r="A66" s="51"/>
      <c r="B66" s="50"/>
      <c r="C66" s="854" t="s">
        <v>74</v>
      </c>
      <c r="D66" s="854"/>
      <c r="E66" s="854"/>
      <c r="F66" s="65"/>
      <c r="G66" s="66"/>
      <c r="H66" s="66"/>
      <c r="I66" s="66"/>
      <c r="J66" s="67">
        <v>2766.48</v>
      </c>
      <c r="K66" s="66"/>
      <c r="L66" s="68">
        <v>254.52</v>
      </c>
      <c r="M66" s="66"/>
      <c r="N66" s="232"/>
      <c r="AF66" s="39"/>
      <c r="AG66" s="48"/>
      <c r="AH66" s="48"/>
      <c r="AL66" s="3" t="s">
        <v>74</v>
      </c>
      <c r="AM66" s="48"/>
    </row>
    <row r="67" spans="1:39" s="4" customFormat="1" ht="15" x14ac:dyDescent="0.25">
      <c r="A67" s="60"/>
      <c r="B67" s="50"/>
      <c r="C67" s="853" t="s">
        <v>75</v>
      </c>
      <c r="D67" s="853"/>
      <c r="E67" s="853"/>
      <c r="F67" s="53"/>
      <c r="G67" s="54"/>
      <c r="H67" s="54"/>
      <c r="I67" s="54"/>
      <c r="J67" s="63"/>
      <c r="K67" s="54"/>
      <c r="L67" s="57">
        <v>29.81</v>
      </c>
      <c r="M67" s="54"/>
      <c r="N67" s="58">
        <v>1055.8699999999999</v>
      </c>
      <c r="AF67" s="39"/>
      <c r="AG67" s="48"/>
      <c r="AH67" s="48"/>
      <c r="AK67" s="3" t="s">
        <v>75</v>
      </c>
      <c r="AM67" s="48"/>
    </row>
    <row r="68" spans="1:39" s="4" customFormat="1" ht="23.25" x14ac:dyDescent="0.25">
      <c r="A68" s="60"/>
      <c r="B68" s="50" t="s">
        <v>88</v>
      </c>
      <c r="C68" s="853" t="s">
        <v>89</v>
      </c>
      <c r="D68" s="853"/>
      <c r="E68" s="853"/>
      <c r="F68" s="53" t="s">
        <v>78</v>
      </c>
      <c r="G68" s="70">
        <v>92</v>
      </c>
      <c r="H68" s="54"/>
      <c r="I68" s="70">
        <v>92</v>
      </c>
      <c r="J68" s="63"/>
      <c r="K68" s="54"/>
      <c r="L68" s="57">
        <v>27.43</v>
      </c>
      <c r="M68" s="54"/>
      <c r="N68" s="133">
        <v>971.4</v>
      </c>
      <c r="AF68" s="39"/>
      <c r="AG68" s="48"/>
      <c r="AH68" s="48"/>
      <c r="AK68" s="3" t="s">
        <v>89</v>
      </c>
      <c r="AM68" s="48"/>
    </row>
    <row r="69" spans="1:39" s="4" customFormat="1" ht="23.25" x14ac:dyDescent="0.25">
      <c r="A69" s="60"/>
      <c r="B69" s="50" t="s">
        <v>90</v>
      </c>
      <c r="C69" s="853" t="s">
        <v>91</v>
      </c>
      <c r="D69" s="853"/>
      <c r="E69" s="853"/>
      <c r="F69" s="53" t="s">
        <v>78</v>
      </c>
      <c r="G69" s="70">
        <v>46</v>
      </c>
      <c r="H69" s="54"/>
      <c r="I69" s="70">
        <v>46</v>
      </c>
      <c r="J69" s="63"/>
      <c r="K69" s="54"/>
      <c r="L69" s="57">
        <v>13.71</v>
      </c>
      <c r="M69" s="54"/>
      <c r="N69" s="133">
        <v>485.7</v>
      </c>
      <c r="AF69" s="39"/>
      <c r="AG69" s="48"/>
      <c r="AH69" s="48"/>
      <c r="AK69" s="3" t="s">
        <v>91</v>
      </c>
      <c r="AM69" s="48"/>
    </row>
    <row r="70" spans="1:39" s="4" customFormat="1" ht="15" x14ac:dyDescent="0.25">
      <c r="A70" s="71"/>
      <c r="B70" s="72"/>
      <c r="C70" s="847" t="s">
        <v>81</v>
      </c>
      <c r="D70" s="847"/>
      <c r="E70" s="847"/>
      <c r="F70" s="42"/>
      <c r="G70" s="43"/>
      <c r="H70" s="43"/>
      <c r="I70" s="43"/>
      <c r="J70" s="46"/>
      <c r="K70" s="43"/>
      <c r="L70" s="131">
        <v>295.66000000000003</v>
      </c>
      <c r="M70" s="66"/>
      <c r="N70" s="231"/>
      <c r="AF70" s="39"/>
      <c r="AG70" s="48"/>
      <c r="AH70" s="48"/>
      <c r="AM70" s="48" t="s">
        <v>81</v>
      </c>
    </row>
    <row r="71" spans="1:39" s="4" customFormat="1" ht="45.75" x14ac:dyDescent="0.25">
      <c r="A71" s="230" t="s">
        <v>86</v>
      </c>
      <c r="B71" s="41" t="s">
        <v>646</v>
      </c>
      <c r="C71" s="847" t="s">
        <v>647</v>
      </c>
      <c r="D71" s="847"/>
      <c r="E71" s="847"/>
      <c r="F71" s="42" t="s">
        <v>146</v>
      </c>
      <c r="G71" s="43">
        <v>317.37599999999998</v>
      </c>
      <c r="H71" s="44">
        <v>1</v>
      </c>
      <c r="I71" s="129">
        <v>317.37599999999998</v>
      </c>
      <c r="J71" s="131">
        <v>2.91</v>
      </c>
      <c r="K71" s="43"/>
      <c r="L71" s="131">
        <v>923.56</v>
      </c>
      <c r="M71" s="109">
        <v>12.22</v>
      </c>
      <c r="N71" s="234">
        <v>11285.9</v>
      </c>
      <c r="AF71" s="39"/>
      <c r="AG71" s="48"/>
      <c r="AH71" s="48" t="s">
        <v>647</v>
      </c>
      <c r="AM71" s="48"/>
    </row>
    <row r="72" spans="1:39" s="4" customFormat="1" ht="15" x14ac:dyDescent="0.25">
      <c r="A72" s="71"/>
      <c r="B72" s="72"/>
      <c r="C72" s="847" t="s">
        <v>81</v>
      </c>
      <c r="D72" s="847"/>
      <c r="E72" s="847"/>
      <c r="F72" s="42"/>
      <c r="G72" s="43"/>
      <c r="H72" s="43"/>
      <c r="I72" s="43"/>
      <c r="J72" s="46"/>
      <c r="K72" s="43"/>
      <c r="L72" s="131">
        <v>923.56</v>
      </c>
      <c r="M72" s="66"/>
      <c r="N72" s="234">
        <v>11285.9</v>
      </c>
      <c r="AF72" s="39"/>
      <c r="AG72" s="48"/>
      <c r="AH72" s="48"/>
      <c r="AM72" s="48" t="s">
        <v>81</v>
      </c>
    </row>
    <row r="73" spans="1:39" s="4" customFormat="1" ht="45.75" x14ac:dyDescent="0.25">
      <c r="A73" s="230" t="s">
        <v>124</v>
      </c>
      <c r="B73" s="41" t="s">
        <v>148</v>
      </c>
      <c r="C73" s="847" t="s">
        <v>149</v>
      </c>
      <c r="D73" s="847"/>
      <c r="E73" s="847"/>
      <c r="F73" s="42" t="s">
        <v>146</v>
      </c>
      <c r="G73" s="43">
        <v>711.74400000000003</v>
      </c>
      <c r="H73" s="44">
        <v>1</v>
      </c>
      <c r="I73" s="129">
        <v>711.74400000000003</v>
      </c>
      <c r="J73" s="131">
        <v>15.35</v>
      </c>
      <c r="K73" s="43"/>
      <c r="L73" s="73">
        <v>10925.27</v>
      </c>
      <c r="M73" s="109">
        <v>12.22</v>
      </c>
      <c r="N73" s="234">
        <v>133506.79999999999</v>
      </c>
      <c r="AF73" s="39"/>
      <c r="AG73" s="48"/>
      <c r="AH73" s="48" t="s">
        <v>149</v>
      </c>
      <c r="AM73" s="48"/>
    </row>
    <row r="74" spans="1:39" s="4" customFormat="1" ht="15" x14ac:dyDescent="0.25">
      <c r="A74" s="71"/>
      <c r="B74" s="72"/>
      <c r="C74" s="847" t="s">
        <v>81</v>
      </c>
      <c r="D74" s="847"/>
      <c r="E74" s="847"/>
      <c r="F74" s="42"/>
      <c r="G74" s="43"/>
      <c r="H74" s="43"/>
      <c r="I74" s="43"/>
      <c r="J74" s="46"/>
      <c r="K74" s="43"/>
      <c r="L74" s="73">
        <v>10925.27</v>
      </c>
      <c r="M74" s="66"/>
      <c r="N74" s="234">
        <v>133506.79999999999</v>
      </c>
      <c r="AF74" s="39"/>
      <c r="AG74" s="48"/>
      <c r="AH74" s="48"/>
      <c r="AM74" s="48" t="s">
        <v>81</v>
      </c>
    </row>
    <row r="75" spans="1:39" s="4" customFormat="1" ht="15" x14ac:dyDescent="0.25">
      <c r="A75" s="868" t="s">
        <v>1441</v>
      </c>
      <c r="B75" s="869"/>
      <c r="C75" s="869"/>
      <c r="D75" s="869"/>
      <c r="E75" s="869"/>
      <c r="F75" s="869"/>
      <c r="G75" s="869"/>
      <c r="H75" s="869"/>
      <c r="I75" s="869"/>
      <c r="J75" s="869"/>
      <c r="K75" s="869"/>
      <c r="L75" s="869"/>
      <c r="M75" s="869"/>
      <c r="N75" s="870"/>
      <c r="AF75" s="39"/>
      <c r="AG75" s="48" t="s">
        <v>1441</v>
      </c>
      <c r="AH75" s="48"/>
      <c r="AM75" s="48"/>
    </row>
    <row r="76" spans="1:39" s="4" customFormat="1" ht="45.75" x14ac:dyDescent="0.25">
      <c r="A76" s="230" t="s">
        <v>127</v>
      </c>
      <c r="B76" s="41" t="s">
        <v>1429</v>
      </c>
      <c r="C76" s="847" t="s">
        <v>1430</v>
      </c>
      <c r="D76" s="847"/>
      <c r="E76" s="847"/>
      <c r="F76" s="42" t="s">
        <v>84</v>
      </c>
      <c r="G76" s="43">
        <v>0.1653</v>
      </c>
      <c r="H76" s="44">
        <v>1</v>
      </c>
      <c r="I76" s="135">
        <v>0.1653</v>
      </c>
      <c r="J76" s="46"/>
      <c r="K76" s="43"/>
      <c r="L76" s="46"/>
      <c r="M76" s="43"/>
      <c r="N76" s="231"/>
      <c r="AF76" s="39"/>
      <c r="AG76" s="48"/>
      <c r="AH76" s="48" t="s">
        <v>1430</v>
      </c>
      <c r="AM76" s="48"/>
    </row>
    <row r="77" spans="1:39" s="4" customFormat="1" ht="22.5" x14ac:dyDescent="0.25">
      <c r="A77" s="49"/>
      <c r="B77" s="50" t="s">
        <v>699</v>
      </c>
      <c r="C77" s="848" t="s">
        <v>65</v>
      </c>
      <c r="D77" s="848"/>
      <c r="E77" s="848"/>
      <c r="F77" s="848"/>
      <c r="G77" s="848"/>
      <c r="H77" s="848"/>
      <c r="I77" s="848"/>
      <c r="J77" s="848"/>
      <c r="K77" s="848"/>
      <c r="L77" s="848"/>
      <c r="M77" s="848"/>
      <c r="N77" s="849"/>
      <c r="AF77" s="39"/>
      <c r="AG77" s="48"/>
      <c r="AH77" s="48"/>
      <c r="AI77" s="3" t="s">
        <v>65</v>
      </c>
      <c r="AM77" s="48"/>
    </row>
    <row r="78" spans="1:39" s="4" customFormat="1" ht="15" x14ac:dyDescent="0.25">
      <c r="A78" s="51"/>
      <c r="B78" s="50" t="s">
        <v>67</v>
      </c>
      <c r="C78" s="853" t="s">
        <v>68</v>
      </c>
      <c r="D78" s="853"/>
      <c r="E78" s="853"/>
      <c r="F78" s="53"/>
      <c r="G78" s="54"/>
      <c r="H78" s="54"/>
      <c r="I78" s="54"/>
      <c r="J78" s="55">
        <v>2766.48</v>
      </c>
      <c r="K78" s="56">
        <v>1.1499999999999999</v>
      </c>
      <c r="L78" s="57">
        <v>525.89</v>
      </c>
      <c r="M78" s="54"/>
      <c r="N78" s="59"/>
      <c r="AF78" s="39"/>
      <c r="AG78" s="48"/>
      <c r="AH78" s="48"/>
      <c r="AJ78" s="3" t="s">
        <v>68</v>
      </c>
      <c r="AM78" s="48"/>
    </row>
    <row r="79" spans="1:39" s="4" customFormat="1" ht="15" x14ac:dyDescent="0.25">
      <c r="A79" s="51"/>
      <c r="B79" s="50" t="s">
        <v>69</v>
      </c>
      <c r="C79" s="853" t="s">
        <v>70</v>
      </c>
      <c r="D79" s="853"/>
      <c r="E79" s="853"/>
      <c r="F79" s="53"/>
      <c r="G79" s="54"/>
      <c r="H79" s="54"/>
      <c r="I79" s="54"/>
      <c r="J79" s="57">
        <v>324</v>
      </c>
      <c r="K79" s="56">
        <v>1.1499999999999999</v>
      </c>
      <c r="L79" s="57">
        <v>61.59</v>
      </c>
      <c r="M79" s="56">
        <v>35.42</v>
      </c>
      <c r="N79" s="58">
        <v>2181.52</v>
      </c>
      <c r="AF79" s="39"/>
      <c r="AG79" s="48"/>
      <c r="AH79" s="48"/>
      <c r="AJ79" s="3" t="s">
        <v>70</v>
      </c>
      <c r="AM79" s="48"/>
    </row>
    <row r="80" spans="1:39" s="4" customFormat="1" ht="15" x14ac:dyDescent="0.25">
      <c r="A80" s="60"/>
      <c r="B80" s="50"/>
      <c r="C80" s="853" t="s">
        <v>73</v>
      </c>
      <c r="D80" s="853"/>
      <c r="E80" s="853"/>
      <c r="F80" s="53" t="s">
        <v>72</v>
      </c>
      <c r="G80" s="70">
        <v>24</v>
      </c>
      <c r="H80" s="56">
        <v>1.1499999999999999</v>
      </c>
      <c r="I80" s="64">
        <v>4.5622800000000003</v>
      </c>
      <c r="J80" s="63"/>
      <c r="K80" s="54"/>
      <c r="L80" s="63"/>
      <c r="M80" s="54"/>
      <c r="N80" s="59"/>
      <c r="AF80" s="39"/>
      <c r="AG80" s="48"/>
      <c r="AH80" s="48"/>
      <c r="AK80" s="3" t="s">
        <v>73</v>
      </c>
      <c r="AM80" s="48"/>
    </row>
    <row r="81" spans="1:39" s="4" customFormat="1" ht="15" x14ac:dyDescent="0.25">
      <c r="A81" s="51"/>
      <c r="B81" s="50"/>
      <c r="C81" s="854" t="s">
        <v>74</v>
      </c>
      <c r="D81" s="854"/>
      <c r="E81" s="854"/>
      <c r="F81" s="65"/>
      <c r="G81" s="66"/>
      <c r="H81" s="66"/>
      <c r="I81" s="66"/>
      <c r="J81" s="67">
        <v>2766.48</v>
      </c>
      <c r="K81" s="66"/>
      <c r="L81" s="68">
        <v>525.89</v>
      </c>
      <c r="M81" s="66"/>
      <c r="N81" s="232"/>
      <c r="AF81" s="39"/>
      <c r="AG81" s="48"/>
      <c r="AH81" s="48"/>
      <c r="AL81" s="3" t="s">
        <v>74</v>
      </c>
      <c r="AM81" s="48"/>
    </row>
    <row r="82" spans="1:39" s="4" customFormat="1" ht="15" x14ac:dyDescent="0.25">
      <c r="A82" s="60"/>
      <c r="B82" s="50"/>
      <c r="C82" s="853" t="s">
        <v>75</v>
      </c>
      <c r="D82" s="853"/>
      <c r="E82" s="853"/>
      <c r="F82" s="53"/>
      <c r="G82" s="54"/>
      <c r="H82" s="54"/>
      <c r="I82" s="54"/>
      <c r="J82" s="63"/>
      <c r="K82" s="54"/>
      <c r="L82" s="57">
        <v>61.59</v>
      </c>
      <c r="M82" s="54"/>
      <c r="N82" s="58">
        <v>2181.52</v>
      </c>
      <c r="AF82" s="39"/>
      <c r="AG82" s="48"/>
      <c r="AH82" s="48"/>
      <c r="AK82" s="3" t="s">
        <v>75</v>
      </c>
      <c r="AM82" s="48"/>
    </row>
    <row r="83" spans="1:39" s="4" customFormat="1" ht="23.25" x14ac:dyDescent="0.25">
      <c r="A83" s="60"/>
      <c r="B83" s="50" t="s">
        <v>88</v>
      </c>
      <c r="C83" s="853" t="s">
        <v>89</v>
      </c>
      <c r="D83" s="853"/>
      <c r="E83" s="853"/>
      <c r="F83" s="53" t="s">
        <v>78</v>
      </c>
      <c r="G83" s="70">
        <v>92</v>
      </c>
      <c r="H83" s="54"/>
      <c r="I83" s="70">
        <v>92</v>
      </c>
      <c r="J83" s="63"/>
      <c r="K83" s="54"/>
      <c r="L83" s="57">
        <v>56.66</v>
      </c>
      <c r="M83" s="54"/>
      <c r="N83" s="58">
        <v>2007</v>
      </c>
      <c r="AF83" s="39"/>
      <c r="AG83" s="48"/>
      <c r="AH83" s="48"/>
      <c r="AK83" s="3" t="s">
        <v>89</v>
      </c>
      <c r="AM83" s="48"/>
    </row>
    <row r="84" spans="1:39" s="4" customFormat="1" ht="23.25" x14ac:dyDescent="0.25">
      <c r="A84" s="60"/>
      <c r="B84" s="50" t="s">
        <v>90</v>
      </c>
      <c r="C84" s="853" t="s">
        <v>91</v>
      </c>
      <c r="D84" s="853"/>
      <c r="E84" s="853"/>
      <c r="F84" s="53" t="s">
        <v>78</v>
      </c>
      <c r="G84" s="70">
        <v>46</v>
      </c>
      <c r="H84" s="54"/>
      <c r="I84" s="70">
        <v>46</v>
      </c>
      <c r="J84" s="63"/>
      <c r="K84" s="54"/>
      <c r="L84" s="57">
        <v>28.33</v>
      </c>
      <c r="M84" s="54"/>
      <c r="N84" s="58">
        <v>1003.5</v>
      </c>
      <c r="AF84" s="39"/>
      <c r="AG84" s="48"/>
      <c r="AH84" s="48"/>
      <c r="AK84" s="3" t="s">
        <v>91</v>
      </c>
      <c r="AM84" s="48"/>
    </row>
    <row r="85" spans="1:39" s="4" customFormat="1" ht="15" x14ac:dyDescent="0.25">
      <c r="A85" s="71"/>
      <c r="B85" s="72"/>
      <c r="C85" s="847" t="s">
        <v>81</v>
      </c>
      <c r="D85" s="847"/>
      <c r="E85" s="847"/>
      <c r="F85" s="42"/>
      <c r="G85" s="43"/>
      <c r="H85" s="43"/>
      <c r="I85" s="43"/>
      <c r="J85" s="46"/>
      <c r="K85" s="43"/>
      <c r="L85" s="131">
        <v>610.88</v>
      </c>
      <c r="M85" s="66"/>
      <c r="N85" s="231"/>
      <c r="AF85" s="39"/>
      <c r="AG85" s="48"/>
      <c r="AH85" s="48"/>
      <c r="AM85" s="48" t="s">
        <v>81</v>
      </c>
    </row>
    <row r="86" spans="1:39" s="4" customFormat="1" ht="45.75" x14ac:dyDescent="0.25">
      <c r="A86" s="230" t="s">
        <v>131</v>
      </c>
      <c r="B86" s="41" t="s">
        <v>646</v>
      </c>
      <c r="C86" s="847" t="s">
        <v>647</v>
      </c>
      <c r="D86" s="847"/>
      <c r="E86" s="847"/>
      <c r="F86" s="42" t="s">
        <v>146</v>
      </c>
      <c r="G86" s="43">
        <v>317.37599999999998</v>
      </c>
      <c r="H86" s="44">
        <v>1</v>
      </c>
      <c r="I86" s="129">
        <v>317.37599999999998</v>
      </c>
      <c r="J86" s="131">
        <v>2.91</v>
      </c>
      <c r="K86" s="43"/>
      <c r="L86" s="131">
        <v>923.56</v>
      </c>
      <c r="M86" s="109">
        <v>12.22</v>
      </c>
      <c r="N86" s="234">
        <v>11285.9</v>
      </c>
      <c r="AF86" s="39"/>
      <c r="AG86" s="48"/>
      <c r="AH86" s="48" t="s">
        <v>647</v>
      </c>
      <c r="AM86" s="48"/>
    </row>
    <row r="87" spans="1:39" s="4" customFormat="1" ht="15" x14ac:dyDescent="0.25">
      <c r="A87" s="71"/>
      <c r="B87" s="72"/>
      <c r="C87" s="847" t="s">
        <v>81</v>
      </c>
      <c r="D87" s="847"/>
      <c r="E87" s="847"/>
      <c r="F87" s="42"/>
      <c r="G87" s="43"/>
      <c r="H87" s="43"/>
      <c r="I87" s="43"/>
      <c r="J87" s="46"/>
      <c r="K87" s="43"/>
      <c r="L87" s="131">
        <v>923.56</v>
      </c>
      <c r="M87" s="66"/>
      <c r="N87" s="234">
        <v>11285.9</v>
      </c>
      <c r="AF87" s="39"/>
      <c r="AG87" s="48"/>
      <c r="AH87" s="48"/>
      <c r="AM87" s="48" t="s">
        <v>81</v>
      </c>
    </row>
    <row r="88" spans="1:39" s="4" customFormat="1" ht="34.5" x14ac:dyDescent="0.25">
      <c r="A88" s="230" t="s">
        <v>134</v>
      </c>
      <c r="B88" s="41" t="s">
        <v>132</v>
      </c>
      <c r="C88" s="847" t="s">
        <v>1442</v>
      </c>
      <c r="D88" s="847"/>
      <c r="E88" s="847"/>
      <c r="F88" s="42" t="s">
        <v>84</v>
      </c>
      <c r="G88" s="43">
        <v>0.1653</v>
      </c>
      <c r="H88" s="44">
        <v>1</v>
      </c>
      <c r="I88" s="135">
        <v>0.1653</v>
      </c>
      <c r="J88" s="46"/>
      <c r="K88" s="43"/>
      <c r="L88" s="46"/>
      <c r="M88" s="43"/>
      <c r="N88" s="231"/>
      <c r="AF88" s="39"/>
      <c r="AG88" s="48"/>
      <c r="AH88" s="48" t="s">
        <v>1442</v>
      </c>
      <c r="AM88" s="48"/>
    </row>
    <row r="89" spans="1:39" s="4" customFormat="1" ht="22.5" x14ac:dyDescent="0.25">
      <c r="A89" s="49"/>
      <c r="B89" s="50" t="s">
        <v>699</v>
      </c>
      <c r="C89" s="848" t="s">
        <v>65</v>
      </c>
      <c r="D89" s="848"/>
      <c r="E89" s="848"/>
      <c r="F89" s="848"/>
      <c r="G89" s="848"/>
      <c r="H89" s="848"/>
      <c r="I89" s="848"/>
      <c r="J89" s="848"/>
      <c r="K89" s="848"/>
      <c r="L89" s="848"/>
      <c r="M89" s="848"/>
      <c r="N89" s="849"/>
      <c r="AF89" s="39"/>
      <c r="AG89" s="48"/>
      <c r="AH89" s="48"/>
      <c r="AI89" s="3" t="s">
        <v>65</v>
      </c>
      <c r="AM89" s="48"/>
    </row>
    <row r="90" spans="1:39" s="4" customFormat="1" ht="15" x14ac:dyDescent="0.25">
      <c r="A90" s="51"/>
      <c r="B90" s="50" t="s">
        <v>67</v>
      </c>
      <c r="C90" s="853" t="s">
        <v>68</v>
      </c>
      <c r="D90" s="853"/>
      <c r="E90" s="853"/>
      <c r="F90" s="53"/>
      <c r="G90" s="54"/>
      <c r="H90" s="54"/>
      <c r="I90" s="54"/>
      <c r="J90" s="57">
        <v>284.17</v>
      </c>
      <c r="K90" s="56">
        <v>1.1499999999999999</v>
      </c>
      <c r="L90" s="57">
        <v>54.02</v>
      </c>
      <c r="M90" s="54"/>
      <c r="N90" s="59"/>
      <c r="AF90" s="39"/>
      <c r="AG90" s="48"/>
      <c r="AH90" s="48"/>
      <c r="AJ90" s="3" t="s">
        <v>68</v>
      </c>
      <c r="AM90" s="48"/>
    </row>
    <row r="91" spans="1:39" s="4" customFormat="1" ht="15" x14ac:dyDescent="0.25">
      <c r="A91" s="51"/>
      <c r="B91" s="50" t="s">
        <v>69</v>
      </c>
      <c r="C91" s="853" t="s">
        <v>70</v>
      </c>
      <c r="D91" s="853"/>
      <c r="E91" s="853"/>
      <c r="F91" s="53"/>
      <c r="G91" s="54"/>
      <c r="H91" s="54"/>
      <c r="I91" s="54"/>
      <c r="J91" s="57">
        <v>28.89</v>
      </c>
      <c r="K91" s="56">
        <v>1.1499999999999999</v>
      </c>
      <c r="L91" s="57">
        <v>5.49</v>
      </c>
      <c r="M91" s="56">
        <v>35.42</v>
      </c>
      <c r="N91" s="133">
        <v>194.46</v>
      </c>
      <c r="AF91" s="39"/>
      <c r="AG91" s="48"/>
      <c r="AH91" s="48"/>
      <c r="AJ91" s="3" t="s">
        <v>70</v>
      </c>
      <c r="AM91" s="48"/>
    </row>
    <row r="92" spans="1:39" s="4" customFormat="1" ht="15" x14ac:dyDescent="0.25">
      <c r="A92" s="60"/>
      <c r="B92" s="50"/>
      <c r="C92" s="853" t="s">
        <v>73</v>
      </c>
      <c r="D92" s="853"/>
      <c r="E92" s="853"/>
      <c r="F92" s="53" t="s">
        <v>72</v>
      </c>
      <c r="G92" s="56">
        <v>2.14</v>
      </c>
      <c r="H92" s="56">
        <v>1.1499999999999999</v>
      </c>
      <c r="I92" s="136">
        <v>0.40680329999999998</v>
      </c>
      <c r="J92" s="63"/>
      <c r="K92" s="54"/>
      <c r="L92" s="63"/>
      <c r="M92" s="54"/>
      <c r="N92" s="59"/>
      <c r="AF92" s="39"/>
      <c r="AG92" s="48"/>
      <c r="AH92" s="48"/>
      <c r="AK92" s="3" t="s">
        <v>73</v>
      </c>
      <c r="AM92" s="48"/>
    </row>
    <row r="93" spans="1:39" s="4" customFormat="1" ht="15" x14ac:dyDescent="0.25">
      <c r="A93" s="51"/>
      <c r="B93" s="50"/>
      <c r="C93" s="854" t="s">
        <v>74</v>
      </c>
      <c r="D93" s="854"/>
      <c r="E93" s="854"/>
      <c r="F93" s="65"/>
      <c r="G93" s="66"/>
      <c r="H93" s="66"/>
      <c r="I93" s="66"/>
      <c r="J93" s="68">
        <v>284.17</v>
      </c>
      <c r="K93" s="66"/>
      <c r="L93" s="68">
        <v>54.02</v>
      </c>
      <c r="M93" s="66"/>
      <c r="N93" s="232"/>
      <c r="AF93" s="39"/>
      <c r="AG93" s="48"/>
      <c r="AH93" s="48"/>
      <c r="AL93" s="3" t="s">
        <v>74</v>
      </c>
      <c r="AM93" s="48"/>
    </row>
    <row r="94" spans="1:39" s="4" customFormat="1" ht="15" x14ac:dyDescent="0.25">
      <c r="A94" s="60"/>
      <c r="B94" s="50"/>
      <c r="C94" s="853" t="s">
        <v>75</v>
      </c>
      <c r="D94" s="853"/>
      <c r="E94" s="853"/>
      <c r="F94" s="53"/>
      <c r="G94" s="54"/>
      <c r="H94" s="54"/>
      <c r="I94" s="54"/>
      <c r="J94" s="63"/>
      <c r="K94" s="54"/>
      <c r="L94" s="57">
        <v>5.49</v>
      </c>
      <c r="M94" s="54"/>
      <c r="N94" s="133">
        <v>194.46</v>
      </c>
      <c r="AF94" s="39"/>
      <c r="AG94" s="48"/>
      <c r="AH94" s="48"/>
      <c r="AK94" s="3" t="s">
        <v>75</v>
      </c>
      <c r="AM94" s="48"/>
    </row>
    <row r="95" spans="1:39" s="4" customFormat="1" ht="23.25" x14ac:dyDescent="0.25">
      <c r="A95" s="60"/>
      <c r="B95" s="50" t="s">
        <v>88</v>
      </c>
      <c r="C95" s="853" t="s">
        <v>89</v>
      </c>
      <c r="D95" s="853"/>
      <c r="E95" s="853"/>
      <c r="F95" s="53" t="s">
        <v>78</v>
      </c>
      <c r="G95" s="70">
        <v>92</v>
      </c>
      <c r="H95" s="54"/>
      <c r="I95" s="70">
        <v>92</v>
      </c>
      <c r="J95" s="63"/>
      <c r="K95" s="54"/>
      <c r="L95" s="57">
        <v>5.05</v>
      </c>
      <c r="M95" s="54"/>
      <c r="N95" s="133">
        <v>178.9</v>
      </c>
      <c r="AF95" s="39"/>
      <c r="AG95" s="48"/>
      <c r="AH95" s="48"/>
      <c r="AK95" s="3" t="s">
        <v>89</v>
      </c>
      <c r="AM95" s="48"/>
    </row>
    <row r="96" spans="1:39" s="4" customFormat="1" ht="23.25" x14ac:dyDescent="0.25">
      <c r="A96" s="60"/>
      <c r="B96" s="50" t="s">
        <v>90</v>
      </c>
      <c r="C96" s="853" t="s">
        <v>91</v>
      </c>
      <c r="D96" s="853"/>
      <c r="E96" s="853"/>
      <c r="F96" s="53" t="s">
        <v>78</v>
      </c>
      <c r="G96" s="70">
        <v>46</v>
      </c>
      <c r="H96" s="54"/>
      <c r="I96" s="70">
        <v>46</v>
      </c>
      <c r="J96" s="63"/>
      <c r="K96" s="54"/>
      <c r="L96" s="57">
        <v>2.5299999999999998</v>
      </c>
      <c r="M96" s="54"/>
      <c r="N96" s="133">
        <v>89.45</v>
      </c>
      <c r="AF96" s="39"/>
      <c r="AG96" s="48"/>
      <c r="AH96" s="48"/>
      <c r="AK96" s="3" t="s">
        <v>91</v>
      </c>
      <c r="AM96" s="48"/>
    </row>
    <row r="97" spans="1:39" s="4" customFormat="1" ht="15" x14ac:dyDescent="0.25">
      <c r="A97" s="71"/>
      <c r="B97" s="72"/>
      <c r="C97" s="847" t="s">
        <v>81</v>
      </c>
      <c r="D97" s="847"/>
      <c r="E97" s="847"/>
      <c r="F97" s="42"/>
      <c r="G97" s="43"/>
      <c r="H97" s="43"/>
      <c r="I97" s="43"/>
      <c r="J97" s="46"/>
      <c r="K97" s="43"/>
      <c r="L97" s="131">
        <v>61.6</v>
      </c>
      <c r="M97" s="66"/>
      <c r="N97" s="231"/>
      <c r="AF97" s="39"/>
      <c r="AG97" s="48"/>
      <c r="AH97" s="48"/>
      <c r="AM97" s="48" t="s">
        <v>81</v>
      </c>
    </row>
    <row r="98" spans="1:39" s="4" customFormat="1" ht="23.25" x14ac:dyDescent="0.25">
      <c r="A98" s="230" t="s">
        <v>143</v>
      </c>
      <c r="B98" s="41" t="s">
        <v>135</v>
      </c>
      <c r="C98" s="847" t="s">
        <v>136</v>
      </c>
      <c r="D98" s="847"/>
      <c r="E98" s="847"/>
      <c r="F98" s="42" t="s">
        <v>63</v>
      </c>
      <c r="G98" s="43">
        <v>1.653</v>
      </c>
      <c r="H98" s="44">
        <v>1</v>
      </c>
      <c r="I98" s="129">
        <v>1.653</v>
      </c>
      <c r="J98" s="46"/>
      <c r="K98" s="43"/>
      <c r="L98" s="46"/>
      <c r="M98" s="43"/>
      <c r="N98" s="231"/>
      <c r="AF98" s="39"/>
      <c r="AG98" s="48"/>
      <c r="AH98" s="48" t="s">
        <v>136</v>
      </c>
      <c r="AM98" s="48"/>
    </row>
    <row r="99" spans="1:39" s="4" customFormat="1" ht="22.5" x14ac:dyDescent="0.25">
      <c r="A99" s="49"/>
      <c r="B99" s="50" t="s">
        <v>699</v>
      </c>
      <c r="C99" s="848" t="s">
        <v>65</v>
      </c>
      <c r="D99" s="848"/>
      <c r="E99" s="848"/>
      <c r="F99" s="848"/>
      <c r="G99" s="848"/>
      <c r="H99" s="848"/>
      <c r="I99" s="848"/>
      <c r="J99" s="848"/>
      <c r="K99" s="848"/>
      <c r="L99" s="848"/>
      <c r="M99" s="848"/>
      <c r="N99" s="849"/>
      <c r="AF99" s="39"/>
      <c r="AG99" s="48"/>
      <c r="AH99" s="48"/>
      <c r="AI99" s="3" t="s">
        <v>65</v>
      </c>
      <c r="AM99" s="48"/>
    </row>
    <row r="100" spans="1:39" s="4" customFormat="1" ht="15" x14ac:dyDescent="0.25">
      <c r="A100" s="51"/>
      <c r="B100" s="50" t="s">
        <v>60</v>
      </c>
      <c r="C100" s="853" t="s">
        <v>66</v>
      </c>
      <c r="D100" s="853"/>
      <c r="E100" s="853"/>
      <c r="F100" s="53"/>
      <c r="G100" s="54"/>
      <c r="H100" s="54"/>
      <c r="I100" s="54"/>
      <c r="J100" s="57">
        <v>106.88</v>
      </c>
      <c r="K100" s="56">
        <v>1.1499999999999999</v>
      </c>
      <c r="L100" s="57">
        <v>203.17</v>
      </c>
      <c r="M100" s="56">
        <v>35.42</v>
      </c>
      <c r="N100" s="58">
        <v>7196.28</v>
      </c>
      <c r="AF100" s="39"/>
      <c r="AG100" s="48"/>
      <c r="AH100" s="48"/>
      <c r="AJ100" s="3" t="s">
        <v>66</v>
      </c>
      <c r="AM100" s="48"/>
    </row>
    <row r="101" spans="1:39" s="4" customFormat="1" ht="15" x14ac:dyDescent="0.25">
      <c r="A101" s="51"/>
      <c r="B101" s="50" t="s">
        <v>67</v>
      </c>
      <c r="C101" s="853" t="s">
        <v>68</v>
      </c>
      <c r="D101" s="853"/>
      <c r="E101" s="853"/>
      <c r="F101" s="53"/>
      <c r="G101" s="54"/>
      <c r="H101" s="54"/>
      <c r="I101" s="54"/>
      <c r="J101" s="57">
        <v>241.58</v>
      </c>
      <c r="K101" s="56">
        <v>1.1499999999999999</v>
      </c>
      <c r="L101" s="57">
        <v>459.23</v>
      </c>
      <c r="M101" s="54"/>
      <c r="N101" s="59"/>
      <c r="AF101" s="39"/>
      <c r="AG101" s="48"/>
      <c r="AH101" s="48"/>
      <c r="AJ101" s="3" t="s">
        <v>68</v>
      </c>
      <c r="AM101" s="48"/>
    </row>
    <row r="102" spans="1:39" s="4" customFormat="1" ht="15" x14ac:dyDescent="0.25">
      <c r="A102" s="51"/>
      <c r="B102" s="50" t="s">
        <v>69</v>
      </c>
      <c r="C102" s="853" t="s">
        <v>70</v>
      </c>
      <c r="D102" s="853"/>
      <c r="E102" s="853"/>
      <c r="F102" s="53"/>
      <c r="G102" s="54"/>
      <c r="H102" s="54"/>
      <c r="I102" s="54"/>
      <c r="J102" s="57">
        <v>26.36</v>
      </c>
      <c r="K102" s="56">
        <v>1.1499999999999999</v>
      </c>
      <c r="L102" s="57">
        <v>50.11</v>
      </c>
      <c r="M102" s="56">
        <v>35.42</v>
      </c>
      <c r="N102" s="58">
        <v>1774.9</v>
      </c>
      <c r="AF102" s="39"/>
      <c r="AG102" s="48"/>
      <c r="AH102" s="48"/>
      <c r="AJ102" s="3" t="s">
        <v>70</v>
      </c>
      <c r="AM102" s="48"/>
    </row>
    <row r="103" spans="1:39" s="4" customFormat="1" ht="15" x14ac:dyDescent="0.25">
      <c r="A103" s="60"/>
      <c r="B103" s="50"/>
      <c r="C103" s="853" t="s">
        <v>71</v>
      </c>
      <c r="D103" s="853"/>
      <c r="E103" s="853"/>
      <c r="F103" s="53" t="s">
        <v>72</v>
      </c>
      <c r="G103" s="56">
        <v>12.53</v>
      </c>
      <c r="H103" s="56">
        <v>1.1499999999999999</v>
      </c>
      <c r="I103" s="136">
        <v>23.818903500000001</v>
      </c>
      <c r="J103" s="63"/>
      <c r="K103" s="54"/>
      <c r="L103" s="63"/>
      <c r="M103" s="54"/>
      <c r="N103" s="59"/>
      <c r="AF103" s="39"/>
      <c r="AG103" s="48"/>
      <c r="AH103" s="48"/>
      <c r="AK103" s="3" t="s">
        <v>71</v>
      </c>
      <c r="AM103" s="48"/>
    </row>
    <row r="104" spans="1:39" s="4" customFormat="1" ht="15" x14ac:dyDescent="0.25">
      <c r="A104" s="60"/>
      <c r="B104" s="50"/>
      <c r="C104" s="853" t="s">
        <v>73</v>
      </c>
      <c r="D104" s="853"/>
      <c r="E104" s="853"/>
      <c r="F104" s="53" t="s">
        <v>72</v>
      </c>
      <c r="G104" s="56">
        <v>2.62</v>
      </c>
      <c r="H104" s="56">
        <v>1.1499999999999999</v>
      </c>
      <c r="I104" s="132">
        <v>4.9804890000000004</v>
      </c>
      <c r="J104" s="63"/>
      <c r="K104" s="54"/>
      <c r="L104" s="63"/>
      <c r="M104" s="54"/>
      <c r="N104" s="59"/>
      <c r="AF104" s="39"/>
      <c r="AG104" s="48"/>
      <c r="AH104" s="48"/>
      <c r="AK104" s="3" t="s">
        <v>73</v>
      </c>
      <c r="AM104" s="48"/>
    </row>
    <row r="105" spans="1:39" s="4" customFormat="1" ht="15" x14ac:dyDescent="0.25">
      <c r="A105" s="51"/>
      <c r="B105" s="50"/>
      <c r="C105" s="854" t="s">
        <v>74</v>
      </c>
      <c r="D105" s="854"/>
      <c r="E105" s="854"/>
      <c r="F105" s="65"/>
      <c r="G105" s="66"/>
      <c r="H105" s="66"/>
      <c r="I105" s="66"/>
      <c r="J105" s="68">
        <v>348.46</v>
      </c>
      <c r="K105" s="66"/>
      <c r="L105" s="68">
        <v>662.4</v>
      </c>
      <c r="M105" s="66"/>
      <c r="N105" s="232"/>
      <c r="AF105" s="39"/>
      <c r="AG105" s="48"/>
      <c r="AH105" s="48"/>
      <c r="AL105" s="3" t="s">
        <v>74</v>
      </c>
      <c r="AM105" s="48"/>
    </row>
    <row r="106" spans="1:39" s="4" customFormat="1" ht="15" x14ac:dyDescent="0.25">
      <c r="A106" s="60"/>
      <c r="B106" s="50"/>
      <c r="C106" s="853" t="s">
        <v>75</v>
      </c>
      <c r="D106" s="853"/>
      <c r="E106" s="853"/>
      <c r="F106" s="53"/>
      <c r="G106" s="54"/>
      <c r="H106" s="54"/>
      <c r="I106" s="54"/>
      <c r="J106" s="63"/>
      <c r="K106" s="54"/>
      <c r="L106" s="57">
        <v>253.28</v>
      </c>
      <c r="M106" s="54"/>
      <c r="N106" s="58">
        <v>8971.18</v>
      </c>
      <c r="AF106" s="39"/>
      <c r="AG106" s="48"/>
      <c r="AH106" s="48"/>
      <c r="AK106" s="3" t="s">
        <v>75</v>
      </c>
      <c r="AM106" s="48"/>
    </row>
    <row r="107" spans="1:39" s="4" customFormat="1" ht="23.25" x14ac:dyDescent="0.25">
      <c r="A107" s="60"/>
      <c r="B107" s="50" t="s">
        <v>88</v>
      </c>
      <c r="C107" s="853" t="s">
        <v>89</v>
      </c>
      <c r="D107" s="853"/>
      <c r="E107" s="853"/>
      <c r="F107" s="53" t="s">
        <v>78</v>
      </c>
      <c r="G107" s="70">
        <v>92</v>
      </c>
      <c r="H107" s="54"/>
      <c r="I107" s="70">
        <v>92</v>
      </c>
      <c r="J107" s="63"/>
      <c r="K107" s="54"/>
      <c r="L107" s="57">
        <v>233.02</v>
      </c>
      <c r="M107" s="54"/>
      <c r="N107" s="58">
        <v>8253.49</v>
      </c>
      <c r="AF107" s="39"/>
      <c r="AG107" s="48"/>
      <c r="AH107" s="48"/>
      <c r="AK107" s="3" t="s">
        <v>89</v>
      </c>
      <c r="AM107" s="48"/>
    </row>
    <row r="108" spans="1:39" s="4" customFormat="1" ht="23.25" x14ac:dyDescent="0.25">
      <c r="A108" s="60"/>
      <c r="B108" s="50" t="s">
        <v>90</v>
      </c>
      <c r="C108" s="853" t="s">
        <v>91</v>
      </c>
      <c r="D108" s="853"/>
      <c r="E108" s="853"/>
      <c r="F108" s="53" t="s">
        <v>78</v>
      </c>
      <c r="G108" s="70">
        <v>46</v>
      </c>
      <c r="H108" s="54"/>
      <c r="I108" s="70">
        <v>46</v>
      </c>
      <c r="J108" s="63"/>
      <c r="K108" s="54"/>
      <c r="L108" s="57">
        <v>116.51</v>
      </c>
      <c r="M108" s="54"/>
      <c r="N108" s="58">
        <v>4126.74</v>
      </c>
      <c r="AF108" s="39"/>
      <c r="AG108" s="48"/>
      <c r="AH108" s="48"/>
      <c r="AK108" s="3" t="s">
        <v>91</v>
      </c>
      <c r="AM108" s="48"/>
    </row>
    <row r="109" spans="1:39" s="4" customFormat="1" ht="15" x14ac:dyDescent="0.25">
      <c r="A109" s="71"/>
      <c r="B109" s="72"/>
      <c r="C109" s="847" t="s">
        <v>81</v>
      </c>
      <c r="D109" s="847"/>
      <c r="E109" s="847"/>
      <c r="F109" s="42"/>
      <c r="G109" s="43"/>
      <c r="H109" s="43"/>
      <c r="I109" s="43"/>
      <c r="J109" s="46"/>
      <c r="K109" s="43"/>
      <c r="L109" s="73">
        <v>1011.93</v>
      </c>
      <c r="M109" s="66"/>
      <c r="N109" s="231"/>
      <c r="AF109" s="39"/>
      <c r="AG109" s="48"/>
      <c r="AH109" s="48"/>
      <c r="AM109" s="48" t="s">
        <v>81</v>
      </c>
    </row>
    <row r="110" spans="1:39" s="4" customFormat="1" ht="15" x14ac:dyDescent="0.25">
      <c r="A110" s="868" t="s">
        <v>1452</v>
      </c>
      <c r="B110" s="869"/>
      <c r="C110" s="869"/>
      <c r="D110" s="869"/>
      <c r="E110" s="869"/>
      <c r="F110" s="869"/>
      <c r="G110" s="869"/>
      <c r="H110" s="869"/>
      <c r="I110" s="869"/>
      <c r="J110" s="869"/>
      <c r="K110" s="869"/>
      <c r="L110" s="869"/>
      <c r="M110" s="869"/>
      <c r="N110" s="870"/>
      <c r="AF110" s="39"/>
      <c r="AG110" s="48" t="s">
        <v>1452</v>
      </c>
      <c r="AH110" s="48"/>
      <c r="AM110" s="48"/>
    </row>
    <row r="111" spans="1:39" s="4" customFormat="1" ht="15" x14ac:dyDescent="0.25">
      <c r="A111" s="868" t="s">
        <v>1453</v>
      </c>
      <c r="B111" s="869"/>
      <c r="C111" s="869"/>
      <c r="D111" s="869"/>
      <c r="E111" s="869"/>
      <c r="F111" s="869"/>
      <c r="G111" s="869"/>
      <c r="H111" s="869"/>
      <c r="I111" s="869"/>
      <c r="J111" s="869"/>
      <c r="K111" s="869"/>
      <c r="L111" s="869"/>
      <c r="M111" s="869"/>
      <c r="N111" s="870"/>
      <c r="AF111" s="39"/>
      <c r="AG111" s="48" t="s">
        <v>1453</v>
      </c>
      <c r="AH111" s="48"/>
      <c r="AM111" s="48"/>
    </row>
    <row r="112" spans="1:39" s="4" customFormat="1" ht="23.25" x14ac:dyDescent="0.25">
      <c r="A112" s="230" t="s">
        <v>147</v>
      </c>
      <c r="B112" s="41" t="s">
        <v>1454</v>
      </c>
      <c r="C112" s="847" t="s">
        <v>1455</v>
      </c>
      <c r="D112" s="847"/>
      <c r="E112" s="847"/>
      <c r="F112" s="42" t="s">
        <v>130</v>
      </c>
      <c r="G112" s="43">
        <v>74.400000000000006</v>
      </c>
      <c r="H112" s="44">
        <v>1</v>
      </c>
      <c r="I112" s="45">
        <v>74.400000000000006</v>
      </c>
      <c r="J112" s="46"/>
      <c r="K112" s="43"/>
      <c r="L112" s="46"/>
      <c r="M112" s="43"/>
      <c r="N112" s="231"/>
      <c r="AF112" s="39"/>
      <c r="AG112" s="48"/>
      <c r="AH112" s="48" t="s">
        <v>1455</v>
      </c>
      <c r="AM112" s="48"/>
    </row>
    <row r="113" spans="1:40" s="4" customFormat="1" ht="22.5" x14ac:dyDescent="0.25">
      <c r="A113" s="49"/>
      <c r="B113" s="50" t="s">
        <v>699</v>
      </c>
      <c r="C113" s="848" t="s">
        <v>65</v>
      </c>
      <c r="D113" s="848"/>
      <c r="E113" s="848"/>
      <c r="F113" s="848"/>
      <c r="G113" s="848"/>
      <c r="H113" s="848"/>
      <c r="I113" s="848"/>
      <c r="J113" s="848"/>
      <c r="K113" s="848"/>
      <c r="L113" s="848"/>
      <c r="M113" s="848"/>
      <c r="N113" s="849"/>
      <c r="AF113" s="39"/>
      <c r="AG113" s="48"/>
      <c r="AH113" s="48"/>
      <c r="AI113" s="3" t="s">
        <v>65</v>
      </c>
      <c r="AM113" s="48"/>
    </row>
    <row r="114" spans="1:40" s="4" customFormat="1" ht="15" x14ac:dyDescent="0.25">
      <c r="A114" s="51"/>
      <c r="B114" s="50" t="s">
        <v>60</v>
      </c>
      <c r="C114" s="853" t="s">
        <v>66</v>
      </c>
      <c r="D114" s="853"/>
      <c r="E114" s="853"/>
      <c r="F114" s="53"/>
      <c r="G114" s="54"/>
      <c r="H114" s="54"/>
      <c r="I114" s="54"/>
      <c r="J114" s="57">
        <v>6.19</v>
      </c>
      <c r="K114" s="56">
        <v>1.1499999999999999</v>
      </c>
      <c r="L114" s="57">
        <v>529.62</v>
      </c>
      <c r="M114" s="56">
        <v>35.42</v>
      </c>
      <c r="N114" s="58">
        <v>18759.14</v>
      </c>
      <c r="AF114" s="39"/>
      <c r="AG114" s="48"/>
      <c r="AH114" s="48"/>
      <c r="AJ114" s="3" t="s">
        <v>66</v>
      </c>
      <c r="AM114" s="48"/>
    </row>
    <row r="115" spans="1:40" s="4" customFormat="1" ht="15" x14ac:dyDescent="0.25">
      <c r="A115" s="51"/>
      <c r="B115" s="50" t="s">
        <v>67</v>
      </c>
      <c r="C115" s="853" t="s">
        <v>68</v>
      </c>
      <c r="D115" s="853"/>
      <c r="E115" s="853"/>
      <c r="F115" s="53"/>
      <c r="G115" s="54"/>
      <c r="H115" s="54"/>
      <c r="I115" s="54"/>
      <c r="J115" s="57">
        <v>8.1</v>
      </c>
      <c r="K115" s="56">
        <v>1.1499999999999999</v>
      </c>
      <c r="L115" s="57">
        <v>693.04</v>
      </c>
      <c r="M115" s="54"/>
      <c r="N115" s="59"/>
      <c r="AF115" s="39"/>
      <c r="AG115" s="48"/>
      <c r="AH115" s="48"/>
      <c r="AJ115" s="3" t="s">
        <v>68</v>
      </c>
      <c r="AM115" s="48"/>
    </row>
    <row r="116" spans="1:40" s="4" customFormat="1" ht="15" x14ac:dyDescent="0.25">
      <c r="A116" s="51"/>
      <c r="B116" s="50" t="s">
        <v>69</v>
      </c>
      <c r="C116" s="853" t="s">
        <v>70</v>
      </c>
      <c r="D116" s="853"/>
      <c r="E116" s="853"/>
      <c r="F116" s="53"/>
      <c r="G116" s="54"/>
      <c r="H116" s="54"/>
      <c r="I116" s="54"/>
      <c r="J116" s="57">
        <v>0.81</v>
      </c>
      <c r="K116" s="56">
        <v>1.1499999999999999</v>
      </c>
      <c r="L116" s="57">
        <v>69.3</v>
      </c>
      <c r="M116" s="56">
        <v>35.42</v>
      </c>
      <c r="N116" s="58">
        <v>2454.61</v>
      </c>
      <c r="AF116" s="39"/>
      <c r="AG116" s="48"/>
      <c r="AH116" s="48"/>
      <c r="AJ116" s="3" t="s">
        <v>70</v>
      </c>
      <c r="AM116" s="48"/>
    </row>
    <row r="117" spans="1:40" s="4" customFormat="1" ht="15" x14ac:dyDescent="0.25">
      <c r="A117" s="51"/>
      <c r="B117" s="50" t="s">
        <v>86</v>
      </c>
      <c r="C117" s="853" t="s">
        <v>87</v>
      </c>
      <c r="D117" s="853"/>
      <c r="E117" s="853"/>
      <c r="F117" s="53"/>
      <c r="G117" s="54"/>
      <c r="H117" s="54"/>
      <c r="I117" s="54"/>
      <c r="J117" s="57">
        <v>0.37</v>
      </c>
      <c r="K117" s="54"/>
      <c r="L117" s="57">
        <v>27.53</v>
      </c>
      <c r="M117" s="54"/>
      <c r="N117" s="59"/>
      <c r="AF117" s="39"/>
      <c r="AG117" s="48"/>
      <c r="AH117" s="48"/>
      <c r="AJ117" s="3" t="s">
        <v>87</v>
      </c>
      <c r="AM117" s="48"/>
    </row>
    <row r="118" spans="1:40" s="4" customFormat="1" ht="15" x14ac:dyDescent="0.25">
      <c r="A118" s="60"/>
      <c r="B118" s="50"/>
      <c r="C118" s="853" t="s">
        <v>71</v>
      </c>
      <c r="D118" s="853"/>
      <c r="E118" s="853"/>
      <c r="F118" s="53" t="s">
        <v>72</v>
      </c>
      <c r="G118" s="56">
        <v>0.78</v>
      </c>
      <c r="H118" s="56">
        <v>1.1499999999999999</v>
      </c>
      <c r="I118" s="130">
        <v>66.736800000000002</v>
      </c>
      <c r="J118" s="63"/>
      <c r="K118" s="54"/>
      <c r="L118" s="63"/>
      <c r="M118" s="54"/>
      <c r="N118" s="59"/>
      <c r="AF118" s="39"/>
      <c r="AG118" s="48"/>
      <c r="AH118" s="48"/>
      <c r="AK118" s="3" t="s">
        <v>71</v>
      </c>
      <c r="AM118" s="48"/>
    </row>
    <row r="119" spans="1:40" s="4" customFormat="1" ht="15" x14ac:dyDescent="0.25">
      <c r="A119" s="60"/>
      <c r="B119" s="50"/>
      <c r="C119" s="853" t="s">
        <v>73</v>
      </c>
      <c r="D119" s="853"/>
      <c r="E119" s="853"/>
      <c r="F119" s="53" t="s">
        <v>72</v>
      </c>
      <c r="G119" s="56">
        <v>7.0000000000000007E-2</v>
      </c>
      <c r="H119" s="56">
        <v>1.1499999999999999</v>
      </c>
      <c r="I119" s="130">
        <v>5.9892000000000003</v>
      </c>
      <c r="J119" s="63"/>
      <c r="K119" s="54"/>
      <c r="L119" s="63"/>
      <c r="M119" s="54"/>
      <c r="N119" s="59"/>
      <c r="AF119" s="39"/>
      <c r="AG119" s="48"/>
      <c r="AH119" s="48"/>
      <c r="AK119" s="3" t="s">
        <v>73</v>
      </c>
      <c r="AM119" s="48"/>
    </row>
    <row r="120" spans="1:40" s="4" customFormat="1" ht="15" x14ac:dyDescent="0.25">
      <c r="A120" s="51"/>
      <c r="B120" s="50"/>
      <c r="C120" s="854" t="s">
        <v>74</v>
      </c>
      <c r="D120" s="854"/>
      <c r="E120" s="854"/>
      <c r="F120" s="65"/>
      <c r="G120" s="66"/>
      <c r="H120" s="66"/>
      <c r="I120" s="66"/>
      <c r="J120" s="68">
        <v>14.66</v>
      </c>
      <c r="K120" s="66"/>
      <c r="L120" s="67">
        <v>1250.19</v>
      </c>
      <c r="M120" s="66"/>
      <c r="N120" s="232"/>
      <c r="AF120" s="39"/>
      <c r="AG120" s="48"/>
      <c r="AH120" s="48"/>
      <c r="AL120" s="3" t="s">
        <v>74</v>
      </c>
      <c r="AM120" s="48"/>
    </row>
    <row r="121" spans="1:40" s="4" customFormat="1" ht="15" x14ac:dyDescent="0.25">
      <c r="A121" s="60"/>
      <c r="B121" s="50"/>
      <c r="C121" s="853" t="s">
        <v>75</v>
      </c>
      <c r="D121" s="853"/>
      <c r="E121" s="853"/>
      <c r="F121" s="53"/>
      <c r="G121" s="54"/>
      <c r="H121" s="54"/>
      <c r="I121" s="54"/>
      <c r="J121" s="63"/>
      <c r="K121" s="54"/>
      <c r="L121" s="57">
        <v>598.91999999999996</v>
      </c>
      <c r="M121" s="54"/>
      <c r="N121" s="58">
        <v>21213.75</v>
      </c>
      <c r="AF121" s="39"/>
      <c r="AG121" s="48"/>
      <c r="AH121" s="48"/>
      <c r="AK121" s="3" t="s">
        <v>75</v>
      </c>
      <c r="AM121" s="48"/>
    </row>
    <row r="122" spans="1:40" s="4" customFormat="1" ht="15" x14ac:dyDescent="0.25">
      <c r="A122" s="60"/>
      <c r="B122" s="50" t="s">
        <v>1456</v>
      </c>
      <c r="C122" s="853" t="s">
        <v>1457</v>
      </c>
      <c r="D122" s="853"/>
      <c r="E122" s="853"/>
      <c r="F122" s="53" t="s">
        <v>78</v>
      </c>
      <c r="G122" s="70">
        <v>110</v>
      </c>
      <c r="H122" s="54"/>
      <c r="I122" s="70">
        <v>110</v>
      </c>
      <c r="J122" s="63"/>
      <c r="K122" s="54"/>
      <c r="L122" s="57">
        <v>658.81</v>
      </c>
      <c r="M122" s="54"/>
      <c r="N122" s="58">
        <v>23335.13</v>
      </c>
      <c r="AF122" s="39"/>
      <c r="AG122" s="48"/>
      <c r="AH122" s="48"/>
      <c r="AK122" s="3" t="s">
        <v>1457</v>
      </c>
      <c r="AM122" s="48"/>
    </row>
    <row r="123" spans="1:40" s="4" customFormat="1" ht="15" x14ac:dyDescent="0.25">
      <c r="A123" s="60"/>
      <c r="B123" s="50" t="s">
        <v>1458</v>
      </c>
      <c r="C123" s="853" t="s">
        <v>1459</v>
      </c>
      <c r="D123" s="853"/>
      <c r="E123" s="853"/>
      <c r="F123" s="53" t="s">
        <v>78</v>
      </c>
      <c r="G123" s="70">
        <v>69</v>
      </c>
      <c r="H123" s="54"/>
      <c r="I123" s="70">
        <v>69</v>
      </c>
      <c r="J123" s="63"/>
      <c r="K123" s="54"/>
      <c r="L123" s="57">
        <v>413.25</v>
      </c>
      <c r="M123" s="54"/>
      <c r="N123" s="58">
        <v>14637.49</v>
      </c>
      <c r="AF123" s="39"/>
      <c r="AG123" s="48"/>
      <c r="AH123" s="48"/>
      <c r="AK123" s="3" t="s">
        <v>1459</v>
      </c>
      <c r="AM123" s="48"/>
    </row>
    <row r="124" spans="1:40" s="4" customFormat="1" ht="15" x14ac:dyDescent="0.25">
      <c r="A124" s="71"/>
      <c r="B124" s="72"/>
      <c r="C124" s="847" t="s">
        <v>81</v>
      </c>
      <c r="D124" s="847"/>
      <c r="E124" s="847"/>
      <c r="F124" s="42"/>
      <c r="G124" s="43"/>
      <c r="H124" s="43"/>
      <c r="I124" s="43"/>
      <c r="J124" s="46"/>
      <c r="K124" s="43"/>
      <c r="L124" s="73">
        <v>2322.25</v>
      </c>
      <c r="M124" s="66"/>
      <c r="N124" s="231"/>
      <c r="AF124" s="39"/>
      <c r="AG124" s="48"/>
      <c r="AH124" s="48"/>
      <c r="AM124" s="48" t="s">
        <v>81</v>
      </c>
    </row>
    <row r="125" spans="1:40" s="4" customFormat="1" ht="23.25" x14ac:dyDescent="0.25">
      <c r="A125" s="230" t="s">
        <v>155</v>
      </c>
      <c r="B125" s="41" t="s">
        <v>128</v>
      </c>
      <c r="C125" s="847" t="s">
        <v>129</v>
      </c>
      <c r="D125" s="847"/>
      <c r="E125" s="847"/>
      <c r="F125" s="42" t="s">
        <v>130</v>
      </c>
      <c r="G125" s="43">
        <v>81.84</v>
      </c>
      <c r="H125" s="44">
        <v>1</v>
      </c>
      <c r="I125" s="109">
        <v>81.84</v>
      </c>
      <c r="J125" s="131">
        <v>59.99</v>
      </c>
      <c r="K125" s="43"/>
      <c r="L125" s="73">
        <v>4909.58</v>
      </c>
      <c r="M125" s="43"/>
      <c r="N125" s="231"/>
      <c r="AF125" s="39"/>
      <c r="AG125" s="48"/>
      <c r="AH125" s="48" t="s">
        <v>129</v>
      </c>
      <c r="AM125" s="48"/>
    </row>
    <row r="126" spans="1:40" s="4" customFormat="1" ht="15" x14ac:dyDescent="0.25">
      <c r="A126" s="71"/>
      <c r="B126" s="72"/>
      <c r="C126" s="847" t="s">
        <v>81</v>
      </c>
      <c r="D126" s="847"/>
      <c r="E126" s="847"/>
      <c r="F126" s="42"/>
      <c r="G126" s="43"/>
      <c r="H126" s="43"/>
      <c r="I126" s="43"/>
      <c r="J126" s="46"/>
      <c r="K126" s="43"/>
      <c r="L126" s="73">
        <v>4909.58</v>
      </c>
      <c r="M126" s="66"/>
      <c r="N126" s="231"/>
      <c r="AF126" s="39"/>
      <c r="AG126" s="48"/>
      <c r="AH126" s="48"/>
      <c r="AM126" s="48" t="s">
        <v>81</v>
      </c>
    </row>
    <row r="127" spans="1:40" s="4" customFormat="1" ht="15" x14ac:dyDescent="0.25">
      <c r="A127" s="872" t="s">
        <v>1460</v>
      </c>
      <c r="B127" s="873"/>
      <c r="C127" s="873"/>
      <c r="D127" s="873"/>
      <c r="E127" s="873"/>
      <c r="F127" s="873"/>
      <c r="G127" s="873"/>
      <c r="H127" s="873"/>
      <c r="I127" s="873"/>
      <c r="J127" s="873"/>
      <c r="K127" s="873"/>
      <c r="L127" s="873"/>
      <c r="M127" s="873"/>
      <c r="N127" s="874"/>
      <c r="AF127" s="39"/>
      <c r="AG127" s="48"/>
      <c r="AH127" s="48"/>
      <c r="AM127" s="48"/>
      <c r="AN127" s="3" t="s">
        <v>1460</v>
      </c>
    </row>
    <row r="128" spans="1:40" s="4" customFormat="1" ht="15" x14ac:dyDescent="0.25">
      <c r="A128" s="230" t="s">
        <v>158</v>
      </c>
      <c r="B128" s="41" t="s">
        <v>1461</v>
      </c>
      <c r="C128" s="847" t="s">
        <v>1462</v>
      </c>
      <c r="D128" s="847"/>
      <c r="E128" s="847"/>
      <c r="F128" s="42" t="s">
        <v>63</v>
      </c>
      <c r="G128" s="43">
        <v>0.16900000000000001</v>
      </c>
      <c r="H128" s="44">
        <v>1</v>
      </c>
      <c r="I128" s="129">
        <v>0.16900000000000001</v>
      </c>
      <c r="J128" s="46"/>
      <c r="K128" s="43"/>
      <c r="L128" s="46"/>
      <c r="M128" s="43"/>
      <c r="N128" s="231"/>
      <c r="AF128" s="39"/>
      <c r="AG128" s="48"/>
      <c r="AH128" s="48" t="s">
        <v>1462</v>
      </c>
      <c r="AM128" s="48"/>
    </row>
    <row r="129" spans="1:39" s="4" customFormat="1" ht="22.5" x14ac:dyDescent="0.25">
      <c r="A129" s="49"/>
      <c r="B129" s="50" t="s">
        <v>699</v>
      </c>
      <c r="C129" s="848" t="s">
        <v>65</v>
      </c>
      <c r="D129" s="848"/>
      <c r="E129" s="848"/>
      <c r="F129" s="848"/>
      <c r="G129" s="848"/>
      <c r="H129" s="848"/>
      <c r="I129" s="848"/>
      <c r="J129" s="848"/>
      <c r="K129" s="848"/>
      <c r="L129" s="848"/>
      <c r="M129" s="848"/>
      <c r="N129" s="849"/>
      <c r="AF129" s="39"/>
      <c r="AG129" s="48"/>
      <c r="AH129" s="48"/>
      <c r="AI129" s="3" t="s">
        <v>65</v>
      </c>
      <c r="AM129" s="48"/>
    </row>
    <row r="130" spans="1:39" s="4" customFormat="1" ht="15" x14ac:dyDescent="0.25">
      <c r="A130" s="51"/>
      <c r="B130" s="50" t="s">
        <v>60</v>
      </c>
      <c r="C130" s="853" t="s">
        <v>66</v>
      </c>
      <c r="D130" s="853"/>
      <c r="E130" s="853"/>
      <c r="F130" s="53"/>
      <c r="G130" s="54"/>
      <c r="H130" s="54"/>
      <c r="I130" s="54"/>
      <c r="J130" s="55">
        <v>1053</v>
      </c>
      <c r="K130" s="56">
        <v>1.1499999999999999</v>
      </c>
      <c r="L130" s="57">
        <v>204.65</v>
      </c>
      <c r="M130" s="56">
        <v>35.42</v>
      </c>
      <c r="N130" s="58">
        <v>7248.7</v>
      </c>
      <c r="AF130" s="39"/>
      <c r="AG130" s="48"/>
      <c r="AH130" s="48"/>
      <c r="AJ130" s="3" t="s">
        <v>66</v>
      </c>
      <c r="AM130" s="48"/>
    </row>
    <row r="131" spans="1:39" s="4" customFormat="1" ht="15" x14ac:dyDescent="0.25">
      <c r="A131" s="51"/>
      <c r="B131" s="50" t="s">
        <v>67</v>
      </c>
      <c r="C131" s="853" t="s">
        <v>68</v>
      </c>
      <c r="D131" s="853"/>
      <c r="E131" s="853"/>
      <c r="F131" s="53"/>
      <c r="G131" s="54"/>
      <c r="H131" s="54"/>
      <c r="I131" s="54"/>
      <c r="J131" s="55">
        <v>1566.06</v>
      </c>
      <c r="K131" s="56">
        <v>1.1499999999999999</v>
      </c>
      <c r="L131" s="57">
        <v>304.36</v>
      </c>
      <c r="M131" s="54"/>
      <c r="N131" s="59"/>
      <c r="AF131" s="39"/>
      <c r="AG131" s="48"/>
      <c r="AH131" s="48"/>
      <c r="AJ131" s="3" t="s">
        <v>68</v>
      </c>
      <c r="AM131" s="48"/>
    </row>
    <row r="132" spans="1:39" s="4" customFormat="1" ht="15" x14ac:dyDescent="0.25">
      <c r="A132" s="51"/>
      <c r="B132" s="50" t="s">
        <v>69</v>
      </c>
      <c r="C132" s="853" t="s">
        <v>70</v>
      </c>
      <c r="D132" s="853"/>
      <c r="E132" s="853"/>
      <c r="F132" s="53"/>
      <c r="G132" s="54"/>
      <c r="H132" s="54"/>
      <c r="I132" s="54"/>
      <c r="J132" s="57">
        <v>244.39</v>
      </c>
      <c r="K132" s="56">
        <v>1.1499999999999999</v>
      </c>
      <c r="L132" s="57">
        <v>47.5</v>
      </c>
      <c r="M132" s="56">
        <v>35.42</v>
      </c>
      <c r="N132" s="58">
        <v>1682.45</v>
      </c>
      <c r="AF132" s="39"/>
      <c r="AG132" s="48"/>
      <c r="AH132" s="48"/>
      <c r="AJ132" s="3" t="s">
        <v>70</v>
      </c>
      <c r="AM132" s="48"/>
    </row>
    <row r="133" spans="1:39" s="4" customFormat="1" ht="15" x14ac:dyDescent="0.25">
      <c r="A133" s="51"/>
      <c r="B133" s="50" t="s">
        <v>86</v>
      </c>
      <c r="C133" s="853" t="s">
        <v>87</v>
      </c>
      <c r="D133" s="853"/>
      <c r="E133" s="853"/>
      <c r="F133" s="53"/>
      <c r="G133" s="54"/>
      <c r="H133" s="54"/>
      <c r="I133" s="54"/>
      <c r="J133" s="57">
        <v>909.27</v>
      </c>
      <c r="K133" s="54"/>
      <c r="L133" s="57">
        <v>153.66999999999999</v>
      </c>
      <c r="M133" s="54"/>
      <c r="N133" s="59"/>
      <c r="AF133" s="39"/>
      <c r="AG133" s="48"/>
      <c r="AH133" s="48"/>
      <c r="AJ133" s="3" t="s">
        <v>87</v>
      </c>
      <c r="AM133" s="48"/>
    </row>
    <row r="134" spans="1:39" s="4" customFormat="1" ht="15" x14ac:dyDescent="0.25">
      <c r="A134" s="60"/>
      <c r="B134" s="50"/>
      <c r="C134" s="853" t="s">
        <v>71</v>
      </c>
      <c r="D134" s="853"/>
      <c r="E134" s="853"/>
      <c r="F134" s="53" t="s">
        <v>72</v>
      </c>
      <c r="G134" s="70">
        <v>135</v>
      </c>
      <c r="H134" s="56">
        <v>1.1499999999999999</v>
      </c>
      <c r="I134" s="64">
        <v>26.23725</v>
      </c>
      <c r="J134" s="63"/>
      <c r="K134" s="54"/>
      <c r="L134" s="63"/>
      <c r="M134" s="54"/>
      <c r="N134" s="59"/>
      <c r="AF134" s="39"/>
      <c r="AG134" s="48"/>
      <c r="AH134" s="48"/>
      <c r="AK134" s="3" t="s">
        <v>71</v>
      </c>
      <c r="AM134" s="48"/>
    </row>
    <row r="135" spans="1:39" s="4" customFormat="1" ht="15" x14ac:dyDescent="0.25">
      <c r="A135" s="60"/>
      <c r="B135" s="50"/>
      <c r="C135" s="853" t="s">
        <v>73</v>
      </c>
      <c r="D135" s="853"/>
      <c r="E135" s="853"/>
      <c r="F135" s="53" t="s">
        <v>72</v>
      </c>
      <c r="G135" s="56">
        <v>18.12</v>
      </c>
      <c r="H135" s="56">
        <v>1.1499999999999999</v>
      </c>
      <c r="I135" s="132">
        <v>3.5216219999999998</v>
      </c>
      <c r="J135" s="63"/>
      <c r="K135" s="54"/>
      <c r="L135" s="63"/>
      <c r="M135" s="54"/>
      <c r="N135" s="59"/>
      <c r="AF135" s="39"/>
      <c r="AG135" s="48"/>
      <c r="AH135" s="48"/>
      <c r="AK135" s="3" t="s">
        <v>73</v>
      </c>
      <c r="AM135" s="48"/>
    </row>
    <row r="136" spans="1:39" s="4" customFormat="1" ht="15" x14ac:dyDescent="0.25">
      <c r="A136" s="51"/>
      <c r="B136" s="50"/>
      <c r="C136" s="854" t="s">
        <v>74</v>
      </c>
      <c r="D136" s="854"/>
      <c r="E136" s="854"/>
      <c r="F136" s="65"/>
      <c r="G136" s="66"/>
      <c r="H136" s="66"/>
      <c r="I136" s="66"/>
      <c r="J136" s="67">
        <v>3528.33</v>
      </c>
      <c r="K136" s="66"/>
      <c r="L136" s="68">
        <v>662.68</v>
      </c>
      <c r="M136" s="66"/>
      <c r="N136" s="232"/>
      <c r="AF136" s="39"/>
      <c r="AG136" s="48"/>
      <c r="AH136" s="48"/>
      <c r="AL136" s="3" t="s">
        <v>74</v>
      </c>
      <c r="AM136" s="48"/>
    </row>
    <row r="137" spans="1:39" s="4" customFormat="1" ht="15" x14ac:dyDescent="0.25">
      <c r="A137" s="60"/>
      <c r="B137" s="50"/>
      <c r="C137" s="853" t="s">
        <v>75</v>
      </c>
      <c r="D137" s="853"/>
      <c r="E137" s="853"/>
      <c r="F137" s="53"/>
      <c r="G137" s="54"/>
      <c r="H137" s="54"/>
      <c r="I137" s="54"/>
      <c r="J137" s="63"/>
      <c r="K137" s="54"/>
      <c r="L137" s="57">
        <v>252.15</v>
      </c>
      <c r="M137" s="54"/>
      <c r="N137" s="58">
        <v>8931.15</v>
      </c>
      <c r="AF137" s="39"/>
      <c r="AG137" s="48"/>
      <c r="AH137" s="48"/>
      <c r="AK137" s="3" t="s">
        <v>75</v>
      </c>
      <c r="AM137" s="48"/>
    </row>
    <row r="138" spans="1:39" s="4" customFormat="1" ht="23.25" x14ac:dyDescent="0.25">
      <c r="A138" s="60"/>
      <c r="B138" s="50" t="s">
        <v>1463</v>
      </c>
      <c r="C138" s="853" t="s">
        <v>1464</v>
      </c>
      <c r="D138" s="853"/>
      <c r="E138" s="853"/>
      <c r="F138" s="53" t="s">
        <v>78</v>
      </c>
      <c r="G138" s="70">
        <v>102</v>
      </c>
      <c r="H138" s="54"/>
      <c r="I138" s="70">
        <v>102</v>
      </c>
      <c r="J138" s="63"/>
      <c r="K138" s="54"/>
      <c r="L138" s="57">
        <v>257.19</v>
      </c>
      <c r="M138" s="54"/>
      <c r="N138" s="58">
        <v>9109.77</v>
      </c>
      <c r="AF138" s="39"/>
      <c r="AG138" s="48"/>
      <c r="AH138" s="48"/>
      <c r="AK138" s="3" t="s">
        <v>1464</v>
      </c>
      <c r="AM138" s="48"/>
    </row>
    <row r="139" spans="1:39" s="4" customFormat="1" ht="23.25" x14ac:dyDescent="0.25">
      <c r="A139" s="60"/>
      <c r="B139" s="50" t="s">
        <v>1465</v>
      </c>
      <c r="C139" s="853" t="s">
        <v>1466</v>
      </c>
      <c r="D139" s="853"/>
      <c r="E139" s="853"/>
      <c r="F139" s="53" t="s">
        <v>78</v>
      </c>
      <c r="G139" s="70">
        <v>58</v>
      </c>
      <c r="H139" s="54"/>
      <c r="I139" s="70">
        <v>58</v>
      </c>
      <c r="J139" s="63"/>
      <c r="K139" s="54"/>
      <c r="L139" s="57">
        <v>146.25</v>
      </c>
      <c r="M139" s="54"/>
      <c r="N139" s="58">
        <v>5180.07</v>
      </c>
      <c r="AF139" s="39"/>
      <c r="AG139" s="48"/>
      <c r="AH139" s="48"/>
      <c r="AK139" s="3" t="s">
        <v>1466</v>
      </c>
      <c r="AM139" s="48"/>
    </row>
    <row r="140" spans="1:39" s="4" customFormat="1" ht="15" x14ac:dyDescent="0.25">
      <c r="A140" s="71"/>
      <c r="B140" s="72"/>
      <c r="C140" s="847" t="s">
        <v>81</v>
      </c>
      <c r="D140" s="847"/>
      <c r="E140" s="847"/>
      <c r="F140" s="42"/>
      <c r="G140" s="43"/>
      <c r="H140" s="43"/>
      <c r="I140" s="43"/>
      <c r="J140" s="46"/>
      <c r="K140" s="43"/>
      <c r="L140" s="73">
        <v>1066.1199999999999</v>
      </c>
      <c r="M140" s="66"/>
      <c r="N140" s="231"/>
      <c r="AF140" s="39"/>
      <c r="AG140" s="48"/>
      <c r="AH140" s="48"/>
      <c r="AM140" s="48" t="s">
        <v>81</v>
      </c>
    </row>
    <row r="141" spans="1:39" s="4" customFormat="1" ht="23.25" x14ac:dyDescent="0.25">
      <c r="A141" s="230" t="s">
        <v>161</v>
      </c>
      <c r="B141" s="41" t="s">
        <v>879</v>
      </c>
      <c r="C141" s="847" t="s">
        <v>880</v>
      </c>
      <c r="D141" s="847"/>
      <c r="E141" s="847"/>
      <c r="F141" s="42" t="s">
        <v>130</v>
      </c>
      <c r="G141" s="43">
        <v>17.238</v>
      </c>
      <c r="H141" s="44">
        <v>1</v>
      </c>
      <c r="I141" s="129">
        <v>17.238</v>
      </c>
      <c r="J141" s="131">
        <v>560</v>
      </c>
      <c r="K141" s="43"/>
      <c r="L141" s="73">
        <v>9653.2800000000007</v>
      </c>
      <c r="M141" s="43"/>
      <c r="N141" s="231"/>
      <c r="AF141" s="39"/>
      <c r="AG141" s="48"/>
      <c r="AH141" s="48" t="s">
        <v>880</v>
      </c>
      <c r="AM141" s="48"/>
    </row>
    <row r="142" spans="1:39" s="4" customFormat="1" ht="15" x14ac:dyDescent="0.25">
      <c r="A142" s="71"/>
      <c r="B142" s="72"/>
      <c r="C142" s="847" t="s">
        <v>81</v>
      </c>
      <c r="D142" s="847"/>
      <c r="E142" s="847"/>
      <c r="F142" s="42"/>
      <c r="G142" s="43"/>
      <c r="H142" s="43"/>
      <c r="I142" s="43"/>
      <c r="J142" s="46"/>
      <c r="K142" s="43"/>
      <c r="L142" s="73">
        <v>9653.2800000000007</v>
      </c>
      <c r="M142" s="66"/>
      <c r="N142" s="231"/>
      <c r="AF142" s="39"/>
      <c r="AG142" s="48"/>
      <c r="AH142" s="48"/>
      <c r="AM142" s="48" t="s">
        <v>81</v>
      </c>
    </row>
    <row r="143" spans="1:39" s="4" customFormat="1" ht="15" x14ac:dyDescent="0.25">
      <c r="A143" s="230" t="s">
        <v>165</v>
      </c>
      <c r="B143" s="41" t="s">
        <v>1467</v>
      </c>
      <c r="C143" s="847" t="s">
        <v>1468</v>
      </c>
      <c r="D143" s="847"/>
      <c r="E143" s="847"/>
      <c r="F143" s="42" t="s">
        <v>1439</v>
      </c>
      <c r="G143" s="43">
        <v>2.0989800000000001</v>
      </c>
      <c r="H143" s="44">
        <v>1</v>
      </c>
      <c r="I143" s="137">
        <v>2.0989800000000001</v>
      </c>
      <c r="J143" s="46"/>
      <c r="K143" s="43"/>
      <c r="L143" s="131">
        <v>387.03</v>
      </c>
      <c r="M143" s="43"/>
      <c r="N143" s="231"/>
      <c r="AF143" s="39"/>
      <c r="AG143" s="48"/>
      <c r="AH143" s="48" t="s">
        <v>1468</v>
      </c>
      <c r="AM143" s="48"/>
    </row>
    <row r="144" spans="1:39" s="4" customFormat="1" ht="15" x14ac:dyDescent="0.25">
      <c r="A144" s="51"/>
      <c r="B144" s="50" t="s">
        <v>67</v>
      </c>
      <c r="C144" s="853" t="s">
        <v>68</v>
      </c>
      <c r="D144" s="853"/>
      <c r="E144" s="853"/>
      <c r="F144" s="53"/>
      <c r="G144" s="54"/>
      <c r="H144" s="54"/>
      <c r="I144" s="54"/>
      <c r="J144" s="57">
        <v>184.39</v>
      </c>
      <c r="K144" s="54"/>
      <c r="L144" s="57">
        <v>387.03</v>
      </c>
      <c r="M144" s="54"/>
      <c r="N144" s="59"/>
      <c r="AF144" s="39"/>
      <c r="AG144" s="48"/>
      <c r="AH144" s="48"/>
      <c r="AJ144" s="3" t="s">
        <v>68</v>
      </c>
      <c r="AM144" s="48"/>
    </row>
    <row r="145" spans="1:39" s="4" customFormat="1" ht="15" x14ac:dyDescent="0.25">
      <c r="A145" s="51"/>
      <c r="B145" s="50" t="s">
        <v>69</v>
      </c>
      <c r="C145" s="853" t="s">
        <v>70</v>
      </c>
      <c r="D145" s="853"/>
      <c r="E145" s="853"/>
      <c r="F145" s="53"/>
      <c r="G145" s="54"/>
      <c r="H145" s="54"/>
      <c r="I145" s="54"/>
      <c r="J145" s="57">
        <v>13.5</v>
      </c>
      <c r="K145" s="54"/>
      <c r="L145" s="57">
        <v>28.34</v>
      </c>
      <c r="M145" s="56">
        <v>35.42</v>
      </c>
      <c r="N145" s="58">
        <v>1003.8</v>
      </c>
      <c r="AF145" s="39"/>
      <c r="AG145" s="48"/>
      <c r="AH145" s="48"/>
      <c r="AJ145" s="3" t="s">
        <v>70</v>
      </c>
      <c r="AM145" s="48"/>
    </row>
    <row r="146" spans="1:39" s="4" customFormat="1" ht="15" x14ac:dyDescent="0.25">
      <c r="A146" s="60"/>
      <c r="B146" s="50"/>
      <c r="C146" s="853" t="s">
        <v>75</v>
      </c>
      <c r="D146" s="853"/>
      <c r="E146" s="853"/>
      <c r="F146" s="53"/>
      <c r="G146" s="54"/>
      <c r="H146" s="54"/>
      <c r="I146" s="54"/>
      <c r="J146" s="63"/>
      <c r="K146" s="54"/>
      <c r="L146" s="57">
        <v>28.34</v>
      </c>
      <c r="M146" s="54"/>
      <c r="N146" s="58">
        <v>1003.8</v>
      </c>
      <c r="AF146" s="39"/>
      <c r="AG146" s="48"/>
      <c r="AH146" s="48"/>
      <c r="AK146" s="3" t="s">
        <v>75</v>
      </c>
      <c r="AM146" s="48"/>
    </row>
    <row r="147" spans="1:39" s="4" customFormat="1" ht="15" x14ac:dyDescent="0.25">
      <c r="A147" s="60"/>
      <c r="B147" s="50"/>
      <c r="C147" s="853" t="s">
        <v>1469</v>
      </c>
      <c r="D147" s="853"/>
      <c r="E147" s="853"/>
      <c r="F147" s="53" t="s">
        <v>78</v>
      </c>
      <c r="G147" s="70">
        <v>0</v>
      </c>
      <c r="H147" s="54"/>
      <c r="I147" s="70">
        <v>0</v>
      </c>
      <c r="J147" s="63"/>
      <c r="K147" s="54"/>
      <c r="L147" s="63"/>
      <c r="M147" s="54"/>
      <c r="N147" s="59"/>
      <c r="AF147" s="39"/>
      <c r="AG147" s="48"/>
      <c r="AH147" s="48"/>
      <c r="AK147" s="3" t="s">
        <v>1469</v>
      </c>
      <c r="AM147" s="48"/>
    </row>
    <row r="148" spans="1:39" s="4" customFormat="1" ht="15" x14ac:dyDescent="0.25">
      <c r="A148" s="60"/>
      <c r="B148" s="50"/>
      <c r="C148" s="853" t="s">
        <v>1470</v>
      </c>
      <c r="D148" s="853"/>
      <c r="E148" s="853"/>
      <c r="F148" s="53" t="s">
        <v>78</v>
      </c>
      <c r="G148" s="70">
        <v>0</v>
      </c>
      <c r="H148" s="54"/>
      <c r="I148" s="70">
        <v>0</v>
      </c>
      <c r="J148" s="63"/>
      <c r="K148" s="54"/>
      <c r="L148" s="63"/>
      <c r="M148" s="54"/>
      <c r="N148" s="59"/>
      <c r="AF148" s="39"/>
      <c r="AG148" s="48"/>
      <c r="AH148" s="48"/>
      <c r="AK148" s="3" t="s">
        <v>1470</v>
      </c>
      <c r="AM148" s="48"/>
    </row>
    <row r="149" spans="1:39" s="4" customFormat="1" ht="15" x14ac:dyDescent="0.25">
      <c r="A149" s="71"/>
      <c r="B149" s="72"/>
      <c r="C149" s="847" t="s">
        <v>81</v>
      </c>
      <c r="D149" s="847"/>
      <c r="E149" s="847"/>
      <c r="F149" s="42"/>
      <c r="G149" s="43"/>
      <c r="H149" s="43"/>
      <c r="I149" s="43"/>
      <c r="J149" s="46"/>
      <c r="K149" s="43"/>
      <c r="L149" s="131">
        <v>387.03</v>
      </c>
      <c r="M149" s="66"/>
      <c r="N149" s="231"/>
      <c r="AF149" s="39"/>
      <c r="AG149" s="48"/>
      <c r="AH149" s="48"/>
      <c r="AM149" s="48" t="s">
        <v>81</v>
      </c>
    </row>
    <row r="150" spans="1:39" s="4" customFormat="1" ht="15" x14ac:dyDescent="0.25">
      <c r="A150" s="868" t="s">
        <v>1471</v>
      </c>
      <c r="B150" s="869"/>
      <c r="C150" s="869"/>
      <c r="D150" s="869"/>
      <c r="E150" s="869"/>
      <c r="F150" s="869"/>
      <c r="G150" s="869"/>
      <c r="H150" s="869"/>
      <c r="I150" s="869"/>
      <c r="J150" s="869"/>
      <c r="K150" s="869"/>
      <c r="L150" s="869"/>
      <c r="M150" s="869"/>
      <c r="N150" s="870"/>
      <c r="AF150" s="39"/>
      <c r="AG150" s="48" t="s">
        <v>1471</v>
      </c>
      <c r="AH150" s="48"/>
      <c r="AM150" s="48"/>
    </row>
    <row r="151" spans="1:39" s="4" customFormat="1" ht="23.25" x14ac:dyDescent="0.25">
      <c r="A151" s="230" t="s">
        <v>168</v>
      </c>
      <c r="B151" s="41" t="s">
        <v>1472</v>
      </c>
      <c r="C151" s="847" t="s">
        <v>1473</v>
      </c>
      <c r="D151" s="847"/>
      <c r="E151" s="847"/>
      <c r="F151" s="42" t="s">
        <v>63</v>
      </c>
      <c r="G151" s="43">
        <v>0.61</v>
      </c>
      <c r="H151" s="44">
        <v>1</v>
      </c>
      <c r="I151" s="109">
        <v>0.61</v>
      </c>
      <c r="J151" s="46"/>
      <c r="K151" s="43"/>
      <c r="L151" s="46"/>
      <c r="M151" s="43"/>
      <c r="N151" s="231"/>
      <c r="AF151" s="39"/>
      <c r="AG151" s="48"/>
      <c r="AH151" s="48" t="s">
        <v>1473</v>
      </c>
      <c r="AM151" s="48"/>
    </row>
    <row r="152" spans="1:39" s="4" customFormat="1" ht="22.5" x14ac:dyDescent="0.25">
      <c r="A152" s="49"/>
      <c r="B152" s="50" t="s">
        <v>699</v>
      </c>
      <c r="C152" s="848" t="s">
        <v>65</v>
      </c>
      <c r="D152" s="848"/>
      <c r="E152" s="848"/>
      <c r="F152" s="848"/>
      <c r="G152" s="848"/>
      <c r="H152" s="848"/>
      <c r="I152" s="848"/>
      <c r="J152" s="848"/>
      <c r="K152" s="848"/>
      <c r="L152" s="848"/>
      <c r="M152" s="848"/>
      <c r="N152" s="849"/>
      <c r="AF152" s="39"/>
      <c r="AG152" s="48"/>
      <c r="AH152" s="48"/>
      <c r="AI152" s="3" t="s">
        <v>65</v>
      </c>
      <c r="AM152" s="48"/>
    </row>
    <row r="153" spans="1:39" s="4" customFormat="1" ht="15" x14ac:dyDescent="0.25">
      <c r="A153" s="51"/>
      <c r="B153" s="50" t="s">
        <v>60</v>
      </c>
      <c r="C153" s="853" t="s">
        <v>66</v>
      </c>
      <c r="D153" s="853"/>
      <c r="E153" s="853"/>
      <c r="F153" s="53"/>
      <c r="G153" s="54"/>
      <c r="H153" s="54"/>
      <c r="I153" s="54"/>
      <c r="J153" s="55">
        <v>1526.87</v>
      </c>
      <c r="K153" s="56">
        <v>1.1499999999999999</v>
      </c>
      <c r="L153" s="55">
        <v>1071.0999999999999</v>
      </c>
      <c r="M153" s="56">
        <v>35.42</v>
      </c>
      <c r="N153" s="58">
        <v>37938.36</v>
      </c>
      <c r="AF153" s="39"/>
      <c r="AG153" s="48"/>
      <c r="AH153" s="48"/>
      <c r="AJ153" s="3" t="s">
        <v>66</v>
      </c>
      <c r="AM153" s="48"/>
    </row>
    <row r="154" spans="1:39" s="4" customFormat="1" ht="15" x14ac:dyDescent="0.25">
      <c r="A154" s="51"/>
      <c r="B154" s="50" t="s">
        <v>67</v>
      </c>
      <c r="C154" s="853" t="s">
        <v>68</v>
      </c>
      <c r="D154" s="853"/>
      <c r="E154" s="853"/>
      <c r="F154" s="53"/>
      <c r="G154" s="54"/>
      <c r="H154" s="54"/>
      <c r="I154" s="54"/>
      <c r="J154" s="55">
        <v>2518.58</v>
      </c>
      <c r="K154" s="56">
        <v>1.1499999999999999</v>
      </c>
      <c r="L154" s="55">
        <v>1766.78</v>
      </c>
      <c r="M154" s="54"/>
      <c r="N154" s="59"/>
      <c r="AF154" s="39"/>
      <c r="AG154" s="48"/>
      <c r="AH154" s="48"/>
      <c r="AJ154" s="3" t="s">
        <v>68</v>
      </c>
      <c r="AM154" s="48"/>
    </row>
    <row r="155" spans="1:39" s="4" customFormat="1" ht="15" x14ac:dyDescent="0.25">
      <c r="A155" s="51"/>
      <c r="B155" s="50" t="s">
        <v>69</v>
      </c>
      <c r="C155" s="853" t="s">
        <v>70</v>
      </c>
      <c r="D155" s="853"/>
      <c r="E155" s="853"/>
      <c r="F155" s="53"/>
      <c r="G155" s="54"/>
      <c r="H155" s="54"/>
      <c r="I155" s="54"/>
      <c r="J155" s="57">
        <v>382.14</v>
      </c>
      <c r="K155" s="56">
        <v>1.1499999999999999</v>
      </c>
      <c r="L155" s="57">
        <v>268.07</v>
      </c>
      <c r="M155" s="56">
        <v>35.42</v>
      </c>
      <c r="N155" s="58">
        <v>9495.0400000000009</v>
      </c>
      <c r="AF155" s="39"/>
      <c r="AG155" s="48"/>
      <c r="AH155" s="48"/>
      <c r="AJ155" s="3" t="s">
        <v>70</v>
      </c>
      <c r="AM155" s="48"/>
    </row>
    <row r="156" spans="1:39" s="4" customFormat="1" ht="15" x14ac:dyDescent="0.25">
      <c r="A156" s="51"/>
      <c r="B156" s="50" t="s">
        <v>86</v>
      </c>
      <c r="C156" s="853" t="s">
        <v>87</v>
      </c>
      <c r="D156" s="853"/>
      <c r="E156" s="853"/>
      <c r="F156" s="53"/>
      <c r="G156" s="54"/>
      <c r="H156" s="54"/>
      <c r="I156" s="54"/>
      <c r="J156" s="57">
        <v>488.42</v>
      </c>
      <c r="K156" s="54"/>
      <c r="L156" s="57">
        <v>297.94</v>
      </c>
      <c r="M156" s="54"/>
      <c r="N156" s="59"/>
      <c r="AF156" s="39"/>
      <c r="AG156" s="48"/>
      <c r="AH156" s="48"/>
      <c r="AJ156" s="3" t="s">
        <v>87</v>
      </c>
      <c r="AM156" s="48"/>
    </row>
    <row r="157" spans="1:39" s="4" customFormat="1" ht="15" x14ac:dyDescent="0.25">
      <c r="A157" s="60"/>
      <c r="B157" s="50"/>
      <c r="C157" s="853" t="s">
        <v>71</v>
      </c>
      <c r="D157" s="853"/>
      <c r="E157" s="853"/>
      <c r="F157" s="53" t="s">
        <v>72</v>
      </c>
      <c r="G157" s="70">
        <v>179</v>
      </c>
      <c r="H157" s="56">
        <v>1.1499999999999999</v>
      </c>
      <c r="I157" s="130">
        <v>125.5685</v>
      </c>
      <c r="J157" s="63"/>
      <c r="K157" s="54"/>
      <c r="L157" s="63"/>
      <c r="M157" s="54"/>
      <c r="N157" s="59"/>
      <c r="AF157" s="39"/>
      <c r="AG157" s="48"/>
      <c r="AH157" s="48"/>
      <c r="AK157" s="3" t="s">
        <v>71</v>
      </c>
      <c r="AM157" s="48"/>
    </row>
    <row r="158" spans="1:39" s="4" customFormat="1" ht="15" x14ac:dyDescent="0.25">
      <c r="A158" s="60"/>
      <c r="B158" s="50"/>
      <c r="C158" s="853" t="s">
        <v>73</v>
      </c>
      <c r="D158" s="853"/>
      <c r="E158" s="853"/>
      <c r="F158" s="53" t="s">
        <v>72</v>
      </c>
      <c r="G158" s="56">
        <v>28.56</v>
      </c>
      <c r="H158" s="56">
        <v>1.1499999999999999</v>
      </c>
      <c r="I158" s="64">
        <v>20.034839999999999</v>
      </c>
      <c r="J158" s="63"/>
      <c r="K158" s="54"/>
      <c r="L158" s="63"/>
      <c r="M158" s="54"/>
      <c r="N158" s="59"/>
      <c r="AF158" s="39"/>
      <c r="AG158" s="48"/>
      <c r="AH158" s="48"/>
      <c r="AK158" s="3" t="s">
        <v>73</v>
      </c>
      <c r="AM158" s="48"/>
    </row>
    <row r="159" spans="1:39" s="4" customFormat="1" ht="15" x14ac:dyDescent="0.25">
      <c r="A159" s="51"/>
      <c r="B159" s="50"/>
      <c r="C159" s="854" t="s">
        <v>74</v>
      </c>
      <c r="D159" s="854"/>
      <c r="E159" s="854"/>
      <c r="F159" s="65"/>
      <c r="G159" s="66"/>
      <c r="H159" s="66"/>
      <c r="I159" s="66"/>
      <c r="J159" s="67">
        <v>4533.87</v>
      </c>
      <c r="K159" s="66"/>
      <c r="L159" s="67">
        <v>3135.82</v>
      </c>
      <c r="M159" s="66"/>
      <c r="N159" s="232"/>
      <c r="AF159" s="39"/>
      <c r="AG159" s="48"/>
      <c r="AH159" s="48"/>
      <c r="AL159" s="3" t="s">
        <v>74</v>
      </c>
      <c r="AM159" s="48"/>
    </row>
    <row r="160" spans="1:39" s="4" customFormat="1" ht="15" x14ac:dyDescent="0.25">
      <c r="A160" s="60"/>
      <c r="B160" s="50"/>
      <c r="C160" s="853" t="s">
        <v>75</v>
      </c>
      <c r="D160" s="853"/>
      <c r="E160" s="853"/>
      <c r="F160" s="53"/>
      <c r="G160" s="54"/>
      <c r="H160" s="54"/>
      <c r="I160" s="54"/>
      <c r="J160" s="63"/>
      <c r="K160" s="54"/>
      <c r="L160" s="55">
        <v>1339.17</v>
      </c>
      <c r="M160" s="54"/>
      <c r="N160" s="58">
        <v>47433.4</v>
      </c>
      <c r="AF160" s="39"/>
      <c r="AG160" s="48"/>
      <c r="AH160" s="48"/>
      <c r="AK160" s="3" t="s">
        <v>75</v>
      </c>
      <c r="AM160" s="48"/>
    </row>
    <row r="161" spans="1:41" s="4" customFormat="1" ht="23.25" x14ac:dyDescent="0.25">
      <c r="A161" s="60"/>
      <c r="B161" s="50" t="s">
        <v>1463</v>
      </c>
      <c r="C161" s="853" t="s">
        <v>1464</v>
      </c>
      <c r="D161" s="853"/>
      <c r="E161" s="853"/>
      <c r="F161" s="53" t="s">
        <v>78</v>
      </c>
      <c r="G161" s="70">
        <v>102</v>
      </c>
      <c r="H161" s="54"/>
      <c r="I161" s="70">
        <v>102</v>
      </c>
      <c r="J161" s="63"/>
      <c r="K161" s="54"/>
      <c r="L161" s="55">
        <v>1365.95</v>
      </c>
      <c r="M161" s="54"/>
      <c r="N161" s="58">
        <v>48382.07</v>
      </c>
      <c r="AF161" s="39"/>
      <c r="AG161" s="48"/>
      <c r="AH161" s="48"/>
      <c r="AK161" s="3" t="s">
        <v>1464</v>
      </c>
      <c r="AM161" s="48"/>
    </row>
    <row r="162" spans="1:41" s="4" customFormat="1" ht="23.25" x14ac:dyDescent="0.25">
      <c r="A162" s="60"/>
      <c r="B162" s="50" t="s">
        <v>1465</v>
      </c>
      <c r="C162" s="853" t="s">
        <v>1466</v>
      </c>
      <c r="D162" s="853"/>
      <c r="E162" s="853"/>
      <c r="F162" s="53" t="s">
        <v>78</v>
      </c>
      <c r="G162" s="70">
        <v>58</v>
      </c>
      <c r="H162" s="54"/>
      <c r="I162" s="70">
        <v>58</v>
      </c>
      <c r="J162" s="63"/>
      <c r="K162" s="54"/>
      <c r="L162" s="57">
        <v>776.72</v>
      </c>
      <c r="M162" s="54"/>
      <c r="N162" s="58">
        <v>27511.37</v>
      </c>
      <c r="AF162" s="39"/>
      <c r="AG162" s="48"/>
      <c r="AH162" s="48"/>
      <c r="AK162" s="3" t="s">
        <v>1466</v>
      </c>
      <c r="AM162" s="48"/>
    </row>
    <row r="163" spans="1:41" s="4" customFormat="1" ht="15" x14ac:dyDescent="0.25">
      <c r="A163" s="71"/>
      <c r="B163" s="72"/>
      <c r="C163" s="847" t="s">
        <v>81</v>
      </c>
      <c r="D163" s="847"/>
      <c r="E163" s="847"/>
      <c r="F163" s="42"/>
      <c r="G163" s="43"/>
      <c r="H163" s="43"/>
      <c r="I163" s="43"/>
      <c r="J163" s="46"/>
      <c r="K163" s="43"/>
      <c r="L163" s="73">
        <v>5278.49</v>
      </c>
      <c r="M163" s="66"/>
      <c r="N163" s="231"/>
      <c r="AF163" s="39"/>
      <c r="AG163" s="48"/>
      <c r="AH163" s="48"/>
      <c r="AM163" s="48" t="s">
        <v>81</v>
      </c>
    </row>
    <row r="164" spans="1:41" s="4" customFormat="1" ht="23.25" x14ac:dyDescent="0.25">
      <c r="A164" s="230" t="s">
        <v>171</v>
      </c>
      <c r="B164" s="41" t="s">
        <v>1474</v>
      </c>
      <c r="C164" s="847" t="s">
        <v>1475</v>
      </c>
      <c r="D164" s="847"/>
      <c r="E164" s="847"/>
      <c r="F164" s="42" t="s">
        <v>207</v>
      </c>
      <c r="G164" s="43">
        <v>3.5139999999999998</v>
      </c>
      <c r="H164" s="44">
        <v>1</v>
      </c>
      <c r="I164" s="129">
        <v>3.5139999999999998</v>
      </c>
      <c r="J164" s="73">
        <v>5584.58</v>
      </c>
      <c r="K164" s="43"/>
      <c r="L164" s="73">
        <v>19624.21</v>
      </c>
      <c r="M164" s="43"/>
      <c r="N164" s="231"/>
      <c r="AF164" s="39"/>
      <c r="AG164" s="48"/>
      <c r="AH164" s="48" t="s">
        <v>1475</v>
      </c>
      <c r="AM164" s="48"/>
    </row>
    <row r="165" spans="1:41" s="4" customFormat="1" ht="15" x14ac:dyDescent="0.25">
      <c r="A165" s="71"/>
      <c r="B165" s="72"/>
      <c r="C165" s="847" t="s">
        <v>81</v>
      </c>
      <c r="D165" s="847"/>
      <c r="E165" s="847"/>
      <c r="F165" s="42"/>
      <c r="G165" s="43"/>
      <c r="H165" s="43"/>
      <c r="I165" s="43"/>
      <c r="J165" s="46"/>
      <c r="K165" s="43"/>
      <c r="L165" s="73">
        <v>19624.21</v>
      </c>
      <c r="M165" s="66"/>
      <c r="N165" s="231"/>
      <c r="AF165" s="39"/>
      <c r="AG165" s="48"/>
      <c r="AH165" s="48"/>
      <c r="AM165" s="48" t="s">
        <v>81</v>
      </c>
    </row>
    <row r="166" spans="1:41" s="4" customFormat="1" ht="23.25" x14ac:dyDescent="0.25">
      <c r="A166" s="230" t="s">
        <v>180</v>
      </c>
      <c r="B166" s="41" t="s">
        <v>1476</v>
      </c>
      <c r="C166" s="847" t="s">
        <v>1477</v>
      </c>
      <c r="D166" s="847"/>
      <c r="E166" s="847"/>
      <c r="F166" s="42" t="s">
        <v>130</v>
      </c>
      <c r="G166" s="43">
        <v>61.914999999999999</v>
      </c>
      <c r="H166" s="44">
        <v>1</v>
      </c>
      <c r="I166" s="129">
        <v>61.914999999999999</v>
      </c>
      <c r="J166" s="131">
        <v>665</v>
      </c>
      <c r="K166" s="43"/>
      <c r="L166" s="73">
        <v>41173.480000000003</v>
      </c>
      <c r="M166" s="43"/>
      <c r="N166" s="231"/>
      <c r="AF166" s="39"/>
      <c r="AG166" s="48"/>
      <c r="AH166" s="48" t="s">
        <v>1477</v>
      </c>
      <c r="AM166" s="48"/>
    </row>
    <row r="167" spans="1:41" s="4" customFormat="1" ht="15" x14ac:dyDescent="0.25">
      <c r="A167" s="71"/>
      <c r="B167" s="72"/>
      <c r="C167" s="847" t="s">
        <v>81</v>
      </c>
      <c r="D167" s="847"/>
      <c r="E167" s="847"/>
      <c r="F167" s="42"/>
      <c r="G167" s="43"/>
      <c r="H167" s="43"/>
      <c r="I167" s="43"/>
      <c r="J167" s="46"/>
      <c r="K167" s="43"/>
      <c r="L167" s="73">
        <v>41173.480000000003</v>
      </c>
      <c r="M167" s="66"/>
      <c r="N167" s="231"/>
      <c r="AF167" s="39"/>
      <c r="AG167" s="48"/>
      <c r="AH167" s="48"/>
      <c r="AM167" s="48" t="s">
        <v>81</v>
      </c>
    </row>
    <row r="168" spans="1:41" s="4" customFormat="1" ht="23.25" x14ac:dyDescent="0.25">
      <c r="A168" s="230" t="s">
        <v>183</v>
      </c>
      <c r="B168" s="41" t="s">
        <v>1478</v>
      </c>
      <c r="C168" s="847" t="s">
        <v>1479</v>
      </c>
      <c r="D168" s="847"/>
      <c r="E168" s="847"/>
      <c r="F168" s="42" t="s">
        <v>130</v>
      </c>
      <c r="G168" s="43">
        <v>61.914999999999999</v>
      </c>
      <c r="H168" s="44">
        <v>1</v>
      </c>
      <c r="I168" s="129">
        <v>61.914999999999999</v>
      </c>
      <c r="J168" s="131">
        <v>14.66</v>
      </c>
      <c r="K168" s="43"/>
      <c r="L168" s="131">
        <v>907.67</v>
      </c>
      <c r="M168" s="43"/>
      <c r="N168" s="231"/>
      <c r="AF168" s="39"/>
      <c r="AG168" s="48"/>
      <c r="AH168" s="48" t="s">
        <v>1479</v>
      </c>
      <c r="AM168" s="48"/>
    </row>
    <row r="169" spans="1:41" s="4" customFormat="1" ht="15" x14ac:dyDescent="0.25">
      <c r="A169" s="168"/>
      <c r="B169" s="52"/>
      <c r="C169" s="853" t="s">
        <v>1480</v>
      </c>
      <c r="D169" s="853"/>
      <c r="E169" s="853"/>
      <c r="F169" s="853"/>
      <c r="G169" s="853"/>
      <c r="H169" s="853"/>
      <c r="I169" s="853"/>
      <c r="J169" s="853"/>
      <c r="K169" s="853"/>
      <c r="L169" s="853"/>
      <c r="M169" s="853"/>
      <c r="N169" s="875"/>
      <c r="AF169" s="39"/>
      <c r="AG169" s="48"/>
      <c r="AH169" s="48"/>
      <c r="AM169" s="48"/>
      <c r="AO169" s="3" t="s">
        <v>1480</v>
      </c>
    </row>
    <row r="170" spans="1:41" s="4" customFormat="1" ht="15" x14ac:dyDescent="0.25">
      <c r="A170" s="71"/>
      <c r="B170" s="72"/>
      <c r="C170" s="847" t="s">
        <v>81</v>
      </c>
      <c r="D170" s="847"/>
      <c r="E170" s="847"/>
      <c r="F170" s="42"/>
      <c r="G170" s="43"/>
      <c r="H170" s="43"/>
      <c r="I170" s="43"/>
      <c r="J170" s="46"/>
      <c r="K170" s="43"/>
      <c r="L170" s="131">
        <v>907.67</v>
      </c>
      <c r="M170" s="66"/>
      <c r="N170" s="231"/>
      <c r="AF170" s="39"/>
      <c r="AG170" s="48"/>
      <c r="AH170" s="48"/>
      <c r="AM170" s="48" t="s">
        <v>81</v>
      </c>
    </row>
    <row r="171" spans="1:41" s="4" customFormat="1" ht="15" x14ac:dyDescent="0.25">
      <c r="A171" s="230" t="s">
        <v>186</v>
      </c>
      <c r="B171" s="41" t="s">
        <v>1467</v>
      </c>
      <c r="C171" s="847" t="s">
        <v>1468</v>
      </c>
      <c r="D171" s="847"/>
      <c r="E171" s="847"/>
      <c r="F171" s="42" t="s">
        <v>1439</v>
      </c>
      <c r="G171" s="43">
        <v>8.2264999999999997</v>
      </c>
      <c r="H171" s="44">
        <v>1</v>
      </c>
      <c r="I171" s="135">
        <v>8.2264999999999997</v>
      </c>
      <c r="J171" s="46"/>
      <c r="K171" s="43"/>
      <c r="L171" s="73">
        <v>1516.88</v>
      </c>
      <c r="M171" s="43"/>
      <c r="N171" s="231"/>
      <c r="AF171" s="39"/>
      <c r="AG171" s="48"/>
      <c r="AH171" s="48" t="s">
        <v>1468</v>
      </c>
      <c r="AM171" s="48"/>
    </row>
    <row r="172" spans="1:41" s="4" customFormat="1" ht="15" x14ac:dyDescent="0.25">
      <c r="A172" s="51"/>
      <c r="B172" s="50" t="s">
        <v>67</v>
      </c>
      <c r="C172" s="853" t="s">
        <v>68</v>
      </c>
      <c r="D172" s="853"/>
      <c r="E172" s="853"/>
      <c r="F172" s="53"/>
      <c r="G172" s="54"/>
      <c r="H172" s="54"/>
      <c r="I172" s="54"/>
      <c r="J172" s="57">
        <v>184.39</v>
      </c>
      <c r="K172" s="54"/>
      <c r="L172" s="55">
        <v>1516.88</v>
      </c>
      <c r="M172" s="54"/>
      <c r="N172" s="59"/>
      <c r="AF172" s="39"/>
      <c r="AG172" s="48"/>
      <c r="AH172" s="48"/>
      <c r="AJ172" s="3" t="s">
        <v>68</v>
      </c>
      <c r="AM172" s="48"/>
    </row>
    <row r="173" spans="1:41" s="4" customFormat="1" ht="15" x14ac:dyDescent="0.25">
      <c r="A173" s="51"/>
      <c r="B173" s="50" t="s">
        <v>69</v>
      </c>
      <c r="C173" s="853" t="s">
        <v>70</v>
      </c>
      <c r="D173" s="853"/>
      <c r="E173" s="853"/>
      <c r="F173" s="53"/>
      <c r="G173" s="54"/>
      <c r="H173" s="54"/>
      <c r="I173" s="54"/>
      <c r="J173" s="57">
        <v>13.5</v>
      </c>
      <c r="K173" s="54"/>
      <c r="L173" s="57">
        <v>111.06</v>
      </c>
      <c r="M173" s="56">
        <v>35.42</v>
      </c>
      <c r="N173" s="58">
        <v>3933.75</v>
      </c>
      <c r="AF173" s="39"/>
      <c r="AG173" s="48"/>
      <c r="AH173" s="48"/>
      <c r="AJ173" s="3" t="s">
        <v>70</v>
      </c>
      <c r="AM173" s="48"/>
    </row>
    <row r="174" spans="1:41" s="4" customFormat="1" ht="15" x14ac:dyDescent="0.25">
      <c r="A174" s="60"/>
      <c r="B174" s="50"/>
      <c r="C174" s="853" t="s">
        <v>75</v>
      </c>
      <c r="D174" s="853"/>
      <c r="E174" s="853"/>
      <c r="F174" s="53"/>
      <c r="G174" s="54"/>
      <c r="H174" s="54"/>
      <c r="I174" s="54"/>
      <c r="J174" s="63"/>
      <c r="K174" s="54"/>
      <c r="L174" s="57">
        <v>111.06</v>
      </c>
      <c r="M174" s="54"/>
      <c r="N174" s="58">
        <v>3933.75</v>
      </c>
      <c r="AF174" s="39"/>
      <c r="AG174" s="48"/>
      <c r="AH174" s="48"/>
      <c r="AK174" s="3" t="s">
        <v>75</v>
      </c>
      <c r="AM174" s="48"/>
    </row>
    <row r="175" spans="1:41" s="4" customFormat="1" ht="15" x14ac:dyDescent="0.25">
      <c r="A175" s="60"/>
      <c r="B175" s="50"/>
      <c r="C175" s="853" t="s">
        <v>1469</v>
      </c>
      <c r="D175" s="853"/>
      <c r="E175" s="853"/>
      <c r="F175" s="53" t="s">
        <v>78</v>
      </c>
      <c r="G175" s="70">
        <v>0</v>
      </c>
      <c r="H175" s="54"/>
      <c r="I175" s="70">
        <v>0</v>
      </c>
      <c r="J175" s="63"/>
      <c r="K175" s="54"/>
      <c r="L175" s="63"/>
      <c r="M175" s="54"/>
      <c r="N175" s="59"/>
      <c r="AF175" s="39"/>
      <c r="AG175" s="48"/>
      <c r="AH175" s="48"/>
      <c r="AK175" s="3" t="s">
        <v>1469</v>
      </c>
      <c r="AM175" s="48"/>
    </row>
    <row r="176" spans="1:41" s="4" customFormat="1" ht="15" x14ac:dyDescent="0.25">
      <c r="A176" s="60"/>
      <c r="B176" s="50"/>
      <c r="C176" s="853" t="s">
        <v>1470</v>
      </c>
      <c r="D176" s="853"/>
      <c r="E176" s="853"/>
      <c r="F176" s="53" t="s">
        <v>78</v>
      </c>
      <c r="G176" s="70">
        <v>0</v>
      </c>
      <c r="H176" s="54"/>
      <c r="I176" s="70">
        <v>0</v>
      </c>
      <c r="J176" s="63"/>
      <c r="K176" s="54"/>
      <c r="L176" s="63"/>
      <c r="M176" s="54"/>
      <c r="N176" s="59"/>
      <c r="AF176" s="39"/>
      <c r="AG176" s="48"/>
      <c r="AH176" s="48"/>
      <c r="AK176" s="3" t="s">
        <v>1470</v>
      </c>
      <c r="AM176" s="48"/>
    </row>
    <row r="177" spans="1:39" s="4" customFormat="1" ht="15" x14ac:dyDescent="0.25">
      <c r="A177" s="71"/>
      <c r="B177" s="72"/>
      <c r="C177" s="847" t="s">
        <v>81</v>
      </c>
      <c r="D177" s="847"/>
      <c r="E177" s="847"/>
      <c r="F177" s="42"/>
      <c r="G177" s="43"/>
      <c r="H177" s="43"/>
      <c r="I177" s="43"/>
      <c r="J177" s="46"/>
      <c r="K177" s="43"/>
      <c r="L177" s="73">
        <v>1516.88</v>
      </c>
      <c r="M177" s="66"/>
      <c r="N177" s="231"/>
      <c r="AF177" s="39"/>
      <c r="AG177" s="48"/>
      <c r="AH177" s="48"/>
      <c r="AM177" s="48" t="s">
        <v>81</v>
      </c>
    </row>
    <row r="178" spans="1:39" s="4" customFormat="1" ht="15" x14ac:dyDescent="0.25">
      <c r="A178" s="868" t="s">
        <v>1481</v>
      </c>
      <c r="B178" s="869"/>
      <c r="C178" s="869"/>
      <c r="D178" s="869"/>
      <c r="E178" s="869"/>
      <c r="F178" s="869"/>
      <c r="G178" s="869"/>
      <c r="H178" s="869"/>
      <c r="I178" s="869"/>
      <c r="J178" s="869"/>
      <c r="K178" s="869"/>
      <c r="L178" s="869"/>
      <c r="M178" s="869"/>
      <c r="N178" s="870"/>
      <c r="AF178" s="39"/>
      <c r="AG178" s="48" t="s">
        <v>1481</v>
      </c>
      <c r="AH178" s="48"/>
      <c r="AM178" s="48"/>
    </row>
    <row r="179" spans="1:39" s="4" customFormat="1" ht="23.25" x14ac:dyDescent="0.25">
      <c r="A179" s="230" t="s">
        <v>187</v>
      </c>
      <c r="B179" s="41" t="s">
        <v>1482</v>
      </c>
      <c r="C179" s="847" t="s">
        <v>1483</v>
      </c>
      <c r="D179" s="847"/>
      <c r="E179" s="847"/>
      <c r="F179" s="42" t="s">
        <v>254</v>
      </c>
      <c r="G179" s="43">
        <v>1.53</v>
      </c>
      <c r="H179" s="44">
        <v>1</v>
      </c>
      <c r="I179" s="109">
        <v>1.53</v>
      </c>
      <c r="J179" s="46"/>
      <c r="K179" s="43"/>
      <c r="L179" s="46"/>
      <c r="M179" s="43"/>
      <c r="N179" s="231"/>
      <c r="AF179" s="39"/>
      <c r="AG179" s="48"/>
      <c r="AH179" s="48" t="s">
        <v>1483</v>
      </c>
      <c r="AM179" s="48"/>
    </row>
    <row r="180" spans="1:39" s="4" customFormat="1" ht="22.5" x14ac:dyDescent="0.25">
      <c r="A180" s="49"/>
      <c r="B180" s="50" t="s">
        <v>699</v>
      </c>
      <c r="C180" s="848" t="s">
        <v>65</v>
      </c>
      <c r="D180" s="848"/>
      <c r="E180" s="848"/>
      <c r="F180" s="848"/>
      <c r="G180" s="848"/>
      <c r="H180" s="848"/>
      <c r="I180" s="848"/>
      <c r="J180" s="848"/>
      <c r="K180" s="848"/>
      <c r="L180" s="848"/>
      <c r="M180" s="848"/>
      <c r="N180" s="849"/>
      <c r="AF180" s="39"/>
      <c r="AG180" s="48"/>
      <c r="AH180" s="48"/>
      <c r="AI180" s="3" t="s">
        <v>65</v>
      </c>
      <c r="AM180" s="48"/>
    </row>
    <row r="181" spans="1:39" s="4" customFormat="1" ht="15" x14ac:dyDescent="0.25">
      <c r="A181" s="51"/>
      <c r="B181" s="50" t="s">
        <v>60</v>
      </c>
      <c r="C181" s="853" t="s">
        <v>66</v>
      </c>
      <c r="D181" s="853"/>
      <c r="E181" s="853"/>
      <c r="F181" s="53"/>
      <c r="G181" s="54"/>
      <c r="H181" s="54"/>
      <c r="I181" s="54"/>
      <c r="J181" s="57">
        <v>282.66000000000003</v>
      </c>
      <c r="K181" s="56">
        <v>1.1499999999999999</v>
      </c>
      <c r="L181" s="57">
        <v>497.34</v>
      </c>
      <c r="M181" s="56">
        <v>35.42</v>
      </c>
      <c r="N181" s="58">
        <v>17615.78</v>
      </c>
      <c r="AF181" s="39"/>
      <c r="AG181" s="48"/>
      <c r="AH181" s="48"/>
      <c r="AJ181" s="3" t="s">
        <v>66</v>
      </c>
      <c r="AM181" s="48"/>
    </row>
    <row r="182" spans="1:39" s="4" customFormat="1" ht="15" x14ac:dyDescent="0.25">
      <c r="A182" s="51"/>
      <c r="B182" s="50" t="s">
        <v>67</v>
      </c>
      <c r="C182" s="853" t="s">
        <v>68</v>
      </c>
      <c r="D182" s="853"/>
      <c r="E182" s="853"/>
      <c r="F182" s="53"/>
      <c r="G182" s="54"/>
      <c r="H182" s="54"/>
      <c r="I182" s="54"/>
      <c r="J182" s="57">
        <v>43.61</v>
      </c>
      <c r="K182" s="56">
        <v>1.1499999999999999</v>
      </c>
      <c r="L182" s="57">
        <v>76.73</v>
      </c>
      <c r="M182" s="54"/>
      <c r="N182" s="59"/>
      <c r="AF182" s="39"/>
      <c r="AG182" s="48"/>
      <c r="AH182" s="48"/>
      <c r="AJ182" s="3" t="s">
        <v>68</v>
      </c>
      <c r="AM182" s="48"/>
    </row>
    <row r="183" spans="1:39" s="4" customFormat="1" ht="15" x14ac:dyDescent="0.25">
      <c r="A183" s="51"/>
      <c r="B183" s="50" t="s">
        <v>69</v>
      </c>
      <c r="C183" s="853" t="s">
        <v>70</v>
      </c>
      <c r="D183" s="853"/>
      <c r="E183" s="853"/>
      <c r="F183" s="53"/>
      <c r="G183" s="54"/>
      <c r="H183" s="54"/>
      <c r="I183" s="54"/>
      <c r="J183" s="57">
        <v>17.149999999999999</v>
      </c>
      <c r="K183" s="56">
        <v>1.1499999999999999</v>
      </c>
      <c r="L183" s="57">
        <v>30.18</v>
      </c>
      <c r="M183" s="56">
        <v>35.42</v>
      </c>
      <c r="N183" s="58">
        <v>1068.98</v>
      </c>
      <c r="AF183" s="39"/>
      <c r="AG183" s="48"/>
      <c r="AH183" s="48"/>
      <c r="AJ183" s="3" t="s">
        <v>70</v>
      </c>
      <c r="AM183" s="48"/>
    </row>
    <row r="184" spans="1:39" s="4" customFormat="1" ht="15" x14ac:dyDescent="0.25">
      <c r="A184" s="51"/>
      <c r="B184" s="50" t="s">
        <v>86</v>
      </c>
      <c r="C184" s="853" t="s">
        <v>87</v>
      </c>
      <c r="D184" s="853"/>
      <c r="E184" s="853"/>
      <c r="F184" s="53"/>
      <c r="G184" s="54"/>
      <c r="H184" s="54"/>
      <c r="I184" s="54"/>
      <c r="J184" s="57">
        <v>8.5399999999999991</v>
      </c>
      <c r="K184" s="54"/>
      <c r="L184" s="57">
        <v>13.07</v>
      </c>
      <c r="M184" s="54"/>
      <c r="N184" s="59"/>
      <c r="AF184" s="39"/>
      <c r="AG184" s="48"/>
      <c r="AH184" s="48"/>
      <c r="AJ184" s="3" t="s">
        <v>87</v>
      </c>
      <c r="AM184" s="48"/>
    </row>
    <row r="185" spans="1:39" s="4" customFormat="1" ht="15" x14ac:dyDescent="0.25">
      <c r="A185" s="60"/>
      <c r="B185" s="50"/>
      <c r="C185" s="853" t="s">
        <v>71</v>
      </c>
      <c r="D185" s="853"/>
      <c r="E185" s="853"/>
      <c r="F185" s="53" t="s">
        <v>72</v>
      </c>
      <c r="G185" s="61">
        <v>35.6</v>
      </c>
      <c r="H185" s="56">
        <v>1.1499999999999999</v>
      </c>
      <c r="I185" s="130">
        <v>62.638199999999998</v>
      </c>
      <c r="J185" s="63"/>
      <c r="K185" s="54"/>
      <c r="L185" s="63"/>
      <c r="M185" s="54"/>
      <c r="N185" s="59"/>
      <c r="AF185" s="39"/>
      <c r="AG185" s="48"/>
      <c r="AH185" s="48"/>
      <c r="AK185" s="3" t="s">
        <v>71</v>
      </c>
      <c r="AM185" s="48"/>
    </row>
    <row r="186" spans="1:39" s="4" customFormat="1" ht="15" x14ac:dyDescent="0.25">
      <c r="A186" s="60"/>
      <c r="B186" s="50"/>
      <c r="C186" s="853" t="s">
        <v>73</v>
      </c>
      <c r="D186" s="853"/>
      <c r="E186" s="853"/>
      <c r="F186" s="53" t="s">
        <v>72</v>
      </c>
      <c r="G186" s="56">
        <v>1.27</v>
      </c>
      <c r="H186" s="56">
        <v>1.1499999999999999</v>
      </c>
      <c r="I186" s="132">
        <v>2.2345649999999999</v>
      </c>
      <c r="J186" s="63"/>
      <c r="K186" s="54"/>
      <c r="L186" s="63"/>
      <c r="M186" s="54"/>
      <c r="N186" s="59"/>
      <c r="AF186" s="39"/>
      <c r="AG186" s="48"/>
      <c r="AH186" s="48"/>
      <c r="AK186" s="3" t="s">
        <v>73</v>
      </c>
      <c r="AM186" s="48"/>
    </row>
    <row r="187" spans="1:39" s="4" customFormat="1" ht="15" x14ac:dyDescent="0.25">
      <c r="A187" s="51"/>
      <c r="B187" s="50"/>
      <c r="C187" s="854" t="s">
        <v>74</v>
      </c>
      <c r="D187" s="854"/>
      <c r="E187" s="854"/>
      <c r="F187" s="65"/>
      <c r="G187" s="66"/>
      <c r="H187" s="66"/>
      <c r="I187" s="66"/>
      <c r="J187" s="68">
        <v>334.81</v>
      </c>
      <c r="K187" s="66"/>
      <c r="L187" s="68">
        <v>587.14</v>
      </c>
      <c r="M187" s="66"/>
      <c r="N187" s="232"/>
      <c r="AF187" s="39"/>
      <c r="AG187" s="48"/>
      <c r="AH187" s="48"/>
      <c r="AL187" s="3" t="s">
        <v>74</v>
      </c>
      <c r="AM187" s="48"/>
    </row>
    <row r="188" spans="1:39" s="4" customFormat="1" ht="15" x14ac:dyDescent="0.25">
      <c r="A188" s="60"/>
      <c r="B188" s="50"/>
      <c r="C188" s="853" t="s">
        <v>75</v>
      </c>
      <c r="D188" s="853"/>
      <c r="E188" s="853"/>
      <c r="F188" s="53"/>
      <c r="G188" s="54"/>
      <c r="H188" s="54"/>
      <c r="I188" s="54"/>
      <c r="J188" s="63"/>
      <c r="K188" s="54"/>
      <c r="L188" s="57">
        <v>527.52</v>
      </c>
      <c r="M188" s="54"/>
      <c r="N188" s="58">
        <v>18684.759999999998</v>
      </c>
      <c r="AF188" s="39"/>
      <c r="AG188" s="48"/>
      <c r="AH188" s="48"/>
      <c r="AK188" s="3" t="s">
        <v>75</v>
      </c>
      <c r="AM188" s="48"/>
    </row>
    <row r="189" spans="1:39" s="4" customFormat="1" ht="15" x14ac:dyDescent="0.25">
      <c r="A189" s="60"/>
      <c r="B189" s="50" t="s">
        <v>1484</v>
      </c>
      <c r="C189" s="853" t="s">
        <v>1485</v>
      </c>
      <c r="D189" s="853"/>
      <c r="E189" s="853"/>
      <c r="F189" s="53" t="s">
        <v>78</v>
      </c>
      <c r="G189" s="70">
        <v>112</v>
      </c>
      <c r="H189" s="54"/>
      <c r="I189" s="70">
        <v>112</v>
      </c>
      <c r="J189" s="63"/>
      <c r="K189" s="54"/>
      <c r="L189" s="57">
        <v>590.82000000000005</v>
      </c>
      <c r="M189" s="54"/>
      <c r="N189" s="58">
        <v>20926.93</v>
      </c>
      <c r="AF189" s="39"/>
      <c r="AG189" s="48"/>
      <c r="AH189" s="48"/>
      <c r="AK189" s="3" t="s">
        <v>1485</v>
      </c>
      <c r="AM189" s="48"/>
    </row>
    <row r="190" spans="1:39" s="4" customFormat="1" ht="15" x14ac:dyDescent="0.25">
      <c r="A190" s="60"/>
      <c r="B190" s="50" t="s">
        <v>1486</v>
      </c>
      <c r="C190" s="853" t="s">
        <v>1487</v>
      </c>
      <c r="D190" s="853"/>
      <c r="E190" s="853"/>
      <c r="F190" s="53" t="s">
        <v>78</v>
      </c>
      <c r="G190" s="70">
        <v>65</v>
      </c>
      <c r="H190" s="54"/>
      <c r="I190" s="70">
        <v>65</v>
      </c>
      <c r="J190" s="63"/>
      <c r="K190" s="54"/>
      <c r="L190" s="57">
        <v>342.89</v>
      </c>
      <c r="M190" s="54"/>
      <c r="N190" s="58">
        <v>12145.09</v>
      </c>
      <c r="AF190" s="39"/>
      <c r="AG190" s="48"/>
      <c r="AH190" s="48"/>
      <c r="AK190" s="3" t="s">
        <v>1487</v>
      </c>
      <c r="AM190" s="48"/>
    </row>
    <row r="191" spans="1:39" s="4" customFormat="1" ht="15" x14ac:dyDescent="0.25">
      <c r="A191" s="71"/>
      <c r="B191" s="72"/>
      <c r="C191" s="847" t="s">
        <v>81</v>
      </c>
      <c r="D191" s="847"/>
      <c r="E191" s="847"/>
      <c r="F191" s="42"/>
      <c r="G191" s="43"/>
      <c r="H191" s="43"/>
      <c r="I191" s="43"/>
      <c r="J191" s="46"/>
      <c r="K191" s="43"/>
      <c r="L191" s="73">
        <v>1520.85</v>
      </c>
      <c r="M191" s="66"/>
      <c r="N191" s="231"/>
      <c r="AF191" s="39"/>
      <c r="AG191" s="48"/>
      <c r="AH191" s="48"/>
      <c r="AM191" s="48" t="s">
        <v>81</v>
      </c>
    </row>
    <row r="192" spans="1:39" s="4" customFormat="1" ht="34.5" x14ac:dyDescent="0.25">
      <c r="A192" s="230" t="s">
        <v>189</v>
      </c>
      <c r="B192" s="41" t="s">
        <v>1488</v>
      </c>
      <c r="C192" s="847" t="s">
        <v>1489</v>
      </c>
      <c r="D192" s="847"/>
      <c r="E192" s="847"/>
      <c r="F192" s="42" t="s">
        <v>254</v>
      </c>
      <c r="G192" s="43">
        <v>1.53</v>
      </c>
      <c r="H192" s="44">
        <v>1</v>
      </c>
      <c r="I192" s="109">
        <v>1.53</v>
      </c>
      <c r="J192" s="46"/>
      <c r="K192" s="43"/>
      <c r="L192" s="46"/>
      <c r="M192" s="43"/>
      <c r="N192" s="231"/>
      <c r="AF192" s="39"/>
      <c r="AG192" s="48"/>
      <c r="AH192" s="48" t="s">
        <v>1489</v>
      </c>
      <c r="AM192" s="48"/>
    </row>
    <row r="193" spans="1:39" s="4" customFormat="1" ht="22.5" x14ac:dyDescent="0.25">
      <c r="A193" s="49"/>
      <c r="B193" s="50" t="s">
        <v>699</v>
      </c>
      <c r="C193" s="848" t="s">
        <v>65</v>
      </c>
      <c r="D193" s="848"/>
      <c r="E193" s="848"/>
      <c r="F193" s="848"/>
      <c r="G193" s="848"/>
      <c r="H193" s="848"/>
      <c r="I193" s="848"/>
      <c r="J193" s="848"/>
      <c r="K193" s="848"/>
      <c r="L193" s="848"/>
      <c r="M193" s="848"/>
      <c r="N193" s="849"/>
      <c r="AF193" s="39"/>
      <c r="AG193" s="48"/>
      <c r="AH193" s="48"/>
      <c r="AI193" s="3" t="s">
        <v>65</v>
      </c>
      <c r="AM193" s="48"/>
    </row>
    <row r="194" spans="1:39" s="4" customFormat="1" ht="15" x14ac:dyDescent="0.25">
      <c r="A194" s="49"/>
      <c r="B194" s="50"/>
      <c r="C194" s="848" t="s">
        <v>1490</v>
      </c>
      <c r="D194" s="848"/>
      <c r="E194" s="848"/>
      <c r="F194" s="848"/>
      <c r="G194" s="848"/>
      <c r="H194" s="848"/>
      <c r="I194" s="848"/>
      <c r="J194" s="848"/>
      <c r="K194" s="848"/>
      <c r="L194" s="848"/>
      <c r="M194" s="848"/>
      <c r="N194" s="849"/>
      <c r="AF194" s="39"/>
      <c r="AG194" s="48"/>
      <c r="AH194" s="48"/>
      <c r="AI194" s="3" t="s">
        <v>1490</v>
      </c>
      <c r="AM194" s="48"/>
    </row>
    <row r="195" spans="1:39" s="4" customFormat="1" ht="15" x14ac:dyDescent="0.25">
      <c r="A195" s="51"/>
      <c r="B195" s="50" t="s">
        <v>60</v>
      </c>
      <c r="C195" s="853" t="s">
        <v>66</v>
      </c>
      <c r="D195" s="853"/>
      <c r="E195" s="853"/>
      <c r="F195" s="53"/>
      <c r="G195" s="54"/>
      <c r="H195" s="54"/>
      <c r="I195" s="54"/>
      <c r="J195" s="57">
        <v>3.49</v>
      </c>
      <c r="K195" s="61">
        <v>2.2999999999999998</v>
      </c>
      <c r="L195" s="57">
        <v>12.28</v>
      </c>
      <c r="M195" s="56">
        <v>35.42</v>
      </c>
      <c r="N195" s="133">
        <v>434.96</v>
      </c>
      <c r="AF195" s="39"/>
      <c r="AG195" s="48"/>
      <c r="AH195" s="48"/>
      <c r="AJ195" s="3" t="s">
        <v>66</v>
      </c>
      <c r="AM195" s="48"/>
    </row>
    <row r="196" spans="1:39" s="4" customFormat="1" ht="15" x14ac:dyDescent="0.25">
      <c r="A196" s="51"/>
      <c r="B196" s="50" t="s">
        <v>67</v>
      </c>
      <c r="C196" s="853" t="s">
        <v>68</v>
      </c>
      <c r="D196" s="853"/>
      <c r="E196" s="853"/>
      <c r="F196" s="53"/>
      <c r="G196" s="54"/>
      <c r="H196" s="54"/>
      <c r="I196" s="54"/>
      <c r="J196" s="57">
        <v>7.56</v>
      </c>
      <c r="K196" s="61">
        <v>2.2999999999999998</v>
      </c>
      <c r="L196" s="57">
        <v>26.6</v>
      </c>
      <c r="M196" s="54"/>
      <c r="N196" s="59"/>
      <c r="AF196" s="39"/>
      <c r="AG196" s="48"/>
      <c r="AH196" s="48"/>
      <c r="AJ196" s="3" t="s">
        <v>68</v>
      </c>
      <c r="AM196" s="48"/>
    </row>
    <row r="197" spans="1:39" s="4" customFormat="1" ht="15" x14ac:dyDescent="0.25">
      <c r="A197" s="51"/>
      <c r="B197" s="50" t="s">
        <v>69</v>
      </c>
      <c r="C197" s="853" t="s">
        <v>70</v>
      </c>
      <c r="D197" s="853"/>
      <c r="E197" s="853"/>
      <c r="F197" s="53"/>
      <c r="G197" s="54"/>
      <c r="H197" s="54"/>
      <c r="I197" s="54"/>
      <c r="J197" s="57">
        <v>2.84</v>
      </c>
      <c r="K197" s="61">
        <v>2.2999999999999998</v>
      </c>
      <c r="L197" s="57">
        <v>9.99</v>
      </c>
      <c r="M197" s="56">
        <v>35.42</v>
      </c>
      <c r="N197" s="133">
        <v>353.85</v>
      </c>
      <c r="AF197" s="39"/>
      <c r="AG197" s="48"/>
      <c r="AH197" s="48"/>
      <c r="AJ197" s="3" t="s">
        <v>70</v>
      </c>
      <c r="AM197" s="48"/>
    </row>
    <row r="198" spans="1:39" s="4" customFormat="1" ht="15" x14ac:dyDescent="0.25">
      <c r="A198" s="60"/>
      <c r="B198" s="50"/>
      <c r="C198" s="853" t="s">
        <v>71</v>
      </c>
      <c r="D198" s="853"/>
      <c r="E198" s="853"/>
      <c r="F198" s="53" t="s">
        <v>72</v>
      </c>
      <c r="G198" s="56">
        <v>0.44</v>
      </c>
      <c r="H198" s="56">
        <v>1.1499999999999999</v>
      </c>
      <c r="I198" s="64">
        <v>0.77417999999999998</v>
      </c>
      <c r="J198" s="63"/>
      <c r="K198" s="54"/>
      <c r="L198" s="63"/>
      <c r="M198" s="54"/>
      <c r="N198" s="59"/>
      <c r="AF198" s="39"/>
      <c r="AG198" s="48"/>
      <c r="AH198" s="48"/>
      <c r="AK198" s="3" t="s">
        <v>71</v>
      </c>
      <c r="AM198" s="48"/>
    </row>
    <row r="199" spans="1:39" s="4" customFormat="1" ht="15" x14ac:dyDescent="0.25">
      <c r="A199" s="60"/>
      <c r="B199" s="50"/>
      <c r="C199" s="853" t="s">
        <v>73</v>
      </c>
      <c r="D199" s="853"/>
      <c r="E199" s="853"/>
      <c r="F199" s="53" t="s">
        <v>72</v>
      </c>
      <c r="G199" s="56">
        <v>0.21</v>
      </c>
      <c r="H199" s="56">
        <v>1.1499999999999999</v>
      </c>
      <c r="I199" s="132">
        <v>0.36949500000000002</v>
      </c>
      <c r="J199" s="63"/>
      <c r="K199" s="54"/>
      <c r="L199" s="63"/>
      <c r="M199" s="54"/>
      <c r="N199" s="59"/>
      <c r="AF199" s="39"/>
      <c r="AG199" s="48"/>
      <c r="AH199" s="48"/>
      <c r="AK199" s="3" t="s">
        <v>73</v>
      </c>
      <c r="AM199" s="48"/>
    </row>
    <row r="200" spans="1:39" s="4" customFormat="1" ht="15" x14ac:dyDescent="0.25">
      <c r="A200" s="51"/>
      <c r="B200" s="50"/>
      <c r="C200" s="854" t="s">
        <v>74</v>
      </c>
      <c r="D200" s="854"/>
      <c r="E200" s="854"/>
      <c r="F200" s="65"/>
      <c r="G200" s="66"/>
      <c r="H200" s="66"/>
      <c r="I200" s="66"/>
      <c r="J200" s="68">
        <v>11.05</v>
      </c>
      <c r="K200" s="66"/>
      <c r="L200" s="68">
        <v>38.880000000000003</v>
      </c>
      <c r="M200" s="66"/>
      <c r="N200" s="232"/>
      <c r="AF200" s="39"/>
      <c r="AG200" s="48"/>
      <c r="AH200" s="48"/>
      <c r="AL200" s="3" t="s">
        <v>74</v>
      </c>
      <c r="AM200" s="48"/>
    </row>
    <row r="201" spans="1:39" s="4" customFormat="1" ht="15" x14ac:dyDescent="0.25">
      <c r="A201" s="60"/>
      <c r="B201" s="50"/>
      <c r="C201" s="853" t="s">
        <v>75</v>
      </c>
      <c r="D201" s="853"/>
      <c r="E201" s="853"/>
      <c r="F201" s="53"/>
      <c r="G201" s="54"/>
      <c r="H201" s="54"/>
      <c r="I201" s="54"/>
      <c r="J201" s="63"/>
      <c r="K201" s="54"/>
      <c r="L201" s="57">
        <v>22.27</v>
      </c>
      <c r="M201" s="54"/>
      <c r="N201" s="133">
        <v>788.81</v>
      </c>
      <c r="AF201" s="39"/>
      <c r="AG201" s="48"/>
      <c r="AH201" s="48"/>
      <c r="AK201" s="3" t="s">
        <v>75</v>
      </c>
      <c r="AM201" s="48"/>
    </row>
    <row r="202" spans="1:39" s="4" customFormat="1" ht="15" x14ac:dyDescent="0.25">
      <c r="A202" s="60"/>
      <c r="B202" s="50" t="s">
        <v>1484</v>
      </c>
      <c r="C202" s="853" t="s">
        <v>1485</v>
      </c>
      <c r="D202" s="853"/>
      <c r="E202" s="853"/>
      <c r="F202" s="53" t="s">
        <v>78</v>
      </c>
      <c r="G202" s="70">
        <v>112</v>
      </c>
      <c r="H202" s="54"/>
      <c r="I202" s="70">
        <v>112</v>
      </c>
      <c r="J202" s="63"/>
      <c r="K202" s="54"/>
      <c r="L202" s="57">
        <v>24.94</v>
      </c>
      <c r="M202" s="54"/>
      <c r="N202" s="133">
        <v>883.47</v>
      </c>
      <c r="AF202" s="39"/>
      <c r="AG202" s="48"/>
      <c r="AH202" s="48"/>
      <c r="AK202" s="3" t="s">
        <v>1485</v>
      </c>
      <c r="AM202" s="48"/>
    </row>
    <row r="203" spans="1:39" s="4" customFormat="1" ht="15" x14ac:dyDescent="0.25">
      <c r="A203" s="60"/>
      <c r="B203" s="50" t="s">
        <v>1486</v>
      </c>
      <c r="C203" s="853" t="s">
        <v>1487</v>
      </c>
      <c r="D203" s="853"/>
      <c r="E203" s="853"/>
      <c r="F203" s="53" t="s">
        <v>78</v>
      </c>
      <c r="G203" s="70">
        <v>65</v>
      </c>
      <c r="H203" s="54"/>
      <c r="I203" s="70">
        <v>65</v>
      </c>
      <c r="J203" s="63"/>
      <c r="K203" s="54"/>
      <c r="L203" s="57">
        <v>14.48</v>
      </c>
      <c r="M203" s="54"/>
      <c r="N203" s="133">
        <v>512.73</v>
      </c>
      <c r="AF203" s="39"/>
      <c r="AG203" s="48"/>
      <c r="AH203" s="48"/>
      <c r="AK203" s="3" t="s">
        <v>1487</v>
      </c>
      <c r="AM203" s="48"/>
    </row>
    <row r="204" spans="1:39" s="4" customFormat="1" ht="15" x14ac:dyDescent="0.25">
      <c r="A204" s="71"/>
      <c r="B204" s="72"/>
      <c r="C204" s="847" t="s">
        <v>81</v>
      </c>
      <c r="D204" s="847"/>
      <c r="E204" s="847"/>
      <c r="F204" s="42"/>
      <c r="G204" s="43"/>
      <c r="H204" s="43"/>
      <c r="I204" s="43"/>
      <c r="J204" s="46"/>
      <c r="K204" s="43"/>
      <c r="L204" s="131">
        <v>78.3</v>
      </c>
      <c r="M204" s="66"/>
      <c r="N204" s="231"/>
      <c r="AF204" s="39"/>
      <c r="AG204" s="48"/>
      <c r="AH204" s="48"/>
      <c r="AM204" s="48" t="s">
        <v>81</v>
      </c>
    </row>
    <row r="205" spans="1:39" s="4" customFormat="1" ht="23.25" x14ac:dyDescent="0.25">
      <c r="A205" s="230" t="s">
        <v>191</v>
      </c>
      <c r="B205" s="41" t="s">
        <v>1491</v>
      </c>
      <c r="C205" s="847" t="s">
        <v>1492</v>
      </c>
      <c r="D205" s="847"/>
      <c r="E205" s="847"/>
      <c r="F205" s="42" t="s">
        <v>130</v>
      </c>
      <c r="G205" s="43">
        <v>3.9015</v>
      </c>
      <c r="H205" s="44">
        <v>1</v>
      </c>
      <c r="I205" s="135">
        <v>3.9015</v>
      </c>
      <c r="J205" s="131">
        <v>424.88</v>
      </c>
      <c r="K205" s="43"/>
      <c r="L205" s="73">
        <v>1657.67</v>
      </c>
      <c r="M205" s="43"/>
      <c r="N205" s="231"/>
      <c r="AF205" s="39"/>
      <c r="AG205" s="48"/>
      <c r="AH205" s="48" t="s">
        <v>1492</v>
      </c>
      <c r="AM205" s="48"/>
    </row>
    <row r="206" spans="1:39" s="4" customFormat="1" ht="15" x14ac:dyDescent="0.25">
      <c r="A206" s="71"/>
      <c r="B206" s="72"/>
      <c r="C206" s="847" t="s">
        <v>81</v>
      </c>
      <c r="D206" s="847"/>
      <c r="E206" s="847"/>
      <c r="F206" s="42"/>
      <c r="G206" s="43"/>
      <c r="H206" s="43"/>
      <c r="I206" s="43"/>
      <c r="J206" s="46"/>
      <c r="K206" s="43"/>
      <c r="L206" s="73">
        <v>1657.67</v>
      </c>
      <c r="M206" s="66"/>
      <c r="N206" s="231"/>
      <c r="AF206" s="39"/>
      <c r="AG206" s="48"/>
      <c r="AH206" s="48"/>
      <c r="AM206" s="48" t="s">
        <v>81</v>
      </c>
    </row>
    <row r="207" spans="1:39" s="4" customFormat="1" ht="15" x14ac:dyDescent="0.25">
      <c r="A207" s="868" t="s">
        <v>1493</v>
      </c>
      <c r="B207" s="869"/>
      <c r="C207" s="869"/>
      <c r="D207" s="869"/>
      <c r="E207" s="869"/>
      <c r="F207" s="869"/>
      <c r="G207" s="869"/>
      <c r="H207" s="869"/>
      <c r="I207" s="869"/>
      <c r="J207" s="869"/>
      <c r="K207" s="869"/>
      <c r="L207" s="869"/>
      <c r="M207" s="869"/>
      <c r="N207" s="870"/>
      <c r="AF207" s="39"/>
      <c r="AG207" s="48" t="s">
        <v>1493</v>
      </c>
      <c r="AH207" s="48"/>
      <c r="AM207" s="48"/>
    </row>
    <row r="208" spans="1:39" s="4" customFormat="1" ht="34.5" x14ac:dyDescent="0.25">
      <c r="A208" s="230" t="s">
        <v>198</v>
      </c>
      <c r="B208" s="41" t="s">
        <v>1494</v>
      </c>
      <c r="C208" s="847" t="s">
        <v>1495</v>
      </c>
      <c r="D208" s="847"/>
      <c r="E208" s="847"/>
      <c r="F208" s="42" t="s">
        <v>254</v>
      </c>
      <c r="G208" s="43">
        <v>2.71</v>
      </c>
      <c r="H208" s="44">
        <v>1</v>
      </c>
      <c r="I208" s="109">
        <v>2.71</v>
      </c>
      <c r="J208" s="46"/>
      <c r="K208" s="43"/>
      <c r="L208" s="46"/>
      <c r="M208" s="43"/>
      <c r="N208" s="231"/>
      <c r="AF208" s="39"/>
      <c r="AG208" s="48"/>
      <c r="AH208" s="48" t="s">
        <v>1495</v>
      </c>
      <c r="AM208" s="48"/>
    </row>
    <row r="209" spans="1:39" s="4" customFormat="1" ht="22.5" x14ac:dyDescent="0.25">
      <c r="A209" s="49"/>
      <c r="B209" s="50" t="s">
        <v>699</v>
      </c>
      <c r="C209" s="848" t="s">
        <v>65</v>
      </c>
      <c r="D209" s="848"/>
      <c r="E209" s="848"/>
      <c r="F209" s="848"/>
      <c r="G209" s="848"/>
      <c r="H209" s="848"/>
      <c r="I209" s="848"/>
      <c r="J209" s="848"/>
      <c r="K209" s="848"/>
      <c r="L209" s="848"/>
      <c r="M209" s="848"/>
      <c r="N209" s="849"/>
      <c r="AF209" s="39"/>
      <c r="AG209" s="48"/>
      <c r="AH209" s="48"/>
      <c r="AI209" s="3" t="s">
        <v>65</v>
      </c>
      <c r="AM209" s="48"/>
    </row>
    <row r="210" spans="1:39" s="4" customFormat="1" ht="15" x14ac:dyDescent="0.25">
      <c r="A210" s="51"/>
      <c r="B210" s="50" t="s">
        <v>60</v>
      </c>
      <c r="C210" s="853" t="s">
        <v>66</v>
      </c>
      <c r="D210" s="853"/>
      <c r="E210" s="853"/>
      <c r="F210" s="53"/>
      <c r="G210" s="54"/>
      <c r="H210" s="54"/>
      <c r="I210" s="54"/>
      <c r="J210" s="57">
        <v>201.61</v>
      </c>
      <c r="K210" s="56">
        <v>1.1499999999999999</v>
      </c>
      <c r="L210" s="57">
        <v>628.32000000000005</v>
      </c>
      <c r="M210" s="56">
        <v>35.42</v>
      </c>
      <c r="N210" s="58">
        <v>22255.09</v>
      </c>
      <c r="AF210" s="39"/>
      <c r="AG210" s="48"/>
      <c r="AH210" s="48"/>
      <c r="AJ210" s="3" t="s">
        <v>66</v>
      </c>
      <c r="AM210" s="48"/>
    </row>
    <row r="211" spans="1:39" s="4" customFormat="1" ht="15" x14ac:dyDescent="0.25">
      <c r="A211" s="51"/>
      <c r="B211" s="50" t="s">
        <v>67</v>
      </c>
      <c r="C211" s="853" t="s">
        <v>68</v>
      </c>
      <c r="D211" s="853"/>
      <c r="E211" s="853"/>
      <c r="F211" s="53"/>
      <c r="G211" s="54"/>
      <c r="H211" s="54"/>
      <c r="I211" s="54"/>
      <c r="J211" s="57">
        <v>71.64</v>
      </c>
      <c r="K211" s="56">
        <v>1.1499999999999999</v>
      </c>
      <c r="L211" s="57">
        <v>223.27</v>
      </c>
      <c r="M211" s="54"/>
      <c r="N211" s="59"/>
      <c r="AF211" s="39"/>
      <c r="AG211" s="48"/>
      <c r="AH211" s="48"/>
      <c r="AJ211" s="3" t="s">
        <v>68</v>
      </c>
      <c r="AM211" s="48"/>
    </row>
    <row r="212" spans="1:39" s="4" customFormat="1" ht="15" x14ac:dyDescent="0.25">
      <c r="A212" s="51"/>
      <c r="B212" s="50" t="s">
        <v>69</v>
      </c>
      <c r="C212" s="853" t="s">
        <v>70</v>
      </c>
      <c r="D212" s="853"/>
      <c r="E212" s="853"/>
      <c r="F212" s="53"/>
      <c r="G212" s="54"/>
      <c r="H212" s="54"/>
      <c r="I212" s="54"/>
      <c r="J212" s="57">
        <v>2.3199999999999998</v>
      </c>
      <c r="K212" s="56">
        <v>1.1499999999999999</v>
      </c>
      <c r="L212" s="57">
        <v>7.23</v>
      </c>
      <c r="M212" s="56">
        <v>35.42</v>
      </c>
      <c r="N212" s="133">
        <v>256.08999999999997</v>
      </c>
      <c r="AF212" s="39"/>
      <c r="AG212" s="48"/>
      <c r="AH212" s="48"/>
      <c r="AJ212" s="3" t="s">
        <v>70</v>
      </c>
      <c r="AM212" s="48"/>
    </row>
    <row r="213" spans="1:39" s="4" customFormat="1" ht="15" x14ac:dyDescent="0.25">
      <c r="A213" s="51"/>
      <c r="B213" s="50" t="s">
        <v>86</v>
      </c>
      <c r="C213" s="853" t="s">
        <v>87</v>
      </c>
      <c r="D213" s="853"/>
      <c r="E213" s="853"/>
      <c r="F213" s="53"/>
      <c r="G213" s="54"/>
      <c r="H213" s="54"/>
      <c r="I213" s="54"/>
      <c r="J213" s="57">
        <v>62.75</v>
      </c>
      <c r="K213" s="54"/>
      <c r="L213" s="57">
        <v>170.05</v>
      </c>
      <c r="M213" s="54"/>
      <c r="N213" s="59"/>
      <c r="AF213" s="39"/>
      <c r="AG213" s="48"/>
      <c r="AH213" s="48"/>
      <c r="AJ213" s="3" t="s">
        <v>87</v>
      </c>
      <c r="AM213" s="48"/>
    </row>
    <row r="214" spans="1:39" s="4" customFormat="1" ht="15" x14ac:dyDescent="0.25">
      <c r="A214" s="60"/>
      <c r="B214" s="50"/>
      <c r="C214" s="853" t="s">
        <v>71</v>
      </c>
      <c r="D214" s="853"/>
      <c r="E214" s="853"/>
      <c r="F214" s="53" t="s">
        <v>72</v>
      </c>
      <c r="G214" s="61">
        <v>21.2</v>
      </c>
      <c r="H214" s="56">
        <v>1.1499999999999999</v>
      </c>
      <c r="I214" s="130">
        <v>66.069800000000001</v>
      </c>
      <c r="J214" s="63"/>
      <c r="K214" s="54"/>
      <c r="L214" s="63"/>
      <c r="M214" s="54"/>
      <c r="N214" s="59"/>
      <c r="AF214" s="39"/>
      <c r="AG214" s="48"/>
      <c r="AH214" s="48"/>
      <c r="AK214" s="3" t="s">
        <v>71</v>
      </c>
      <c r="AM214" s="48"/>
    </row>
    <row r="215" spans="1:39" s="4" customFormat="1" ht="15" x14ac:dyDescent="0.25">
      <c r="A215" s="60"/>
      <c r="B215" s="50"/>
      <c r="C215" s="853" t="s">
        <v>73</v>
      </c>
      <c r="D215" s="853"/>
      <c r="E215" s="853"/>
      <c r="F215" s="53" t="s">
        <v>72</v>
      </c>
      <c r="G215" s="61">
        <v>0.2</v>
      </c>
      <c r="H215" s="56">
        <v>1.1499999999999999</v>
      </c>
      <c r="I215" s="130">
        <v>0.62329999999999997</v>
      </c>
      <c r="J215" s="63"/>
      <c r="K215" s="54"/>
      <c r="L215" s="63"/>
      <c r="M215" s="54"/>
      <c r="N215" s="59"/>
      <c r="AF215" s="39"/>
      <c r="AG215" s="48"/>
      <c r="AH215" s="48"/>
      <c r="AK215" s="3" t="s">
        <v>73</v>
      </c>
      <c r="AM215" s="48"/>
    </row>
    <row r="216" spans="1:39" s="4" customFormat="1" ht="15" x14ac:dyDescent="0.25">
      <c r="A216" s="51"/>
      <c r="B216" s="50"/>
      <c r="C216" s="854" t="s">
        <v>74</v>
      </c>
      <c r="D216" s="854"/>
      <c r="E216" s="854"/>
      <c r="F216" s="65"/>
      <c r="G216" s="66"/>
      <c r="H216" s="66"/>
      <c r="I216" s="66"/>
      <c r="J216" s="68">
        <v>336</v>
      </c>
      <c r="K216" s="66"/>
      <c r="L216" s="67">
        <v>1021.64</v>
      </c>
      <c r="M216" s="66"/>
      <c r="N216" s="232"/>
      <c r="AF216" s="39"/>
      <c r="AG216" s="48"/>
      <c r="AH216" s="48"/>
      <c r="AL216" s="3" t="s">
        <v>74</v>
      </c>
      <c r="AM216" s="48"/>
    </row>
    <row r="217" spans="1:39" s="4" customFormat="1" ht="15" x14ac:dyDescent="0.25">
      <c r="A217" s="60"/>
      <c r="B217" s="50"/>
      <c r="C217" s="853" t="s">
        <v>75</v>
      </c>
      <c r="D217" s="853"/>
      <c r="E217" s="853"/>
      <c r="F217" s="53"/>
      <c r="G217" s="54"/>
      <c r="H217" s="54"/>
      <c r="I217" s="54"/>
      <c r="J217" s="63"/>
      <c r="K217" s="54"/>
      <c r="L217" s="57">
        <v>635.54999999999995</v>
      </c>
      <c r="M217" s="54"/>
      <c r="N217" s="58">
        <v>22511.18</v>
      </c>
      <c r="AF217" s="39"/>
      <c r="AG217" s="48"/>
      <c r="AH217" s="48"/>
      <c r="AK217" s="3" t="s">
        <v>75</v>
      </c>
      <c r="AM217" s="48"/>
    </row>
    <row r="218" spans="1:39" s="4" customFormat="1" ht="15" x14ac:dyDescent="0.25">
      <c r="A218" s="60"/>
      <c r="B218" s="50" t="s">
        <v>1456</v>
      </c>
      <c r="C218" s="853" t="s">
        <v>1457</v>
      </c>
      <c r="D218" s="853"/>
      <c r="E218" s="853"/>
      <c r="F218" s="53" t="s">
        <v>78</v>
      </c>
      <c r="G218" s="70">
        <v>110</v>
      </c>
      <c r="H218" s="54"/>
      <c r="I218" s="70">
        <v>110</v>
      </c>
      <c r="J218" s="63"/>
      <c r="K218" s="54"/>
      <c r="L218" s="57">
        <v>699.11</v>
      </c>
      <c r="M218" s="54"/>
      <c r="N218" s="58">
        <v>24762.3</v>
      </c>
      <c r="AF218" s="39"/>
      <c r="AG218" s="48"/>
      <c r="AH218" s="48"/>
      <c r="AK218" s="3" t="s">
        <v>1457</v>
      </c>
      <c r="AM218" s="48"/>
    </row>
    <row r="219" spans="1:39" s="4" customFormat="1" ht="15" x14ac:dyDescent="0.25">
      <c r="A219" s="60"/>
      <c r="B219" s="50" t="s">
        <v>1458</v>
      </c>
      <c r="C219" s="853" t="s">
        <v>1459</v>
      </c>
      <c r="D219" s="853"/>
      <c r="E219" s="853"/>
      <c r="F219" s="53" t="s">
        <v>78</v>
      </c>
      <c r="G219" s="70">
        <v>69</v>
      </c>
      <c r="H219" s="54"/>
      <c r="I219" s="70">
        <v>69</v>
      </c>
      <c r="J219" s="63"/>
      <c r="K219" s="54"/>
      <c r="L219" s="57">
        <v>438.53</v>
      </c>
      <c r="M219" s="54"/>
      <c r="N219" s="58">
        <v>15532.71</v>
      </c>
      <c r="AF219" s="39"/>
      <c r="AG219" s="48"/>
      <c r="AH219" s="48"/>
      <c r="AK219" s="3" t="s">
        <v>1459</v>
      </c>
      <c r="AM219" s="48"/>
    </row>
    <row r="220" spans="1:39" s="4" customFormat="1" ht="15" x14ac:dyDescent="0.25">
      <c r="A220" s="71"/>
      <c r="B220" s="72"/>
      <c r="C220" s="847" t="s">
        <v>81</v>
      </c>
      <c r="D220" s="847"/>
      <c r="E220" s="847"/>
      <c r="F220" s="42"/>
      <c r="G220" s="43"/>
      <c r="H220" s="43"/>
      <c r="I220" s="43"/>
      <c r="J220" s="46"/>
      <c r="K220" s="43"/>
      <c r="L220" s="73">
        <v>2159.2800000000002</v>
      </c>
      <c r="M220" s="66"/>
      <c r="N220" s="231"/>
      <c r="AF220" s="39"/>
      <c r="AG220" s="48"/>
      <c r="AH220" s="48"/>
      <c r="AM220" s="48" t="s">
        <v>81</v>
      </c>
    </row>
    <row r="221" spans="1:39" s="4" customFormat="1" ht="15" x14ac:dyDescent="0.25">
      <c r="A221" s="230" t="s">
        <v>201</v>
      </c>
      <c r="B221" s="41" t="s">
        <v>1496</v>
      </c>
      <c r="C221" s="847" t="s">
        <v>1497</v>
      </c>
      <c r="D221" s="847"/>
      <c r="E221" s="847"/>
      <c r="F221" s="42" t="s">
        <v>207</v>
      </c>
      <c r="G221" s="43">
        <v>4.3360000000000003E-2</v>
      </c>
      <c r="H221" s="44">
        <v>1</v>
      </c>
      <c r="I221" s="137">
        <v>4.3360000000000003E-2</v>
      </c>
      <c r="J221" s="73">
        <v>1383.1</v>
      </c>
      <c r="K221" s="43"/>
      <c r="L221" s="131">
        <v>59.97</v>
      </c>
      <c r="M221" s="43"/>
      <c r="N221" s="231"/>
      <c r="AF221" s="39"/>
      <c r="AG221" s="48"/>
      <c r="AH221" s="48" t="s">
        <v>1497</v>
      </c>
      <c r="AM221" s="48"/>
    </row>
    <row r="222" spans="1:39" s="4" customFormat="1" ht="15" x14ac:dyDescent="0.25">
      <c r="A222" s="71"/>
      <c r="B222" s="72"/>
      <c r="C222" s="847" t="s">
        <v>81</v>
      </c>
      <c r="D222" s="847"/>
      <c r="E222" s="847"/>
      <c r="F222" s="42"/>
      <c r="G222" s="43"/>
      <c r="H222" s="43"/>
      <c r="I222" s="43"/>
      <c r="J222" s="46"/>
      <c r="K222" s="43"/>
      <c r="L222" s="131">
        <v>59.97</v>
      </c>
      <c r="M222" s="66"/>
      <c r="N222" s="231"/>
      <c r="AF222" s="39"/>
      <c r="AG222" s="48"/>
      <c r="AH222" s="48"/>
      <c r="AM222" s="48" t="s">
        <v>81</v>
      </c>
    </row>
    <row r="223" spans="1:39" s="4" customFormat="1" ht="15" x14ac:dyDescent="0.25">
      <c r="A223" s="230" t="s">
        <v>204</v>
      </c>
      <c r="B223" s="41" t="s">
        <v>1498</v>
      </c>
      <c r="C223" s="847" t="s">
        <v>1499</v>
      </c>
      <c r="D223" s="847"/>
      <c r="E223" s="847"/>
      <c r="F223" s="42" t="s">
        <v>207</v>
      </c>
      <c r="G223" s="43">
        <v>0.65039999999999998</v>
      </c>
      <c r="H223" s="44">
        <v>1</v>
      </c>
      <c r="I223" s="135">
        <v>0.65039999999999998</v>
      </c>
      <c r="J223" s="73">
        <v>1500</v>
      </c>
      <c r="K223" s="43"/>
      <c r="L223" s="131">
        <v>975.6</v>
      </c>
      <c r="M223" s="43"/>
      <c r="N223" s="231"/>
      <c r="AF223" s="39"/>
      <c r="AG223" s="48"/>
      <c r="AH223" s="48" t="s">
        <v>1499</v>
      </c>
      <c r="AM223" s="48"/>
    </row>
    <row r="224" spans="1:39" s="4" customFormat="1" ht="15" x14ac:dyDescent="0.25">
      <c r="A224" s="71"/>
      <c r="B224" s="72"/>
      <c r="C224" s="847" t="s">
        <v>81</v>
      </c>
      <c r="D224" s="847"/>
      <c r="E224" s="847"/>
      <c r="F224" s="42"/>
      <c r="G224" s="43"/>
      <c r="H224" s="43"/>
      <c r="I224" s="43"/>
      <c r="J224" s="46"/>
      <c r="K224" s="43"/>
      <c r="L224" s="131">
        <v>975.6</v>
      </c>
      <c r="M224" s="66"/>
      <c r="N224" s="231"/>
      <c r="AF224" s="39"/>
      <c r="AG224" s="48"/>
      <c r="AH224" s="48"/>
      <c r="AM224" s="48" t="s">
        <v>81</v>
      </c>
    </row>
    <row r="225" spans="1:39" s="4" customFormat="1" ht="15" x14ac:dyDescent="0.25">
      <c r="A225" s="868" t="s">
        <v>1500</v>
      </c>
      <c r="B225" s="869"/>
      <c r="C225" s="869"/>
      <c r="D225" s="869"/>
      <c r="E225" s="869"/>
      <c r="F225" s="869"/>
      <c r="G225" s="869"/>
      <c r="H225" s="869"/>
      <c r="I225" s="869"/>
      <c r="J225" s="869"/>
      <c r="K225" s="869"/>
      <c r="L225" s="869"/>
      <c r="M225" s="869"/>
      <c r="N225" s="870"/>
      <c r="AF225" s="39"/>
      <c r="AG225" s="48" t="s">
        <v>1500</v>
      </c>
      <c r="AH225" s="48"/>
      <c r="AM225" s="48"/>
    </row>
    <row r="226" spans="1:39" s="4" customFormat="1" ht="34.5" x14ac:dyDescent="0.25">
      <c r="A226" s="230" t="s">
        <v>208</v>
      </c>
      <c r="B226" s="41" t="s">
        <v>1501</v>
      </c>
      <c r="C226" s="847" t="s">
        <v>1502</v>
      </c>
      <c r="D226" s="847"/>
      <c r="E226" s="847"/>
      <c r="F226" s="42" t="s">
        <v>1215</v>
      </c>
      <c r="G226" s="43">
        <v>0.107</v>
      </c>
      <c r="H226" s="44">
        <v>1</v>
      </c>
      <c r="I226" s="129">
        <v>0.107</v>
      </c>
      <c r="J226" s="46"/>
      <c r="K226" s="43"/>
      <c r="L226" s="46"/>
      <c r="M226" s="43"/>
      <c r="N226" s="231"/>
      <c r="AF226" s="39"/>
      <c r="AG226" s="48"/>
      <c r="AH226" s="48" t="s">
        <v>1502</v>
      </c>
      <c r="AM226" s="48"/>
    </row>
    <row r="227" spans="1:39" s="4" customFormat="1" ht="22.5" x14ac:dyDescent="0.25">
      <c r="A227" s="49"/>
      <c r="B227" s="50" t="s">
        <v>699</v>
      </c>
      <c r="C227" s="848" t="s">
        <v>65</v>
      </c>
      <c r="D227" s="848"/>
      <c r="E227" s="848"/>
      <c r="F227" s="848"/>
      <c r="G227" s="848"/>
      <c r="H227" s="848"/>
      <c r="I227" s="848"/>
      <c r="J227" s="848"/>
      <c r="K227" s="848"/>
      <c r="L227" s="848"/>
      <c r="M227" s="848"/>
      <c r="N227" s="849"/>
      <c r="AF227" s="39"/>
      <c r="AG227" s="48"/>
      <c r="AH227" s="48"/>
      <c r="AI227" s="3" t="s">
        <v>65</v>
      </c>
      <c r="AM227" s="48"/>
    </row>
    <row r="228" spans="1:39" s="4" customFormat="1" ht="15" x14ac:dyDescent="0.25">
      <c r="A228" s="51"/>
      <c r="B228" s="50" t="s">
        <v>60</v>
      </c>
      <c r="C228" s="853" t="s">
        <v>66</v>
      </c>
      <c r="D228" s="853"/>
      <c r="E228" s="853"/>
      <c r="F228" s="53"/>
      <c r="G228" s="54"/>
      <c r="H228" s="54"/>
      <c r="I228" s="54"/>
      <c r="J228" s="55">
        <v>2775.42</v>
      </c>
      <c r="K228" s="56">
        <v>1.1499999999999999</v>
      </c>
      <c r="L228" s="57">
        <v>341.52</v>
      </c>
      <c r="M228" s="56">
        <v>35.42</v>
      </c>
      <c r="N228" s="58">
        <v>12096.64</v>
      </c>
      <c r="AF228" s="39"/>
      <c r="AG228" s="48"/>
      <c r="AH228" s="48"/>
      <c r="AJ228" s="3" t="s">
        <v>66</v>
      </c>
      <c r="AM228" s="48"/>
    </row>
    <row r="229" spans="1:39" s="4" customFormat="1" ht="15" x14ac:dyDescent="0.25">
      <c r="A229" s="51"/>
      <c r="B229" s="50" t="s">
        <v>67</v>
      </c>
      <c r="C229" s="853" t="s">
        <v>68</v>
      </c>
      <c r="D229" s="853"/>
      <c r="E229" s="853"/>
      <c r="F229" s="53"/>
      <c r="G229" s="54"/>
      <c r="H229" s="54"/>
      <c r="I229" s="54"/>
      <c r="J229" s="57">
        <v>77.02</v>
      </c>
      <c r="K229" s="56">
        <v>1.1499999999999999</v>
      </c>
      <c r="L229" s="57">
        <v>9.48</v>
      </c>
      <c r="M229" s="54"/>
      <c r="N229" s="59"/>
      <c r="AF229" s="39"/>
      <c r="AG229" s="48"/>
      <c r="AH229" s="48"/>
      <c r="AJ229" s="3" t="s">
        <v>68</v>
      </c>
      <c r="AM229" s="48"/>
    </row>
    <row r="230" spans="1:39" s="4" customFormat="1" ht="15" x14ac:dyDescent="0.25">
      <c r="A230" s="51"/>
      <c r="B230" s="50" t="s">
        <v>69</v>
      </c>
      <c r="C230" s="853" t="s">
        <v>70</v>
      </c>
      <c r="D230" s="853"/>
      <c r="E230" s="853"/>
      <c r="F230" s="53"/>
      <c r="G230" s="54"/>
      <c r="H230" s="54"/>
      <c r="I230" s="54"/>
      <c r="J230" s="57">
        <v>11.12</v>
      </c>
      <c r="K230" s="56">
        <v>1.1499999999999999</v>
      </c>
      <c r="L230" s="57">
        <v>1.37</v>
      </c>
      <c r="M230" s="56">
        <v>35.42</v>
      </c>
      <c r="N230" s="133">
        <v>48.53</v>
      </c>
      <c r="AF230" s="39"/>
      <c r="AG230" s="48"/>
      <c r="AH230" s="48"/>
      <c r="AJ230" s="3" t="s">
        <v>70</v>
      </c>
      <c r="AM230" s="48"/>
    </row>
    <row r="231" spans="1:39" s="4" customFormat="1" ht="15" x14ac:dyDescent="0.25">
      <c r="A231" s="51"/>
      <c r="B231" s="50" t="s">
        <v>86</v>
      </c>
      <c r="C231" s="853" t="s">
        <v>87</v>
      </c>
      <c r="D231" s="853"/>
      <c r="E231" s="853"/>
      <c r="F231" s="53"/>
      <c r="G231" s="54"/>
      <c r="H231" s="54"/>
      <c r="I231" s="54"/>
      <c r="J231" s="55">
        <v>6423.96</v>
      </c>
      <c r="K231" s="54"/>
      <c r="L231" s="57">
        <v>687.36</v>
      </c>
      <c r="M231" s="54"/>
      <c r="N231" s="59"/>
      <c r="AF231" s="39"/>
      <c r="AG231" s="48"/>
      <c r="AH231" s="48"/>
      <c r="AJ231" s="3" t="s">
        <v>87</v>
      </c>
      <c r="AM231" s="48"/>
    </row>
    <row r="232" spans="1:39" s="4" customFormat="1" ht="15" x14ac:dyDescent="0.25">
      <c r="A232" s="60"/>
      <c r="B232" s="50"/>
      <c r="C232" s="853" t="s">
        <v>71</v>
      </c>
      <c r="D232" s="853"/>
      <c r="E232" s="853"/>
      <c r="F232" s="53" t="s">
        <v>72</v>
      </c>
      <c r="G232" s="70">
        <v>306</v>
      </c>
      <c r="H232" s="56">
        <v>1.1499999999999999</v>
      </c>
      <c r="I232" s="130">
        <v>37.653300000000002</v>
      </c>
      <c r="J232" s="63"/>
      <c r="K232" s="54"/>
      <c r="L232" s="63"/>
      <c r="M232" s="54"/>
      <c r="N232" s="59"/>
      <c r="AF232" s="39"/>
      <c r="AG232" s="48"/>
      <c r="AH232" s="48"/>
      <c r="AK232" s="3" t="s">
        <v>71</v>
      </c>
      <c r="AM232" s="48"/>
    </row>
    <row r="233" spans="1:39" s="4" customFormat="1" ht="15" x14ac:dyDescent="0.25">
      <c r="A233" s="60"/>
      <c r="B233" s="50"/>
      <c r="C233" s="853" t="s">
        <v>73</v>
      </c>
      <c r="D233" s="853"/>
      <c r="E233" s="853"/>
      <c r="F233" s="53" t="s">
        <v>72</v>
      </c>
      <c r="G233" s="61">
        <v>0.9</v>
      </c>
      <c r="H233" s="56">
        <v>1.1499999999999999</v>
      </c>
      <c r="I233" s="132">
        <v>0.110745</v>
      </c>
      <c r="J233" s="63"/>
      <c r="K233" s="54"/>
      <c r="L233" s="63"/>
      <c r="M233" s="54"/>
      <c r="N233" s="59"/>
      <c r="AF233" s="39"/>
      <c r="AG233" s="48"/>
      <c r="AH233" s="48"/>
      <c r="AK233" s="3" t="s">
        <v>73</v>
      </c>
      <c r="AM233" s="48"/>
    </row>
    <row r="234" spans="1:39" s="4" customFormat="1" ht="15" x14ac:dyDescent="0.25">
      <c r="A234" s="51"/>
      <c r="B234" s="50"/>
      <c r="C234" s="854" t="s">
        <v>74</v>
      </c>
      <c r="D234" s="854"/>
      <c r="E234" s="854"/>
      <c r="F234" s="65"/>
      <c r="G234" s="66"/>
      <c r="H234" s="66"/>
      <c r="I234" s="66"/>
      <c r="J234" s="67">
        <v>9276.4</v>
      </c>
      <c r="K234" s="66"/>
      <c r="L234" s="67">
        <v>1038.3599999999999</v>
      </c>
      <c r="M234" s="66"/>
      <c r="N234" s="232"/>
      <c r="AF234" s="39"/>
      <c r="AG234" s="48"/>
      <c r="AH234" s="48"/>
      <c r="AL234" s="3" t="s">
        <v>74</v>
      </c>
      <c r="AM234" s="48"/>
    </row>
    <row r="235" spans="1:39" s="4" customFormat="1" ht="15" x14ac:dyDescent="0.25">
      <c r="A235" s="60"/>
      <c r="B235" s="50"/>
      <c r="C235" s="853" t="s">
        <v>75</v>
      </c>
      <c r="D235" s="853"/>
      <c r="E235" s="853"/>
      <c r="F235" s="53"/>
      <c r="G235" s="54"/>
      <c r="H235" s="54"/>
      <c r="I235" s="54"/>
      <c r="J235" s="63"/>
      <c r="K235" s="54"/>
      <c r="L235" s="57">
        <v>342.89</v>
      </c>
      <c r="M235" s="54"/>
      <c r="N235" s="58">
        <v>12145.17</v>
      </c>
      <c r="AF235" s="39"/>
      <c r="AG235" s="48"/>
      <c r="AH235" s="48"/>
      <c r="AK235" s="3" t="s">
        <v>75</v>
      </c>
      <c r="AM235" s="48"/>
    </row>
    <row r="236" spans="1:39" s="4" customFormat="1" ht="23.25" x14ac:dyDescent="0.25">
      <c r="A236" s="60"/>
      <c r="B236" s="50" t="s">
        <v>215</v>
      </c>
      <c r="C236" s="853" t="s">
        <v>216</v>
      </c>
      <c r="D236" s="853"/>
      <c r="E236" s="853"/>
      <c r="F236" s="53" t="s">
        <v>78</v>
      </c>
      <c r="G236" s="70">
        <v>117</v>
      </c>
      <c r="H236" s="54"/>
      <c r="I236" s="70">
        <v>117</v>
      </c>
      <c r="J236" s="63"/>
      <c r="K236" s="54"/>
      <c r="L236" s="57">
        <v>401.18</v>
      </c>
      <c r="M236" s="54"/>
      <c r="N236" s="58">
        <v>14209.85</v>
      </c>
      <c r="AF236" s="39"/>
      <c r="AG236" s="48"/>
      <c r="AH236" s="48"/>
      <c r="AK236" s="3" t="s">
        <v>216</v>
      </c>
      <c r="AM236" s="48"/>
    </row>
    <row r="237" spans="1:39" s="4" customFormat="1" ht="23.25" x14ac:dyDescent="0.25">
      <c r="A237" s="60"/>
      <c r="B237" s="50" t="s">
        <v>217</v>
      </c>
      <c r="C237" s="853" t="s">
        <v>218</v>
      </c>
      <c r="D237" s="853"/>
      <c r="E237" s="853"/>
      <c r="F237" s="53" t="s">
        <v>78</v>
      </c>
      <c r="G237" s="70">
        <v>74</v>
      </c>
      <c r="H237" s="54"/>
      <c r="I237" s="70">
        <v>74</v>
      </c>
      <c r="J237" s="63"/>
      <c r="K237" s="54"/>
      <c r="L237" s="57">
        <v>253.74</v>
      </c>
      <c r="M237" s="54"/>
      <c r="N237" s="58">
        <v>8987.43</v>
      </c>
      <c r="AF237" s="39"/>
      <c r="AG237" s="48"/>
      <c r="AH237" s="48"/>
      <c r="AK237" s="3" t="s">
        <v>218</v>
      </c>
      <c r="AM237" s="48"/>
    </row>
    <row r="238" spans="1:39" s="4" customFormat="1" ht="15" x14ac:dyDescent="0.25">
      <c r="A238" s="71"/>
      <c r="B238" s="72"/>
      <c r="C238" s="847" t="s">
        <v>81</v>
      </c>
      <c r="D238" s="847"/>
      <c r="E238" s="847"/>
      <c r="F238" s="42"/>
      <c r="G238" s="43"/>
      <c r="H238" s="43"/>
      <c r="I238" s="43"/>
      <c r="J238" s="46"/>
      <c r="K238" s="43"/>
      <c r="L238" s="73">
        <v>1693.28</v>
      </c>
      <c r="M238" s="66"/>
      <c r="N238" s="231"/>
      <c r="AF238" s="39"/>
      <c r="AG238" s="48"/>
      <c r="AH238" s="48"/>
      <c r="AM238" s="48" t="s">
        <v>81</v>
      </c>
    </row>
    <row r="239" spans="1:39" s="4" customFormat="1" ht="23.25" x14ac:dyDescent="0.25">
      <c r="A239" s="230" t="s">
        <v>211</v>
      </c>
      <c r="B239" s="41" t="s">
        <v>1071</v>
      </c>
      <c r="C239" s="847" t="s">
        <v>1072</v>
      </c>
      <c r="D239" s="847"/>
      <c r="E239" s="847"/>
      <c r="F239" s="42" t="s">
        <v>164</v>
      </c>
      <c r="G239" s="43">
        <v>107.85599999999999</v>
      </c>
      <c r="H239" s="44">
        <v>1</v>
      </c>
      <c r="I239" s="129">
        <v>107.85599999999999</v>
      </c>
      <c r="J239" s="131">
        <v>14.5</v>
      </c>
      <c r="K239" s="43"/>
      <c r="L239" s="73">
        <v>1563.91</v>
      </c>
      <c r="M239" s="43"/>
      <c r="N239" s="231"/>
      <c r="AF239" s="39"/>
      <c r="AG239" s="48"/>
      <c r="AH239" s="48" t="s">
        <v>1072</v>
      </c>
      <c r="AM239" s="48"/>
    </row>
    <row r="240" spans="1:39" s="4" customFormat="1" ht="15" x14ac:dyDescent="0.25">
      <c r="A240" s="71"/>
      <c r="B240" s="72"/>
      <c r="C240" s="847" t="s">
        <v>81</v>
      </c>
      <c r="D240" s="847"/>
      <c r="E240" s="847"/>
      <c r="F240" s="42"/>
      <c r="G240" s="43"/>
      <c r="H240" s="43"/>
      <c r="I240" s="43"/>
      <c r="J240" s="46"/>
      <c r="K240" s="43"/>
      <c r="L240" s="73">
        <v>1563.91</v>
      </c>
      <c r="M240" s="66"/>
      <c r="N240" s="231"/>
      <c r="AF240" s="39"/>
      <c r="AG240" s="48"/>
      <c r="AH240" s="48"/>
      <c r="AM240" s="48" t="s">
        <v>81</v>
      </c>
    </row>
    <row r="241" spans="1:39" s="4" customFormat="1" ht="34.5" x14ac:dyDescent="0.25">
      <c r="A241" s="230" t="s">
        <v>219</v>
      </c>
      <c r="B241" s="41" t="s">
        <v>1503</v>
      </c>
      <c r="C241" s="847" t="s">
        <v>1504</v>
      </c>
      <c r="D241" s="847"/>
      <c r="E241" s="847"/>
      <c r="F241" s="42" t="s">
        <v>1215</v>
      </c>
      <c r="G241" s="43">
        <v>4.4999999999999998E-2</v>
      </c>
      <c r="H241" s="44">
        <v>1</v>
      </c>
      <c r="I241" s="129">
        <v>4.4999999999999998E-2</v>
      </c>
      <c r="J241" s="46"/>
      <c r="K241" s="43"/>
      <c r="L241" s="46"/>
      <c r="M241" s="43"/>
      <c r="N241" s="231"/>
      <c r="AF241" s="39"/>
      <c r="AG241" s="48"/>
      <c r="AH241" s="48" t="s">
        <v>1504</v>
      </c>
      <c r="AM241" s="48"/>
    </row>
    <row r="242" spans="1:39" s="4" customFormat="1" ht="22.5" x14ac:dyDescent="0.25">
      <c r="A242" s="49"/>
      <c r="B242" s="50" t="s">
        <v>699</v>
      </c>
      <c r="C242" s="848" t="s">
        <v>65</v>
      </c>
      <c r="D242" s="848"/>
      <c r="E242" s="848"/>
      <c r="F242" s="848"/>
      <c r="G242" s="848"/>
      <c r="H242" s="848"/>
      <c r="I242" s="848"/>
      <c r="J242" s="848"/>
      <c r="K242" s="848"/>
      <c r="L242" s="848"/>
      <c r="M242" s="848"/>
      <c r="N242" s="849"/>
      <c r="AF242" s="39"/>
      <c r="AG242" s="48"/>
      <c r="AH242" s="48"/>
      <c r="AI242" s="3" t="s">
        <v>65</v>
      </c>
      <c r="AM242" s="48"/>
    </row>
    <row r="243" spans="1:39" s="4" customFormat="1" ht="15" x14ac:dyDescent="0.25">
      <c r="A243" s="51"/>
      <c r="B243" s="50" t="s">
        <v>60</v>
      </c>
      <c r="C243" s="853" t="s">
        <v>66</v>
      </c>
      <c r="D243" s="853"/>
      <c r="E243" s="853"/>
      <c r="F243" s="53"/>
      <c r="G243" s="54"/>
      <c r="H243" s="54"/>
      <c r="I243" s="54"/>
      <c r="J243" s="55">
        <v>3265.2</v>
      </c>
      <c r="K243" s="56">
        <v>1.1499999999999999</v>
      </c>
      <c r="L243" s="57">
        <v>168.97</v>
      </c>
      <c r="M243" s="56">
        <v>35.42</v>
      </c>
      <c r="N243" s="58">
        <v>5984.92</v>
      </c>
      <c r="AF243" s="39"/>
      <c r="AG243" s="48"/>
      <c r="AH243" s="48"/>
      <c r="AJ243" s="3" t="s">
        <v>66</v>
      </c>
      <c r="AM243" s="48"/>
    </row>
    <row r="244" spans="1:39" s="4" customFormat="1" ht="15" x14ac:dyDescent="0.25">
      <c r="A244" s="51"/>
      <c r="B244" s="50" t="s">
        <v>67</v>
      </c>
      <c r="C244" s="853" t="s">
        <v>68</v>
      </c>
      <c r="D244" s="853"/>
      <c r="E244" s="853"/>
      <c r="F244" s="53"/>
      <c r="G244" s="54"/>
      <c r="H244" s="54"/>
      <c r="I244" s="54"/>
      <c r="J244" s="55">
        <v>1885.41</v>
      </c>
      <c r="K244" s="56">
        <v>1.1499999999999999</v>
      </c>
      <c r="L244" s="57">
        <v>97.57</v>
      </c>
      <c r="M244" s="54"/>
      <c r="N244" s="59"/>
      <c r="AF244" s="39"/>
      <c r="AG244" s="48"/>
      <c r="AH244" s="48"/>
      <c r="AJ244" s="3" t="s">
        <v>68</v>
      </c>
      <c r="AM244" s="48"/>
    </row>
    <row r="245" spans="1:39" s="4" customFormat="1" ht="15" x14ac:dyDescent="0.25">
      <c r="A245" s="51"/>
      <c r="B245" s="50" t="s">
        <v>69</v>
      </c>
      <c r="C245" s="853" t="s">
        <v>70</v>
      </c>
      <c r="D245" s="853"/>
      <c r="E245" s="853"/>
      <c r="F245" s="53"/>
      <c r="G245" s="54"/>
      <c r="H245" s="54"/>
      <c r="I245" s="54"/>
      <c r="J245" s="57">
        <v>174.55</v>
      </c>
      <c r="K245" s="56">
        <v>1.1499999999999999</v>
      </c>
      <c r="L245" s="57">
        <v>9.0299999999999994</v>
      </c>
      <c r="M245" s="56">
        <v>35.42</v>
      </c>
      <c r="N245" s="133">
        <v>319.83999999999997</v>
      </c>
      <c r="AF245" s="39"/>
      <c r="AG245" s="48"/>
      <c r="AH245" s="48"/>
      <c r="AJ245" s="3" t="s">
        <v>70</v>
      </c>
      <c r="AM245" s="48"/>
    </row>
    <row r="246" spans="1:39" s="4" customFormat="1" ht="15" x14ac:dyDescent="0.25">
      <c r="A246" s="51"/>
      <c r="B246" s="50" t="s">
        <v>86</v>
      </c>
      <c r="C246" s="853" t="s">
        <v>87</v>
      </c>
      <c r="D246" s="853"/>
      <c r="E246" s="853"/>
      <c r="F246" s="53"/>
      <c r="G246" s="54"/>
      <c r="H246" s="54"/>
      <c r="I246" s="54"/>
      <c r="J246" s="55">
        <v>6368.82</v>
      </c>
      <c r="K246" s="54"/>
      <c r="L246" s="57">
        <v>286.60000000000002</v>
      </c>
      <c r="M246" s="54"/>
      <c r="N246" s="59"/>
      <c r="AF246" s="39"/>
      <c r="AG246" s="48"/>
      <c r="AH246" s="48"/>
      <c r="AJ246" s="3" t="s">
        <v>87</v>
      </c>
      <c r="AM246" s="48"/>
    </row>
    <row r="247" spans="1:39" s="4" customFormat="1" ht="15" x14ac:dyDescent="0.25">
      <c r="A247" s="60"/>
      <c r="B247" s="50"/>
      <c r="C247" s="853" t="s">
        <v>71</v>
      </c>
      <c r="D247" s="853"/>
      <c r="E247" s="853"/>
      <c r="F247" s="53" t="s">
        <v>72</v>
      </c>
      <c r="G247" s="70">
        <v>360</v>
      </c>
      <c r="H247" s="56">
        <v>1.1499999999999999</v>
      </c>
      <c r="I247" s="56">
        <v>18.63</v>
      </c>
      <c r="J247" s="63"/>
      <c r="K247" s="54"/>
      <c r="L247" s="63"/>
      <c r="M247" s="54"/>
      <c r="N247" s="59"/>
      <c r="AF247" s="39"/>
      <c r="AG247" s="48"/>
      <c r="AH247" s="48"/>
      <c r="AK247" s="3" t="s">
        <v>71</v>
      </c>
      <c r="AM247" s="48"/>
    </row>
    <row r="248" spans="1:39" s="4" customFormat="1" ht="15" x14ac:dyDescent="0.25">
      <c r="A248" s="60"/>
      <c r="B248" s="50"/>
      <c r="C248" s="853" t="s">
        <v>73</v>
      </c>
      <c r="D248" s="853"/>
      <c r="E248" s="853"/>
      <c r="F248" s="53" t="s">
        <v>72</v>
      </c>
      <c r="G248" s="56">
        <v>12.27</v>
      </c>
      <c r="H248" s="56">
        <v>1.1499999999999999</v>
      </c>
      <c r="I248" s="136">
        <v>0.63497250000000005</v>
      </c>
      <c r="J248" s="63"/>
      <c r="K248" s="54"/>
      <c r="L248" s="63"/>
      <c r="M248" s="54"/>
      <c r="N248" s="59"/>
      <c r="AF248" s="39"/>
      <c r="AG248" s="48"/>
      <c r="AH248" s="48"/>
      <c r="AK248" s="3" t="s">
        <v>73</v>
      </c>
      <c r="AM248" s="48"/>
    </row>
    <row r="249" spans="1:39" s="4" customFormat="1" ht="15" x14ac:dyDescent="0.25">
      <c r="A249" s="51"/>
      <c r="B249" s="50"/>
      <c r="C249" s="854" t="s">
        <v>74</v>
      </c>
      <c r="D249" s="854"/>
      <c r="E249" s="854"/>
      <c r="F249" s="65"/>
      <c r="G249" s="66"/>
      <c r="H249" s="66"/>
      <c r="I249" s="66"/>
      <c r="J249" s="67">
        <v>11519.43</v>
      </c>
      <c r="K249" s="66"/>
      <c r="L249" s="68">
        <v>553.14</v>
      </c>
      <c r="M249" s="66"/>
      <c r="N249" s="232"/>
      <c r="AF249" s="39"/>
      <c r="AG249" s="48"/>
      <c r="AH249" s="48"/>
      <c r="AL249" s="3" t="s">
        <v>74</v>
      </c>
      <c r="AM249" s="48"/>
    </row>
    <row r="250" spans="1:39" s="4" customFormat="1" ht="15" x14ac:dyDescent="0.25">
      <c r="A250" s="60"/>
      <c r="B250" s="50"/>
      <c r="C250" s="853" t="s">
        <v>75</v>
      </c>
      <c r="D250" s="853"/>
      <c r="E250" s="853"/>
      <c r="F250" s="53"/>
      <c r="G250" s="54"/>
      <c r="H250" s="54"/>
      <c r="I250" s="54"/>
      <c r="J250" s="63"/>
      <c r="K250" s="54"/>
      <c r="L250" s="57">
        <v>178</v>
      </c>
      <c r="M250" s="54"/>
      <c r="N250" s="58">
        <v>6304.76</v>
      </c>
      <c r="AF250" s="39"/>
      <c r="AG250" s="48"/>
      <c r="AH250" s="48"/>
      <c r="AK250" s="3" t="s">
        <v>75</v>
      </c>
      <c r="AM250" s="48"/>
    </row>
    <row r="251" spans="1:39" s="4" customFormat="1" ht="23.25" x14ac:dyDescent="0.25">
      <c r="A251" s="60"/>
      <c r="B251" s="50" t="s">
        <v>215</v>
      </c>
      <c r="C251" s="853" t="s">
        <v>216</v>
      </c>
      <c r="D251" s="853"/>
      <c r="E251" s="853"/>
      <c r="F251" s="53" t="s">
        <v>78</v>
      </c>
      <c r="G251" s="70">
        <v>117</v>
      </c>
      <c r="H251" s="54"/>
      <c r="I251" s="70">
        <v>117</v>
      </c>
      <c r="J251" s="63"/>
      <c r="K251" s="54"/>
      <c r="L251" s="57">
        <v>208.26</v>
      </c>
      <c r="M251" s="54"/>
      <c r="N251" s="58">
        <v>7376.57</v>
      </c>
      <c r="AF251" s="39"/>
      <c r="AG251" s="48"/>
      <c r="AH251" s="48"/>
      <c r="AK251" s="3" t="s">
        <v>216</v>
      </c>
      <c r="AM251" s="48"/>
    </row>
    <row r="252" spans="1:39" s="4" customFormat="1" ht="23.25" x14ac:dyDescent="0.25">
      <c r="A252" s="60"/>
      <c r="B252" s="50" t="s">
        <v>217</v>
      </c>
      <c r="C252" s="853" t="s">
        <v>218</v>
      </c>
      <c r="D252" s="853"/>
      <c r="E252" s="853"/>
      <c r="F252" s="53" t="s">
        <v>78</v>
      </c>
      <c r="G252" s="70">
        <v>74</v>
      </c>
      <c r="H252" s="54"/>
      <c r="I252" s="70">
        <v>74</v>
      </c>
      <c r="J252" s="63"/>
      <c r="K252" s="54"/>
      <c r="L252" s="57">
        <v>131.72</v>
      </c>
      <c r="M252" s="54"/>
      <c r="N252" s="58">
        <v>4665.5200000000004</v>
      </c>
      <c r="AF252" s="39"/>
      <c r="AG252" s="48"/>
      <c r="AH252" s="48"/>
      <c r="AK252" s="3" t="s">
        <v>218</v>
      </c>
      <c r="AM252" s="48"/>
    </row>
    <row r="253" spans="1:39" s="4" customFormat="1" ht="15" x14ac:dyDescent="0.25">
      <c r="A253" s="71"/>
      <c r="B253" s="72"/>
      <c r="C253" s="847" t="s">
        <v>81</v>
      </c>
      <c r="D253" s="847"/>
      <c r="E253" s="847"/>
      <c r="F253" s="42"/>
      <c r="G253" s="43"/>
      <c r="H253" s="43"/>
      <c r="I253" s="43"/>
      <c r="J253" s="46"/>
      <c r="K253" s="43"/>
      <c r="L253" s="131">
        <v>893.12</v>
      </c>
      <c r="M253" s="66"/>
      <c r="N253" s="231"/>
      <c r="AF253" s="39"/>
      <c r="AG253" s="48"/>
      <c r="AH253" s="48"/>
      <c r="AM253" s="48" t="s">
        <v>81</v>
      </c>
    </row>
    <row r="254" spans="1:39" s="4" customFormat="1" ht="23.25" x14ac:dyDescent="0.25">
      <c r="A254" s="230" t="s">
        <v>223</v>
      </c>
      <c r="B254" s="41" t="s">
        <v>1505</v>
      </c>
      <c r="C254" s="847" t="s">
        <v>1506</v>
      </c>
      <c r="D254" s="847"/>
      <c r="E254" s="847"/>
      <c r="F254" s="42" t="s">
        <v>164</v>
      </c>
      <c r="G254" s="43">
        <v>45.36</v>
      </c>
      <c r="H254" s="44">
        <v>1</v>
      </c>
      <c r="I254" s="109">
        <v>45.36</v>
      </c>
      <c r="J254" s="131">
        <v>47.11</v>
      </c>
      <c r="K254" s="43"/>
      <c r="L254" s="73">
        <v>2136.91</v>
      </c>
      <c r="M254" s="43"/>
      <c r="N254" s="231"/>
      <c r="AF254" s="39"/>
      <c r="AG254" s="48"/>
      <c r="AH254" s="48" t="s">
        <v>1506</v>
      </c>
      <c r="AM254" s="48"/>
    </row>
    <row r="255" spans="1:39" s="4" customFormat="1" ht="15" x14ac:dyDescent="0.25">
      <c r="A255" s="71"/>
      <c r="B255" s="72"/>
      <c r="C255" s="847" t="s">
        <v>81</v>
      </c>
      <c r="D255" s="847"/>
      <c r="E255" s="847"/>
      <c r="F255" s="42"/>
      <c r="G255" s="43"/>
      <c r="H255" s="43"/>
      <c r="I255" s="43"/>
      <c r="J255" s="46"/>
      <c r="K255" s="43"/>
      <c r="L255" s="73">
        <v>2136.91</v>
      </c>
      <c r="M255" s="66"/>
      <c r="N255" s="231"/>
      <c r="AF255" s="39"/>
      <c r="AG255" s="48"/>
      <c r="AH255" s="48"/>
      <c r="AM255" s="48" t="s">
        <v>81</v>
      </c>
    </row>
    <row r="256" spans="1:39" s="4" customFormat="1" ht="34.5" x14ac:dyDescent="0.25">
      <c r="A256" s="230" t="s">
        <v>226</v>
      </c>
      <c r="B256" s="41" t="s">
        <v>1507</v>
      </c>
      <c r="C256" s="847" t="s">
        <v>1508</v>
      </c>
      <c r="D256" s="847"/>
      <c r="E256" s="847"/>
      <c r="F256" s="42" t="s">
        <v>130</v>
      </c>
      <c r="G256" s="43">
        <v>0.8</v>
      </c>
      <c r="H256" s="44">
        <v>1</v>
      </c>
      <c r="I256" s="45">
        <v>0.8</v>
      </c>
      <c r="J256" s="46"/>
      <c r="K256" s="43"/>
      <c r="L256" s="46"/>
      <c r="M256" s="43"/>
      <c r="N256" s="231"/>
      <c r="AF256" s="39"/>
      <c r="AG256" s="48"/>
      <c r="AH256" s="48" t="s">
        <v>1508</v>
      </c>
      <c r="AM256" s="48"/>
    </row>
    <row r="257" spans="1:39" s="4" customFormat="1" ht="22.5" x14ac:dyDescent="0.25">
      <c r="A257" s="49"/>
      <c r="B257" s="50" t="s">
        <v>699</v>
      </c>
      <c r="C257" s="848" t="s">
        <v>65</v>
      </c>
      <c r="D257" s="848"/>
      <c r="E257" s="848"/>
      <c r="F257" s="848"/>
      <c r="G257" s="848"/>
      <c r="H257" s="848"/>
      <c r="I257" s="848"/>
      <c r="J257" s="848"/>
      <c r="K257" s="848"/>
      <c r="L257" s="848"/>
      <c r="M257" s="848"/>
      <c r="N257" s="849"/>
      <c r="AF257" s="39"/>
      <c r="AG257" s="48"/>
      <c r="AH257" s="48"/>
      <c r="AI257" s="3" t="s">
        <v>65</v>
      </c>
      <c r="AM257" s="48"/>
    </row>
    <row r="258" spans="1:39" s="4" customFormat="1" ht="15" x14ac:dyDescent="0.25">
      <c r="A258" s="51"/>
      <c r="B258" s="50" t="s">
        <v>60</v>
      </c>
      <c r="C258" s="853" t="s">
        <v>66</v>
      </c>
      <c r="D258" s="853"/>
      <c r="E258" s="853"/>
      <c r="F258" s="53"/>
      <c r="G258" s="54"/>
      <c r="H258" s="54"/>
      <c r="I258" s="54"/>
      <c r="J258" s="57">
        <v>608.53</v>
      </c>
      <c r="K258" s="56">
        <v>1.1499999999999999</v>
      </c>
      <c r="L258" s="57">
        <v>559.85</v>
      </c>
      <c r="M258" s="56">
        <v>35.42</v>
      </c>
      <c r="N258" s="58">
        <v>19829.89</v>
      </c>
      <c r="AF258" s="39"/>
      <c r="AG258" s="48"/>
      <c r="AH258" s="48"/>
      <c r="AJ258" s="3" t="s">
        <v>66</v>
      </c>
      <c r="AM258" s="48"/>
    </row>
    <row r="259" spans="1:39" s="4" customFormat="1" ht="15" x14ac:dyDescent="0.25">
      <c r="A259" s="51"/>
      <c r="B259" s="50" t="s">
        <v>67</v>
      </c>
      <c r="C259" s="853" t="s">
        <v>68</v>
      </c>
      <c r="D259" s="853"/>
      <c r="E259" s="853"/>
      <c r="F259" s="53"/>
      <c r="G259" s="54"/>
      <c r="H259" s="54"/>
      <c r="I259" s="54"/>
      <c r="J259" s="57">
        <v>26.64</v>
      </c>
      <c r="K259" s="56">
        <v>1.1499999999999999</v>
      </c>
      <c r="L259" s="57">
        <v>24.51</v>
      </c>
      <c r="M259" s="54"/>
      <c r="N259" s="59"/>
      <c r="AF259" s="39"/>
      <c r="AG259" s="48"/>
      <c r="AH259" s="48"/>
      <c r="AJ259" s="3" t="s">
        <v>68</v>
      </c>
      <c r="AM259" s="48"/>
    </row>
    <row r="260" spans="1:39" s="4" customFormat="1" ht="15" x14ac:dyDescent="0.25">
      <c r="A260" s="51"/>
      <c r="B260" s="50" t="s">
        <v>69</v>
      </c>
      <c r="C260" s="853" t="s">
        <v>70</v>
      </c>
      <c r="D260" s="853"/>
      <c r="E260" s="853"/>
      <c r="F260" s="53"/>
      <c r="G260" s="54"/>
      <c r="H260" s="54"/>
      <c r="I260" s="54"/>
      <c r="J260" s="57">
        <v>4.6399999999999997</v>
      </c>
      <c r="K260" s="56">
        <v>1.1499999999999999</v>
      </c>
      <c r="L260" s="57">
        <v>4.2699999999999996</v>
      </c>
      <c r="M260" s="56">
        <v>35.42</v>
      </c>
      <c r="N260" s="133">
        <v>151.24</v>
      </c>
      <c r="AF260" s="39"/>
      <c r="AG260" s="48"/>
      <c r="AH260" s="48"/>
      <c r="AJ260" s="3" t="s">
        <v>70</v>
      </c>
      <c r="AM260" s="48"/>
    </row>
    <row r="261" spans="1:39" s="4" customFormat="1" ht="15" x14ac:dyDescent="0.25">
      <c r="A261" s="51"/>
      <c r="B261" s="50" t="s">
        <v>86</v>
      </c>
      <c r="C261" s="853" t="s">
        <v>87</v>
      </c>
      <c r="D261" s="853"/>
      <c r="E261" s="853"/>
      <c r="F261" s="53"/>
      <c r="G261" s="54"/>
      <c r="H261" s="54"/>
      <c r="I261" s="54"/>
      <c r="J261" s="57">
        <v>592.22</v>
      </c>
      <c r="K261" s="54"/>
      <c r="L261" s="57">
        <v>473.78</v>
      </c>
      <c r="M261" s="54"/>
      <c r="N261" s="59"/>
      <c r="AF261" s="39"/>
      <c r="AG261" s="48"/>
      <c r="AH261" s="48"/>
      <c r="AJ261" s="3" t="s">
        <v>87</v>
      </c>
      <c r="AM261" s="48"/>
    </row>
    <row r="262" spans="1:39" s="4" customFormat="1" ht="15" x14ac:dyDescent="0.25">
      <c r="A262" s="60"/>
      <c r="B262" s="50"/>
      <c r="C262" s="853" t="s">
        <v>71</v>
      </c>
      <c r="D262" s="853"/>
      <c r="E262" s="853"/>
      <c r="F262" s="53" t="s">
        <v>72</v>
      </c>
      <c r="G262" s="56">
        <v>75.22</v>
      </c>
      <c r="H262" s="56">
        <v>1.1499999999999999</v>
      </c>
      <c r="I262" s="130">
        <v>69.202399999999997</v>
      </c>
      <c r="J262" s="63"/>
      <c r="K262" s="54"/>
      <c r="L262" s="63"/>
      <c r="M262" s="54"/>
      <c r="N262" s="59"/>
      <c r="AF262" s="39"/>
      <c r="AG262" s="48"/>
      <c r="AH262" s="48"/>
      <c r="AK262" s="3" t="s">
        <v>71</v>
      </c>
      <c r="AM262" s="48"/>
    </row>
    <row r="263" spans="1:39" s="4" customFormat="1" ht="15" x14ac:dyDescent="0.25">
      <c r="A263" s="60"/>
      <c r="B263" s="50"/>
      <c r="C263" s="853" t="s">
        <v>73</v>
      </c>
      <c r="D263" s="853"/>
      <c r="E263" s="853"/>
      <c r="F263" s="53" t="s">
        <v>72</v>
      </c>
      <c r="G263" s="61">
        <v>0.4</v>
      </c>
      <c r="H263" s="56">
        <v>1.1499999999999999</v>
      </c>
      <c r="I263" s="62">
        <v>0.36799999999999999</v>
      </c>
      <c r="J263" s="63"/>
      <c r="K263" s="54"/>
      <c r="L263" s="63"/>
      <c r="M263" s="54"/>
      <c r="N263" s="59"/>
      <c r="AF263" s="39"/>
      <c r="AG263" s="48"/>
      <c r="AH263" s="48"/>
      <c r="AK263" s="3" t="s">
        <v>73</v>
      </c>
      <c r="AM263" s="48"/>
    </row>
    <row r="264" spans="1:39" s="4" customFormat="1" ht="15" x14ac:dyDescent="0.25">
      <c r="A264" s="51"/>
      <c r="B264" s="50"/>
      <c r="C264" s="854" t="s">
        <v>74</v>
      </c>
      <c r="D264" s="854"/>
      <c r="E264" s="854"/>
      <c r="F264" s="65"/>
      <c r="G264" s="66"/>
      <c r="H264" s="66"/>
      <c r="I264" s="66"/>
      <c r="J264" s="67">
        <v>1227.3900000000001</v>
      </c>
      <c r="K264" s="66"/>
      <c r="L264" s="67">
        <v>1058.1400000000001</v>
      </c>
      <c r="M264" s="66"/>
      <c r="N264" s="232"/>
      <c r="AF264" s="39"/>
      <c r="AG264" s="48"/>
      <c r="AH264" s="48"/>
      <c r="AL264" s="3" t="s">
        <v>74</v>
      </c>
      <c r="AM264" s="48"/>
    </row>
    <row r="265" spans="1:39" s="4" customFormat="1" ht="15" x14ac:dyDescent="0.25">
      <c r="A265" s="60"/>
      <c r="B265" s="50"/>
      <c r="C265" s="853" t="s">
        <v>75</v>
      </c>
      <c r="D265" s="853"/>
      <c r="E265" s="853"/>
      <c r="F265" s="53"/>
      <c r="G265" s="54"/>
      <c r="H265" s="54"/>
      <c r="I265" s="54"/>
      <c r="J265" s="63"/>
      <c r="K265" s="54"/>
      <c r="L265" s="57">
        <v>564.12</v>
      </c>
      <c r="M265" s="54"/>
      <c r="N265" s="58">
        <v>19981.13</v>
      </c>
      <c r="AF265" s="39"/>
      <c r="AG265" s="48"/>
      <c r="AH265" s="48"/>
      <c r="AK265" s="3" t="s">
        <v>75</v>
      </c>
      <c r="AM265" s="48"/>
    </row>
    <row r="266" spans="1:39" s="4" customFormat="1" ht="45.75" x14ac:dyDescent="0.25">
      <c r="A266" s="60"/>
      <c r="B266" s="50" t="s">
        <v>1046</v>
      </c>
      <c r="C266" s="853" t="s">
        <v>1047</v>
      </c>
      <c r="D266" s="853"/>
      <c r="E266" s="853"/>
      <c r="F266" s="53" t="s">
        <v>78</v>
      </c>
      <c r="G266" s="70">
        <v>103</v>
      </c>
      <c r="H266" s="54"/>
      <c r="I266" s="70">
        <v>103</v>
      </c>
      <c r="J266" s="63"/>
      <c r="K266" s="54"/>
      <c r="L266" s="57">
        <v>581.04</v>
      </c>
      <c r="M266" s="54"/>
      <c r="N266" s="58">
        <v>20580.560000000001</v>
      </c>
      <c r="AF266" s="39"/>
      <c r="AG266" s="48"/>
      <c r="AH266" s="48"/>
      <c r="AK266" s="3" t="s">
        <v>1047</v>
      </c>
      <c r="AM266" s="48"/>
    </row>
    <row r="267" spans="1:39" s="4" customFormat="1" ht="45.75" x14ac:dyDescent="0.25">
      <c r="A267" s="60"/>
      <c r="B267" s="50" t="s">
        <v>1048</v>
      </c>
      <c r="C267" s="853" t="s">
        <v>1049</v>
      </c>
      <c r="D267" s="853"/>
      <c r="E267" s="853"/>
      <c r="F267" s="53" t="s">
        <v>78</v>
      </c>
      <c r="G267" s="70">
        <v>59</v>
      </c>
      <c r="H267" s="54"/>
      <c r="I267" s="70">
        <v>59</v>
      </c>
      <c r="J267" s="63"/>
      <c r="K267" s="54"/>
      <c r="L267" s="57">
        <v>332.83</v>
      </c>
      <c r="M267" s="54"/>
      <c r="N267" s="58">
        <v>11788.87</v>
      </c>
      <c r="AF267" s="39"/>
      <c r="AG267" s="48"/>
      <c r="AH267" s="48"/>
      <c r="AK267" s="3" t="s">
        <v>1049</v>
      </c>
      <c r="AM267" s="48"/>
    </row>
    <row r="268" spans="1:39" s="4" customFormat="1" ht="15" x14ac:dyDescent="0.25">
      <c r="A268" s="71"/>
      <c r="B268" s="72"/>
      <c r="C268" s="847" t="s">
        <v>81</v>
      </c>
      <c r="D268" s="847"/>
      <c r="E268" s="847"/>
      <c r="F268" s="42"/>
      <c r="G268" s="43"/>
      <c r="H268" s="43"/>
      <c r="I268" s="43"/>
      <c r="J268" s="46"/>
      <c r="K268" s="43"/>
      <c r="L268" s="73">
        <v>1972.01</v>
      </c>
      <c r="M268" s="66"/>
      <c r="N268" s="231"/>
      <c r="AF268" s="39"/>
      <c r="AG268" s="48"/>
      <c r="AH268" s="48"/>
      <c r="AM268" s="48" t="s">
        <v>81</v>
      </c>
    </row>
    <row r="269" spans="1:39" s="4" customFormat="1" ht="15" x14ac:dyDescent="0.25">
      <c r="A269" s="230" t="s">
        <v>239</v>
      </c>
      <c r="B269" s="41" t="s">
        <v>1509</v>
      </c>
      <c r="C269" s="847" t="s">
        <v>1510</v>
      </c>
      <c r="D269" s="847"/>
      <c r="E269" s="847"/>
      <c r="F269" s="42" t="s">
        <v>130</v>
      </c>
      <c r="G269" s="43">
        <v>0.83199999999999996</v>
      </c>
      <c r="H269" s="44">
        <v>1</v>
      </c>
      <c r="I269" s="129">
        <v>0.83199999999999996</v>
      </c>
      <c r="J269" s="131">
        <v>519.79999999999995</v>
      </c>
      <c r="K269" s="43"/>
      <c r="L269" s="131">
        <v>432.47</v>
      </c>
      <c r="M269" s="43"/>
      <c r="N269" s="231"/>
      <c r="AF269" s="39"/>
      <c r="AG269" s="48"/>
      <c r="AH269" s="48" t="s">
        <v>1510</v>
      </c>
      <c r="AM269" s="48"/>
    </row>
    <row r="270" spans="1:39" s="4" customFormat="1" ht="15" x14ac:dyDescent="0.25">
      <c r="A270" s="71"/>
      <c r="B270" s="72"/>
      <c r="C270" s="847" t="s">
        <v>81</v>
      </c>
      <c r="D270" s="847"/>
      <c r="E270" s="847"/>
      <c r="F270" s="42"/>
      <c r="G270" s="43"/>
      <c r="H270" s="43"/>
      <c r="I270" s="43"/>
      <c r="J270" s="46"/>
      <c r="K270" s="43"/>
      <c r="L270" s="131">
        <v>432.47</v>
      </c>
      <c r="M270" s="66"/>
      <c r="N270" s="231"/>
      <c r="AF270" s="39"/>
      <c r="AG270" s="48"/>
      <c r="AH270" s="48"/>
      <c r="AM270" s="48" t="s">
        <v>81</v>
      </c>
    </row>
    <row r="271" spans="1:39" s="4" customFormat="1" ht="15" x14ac:dyDescent="0.25">
      <c r="A271" s="868" t="s">
        <v>1511</v>
      </c>
      <c r="B271" s="869"/>
      <c r="C271" s="869"/>
      <c r="D271" s="869"/>
      <c r="E271" s="869"/>
      <c r="F271" s="869"/>
      <c r="G271" s="869"/>
      <c r="H271" s="869"/>
      <c r="I271" s="869"/>
      <c r="J271" s="869"/>
      <c r="K271" s="869"/>
      <c r="L271" s="869"/>
      <c r="M271" s="869"/>
      <c r="N271" s="870"/>
      <c r="AF271" s="39"/>
      <c r="AG271" s="48" t="s">
        <v>1511</v>
      </c>
      <c r="AH271" s="48"/>
      <c r="AM271" s="48"/>
    </row>
    <row r="272" spans="1:39" s="4" customFormat="1" ht="57" x14ac:dyDescent="0.25">
      <c r="A272" s="230" t="s">
        <v>242</v>
      </c>
      <c r="B272" s="41" t="s">
        <v>1512</v>
      </c>
      <c r="C272" s="847" t="s">
        <v>1513</v>
      </c>
      <c r="D272" s="847"/>
      <c r="E272" s="847"/>
      <c r="F272" s="42" t="s">
        <v>824</v>
      </c>
      <c r="G272" s="43">
        <v>0.06</v>
      </c>
      <c r="H272" s="44">
        <v>1</v>
      </c>
      <c r="I272" s="109">
        <v>0.06</v>
      </c>
      <c r="J272" s="46"/>
      <c r="K272" s="43"/>
      <c r="L272" s="46"/>
      <c r="M272" s="43"/>
      <c r="N272" s="231"/>
      <c r="AF272" s="39"/>
      <c r="AG272" s="48"/>
      <c r="AH272" s="48" t="s">
        <v>1513</v>
      </c>
      <c r="AM272" s="48"/>
    </row>
    <row r="273" spans="1:39" s="4" customFormat="1" ht="22.5" x14ac:dyDescent="0.25">
      <c r="A273" s="49"/>
      <c r="B273" s="50" t="s">
        <v>699</v>
      </c>
      <c r="C273" s="848" t="s">
        <v>65</v>
      </c>
      <c r="D273" s="848"/>
      <c r="E273" s="848"/>
      <c r="F273" s="848"/>
      <c r="G273" s="848"/>
      <c r="H273" s="848"/>
      <c r="I273" s="848"/>
      <c r="J273" s="848"/>
      <c r="K273" s="848"/>
      <c r="L273" s="848"/>
      <c r="M273" s="848"/>
      <c r="N273" s="849"/>
      <c r="AF273" s="39"/>
      <c r="AG273" s="48"/>
      <c r="AH273" s="48"/>
      <c r="AI273" s="3" t="s">
        <v>65</v>
      </c>
      <c r="AM273" s="48"/>
    </row>
    <row r="274" spans="1:39" s="4" customFormat="1" ht="15" x14ac:dyDescent="0.25">
      <c r="A274" s="51"/>
      <c r="B274" s="50" t="s">
        <v>60</v>
      </c>
      <c r="C274" s="853" t="s">
        <v>66</v>
      </c>
      <c r="D274" s="853"/>
      <c r="E274" s="853"/>
      <c r="F274" s="53"/>
      <c r="G274" s="54"/>
      <c r="H274" s="54"/>
      <c r="I274" s="54"/>
      <c r="J274" s="55">
        <v>1868.42</v>
      </c>
      <c r="K274" s="56">
        <v>1.1499999999999999</v>
      </c>
      <c r="L274" s="57">
        <v>128.91999999999999</v>
      </c>
      <c r="M274" s="56">
        <v>35.42</v>
      </c>
      <c r="N274" s="58">
        <v>4566.3500000000004</v>
      </c>
      <c r="AF274" s="39"/>
      <c r="AG274" s="48"/>
      <c r="AH274" s="48"/>
      <c r="AJ274" s="3" t="s">
        <v>66</v>
      </c>
      <c r="AM274" s="48"/>
    </row>
    <row r="275" spans="1:39" s="4" customFormat="1" ht="15" x14ac:dyDescent="0.25">
      <c r="A275" s="51"/>
      <c r="B275" s="50" t="s">
        <v>67</v>
      </c>
      <c r="C275" s="853" t="s">
        <v>68</v>
      </c>
      <c r="D275" s="853"/>
      <c r="E275" s="853"/>
      <c r="F275" s="53"/>
      <c r="G275" s="54"/>
      <c r="H275" s="54"/>
      <c r="I275" s="54"/>
      <c r="J275" s="55">
        <v>4622.37</v>
      </c>
      <c r="K275" s="56">
        <v>1.1499999999999999</v>
      </c>
      <c r="L275" s="57">
        <v>318.94</v>
      </c>
      <c r="M275" s="54"/>
      <c r="N275" s="59"/>
      <c r="AF275" s="39"/>
      <c r="AG275" s="48"/>
      <c r="AH275" s="48"/>
      <c r="AJ275" s="3" t="s">
        <v>68</v>
      </c>
      <c r="AM275" s="48"/>
    </row>
    <row r="276" spans="1:39" s="4" customFormat="1" ht="15" x14ac:dyDescent="0.25">
      <c r="A276" s="51"/>
      <c r="B276" s="50" t="s">
        <v>69</v>
      </c>
      <c r="C276" s="853" t="s">
        <v>70</v>
      </c>
      <c r="D276" s="853"/>
      <c r="E276" s="853"/>
      <c r="F276" s="53"/>
      <c r="G276" s="54"/>
      <c r="H276" s="54"/>
      <c r="I276" s="54"/>
      <c r="J276" s="57">
        <v>514.75</v>
      </c>
      <c r="K276" s="56">
        <v>1.1499999999999999</v>
      </c>
      <c r="L276" s="57">
        <v>35.520000000000003</v>
      </c>
      <c r="M276" s="56">
        <v>35.42</v>
      </c>
      <c r="N276" s="58">
        <v>1258.1199999999999</v>
      </c>
      <c r="AF276" s="39"/>
      <c r="AG276" s="48"/>
      <c r="AH276" s="48"/>
      <c r="AJ276" s="3" t="s">
        <v>70</v>
      </c>
      <c r="AM276" s="48"/>
    </row>
    <row r="277" spans="1:39" s="4" customFormat="1" ht="15" x14ac:dyDescent="0.25">
      <c r="A277" s="51"/>
      <c r="B277" s="50" t="s">
        <v>86</v>
      </c>
      <c r="C277" s="853" t="s">
        <v>87</v>
      </c>
      <c r="D277" s="853"/>
      <c r="E277" s="853"/>
      <c r="F277" s="53"/>
      <c r="G277" s="54"/>
      <c r="H277" s="54"/>
      <c r="I277" s="54"/>
      <c r="J277" s="55">
        <v>2147.23</v>
      </c>
      <c r="K277" s="54"/>
      <c r="L277" s="57">
        <v>128.83000000000001</v>
      </c>
      <c r="M277" s="54"/>
      <c r="N277" s="59"/>
      <c r="AF277" s="39"/>
      <c r="AG277" s="48"/>
      <c r="AH277" s="48"/>
      <c r="AJ277" s="3" t="s">
        <v>87</v>
      </c>
      <c r="AM277" s="48"/>
    </row>
    <row r="278" spans="1:39" s="4" customFormat="1" ht="15" x14ac:dyDescent="0.25">
      <c r="A278" s="60"/>
      <c r="B278" s="50"/>
      <c r="C278" s="853" t="s">
        <v>71</v>
      </c>
      <c r="D278" s="853"/>
      <c r="E278" s="853"/>
      <c r="F278" s="53" t="s">
        <v>72</v>
      </c>
      <c r="G278" s="70">
        <v>206</v>
      </c>
      <c r="H278" s="56">
        <v>1.1499999999999999</v>
      </c>
      <c r="I278" s="62">
        <v>14.214</v>
      </c>
      <c r="J278" s="63"/>
      <c r="K278" s="54"/>
      <c r="L278" s="63"/>
      <c r="M278" s="54"/>
      <c r="N278" s="59"/>
      <c r="AF278" s="39"/>
      <c r="AG278" s="48"/>
      <c r="AH278" s="48"/>
      <c r="AK278" s="3" t="s">
        <v>71</v>
      </c>
      <c r="AM278" s="48"/>
    </row>
    <row r="279" spans="1:39" s="4" customFormat="1" ht="15" x14ac:dyDescent="0.25">
      <c r="A279" s="60"/>
      <c r="B279" s="50"/>
      <c r="C279" s="853" t="s">
        <v>73</v>
      </c>
      <c r="D279" s="853"/>
      <c r="E279" s="853"/>
      <c r="F279" s="53" t="s">
        <v>72</v>
      </c>
      <c r="G279" s="56">
        <v>38.28</v>
      </c>
      <c r="H279" s="56">
        <v>1.1499999999999999</v>
      </c>
      <c r="I279" s="64">
        <v>2.6413199999999999</v>
      </c>
      <c r="J279" s="63"/>
      <c r="K279" s="54"/>
      <c r="L279" s="63"/>
      <c r="M279" s="54"/>
      <c r="N279" s="59"/>
      <c r="AF279" s="39"/>
      <c r="AG279" s="48"/>
      <c r="AH279" s="48"/>
      <c r="AK279" s="3" t="s">
        <v>73</v>
      </c>
      <c r="AM279" s="48"/>
    </row>
    <row r="280" spans="1:39" s="4" customFormat="1" ht="15" x14ac:dyDescent="0.25">
      <c r="A280" s="51"/>
      <c r="B280" s="50"/>
      <c r="C280" s="854" t="s">
        <v>74</v>
      </c>
      <c r="D280" s="854"/>
      <c r="E280" s="854"/>
      <c r="F280" s="65"/>
      <c r="G280" s="66"/>
      <c r="H280" s="66"/>
      <c r="I280" s="66"/>
      <c r="J280" s="67">
        <v>8638.02</v>
      </c>
      <c r="K280" s="66"/>
      <c r="L280" s="68">
        <v>576.69000000000005</v>
      </c>
      <c r="M280" s="66"/>
      <c r="N280" s="232"/>
      <c r="AF280" s="39"/>
      <c r="AG280" s="48"/>
      <c r="AH280" s="48"/>
      <c r="AL280" s="3" t="s">
        <v>74</v>
      </c>
      <c r="AM280" s="48"/>
    </row>
    <row r="281" spans="1:39" s="4" customFormat="1" ht="15" x14ac:dyDescent="0.25">
      <c r="A281" s="60"/>
      <c r="B281" s="50"/>
      <c r="C281" s="853" t="s">
        <v>75</v>
      </c>
      <c r="D281" s="853"/>
      <c r="E281" s="853"/>
      <c r="F281" s="53"/>
      <c r="G281" s="54"/>
      <c r="H281" s="54"/>
      <c r="I281" s="54"/>
      <c r="J281" s="63"/>
      <c r="K281" s="54"/>
      <c r="L281" s="57">
        <v>164.44</v>
      </c>
      <c r="M281" s="54"/>
      <c r="N281" s="58">
        <v>5824.47</v>
      </c>
      <c r="AF281" s="39"/>
      <c r="AG281" s="48"/>
      <c r="AH281" s="48"/>
      <c r="AK281" s="3" t="s">
        <v>75</v>
      </c>
      <c r="AM281" s="48"/>
    </row>
    <row r="282" spans="1:39" s="4" customFormat="1" ht="23.25" x14ac:dyDescent="0.25">
      <c r="A282" s="60"/>
      <c r="B282" s="50" t="s">
        <v>1514</v>
      </c>
      <c r="C282" s="853" t="s">
        <v>1515</v>
      </c>
      <c r="D282" s="853"/>
      <c r="E282" s="853"/>
      <c r="F282" s="53" t="s">
        <v>78</v>
      </c>
      <c r="G282" s="70">
        <v>110</v>
      </c>
      <c r="H282" s="54"/>
      <c r="I282" s="70">
        <v>110</v>
      </c>
      <c r="J282" s="63"/>
      <c r="K282" s="54"/>
      <c r="L282" s="57">
        <v>180.88</v>
      </c>
      <c r="M282" s="54"/>
      <c r="N282" s="58">
        <v>6406.92</v>
      </c>
      <c r="AF282" s="39"/>
      <c r="AG282" s="48"/>
      <c r="AH282" s="48"/>
      <c r="AK282" s="3" t="s">
        <v>1515</v>
      </c>
      <c r="AM282" s="48"/>
    </row>
    <row r="283" spans="1:39" s="4" customFormat="1" ht="23.25" x14ac:dyDescent="0.25">
      <c r="A283" s="60"/>
      <c r="B283" s="50" t="s">
        <v>1516</v>
      </c>
      <c r="C283" s="853" t="s">
        <v>1517</v>
      </c>
      <c r="D283" s="853"/>
      <c r="E283" s="853"/>
      <c r="F283" s="53" t="s">
        <v>78</v>
      </c>
      <c r="G283" s="70">
        <v>73</v>
      </c>
      <c r="H283" s="54"/>
      <c r="I283" s="70">
        <v>73</v>
      </c>
      <c r="J283" s="63"/>
      <c r="K283" s="54"/>
      <c r="L283" s="57">
        <v>120.04</v>
      </c>
      <c r="M283" s="54"/>
      <c r="N283" s="58">
        <v>4251.8599999999997</v>
      </c>
      <c r="AF283" s="39"/>
      <c r="AG283" s="48"/>
      <c r="AH283" s="48"/>
      <c r="AK283" s="3" t="s">
        <v>1517</v>
      </c>
      <c r="AM283" s="48"/>
    </row>
    <row r="284" spans="1:39" s="4" customFormat="1" ht="15" x14ac:dyDescent="0.25">
      <c r="A284" s="71"/>
      <c r="B284" s="72"/>
      <c r="C284" s="847" t="s">
        <v>81</v>
      </c>
      <c r="D284" s="847"/>
      <c r="E284" s="847"/>
      <c r="F284" s="42"/>
      <c r="G284" s="43"/>
      <c r="H284" s="43"/>
      <c r="I284" s="43"/>
      <c r="J284" s="46"/>
      <c r="K284" s="43"/>
      <c r="L284" s="131">
        <v>877.61</v>
      </c>
      <c r="M284" s="66"/>
      <c r="N284" s="231"/>
      <c r="AF284" s="39"/>
      <c r="AG284" s="48"/>
      <c r="AH284" s="48"/>
      <c r="AM284" s="48" t="s">
        <v>81</v>
      </c>
    </row>
    <row r="285" spans="1:39" s="4" customFormat="1" ht="57" x14ac:dyDescent="0.25">
      <c r="A285" s="230" t="s">
        <v>245</v>
      </c>
      <c r="B285" s="41" t="s">
        <v>1518</v>
      </c>
      <c r="C285" s="847" t="s">
        <v>1519</v>
      </c>
      <c r="D285" s="847"/>
      <c r="E285" s="847"/>
      <c r="F285" s="42" t="s">
        <v>824</v>
      </c>
      <c r="G285" s="43">
        <v>0.08</v>
      </c>
      <c r="H285" s="44">
        <v>1</v>
      </c>
      <c r="I285" s="109">
        <v>0.08</v>
      </c>
      <c r="J285" s="46"/>
      <c r="K285" s="43"/>
      <c r="L285" s="46"/>
      <c r="M285" s="43"/>
      <c r="N285" s="231"/>
      <c r="AF285" s="39"/>
      <c r="AG285" s="48"/>
      <c r="AH285" s="48" t="s">
        <v>1519</v>
      </c>
      <c r="AM285" s="48"/>
    </row>
    <row r="286" spans="1:39" s="4" customFormat="1" ht="22.5" x14ac:dyDescent="0.25">
      <c r="A286" s="49"/>
      <c r="B286" s="50" t="s">
        <v>699</v>
      </c>
      <c r="C286" s="848" t="s">
        <v>65</v>
      </c>
      <c r="D286" s="848"/>
      <c r="E286" s="848"/>
      <c r="F286" s="848"/>
      <c r="G286" s="848"/>
      <c r="H286" s="848"/>
      <c r="I286" s="848"/>
      <c r="J286" s="848"/>
      <c r="K286" s="848"/>
      <c r="L286" s="848"/>
      <c r="M286" s="848"/>
      <c r="N286" s="849"/>
      <c r="AF286" s="39"/>
      <c r="AG286" s="48"/>
      <c r="AH286" s="48"/>
      <c r="AI286" s="3" t="s">
        <v>65</v>
      </c>
      <c r="AM286" s="48"/>
    </row>
    <row r="287" spans="1:39" s="4" customFormat="1" ht="15" x14ac:dyDescent="0.25">
      <c r="A287" s="51"/>
      <c r="B287" s="50" t="s">
        <v>60</v>
      </c>
      <c r="C287" s="853" t="s">
        <v>66</v>
      </c>
      <c r="D287" s="853"/>
      <c r="E287" s="853"/>
      <c r="F287" s="53"/>
      <c r="G287" s="54"/>
      <c r="H287" s="54"/>
      <c r="I287" s="54"/>
      <c r="J287" s="55">
        <v>1868.42</v>
      </c>
      <c r="K287" s="56">
        <v>1.1499999999999999</v>
      </c>
      <c r="L287" s="57">
        <v>171.89</v>
      </c>
      <c r="M287" s="56">
        <v>35.42</v>
      </c>
      <c r="N287" s="58">
        <v>6088.34</v>
      </c>
      <c r="AF287" s="39"/>
      <c r="AG287" s="48"/>
      <c r="AH287" s="48"/>
      <c r="AJ287" s="3" t="s">
        <v>66</v>
      </c>
      <c r="AM287" s="48"/>
    </row>
    <row r="288" spans="1:39" s="4" customFormat="1" ht="15" x14ac:dyDescent="0.25">
      <c r="A288" s="51"/>
      <c r="B288" s="50" t="s">
        <v>67</v>
      </c>
      <c r="C288" s="853" t="s">
        <v>68</v>
      </c>
      <c r="D288" s="853"/>
      <c r="E288" s="853"/>
      <c r="F288" s="53"/>
      <c r="G288" s="54"/>
      <c r="H288" s="54"/>
      <c r="I288" s="54"/>
      <c r="J288" s="55">
        <v>4622.37</v>
      </c>
      <c r="K288" s="56">
        <v>1.1499999999999999</v>
      </c>
      <c r="L288" s="57">
        <v>425.26</v>
      </c>
      <c r="M288" s="54"/>
      <c r="N288" s="59"/>
      <c r="AF288" s="39"/>
      <c r="AG288" s="48"/>
      <c r="AH288" s="48"/>
      <c r="AJ288" s="3" t="s">
        <v>68</v>
      </c>
      <c r="AM288" s="48"/>
    </row>
    <row r="289" spans="1:39" s="4" customFormat="1" ht="15" x14ac:dyDescent="0.25">
      <c r="A289" s="51"/>
      <c r="B289" s="50" t="s">
        <v>69</v>
      </c>
      <c r="C289" s="853" t="s">
        <v>70</v>
      </c>
      <c r="D289" s="853"/>
      <c r="E289" s="853"/>
      <c r="F289" s="53"/>
      <c r="G289" s="54"/>
      <c r="H289" s="54"/>
      <c r="I289" s="54"/>
      <c r="J289" s="57">
        <v>514.75</v>
      </c>
      <c r="K289" s="56">
        <v>1.1499999999999999</v>
      </c>
      <c r="L289" s="57">
        <v>47.36</v>
      </c>
      <c r="M289" s="56">
        <v>35.42</v>
      </c>
      <c r="N289" s="58">
        <v>1677.49</v>
      </c>
      <c r="AF289" s="39"/>
      <c r="AG289" s="48"/>
      <c r="AH289" s="48"/>
      <c r="AJ289" s="3" t="s">
        <v>70</v>
      </c>
      <c r="AM289" s="48"/>
    </row>
    <row r="290" spans="1:39" s="4" customFormat="1" ht="15" x14ac:dyDescent="0.25">
      <c r="A290" s="51"/>
      <c r="B290" s="50" t="s">
        <v>86</v>
      </c>
      <c r="C290" s="853" t="s">
        <v>87</v>
      </c>
      <c r="D290" s="853"/>
      <c r="E290" s="853"/>
      <c r="F290" s="53"/>
      <c r="G290" s="54"/>
      <c r="H290" s="54"/>
      <c r="I290" s="54"/>
      <c r="J290" s="55">
        <v>2205.27</v>
      </c>
      <c r="K290" s="54"/>
      <c r="L290" s="57">
        <v>176.42</v>
      </c>
      <c r="M290" s="54"/>
      <c r="N290" s="59"/>
      <c r="AF290" s="39"/>
      <c r="AG290" s="48"/>
      <c r="AH290" s="48"/>
      <c r="AJ290" s="3" t="s">
        <v>87</v>
      </c>
      <c r="AM290" s="48"/>
    </row>
    <row r="291" spans="1:39" s="4" customFormat="1" ht="15" x14ac:dyDescent="0.25">
      <c r="A291" s="60"/>
      <c r="B291" s="50"/>
      <c r="C291" s="853" t="s">
        <v>71</v>
      </c>
      <c r="D291" s="853"/>
      <c r="E291" s="853"/>
      <c r="F291" s="53" t="s">
        <v>72</v>
      </c>
      <c r="G291" s="70">
        <v>206</v>
      </c>
      <c r="H291" s="56">
        <v>1.1499999999999999</v>
      </c>
      <c r="I291" s="62">
        <v>18.952000000000002</v>
      </c>
      <c r="J291" s="63"/>
      <c r="K291" s="54"/>
      <c r="L291" s="63"/>
      <c r="M291" s="54"/>
      <c r="N291" s="59"/>
      <c r="AF291" s="39"/>
      <c r="AG291" s="48"/>
      <c r="AH291" s="48"/>
      <c r="AK291" s="3" t="s">
        <v>71</v>
      </c>
      <c r="AM291" s="48"/>
    </row>
    <row r="292" spans="1:39" s="4" customFormat="1" ht="15" x14ac:dyDescent="0.25">
      <c r="A292" s="60"/>
      <c r="B292" s="50"/>
      <c r="C292" s="853" t="s">
        <v>73</v>
      </c>
      <c r="D292" s="853"/>
      <c r="E292" s="853"/>
      <c r="F292" s="53" t="s">
        <v>72</v>
      </c>
      <c r="G292" s="56">
        <v>38.28</v>
      </c>
      <c r="H292" s="56">
        <v>1.1499999999999999</v>
      </c>
      <c r="I292" s="64">
        <v>3.52176</v>
      </c>
      <c r="J292" s="63"/>
      <c r="K292" s="54"/>
      <c r="L292" s="63"/>
      <c r="M292" s="54"/>
      <c r="N292" s="59"/>
      <c r="AF292" s="39"/>
      <c r="AG292" s="48"/>
      <c r="AH292" s="48"/>
      <c r="AK292" s="3" t="s">
        <v>73</v>
      </c>
      <c r="AM292" s="48"/>
    </row>
    <row r="293" spans="1:39" s="4" customFormat="1" ht="15" x14ac:dyDescent="0.25">
      <c r="A293" s="51"/>
      <c r="B293" s="50"/>
      <c r="C293" s="854" t="s">
        <v>74</v>
      </c>
      <c r="D293" s="854"/>
      <c r="E293" s="854"/>
      <c r="F293" s="65"/>
      <c r="G293" s="66"/>
      <c r="H293" s="66"/>
      <c r="I293" s="66"/>
      <c r="J293" s="67">
        <v>8696.06</v>
      </c>
      <c r="K293" s="66"/>
      <c r="L293" s="68">
        <v>773.57</v>
      </c>
      <c r="M293" s="66"/>
      <c r="N293" s="232"/>
      <c r="AF293" s="39"/>
      <c r="AG293" s="48"/>
      <c r="AH293" s="48"/>
      <c r="AL293" s="3" t="s">
        <v>74</v>
      </c>
      <c r="AM293" s="48"/>
    </row>
    <row r="294" spans="1:39" s="4" customFormat="1" ht="15" x14ac:dyDescent="0.25">
      <c r="A294" s="60"/>
      <c r="B294" s="50"/>
      <c r="C294" s="853" t="s">
        <v>75</v>
      </c>
      <c r="D294" s="853"/>
      <c r="E294" s="853"/>
      <c r="F294" s="53"/>
      <c r="G294" s="54"/>
      <c r="H294" s="54"/>
      <c r="I294" s="54"/>
      <c r="J294" s="63"/>
      <c r="K294" s="54"/>
      <c r="L294" s="57">
        <v>219.25</v>
      </c>
      <c r="M294" s="54"/>
      <c r="N294" s="58">
        <v>7765.83</v>
      </c>
      <c r="AF294" s="39"/>
      <c r="AG294" s="48"/>
      <c r="AH294" s="48"/>
      <c r="AK294" s="3" t="s">
        <v>75</v>
      </c>
      <c r="AM294" s="48"/>
    </row>
    <row r="295" spans="1:39" s="4" customFormat="1" ht="23.25" x14ac:dyDescent="0.25">
      <c r="A295" s="60"/>
      <c r="B295" s="50" t="s">
        <v>1514</v>
      </c>
      <c r="C295" s="853" t="s">
        <v>1515</v>
      </c>
      <c r="D295" s="853"/>
      <c r="E295" s="853"/>
      <c r="F295" s="53" t="s">
        <v>78</v>
      </c>
      <c r="G295" s="70">
        <v>110</v>
      </c>
      <c r="H295" s="54"/>
      <c r="I295" s="70">
        <v>110</v>
      </c>
      <c r="J295" s="63"/>
      <c r="K295" s="54"/>
      <c r="L295" s="57">
        <v>241.18</v>
      </c>
      <c r="M295" s="54"/>
      <c r="N295" s="58">
        <v>8542.41</v>
      </c>
      <c r="AF295" s="39"/>
      <c r="AG295" s="48"/>
      <c r="AH295" s="48"/>
      <c r="AK295" s="3" t="s">
        <v>1515</v>
      </c>
      <c r="AM295" s="48"/>
    </row>
    <row r="296" spans="1:39" s="4" customFormat="1" ht="23.25" x14ac:dyDescent="0.25">
      <c r="A296" s="60"/>
      <c r="B296" s="50" t="s">
        <v>1516</v>
      </c>
      <c r="C296" s="853" t="s">
        <v>1517</v>
      </c>
      <c r="D296" s="853"/>
      <c r="E296" s="853"/>
      <c r="F296" s="53" t="s">
        <v>78</v>
      </c>
      <c r="G296" s="70">
        <v>73</v>
      </c>
      <c r="H296" s="54"/>
      <c r="I296" s="70">
        <v>73</v>
      </c>
      <c r="J296" s="63"/>
      <c r="K296" s="54"/>
      <c r="L296" s="57">
        <v>160.05000000000001</v>
      </c>
      <c r="M296" s="54"/>
      <c r="N296" s="58">
        <v>5669.06</v>
      </c>
      <c r="AF296" s="39"/>
      <c r="AG296" s="48"/>
      <c r="AH296" s="48"/>
      <c r="AK296" s="3" t="s">
        <v>1517</v>
      </c>
      <c r="AM296" s="48"/>
    </row>
    <row r="297" spans="1:39" s="4" customFormat="1" ht="15" x14ac:dyDescent="0.25">
      <c r="A297" s="71"/>
      <c r="B297" s="72"/>
      <c r="C297" s="847" t="s">
        <v>81</v>
      </c>
      <c r="D297" s="847"/>
      <c r="E297" s="847"/>
      <c r="F297" s="42"/>
      <c r="G297" s="43"/>
      <c r="H297" s="43"/>
      <c r="I297" s="43"/>
      <c r="J297" s="46"/>
      <c r="K297" s="43"/>
      <c r="L297" s="73">
        <v>1174.8</v>
      </c>
      <c r="M297" s="66"/>
      <c r="N297" s="231"/>
      <c r="AF297" s="39"/>
      <c r="AG297" s="48"/>
      <c r="AH297" s="48"/>
      <c r="AM297" s="48" t="s">
        <v>81</v>
      </c>
    </row>
    <row r="298" spans="1:39" s="4" customFormat="1" ht="15" x14ac:dyDescent="0.25">
      <c r="A298" s="868" t="s">
        <v>1520</v>
      </c>
      <c r="B298" s="869"/>
      <c r="C298" s="869"/>
      <c r="D298" s="869"/>
      <c r="E298" s="869"/>
      <c r="F298" s="869"/>
      <c r="G298" s="869"/>
      <c r="H298" s="869"/>
      <c r="I298" s="869"/>
      <c r="J298" s="869"/>
      <c r="K298" s="869"/>
      <c r="L298" s="869"/>
      <c r="M298" s="869"/>
      <c r="N298" s="870"/>
      <c r="AF298" s="39"/>
      <c r="AG298" s="48" t="s">
        <v>1520</v>
      </c>
      <c r="AH298" s="48"/>
      <c r="AM298" s="48"/>
    </row>
    <row r="299" spans="1:39" s="4" customFormat="1" ht="23.25" x14ac:dyDescent="0.25">
      <c r="A299" s="230" t="s">
        <v>248</v>
      </c>
      <c r="B299" s="41" t="s">
        <v>1521</v>
      </c>
      <c r="C299" s="847" t="s">
        <v>1522</v>
      </c>
      <c r="D299" s="847"/>
      <c r="E299" s="847"/>
      <c r="F299" s="42" t="s">
        <v>254</v>
      </c>
      <c r="G299" s="43">
        <v>1.38</v>
      </c>
      <c r="H299" s="44">
        <v>1</v>
      </c>
      <c r="I299" s="109">
        <v>1.38</v>
      </c>
      <c r="J299" s="46"/>
      <c r="K299" s="43"/>
      <c r="L299" s="46"/>
      <c r="M299" s="43"/>
      <c r="N299" s="231"/>
      <c r="AF299" s="39"/>
      <c r="AG299" s="48"/>
      <c r="AH299" s="48" t="s">
        <v>1522</v>
      </c>
      <c r="AM299" s="48"/>
    </row>
    <row r="300" spans="1:39" s="4" customFormat="1" ht="22.5" x14ac:dyDescent="0.25">
      <c r="A300" s="49"/>
      <c r="B300" s="50" t="s">
        <v>699</v>
      </c>
      <c r="C300" s="848" t="s">
        <v>65</v>
      </c>
      <c r="D300" s="848"/>
      <c r="E300" s="848"/>
      <c r="F300" s="848"/>
      <c r="G300" s="848"/>
      <c r="H300" s="848"/>
      <c r="I300" s="848"/>
      <c r="J300" s="848"/>
      <c r="K300" s="848"/>
      <c r="L300" s="848"/>
      <c r="M300" s="848"/>
      <c r="N300" s="849"/>
      <c r="AF300" s="39"/>
      <c r="AG300" s="48"/>
      <c r="AH300" s="48"/>
      <c r="AI300" s="3" t="s">
        <v>65</v>
      </c>
      <c r="AM300" s="48"/>
    </row>
    <row r="301" spans="1:39" s="4" customFormat="1" ht="15" x14ac:dyDescent="0.25">
      <c r="A301" s="51"/>
      <c r="B301" s="50" t="s">
        <v>60</v>
      </c>
      <c r="C301" s="853" t="s">
        <v>66</v>
      </c>
      <c r="D301" s="853"/>
      <c r="E301" s="853"/>
      <c r="F301" s="53"/>
      <c r="G301" s="54"/>
      <c r="H301" s="54"/>
      <c r="I301" s="54"/>
      <c r="J301" s="57">
        <v>79.34</v>
      </c>
      <c r="K301" s="56">
        <v>1.1499999999999999</v>
      </c>
      <c r="L301" s="57">
        <v>125.91</v>
      </c>
      <c r="M301" s="56">
        <v>35.42</v>
      </c>
      <c r="N301" s="58">
        <v>4459.7299999999996</v>
      </c>
      <c r="AF301" s="39"/>
      <c r="AG301" s="48"/>
      <c r="AH301" s="48"/>
      <c r="AJ301" s="3" t="s">
        <v>66</v>
      </c>
      <c r="AM301" s="48"/>
    </row>
    <row r="302" spans="1:39" s="4" customFormat="1" ht="15" x14ac:dyDescent="0.25">
      <c r="A302" s="51"/>
      <c r="B302" s="50" t="s">
        <v>67</v>
      </c>
      <c r="C302" s="853" t="s">
        <v>68</v>
      </c>
      <c r="D302" s="853"/>
      <c r="E302" s="853"/>
      <c r="F302" s="53"/>
      <c r="G302" s="54"/>
      <c r="H302" s="54"/>
      <c r="I302" s="54"/>
      <c r="J302" s="57">
        <v>13.66</v>
      </c>
      <c r="K302" s="56">
        <v>1.1499999999999999</v>
      </c>
      <c r="L302" s="57">
        <v>21.68</v>
      </c>
      <c r="M302" s="54"/>
      <c r="N302" s="59"/>
      <c r="AF302" s="39"/>
      <c r="AG302" s="48"/>
      <c r="AH302" s="48"/>
      <c r="AJ302" s="3" t="s">
        <v>68</v>
      </c>
      <c r="AM302" s="48"/>
    </row>
    <row r="303" spans="1:39" s="4" customFormat="1" ht="15" x14ac:dyDescent="0.25">
      <c r="A303" s="51"/>
      <c r="B303" s="50" t="s">
        <v>69</v>
      </c>
      <c r="C303" s="853" t="s">
        <v>70</v>
      </c>
      <c r="D303" s="853"/>
      <c r="E303" s="853"/>
      <c r="F303" s="53"/>
      <c r="G303" s="54"/>
      <c r="H303" s="54"/>
      <c r="I303" s="54"/>
      <c r="J303" s="57">
        <v>2.0699999999999998</v>
      </c>
      <c r="K303" s="56">
        <v>1.1499999999999999</v>
      </c>
      <c r="L303" s="57">
        <v>3.29</v>
      </c>
      <c r="M303" s="56">
        <v>35.42</v>
      </c>
      <c r="N303" s="133">
        <v>116.53</v>
      </c>
      <c r="AF303" s="39"/>
      <c r="AG303" s="48"/>
      <c r="AH303" s="48"/>
      <c r="AJ303" s="3" t="s">
        <v>70</v>
      </c>
      <c r="AM303" s="48"/>
    </row>
    <row r="304" spans="1:39" s="4" customFormat="1" ht="15" x14ac:dyDescent="0.25">
      <c r="A304" s="51"/>
      <c r="B304" s="50" t="s">
        <v>86</v>
      </c>
      <c r="C304" s="853" t="s">
        <v>87</v>
      </c>
      <c r="D304" s="853"/>
      <c r="E304" s="853"/>
      <c r="F304" s="53"/>
      <c r="G304" s="54"/>
      <c r="H304" s="54"/>
      <c r="I304" s="54"/>
      <c r="J304" s="57">
        <v>91.47</v>
      </c>
      <c r="K304" s="54"/>
      <c r="L304" s="57">
        <v>126.23</v>
      </c>
      <c r="M304" s="54"/>
      <c r="N304" s="59"/>
      <c r="AF304" s="39"/>
      <c r="AG304" s="48"/>
      <c r="AH304" s="48"/>
      <c r="AJ304" s="3" t="s">
        <v>87</v>
      </c>
      <c r="AM304" s="48"/>
    </row>
    <row r="305" spans="1:39" s="4" customFormat="1" ht="15" x14ac:dyDescent="0.25">
      <c r="A305" s="60"/>
      <c r="B305" s="50"/>
      <c r="C305" s="853" t="s">
        <v>71</v>
      </c>
      <c r="D305" s="853"/>
      <c r="E305" s="853"/>
      <c r="F305" s="53" t="s">
        <v>72</v>
      </c>
      <c r="G305" s="56">
        <v>8.44</v>
      </c>
      <c r="H305" s="56">
        <v>1.1499999999999999</v>
      </c>
      <c r="I305" s="64">
        <v>13.39428</v>
      </c>
      <c r="J305" s="63"/>
      <c r="K305" s="54"/>
      <c r="L305" s="63"/>
      <c r="M305" s="54"/>
      <c r="N305" s="59"/>
      <c r="AF305" s="39"/>
      <c r="AG305" s="48"/>
      <c r="AH305" s="48"/>
      <c r="AK305" s="3" t="s">
        <v>71</v>
      </c>
      <c r="AM305" s="48"/>
    </row>
    <row r="306" spans="1:39" s="4" customFormat="1" ht="15" x14ac:dyDescent="0.25">
      <c r="A306" s="60"/>
      <c r="B306" s="50"/>
      <c r="C306" s="853" t="s">
        <v>73</v>
      </c>
      <c r="D306" s="853"/>
      <c r="E306" s="853"/>
      <c r="F306" s="53" t="s">
        <v>72</v>
      </c>
      <c r="G306" s="56">
        <v>0.16</v>
      </c>
      <c r="H306" s="56">
        <v>1.1499999999999999</v>
      </c>
      <c r="I306" s="64">
        <v>0.25391999999999998</v>
      </c>
      <c r="J306" s="63"/>
      <c r="K306" s="54"/>
      <c r="L306" s="63"/>
      <c r="M306" s="54"/>
      <c r="N306" s="59"/>
      <c r="AF306" s="39"/>
      <c r="AG306" s="48"/>
      <c r="AH306" s="48"/>
      <c r="AK306" s="3" t="s">
        <v>73</v>
      </c>
      <c r="AM306" s="48"/>
    </row>
    <row r="307" spans="1:39" s="4" customFormat="1" ht="15" x14ac:dyDescent="0.25">
      <c r="A307" s="51"/>
      <c r="B307" s="50"/>
      <c r="C307" s="854" t="s">
        <v>74</v>
      </c>
      <c r="D307" s="854"/>
      <c r="E307" s="854"/>
      <c r="F307" s="65"/>
      <c r="G307" s="66"/>
      <c r="H307" s="66"/>
      <c r="I307" s="66"/>
      <c r="J307" s="68">
        <v>184.47</v>
      </c>
      <c r="K307" s="66"/>
      <c r="L307" s="68">
        <v>273.82</v>
      </c>
      <c r="M307" s="66"/>
      <c r="N307" s="232"/>
      <c r="AF307" s="39"/>
      <c r="AG307" s="48"/>
      <c r="AH307" s="48"/>
      <c r="AL307" s="3" t="s">
        <v>74</v>
      </c>
      <c r="AM307" s="48"/>
    </row>
    <row r="308" spans="1:39" s="4" customFormat="1" ht="15" x14ac:dyDescent="0.25">
      <c r="A308" s="60"/>
      <c r="B308" s="50"/>
      <c r="C308" s="853" t="s">
        <v>75</v>
      </c>
      <c r="D308" s="853"/>
      <c r="E308" s="853"/>
      <c r="F308" s="53"/>
      <c r="G308" s="54"/>
      <c r="H308" s="54"/>
      <c r="I308" s="54"/>
      <c r="J308" s="63"/>
      <c r="K308" s="54"/>
      <c r="L308" s="57">
        <v>129.19999999999999</v>
      </c>
      <c r="M308" s="54"/>
      <c r="N308" s="58">
        <v>4576.26</v>
      </c>
      <c r="AF308" s="39"/>
      <c r="AG308" s="48"/>
      <c r="AH308" s="48"/>
      <c r="AK308" s="3" t="s">
        <v>75</v>
      </c>
      <c r="AM308" s="48"/>
    </row>
    <row r="309" spans="1:39" s="4" customFormat="1" ht="15" x14ac:dyDescent="0.25">
      <c r="A309" s="60"/>
      <c r="B309" s="50" t="s">
        <v>1523</v>
      </c>
      <c r="C309" s="853" t="s">
        <v>1524</v>
      </c>
      <c r="D309" s="853"/>
      <c r="E309" s="853"/>
      <c r="F309" s="53" t="s">
        <v>78</v>
      </c>
      <c r="G309" s="70">
        <v>109</v>
      </c>
      <c r="H309" s="54"/>
      <c r="I309" s="70">
        <v>109</v>
      </c>
      <c r="J309" s="63"/>
      <c r="K309" s="54"/>
      <c r="L309" s="57">
        <v>140.83000000000001</v>
      </c>
      <c r="M309" s="54"/>
      <c r="N309" s="58">
        <v>4988.12</v>
      </c>
      <c r="AF309" s="39"/>
      <c r="AG309" s="48"/>
      <c r="AH309" s="48"/>
      <c r="AK309" s="3" t="s">
        <v>1524</v>
      </c>
      <c r="AM309" s="48"/>
    </row>
    <row r="310" spans="1:39" s="4" customFormat="1" ht="15" x14ac:dyDescent="0.25">
      <c r="A310" s="60"/>
      <c r="B310" s="50" t="s">
        <v>1525</v>
      </c>
      <c r="C310" s="853" t="s">
        <v>1526</v>
      </c>
      <c r="D310" s="853"/>
      <c r="E310" s="853"/>
      <c r="F310" s="53" t="s">
        <v>78</v>
      </c>
      <c r="G310" s="70">
        <v>57</v>
      </c>
      <c r="H310" s="54"/>
      <c r="I310" s="70">
        <v>57</v>
      </c>
      <c r="J310" s="63"/>
      <c r="K310" s="54"/>
      <c r="L310" s="57">
        <v>73.64</v>
      </c>
      <c r="M310" s="54"/>
      <c r="N310" s="58">
        <v>2608.4699999999998</v>
      </c>
      <c r="AF310" s="39"/>
      <c r="AG310" s="48"/>
      <c r="AH310" s="48"/>
      <c r="AK310" s="3" t="s">
        <v>1526</v>
      </c>
      <c r="AM310" s="48"/>
    </row>
    <row r="311" spans="1:39" s="4" customFormat="1" ht="15" x14ac:dyDescent="0.25">
      <c r="A311" s="71"/>
      <c r="B311" s="72"/>
      <c r="C311" s="847" t="s">
        <v>81</v>
      </c>
      <c r="D311" s="847"/>
      <c r="E311" s="847"/>
      <c r="F311" s="42"/>
      <c r="G311" s="43"/>
      <c r="H311" s="43"/>
      <c r="I311" s="43"/>
      <c r="J311" s="46"/>
      <c r="K311" s="43"/>
      <c r="L311" s="131">
        <v>488.29</v>
      </c>
      <c r="M311" s="66"/>
      <c r="N311" s="231"/>
      <c r="AF311" s="39"/>
      <c r="AG311" s="48"/>
      <c r="AH311" s="48"/>
      <c r="AM311" s="48" t="s">
        <v>81</v>
      </c>
    </row>
    <row r="312" spans="1:39" s="4" customFormat="1" ht="79.5" x14ac:dyDescent="0.25">
      <c r="A312" s="230" t="s">
        <v>251</v>
      </c>
      <c r="B312" s="41" t="s">
        <v>1527</v>
      </c>
      <c r="C312" s="847" t="s">
        <v>1528</v>
      </c>
      <c r="D312" s="847"/>
      <c r="E312" s="847"/>
      <c r="F312" s="42" t="s">
        <v>678</v>
      </c>
      <c r="G312" s="43">
        <v>160.08000000000001</v>
      </c>
      <c r="H312" s="44">
        <v>1</v>
      </c>
      <c r="I312" s="109">
        <v>160.08000000000001</v>
      </c>
      <c r="J312" s="131">
        <v>17.02</v>
      </c>
      <c r="K312" s="43"/>
      <c r="L312" s="73">
        <v>2724.56</v>
      </c>
      <c r="M312" s="43"/>
      <c r="N312" s="231"/>
      <c r="AF312" s="39"/>
      <c r="AG312" s="48"/>
      <c r="AH312" s="48" t="s">
        <v>1528</v>
      </c>
      <c r="AM312" s="48"/>
    </row>
    <row r="313" spans="1:39" s="4" customFormat="1" ht="15" x14ac:dyDescent="0.25">
      <c r="A313" s="71"/>
      <c r="B313" s="72"/>
      <c r="C313" s="847" t="s">
        <v>81</v>
      </c>
      <c r="D313" s="847"/>
      <c r="E313" s="847"/>
      <c r="F313" s="42"/>
      <c r="G313" s="43"/>
      <c r="H313" s="43"/>
      <c r="I313" s="43"/>
      <c r="J313" s="46"/>
      <c r="K313" s="43"/>
      <c r="L313" s="73">
        <v>2724.56</v>
      </c>
      <c r="M313" s="66"/>
      <c r="N313" s="231"/>
      <c r="AF313" s="39"/>
      <c r="AG313" s="48"/>
      <c r="AH313" s="48"/>
      <c r="AM313" s="48" t="s">
        <v>81</v>
      </c>
    </row>
    <row r="314" spans="1:39" s="4" customFormat="1" ht="45.75" x14ac:dyDescent="0.25">
      <c r="A314" s="230" t="s">
        <v>259</v>
      </c>
      <c r="B314" s="41" t="s">
        <v>1529</v>
      </c>
      <c r="C314" s="847" t="s">
        <v>1530</v>
      </c>
      <c r="D314" s="847"/>
      <c r="E314" s="847"/>
      <c r="F314" s="42" t="s">
        <v>254</v>
      </c>
      <c r="G314" s="43">
        <v>1.38</v>
      </c>
      <c r="H314" s="44">
        <v>1</v>
      </c>
      <c r="I314" s="109">
        <v>1.38</v>
      </c>
      <c r="J314" s="46"/>
      <c r="K314" s="43"/>
      <c r="L314" s="46"/>
      <c r="M314" s="43"/>
      <c r="N314" s="231"/>
      <c r="AF314" s="39"/>
      <c r="AG314" s="48"/>
      <c r="AH314" s="48" t="s">
        <v>1530</v>
      </c>
      <c r="AM314" s="48"/>
    </row>
    <row r="315" spans="1:39" s="4" customFormat="1" ht="22.5" x14ac:dyDescent="0.25">
      <c r="A315" s="49"/>
      <c r="B315" s="50" t="s">
        <v>699</v>
      </c>
      <c r="C315" s="848" t="s">
        <v>65</v>
      </c>
      <c r="D315" s="848"/>
      <c r="E315" s="848"/>
      <c r="F315" s="848"/>
      <c r="G315" s="848"/>
      <c r="H315" s="848"/>
      <c r="I315" s="848"/>
      <c r="J315" s="848"/>
      <c r="K315" s="848"/>
      <c r="L315" s="848"/>
      <c r="M315" s="848"/>
      <c r="N315" s="849"/>
      <c r="AF315" s="39"/>
      <c r="AG315" s="48"/>
      <c r="AH315" s="48"/>
      <c r="AI315" s="3" t="s">
        <v>65</v>
      </c>
      <c r="AM315" s="48"/>
    </row>
    <row r="316" spans="1:39" s="4" customFormat="1" ht="15" x14ac:dyDescent="0.25">
      <c r="A316" s="51"/>
      <c r="B316" s="50" t="s">
        <v>60</v>
      </c>
      <c r="C316" s="853" t="s">
        <v>66</v>
      </c>
      <c r="D316" s="853"/>
      <c r="E316" s="853"/>
      <c r="F316" s="53"/>
      <c r="G316" s="54"/>
      <c r="H316" s="54"/>
      <c r="I316" s="54"/>
      <c r="J316" s="57">
        <v>213.67</v>
      </c>
      <c r="K316" s="56">
        <v>1.1499999999999999</v>
      </c>
      <c r="L316" s="57">
        <v>339.09</v>
      </c>
      <c r="M316" s="56">
        <v>35.42</v>
      </c>
      <c r="N316" s="58">
        <v>12010.57</v>
      </c>
      <c r="AF316" s="39"/>
      <c r="AG316" s="48"/>
      <c r="AH316" s="48"/>
      <c r="AJ316" s="3" t="s">
        <v>66</v>
      </c>
      <c r="AM316" s="48"/>
    </row>
    <row r="317" spans="1:39" s="4" customFormat="1" ht="15" x14ac:dyDescent="0.25">
      <c r="A317" s="51"/>
      <c r="B317" s="50" t="s">
        <v>67</v>
      </c>
      <c r="C317" s="853" t="s">
        <v>68</v>
      </c>
      <c r="D317" s="853"/>
      <c r="E317" s="853"/>
      <c r="F317" s="53"/>
      <c r="G317" s="54"/>
      <c r="H317" s="54"/>
      <c r="I317" s="54"/>
      <c r="J317" s="57">
        <v>151.87</v>
      </c>
      <c r="K317" s="56">
        <v>1.1499999999999999</v>
      </c>
      <c r="L317" s="57">
        <v>241.02</v>
      </c>
      <c r="M317" s="54"/>
      <c r="N317" s="59"/>
      <c r="AF317" s="39"/>
      <c r="AG317" s="48"/>
      <c r="AH317" s="48"/>
      <c r="AJ317" s="3" t="s">
        <v>68</v>
      </c>
      <c r="AM317" s="48"/>
    </row>
    <row r="318" spans="1:39" s="4" customFormat="1" ht="15" x14ac:dyDescent="0.25">
      <c r="A318" s="51"/>
      <c r="B318" s="50" t="s">
        <v>69</v>
      </c>
      <c r="C318" s="853" t="s">
        <v>70</v>
      </c>
      <c r="D318" s="853"/>
      <c r="E318" s="853"/>
      <c r="F318" s="53"/>
      <c r="G318" s="54"/>
      <c r="H318" s="54"/>
      <c r="I318" s="54"/>
      <c r="J318" s="57">
        <v>1.52</v>
      </c>
      <c r="K318" s="56">
        <v>1.1499999999999999</v>
      </c>
      <c r="L318" s="57">
        <v>2.41</v>
      </c>
      <c r="M318" s="56">
        <v>35.42</v>
      </c>
      <c r="N318" s="133">
        <v>85.36</v>
      </c>
      <c r="AF318" s="39"/>
      <c r="AG318" s="48"/>
      <c r="AH318" s="48"/>
      <c r="AJ318" s="3" t="s">
        <v>70</v>
      </c>
      <c r="AM318" s="48"/>
    </row>
    <row r="319" spans="1:39" s="4" customFormat="1" ht="15" x14ac:dyDescent="0.25">
      <c r="A319" s="51"/>
      <c r="B319" s="50" t="s">
        <v>86</v>
      </c>
      <c r="C319" s="853" t="s">
        <v>87</v>
      </c>
      <c r="D319" s="853"/>
      <c r="E319" s="853"/>
      <c r="F319" s="53"/>
      <c r="G319" s="54"/>
      <c r="H319" s="54"/>
      <c r="I319" s="54"/>
      <c r="J319" s="57">
        <v>726.38</v>
      </c>
      <c r="K319" s="54"/>
      <c r="L319" s="55">
        <v>1002.4</v>
      </c>
      <c r="M319" s="54"/>
      <c r="N319" s="59"/>
      <c r="AF319" s="39"/>
      <c r="AG319" s="48"/>
      <c r="AH319" s="48"/>
      <c r="AJ319" s="3" t="s">
        <v>87</v>
      </c>
      <c r="AM319" s="48"/>
    </row>
    <row r="320" spans="1:39" s="4" customFormat="1" ht="15" x14ac:dyDescent="0.25">
      <c r="A320" s="60"/>
      <c r="B320" s="50"/>
      <c r="C320" s="853" t="s">
        <v>71</v>
      </c>
      <c r="D320" s="853"/>
      <c r="E320" s="853"/>
      <c r="F320" s="53" t="s">
        <v>72</v>
      </c>
      <c r="G320" s="70">
        <v>23</v>
      </c>
      <c r="H320" s="56">
        <v>1.1499999999999999</v>
      </c>
      <c r="I320" s="62">
        <v>36.500999999999998</v>
      </c>
      <c r="J320" s="63"/>
      <c r="K320" s="54"/>
      <c r="L320" s="63"/>
      <c r="M320" s="54"/>
      <c r="N320" s="59"/>
      <c r="AF320" s="39"/>
      <c r="AG320" s="48"/>
      <c r="AH320" s="48"/>
      <c r="AK320" s="3" t="s">
        <v>71</v>
      </c>
      <c r="AM320" s="48"/>
    </row>
    <row r="321" spans="1:39" s="4" customFormat="1" ht="15" x14ac:dyDescent="0.25">
      <c r="A321" s="60"/>
      <c r="B321" s="50"/>
      <c r="C321" s="853" t="s">
        <v>73</v>
      </c>
      <c r="D321" s="853"/>
      <c r="E321" s="853"/>
      <c r="F321" s="53" t="s">
        <v>72</v>
      </c>
      <c r="G321" s="56">
        <v>0.13</v>
      </c>
      <c r="H321" s="56">
        <v>1.1499999999999999</v>
      </c>
      <c r="I321" s="64">
        <v>0.20630999999999999</v>
      </c>
      <c r="J321" s="63"/>
      <c r="K321" s="54"/>
      <c r="L321" s="63"/>
      <c r="M321" s="54"/>
      <c r="N321" s="59"/>
      <c r="AF321" s="39"/>
      <c r="AG321" s="48"/>
      <c r="AH321" s="48"/>
      <c r="AK321" s="3" t="s">
        <v>73</v>
      </c>
      <c r="AM321" s="48"/>
    </row>
    <row r="322" spans="1:39" s="4" customFormat="1" ht="15" x14ac:dyDescent="0.25">
      <c r="A322" s="51"/>
      <c r="B322" s="50"/>
      <c r="C322" s="854" t="s">
        <v>74</v>
      </c>
      <c r="D322" s="854"/>
      <c r="E322" s="854"/>
      <c r="F322" s="65"/>
      <c r="G322" s="66"/>
      <c r="H322" s="66"/>
      <c r="I322" s="66"/>
      <c r="J322" s="67">
        <v>1091.92</v>
      </c>
      <c r="K322" s="66"/>
      <c r="L322" s="67">
        <v>1582.51</v>
      </c>
      <c r="M322" s="66"/>
      <c r="N322" s="232"/>
      <c r="AF322" s="39"/>
      <c r="AG322" s="48"/>
      <c r="AH322" s="48"/>
      <c r="AL322" s="3" t="s">
        <v>74</v>
      </c>
      <c r="AM322" s="48"/>
    </row>
    <row r="323" spans="1:39" s="4" customFormat="1" ht="15" x14ac:dyDescent="0.25">
      <c r="A323" s="60"/>
      <c r="B323" s="50"/>
      <c r="C323" s="853" t="s">
        <v>75</v>
      </c>
      <c r="D323" s="853"/>
      <c r="E323" s="853"/>
      <c r="F323" s="53"/>
      <c r="G323" s="54"/>
      <c r="H323" s="54"/>
      <c r="I323" s="54"/>
      <c r="J323" s="63"/>
      <c r="K323" s="54"/>
      <c r="L323" s="57">
        <v>341.5</v>
      </c>
      <c r="M323" s="54"/>
      <c r="N323" s="58">
        <v>12095.93</v>
      </c>
      <c r="AF323" s="39"/>
      <c r="AG323" s="48"/>
      <c r="AH323" s="48"/>
      <c r="AK323" s="3" t="s">
        <v>75</v>
      </c>
      <c r="AM323" s="48"/>
    </row>
    <row r="324" spans="1:39" s="4" customFormat="1" ht="15" x14ac:dyDescent="0.25">
      <c r="A324" s="60"/>
      <c r="B324" s="50" t="s">
        <v>1523</v>
      </c>
      <c r="C324" s="853" t="s">
        <v>1524</v>
      </c>
      <c r="D324" s="853"/>
      <c r="E324" s="853"/>
      <c r="F324" s="53" t="s">
        <v>78</v>
      </c>
      <c r="G324" s="70">
        <v>109</v>
      </c>
      <c r="H324" s="54"/>
      <c r="I324" s="70">
        <v>109</v>
      </c>
      <c r="J324" s="63"/>
      <c r="K324" s="54"/>
      <c r="L324" s="57">
        <v>372.24</v>
      </c>
      <c r="M324" s="54"/>
      <c r="N324" s="58">
        <v>13184.56</v>
      </c>
      <c r="AF324" s="39"/>
      <c r="AG324" s="48"/>
      <c r="AH324" s="48"/>
      <c r="AK324" s="3" t="s">
        <v>1524</v>
      </c>
      <c r="AM324" s="48"/>
    </row>
    <row r="325" spans="1:39" s="4" customFormat="1" ht="15" x14ac:dyDescent="0.25">
      <c r="A325" s="60"/>
      <c r="B325" s="50" t="s">
        <v>1525</v>
      </c>
      <c r="C325" s="853" t="s">
        <v>1526</v>
      </c>
      <c r="D325" s="853"/>
      <c r="E325" s="853"/>
      <c r="F325" s="53" t="s">
        <v>78</v>
      </c>
      <c r="G325" s="70">
        <v>57</v>
      </c>
      <c r="H325" s="54"/>
      <c r="I325" s="70">
        <v>57</v>
      </c>
      <c r="J325" s="63"/>
      <c r="K325" s="54"/>
      <c r="L325" s="57">
        <v>194.66</v>
      </c>
      <c r="M325" s="54"/>
      <c r="N325" s="58">
        <v>6894.68</v>
      </c>
      <c r="AF325" s="39"/>
      <c r="AG325" s="48"/>
      <c r="AH325" s="48"/>
      <c r="AK325" s="3" t="s">
        <v>1526</v>
      </c>
      <c r="AM325" s="48"/>
    </row>
    <row r="326" spans="1:39" s="4" customFormat="1" ht="15" x14ac:dyDescent="0.25">
      <c r="A326" s="71"/>
      <c r="B326" s="72"/>
      <c r="C326" s="847" t="s">
        <v>81</v>
      </c>
      <c r="D326" s="847"/>
      <c r="E326" s="847"/>
      <c r="F326" s="42"/>
      <c r="G326" s="43"/>
      <c r="H326" s="43"/>
      <c r="I326" s="43"/>
      <c r="J326" s="46"/>
      <c r="K326" s="43"/>
      <c r="L326" s="73">
        <v>2149.41</v>
      </c>
      <c r="M326" s="66"/>
      <c r="N326" s="231"/>
      <c r="AF326" s="39"/>
      <c r="AG326" s="48"/>
      <c r="AH326" s="48"/>
      <c r="AM326" s="48" t="s">
        <v>81</v>
      </c>
    </row>
    <row r="327" spans="1:39" s="4" customFormat="1" ht="23.25" x14ac:dyDescent="0.25">
      <c r="A327" s="230" t="s">
        <v>263</v>
      </c>
      <c r="B327" s="41" t="s">
        <v>1531</v>
      </c>
      <c r="C327" s="847" t="s">
        <v>1532</v>
      </c>
      <c r="D327" s="847"/>
      <c r="E327" s="847"/>
      <c r="F327" s="42" t="s">
        <v>119</v>
      </c>
      <c r="G327" s="43">
        <v>0.36</v>
      </c>
      <c r="H327" s="44">
        <v>1</v>
      </c>
      <c r="I327" s="109">
        <v>0.36</v>
      </c>
      <c r="J327" s="46"/>
      <c r="K327" s="43"/>
      <c r="L327" s="46"/>
      <c r="M327" s="43"/>
      <c r="N327" s="231"/>
      <c r="AF327" s="39"/>
      <c r="AG327" s="48"/>
      <c r="AH327" s="48" t="s">
        <v>1532</v>
      </c>
      <c r="AM327" s="48"/>
    </row>
    <row r="328" spans="1:39" s="4" customFormat="1" ht="22.5" x14ac:dyDescent="0.25">
      <c r="A328" s="49"/>
      <c r="B328" s="50" t="s">
        <v>699</v>
      </c>
      <c r="C328" s="848" t="s">
        <v>65</v>
      </c>
      <c r="D328" s="848"/>
      <c r="E328" s="848"/>
      <c r="F328" s="848"/>
      <c r="G328" s="848"/>
      <c r="H328" s="848"/>
      <c r="I328" s="848"/>
      <c r="J328" s="848"/>
      <c r="K328" s="848"/>
      <c r="L328" s="848"/>
      <c r="M328" s="848"/>
      <c r="N328" s="849"/>
      <c r="AF328" s="39"/>
      <c r="AG328" s="48"/>
      <c r="AH328" s="48"/>
      <c r="AI328" s="3" t="s">
        <v>65</v>
      </c>
      <c r="AM328" s="48"/>
    </row>
    <row r="329" spans="1:39" s="4" customFormat="1" ht="15" x14ac:dyDescent="0.25">
      <c r="A329" s="51"/>
      <c r="B329" s="50" t="s">
        <v>60</v>
      </c>
      <c r="C329" s="853" t="s">
        <v>66</v>
      </c>
      <c r="D329" s="853"/>
      <c r="E329" s="853"/>
      <c r="F329" s="53"/>
      <c r="G329" s="54"/>
      <c r="H329" s="54"/>
      <c r="I329" s="54"/>
      <c r="J329" s="55">
        <v>1305.54</v>
      </c>
      <c r="K329" s="56">
        <v>1.1499999999999999</v>
      </c>
      <c r="L329" s="57">
        <v>540.49</v>
      </c>
      <c r="M329" s="56">
        <v>35.42</v>
      </c>
      <c r="N329" s="58">
        <v>19144.16</v>
      </c>
      <c r="AF329" s="39"/>
      <c r="AG329" s="48"/>
      <c r="AH329" s="48"/>
      <c r="AJ329" s="3" t="s">
        <v>66</v>
      </c>
      <c r="AM329" s="48"/>
    </row>
    <row r="330" spans="1:39" s="4" customFormat="1" ht="15" x14ac:dyDescent="0.25">
      <c r="A330" s="51"/>
      <c r="B330" s="50" t="s">
        <v>67</v>
      </c>
      <c r="C330" s="853" t="s">
        <v>68</v>
      </c>
      <c r="D330" s="853"/>
      <c r="E330" s="853"/>
      <c r="F330" s="53"/>
      <c r="G330" s="54"/>
      <c r="H330" s="54"/>
      <c r="I330" s="54"/>
      <c r="J330" s="57">
        <v>14.49</v>
      </c>
      <c r="K330" s="56">
        <v>1.1499999999999999</v>
      </c>
      <c r="L330" s="57">
        <v>6</v>
      </c>
      <c r="M330" s="54"/>
      <c r="N330" s="59"/>
      <c r="AF330" s="39"/>
      <c r="AG330" s="48"/>
      <c r="AH330" s="48"/>
      <c r="AJ330" s="3" t="s">
        <v>68</v>
      </c>
      <c r="AM330" s="48"/>
    </row>
    <row r="331" spans="1:39" s="4" customFormat="1" ht="15" x14ac:dyDescent="0.25">
      <c r="A331" s="51"/>
      <c r="B331" s="50" t="s">
        <v>69</v>
      </c>
      <c r="C331" s="853" t="s">
        <v>70</v>
      </c>
      <c r="D331" s="853"/>
      <c r="E331" s="853"/>
      <c r="F331" s="53"/>
      <c r="G331" s="54"/>
      <c r="H331" s="54"/>
      <c r="I331" s="54"/>
      <c r="J331" s="57">
        <v>2.27</v>
      </c>
      <c r="K331" s="56">
        <v>1.1499999999999999</v>
      </c>
      <c r="L331" s="57">
        <v>0.94</v>
      </c>
      <c r="M331" s="56">
        <v>35.42</v>
      </c>
      <c r="N331" s="133">
        <v>33.29</v>
      </c>
      <c r="AF331" s="39"/>
      <c r="AG331" s="48"/>
      <c r="AH331" s="48"/>
      <c r="AJ331" s="3" t="s">
        <v>70</v>
      </c>
      <c r="AM331" s="48"/>
    </row>
    <row r="332" spans="1:39" s="4" customFormat="1" ht="15" x14ac:dyDescent="0.25">
      <c r="A332" s="51"/>
      <c r="B332" s="50" t="s">
        <v>86</v>
      </c>
      <c r="C332" s="853" t="s">
        <v>87</v>
      </c>
      <c r="D332" s="853"/>
      <c r="E332" s="853"/>
      <c r="F332" s="53"/>
      <c r="G332" s="54"/>
      <c r="H332" s="54"/>
      <c r="I332" s="54"/>
      <c r="J332" s="55">
        <v>23022.97</v>
      </c>
      <c r="K332" s="54"/>
      <c r="L332" s="55">
        <v>8288.27</v>
      </c>
      <c r="M332" s="54"/>
      <c r="N332" s="59"/>
      <c r="AF332" s="39"/>
      <c r="AG332" s="48"/>
      <c r="AH332" s="48"/>
      <c r="AJ332" s="3" t="s">
        <v>87</v>
      </c>
      <c r="AM332" s="48"/>
    </row>
    <row r="333" spans="1:39" s="4" customFormat="1" ht="15" x14ac:dyDescent="0.25">
      <c r="A333" s="60"/>
      <c r="B333" s="50"/>
      <c r="C333" s="853" t="s">
        <v>71</v>
      </c>
      <c r="D333" s="853"/>
      <c r="E333" s="853"/>
      <c r="F333" s="53" t="s">
        <v>72</v>
      </c>
      <c r="G333" s="56">
        <v>143.94</v>
      </c>
      <c r="H333" s="56">
        <v>1.1499999999999999</v>
      </c>
      <c r="I333" s="64">
        <v>59.591160000000002</v>
      </c>
      <c r="J333" s="63"/>
      <c r="K333" s="54"/>
      <c r="L333" s="63"/>
      <c r="M333" s="54"/>
      <c r="N333" s="59"/>
      <c r="AF333" s="39"/>
      <c r="AG333" s="48"/>
      <c r="AH333" s="48"/>
      <c r="AK333" s="3" t="s">
        <v>71</v>
      </c>
      <c r="AM333" s="48"/>
    </row>
    <row r="334" spans="1:39" s="4" customFormat="1" ht="15" x14ac:dyDescent="0.25">
      <c r="A334" s="60"/>
      <c r="B334" s="50"/>
      <c r="C334" s="853" t="s">
        <v>73</v>
      </c>
      <c r="D334" s="853"/>
      <c r="E334" s="853"/>
      <c r="F334" s="53" t="s">
        <v>72</v>
      </c>
      <c r="G334" s="56">
        <v>0.19</v>
      </c>
      <c r="H334" s="56">
        <v>1.1499999999999999</v>
      </c>
      <c r="I334" s="64">
        <v>7.8659999999999994E-2</v>
      </c>
      <c r="J334" s="63"/>
      <c r="K334" s="54"/>
      <c r="L334" s="63"/>
      <c r="M334" s="54"/>
      <c r="N334" s="59"/>
      <c r="AF334" s="39"/>
      <c r="AG334" s="48"/>
      <c r="AH334" s="48"/>
      <c r="AK334" s="3" t="s">
        <v>73</v>
      </c>
      <c r="AM334" s="48"/>
    </row>
    <row r="335" spans="1:39" s="4" customFormat="1" ht="15" x14ac:dyDescent="0.25">
      <c r="A335" s="51"/>
      <c r="B335" s="50"/>
      <c r="C335" s="854" t="s">
        <v>74</v>
      </c>
      <c r="D335" s="854"/>
      <c r="E335" s="854"/>
      <c r="F335" s="65"/>
      <c r="G335" s="66"/>
      <c r="H335" s="66"/>
      <c r="I335" s="66"/>
      <c r="J335" s="67">
        <v>24343</v>
      </c>
      <c r="K335" s="66"/>
      <c r="L335" s="67">
        <v>8834.76</v>
      </c>
      <c r="M335" s="66"/>
      <c r="N335" s="232"/>
      <c r="AF335" s="39"/>
      <c r="AG335" s="48"/>
      <c r="AH335" s="48"/>
      <c r="AL335" s="3" t="s">
        <v>74</v>
      </c>
      <c r="AM335" s="48"/>
    </row>
    <row r="336" spans="1:39" s="4" customFormat="1" ht="15" x14ac:dyDescent="0.25">
      <c r="A336" s="60"/>
      <c r="B336" s="50"/>
      <c r="C336" s="853" t="s">
        <v>75</v>
      </c>
      <c r="D336" s="853"/>
      <c r="E336" s="853"/>
      <c r="F336" s="53"/>
      <c r="G336" s="54"/>
      <c r="H336" s="54"/>
      <c r="I336" s="54"/>
      <c r="J336" s="63"/>
      <c r="K336" s="54"/>
      <c r="L336" s="57">
        <v>541.42999999999995</v>
      </c>
      <c r="M336" s="54"/>
      <c r="N336" s="58">
        <v>19177.45</v>
      </c>
      <c r="AF336" s="39"/>
      <c r="AG336" s="48"/>
      <c r="AH336" s="48"/>
      <c r="AK336" s="3" t="s">
        <v>75</v>
      </c>
      <c r="AM336" s="48"/>
    </row>
    <row r="337" spans="1:39" s="4" customFormat="1" ht="15" x14ac:dyDescent="0.25">
      <c r="A337" s="60"/>
      <c r="B337" s="50" t="s">
        <v>1523</v>
      </c>
      <c r="C337" s="853" t="s">
        <v>1524</v>
      </c>
      <c r="D337" s="853"/>
      <c r="E337" s="853"/>
      <c r="F337" s="53" t="s">
        <v>78</v>
      </c>
      <c r="G337" s="70">
        <v>109</v>
      </c>
      <c r="H337" s="54"/>
      <c r="I337" s="70">
        <v>109</v>
      </c>
      <c r="J337" s="63"/>
      <c r="K337" s="54"/>
      <c r="L337" s="57">
        <v>590.16</v>
      </c>
      <c r="M337" s="54"/>
      <c r="N337" s="58">
        <v>20903.419999999998</v>
      </c>
      <c r="AF337" s="39"/>
      <c r="AG337" s="48"/>
      <c r="AH337" s="48"/>
      <c r="AK337" s="3" t="s">
        <v>1524</v>
      </c>
      <c r="AM337" s="48"/>
    </row>
    <row r="338" spans="1:39" s="4" customFormat="1" ht="15" x14ac:dyDescent="0.25">
      <c r="A338" s="60"/>
      <c r="B338" s="50" t="s">
        <v>1525</v>
      </c>
      <c r="C338" s="853" t="s">
        <v>1526</v>
      </c>
      <c r="D338" s="853"/>
      <c r="E338" s="853"/>
      <c r="F338" s="53" t="s">
        <v>78</v>
      </c>
      <c r="G338" s="70">
        <v>57</v>
      </c>
      <c r="H338" s="54"/>
      <c r="I338" s="70">
        <v>57</v>
      </c>
      <c r="J338" s="63"/>
      <c r="K338" s="54"/>
      <c r="L338" s="57">
        <v>308.62</v>
      </c>
      <c r="M338" s="54"/>
      <c r="N338" s="58">
        <v>10931.15</v>
      </c>
      <c r="AF338" s="39"/>
      <c r="AG338" s="48"/>
      <c r="AH338" s="48"/>
      <c r="AK338" s="3" t="s">
        <v>1526</v>
      </c>
      <c r="AM338" s="48"/>
    </row>
    <row r="339" spans="1:39" s="4" customFormat="1" ht="15" x14ac:dyDescent="0.25">
      <c r="A339" s="71"/>
      <c r="B339" s="72"/>
      <c r="C339" s="847" t="s">
        <v>81</v>
      </c>
      <c r="D339" s="847"/>
      <c r="E339" s="847"/>
      <c r="F339" s="42"/>
      <c r="G339" s="43"/>
      <c r="H339" s="43"/>
      <c r="I339" s="43"/>
      <c r="J339" s="46"/>
      <c r="K339" s="43"/>
      <c r="L339" s="73">
        <v>9733.5400000000009</v>
      </c>
      <c r="M339" s="66"/>
      <c r="N339" s="231"/>
      <c r="AF339" s="39"/>
      <c r="AG339" s="48"/>
      <c r="AH339" s="48"/>
      <c r="AM339" s="48" t="s">
        <v>81</v>
      </c>
    </row>
    <row r="340" spans="1:39" s="4" customFormat="1" ht="34.5" x14ac:dyDescent="0.25">
      <c r="A340" s="230" t="s">
        <v>266</v>
      </c>
      <c r="B340" s="41" t="s">
        <v>1533</v>
      </c>
      <c r="C340" s="847" t="s">
        <v>1534</v>
      </c>
      <c r="D340" s="847"/>
      <c r="E340" s="847"/>
      <c r="F340" s="42" t="s">
        <v>174</v>
      </c>
      <c r="G340" s="43">
        <v>-58.68</v>
      </c>
      <c r="H340" s="44">
        <v>1</v>
      </c>
      <c r="I340" s="109">
        <v>-58.68</v>
      </c>
      <c r="J340" s="131">
        <v>128.85</v>
      </c>
      <c r="K340" s="43"/>
      <c r="L340" s="73">
        <v>-7560.92</v>
      </c>
      <c r="M340" s="43"/>
      <c r="N340" s="231"/>
      <c r="AF340" s="39"/>
      <c r="AG340" s="48"/>
      <c r="AH340" s="48" t="s">
        <v>1534</v>
      </c>
      <c r="AM340" s="48"/>
    </row>
    <row r="341" spans="1:39" s="4" customFormat="1" ht="15" x14ac:dyDescent="0.25">
      <c r="A341" s="71"/>
      <c r="B341" s="72"/>
      <c r="C341" s="847" t="s">
        <v>81</v>
      </c>
      <c r="D341" s="847"/>
      <c r="E341" s="847"/>
      <c r="F341" s="42"/>
      <c r="G341" s="43"/>
      <c r="H341" s="43"/>
      <c r="I341" s="43"/>
      <c r="J341" s="46"/>
      <c r="K341" s="43"/>
      <c r="L341" s="73">
        <v>-7560.92</v>
      </c>
      <c r="M341" s="66"/>
      <c r="N341" s="231"/>
      <c r="AF341" s="39"/>
      <c r="AG341" s="48"/>
      <c r="AH341" s="48"/>
      <c r="AM341" s="48" t="s">
        <v>81</v>
      </c>
    </row>
    <row r="342" spans="1:39" s="4" customFormat="1" ht="34.5" x14ac:dyDescent="0.25">
      <c r="A342" s="230" t="s">
        <v>270</v>
      </c>
      <c r="B342" s="41" t="s">
        <v>1535</v>
      </c>
      <c r="C342" s="847" t="s">
        <v>1536</v>
      </c>
      <c r="D342" s="847"/>
      <c r="E342" s="847"/>
      <c r="F342" s="42" t="s">
        <v>174</v>
      </c>
      <c r="G342" s="43">
        <v>-4.68</v>
      </c>
      <c r="H342" s="44">
        <v>1</v>
      </c>
      <c r="I342" s="109">
        <v>-4.68</v>
      </c>
      <c r="J342" s="131">
        <v>31.64</v>
      </c>
      <c r="K342" s="43"/>
      <c r="L342" s="131">
        <v>-148.08000000000001</v>
      </c>
      <c r="M342" s="43"/>
      <c r="N342" s="231"/>
      <c r="AF342" s="39"/>
      <c r="AG342" s="48"/>
      <c r="AH342" s="48" t="s">
        <v>1536</v>
      </c>
      <c r="AM342" s="48"/>
    </row>
    <row r="343" spans="1:39" s="4" customFormat="1" ht="15" x14ac:dyDescent="0.25">
      <c r="A343" s="71"/>
      <c r="B343" s="72"/>
      <c r="C343" s="847" t="s">
        <v>81</v>
      </c>
      <c r="D343" s="847"/>
      <c r="E343" s="847"/>
      <c r="F343" s="42"/>
      <c r="G343" s="43"/>
      <c r="H343" s="43"/>
      <c r="I343" s="43"/>
      <c r="J343" s="46"/>
      <c r="K343" s="43"/>
      <c r="L343" s="131">
        <v>-148.08000000000001</v>
      </c>
      <c r="M343" s="66"/>
      <c r="N343" s="231"/>
      <c r="AF343" s="39"/>
      <c r="AG343" s="48"/>
      <c r="AH343" s="48"/>
      <c r="AM343" s="48" t="s">
        <v>81</v>
      </c>
    </row>
    <row r="344" spans="1:39" s="4" customFormat="1" ht="23.25" x14ac:dyDescent="0.25">
      <c r="A344" s="230" t="s">
        <v>273</v>
      </c>
      <c r="B344" s="41" t="s">
        <v>1537</v>
      </c>
      <c r="C344" s="847" t="s">
        <v>1538</v>
      </c>
      <c r="D344" s="847"/>
      <c r="E344" s="847"/>
      <c r="F344" s="42" t="s">
        <v>164</v>
      </c>
      <c r="G344" s="43">
        <v>-32.04</v>
      </c>
      <c r="H344" s="44">
        <v>1</v>
      </c>
      <c r="I344" s="109">
        <v>-32.04</v>
      </c>
      <c r="J344" s="131">
        <v>16.04</v>
      </c>
      <c r="K344" s="43"/>
      <c r="L344" s="131">
        <v>-513.91999999999996</v>
      </c>
      <c r="M344" s="43"/>
      <c r="N344" s="231"/>
      <c r="AF344" s="39"/>
      <c r="AG344" s="48"/>
      <c r="AH344" s="48" t="s">
        <v>1538</v>
      </c>
      <c r="AM344" s="48"/>
    </row>
    <row r="345" spans="1:39" s="4" customFormat="1" ht="15" x14ac:dyDescent="0.25">
      <c r="A345" s="71"/>
      <c r="B345" s="72"/>
      <c r="C345" s="847" t="s">
        <v>81</v>
      </c>
      <c r="D345" s="847"/>
      <c r="E345" s="847"/>
      <c r="F345" s="42"/>
      <c r="G345" s="43"/>
      <c r="H345" s="43"/>
      <c r="I345" s="43"/>
      <c r="J345" s="46"/>
      <c r="K345" s="43"/>
      <c r="L345" s="131">
        <v>-513.91999999999996</v>
      </c>
      <c r="M345" s="66"/>
      <c r="N345" s="231"/>
      <c r="AF345" s="39"/>
      <c r="AG345" s="48"/>
      <c r="AH345" s="48"/>
      <c r="AM345" s="48" t="s">
        <v>81</v>
      </c>
    </row>
    <row r="346" spans="1:39" s="4" customFormat="1" ht="23.25" x14ac:dyDescent="0.25">
      <c r="A346" s="230" t="s">
        <v>276</v>
      </c>
      <c r="B346" s="41" t="s">
        <v>1539</v>
      </c>
      <c r="C346" s="847" t="s">
        <v>1540</v>
      </c>
      <c r="D346" s="847"/>
      <c r="E346" s="847"/>
      <c r="F346" s="42" t="s">
        <v>824</v>
      </c>
      <c r="G346" s="43">
        <v>-1.7567999999999999</v>
      </c>
      <c r="H346" s="44">
        <v>1</v>
      </c>
      <c r="I346" s="135">
        <v>-1.7567999999999999</v>
      </c>
      <c r="J346" s="131">
        <v>37.200000000000003</v>
      </c>
      <c r="K346" s="43"/>
      <c r="L346" s="131">
        <v>-65.349999999999994</v>
      </c>
      <c r="M346" s="43"/>
      <c r="N346" s="231"/>
      <c r="AF346" s="39"/>
      <c r="AG346" s="48"/>
      <c r="AH346" s="48" t="s">
        <v>1540</v>
      </c>
      <c r="AM346" s="48"/>
    </row>
    <row r="347" spans="1:39" s="4" customFormat="1" ht="15" x14ac:dyDescent="0.25">
      <c r="A347" s="71"/>
      <c r="B347" s="72"/>
      <c r="C347" s="847" t="s">
        <v>81</v>
      </c>
      <c r="D347" s="847"/>
      <c r="E347" s="847"/>
      <c r="F347" s="42"/>
      <c r="G347" s="43"/>
      <c r="H347" s="43"/>
      <c r="I347" s="43"/>
      <c r="J347" s="46"/>
      <c r="K347" s="43"/>
      <c r="L347" s="131">
        <v>-65.349999999999994</v>
      </c>
      <c r="M347" s="66"/>
      <c r="N347" s="231"/>
      <c r="AF347" s="39"/>
      <c r="AG347" s="48"/>
      <c r="AH347" s="48"/>
      <c r="AM347" s="48" t="s">
        <v>81</v>
      </c>
    </row>
    <row r="348" spans="1:39" s="4" customFormat="1" ht="15" x14ac:dyDescent="0.25">
      <c r="A348" s="230" t="s">
        <v>280</v>
      </c>
      <c r="B348" s="41" t="s">
        <v>1541</v>
      </c>
      <c r="C348" s="847" t="s">
        <v>1542</v>
      </c>
      <c r="D348" s="847"/>
      <c r="E348" s="847"/>
      <c r="F348" s="42" t="s">
        <v>119</v>
      </c>
      <c r="G348" s="43">
        <v>0.15</v>
      </c>
      <c r="H348" s="44">
        <v>1</v>
      </c>
      <c r="I348" s="109">
        <v>0.15</v>
      </c>
      <c r="J348" s="46"/>
      <c r="K348" s="43"/>
      <c r="L348" s="46"/>
      <c r="M348" s="43"/>
      <c r="N348" s="231"/>
      <c r="AF348" s="39"/>
      <c r="AG348" s="48"/>
      <c r="AH348" s="48" t="s">
        <v>1542</v>
      </c>
      <c r="AM348" s="48"/>
    </row>
    <row r="349" spans="1:39" s="4" customFormat="1" ht="22.5" x14ac:dyDescent="0.25">
      <c r="A349" s="49"/>
      <c r="B349" s="50" t="s">
        <v>699</v>
      </c>
      <c r="C349" s="848" t="s">
        <v>65</v>
      </c>
      <c r="D349" s="848"/>
      <c r="E349" s="848"/>
      <c r="F349" s="848"/>
      <c r="G349" s="848"/>
      <c r="H349" s="848"/>
      <c r="I349" s="848"/>
      <c r="J349" s="848"/>
      <c r="K349" s="848"/>
      <c r="L349" s="848"/>
      <c r="M349" s="848"/>
      <c r="N349" s="849"/>
      <c r="AF349" s="39"/>
      <c r="AG349" s="48"/>
      <c r="AH349" s="48"/>
      <c r="AI349" s="3" t="s">
        <v>65</v>
      </c>
      <c r="AM349" s="48"/>
    </row>
    <row r="350" spans="1:39" s="4" customFormat="1" ht="15" x14ac:dyDescent="0.25">
      <c r="A350" s="51"/>
      <c r="B350" s="50" t="s">
        <v>60</v>
      </c>
      <c r="C350" s="853" t="s">
        <v>66</v>
      </c>
      <c r="D350" s="853"/>
      <c r="E350" s="853"/>
      <c r="F350" s="53"/>
      <c r="G350" s="54"/>
      <c r="H350" s="54"/>
      <c r="I350" s="54"/>
      <c r="J350" s="57">
        <v>378.4</v>
      </c>
      <c r="K350" s="56">
        <v>1.1499999999999999</v>
      </c>
      <c r="L350" s="57">
        <v>65.27</v>
      </c>
      <c r="M350" s="56">
        <v>35.42</v>
      </c>
      <c r="N350" s="58">
        <v>2311.86</v>
      </c>
      <c r="AF350" s="39"/>
      <c r="AG350" s="48"/>
      <c r="AH350" s="48"/>
      <c r="AJ350" s="3" t="s">
        <v>66</v>
      </c>
      <c r="AM350" s="48"/>
    </row>
    <row r="351" spans="1:39" s="4" customFormat="1" ht="15" x14ac:dyDescent="0.25">
      <c r="A351" s="51"/>
      <c r="B351" s="50" t="s">
        <v>67</v>
      </c>
      <c r="C351" s="853" t="s">
        <v>68</v>
      </c>
      <c r="D351" s="853"/>
      <c r="E351" s="853"/>
      <c r="F351" s="53"/>
      <c r="G351" s="54"/>
      <c r="H351" s="54"/>
      <c r="I351" s="54"/>
      <c r="J351" s="57">
        <v>22.77</v>
      </c>
      <c r="K351" s="56">
        <v>1.1499999999999999</v>
      </c>
      <c r="L351" s="57">
        <v>3.93</v>
      </c>
      <c r="M351" s="54"/>
      <c r="N351" s="59"/>
      <c r="AF351" s="39"/>
      <c r="AG351" s="48"/>
      <c r="AH351" s="48"/>
      <c r="AJ351" s="3" t="s">
        <v>68</v>
      </c>
      <c r="AM351" s="48"/>
    </row>
    <row r="352" spans="1:39" s="4" customFormat="1" ht="15" x14ac:dyDescent="0.25">
      <c r="A352" s="51"/>
      <c r="B352" s="50" t="s">
        <v>69</v>
      </c>
      <c r="C352" s="853" t="s">
        <v>70</v>
      </c>
      <c r="D352" s="853"/>
      <c r="E352" s="853"/>
      <c r="F352" s="53"/>
      <c r="G352" s="54"/>
      <c r="H352" s="54"/>
      <c r="I352" s="54"/>
      <c r="J352" s="57">
        <v>3.92</v>
      </c>
      <c r="K352" s="56">
        <v>1.1499999999999999</v>
      </c>
      <c r="L352" s="57">
        <v>0.68</v>
      </c>
      <c r="M352" s="56">
        <v>35.42</v>
      </c>
      <c r="N352" s="133">
        <v>24.09</v>
      </c>
      <c r="AF352" s="39"/>
      <c r="AG352" s="48"/>
      <c r="AH352" s="48"/>
      <c r="AJ352" s="3" t="s">
        <v>70</v>
      </c>
      <c r="AM352" s="48"/>
    </row>
    <row r="353" spans="1:39" s="4" customFormat="1" ht="15" x14ac:dyDescent="0.25">
      <c r="A353" s="51"/>
      <c r="B353" s="50" t="s">
        <v>86</v>
      </c>
      <c r="C353" s="853" t="s">
        <v>87</v>
      </c>
      <c r="D353" s="853"/>
      <c r="E353" s="853"/>
      <c r="F353" s="53"/>
      <c r="G353" s="54"/>
      <c r="H353" s="54"/>
      <c r="I353" s="54"/>
      <c r="J353" s="55">
        <v>8470.4599999999991</v>
      </c>
      <c r="K353" s="54"/>
      <c r="L353" s="55">
        <v>1270.57</v>
      </c>
      <c r="M353" s="54"/>
      <c r="N353" s="59"/>
      <c r="AF353" s="39"/>
      <c r="AG353" s="48"/>
      <c r="AH353" s="48"/>
      <c r="AJ353" s="3" t="s">
        <v>87</v>
      </c>
      <c r="AM353" s="48"/>
    </row>
    <row r="354" spans="1:39" s="4" customFormat="1" ht="15" x14ac:dyDescent="0.25">
      <c r="A354" s="60"/>
      <c r="B354" s="50"/>
      <c r="C354" s="853" t="s">
        <v>71</v>
      </c>
      <c r="D354" s="853"/>
      <c r="E354" s="853"/>
      <c r="F354" s="53" t="s">
        <v>72</v>
      </c>
      <c r="G354" s="56">
        <v>41.72</v>
      </c>
      <c r="H354" s="56">
        <v>1.1499999999999999</v>
      </c>
      <c r="I354" s="130">
        <v>7.1966999999999999</v>
      </c>
      <c r="J354" s="63"/>
      <c r="K354" s="54"/>
      <c r="L354" s="63"/>
      <c r="M354" s="54"/>
      <c r="N354" s="59"/>
      <c r="AF354" s="39"/>
      <c r="AG354" s="48"/>
      <c r="AH354" s="48"/>
      <c r="AK354" s="3" t="s">
        <v>71</v>
      </c>
      <c r="AM354" s="48"/>
    </row>
    <row r="355" spans="1:39" s="4" customFormat="1" ht="15" x14ac:dyDescent="0.25">
      <c r="A355" s="60"/>
      <c r="B355" s="50"/>
      <c r="C355" s="853" t="s">
        <v>73</v>
      </c>
      <c r="D355" s="853"/>
      <c r="E355" s="853"/>
      <c r="F355" s="53" t="s">
        <v>72</v>
      </c>
      <c r="G355" s="56">
        <v>0.34</v>
      </c>
      <c r="H355" s="56">
        <v>1.1499999999999999</v>
      </c>
      <c r="I355" s="64">
        <v>5.8650000000000001E-2</v>
      </c>
      <c r="J355" s="63"/>
      <c r="K355" s="54"/>
      <c r="L355" s="63"/>
      <c r="M355" s="54"/>
      <c r="N355" s="59"/>
      <c r="AF355" s="39"/>
      <c r="AG355" s="48"/>
      <c r="AH355" s="48"/>
      <c r="AK355" s="3" t="s">
        <v>73</v>
      </c>
      <c r="AM355" s="48"/>
    </row>
    <row r="356" spans="1:39" s="4" customFormat="1" ht="15" x14ac:dyDescent="0.25">
      <c r="A356" s="51"/>
      <c r="B356" s="50"/>
      <c r="C356" s="854" t="s">
        <v>74</v>
      </c>
      <c r="D356" s="854"/>
      <c r="E356" s="854"/>
      <c r="F356" s="65"/>
      <c r="G356" s="66"/>
      <c r="H356" s="66"/>
      <c r="I356" s="66"/>
      <c r="J356" s="67">
        <v>8871.6299999999992</v>
      </c>
      <c r="K356" s="66"/>
      <c r="L356" s="67">
        <v>1339.77</v>
      </c>
      <c r="M356" s="66"/>
      <c r="N356" s="232"/>
      <c r="AF356" s="39"/>
      <c r="AG356" s="48"/>
      <c r="AH356" s="48"/>
      <c r="AL356" s="3" t="s">
        <v>74</v>
      </c>
      <c r="AM356" s="48"/>
    </row>
    <row r="357" spans="1:39" s="4" customFormat="1" ht="15" x14ac:dyDescent="0.25">
      <c r="A357" s="60"/>
      <c r="B357" s="50"/>
      <c r="C357" s="853" t="s">
        <v>75</v>
      </c>
      <c r="D357" s="853"/>
      <c r="E357" s="853"/>
      <c r="F357" s="53"/>
      <c r="G357" s="54"/>
      <c r="H357" s="54"/>
      <c r="I357" s="54"/>
      <c r="J357" s="63"/>
      <c r="K357" s="54"/>
      <c r="L357" s="57">
        <v>65.95</v>
      </c>
      <c r="M357" s="54"/>
      <c r="N357" s="58">
        <v>2335.9499999999998</v>
      </c>
      <c r="AF357" s="39"/>
      <c r="AG357" s="48"/>
      <c r="AH357" s="48"/>
      <c r="AK357" s="3" t="s">
        <v>75</v>
      </c>
      <c r="AM357" s="48"/>
    </row>
    <row r="358" spans="1:39" s="4" customFormat="1" ht="15" x14ac:dyDescent="0.25">
      <c r="A358" s="60"/>
      <c r="B358" s="50" t="s">
        <v>1523</v>
      </c>
      <c r="C358" s="853" t="s">
        <v>1524</v>
      </c>
      <c r="D358" s="853"/>
      <c r="E358" s="853"/>
      <c r="F358" s="53" t="s">
        <v>78</v>
      </c>
      <c r="G358" s="70">
        <v>109</v>
      </c>
      <c r="H358" s="54"/>
      <c r="I358" s="70">
        <v>109</v>
      </c>
      <c r="J358" s="63"/>
      <c r="K358" s="54"/>
      <c r="L358" s="57">
        <v>71.89</v>
      </c>
      <c r="M358" s="54"/>
      <c r="N358" s="58">
        <v>2546.19</v>
      </c>
      <c r="AF358" s="39"/>
      <c r="AG358" s="48"/>
      <c r="AH358" s="48"/>
      <c r="AK358" s="3" t="s">
        <v>1524</v>
      </c>
      <c r="AM358" s="48"/>
    </row>
    <row r="359" spans="1:39" s="4" customFormat="1" ht="15" x14ac:dyDescent="0.25">
      <c r="A359" s="60"/>
      <c r="B359" s="50" t="s">
        <v>1525</v>
      </c>
      <c r="C359" s="853" t="s">
        <v>1526</v>
      </c>
      <c r="D359" s="853"/>
      <c r="E359" s="853"/>
      <c r="F359" s="53" t="s">
        <v>78</v>
      </c>
      <c r="G359" s="70">
        <v>57</v>
      </c>
      <c r="H359" s="54"/>
      <c r="I359" s="70">
        <v>57</v>
      </c>
      <c r="J359" s="63"/>
      <c r="K359" s="54"/>
      <c r="L359" s="57">
        <v>37.590000000000003</v>
      </c>
      <c r="M359" s="54"/>
      <c r="N359" s="58">
        <v>1331.49</v>
      </c>
      <c r="AF359" s="39"/>
      <c r="AG359" s="48"/>
      <c r="AH359" s="48"/>
      <c r="AK359" s="3" t="s">
        <v>1526</v>
      </c>
      <c r="AM359" s="48"/>
    </row>
    <row r="360" spans="1:39" s="4" customFormat="1" ht="15" x14ac:dyDescent="0.25">
      <c r="A360" s="71"/>
      <c r="B360" s="72"/>
      <c r="C360" s="847" t="s">
        <v>81</v>
      </c>
      <c r="D360" s="847"/>
      <c r="E360" s="847"/>
      <c r="F360" s="42"/>
      <c r="G360" s="43"/>
      <c r="H360" s="43"/>
      <c r="I360" s="43"/>
      <c r="J360" s="46"/>
      <c r="K360" s="43"/>
      <c r="L360" s="73">
        <v>1449.25</v>
      </c>
      <c r="M360" s="66"/>
      <c r="N360" s="231"/>
      <c r="AF360" s="39"/>
      <c r="AG360" s="48"/>
      <c r="AH360" s="48"/>
      <c r="AM360" s="48" t="s">
        <v>81</v>
      </c>
    </row>
    <row r="361" spans="1:39" s="4" customFormat="1" ht="34.5" x14ac:dyDescent="0.25">
      <c r="A361" s="230" t="s">
        <v>283</v>
      </c>
      <c r="B361" s="41" t="s">
        <v>1543</v>
      </c>
      <c r="C361" s="847" t="s">
        <v>1544</v>
      </c>
      <c r="D361" s="847"/>
      <c r="E361" s="847"/>
      <c r="F361" s="42" t="s">
        <v>174</v>
      </c>
      <c r="G361" s="43">
        <v>-10.050000000000001</v>
      </c>
      <c r="H361" s="44">
        <v>1</v>
      </c>
      <c r="I361" s="109">
        <v>-10.050000000000001</v>
      </c>
      <c r="J361" s="131">
        <v>126.21</v>
      </c>
      <c r="K361" s="43"/>
      <c r="L361" s="73">
        <v>-1268.4100000000001</v>
      </c>
      <c r="M361" s="43"/>
      <c r="N361" s="231"/>
      <c r="AF361" s="39"/>
      <c r="AG361" s="48"/>
      <c r="AH361" s="48" t="s">
        <v>1544</v>
      </c>
      <c r="AM361" s="48"/>
    </row>
    <row r="362" spans="1:39" s="4" customFormat="1" ht="15" x14ac:dyDescent="0.25">
      <c r="A362" s="71"/>
      <c r="B362" s="72"/>
      <c r="C362" s="847" t="s">
        <v>81</v>
      </c>
      <c r="D362" s="847"/>
      <c r="E362" s="847"/>
      <c r="F362" s="42"/>
      <c r="G362" s="43"/>
      <c r="H362" s="43"/>
      <c r="I362" s="43"/>
      <c r="J362" s="46"/>
      <c r="K362" s="43"/>
      <c r="L362" s="73">
        <v>-1268.4100000000001</v>
      </c>
      <c r="M362" s="66"/>
      <c r="N362" s="231"/>
      <c r="AF362" s="39"/>
      <c r="AG362" s="48"/>
      <c r="AH362" s="48"/>
      <c r="AM362" s="48" t="s">
        <v>81</v>
      </c>
    </row>
    <row r="363" spans="1:39" s="4" customFormat="1" ht="23.25" x14ac:dyDescent="0.25">
      <c r="A363" s="230" t="s">
        <v>286</v>
      </c>
      <c r="B363" s="41" t="s">
        <v>1545</v>
      </c>
      <c r="C363" s="847" t="s">
        <v>1546</v>
      </c>
      <c r="D363" s="847"/>
      <c r="E363" s="847"/>
      <c r="F363" s="42" t="s">
        <v>207</v>
      </c>
      <c r="G363" s="43">
        <v>-7.5000000000000002E-6</v>
      </c>
      <c r="H363" s="44">
        <v>1</v>
      </c>
      <c r="I363" s="157">
        <v>-7.5000000000000002E-6</v>
      </c>
      <c r="J363" s="73">
        <v>21828.720000000001</v>
      </c>
      <c r="K363" s="43"/>
      <c r="L363" s="131">
        <v>-0.16</v>
      </c>
      <c r="M363" s="43"/>
      <c r="N363" s="231"/>
      <c r="AF363" s="39"/>
      <c r="AG363" s="48"/>
      <c r="AH363" s="48" t="s">
        <v>1546</v>
      </c>
      <c r="AM363" s="48"/>
    </row>
    <row r="364" spans="1:39" s="4" customFormat="1" ht="15" x14ac:dyDescent="0.25">
      <c r="A364" s="71"/>
      <c r="B364" s="72"/>
      <c r="C364" s="847" t="s">
        <v>81</v>
      </c>
      <c r="D364" s="847"/>
      <c r="E364" s="847"/>
      <c r="F364" s="42"/>
      <c r="G364" s="43"/>
      <c r="H364" s="43"/>
      <c r="I364" s="43"/>
      <c r="J364" s="46"/>
      <c r="K364" s="43"/>
      <c r="L364" s="131">
        <v>-0.16</v>
      </c>
      <c r="M364" s="66"/>
      <c r="N364" s="231"/>
      <c r="AF364" s="39"/>
      <c r="AG364" s="48"/>
      <c r="AH364" s="48"/>
      <c r="AM364" s="48" t="s">
        <v>81</v>
      </c>
    </row>
    <row r="365" spans="1:39" s="4" customFormat="1" ht="15" x14ac:dyDescent="0.25">
      <c r="A365" s="230" t="s">
        <v>289</v>
      </c>
      <c r="B365" s="41" t="s">
        <v>1547</v>
      </c>
      <c r="C365" s="847" t="s">
        <v>1548</v>
      </c>
      <c r="D365" s="847"/>
      <c r="E365" s="847"/>
      <c r="F365" s="42" t="s">
        <v>824</v>
      </c>
      <c r="G365" s="43">
        <v>-0.19950000000000001</v>
      </c>
      <c r="H365" s="44">
        <v>1</v>
      </c>
      <c r="I365" s="135">
        <v>-0.19950000000000001</v>
      </c>
      <c r="J365" s="131">
        <v>10</v>
      </c>
      <c r="K365" s="43"/>
      <c r="L365" s="131">
        <v>-2</v>
      </c>
      <c r="M365" s="43"/>
      <c r="N365" s="231"/>
      <c r="AF365" s="39"/>
      <c r="AG365" s="48"/>
      <c r="AH365" s="48" t="s">
        <v>1548</v>
      </c>
      <c r="AM365" s="48"/>
    </row>
    <row r="366" spans="1:39" s="4" customFormat="1" ht="15" x14ac:dyDescent="0.25">
      <c r="A366" s="71"/>
      <c r="B366" s="72"/>
      <c r="C366" s="847" t="s">
        <v>81</v>
      </c>
      <c r="D366" s="847"/>
      <c r="E366" s="847"/>
      <c r="F366" s="42"/>
      <c r="G366" s="43"/>
      <c r="H366" s="43"/>
      <c r="I366" s="43"/>
      <c r="J366" s="46"/>
      <c r="K366" s="43"/>
      <c r="L366" s="131">
        <v>-2</v>
      </c>
      <c r="M366" s="66"/>
      <c r="N366" s="231"/>
      <c r="AF366" s="39"/>
      <c r="AG366" s="48"/>
      <c r="AH366" s="48"/>
      <c r="AM366" s="48" t="s">
        <v>81</v>
      </c>
    </row>
    <row r="367" spans="1:39" s="4" customFormat="1" ht="45.75" x14ac:dyDescent="0.25">
      <c r="A367" s="230" t="s">
        <v>292</v>
      </c>
      <c r="B367" s="41" t="s">
        <v>1549</v>
      </c>
      <c r="C367" s="847" t="s">
        <v>1550</v>
      </c>
      <c r="D367" s="847"/>
      <c r="E367" s="847"/>
      <c r="F367" s="42" t="s">
        <v>119</v>
      </c>
      <c r="G367" s="43">
        <v>0.06</v>
      </c>
      <c r="H367" s="44">
        <v>1</v>
      </c>
      <c r="I367" s="109">
        <v>0.06</v>
      </c>
      <c r="J367" s="46"/>
      <c r="K367" s="43"/>
      <c r="L367" s="46"/>
      <c r="M367" s="43"/>
      <c r="N367" s="231"/>
      <c r="AF367" s="39"/>
      <c r="AG367" s="48"/>
      <c r="AH367" s="48" t="s">
        <v>1550</v>
      </c>
      <c r="AM367" s="48"/>
    </row>
    <row r="368" spans="1:39" s="4" customFormat="1" ht="15" x14ac:dyDescent="0.25">
      <c r="A368" s="51"/>
      <c r="B368" s="50" t="s">
        <v>60</v>
      </c>
      <c r="C368" s="853" t="s">
        <v>66</v>
      </c>
      <c r="D368" s="853"/>
      <c r="E368" s="853"/>
      <c r="F368" s="53"/>
      <c r="G368" s="54"/>
      <c r="H368" s="54"/>
      <c r="I368" s="54"/>
      <c r="J368" s="57">
        <v>356.73</v>
      </c>
      <c r="K368" s="54"/>
      <c r="L368" s="57">
        <v>21.4</v>
      </c>
      <c r="M368" s="56">
        <v>35.42</v>
      </c>
      <c r="N368" s="133">
        <v>757.99</v>
      </c>
      <c r="AF368" s="39"/>
      <c r="AG368" s="48"/>
      <c r="AH368" s="48"/>
      <c r="AJ368" s="3" t="s">
        <v>66</v>
      </c>
      <c r="AM368" s="48"/>
    </row>
    <row r="369" spans="1:39" s="4" customFormat="1" ht="15" x14ac:dyDescent="0.25">
      <c r="A369" s="51"/>
      <c r="B369" s="50" t="s">
        <v>67</v>
      </c>
      <c r="C369" s="853" t="s">
        <v>68</v>
      </c>
      <c r="D369" s="853"/>
      <c r="E369" s="853"/>
      <c r="F369" s="53"/>
      <c r="G369" s="54"/>
      <c r="H369" s="54"/>
      <c r="I369" s="54"/>
      <c r="J369" s="57">
        <v>22.34</v>
      </c>
      <c r="K369" s="54"/>
      <c r="L369" s="57">
        <v>1.34</v>
      </c>
      <c r="M369" s="54"/>
      <c r="N369" s="59"/>
      <c r="AF369" s="39"/>
      <c r="AG369" s="48"/>
      <c r="AH369" s="48"/>
      <c r="AJ369" s="3" t="s">
        <v>68</v>
      </c>
      <c r="AM369" s="48"/>
    </row>
    <row r="370" spans="1:39" s="4" customFormat="1" ht="15" x14ac:dyDescent="0.25">
      <c r="A370" s="51"/>
      <c r="B370" s="50" t="s">
        <v>69</v>
      </c>
      <c r="C370" s="853" t="s">
        <v>70</v>
      </c>
      <c r="D370" s="853"/>
      <c r="E370" s="853"/>
      <c r="F370" s="53"/>
      <c r="G370" s="54"/>
      <c r="H370" s="54"/>
      <c r="I370" s="54"/>
      <c r="J370" s="57">
        <v>3.94</v>
      </c>
      <c r="K370" s="54"/>
      <c r="L370" s="57">
        <v>0.24</v>
      </c>
      <c r="M370" s="56">
        <v>35.42</v>
      </c>
      <c r="N370" s="133">
        <v>8.5</v>
      </c>
      <c r="AF370" s="39"/>
      <c r="AG370" s="48"/>
      <c r="AH370" s="48"/>
      <c r="AJ370" s="3" t="s">
        <v>70</v>
      </c>
      <c r="AM370" s="48"/>
    </row>
    <row r="371" spans="1:39" s="4" customFormat="1" ht="15" x14ac:dyDescent="0.25">
      <c r="A371" s="60"/>
      <c r="B371" s="50"/>
      <c r="C371" s="853" t="s">
        <v>71</v>
      </c>
      <c r="D371" s="853"/>
      <c r="E371" s="853"/>
      <c r="F371" s="53" t="s">
        <v>72</v>
      </c>
      <c r="G371" s="56">
        <v>38.86</v>
      </c>
      <c r="H371" s="54"/>
      <c r="I371" s="130">
        <v>2.3315999999999999</v>
      </c>
      <c r="J371" s="63"/>
      <c r="K371" s="54"/>
      <c r="L371" s="63"/>
      <c r="M371" s="54"/>
      <c r="N371" s="59"/>
      <c r="AF371" s="39"/>
      <c r="AG371" s="48"/>
      <c r="AH371" s="48"/>
      <c r="AK371" s="3" t="s">
        <v>71</v>
      </c>
      <c r="AM371" s="48"/>
    </row>
    <row r="372" spans="1:39" s="4" customFormat="1" ht="15" x14ac:dyDescent="0.25">
      <c r="A372" s="60"/>
      <c r="B372" s="50"/>
      <c r="C372" s="853" t="s">
        <v>73</v>
      </c>
      <c r="D372" s="853"/>
      <c r="E372" s="853"/>
      <c r="F372" s="53" t="s">
        <v>72</v>
      </c>
      <c r="G372" s="56">
        <v>0.34</v>
      </c>
      <c r="H372" s="54"/>
      <c r="I372" s="130">
        <v>2.0400000000000001E-2</v>
      </c>
      <c r="J372" s="63"/>
      <c r="K372" s="54"/>
      <c r="L372" s="63"/>
      <c r="M372" s="54"/>
      <c r="N372" s="59"/>
      <c r="AF372" s="39"/>
      <c r="AG372" s="48"/>
      <c r="AH372" s="48"/>
      <c r="AK372" s="3" t="s">
        <v>73</v>
      </c>
      <c r="AM372" s="48"/>
    </row>
    <row r="373" spans="1:39" s="4" customFormat="1" ht="15" x14ac:dyDescent="0.25">
      <c r="A373" s="51"/>
      <c r="B373" s="50"/>
      <c r="C373" s="854" t="s">
        <v>74</v>
      </c>
      <c r="D373" s="854"/>
      <c r="E373" s="854"/>
      <c r="F373" s="65"/>
      <c r="G373" s="66"/>
      <c r="H373" s="66"/>
      <c r="I373" s="66"/>
      <c r="J373" s="68">
        <v>379.07</v>
      </c>
      <c r="K373" s="66"/>
      <c r="L373" s="68">
        <v>22.74</v>
      </c>
      <c r="M373" s="66"/>
      <c r="N373" s="232"/>
      <c r="AF373" s="39"/>
      <c r="AG373" s="48"/>
      <c r="AH373" s="48"/>
      <c r="AL373" s="3" t="s">
        <v>74</v>
      </c>
      <c r="AM373" s="48"/>
    </row>
    <row r="374" spans="1:39" s="4" customFormat="1" ht="15" x14ac:dyDescent="0.25">
      <c r="A374" s="60"/>
      <c r="B374" s="50"/>
      <c r="C374" s="853" t="s">
        <v>75</v>
      </c>
      <c r="D374" s="853"/>
      <c r="E374" s="853"/>
      <c r="F374" s="53"/>
      <c r="G374" s="54"/>
      <c r="H374" s="54"/>
      <c r="I374" s="54"/>
      <c r="J374" s="63"/>
      <c r="K374" s="54"/>
      <c r="L374" s="57">
        <v>21.64</v>
      </c>
      <c r="M374" s="54"/>
      <c r="N374" s="133">
        <v>766.49</v>
      </c>
      <c r="AF374" s="39"/>
      <c r="AG374" s="48"/>
      <c r="AH374" s="48"/>
      <c r="AK374" s="3" t="s">
        <v>75</v>
      </c>
      <c r="AM374" s="48"/>
    </row>
    <row r="375" spans="1:39" s="4" customFormat="1" ht="23.25" x14ac:dyDescent="0.25">
      <c r="A375" s="60"/>
      <c r="B375" s="50" t="s">
        <v>802</v>
      </c>
      <c r="C375" s="853" t="s">
        <v>803</v>
      </c>
      <c r="D375" s="853"/>
      <c r="E375" s="853"/>
      <c r="F375" s="53" t="s">
        <v>78</v>
      </c>
      <c r="G375" s="70">
        <v>113</v>
      </c>
      <c r="H375" s="54"/>
      <c r="I375" s="70">
        <v>113</v>
      </c>
      <c r="J375" s="63"/>
      <c r="K375" s="54"/>
      <c r="L375" s="57">
        <v>24.45</v>
      </c>
      <c r="M375" s="54"/>
      <c r="N375" s="133">
        <v>866.13</v>
      </c>
      <c r="AF375" s="39"/>
      <c r="AG375" s="48"/>
      <c r="AH375" s="48"/>
      <c r="AK375" s="3" t="s">
        <v>803</v>
      </c>
      <c r="AM375" s="48"/>
    </row>
    <row r="376" spans="1:39" s="4" customFormat="1" ht="23.25" x14ac:dyDescent="0.25">
      <c r="A376" s="60"/>
      <c r="B376" s="50" t="s">
        <v>804</v>
      </c>
      <c r="C376" s="853" t="s">
        <v>805</v>
      </c>
      <c r="D376" s="853"/>
      <c r="E376" s="853"/>
      <c r="F376" s="53" t="s">
        <v>78</v>
      </c>
      <c r="G376" s="70">
        <v>77</v>
      </c>
      <c r="H376" s="54"/>
      <c r="I376" s="70">
        <v>77</v>
      </c>
      <c r="J376" s="63"/>
      <c r="K376" s="54"/>
      <c r="L376" s="57">
        <v>16.66</v>
      </c>
      <c r="M376" s="54"/>
      <c r="N376" s="133">
        <v>590.20000000000005</v>
      </c>
      <c r="AF376" s="39"/>
      <c r="AG376" s="48"/>
      <c r="AH376" s="48"/>
      <c r="AK376" s="3" t="s">
        <v>805</v>
      </c>
      <c r="AM376" s="48"/>
    </row>
    <row r="377" spans="1:39" s="4" customFormat="1" ht="15" x14ac:dyDescent="0.25">
      <c r="A377" s="71"/>
      <c r="B377" s="72"/>
      <c r="C377" s="847" t="s">
        <v>81</v>
      </c>
      <c r="D377" s="847"/>
      <c r="E377" s="847"/>
      <c r="F377" s="42"/>
      <c r="G377" s="43"/>
      <c r="H377" s="43"/>
      <c r="I377" s="43"/>
      <c r="J377" s="46"/>
      <c r="K377" s="43"/>
      <c r="L377" s="131">
        <v>63.85</v>
      </c>
      <c r="M377" s="66"/>
      <c r="N377" s="231"/>
      <c r="AF377" s="39"/>
      <c r="AG377" s="48"/>
      <c r="AH377" s="48"/>
      <c r="AM377" s="48" t="s">
        <v>81</v>
      </c>
    </row>
    <row r="378" spans="1:39" s="4" customFormat="1" ht="15" x14ac:dyDescent="0.25">
      <c r="A378" s="868" t="s">
        <v>1551</v>
      </c>
      <c r="B378" s="869"/>
      <c r="C378" s="869"/>
      <c r="D378" s="869"/>
      <c r="E378" s="869"/>
      <c r="F378" s="869"/>
      <c r="G378" s="869"/>
      <c r="H378" s="869"/>
      <c r="I378" s="869"/>
      <c r="J378" s="869"/>
      <c r="K378" s="869"/>
      <c r="L378" s="869"/>
      <c r="M378" s="869"/>
      <c r="N378" s="870"/>
      <c r="AF378" s="39"/>
      <c r="AG378" s="48" t="s">
        <v>1551</v>
      </c>
      <c r="AH378" s="48"/>
      <c r="AM378" s="48"/>
    </row>
    <row r="379" spans="1:39" s="4" customFormat="1" ht="45.75" x14ac:dyDescent="0.25">
      <c r="A379" s="230" t="s">
        <v>295</v>
      </c>
      <c r="B379" s="41" t="s">
        <v>1552</v>
      </c>
      <c r="C379" s="847" t="s">
        <v>1553</v>
      </c>
      <c r="D379" s="847"/>
      <c r="E379" s="847"/>
      <c r="F379" s="42" t="s">
        <v>174</v>
      </c>
      <c r="G379" s="43">
        <v>1</v>
      </c>
      <c r="H379" s="44">
        <v>1</v>
      </c>
      <c r="I379" s="44">
        <v>1</v>
      </c>
      <c r="J379" s="46"/>
      <c r="K379" s="43"/>
      <c r="L379" s="46"/>
      <c r="M379" s="43"/>
      <c r="N379" s="231"/>
      <c r="AF379" s="39"/>
      <c r="AG379" s="48"/>
      <c r="AH379" s="48" t="s">
        <v>1553</v>
      </c>
      <c r="AM379" s="48"/>
    </row>
    <row r="380" spans="1:39" s="4" customFormat="1" ht="22.5" x14ac:dyDescent="0.25">
      <c r="A380" s="49"/>
      <c r="B380" s="50" t="s">
        <v>699</v>
      </c>
      <c r="C380" s="848" t="s">
        <v>65</v>
      </c>
      <c r="D380" s="848"/>
      <c r="E380" s="848"/>
      <c r="F380" s="848"/>
      <c r="G380" s="848"/>
      <c r="H380" s="848"/>
      <c r="I380" s="848"/>
      <c r="J380" s="848"/>
      <c r="K380" s="848"/>
      <c r="L380" s="848"/>
      <c r="M380" s="848"/>
      <c r="N380" s="849"/>
      <c r="AF380" s="39"/>
      <c r="AG380" s="48"/>
      <c r="AH380" s="48"/>
      <c r="AI380" s="3" t="s">
        <v>65</v>
      </c>
      <c r="AM380" s="48"/>
    </row>
    <row r="381" spans="1:39" s="4" customFormat="1" ht="15" x14ac:dyDescent="0.25">
      <c r="A381" s="51"/>
      <c r="B381" s="50" t="s">
        <v>60</v>
      </c>
      <c r="C381" s="853" t="s">
        <v>66</v>
      </c>
      <c r="D381" s="853"/>
      <c r="E381" s="853"/>
      <c r="F381" s="53"/>
      <c r="G381" s="54"/>
      <c r="H381" s="54"/>
      <c r="I381" s="54"/>
      <c r="J381" s="55">
        <v>11476.66</v>
      </c>
      <c r="K381" s="56">
        <v>1.1499999999999999</v>
      </c>
      <c r="L381" s="55">
        <v>13198.16</v>
      </c>
      <c r="M381" s="56">
        <v>35.42</v>
      </c>
      <c r="N381" s="58">
        <v>467478.83</v>
      </c>
      <c r="AF381" s="39"/>
      <c r="AG381" s="48"/>
      <c r="AH381" s="48"/>
      <c r="AJ381" s="3" t="s">
        <v>66</v>
      </c>
      <c r="AM381" s="48"/>
    </row>
    <row r="382" spans="1:39" s="4" customFormat="1" ht="15" x14ac:dyDescent="0.25">
      <c r="A382" s="51"/>
      <c r="B382" s="50" t="s">
        <v>67</v>
      </c>
      <c r="C382" s="853" t="s">
        <v>68</v>
      </c>
      <c r="D382" s="853"/>
      <c r="E382" s="853"/>
      <c r="F382" s="53"/>
      <c r="G382" s="54"/>
      <c r="H382" s="54"/>
      <c r="I382" s="54"/>
      <c r="J382" s="55">
        <v>12210.75</v>
      </c>
      <c r="K382" s="56">
        <v>1.1499999999999999</v>
      </c>
      <c r="L382" s="55">
        <v>14042.36</v>
      </c>
      <c r="M382" s="54"/>
      <c r="N382" s="59"/>
      <c r="AF382" s="39"/>
      <c r="AG382" s="48"/>
      <c r="AH382" s="48"/>
      <c r="AJ382" s="3" t="s">
        <v>68</v>
      </c>
      <c r="AM382" s="48"/>
    </row>
    <row r="383" spans="1:39" s="4" customFormat="1" ht="15" x14ac:dyDescent="0.25">
      <c r="A383" s="51"/>
      <c r="B383" s="50" t="s">
        <v>69</v>
      </c>
      <c r="C383" s="853" t="s">
        <v>70</v>
      </c>
      <c r="D383" s="853"/>
      <c r="E383" s="853"/>
      <c r="F383" s="53"/>
      <c r="G383" s="54"/>
      <c r="H383" s="54"/>
      <c r="I383" s="54"/>
      <c r="J383" s="55">
        <v>1270.44</v>
      </c>
      <c r="K383" s="56">
        <v>1.1499999999999999</v>
      </c>
      <c r="L383" s="55">
        <v>1461.01</v>
      </c>
      <c r="M383" s="56">
        <v>35.42</v>
      </c>
      <c r="N383" s="58">
        <v>51748.97</v>
      </c>
      <c r="AF383" s="39"/>
      <c r="AG383" s="48"/>
      <c r="AH383" s="48"/>
      <c r="AJ383" s="3" t="s">
        <v>70</v>
      </c>
      <c r="AM383" s="48"/>
    </row>
    <row r="384" spans="1:39" s="4" customFormat="1" ht="15" x14ac:dyDescent="0.25">
      <c r="A384" s="51"/>
      <c r="B384" s="50" t="s">
        <v>86</v>
      </c>
      <c r="C384" s="853" t="s">
        <v>87</v>
      </c>
      <c r="D384" s="853"/>
      <c r="E384" s="853"/>
      <c r="F384" s="53"/>
      <c r="G384" s="54"/>
      <c r="H384" s="54"/>
      <c r="I384" s="54"/>
      <c r="J384" s="55">
        <v>2230.48</v>
      </c>
      <c r="K384" s="54"/>
      <c r="L384" s="55">
        <v>2230.48</v>
      </c>
      <c r="M384" s="54"/>
      <c r="N384" s="59"/>
      <c r="AF384" s="39"/>
      <c r="AG384" s="48"/>
      <c r="AH384" s="48"/>
      <c r="AJ384" s="3" t="s">
        <v>87</v>
      </c>
      <c r="AM384" s="48"/>
    </row>
    <row r="385" spans="1:43" s="4" customFormat="1" ht="15" x14ac:dyDescent="0.25">
      <c r="A385" s="60"/>
      <c r="B385" s="50"/>
      <c r="C385" s="853" t="s">
        <v>71</v>
      </c>
      <c r="D385" s="853"/>
      <c r="E385" s="853"/>
      <c r="F385" s="53" t="s">
        <v>72</v>
      </c>
      <c r="G385" s="70">
        <v>1193</v>
      </c>
      <c r="H385" s="56">
        <v>1.1499999999999999</v>
      </c>
      <c r="I385" s="56">
        <v>1371.95</v>
      </c>
      <c r="J385" s="63"/>
      <c r="K385" s="54"/>
      <c r="L385" s="63"/>
      <c r="M385" s="54"/>
      <c r="N385" s="59"/>
      <c r="AF385" s="39"/>
      <c r="AG385" s="48"/>
      <c r="AH385" s="48"/>
      <c r="AK385" s="3" t="s">
        <v>71</v>
      </c>
      <c r="AM385" s="48"/>
    </row>
    <row r="386" spans="1:43" s="4" customFormat="1" ht="15" x14ac:dyDescent="0.25">
      <c r="A386" s="60"/>
      <c r="B386" s="50"/>
      <c r="C386" s="853" t="s">
        <v>73</v>
      </c>
      <c r="D386" s="853"/>
      <c r="E386" s="853"/>
      <c r="F386" s="53" t="s">
        <v>72</v>
      </c>
      <c r="G386" s="56">
        <v>97.54</v>
      </c>
      <c r="H386" s="56">
        <v>1.1499999999999999</v>
      </c>
      <c r="I386" s="62">
        <v>112.17100000000001</v>
      </c>
      <c r="J386" s="63"/>
      <c r="K386" s="54"/>
      <c r="L386" s="63"/>
      <c r="M386" s="54"/>
      <c r="N386" s="59"/>
      <c r="AF386" s="39"/>
      <c r="AG386" s="48"/>
      <c r="AH386" s="48"/>
      <c r="AK386" s="3" t="s">
        <v>73</v>
      </c>
      <c r="AM386" s="48"/>
    </row>
    <row r="387" spans="1:43" s="4" customFormat="1" ht="15" x14ac:dyDescent="0.25">
      <c r="A387" s="51"/>
      <c r="B387" s="50"/>
      <c r="C387" s="854" t="s">
        <v>74</v>
      </c>
      <c r="D387" s="854"/>
      <c r="E387" s="854"/>
      <c r="F387" s="65"/>
      <c r="G387" s="66"/>
      <c r="H387" s="66"/>
      <c r="I387" s="66"/>
      <c r="J387" s="67">
        <v>25917.89</v>
      </c>
      <c r="K387" s="66"/>
      <c r="L387" s="67">
        <v>29471</v>
      </c>
      <c r="M387" s="66"/>
      <c r="N387" s="232"/>
      <c r="AF387" s="39"/>
      <c r="AG387" s="48"/>
      <c r="AH387" s="48"/>
      <c r="AL387" s="3" t="s">
        <v>74</v>
      </c>
      <c r="AM387" s="48"/>
    </row>
    <row r="388" spans="1:43" s="4" customFormat="1" ht="15" x14ac:dyDescent="0.25">
      <c r="A388" s="60"/>
      <c r="B388" s="50"/>
      <c r="C388" s="853" t="s">
        <v>75</v>
      </c>
      <c r="D388" s="853"/>
      <c r="E388" s="853"/>
      <c r="F388" s="53"/>
      <c r="G388" s="54"/>
      <c r="H388" s="54"/>
      <c r="I388" s="54"/>
      <c r="J388" s="63"/>
      <c r="K388" s="54"/>
      <c r="L388" s="55">
        <v>14659.17</v>
      </c>
      <c r="M388" s="54"/>
      <c r="N388" s="58">
        <v>519227.8</v>
      </c>
      <c r="AF388" s="39"/>
      <c r="AG388" s="48"/>
      <c r="AH388" s="48"/>
      <c r="AK388" s="3" t="s">
        <v>75</v>
      </c>
      <c r="AM388" s="48"/>
    </row>
    <row r="389" spans="1:43" s="4" customFormat="1" ht="23.25" x14ac:dyDescent="0.25">
      <c r="A389" s="60"/>
      <c r="B389" s="50" t="s">
        <v>120</v>
      </c>
      <c r="C389" s="853" t="s">
        <v>121</v>
      </c>
      <c r="D389" s="853"/>
      <c r="E389" s="853"/>
      <c r="F389" s="53" t="s">
        <v>78</v>
      </c>
      <c r="G389" s="70">
        <v>97</v>
      </c>
      <c r="H389" s="54"/>
      <c r="I389" s="70">
        <v>97</v>
      </c>
      <c r="J389" s="63"/>
      <c r="K389" s="54"/>
      <c r="L389" s="55">
        <v>14219.39</v>
      </c>
      <c r="M389" s="54"/>
      <c r="N389" s="58">
        <v>503650.97</v>
      </c>
      <c r="AF389" s="39"/>
      <c r="AG389" s="48"/>
      <c r="AH389" s="48"/>
      <c r="AK389" s="3" t="s">
        <v>121</v>
      </c>
      <c r="AM389" s="48"/>
    </row>
    <row r="390" spans="1:43" s="4" customFormat="1" ht="23.25" x14ac:dyDescent="0.25">
      <c r="A390" s="60"/>
      <c r="B390" s="50" t="s">
        <v>122</v>
      </c>
      <c r="C390" s="853" t="s">
        <v>123</v>
      </c>
      <c r="D390" s="853"/>
      <c r="E390" s="853"/>
      <c r="F390" s="53" t="s">
        <v>78</v>
      </c>
      <c r="G390" s="70">
        <v>51</v>
      </c>
      <c r="H390" s="54"/>
      <c r="I390" s="70">
        <v>51</v>
      </c>
      <c r="J390" s="63"/>
      <c r="K390" s="54"/>
      <c r="L390" s="55">
        <v>7476.18</v>
      </c>
      <c r="M390" s="54"/>
      <c r="N390" s="58">
        <v>264806.18</v>
      </c>
      <c r="AF390" s="39"/>
      <c r="AG390" s="48"/>
      <c r="AH390" s="48"/>
      <c r="AK390" s="3" t="s">
        <v>123</v>
      </c>
      <c r="AM390" s="48"/>
    </row>
    <row r="391" spans="1:43" s="4" customFormat="1" ht="15" x14ac:dyDescent="0.25">
      <c r="A391" s="71"/>
      <c r="B391" s="72"/>
      <c r="C391" s="847" t="s">
        <v>81</v>
      </c>
      <c r="D391" s="847"/>
      <c r="E391" s="847"/>
      <c r="F391" s="42"/>
      <c r="G391" s="43"/>
      <c r="H391" s="43"/>
      <c r="I391" s="43"/>
      <c r="J391" s="46"/>
      <c r="K391" s="43"/>
      <c r="L391" s="73">
        <v>51166.57</v>
      </c>
      <c r="M391" s="66"/>
      <c r="N391" s="231"/>
      <c r="AF391" s="39"/>
      <c r="AG391" s="48"/>
      <c r="AH391" s="48"/>
      <c r="AM391" s="48" t="s">
        <v>81</v>
      </c>
    </row>
    <row r="392" spans="1:43" s="4" customFormat="1" ht="57" x14ac:dyDescent="0.25">
      <c r="A392" s="230" t="s">
        <v>1592</v>
      </c>
      <c r="B392" s="41" t="s">
        <v>1555</v>
      </c>
      <c r="C392" s="847" t="s">
        <v>1593</v>
      </c>
      <c r="D392" s="847"/>
      <c r="E392" s="847"/>
      <c r="F392" s="42" t="s">
        <v>508</v>
      </c>
      <c r="G392" s="43">
        <v>1</v>
      </c>
      <c r="H392" s="44">
        <v>1</v>
      </c>
      <c r="I392" s="44">
        <v>1</v>
      </c>
      <c r="J392" s="73">
        <v>148776043.33000001</v>
      </c>
      <c r="K392" s="43"/>
      <c r="L392" s="73">
        <v>17279447.539999999</v>
      </c>
      <c r="M392" s="109">
        <v>8.61</v>
      </c>
      <c r="N392" s="234">
        <v>148776043.33000001</v>
      </c>
      <c r="AF392" s="39"/>
      <c r="AG392" s="48"/>
      <c r="AH392" s="48" t="s">
        <v>1593</v>
      </c>
      <c r="AM392" s="48"/>
    </row>
    <row r="393" spans="1:43" s="4" customFormat="1" ht="15" x14ac:dyDescent="0.25">
      <c r="A393" s="168"/>
      <c r="B393" s="52"/>
      <c r="C393" s="853" t="s">
        <v>1594</v>
      </c>
      <c r="D393" s="853"/>
      <c r="E393" s="853"/>
      <c r="F393" s="853"/>
      <c r="G393" s="853"/>
      <c r="H393" s="853"/>
      <c r="I393" s="853"/>
      <c r="J393" s="853"/>
      <c r="K393" s="853"/>
      <c r="L393" s="853"/>
      <c r="M393" s="853"/>
      <c r="N393" s="875"/>
      <c r="AF393" s="39"/>
      <c r="AG393" s="48"/>
      <c r="AH393" s="48"/>
      <c r="AM393" s="48"/>
      <c r="AO393" s="3" t="s">
        <v>1594</v>
      </c>
    </row>
    <row r="394" spans="1:43" s="4" customFormat="1" ht="15" x14ac:dyDescent="0.25">
      <c r="A394" s="71"/>
      <c r="B394" s="72"/>
      <c r="C394" s="847" t="s">
        <v>81</v>
      </c>
      <c r="D394" s="847"/>
      <c r="E394" s="847"/>
      <c r="F394" s="42"/>
      <c r="G394" s="43"/>
      <c r="H394" s="43"/>
      <c r="I394" s="43"/>
      <c r="J394" s="46"/>
      <c r="K394" s="43"/>
      <c r="L394" s="73">
        <v>17279447.539999999</v>
      </c>
      <c r="M394" s="66"/>
      <c r="N394" s="234">
        <v>148776043.33000001</v>
      </c>
      <c r="AF394" s="39"/>
      <c r="AG394" s="48"/>
      <c r="AH394" s="48"/>
      <c r="AM394" s="48" t="s">
        <v>81</v>
      </c>
    </row>
    <row r="395" spans="1:43" s="4" customFormat="1" ht="0" hidden="1" customHeight="1" x14ac:dyDescent="0.25">
      <c r="A395" s="110"/>
      <c r="B395" s="111"/>
      <c r="C395" s="111"/>
      <c r="D395" s="111"/>
      <c r="E395" s="111"/>
      <c r="F395" s="112"/>
      <c r="G395" s="112"/>
      <c r="H395" s="112"/>
      <c r="I395" s="112"/>
      <c r="J395" s="113"/>
      <c r="K395" s="112"/>
      <c r="L395" s="113"/>
      <c r="M395" s="54"/>
      <c r="N395" s="113"/>
      <c r="AF395" s="39"/>
      <c r="AG395" s="48"/>
      <c r="AH395" s="48"/>
      <c r="AM395" s="48"/>
    </row>
    <row r="396" spans="1:43" s="4" customFormat="1" ht="15" x14ac:dyDescent="0.25">
      <c r="A396" s="235"/>
      <c r="B396" s="115"/>
      <c r="C396" s="847" t="s">
        <v>1595</v>
      </c>
      <c r="D396" s="847"/>
      <c r="E396" s="847"/>
      <c r="F396" s="847"/>
      <c r="G396" s="847"/>
      <c r="H396" s="847"/>
      <c r="I396" s="847"/>
      <c r="J396" s="847"/>
      <c r="K396" s="847"/>
      <c r="L396" s="116"/>
      <c r="M396" s="117"/>
      <c r="N396" s="236"/>
      <c r="AF396" s="39"/>
      <c r="AG396" s="48"/>
      <c r="AH396" s="48"/>
      <c r="AM396" s="48"/>
      <c r="AP396" s="48" t="s">
        <v>1595</v>
      </c>
    </row>
    <row r="397" spans="1:43" s="4" customFormat="1" ht="15" x14ac:dyDescent="0.25">
      <c r="A397" s="119"/>
      <c r="B397" s="50"/>
      <c r="C397" s="853" t="s">
        <v>99</v>
      </c>
      <c r="D397" s="853"/>
      <c r="E397" s="853"/>
      <c r="F397" s="853"/>
      <c r="G397" s="853"/>
      <c r="H397" s="853"/>
      <c r="I397" s="853"/>
      <c r="J397" s="853"/>
      <c r="K397" s="853"/>
      <c r="L397" s="120">
        <v>147121.31</v>
      </c>
      <c r="M397" s="121"/>
      <c r="N397" s="122"/>
      <c r="AF397" s="39"/>
      <c r="AG397" s="48"/>
      <c r="AH397" s="48"/>
      <c r="AM397" s="48"/>
      <c r="AP397" s="48"/>
      <c r="AQ397" s="3" t="s">
        <v>99</v>
      </c>
    </row>
    <row r="398" spans="1:43" s="4" customFormat="1" ht="15" x14ac:dyDescent="0.25">
      <c r="A398" s="119"/>
      <c r="B398" s="50"/>
      <c r="C398" s="853" t="s">
        <v>100</v>
      </c>
      <c r="D398" s="853"/>
      <c r="E398" s="853"/>
      <c r="F398" s="853"/>
      <c r="G398" s="853"/>
      <c r="H398" s="853"/>
      <c r="I398" s="853"/>
      <c r="J398" s="853"/>
      <c r="K398" s="853"/>
      <c r="L398" s="123"/>
      <c r="M398" s="121"/>
      <c r="N398" s="122"/>
      <c r="AF398" s="39"/>
      <c r="AG398" s="48"/>
      <c r="AH398" s="48"/>
      <c r="AM398" s="48"/>
      <c r="AP398" s="48"/>
      <c r="AQ398" s="3" t="s">
        <v>100</v>
      </c>
    </row>
    <row r="399" spans="1:43" s="4" customFormat="1" ht="15" x14ac:dyDescent="0.25">
      <c r="A399" s="119"/>
      <c r="B399" s="50"/>
      <c r="C399" s="853" t="s">
        <v>101</v>
      </c>
      <c r="D399" s="853"/>
      <c r="E399" s="853"/>
      <c r="F399" s="853"/>
      <c r="G399" s="853"/>
      <c r="H399" s="853"/>
      <c r="I399" s="853"/>
      <c r="J399" s="853"/>
      <c r="K399" s="853"/>
      <c r="L399" s="120">
        <v>19824.07</v>
      </c>
      <c r="M399" s="121"/>
      <c r="N399" s="122"/>
      <c r="AF399" s="39"/>
      <c r="AG399" s="48"/>
      <c r="AH399" s="48"/>
      <c r="AM399" s="48"/>
      <c r="AP399" s="48"/>
      <c r="AQ399" s="3" t="s">
        <v>101</v>
      </c>
    </row>
    <row r="400" spans="1:43" s="4" customFormat="1" ht="15" x14ac:dyDescent="0.25">
      <c r="A400" s="119"/>
      <c r="B400" s="50"/>
      <c r="C400" s="853" t="s">
        <v>102</v>
      </c>
      <c r="D400" s="853"/>
      <c r="E400" s="853"/>
      <c r="F400" s="853"/>
      <c r="G400" s="853"/>
      <c r="H400" s="853"/>
      <c r="I400" s="853"/>
      <c r="J400" s="853"/>
      <c r="K400" s="853"/>
      <c r="L400" s="120">
        <v>22931.18</v>
      </c>
      <c r="M400" s="121"/>
      <c r="N400" s="122"/>
      <c r="AF400" s="39"/>
      <c r="AG400" s="48"/>
      <c r="AH400" s="48"/>
      <c r="AM400" s="48"/>
      <c r="AP400" s="48"/>
      <c r="AQ400" s="3" t="s">
        <v>102</v>
      </c>
    </row>
    <row r="401" spans="1:43" s="4" customFormat="1" ht="15" x14ac:dyDescent="0.25">
      <c r="A401" s="119"/>
      <c r="B401" s="50"/>
      <c r="C401" s="853" t="s">
        <v>103</v>
      </c>
      <c r="D401" s="853"/>
      <c r="E401" s="853"/>
      <c r="F401" s="853"/>
      <c r="G401" s="853"/>
      <c r="H401" s="853"/>
      <c r="I401" s="853"/>
      <c r="J401" s="853"/>
      <c r="K401" s="853"/>
      <c r="L401" s="120">
        <v>2454.6999999999998</v>
      </c>
      <c r="M401" s="121"/>
      <c r="N401" s="122"/>
      <c r="AF401" s="39"/>
      <c r="AG401" s="48"/>
      <c r="AH401" s="48"/>
      <c r="AM401" s="48"/>
      <c r="AP401" s="48"/>
      <c r="AQ401" s="3" t="s">
        <v>103</v>
      </c>
    </row>
    <row r="402" spans="1:43" s="4" customFormat="1" ht="15" x14ac:dyDescent="0.25">
      <c r="A402" s="119"/>
      <c r="B402" s="50"/>
      <c r="C402" s="853" t="s">
        <v>138</v>
      </c>
      <c r="D402" s="853"/>
      <c r="E402" s="853"/>
      <c r="F402" s="853"/>
      <c r="G402" s="853"/>
      <c r="H402" s="853"/>
      <c r="I402" s="853"/>
      <c r="J402" s="853"/>
      <c r="K402" s="853"/>
      <c r="L402" s="120">
        <v>91593.67</v>
      </c>
      <c r="M402" s="121"/>
      <c r="N402" s="122"/>
      <c r="AF402" s="39"/>
      <c r="AG402" s="48"/>
      <c r="AH402" s="48"/>
      <c r="AM402" s="48"/>
      <c r="AP402" s="48"/>
      <c r="AQ402" s="3" t="s">
        <v>138</v>
      </c>
    </row>
    <row r="403" spans="1:43" s="4" customFormat="1" ht="15" x14ac:dyDescent="0.25">
      <c r="A403" s="119"/>
      <c r="B403" s="50"/>
      <c r="C403" s="853" t="s">
        <v>151</v>
      </c>
      <c r="D403" s="853"/>
      <c r="E403" s="853"/>
      <c r="F403" s="853"/>
      <c r="G403" s="853"/>
      <c r="H403" s="853"/>
      <c r="I403" s="853"/>
      <c r="J403" s="853"/>
      <c r="K403" s="853"/>
      <c r="L403" s="120">
        <v>12772.39</v>
      </c>
      <c r="M403" s="121"/>
      <c r="N403" s="122"/>
      <c r="AF403" s="39"/>
      <c r="AG403" s="48"/>
      <c r="AH403" s="48"/>
      <c r="AM403" s="48"/>
      <c r="AP403" s="48"/>
      <c r="AQ403" s="3" t="s">
        <v>151</v>
      </c>
    </row>
    <row r="404" spans="1:43" s="4" customFormat="1" ht="15" x14ac:dyDescent="0.25">
      <c r="A404" s="119"/>
      <c r="B404" s="50"/>
      <c r="C404" s="853" t="s">
        <v>104</v>
      </c>
      <c r="D404" s="853"/>
      <c r="E404" s="853"/>
      <c r="F404" s="853"/>
      <c r="G404" s="853"/>
      <c r="H404" s="853"/>
      <c r="I404" s="853"/>
      <c r="J404" s="853"/>
      <c r="K404" s="853"/>
      <c r="L404" s="120">
        <v>129849.43</v>
      </c>
      <c r="M404" s="121"/>
      <c r="N404" s="122"/>
      <c r="AF404" s="39"/>
      <c r="AG404" s="48"/>
      <c r="AH404" s="48"/>
      <c r="AM404" s="48"/>
      <c r="AP404" s="48"/>
      <c r="AQ404" s="3" t="s">
        <v>104</v>
      </c>
    </row>
    <row r="405" spans="1:43" s="4" customFormat="1" ht="15" x14ac:dyDescent="0.25">
      <c r="A405" s="119"/>
      <c r="B405" s="50"/>
      <c r="C405" s="853" t="s">
        <v>228</v>
      </c>
      <c r="D405" s="853"/>
      <c r="E405" s="853"/>
      <c r="F405" s="853"/>
      <c r="G405" s="853"/>
      <c r="H405" s="853"/>
      <c r="I405" s="853"/>
      <c r="J405" s="853"/>
      <c r="K405" s="853"/>
      <c r="L405" s="120">
        <v>117077.04</v>
      </c>
      <c r="M405" s="121"/>
      <c r="N405" s="122"/>
      <c r="AF405" s="39"/>
      <c r="AG405" s="48"/>
      <c r="AH405" s="48"/>
      <c r="AM405" s="48"/>
      <c r="AP405" s="48"/>
      <c r="AQ405" s="3" t="s">
        <v>228</v>
      </c>
    </row>
    <row r="406" spans="1:43" s="4" customFormat="1" ht="15" x14ac:dyDescent="0.25">
      <c r="A406" s="119"/>
      <c r="B406" s="50"/>
      <c r="C406" s="853" t="s">
        <v>229</v>
      </c>
      <c r="D406" s="853"/>
      <c r="E406" s="853"/>
      <c r="F406" s="853"/>
      <c r="G406" s="853"/>
      <c r="H406" s="853"/>
      <c r="I406" s="853"/>
      <c r="J406" s="853"/>
      <c r="K406" s="853"/>
      <c r="L406" s="123"/>
      <c r="M406" s="121"/>
      <c r="N406" s="122"/>
      <c r="AF406" s="39"/>
      <c r="AG406" s="48"/>
      <c r="AH406" s="48"/>
      <c r="AM406" s="48"/>
      <c r="AP406" s="48"/>
      <c r="AQ406" s="3" t="s">
        <v>229</v>
      </c>
    </row>
    <row r="407" spans="1:43" s="4" customFormat="1" ht="15" x14ac:dyDescent="0.25">
      <c r="A407" s="119"/>
      <c r="B407" s="50"/>
      <c r="C407" s="853" t="s">
        <v>230</v>
      </c>
      <c r="D407" s="853"/>
      <c r="E407" s="853"/>
      <c r="F407" s="853"/>
      <c r="G407" s="853"/>
      <c r="H407" s="853"/>
      <c r="I407" s="853"/>
      <c r="J407" s="853"/>
      <c r="K407" s="853"/>
      <c r="L407" s="120">
        <v>6625.91</v>
      </c>
      <c r="M407" s="121"/>
      <c r="N407" s="122"/>
      <c r="AF407" s="39"/>
      <c r="AG407" s="48"/>
      <c r="AH407" s="48"/>
      <c r="AM407" s="48"/>
      <c r="AP407" s="48"/>
      <c r="AQ407" s="3" t="s">
        <v>230</v>
      </c>
    </row>
    <row r="408" spans="1:43" s="4" customFormat="1" ht="15" x14ac:dyDescent="0.25">
      <c r="A408" s="119"/>
      <c r="B408" s="50"/>
      <c r="C408" s="853" t="s">
        <v>231</v>
      </c>
      <c r="D408" s="853"/>
      <c r="E408" s="853"/>
      <c r="F408" s="853"/>
      <c r="G408" s="853"/>
      <c r="H408" s="853"/>
      <c r="I408" s="853"/>
      <c r="J408" s="853"/>
      <c r="K408" s="853"/>
      <c r="L408" s="120">
        <v>8888.82</v>
      </c>
      <c r="M408" s="121"/>
      <c r="N408" s="122"/>
      <c r="AF408" s="39"/>
      <c r="AG408" s="48"/>
      <c r="AH408" s="48"/>
      <c r="AM408" s="48"/>
      <c r="AP408" s="48"/>
      <c r="AQ408" s="3" t="s">
        <v>231</v>
      </c>
    </row>
    <row r="409" spans="1:43" s="4" customFormat="1" ht="15" x14ac:dyDescent="0.25">
      <c r="A409" s="119"/>
      <c r="B409" s="50"/>
      <c r="C409" s="853" t="s">
        <v>232</v>
      </c>
      <c r="D409" s="853"/>
      <c r="E409" s="853"/>
      <c r="F409" s="853"/>
      <c r="G409" s="853"/>
      <c r="H409" s="853"/>
      <c r="I409" s="853"/>
      <c r="J409" s="853"/>
      <c r="K409" s="853"/>
      <c r="L409" s="124">
        <v>993.69</v>
      </c>
      <c r="M409" s="121"/>
      <c r="N409" s="122"/>
      <c r="AF409" s="39"/>
      <c r="AG409" s="48"/>
      <c r="AH409" s="48"/>
      <c r="AM409" s="48"/>
      <c r="AP409" s="48"/>
      <c r="AQ409" s="3" t="s">
        <v>232</v>
      </c>
    </row>
    <row r="410" spans="1:43" s="4" customFormat="1" ht="15" x14ac:dyDescent="0.25">
      <c r="A410" s="119"/>
      <c r="B410" s="50"/>
      <c r="C410" s="853" t="s">
        <v>233</v>
      </c>
      <c r="D410" s="853"/>
      <c r="E410" s="853"/>
      <c r="F410" s="853"/>
      <c r="G410" s="853"/>
      <c r="H410" s="853"/>
      <c r="I410" s="853"/>
      <c r="J410" s="853"/>
      <c r="K410" s="853"/>
      <c r="L410" s="120">
        <v>89363.19</v>
      </c>
      <c r="M410" s="121"/>
      <c r="N410" s="122"/>
      <c r="AF410" s="39"/>
      <c r="AG410" s="48"/>
      <c r="AH410" s="48"/>
      <c r="AM410" s="48"/>
      <c r="AP410" s="48"/>
      <c r="AQ410" s="3" t="s">
        <v>233</v>
      </c>
    </row>
    <row r="411" spans="1:43" s="4" customFormat="1" ht="15" x14ac:dyDescent="0.25">
      <c r="A411" s="119"/>
      <c r="B411" s="50"/>
      <c r="C411" s="853" t="s">
        <v>234</v>
      </c>
      <c r="D411" s="853"/>
      <c r="E411" s="853"/>
      <c r="F411" s="853"/>
      <c r="G411" s="853"/>
      <c r="H411" s="853"/>
      <c r="I411" s="853"/>
      <c r="J411" s="853"/>
      <c r="K411" s="853"/>
      <c r="L411" s="120">
        <v>7791.76</v>
      </c>
      <c r="M411" s="121"/>
      <c r="N411" s="122"/>
      <c r="AF411" s="39"/>
      <c r="AG411" s="48"/>
      <c r="AH411" s="48"/>
      <c r="AM411" s="48"/>
      <c r="AP411" s="48"/>
      <c r="AQ411" s="3" t="s">
        <v>234</v>
      </c>
    </row>
    <row r="412" spans="1:43" s="4" customFormat="1" ht="15" x14ac:dyDescent="0.25">
      <c r="A412" s="119"/>
      <c r="B412" s="50"/>
      <c r="C412" s="853" t="s">
        <v>235</v>
      </c>
      <c r="D412" s="853"/>
      <c r="E412" s="853"/>
      <c r="F412" s="853"/>
      <c r="G412" s="853"/>
      <c r="H412" s="853"/>
      <c r="I412" s="853"/>
      <c r="J412" s="853"/>
      <c r="K412" s="853"/>
      <c r="L412" s="120">
        <v>4407.3599999999997</v>
      </c>
      <c r="M412" s="121"/>
      <c r="N412" s="122"/>
      <c r="AF412" s="39"/>
      <c r="AG412" s="48"/>
      <c r="AH412" s="48"/>
      <c r="AM412" s="48"/>
      <c r="AP412" s="48"/>
      <c r="AQ412" s="3" t="s">
        <v>235</v>
      </c>
    </row>
    <row r="413" spans="1:43" s="4" customFormat="1" ht="15" x14ac:dyDescent="0.25">
      <c r="A413" s="119"/>
      <c r="B413" s="50"/>
      <c r="C413" s="853" t="s">
        <v>152</v>
      </c>
      <c r="D413" s="853"/>
      <c r="E413" s="853"/>
      <c r="F413" s="853"/>
      <c r="G413" s="853"/>
      <c r="H413" s="853"/>
      <c r="I413" s="853"/>
      <c r="J413" s="853"/>
      <c r="K413" s="853"/>
      <c r="L413" s="120">
        <v>12772.39</v>
      </c>
      <c r="M413" s="121"/>
      <c r="N413" s="122"/>
      <c r="AF413" s="39"/>
      <c r="AG413" s="48"/>
      <c r="AH413" s="48"/>
      <c r="AM413" s="48"/>
      <c r="AP413" s="48"/>
      <c r="AQ413" s="3" t="s">
        <v>152</v>
      </c>
    </row>
    <row r="414" spans="1:43" s="4" customFormat="1" ht="15" x14ac:dyDescent="0.25">
      <c r="A414" s="119"/>
      <c r="B414" s="50"/>
      <c r="C414" s="853" t="s">
        <v>140</v>
      </c>
      <c r="D414" s="853"/>
      <c r="E414" s="853"/>
      <c r="F414" s="853"/>
      <c r="G414" s="853"/>
      <c r="H414" s="853"/>
      <c r="I414" s="853"/>
      <c r="J414" s="853"/>
      <c r="K414" s="853"/>
      <c r="L414" s="120">
        <v>51166.57</v>
      </c>
      <c r="M414" s="121"/>
      <c r="N414" s="122"/>
      <c r="AF414" s="39"/>
      <c r="AG414" s="48"/>
      <c r="AH414" s="48"/>
      <c r="AM414" s="48"/>
      <c r="AP414" s="48"/>
      <c r="AQ414" s="3" t="s">
        <v>140</v>
      </c>
    </row>
    <row r="415" spans="1:43" s="4" customFormat="1" ht="15" x14ac:dyDescent="0.25">
      <c r="A415" s="119"/>
      <c r="B415" s="50"/>
      <c r="C415" s="853" t="s">
        <v>100</v>
      </c>
      <c r="D415" s="853"/>
      <c r="E415" s="853"/>
      <c r="F415" s="853"/>
      <c r="G415" s="853"/>
      <c r="H415" s="853"/>
      <c r="I415" s="853"/>
      <c r="J415" s="853"/>
      <c r="K415" s="853"/>
      <c r="L415" s="123"/>
      <c r="M415" s="121"/>
      <c r="N415" s="122"/>
      <c r="AF415" s="39"/>
      <c r="AG415" s="48"/>
      <c r="AH415" s="48"/>
      <c r="AM415" s="48"/>
      <c r="AP415" s="48"/>
      <c r="AQ415" s="3" t="s">
        <v>100</v>
      </c>
    </row>
    <row r="416" spans="1:43" s="4" customFormat="1" ht="15" x14ac:dyDescent="0.25">
      <c r="A416" s="119"/>
      <c r="B416" s="50"/>
      <c r="C416" s="853" t="s">
        <v>105</v>
      </c>
      <c r="D416" s="853"/>
      <c r="E416" s="853"/>
      <c r="F416" s="853"/>
      <c r="G416" s="853"/>
      <c r="H416" s="853"/>
      <c r="I416" s="853"/>
      <c r="J416" s="853"/>
      <c r="K416" s="853"/>
      <c r="L416" s="120">
        <v>13198.16</v>
      </c>
      <c r="M416" s="121"/>
      <c r="N416" s="122"/>
      <c r="AF416" s="39"/>
      <c r="AG416" s="48"/>
      <c r="AH416" s="48"/>
      <c r="AM416" s="48"/>
      <c r="AP416" s="48"/>
      <c r="AQ416" s="3" t="s">
        <v>105</v>
      </c>
    </row>
    <row r="417" spans="1:44" s="4" customFormat="1" ht="15" x14ac:dyDescent="0.25">
      <c r="A417" s="119"/>
      <c r="B417" s="50"/>
      <c r="C417" s="853" t="s">
        <v>106</v>
      </c>
      <c r="D417" s="853"/>
      <c r="E417" s="853"/>
      <c r="F417" s="853"/>
      <c r="G417" s="853"/>
      <c r="H417" s="853"/>
      <c r="I417" s="853"/>
      <c r="J417" s="853"/>
      <c r="K417" s="853"/>
      <c r="L417" s="120">
        <v>14042.36</v>
      </c>
      <c r="M417" s="121"/>
      <c r="N417" s="122"/>
      <c r="AF417" s="39"/>
      <c r="AG417" s="48"/>
      <c r="AH417" s="48"/>
      <c r="AM417" s="48"/>
      <c r="AP417" s="48"/>
      <c r="AQ417" s="3" t="s">
        <v>106</v>
      </c>
    </row>
    <row r="418" spans="1:44" s="4" customFormat="1" ht="15" x14ac:dyDescent="0.25">
      <c r="A418" s="119"/>
      <c r="B418" s="50"/>
      <c r="C418" s="853" t="s">
        <v>107</v>
      </c>
      <c r="D418" s="853"/>
      <c r="E418" s="853"/>
      <c r="F418" s="853"/>
      <c r="G418" s="853"/>
      <c r="H418" s="853"/>
      <c r="I418" s="853"/>
      <c r="J418" s="853"/>
      <c r="K418" s="853"/>
      <c r="L418" s="120">
        <v>1461.01</v>
      </c>
      <c r="M418" s="121"/>
      <c r="N418" s="122"/>
      <c r="AF418" s="39"/>
      <c r="AG418" s="48"/>
      <c r="AH418" s="48"/>
      <c r="AM418" s="48"/>
      <c r="AP418" s="48"/>
      <c r="AQ418" s="3" t="s">
        <v>107</v>
      </c>
    </row>
    <row r="419" spans="1:44" s="4" customFormat="1" ht="15" x14ac:dyDescent="0.25">
      <c r="A419" s="119"/>
      <c r="B419" s="50"/>
      <c r="C419" s="853" t="s">
        <v>139</v>
      </c>
      <c r="D419" s="853"/>
      <c r="E419" s="853"/>
      <c r="F419" s="853"/>
      <c r="G419" s="853"/>
      <c r="H419" s="853"/>
      <c r="I419" s="853"/>
      <c r="J419" s="853"/>
      <c r="K419" s="853"/>
      <c r="L419" s="120">
        <v>2230.48</v>
      </c>
      <c r="M419" s="121"/>
      <c r="N419" s="122"/>
      <c r="AF419" s="39"/>
      <c r="AG419" s="48"/>
      <c r="AH419" s="48"/>
      <c r="AM419" s="48"/>
      <c r="AP419" s="48"/>
      <c r="AQ419" s="3" t="s">
        <v>139</v>
      </c>
    </row>
    <row r="420" spans="1:44" s="4" customFormat="1" ht="15" x14ac:dyDescent="0.25">
      <c r="A420" s="119"/>
      <c r="B420" s="50"/>
      <c r="C420" s="853" t="s">
        <v>108</v>
      </c>
      <c r="D420" s="853"/>
      <c r="E420" s="853"/>
      <c r="F420" s="853"/>
      <c r="G420" s="853"/>
      <c r="H420" s="853"/>
      <c r="I420" s="853"/>
      <c r="J420" s="853"/>
      <c r="K420" s="853"/>
      <c r="L420" s="120">
        <v>14219.39</v>
      </c>
      <c r="M420" s="121"/>
      <c r="N420" s="122"/>
      <c r="AF420" s="39"/>
      <c r="AG420" s="48"/>
      <c r="AH420" s="48"/>
      <c r="AM420" s="48"/>
      <c r="AP420" s="48"/>
      <c r="AQ420" s="3" t="s">
        <v>108</v>
      </c>
    </row>
    <row r="421" spans="1:44" s="4" customFormat="1" ht="15" x14ac:dyDescent="0.25">
      <c r="A421" s="119"/>
      <c r="B421" s="50"/>
      <c r="C421" s="853" t="s">
        <v>109</v>
      </c>
      <c r="D421" s="853"/>
      <c r="E421" s="853"/>
      <c r="F421" s="853"/>
      <c r="G421" s="853"/>
      <c r="H421" s="853"/>
      <c r="I421" s="853"/>
      <c r="J421" s="853"/>
      <c r="K421" s="853"/>
      <c r="L421" s="120">
        <v>7476.18</v>
      </c>
      <c r="M421" s="121"/>
      <c r="N421" s="122"/>
      <c r="AF421" s="39"/>
      <c r="AG421" s="48"/>
      <c r="AH421" s="48"/>
      <c r="AM421" s="48"/>
      <c r="AP421" s="48"/>
      <c r="AQ421" s="3" t="s">
        <v>109</v>
      </c>
    </row>
    <row r="422" spans="1:44" s="4" customFormat="1" ht="15" x14ac:dyDescent="0.25">
      <c r="A422" s="119"/>
      <c r="B422" s="50"/>
      <c r="C422" s="853" t="s">
        <v>512</v>
      </c>
      <c r="D422" s="853"/>
      <c r="E422" s="853"/>
      <c r="F422" s="853"/>
      <c r="G422" s="853"/>
      <c r="H422" s="853"/>
      <c r="I422" s="853"/>
      <c r="J422" s="853"/>
      <c r="K422" s="853"/>
      <c r="L422" s="120">
        <v>17279447.539999999</v>
      </c>
      <c r="M422" s="121"/>
      <c r="N422" s="122"/>
      <c r="AF422" s="39"/>
      <c r="AG422" s="48"/>
      <c r="AH422" s="48"/>
      <c r="AM422" s="48"/>
      <c r="AP422" s="48"/>
      <c r="AQ422" s="3" t="s">
        <v>512</v>
      </c>
    </row>
    <row r="423" spans="1:44" s="4" customFormat="1" ht="15" x14ac:dyDescent="0.25">
      <c r="A423" s="119"/>
      <c r="B423" s="50"/>
      <c r="C423" s="853" t="s">
        <v>110</v>
      </c>
      <c r="D423" s="853"/>
      <c r="E423" s="853"/>
      <c r="F423" s="853"/>
      <c r="G423" s="853"/>
      <c r="H423" s="853"/>
      <c r="I423" s="853"/>
      <c r="J423" s="853"/>
      <c r="K423" s="853"/>
      <c r="L423" s="120">
        <v>22278.77</v>
      </c>
      <c r="M423" s="121"/>
      <c r="N423" s="122"/>
      <c r="AF423" s="39"/>
      <c r="AG423" s="48"/>
      <c r="AH423" s="48"/>
      <c r="AM423" s="48"/>
      <c r="AP423" s="48"/>
      <c r="AQ423" s="3" t="s">
        <v>110</v>
      </c>
    </row>
    <row r="424" spans="1:44" s="4" customFormat="1" ht="15" x14ac:dyDescent="0.25">
      <c r="A424" s="119"/>
      <c r="B424" s="50"/>
      <c r="C424" s="853" t="s">
        <v>111</v>
      </c>
      <c r="D424" s="853"/>
      <c r="E424" s="853"/>
      <c r="F424" s="853"/>
      <c r="G424" s="853"/>
      <c r="H424" s="853"/>
      <c r="I424" s="853"/>
      <c r="J424" s="853"/>
      <c r="K424" s="853"/>
      <c r="L424" s="120">
        <v>22011.15</v>
      </c>
      <c r="M424" s="121"/>
      <c r="N424" s="122"/>
      <c r="AF424" s="39"/>
      <c r="AG424" s="48"/>
      <c r="AH424" s="48"/>
      <c r="AM424" s="48"/>
      <c r="AP424" s="48"/>
      <c r="AQ424" s="3" t="s">
        <v>111</v>
      </c>
    </row>
    <row r="425" spans="1:44" s="4" customFormat="1" ht="15" x14ac:dyDescent="0.25">
      <c r="A425" s="119"/>
      <c r="B425" s="50"/>
      <c r="C425" s="853" t="s">
        <v>112</v>
      </c>
      <c r="D425" s="853"/>
      <c r="E425" s="853"/>
      <c r="F425" s="853"/>
      <c r="G425" s="853"/>
      <c r="H425" s="853"/>
      <c r="I425" s="853"/>
      <c r="J425" s="853"/>
      <c r="K425" s="853"/>
      <c r="L425" s="120">
        <v>11883.54</v>
      </c>
      <c r="M425" s="121"/>
      <c r="N425" s="122"/>
      <c r="AF425" s="39"/>
      <c r="AG425" s="48"/>
      <c r="AH425" s="48"/>
      <c r="AM425" s="48"/>
      <c r="AP425" s="48"/>
      <c r="AQ425" s="3" t="s">
        <v>112</v>
      </c>
    </row>
    <row r="426" spans="1:44" s="4" customFormat="1" ht="15" x14ac:dyDescent="0.25">
      <c r="A426" s="119"/>
      <c r="B426" s="125"/>
      <c r="C426" s="861" t="s">
        <v>1596</v>
      </c>
      <c r="D426" s="861"/>
      <c r="E426" s="861"/>
      <c r="F426" s="861"/>
      <c r="G426" s="861"/>
      <c r="H426" s="861"/>
      <c r="I426" s="861"/>
      <c r="J426" s="861"/>
      <c r="K426" s="861"/>
      <c r="L426" s="126">
        <v>17460463.539999999</v>
      </c>
      <c r="M426" s="127"/>
      <c r="N426" s="128"/>
      <c r="AF426" s="39"/>
      <c r="AG426" s="48"/>
      <c r="AH426" s="48"/>
      <c r="AM426" s="48"/>
      <c r="AP426" s="48"/>
      <c r="AR426" s="48" t="s">
        <v>1596</v>
      </c>
    </row>
    <row r="427" spans="1:44" s="4" customFormat="1" ht="15" x14ac:dyDescent="0.25">
      <c r="A427" s="865" t="s">
        <v>1597</v>
      </c>
      <c r="B427" s="866"/>
      <c r="C427" s="866"/>
      <c r="D427" s="866"/>
      <c r="E427" s="866"/>
      <c r="F427" s="866"/>
      <c r="G427" s="866"/>
      <c r="H427" s="866"/>
      <c r="I427" s="866"/>
      <c r="J427" s="866"/>
      <c r="K427" s="866"/>
      <c r="L427" s="866"/>
      <c r="M427" s="866"/>
      <c r="N427" s="867"/>
      <c r="AF427" s="39" t="s">
        <v>1597</v>
      </c>
      <c r="AG427" s="48"/>
      <c r="AH427" s="48"/>
      <c r="AM427" s="48"/>
      <c r="AP427" s="48"/>
      <c r="AR427" s="48"/>
    </row>
    <row r="428" spans="1:44" s="4" customFormat="1" ht="34.5" x14ac:dyDescent="0.25">
      <c r="A428" s="230" t="s">
        <v>301</v>
      </c>
      <c r="B428" s="41" t="s">
        <v>1433</v>
      </c>
      <c r="C428" s="847" t="s">
        <v>1434</v>
      </c>
      <c r="D428" s="847"/>
      <c r="E428" s="847"/>
      <c r="F428" s="42" t="s">
        <v>63</v>
      </c>
      <c r="G428" s="43">
        <v>0.28599999999999998</v>
      </c>
      <c r="H428" s="44">
        <v>1</v>
      </c>
      <c r="I428" s="129">
        <v>0.28599999999999998</v>
      </c>
      <c r="J428" s="46"/>
      <c r="K428" s="43"/>
      <c r="L428" s="46"/>
      <c r="M428" s="43"/>
      <c r="N428" s="231"/>
      <c r="AF428" s="39"/>
      <c r="AG428" s="48"/>
      <c r="AH428" s="48" t="s">
        <v>1434</v>
      </c>
      <c r="AM428" s="48"/>
      <c r="AP428" s="48"/>
      <c r="AR428" s="48"/>
    </row>
    <row r="429" spans="1:44" s="4" customFormat="1" ht="22.5" x14ac:dyDescent="0.25">
      <c r="A429" s="49"/>
      <c r="B429" s="50" t="s">
        <v>699</v>
      </c>
      <c r="C429" s="848" t="s">
        <v>65</v>
      </c>
      <c r="D429" s="848"/>
      <c r="E429" s="848"/>
      <c r="F429" s="848"/>
      <c r="G429" s="848"/>
      <c r="H429" s="848"/>
      <c r="I429" s="848"/>
      <c r="J429" s="848"/>
      <c r="K429" s="848"/>
      <c r="L429" s="848"/>
      <c r="M429" s="848"/>
      <c r="N429" s="849"/>
      <c r="AF429" s="39"/>
      <c r="AG429" s="48"/>
      <c r="AH429" s="48"/>
      <c r="AI429" s="3" t="s">
        <v>65</v>
      </c>
      <c r="AM429" s="48"/>
      <c r="AP429" s="48"/>
      <c r="AR429" s="48"/>
    </row>
    <row r="430" spans="1:44" s="4" customFormat="1" ht="15" x14ac:dyDescent="0.25">
      <c r="A430" s="51"/>
      <c r="B430" s="50" t="s">
        <v>60</v>
      </c>
      <c r="C430" s="853" t="s">
        <v>66</v>
      </c>
      <c r="D430" s="853"/>
      <c r="E430" s="853"/>
      <c r="F430" s="53"/>
      <c r="G430" s="54"/>
      <c r="H430" s="54"/>
      <c r="I430" s="54"/>
      <c r="J430" s="57">
        <v>920.4</v>
      </c>
      <c r="K430" s="56">
        <v>1.1499999999999999</v>
      </c>
      <c r="L430" s="57">
        <v>302.72000000000003</v>
      </c>
      <c r="M430" s="56">
        <v>35.42</v>
      </c>
      <c r="N430" s="58">
        <v>10722.34</v>
      </c>
      <c r="AF430" s="39"/>
      <c r="AG430" s="48"/>
      <c r="AH430" s="48"/>
      <c r="AJ430" s="3" t="s">
        <v>66</v>
      </c>
      <c r="AM430" s="48"/>
      <c r="AP430" s="48"/>
      <c r="AR430" s="48"/>
    </row>
    <row r="431" spans="1:44" s="4" customFormat="1" ht="15" x14ac:dyDescent="0.25">
      <c r="A431" s="60"/>
      <c r="B431" s="50"/>
      <c r="C431" s="853" t="s">
        <v>71</v>
      </c>
      <c r="D431" s="853"/>
      <c r="E431" s="853"/>
      <c r="F431" s="53" t="s">
        <v>72</v>
      </c>
      <c r="G431" s="70">
        <v>118</v>
      </c>
      <c r="H431" s="56">
        <v>1.1499999999999999</v>
      </c>
      <c r="I431" s="130">
        <v>38.810200000000002</v>
      </c>
      <c r="J431" s="63"/>
      <c r="K431" s="54"/>
      <c r="L431" s="63"/>
      <c r="M431" s="54"/>
      <c r="N431" s="59"/>
      <c r="AF431" s="39"/>
      <c r="AG431" s="48"/>
      <c r="AH431" s="48"/>
      <c r="AK431" s="3" t="s">
        <v>71</v>
      </c>
      <c r="AM431" s="48"/>
      <c r="AP431" s="48"/>
      <c r="AR431" s="48"/>
    </row>
    <row r="432" spans="1:44" s="4" customFormat="1" ht="15" x14ac:dyDescent="0.25">
      <c r="A432" s="51"/>
      <c r="B432" s="50"/>
      <c r="C432" s="854" t="s">
        <v>74</v>
      </c>
      <c r="D432" s="854"/>
      <c r="E432" s="854"/>
      <c r="F432" s="65"/>
      <c r="G432" s="66"/>
      <c r="H432" s="66"/>
      <c r="I432" s="66"/>
      <c r="J432" s="68">
        <v>920.4</v>
      </c>
      <c r="K432" s="66"/>
      <c r="L432" s="68">
        <v>302.72000000000003</v>
      </c>
      <c r="M432" s="66"/>
      <c r="N432" s="232"/>
      <c r="AF432" s="39"/>
      <c r="AG432" s="48"/>
      <c r="AH432" s="48"/>
      <c r="AL432" s="3" t="s">
        <v>74</v>
      </c>
      <c r="AM432" s="48"/>
      <c r="AP432" s="48"/>
      <c r="AR432" s="48"/>
    </row>
    <row r="433" spans="1:44" s="4" customFormat="1" ht="15" x14ac:dyDescent="0.25">
      <c r="A433" s="60"/>
      <c r="B433" s="50"/>
      <c r="C433" s="853" t="s">
        <v>75</v>
      </c>
      <c r="D433" s="853"/>
      <c r="E433" s="853"/>
      <c r="F433" s="53"/>
      <c r="G433" s="54"/>
      <c r="H433" s="54"/>
      <c r="I433" s="54"/>
      <c r="J433" s="63"/>
      <c r="K433" s="54"/>
      <c r="L433" s="57">
        <v>302.72000000000003</v>
      </c>
      <c r="M433" s="54"/>
      <c r="N433" s="58">
        <v>10722.34</v>
      </c>
      <c r="AF433" s="39"/>
      <c r="AG433" s="48"/>
      <c r="AH433" s="48"/>
      <c r="AK433" s="3" t="s">
        <v>75</v>
      </c>
      <c r="AM433" s="48"/>
      <c r="AP433" s="48"/>
      <c r="AR433" s="48"/>
    </row>
    <row r="434" spans="1:44" s="4" customFormat="1" ht="23.25" x14ac:dyDescent="0.25">
      <c r="A434" s="60"/>
      <c r="B434" s="50" t="s">
        <v>94</v>
      </c>
      <c r="C434" s="853" t="s">
        <v>95</v>
      </c>
      <c r="D434" s="853"/>
      <c r="E434" s="853"/>
      <c r="F434" s="53" t="s">
        <v>78</v>
      </c>
      <c r="G434" s="70">
        <v>89</v>
      </c>
      <c r="H434" s="54"/>
      <c r="I434" s="70">
        <v>89</v>
      </c>
      <c r="J434" s="63"/>
      <c r="K434" s="54"/>
      <c r="L434" s="57">
        <v>269.42</v>
      </c>
      <c r="M434" s="54"/>
      <c r="N434" s="58">
        <v>9542.8799999999992</v>
      </c>
      <c r="AF434" s="39"/>
      <c r="AG434" s="48"/>
      <c r="AH434" s="48"/>
      <c r="AK434" s="3" t="s">
        <v>95</v>
      </c>
      <c r="AM434" s="48"/>
      <c r="AP434" s="48"/>
      <c r="AR434" s="48"/>
    </row>
    <row r="435" spans="1:44" s="4" customFormat="1" ht="23.25" x14ac:dyDescent="0.25">
      <c r="A435" s="60"/>
      <c r="B435" s="50" t="s">
        <v>96</v>
      </c>
      <c r="C435" s="853" t="s">
        <v>97</v>
      </c>
      <c r="D435" s="853"/>
      <c r="E435" s="853"/>
      <c r="F435" s="53" t="s">
        <v>78</v>
      </c>
      <c r="G435" s="70">
        <v>40</v>
      </c>
      <c r="H435" s="54"/>
      <c r="I435" s="70">
        <v>40</v>
      </c>
      <c r="J435" s="63"/>
      <c r="K435" s="54"/>
      <c r="L435" s="57">
        <v>121.09</v>
      </c>
      <c r="M435" s="54"/>
      <c r="N435" s="58">
        <v>4288.9399999999996</v>
      </c>
      <c r="AF435" s="39"/>
      <c r="AG435" s="48"/>
      <c r="AH435" s="48"/>
      <c r="AK435" s="3" t="s">
        <v>97</v>
      </c>
      <c r="AM435" s="48"/>
      <c r="AP435" s="48"/>
      <c r="AR435" s="48"/>
    </row>
    <row r="436" spans="1:44" s="4" customFormat="1" ht="15" x14ac:dyDescent="0.25">
      <c r="A436" s="71"/>
      <c r="B436" s="72"/>
      <c r="C436" s="847" t="s">
        <v>81</v>
      </c>
      <c r="D436" s="847"/>
      <c r="E436" s="847"/>
      <c r="F436" s="42"/>
      <c r="G436" s="43"/>
      <c r="H436" s="43"/>
      <c r="I436" s="43"/>
      <c r="J436" s="46"/>
      <c r="K436" s="43"/>
      <c r="L436" s="131">
        <v>693.23</v>
      </c>
      <c r="M436" s="66"/>
      <c r="N436" s="231"/>
      <c r="AF436" s="39"/>
      <c r="AG436" s="48"/>
      <c r="AH436" s="48"/>
      <c r="AM436" s="48" t="s">
        <v>81</v>
      </c>
      <c r="AP436" s="48"/>
      <c r="AR436" s="48"/>
    </row>
    <row r="437" spans="1:44" s="4" customFormat="1" ht="23.25" x14ac:dyDescent="0.25">
      <c r="A437" s="230" t="s">
        <v>304</v>
      </c>
      <c r="B437" s="41" t="s">
        <v>484</v>
      </c>
      <c r="C437" s="847" t="s">
        <v>485</v>
      </c>
      <c r="D437" s="847"/>
      <c r="E437" s="847"/>
      <c r="F437" s="42" t="s">
        <v>486</v>
      </c>
      <c r="G437" s="43">
        <v>0.4</v>
      </c>
      <c r="H437" s="44">
        <v>1</v>
      </c>
      <c r="I437" s="45">
        <v>0.4</v>
      </c>
      <c r="J437" s="46"/>
      <c r="K437" s="43"/>
      <c r="L437" s="46"/>
      <c r="M437" s="43"/>
      <c r="N437" s="231"/>
      <c r="AF437" s="39"/>
      <c r="AG437" s="48"/>
      <c r="AH437" s="48" t="s">
        <v>485</v>
      </c>
      <c r="AM437" s="48"/>
      <c r="AP437" s="48"/>
      <c r="AR437" s="48"/>
    </row>
    <row r="438" spans="1:44" s="4" customFormat="1" ht="22.5" x14ac:dyDescent="0.25">
      <c r="A438" s="49"/>
      <c r="B438" s="50" t="s">
        <v>699</v>
      </c>
      <c r="C438" s="848" t="s">
        <v>65</v>
      </c>
      <c r="D438" s="848"/>
      <c r="E438" s="848"/>
      <c r="F438" s="848"/>
      <c r="G438" s="848"/>
      <c r="H438" s="848"/>
      <c r="I438" s="848"/>
      <c r="J438" s="848"/>
      <c r="K438" s="848"/>
      <c r="L438" s="848"/>
      <c r="M438" s="848"/>
      <c r="N438" s="849"/>
      <c r="AF438" s="39"/>
      <c r="AG438" s="48"/>
      <c r="AH438" s="48"/>
      <c r="AI438" s="3" t="s">
        <v>65</v>
      </c>
      <c r="AM438" s="48"/>
      <c r="AP438" s="48"/>
      <c r="AR438" s="48"/>
    </row>
    <row r="439" spans="1:44" s="4" customFormat="1" ht="15" x14ac:dyDescent="0.25">
      <c r="A439" s="51"/>
      <c r="B439" s="50" t="s">
        <v>60</v>
      </c>
      <c r="C439" s="853" t="s">
        <v>66</v>
      </c>
      <c r="D439" s="853"/>
      <c r="E439" s="853"/>
      <c r="F439" s="53"/>
      <c r="G439" s="54"/>
      <c r="H439" s="54"/>
      <c r="I439" s="54"/>
      <c r="J439" s="57">
        <v>67.77</v>
      </c>
      <c r="K439" s="56">
        <v>1.1499999999999999</v>
      </c>
      <c r="L439" s="57">
        <v>31.17</v>
      </c>
      <c r="M439" s="56">
        <v>35.42</v>
      </c>
      <c r="N439" s="58">
        <v>1104.04</v>
      </c>
      <c r="AF439" s="39"/>
      <c r="AG439" s="48"/>
      <c r="AH439" s="48"/>
      <c r="AJ439" s="3" t="s">
        <v>66</v>
      </c>
      <c r="AM439" s="48"/>
      <c r="AP439" s="48"/>
      <c r="AR439" s="48"/>
    </row>
    <row r="440" spans="1:44" s="4" customFormat="1" ht="15" x14ac:dyDescent="0.25">
      <c r="A440" s="51"/>
      <c r="B440" s="50" t="s">
        <v>67</v>
      </c>
      <c r="C440" s="853" t="s">
        <v>68</v>
      </c>
      <c r="D440" s="853"/>
      <c r="E440" s="853"/>
      <c r="F440" s="53"/>
      <c r="G440" s="54"/>
      <c r="H440" s="54"/>
      <c r="I440" s="54"/>
      <c r="J440" s="57">
        <v>41.28</v>
      </c>
      <c r="K440" s="56">
        <v>1.1499999999999999</v>
      </c>
      <c r="L440" s="57">
        <v>18.989999999999998</v>
      </c>
      <c r="M440" s="54"/>
      <c r="N440" s="59"/>
      <c r="AF440" s="39"/>
      <c r="AG440" s="48"/>
      <c r="AH440" s="48"/>
      <c r="AJ440" s="3" t="s">
        <v>68</v>
      </c>
      <c r="AM440" s="48"/>
      <c r="AP440" s="48"/>
      <c r="AR440" s="48"/>
    </row>
    <row r="441" spans="1:44" s="4" customFormat="1" ht="15" x14ac:dyDescent="0.25">
      <c r="A441" s="51"/>
      <c r="B441" s="50" t="s">
        <v>69</v>
      </c>
      <c r="C441" s="853" t="s">
        <v>70</v>
      </c>
      <c r="D441" s="853"/>
      <c r="E441" s="853"/>
      <c r="F441" s="53"/>
      <c r="G441" s="54"/>
      <c r="H441" s="54"/>
      <c r="I441" s="54"/>
      <c r="J441" s="57">
        <v>3.27</v>
      </c>
      <c r="K441" s="56">
        <v>1.1499999999999999</v>
      </c>
      <c r="L441" s="57">
        <v>1.5</v>
      </c>
      <c r="M441" s="56">
        <v>35.42</v>
      </c>
      <c r="N441" s="133">
        <v>53.13</v>
      </c>
      <c r="AF441" s="39"/>
      <c r="AG441" s="48"/>
      <c r="AH441" s="48"/>
      <c r="AJ441" s="3" t="s">
        <v>70</v>
      </c>
      <c r="AM441" s="48"/>
      <c r="AP441" s="48"/>
      <c r="AR441" s="48"/>
    </row>
    <row r="442" spans="1:44" s="4" customFormat="1" ht="15" x14ac:dyDescent="0.25">
      <c r="A442" s="51"/>
      <c r="B442" s="50" t="s">
        <v>86</v>
      </c>
      <c r="C442" s="853" t="s">
        <v>87</v>
      </c>
      <c r="D442" s="853"/>
      <c r="E442" s="853"/>
      <c r="F442" s="53"/>
      <c r="G442" s="54"/>
      <c r="H442" s="54"/>
      <c r="I442" s="54"/>
      <c r="J442" s="57">
        <v>486.56</v>
      </c>
      <c r="K442" s="54"/>
      <c r="L442" s="57">
        <v>194.62</v>
      </c>
      <c r="M442" s="54"/>
      <c r="N442" s="59"/>
      <c r="AF442" s="39"/>
      <c r="AG442" s="48"/>
      <c r="AH442" s="48"/>
      <c r="AJ442" s="3" t="s">
        <v>87</v>
      </c>
      <c r="AM442" s="48"/>
      <c r="AP442" s="48"/>
      <c r="AR442" s="48"/>
    </row>
    <row r="443" spans="1:44" s="4" customFormat="1" ht="15" x14ac:dyDescent="0.25">
      <c r="A443" s="60"/>
      <c r="B443" s="50"/>
      <c r="C443" s="853" t="s">
        <v>71</v>
      </c>
      <c r="D443" s="853"/>
      <c r="E443" s="853"/>
      <c r="F443" s="53" t="s">
        <v>72</v>
      </c>
      <c r="G443" s="56">
        <v>7.21</v>
      </c>
      <c r="H443" s="56">
        <v>1.1499999999999999</v>
      </c>
      <c r="I443" s="130">
        <v>3.3166000000000002</v>
      </c>
      <c r="J443" s="63"/>
      <c r="K443" s="54"/>
      <c r="L443" s="63"/>
      <c r="M443" s="54"/>
      <c r="N443" s="59"/>
      <c r="AF443" s="39"/>
      <c r="AG443" s="48"/>
      <c r="AH443" s="48"/>
      <c r="AK443" s="3" t="s">
        <v>71</v>
      </c>
      <c r="AM443" s="48"/>
      <c r="AP443" s="48"/>
      <c r="AR443" s="48"/>
    </row>
    <row r="444" spans="1:44" s="4" customFormat="1" ht="15" x14ac:dyDescent="0.25">
      <c r="A444" s="60"/>
      <c r="B444" s="50"/>
      <c r="C444" s="853" t="s">
        <v>73</v>
      </c>
      <c r="D444" s="853"/>
      <c r="E444" s="853"/>
      <c r="F444" s="53" t="s">
        <v>72</v>
      </c>
      <c r="G444" s="56">
        <v>0.26</v>
      </c>
      <c r="H444" s="56">
        <v>1.1499999999999999</v>
      </c>
      <c r="I444" s="130">
        <v>0.1196</v>
      </c>
      <c r="J444" s="63"/>
      <c r="K444" s="54"/>
      <c r="L444" s="63"/>
      <c r="M444" s="54"/>
      <c r="N444" s="59"/>
      <c r="AF444" s="39"/>
      <c r="AG444" s="48"/>
      <c r="AH444" s="48"/>
      <c r="AK444" s="3" t="s">
        <v>73</v>
      </c>
      <c r="AM444" s="48"/>
      <c r="AP444" s="48"/>
      <c r="AR444" s="48"/>
    </row>
    <row r="445" spans="1:44" s="4" customFormat="1" ht="15" x14ac:dyDescent="0.25">
      <c r="A445" s="51"/>
      <c r="B445" s="50"/>
      <c r="C445" s="854" t="s">
        <v>74</v>
      </c>
      <c r="D445" s="854"/>
      <c r="E445" s="854"/>
      <c r="F445" s="65"/>
      <c r="G445" s="66"/>
      <c r="H445" s="66"/>
      <c r="I445" s="66"/>
      <c r="J445" s="68">
        <v>595.61</v>
      </c>
      <c r="K445" s="66"/>
      <c r="L445" s="68">
        <v>244.78</v>
      </c>
      <c r="M445" s="66"/>
      <c r="N445" s="232"/>
      <c r="AF445" s="39"/>
      <c r="AG445" s="48"/>
      <c r="AH445" s="48"/>
      <c r="AL445" s="3" t="s">
        <v>74</v>
      </c>
      <c r="AM445" s="48"/>
      <c r="AP445" s="48"/>
      <c r="AR445" s="48"/>
    </row>
    <row r="446" spans="1:44" s="4" customFormat="1" ht="15" x14ac:dyDescent="0.25">
      <c r="A446" s="60"/>
      <c r="B446" s="50"/>
      <c r="C446" s="853" t="s">
        <v>75</v>
      </c>
      <c r="D446" s="853"/>
      <c r="E446" s="853"/>
      <c r="F446" s="53"/>
      <c r="G446" s="54"/>
      <c r="H446" s="54"/>
      <c r="I446" s="54"/>
      <c r="J446" s="63"/>
      <c r="K446" s="54"/>
      <c r="L446" s="57">
        <v>32.67</v>
      </c>
      <c r="M446" s="54"/>
      <c r="N446" s="58">
        <v>1157.17</v>
      </c>
      <c r="AF446" s="39"/>
      <c r="AG446" s="48"/>
      <c r="AH446" s="48"/>
      <c r="AK446" s="3" t="s">
        <v>75</v>
      </c>
      <c r="AM446" s="48"/>
      <c r="AP446" s="48"/>
      <c r="AR446" s="48"/>
    </row>
    <row r="447" spans="1:44" s="4" customFormat="1" ht="23.25" x14ac:dyDescent="0.25">
      <c r="A447" s="60"/>
      <c r="B447" s="50" t="s">
        <v>120</v>
      </c>
      <c r="C447" s="853" t="s">
        <v>121</v>
      </c>
      <c r="D447" s="853"/>
      <c r="E447" s="853"/>
      <c r="F447" s="53" t="s">
        <v>78</v>
      </c>
      <c r="G447" s="70">
        <v>97</v>
      </c>
      <c r="H447" s="54"/>
      <c r="I447" s="70">
        <v>97</v>
      </c>
      <c r="J447" s="63"/>
      <c r="K447" s="54"/>
      <c r="L447" s="57">
        <v>31.69</v>
      </c>
      <c r="M447" s="54"/>
      <c r="N447" s="58">
        <v>1122.45</v>
      </c>
      <c r="AF447" s="39"/>
      <c r="AG447" s="48"/>
      <c r="AH447" s="48"/>
      <c r="AK447" s="3" t="s">
        <v>121</v>
      </c>
      <c r="AM447" s="48"/>
      <c r="AP447" s="48"/>
      <c r="AR447" s="48"/>
    </row>
    <row r="448" spans="1:44" s="4" customFormat="1" ht="23.25" x14ac:dyDescent="0.25">
      <c r="A448" s="60"/>
      <c r="B448" s="50" t="s">
        <v>122</v>
      </c>
      <c r="C448" s="853" t="s">
        <v>123</v>
      </c>
      <c r="D448" s="853"/>
      <c r="E448" s="853"/>
      <c r="F448" s="53" t="s">
        <v>78</v>
      </c>
      <c r="G448" s="70">
        <v>51</v>
      </c>
      <c r="H448" s="54"/>
      <c r="I448" s="70">
        <v>51</v>
      </c>
      <c r="J448" s="63"/>
      <c r="K448" s="54"/>
      <c r="L448" s="57">
        <v>16.66</v>
      </c>
      <c r="M448" s="54"/>
      <c r="N448" s="133">
        <v>590.16</v>
      </c>
      <c r="AF448" s="39"/>
      <c r="AG448" s="48"/>
      <c r="AH448" s="48"/>
      <c r="AK448" s="3" t="s">
        <v>123</v>
      </c>
      <c r="AM448" s="48"/>
      <c r="AP448" s="48"/>
      <c r="AR448" s="48"/>
    </row>
    <row r="449" spans="1:44" s="4" customFormat="1" ht="15" x14ac:dyDescent="0.25">
      <c r="A449" s="71"/>
      <c r="B449" s="72"/>
      <c r="C449" s="847" t="s">
        <v>81</v>
      </c>
      <c r="D449" s="847"/>
      <c r="E449" s="847"/>
      <c r="F449" s="42"/>
      <c r="G449" s="43"/>
      <c r="H449" s="43"/>
      <c r="I449" s="43"/>
      <c r="J449" s="46"/>
      <c r="K449" s="43"/>
      <c r="L449" s="131">
        <v>293.13</v>
      </c>
      <c r="M449" s="66"/>
      <c r="N449" s="231"/>
      <c r="AF449" s="39"/>
      <c r="AG449" s="48"/>
      <c r="AH449" s="48"/>
      <c r="AM449" s="48" t="s">
        <v>81</v>
      </c>
      <c r="AP449" s="48"/>
      <c r="AR449" s="48"/>
    </row>
    <row r="450" spans="1:44" s="4" customFormat="1" ht="23.25" x14ac:dyDescent="0.25">
      <c r="A450" s="230" t="s">
        <v>307</v>
      </c>
      <c r="B450" s="41" t="s">
        <v>1561</v>
      </c>
      <c r="C450" s="847" t="s">
        <v>1562</v>
      </c>
      <c r="D450" s="847"/>
      <c r="E450" s="847"/>
      <c r="F450" s="42" t="s">
        <v>207</v>
      </c>
      <c r="G450" s="43">
        <v>3.9600000000000003E-2</v>
      </c>
      <c r="H450" s="44">
        <v>1</v>
      </c>
      <c r="I450" s="135">
        <v>3.9600000000000003E-2</v>
      </c>
      <c r="J450" s="73">
        <v>5488.69</v>
      </c>
      <c r="K450" s="43"/>
      <c r="L450" s="131">
        <v>217.35</v>
      </c>
      <c r="M450" s="43"/>
      <c r="N450" s="231"/>
      <c r="AF450" s="39"/>
      <c r="AG450" s="48"/>
      <c r="AH450" s="48" t="s">
        <v>1562</v>
      </c>
      <c r="AM450" s="48"/>
      <c r="AP450" s="48"/>
      <c r="AR450" s="48"/>
    </row>
    <row r="451" spans="1:44" s="4" customFormat="1" ht="15" x14ac:dyDescent="0.25">
      <c r="A451" s="71"/>
      <c r="B451" s="72"/>
      <c r="C451" s="847" t="s">
        <v>81</v>
      </c>
      <c r="D451" s="847"/>
      <c r="E451" s="847"/>
      <c r="F451" s="42"/>
      <c r="G451" s="43"/>
      <c r="H451" s="43"/>
      <c r="I451" s="43"/>
      <c r="J451" s="46"/>
      <c r="K451" s="43"/>
      <c r="L451" s="131">
        <v>217.35</v>
      </c>
      <c r="M451" s="66"/>
      <c r="N451" s="231"/>
      <c r="AF451" s="39"/>
      <c r="AG451" s="48"/>
      <c r="AH451" s="48"/>
      <c r="AM451" s="48" t="s">
        <v>81</v>
      </c>
      <c r="AP451" s="48"/>
      <c r="AR451" s="48"/>
    </row>
    <row r="452" spans="1:44" s="4" customFormat="1" ht="23.25" x14ac:dyDescent="0.25">
      <c r="A452" s="230" t="s">
        <v>310</v>
      </c>
      <c r="B452" s="41" t="s">
        <v>490</v>
      </c>
      <c r="C452" s="847" t="s">
        <v>491</v>
      </c>
      <c r="D452" s="847"/>
      <c r="E452" s="847"/>
      <c r="F452" s="42" t="s">
        <v>119</v>
      </c>
      <c r="G452" s="43">
        <v>2</v>
      </c>
      <c r="H452" s="44">
        <v>1</v>
      </c>
      <c r="I452" s="44">
        <v>2</v>
      </c>
      <c r="J452" s="46"/>
      <c r="K452" s="43"/>
      <c r="L452" s="46"/>
      <c r="M452" s="43"/>
      <c r="N452" s="231"/>
      <c r="AF452" s="39"/>
      <c r="AG452" s="48"/>
      <c r="AH452" s="48" t="s">
        <v>491</v>
      </c>
      <c r="AM452" s="48"/>
      <c r="AP452" s="48"/>
      <c r="AR452" s="48"/>
    </row>
    <row r="453" spans="1:44" s="4" customFormat="1" ht="22.5" x14ac:dyDescent="0.25">
      <c r="A453" s="49"/>
      <c r="B453" s="50" t="s">
        <v>699</v>
      </c>
      <c r="C453" s="848" t="s">
        <v>65</v>
      </c>
      <c r="D453" s="848"/>
      <c r="E453" s="848"/>
      <c r="F453" s="848"/>
      <c r="G453" s="848"/>
      <c r="H453" s="848"/>
      <c r="I453" s="848"/>
      <c r="J453" s="848"/>
      <c r="K453" s="848"/>
      <c r="L453" s="848"/>
      <c r="M453" s="848"/>
      <c r="N453" s="849"/>
      <c r="AF453" s="39"/>
      <c r="AG453" s="48"/>
      <c r="AH453" s="48"/>
      <c r="AI453" s="3" t="s">
        <v>65</v>
      </c>
      <c r="AM453" s="48"/>
      <c r="AP453" s="48"/>
      <c r="AR453" s="48"/>
    </row>
    <row r="454" spans="1:44" s="4" customFormat="1" ht="15" x14ac:dyDescent="0.25">
      <c r="A454" s="51"/>
      <c r="B454" s="50" t="s">
        <v>60</v>
      </c>
      <c r="C454" s="853" t="s">
        <v>66</v>
      </c>
      <c r="D454" s="853"/>
      <c r="E454" s="853"/>
      <c r="F454" s="53"/>
      <c r="G454" s="54"/>
      <c r="H454" s="54"/>
      <c r="I454" s="54"/>
      <c r="J454" s="57">
        <v>135.36000000000001</v>
      </c>
      <c r="K454" s="56">
        <v>1.1499999999999999</v>
      </c>
      <c r="L454" s="57">
        <v>311.33</v>
      </c>
      <c r="M454" s="56">
        <v>35.42</v>
      </c>
      <c r="N454" s="58">
        <v>11027.31</v>
      </c>
      <c r="AF454" s="39"/>
      <c r="AG454" s="48"/>
      <c r="AH454" s="48"/>
      <c r="AJ454" s="3" t="s">
        <v>66</v>
      </c>
      <c r="AM454" s="48"/>
      <c r="AP454" s="48"/>
      <c r="AR454" s="48"/>
    </row>
    <row r="455" spans="1:44" s="4" customFormat="1" ht="15" x14ac:dyDescent="0.25">
      <c r="A455" s="51"/>
      <c r="B455" s="50" t="s">
        <v>67</v>
      </c>
      <c r="C455" s="853" t="s">
        <v>68</v>
      </c>
      <c r="D455" s="853"/>
      <c r="E455" s="853"/>
      <c r="F455" s="53"/>
      <c r="G455" s="54"/>
      <c r="H455" s="54"/>
      <c r="I455" s="54"/>
      <c r="J455" s="57">
        <v>58.09</v>
      </c>
      <c r="K455" s="56">
        <v>1.1499999999999999</v>
      </c>
      <c r="L455" s="57">
        <v>133.61000000000001</v>
      </c>
      <c r="M455" s="54"/>
      <c r="N455" s="59"/>
      <c r="AF455" s="39"/>
      <c r="AG455" s="48"/>
      <c r="AH455" s="48"/>
      <c r="AJ455" s="3" t="s">
        <v>68</v>
      </c>
      <c r="AM455" s="48"/>
      <c r="AP455" s="48"/>
      <c r="AR455" s="48"/>
    </row>
    <row r="456" spans="1:44" s="4" customFormat="1" ht="15" x14ac:dyDescent="0.25">
      <c r="A456" s="51"/>
      <c r="B456" s="50" t="s">
        <v>69</v>
      </c>
      <c r="C456" s="853" t="s">
        <v>70</v>
      </c>
      <c r="D456" s="853"/>
      <c r="E456" s="853"/>
      <c r="F456" s="53"/>
      <c r="G456" s="54"/>
      <c r="H456" s="54"/>
      <c r="I456" s="54"/>
      <c r="J456" s="57">
        <v>5.0199999999999996</v>
      </c>
      <c r="K456" s="56">
        <v>1.1499999999999999</v>
      </c>
      <c r="L456" s="57">
        <v>11.55</v>
      </c>
      <c r="M456" s="56">
        <v>35.42</v>
      </c>
      <c r="N456" s="133">
        <v>409.1</v>
      </c>
      <c r="AF456" s="39"/>
      <c r="AG456" s="48"/>
      <c r="AH456" s="48"/>
      <c r="AJ456" s="3" t="s">
        <v>70</v>
      </c>
      <c r="AM456" s="48"/>
      <c r="AP456" s="48"/>
      <c r="AR456" s="48"/>
    </row>
    <row r="457" spans="1:44" s="4" customFormat="1" ht="15" x14ac:dyDescent="0.25">
      <c r="A457" s="51"/>
      <c r="B457" s="50" t="s">
        <v>86</v>
      </c>
      <c r="C457" s="853" t="s">
        <v>87</v>
      </c>
      <c r="D457" s="853"/>
      <c r="E457" s="853"/>
      <c r="F457" s="53"/>
      <c r="G457" s="54"/>
      <c r="H457" s="54"/>
      <c r="I457" s="54"/>
      <c r="J457" s="57">
        <v>894.6</v>
      </c>
      <c r="K457" s="54"/>
      <c r="L457" s="55">
        <v>1789.2</v>
      </c>
      <c r="M457" s="54"/>
      <c r="N457" s="59"/>
      <c r="AF457" s="39"/>
      <c r="AG457" s="48"/>
      <c r="AH457" s="48"/>
      <c r="AJ457" s="3" t="s">
        <v>87</v>
      </c>
      <c r="AM457" s="48"/>
      <c r="AP457" s="48"/>
      <c r="AR457" s="48"/>
    </row>
    <row r="458" spans="1:44" s="4" customFormat="1" ht="15" x14ac:dyDescent="0.25">
      <c r="A458" s="60"/>
      <c r="B458" s="50"/>
      <c r="C458" s="853" t="s">
        <v>71</v>
      </c>
      <c r="D458" s="853"/>
      <c r="E458" s="853"/>
      <c r="F458" s="53" t="s">
        <v>72</v>
      </c>
      <c r="G458" s="61">
        <v>14.4</v>
      </c>
      <c r="H458" s="56">
        <v>1.1499999999999999</v>
      </c>
      <c r="I458" s="56">
        <v>33.119999999999997</v>
      </c>
      <c r="J458" s="63"/>
      <c r="K458" s="54"/>
      <c r="L458" s="63"/>
      <c r="M458" s="54"/>
      <c r="N458" s="59"/>
      <c r="AF458" s="39"/>
      <c r="AG458" s="48"/>
      <c r="AH458" s="48"/>
      <c r="AK458" s="3" t="s">
        <v>71</v>
      </c>
      <c r="AM458" s="48"/>
      <c r="AP458" s="48"/>
      <c r="AR458" s="48"/>
    </row>
    <row r="459" spans="1:44" s="4" customFormat="1" ht="15" x14ac:dyDescent="0.25">
      <c r="A459" s="60"/>
      <c r="B459" s="50"/>
      <c r="C459" s="853" t="s">
        <v>73</v>
      </c>
      <c r="D459" s="853"/>
      <c r="E459" s="853"/>
      <c r="F459" s="53" t="s">
        <v>72</v>
      </c>
      <c r="G459" s="61">
        <v>0.4</v>
      </c>
      <c r="H459" s="56">
        <v>1.1499999999999999</v>
      </c>
      <c r="I459" s="56">
        <v>0.92</v>
      </c>
      <c r="J459" s="63"/>
      <c r="K459" s="54"/>
      <c r="L459" s="63"/>
      <c r="M459" s="54"/>
      <c r="N459" s="59"/>
      <c r="AF459" s="39"/>
      <c r="AG459" s="48"/>
      <c r="AH459" s="48"/>
      <c r="AK459" s="3" t="s">
        <v>73</v>
      </c>
      <c r="AM459" s="48"/>
      <c r="AP459" s="48"/>
      <c r="AR459" s="48"/>
    </row>
    <row r="460" spans="1:44" s="4" customFormat="1" ht="15" x14ac:dyDescent="0.25">
      <c r="A460" s="51"/>
      <c r="B460" s="50"/>
      <c r="C460" s="854" t="s">
        <v>74</v>
      </c>
      <c r="D460" s="854"/>
      <c r="E460" s="854"/>
      <c r="F460" s="65"/>
      <c r="G460" s="66"/>
      <c r="H460" s="66"/>
      <c r="I460" s="66"/>
      <c r="J460" s="67">
        <v>1088.05</v>
      </c>
      <c r="K460" s="66"/>
      <c r="L460" s="67">
        <v>2234.14</v>
      </c>
      <c r="M460" s="66"/>
      <c r="N460" s="232"/>
      <c r="AF460" s="39"/>
      <c r="AG460" s="48"/>
      <c r="AH460" s="48"/>
      <c r="AL460" s="3" t="s">
        <v>74</v>
      </c>
      <c r="AM460" s="48"/>
      <c r="AP460" s="48"/>
      <c r="AR460" s="48"/>
    </row>
    <row r="461" spans="1:44" s="4" customFormat="1" ht="15" x14ac:dyDescent="0.25">
      <c r="A461" s="60"/>
      <c r="B461" s="50"/>
      <c r="C461" s="853" t="s">
        <v>75</v>
      </c>
      <c r="D461" s="853"/>
      <c r="E461" s="853"/>
      <c r="F461" s="53"/>
      <c r="G461" s="54"/>
      <c r="H461" s="54"/>
      <c r="I461" s="54"/>
      <c r="J461" s="63"/>
      <c r="K461" s="54"/>
      <c r="L461" s="57">
        <v>322.88</v>
      </c>
      <c r="M461" s="54"/>
      <c r="N461" s="58">
        <v>11436.41</v>
      </c>
      <c r="AF461" s="39"/>
      <c r="AG461" s="48"/>
      <c r="AH461" s="48"/>
      <c r="AK461" s="3" t="s">
        <v>75</v>
      </c>
      <c r="AM461" s="48"/>
      <c r="AP461" s="48"/>
      <c r="AR461" s="48"/>
    </row>
    <row r="462" spans="1:44" s="4" customFormat="1" ht="23.25" x14ac:dyDescent="0.25">
      <c r="A462" s="60"/>
      <c r="B462" s="50" t="s">
        <v>120</v>
      </c>
      <c r="C462" s="853" t="s">
        <v>121</v>
      </c>
      <c r="D462" s="853"/>
      <c r="E462" s="853"/>
      <c r="F462" s="53" t="s">
        <v>78</v>
      </c>
      <c r="G462" s="70">
        <v>97</v>
      </c>
      <c r="H462" s="54"/>
      <c r="I462" s="70">
        <v>97</v>
      </c>
      <c r="J462" s="63"/>
      <c r="K462" s="54"/>
      <c r="L462" s="57">
        <v>313.19</v>
      </c>
      <c r="M462" s="54"/>
      <c r="N462" s="58">
        <v>11093.32</v>
      </c>
      <c r="AF462" s="39"/>
      <c r="AG462" s="48"/>
      <c r="AH462" s="48"/>
      <c r="AK462" s="3" t="s">
        <v>121</v>
      </c>
      <c r="AM462" s="48"/>
      <c r="AP462" s="48"/>
      <c r="AR462" s="48"/>
    </row>
    <row r="463" spans="1:44" s="4" customFormat="1" ht="23.25" x14ac:dyDescent="0.25">
      <c r="A463" s="60"/>
      <c r="B463" s="50" t="s">
        <v>122</v>
      </c>
      <c r="C463" s="853" t="s">
        <v>123</v>
      </c>
      <c r="D463" s="853"/>
      <c r="E463" s="853"/>
      <c r="F463" s="53" t="s">
        <v>78</v>
      </c>
      <c r="G463" s="70">
        <v>51</v>
      </c>
      <c r="H463" s="54"/>
      <c r="I463" s="70">
        <v>51</v>
      </c>
      <c r="J463" s="63"/>
      <c r="K463" s="54"/>
      <c r="L463" s="57">
        <v>164.67</v>
      </c>
      <c r="M463" s="54"/>
      <c r="N463" s="58">
        <v>5832.57</v>
      </c>
      <c r="AF463" s="39"/>
      <c r="AG463" s="48"/>
      <c r="AH463" s="48"/>
      <c r="AK463" s="3" t="s">
        <v>123</v>
      </c>
      <c r="AM463" s="48"/>
      <c r="AP463" s="48"/>
      <c r="AR463" s="48"/>
    </row>
    <row r="464" spans="1:44" s="4" customFormat="1" ht="15" x14ac:dyDescent="0.25">
      <c r="A464" s="71"/>
      <c r="B464" s="72"/>
      <c r="C464" s="847" t="s">
        <v>81</v>
      </c>
      <c r="D464" s="847"/>
      <c r="E464" s="847"/>
      <c r="F464" s="42"/>
      <c r="G464" s="43"/>
      <c r="H464" s="43"/>
      <c r="I464" s="43"/>
      <c r="J464" s="46"/>
      <c r="K464" s="43"/>
      <c r="L464" s="73">
        <v>2712</v>
      </c>
      <c r="M464" s="66"/>
      <c r="N464" s="231"/>
      <c r="AF464" s="39"/>
      <c r="AG464" s="48"/>
      <c r="AH464" s="48"/>
      <c r="AM464" s="48" t="s">
        <v>81</v>
      </c>
      <c r="AP464" s="48"/>
      <c r="AR464" s="48"/>
    </row>
    <row r="465" spans="1:44" s="4" customFormat="1" ht="15" x14ac:dyDescent="0.25">
      <c r="A465" s="230" t="s">
        <v>313</v>
      </c>
      <c r="B465" s="41" t="s">
        <v>475</v>
      </c>
      <c r="C465" s="847" t="s">
        <v>476</v>
      </c>
      <c r="D465" s="847"/>
      <c r="E465" s="847"/>
      <c r="F465" s="42" t="s">
        <v>207</v>
      </c>
      <c r="G465" s="43">
        <v>0.314</v>
      </c>
      <c r="H465" s="44">
        <v>1</v>
      </c>
      <c r="I465" s="129">
        <v>0.314</v>
      </c>
      <c r="J465" s="73">
        <v>6159.22</v>
      </c>
      <c r="K465" s="43"/>
      <c r="L465" s="73">
        <v>1934</v>
      </c>
      <c r="M465" s="43"/>
      <c r="N465" s="231"/>
      <c r="AF465" s="39"/>
      <c r="AG465" s="48"/>
      <c r="AH465" s="48" t="s">
        <v>476</v>
      </c>
      <c r="AM465" s="48"/>
      <c r="AP465" s="48"/>
      <c r="AR465" s="48"/>
    </row>
    <row r="466" spans="1:44" s="4" customFormat="1" ht="15" x14ac:dyDescent="0.25">
      <c r="A466" s="71"/>
      <c r="B466" s="72"/>
      <c r="C466" s="847" t="s">
        <v>81</v>
      </c>
      <c r="D466" s="847"/>
      <c r="E466" s="847"/>
      <c r="F466" s="42"/>
      <c r="G466" s="43"/>
      <c r="H466" s="43"/>
      <c r="I466" s="43"/>
      <c r="J466" s="46"/>
      <c r="K466" s="43"/>
      <c r="L466" s="73">
        <v>1934</v>
      </c>
      <c r="M466" s="66"/>
      <c r="N466" s="231"/>
      <c r="AF466" s="39"/>
      <c r="AG466" s="48"/>
      <c r="AH466" s="48"/>
      <c r="AM466" s="48" t="s">
        <v>81</v>
      </c>
      <c r="AP466" s="48"/>
      <c r="AR466" s="48"/>
    </row>
    <row r="467" spans="1:44" s="4" customFormat="1" ht="23.25" x14ac:dyDescent="0.25">
      <c r="A467" s="230" t="s">
        <v>319</v>
      </c>
      <c r="B467" s="41" t="s">
        <v>1563</v>
      </c>
      <c r="C467" s="847" t="s">
        <v>1564</v>
      </c>
      <c r="D467" s="847"/>
      <c r="E467" s="847"/>
      <c r="F467" s="42" t="s">
        <v>486</v>
      </c>
      <c r="G467" s="43">
        <v>2</v>
      </c>
      <c r="H467" s="44">
        <v>1</v>
      </c>
      <c r="I467" s="44">
        <v>2</v>
      </c>
      <c r="J467" s="46"/>
      <c r="K467" s="43"/>
      <c r="L467" s="46"/>
      <c r="M467" s="43"/>
      <c r="N467" s="231"/>
      <c r="AF467" s="39"/>
      <c r="AG467" s="48"/>
      <c r="AH467" s="48" t="s">
        <v>1564</v>
      </c>
      <c r="AM467" s="48"/>
      <c r="AP467" s="48"/>
      <c r="AR467" s="48"/>
    </row>
    <row r="468" spans="1:44" s="4" customFormat="1" ht="22.5" x14ac:dyDescent="0.25">
      <c r="A468" s="49"/>
      <c r="B468" s="50" t="s">
        <v>699</v>
      </c>
      <c r="C468" s="848" t="s">
        <v>65</v>
      </c>
      <c r="D468" s="848"/>
      <c r="E468" s="848"/>
      <c r="F468" s="848"/>
      <c r="G468" s="848"/>
      <c r="H468" s="848"/>
      <c r="I468" s="848"/>
      <c r="J468" s="848"/>
      <c r="K468" s="848"/>
      <c r="L468" s="848"/>
      <c r="M468" s="848"/>
      <c r="N468" s="849"/>
      <c r="AF468" s="39"/>
      <c r="AG468" s="48"/>
      <c r="AH468" s="48"/>
      <c r="AI468" s="3" t="s">
        <v>65</v>
      </c>
      <c r="AM468" s="48"/>
      <c r="AP468" s="48"/>
      <c r="AR468" s="48"/>
    </row>
    <row r="469" spans="1:44" s="4" customFormat="1" ht="15" x14ac:dyDescent="0.25">
      <c r="A469" s="51"/>
      <c r="B469" s="50" t="s">
        <v>60</v>
      </c>
      <c r="C469" s="853" t="s">
        <v>66</v>
      </c>
      <c r="D469" s="853"/>
      <c r="E469" s="853"/>
      <c r="F469" s="53"/>
      <c r="G469" s="54"/>
      <c r="H469" s="54"/>
      <c r="I469" s="54"/>
      <c r="J469" s="57">
        <v>96.82</v>
      </c>
      <c r="K469" s="56">
        <v>1.1499999999999999</v>
      </c>
      <c r="L469" s="57">
        <v>222.69</v>
      </c>
      <c r="M469" s="56">
        <v>35.42</v>
      </c>
      <c r="N469" s="58">
        <v>7887.68</v>
      </c>
      <c r="AF469" s="39"/>
      <c r="AG469" s="48"/>
      <c r="AH469" s="48"/>
      <c r="AJ469" s="3" t="s">
        <v>66</v>
      </c>
      <c r="AM469" s="48"/>
      <c r="AP469" s="48"/>
      <c r="AR469" s="48"/>
    </row>
    <row r="470" spans="1:44" s="4" customFormat="1" ht="15" x14ac:dyDescent="0.25">
      <c r="A470" s="51"/>
      <c r="B470" s="50" t="s">
        <v>67</v>
      </c>
      <c r="C470" s="853" t="s">
        <v>68</v>
      </c>
      <c r="D470" s="853"/>
      <c r="E470" s="853"/>
      <c r="F470" s="53"/>
      <c r="G470" s="54"/>
      <c r="H470" s="54"/>
      <c r="I470" s="54"/>
      <c r="J470" s="57">
        <v>61.13</v>
      </c>
      <c r="K470" s="56">
        <v>1.1499999999999999</v>
      </c>
      <c r="L470" s="57">
        <v>140.6</v>
      </c>
      <c r="M470" s="54"/>
      <c r="N470" s="59"/>
      <c r="AF470" s="39"/>
      <c r="AG470" s="48"/>
      <c r="AH470" s="48"/>
      <c r="AJ470" s="3" t="s">
        <v>68</v>
      </c>
      <c r="AM470" s="48"/>
      <c r="AP470" s="48"/>
      <c r="AR470" s="48"/>
    </row>
    <row r="471" spans="1:44" s="4" customFormat="1" ht="15" x14ac:dyDescent="0.25">
      <c r="A471" s="51"/>
      <c r="B471" s="50" t="s">
        <v>69</v>
      </c>
      <c r="C471" s="853" t="s">
        <v>70</v>
      </c>
      <c r="D471" s="853"/>
      <c r="E471" s="853"/>
      <c r="F471" s="53"/>
      <c r="G471" s="54"/>
      <c r="H471" s="54"/>
      <c r="I471" s="54"/>
      <c r="J471" s="57">
        <v>6.78</v>
      </c>
      <c r="K471" s="56">
        <v>1.1499999999999999</v>
      </c>
      <c r="L471" s="57">
        <v>15.59</v>
      </c>
      <c r="M471" s="56">
        <v>35.42</v>
      </c>
      <c r="N471" s="133">
        <v>552.20000000000005</v>
      </c>
      <c r="AF471" s="39"/>
      <c r="AG471" s="48"/>
      <c r="AH471" s="48"/>
      <c r="AJ471" s="3" t="s">
        <v>70</v>
      </c>
      <c r="AM471" s="48"/>
      <c r="AP471" s="48"/>
      <c r="AR471" s="48"/>
    </row>
    <row r="472" spans="1:44" s="4" customFormat="1" ht="15" x14ac:dyDescent="0.25">
      <c r="A472" s="51"/>
      <c r="B472" s="50" t="s">
        <v>86</v>
      </c>
      <c r="C472" s="853" t="s">
        <v>87</v>
      </c>
      <c r="D472" s="853"/>
      <c r="E472" s="853"/>
      <c r="F472" s="53"/>
      <c r="G472" s="54"/>
      <c r="H472" s="54"/>
      <c r="I472" s="54"/>
      <c r="J472" s="57">
        <v>581.9</v>
      </c>
      <c r="K472" s="54"/>
      <c r="L472" s="55">
        <v>1163.8</v>
      </c>
      <c r="M472" s="54"/>
      <c r="N472" s="59"/>
      <c r="AF472" s="39"/>
      <c r="AG472" s="48"/>
      <c r="AH472" s="48"/>
      <c r="AJ472" s="3" t="s">
        <v>87</v>
      </c>
      <c r="AM472" s="48"/>
      <c r="AP472" s="48"/>
      <c r="AR472" s="48"/>
    </row>
    <row r="473" spans="1:44" s="4" customFormat="1" ht="15" x14ac:dyDescent="0.25">
      <c r="A473" s="60"/>
      <c r="B473" s="50"/>
      <c r="C473" s="853" t="s">
        <v>71</v>
      </c>
      <c r="D473" s="853"/>
      <c r="E473" s="853"/>
      <c r="F473" s="53" t="s">
        <v>72</v>
      </c>
      <c r="G473" s="61">
        <v>10.3</v>
      </c>
      <c r="H473" s="56">
        <v>1.1499999999999999</v>
      </c>
      <c r="I473" s="56">
        <v>23.69</v>
      </c>
      <c r="J473" s="63"/>
      <c r="K473" s="54"/>
      <c r="L473" s="63"/>
      <c r="M473" s="54"/>
      <c r="N473" s="59"/>
      <c r="AF473" s="39"/>
      <c r="AG473" s="48"/>
      <c r="AH473" s="48"/>
      <c r="AK473" s="3" t="s">
        <v>71</v>
      </c>
      <c r="AM473" s="48"/>
      <c r="AP473" s="48"/>
      <c r="AR473" s="48"/>
    </row>
    <row r="474" spans="1:44" s="4" customFormat="1" ht="15" x14ac:dyDescent="0.25">
      <c r="A474" s="60"/>
      <c r="B474" s="50"/>
      <c r="C474" s="853" t="s">
        <v>73</v>
      </c>
      <c r="D474" s="853"/>
      <c r="E474" s="853"/>
      <c r="F474" s="53" t="s">
        <v>72</v>
      </c>
      <c r="G474" s="56">
        <v>0.54</v>
      </c>
      <c r="H474" s="56">
        <v>1.1499999999999999</v>
      </c>
      <c r="I474" s="62">
        <v>1.242</v>
      </c>
      <c r="J474" s="63"/>
      <c r="K474" s="54"/>
      <c r="L474" s="63"/>
      <c r="M474" s="54"/>
      <c r="N474" s="59"/>
      <c r="AF474" s="39"/>
      <c r="AG474" s="48"/>
      <c r="AH474" s="48"/>
      <c r="AK474" s="3" t="s">
        <v>73</v>
      </c>
      <c r="AM474" s="48"/>
      <c r="AP474" s="48"/>
      <c r="AR474" s="48"/>
    </row>
    <row r="475" spans="1:44" s="4" customFormat="1" ht="15" x14ac:dyDescent="0.25">
      <c r="A475" s="51"/>
      <c r="B475" s="50"/>
      <c r="C475" s="854" t="s">
        <v>74</v>
      </c>
      <c r="D475" s="854"/>
      <c r="E475" s="854"/>
      <c r="F475" s="65"/>
      <c r="G475" s="66"/>
      <c r="H475" s="66"/>
      <c r="I475" s="66"/>
      <c r="J475" s="68">
        <v>739.85</v>
      </c>
      <c r="K475" s="66"/>
      <c r="L475" s="67">
        <v>1527.09</v>
      </c>
      <c r="M475" s="66"/>
      <c r="N475" s="232"/>
      <c r="AF475" s="39"/>
      <c r="AG475" s="48"/>
      <c r="AH475" s="48"/>
      <c r="AL475" s="3" t="s">
        <v>74</v>
      </c>
      <c r="AM475" s="48"/>
      <c r="AP475" s="48"/>
      <c r="AR475" s="48"/>
    </row>
    <row r="476" spans="1:44" s="4" customFormat="1" ht="15" x14ac:dyDescent="0.25">
      <c r="A476" s="60"/>
      <c r="B476" s="50"/>
      <c r="C476" s="853" t="s">
        <v>75</v>
      </c>
      <c r="D476" s="853"/>
      <c r="E476" s="853"/>
      <c r="F476" s="53"/>
      <c r="G476" s="54"/>
      <c r="H476" s="54"/>
      <c r="I476" s="54"/>
      <c r="J476" s="63"/>
      <c r="K476" s="54"/>
      <c r="L476" s="57">
        <v>238.28</v>
      </c>
      <c r="M476" s="54"/>
      <c r="N476" s="58">
        <v>8439.8799999999992</v>
      </c>
      <c r="AF476" s="39"/>
      <c r="AG476" s="48"/>
      <c r="AH476" s="48"/>
      <c r="AK476" s="3" t="s">
        <v>75</v>
      </c>
      <c r="AM476" s="48"/>
      <c r="AP476" s="48"/>
      <c r="AR476" s="48"/>
    </row>
    <row r="477" spans="1:44" s="4" customFormat="1" ht="23.25" x14ac:dyDescent="0.25">
      <c r="A477" s="60"/>
      <c r="B477" s="50" t="s">
        <v>120</v>
      </c>
      <c r="C477" s="853" t="s">
        <v>121</v>
      </c>
      <c r="D477" s="853"/>
      <c r="E477" s="853"/>
      <c r="F477" s="53" t="s">
        <v>78</v>
      </c>
      <c r="G477" s="70">
        <v>97</v>
      </c>
      <c r="H477" s="54"/>
      <c r="I477" s="70">
        <v>97</v>
      </c>
      <c r="J477" s="63"/>
      <c r="K477" s="54"/>
      <c r="L477" s="57">
        <v>231.13</v>
      </c>
      <c r="M477" s="54"/>
      <c r="N477" s="58">
        <v>8186.68</v>
      </c>
      <c r="AF477" s="39"/>
      <c r="AG477" s="48"/>
      <c r="AH477" s="48"/>
      <c r="AK477" s="3" t="s">
        <v>121</v>
      </c>
      <c r="AM477" s="48"/>
      <c r="AP477" s="48"/>
      <c r="AR477" s="48"/>
    </row>
    <row r="478" spans="1:44" s="4" customFormat="1" ht="23.25" x14ac:dyDescent="0.25">
      <c r="A478" s="60"/>
      <c r="B478" s="50" t="s">
        <v>122</v>
      </c>
      <c r="C478" s="853" t="s">
        <v>123</v>
      </c>
      <c r="D478" s="853"/>
      <c r="E478" s="853"/>
      <c r="F478" s="53" t="s">
        <v>78</v>
      </c>
      <c r="G478" s="70">
        <v>51</v>
      </c>
      <c r="H478" s="54"/>
      <c r="I478" s="70">
        <v>51</v>
      </c>
      <c r="J478" s="63"/>
      <c r="K478" s="54"/>
      <c r="L478" s="57">
        <v>121.52</v>
      </c>
      <c r="M478" s="54"/>
      <c r="N478" s="58">
        <v>4304.34</v>
      </c>
      <c r="AF478" s="39"/>
      <c r="AG478" s="48"/>
      <c r="AH478" s="48"/>
      <c r="AK478" s="3" t="s">
        <v>123</v>
      </c>
      <c r="AM478" s="48"/>
      <c r="AP478" s="48"/>
      <c r="AR478" s="48"/>
    </row>
    <row r="479" spans="1:44" s="4" customFormat="1" ht="15" x14ac:dyDescent="0.25">
      <c r="A479" s="71"/>
      <c r="B479" s="72"/>
      <c r="C479" s="847" t="s">
        <v>81</v>
      </c>
      <c r="D479" s="847"/>
      <c r="E479" s="847"/>
      <c r="F479" s="42"/>
      <c r="G479" s="43"/>
      <c r="H479" s="43"/>
      <c r="I479" s="43"/>
      <c r="J479" s="46"/>
      <c r="K479" s="43"/>
      <c r="L479" s="73">
        <v>1879.74</v>
      </c>
      <c r="M479" s="66"/>
      <c r="N479" s="231"/>
      <c r="AF479" s="39"/>
      <c r="AG479" s="48"/>
      <c r="AH479" s="48"/>
      <c r="AM479" s="48" t="s">
        <v>81</v>
      </c>
      <c r="AP479" s="48"/>
      <c r="AR479" s="48"/>
    </row>
    <row r="480" spans="1:44" s="4" customFormat="1" ht="23.25" x14ac:dyDescent="0.25">
      <c r="A480" s="230" t="s">
        <v>322</v>
      </c>
      <c r="B480" s="41" t="s">
        <v>1565</v>
      </c>
      <c r="C480" s="847" t="s">
        <v>1566</v>
      </c>
      <c r="D480" s="847"/>
      <c r="E480" s="847"/>
      <c r="F480" s="42" t="s">
        <v>207</v>
      </c>
      <c r="G480" s="43">
        <v>0.57999999999999996</v>
      </c>
      <c r="H480" s="44">
        <v>1</v>
      </c>
      <c r="I480" s="109">
        <v>0.57999999999999996</v>
      </c>
      <c r="J480" s="73">
        <v>4840.6499999999996</v>
      </c>
      <c r="K480" s="43"/>
      <c r="L480" s="73">
        <v>2807.58</v>
      </c>
      <c r="M480" s="43"/>
      <c r="N480" s="231"/>
      <c r="AF480" s="39"/>
      <c r="AG480" s="48"/>
      <c r="AH480" s="48" t="s">
        <v>1566</v>
      </c>
      <c r="AM480" s="48"/>
      <c r="AP480" s="48"/>
      <c r="AR480" s="48"/>
    </row>
    <row r="481" spans="1:44" s="4" customFormat="1" ht="15" x14ac:dyDescent="0.25">
      <c r="A481" s="71"/>
      <c r="B481" s="72"/>
      <c r="C481" s="847" t="s">
        <v>81</v>
      </c>
      <c r="D481" s="847"/>
      <c r="E481" s="847"/>
      <c r="F481" s="42"/>
      <c r="G481" s="43"/>
      <c r="H481" s="43"/>
      <c r="I481" s="43"/>
      <c r="J481" s="46"/>
      <c r="K481" s="43"/>
      <c r="L481" s="73">
        <v>2807.58</v>
      </c>
      <c r="M481" s="66"/>
      <c r="N481" s="231"/>
      <c r="AF481" s="39"/>
      <c r="AG481" s="48"/>
      <c r="AH481" s="48"/>
      <c r="AM481" s="48" t="s">
        <v>81</v>
      </c>
      <c r="AP481" s="48"/>
      <c r="AR481" s="48"/>
    </row>
    <row r="482" spans="1:44" s="4" customFormat="1" ht="34.5" x14ac:dyDescent="0.25">
      <c r="A482" s="230" t="s">
        <v>323</v>
      </c>
      <c r="B482" s="41" t="s">
        <v>1098</v>
      </c>
      <c r="C482" s="847" t="s">
        <v>1099</v>
      </c>
      <c r="D482" s="847"/>
      <c r="E482" s="847"/>
      <c r="F482" s="42" t="s">
        <v>119</v>
      </c>
      <c r="G482" s="43">
        <v>0.5</v>
      </c>
      <c r="H482" s="44">
        <v>1</v>
      </c>
      <c r="I482" s="45">
        <v>0.5</v>
      </c>
      <c r="J482" s="46"/>
      <c r="K482" s="43"/>
      <c r="L482" s="46"/>
      <c r="M482" s="43"/>
      <c r="N482" s="231"/>
      <c r="AF482" s="39"/>
      <c r="AG482" s="48"/>
      <c r="AH482" s="48" t="s">
        <v>1099</v>
      </c>
      <c r="AM482" s="48"/>
      <c r="AP482" s="48"/>
      <c r="AR482" s="48"/>
    </row>
    <row r="483" spans="1:44" s="4" customFormat="1" ht="22.5" x14ac:dyDescent="0.25">
      <c r="A483" s="49"/>
      <c r="B483" s="50" t="s">
        <v>699</v>
      </c>
      <c r="C483" s="848" t="s">
        <v>65</v>
      </c>
      <c r="D483" s="848"/>
      <c r="E483" s="848"/>
      <c r="F483" s="848"/>
      <c r="G483" s="848"/>
      <c r="H483" s="848"/>
      <c r="I483" s="848"/>
      <c r="J483" s="848"/>
      <c r="K483" s="848"/>
      <c r="L483" s="848"/>
      <c r="M483" s="848"/>
      <c r="N483" s="849"/>
      <c r="AF483" s="39"/>
      <c r="AG483" s="48"/>
      <c r="AH483" s="48"/>
      <c r="AI483" s="3" t="s">
        <v>65</v>
      </c>
      <c r="AM483" s="48"/>
      <c r="AP483" s="48"/>
      <c r="AR483" s="48"/>
    </row>
    <row r="484" spans="1:44" s="4" customFormat="1" ht="15" x14ac:dyDescent="0.25">
      <c r="A484" s="51"/>
      <c r="B484" s="50" t="s">
        <v>60</v>
      </c>
      <c r="C484" s="853" t="s">
        <v>66</v>
      </c>
      <c r="D484" s="853"/>
      <c r="E484" s="853"/>
      <c r="F484" s="53"/>
      <c r="G484" s="54"/>
      <c r="H484" s="54"/>
      <c r="I484" s="54"/>
      <c r="J484" s="57">
        <v>302.3</v>
      </c>
      <c r="K484" s="56">
        <v>1.1499999999999999</v>
      </c>
      <c r="L484" s="57">
        <v>173.82</v>
      </c>
      <c r="M484" s="56">
        <v>35.42</v>
      </c>
      <c r="N484" s="58">
        <v>6156.7</v>
      </c>
      <c r="AF484" s="39"/>
      <c r="AG484" s="48"/>
      <c r="AH484" s="48"/>
      <c r="AJ484" s="3" t="s">
        <v>66</v>
      </c>
      <c r="AM484" s="48"/>
      <c r="AP484" s="48"/>
      <c r="AR484" s="48"/>
    </row>
    <row r="485" spans="1:44" s="4" customFormat="1" ht="15" x14ac:dyDescent="0.25">
      <c r="A485" s="51"/>
      <c r="B485" s="50" t="s">
        <v>67</v>
      </c>
      <c r="C485" s="853" t="s">
        <v>68</v>
      </c>
      <c r="D485" s="853"/>
      <c r="E485" s="853"/>
      <c r="F485" s="53"/>
      <c r="G485" s="54"/>
      <c r="H485" s="54"/>
      <c r="I485" s="54"/>
      <c r="J485" s="57">
        <v>5.43</v>
      </c>
      <c r="K485" s="56">
        <v>1.1499999999999999</v>
      </c>
      <c r="L485" s="57">
        <v>3.12</v>
      </c>
      <c r="M485" s="54"/>
      <c r="N485" s="59"/>
      <c r="AF485" s="39"/>
      <c r="AG485" s="48"/>
      <c r="AH485" s="48"/>
      <c r="AJ485" s="3" t="s">
        <v>68</v>
      </c>
      <c r="AM485" s="48"/>
      <c r="AP485" s="48"/>
      <c r="AR485" s="48"/>
    </row>
    <row r="486" spans="1:44" s="4" customFormat="1" ht="15" x14ac:dyDescent="0.25">
      <c r="A486" s="51"/>
      <c r="B486" s="50" t="s">
        <v>69</v>
      </c>
      <c r="C486" s="853" t="s">
        <v>70</v>
      </c>
      <c r="D486" s="853"/>
      <c r="E486" s="853"/>
      <c r="F486" s="53"/>
      <c r="G486" s="54"/>
      <c r="H486" s="54"/>
      <c r="I486" s="54"/>
      <c r="J486" s="57">
        <v>0.76</v>
      </c>
      <c r="K486" s="56">
        <v>1.1499999999999999</v>
      </c>
      <c r="L486" s="57">
        <v>0.44</v>
      </c>
      <c r="M486" s="56">
        <v>35.42</v>
      </c>
      <c r="N486" s="133">
        <v>15.58</v>
      </c>
      <c r="AF486" s="39"/>
      <c r="AG486" s="48"/>
      <c r="AH486" s="48"/>
      <c r="AJ486" s="3" t="s">
        <v>70</v>
      </c>
      <c r="AM486" s="48"/>
      <c r="AP486" s="48"/>
      <c r="AR486" s="48"/>
    </row>
    <row r="487" spans="1:44" s="4" customFormat="1" ht="15" x14ac:dyDescent="0.25">
      <c r="A487" s="51"/>
      <c r="B487" s="50" t="s">
        <v>86</v>
      </c>
      <c r="C487" s="853" t="s">
        <v>87</v>
      </c>
      <c r="D487" s="853"/>
      <c r="E487" s="853"/>
      <c r="F487" s="53"/>
      <c r="G487" s="54"/>
      <c r="H487" s="54"/>
      <c r="I487" s="54"/>
      <c r="J487" s="57">
        <v>185.57</v>
      </c>
      <c r="K487" s="54"/>
      <c r="L487" s="57">
        <v>92.79</v>
      </c>
      <c r="M487" s="54"/>
      <c r="N487" s="59"/>
      <c r="AF487" s="39"/>
      <c r="AG487" s="48"/>
      <c r="AH487" s="48"/>
      <c r="AJ487" s="3" t="s">
        <v>87</v>
      </c>
      <c r="AM487" s="48"/>
      <c r="AP487" s="48"/>
      <c r="AR487" s="48"/>
    </row>
    <row r="488" spans="1:44" s="4" customFormat="1" ht="15" x14ac:dyDescent="0.25">
      <c r="A488" s="60"/>
      <c r="B488" s="50"/>
      <c r="C488" s="853" t="s">
        <v>71</v>
      </c>
      <c r="D488" s="853"/>
      <c r="E488" s="853"/>
      <c r="F488" s="53" t="s">
        <v>72</v>
      </c>
      <c r="G488" s="56">
        <v>32.159999999999997</v>
      </c>
      <c r="H488" s="56">
        <v>1.1499999999999999</v>
      </c>
      <c r="I488" s="62">
        <v>18.492000000000001</v>
      </c>
      <c r="J488" s="63"/>
      <c r="K488" s="54"/>
      <c r="L488" s="63"/>
      <c r="M488" s="54"/>
      <c r="N488" s="59"/>
      <c r="AF488" s="39"/>
      <c r="AG488" s="48"/>
      <c r="AH488" s="48"/>
      <c r="AK488" s="3" t="s">
        <v>71</v>
      </c>
      <c r="AM488" s="48"/>
      <c r="AP488" s="48"/>
      <c r="AR488" s="48"/>
    </row>
    <row r="489" spans="1:44" s="4" customFormat="1" ht="15" x14ac:dyDescent="0.25">
      <c r="A489" s="60"/>
      <c r="B489" s="50"/>
      <c r="C489" s="853" t="s">
        <v>73</v>
      </c>
      <c r="D489" s="853"/>
      <c r="E489" s="853"/>
      <c r="F489" s="53" t="s">
        <v>72</v>
      </c>
      <c r="G489" s="56">
        <v>0.06</v>
      </c>
      <c r="H489" s="56">
        <v>1.1499999999999999</v>
      </c>
      <c r="I489" s="130">
        <v>3.4500000000000003E-2</v>
      </c>
      <c r="J489" s="63"/>
      <c r="K489" s="54"/>
      <c r="L489" s="63"/>
      <c r="M489" s="54"/>
      <c r="N489" s="59"/>
      <c r="AF489" s="39"/>
      <c r="AG489" s="48"/>
      <c r="AH489" s="48"/>
      <c r="AK489" s="3" t="s">
        <v>73</v>
      </c>
      <c r="AM489" s="48"/>
      <c r="AP489" s="48"/>
      <c r="AR489" s="48"/>
    </row>
    <row r="490" spans="1:44" s="4" customFormat="1" ht="15" x14ac:dyDescent="0.25">
      <c r="A490" s="51"/>
      <c r="B490" s="50"/>
      <c r="C490" s="854" t="s">
        <v>74</v>
      </c>
      <c r="D490" s="854"/>
      <c r="E490" s="854"/>
      <c r="F490" s="65"/>
      <c r="G490" s="66"/>
      <c r="H490" s="66"/>
      <c r="I490" s="66"/>
      <c r="J490" s="68">
        <v>493.3</v>
      </c>
      <c r="K490" s="66"/>
      <c r="L490" s="68">
        <v>269.73</v>
      </c>
      <c r="M490" s="66"/>
      <c r="N490" s="232"/>
      <c r="AF490" s="39"/>
      <c r="AG490" s="48"/>
      <c r="AH490" s="48"/>
      <c r="AL490" s="3" t="s">
        <v>74</v>
      </c>
      <c r="AM490" s="48"/>
      <c r="AP490" s="48"/>
      <c r="AR490" s="48"/>
    </row>
    <row r="491" spans="1:44" s="4" customFormat="1" ht="15" x14ac:dyDescent="0.25">
      <c r="A491" s="60"/>
      <c r="B491" s="50"/>
      <c r="C491" s="853" t="s">
        <v>75</v>
      </c>
      <c r="D491" s="853"/>
      <c r="E491" s="853"/>
      <c r="F491" s="53"/>
      <c r="G491" s="54"/>
      <c r="H491" s="54"/>
      <c r="I491" s="54"/>
      <c r="J491" s="63"/>
      <c r="K491" s="54"/>
      <c r="L491" s="57">
        <v>174.26</v>
      </c>
      <c r="M491" s="54"/>
      <c r="N491" s="58">
        <v>6172.28</v>
      </c>
      <c r="AF491" s="39"/>
      <c r="AG491" s="48"/>
      <c r="AH491" s="48"/>
      <c r="AK491" s="3" t="s">
        <v>75</v>
      </c>
      <c r="AM491" s="48"/>
      <c r="AP491" s="48"/>
      <c r="AR491" s="48"/>
    </row>
    <row r="492" spans="1:44" s="4" customFormat="1" ht="23.25" x14ac:dyDescent="0.25">
      <c r="A492" s="60"/>
      <c r="B492" s="50" t="s">
        <v>120</v>
      </c>
      <c r="C492" s="853" t="s">
        <v>121</v>
      </c>
      <c r="D492" s="853"/>
      <c r="E492" s="853"/>
      <c r="F492" s="53" t="s">
        <v>78</v>
      </c>
      <c r="G492" s="70">
        <v>97</v>
      </c>
      <c r="H492" s="54"/>
      <c r="I492" s="70">
        <v>97</v>
      </c>
      <c r="J492" s="63"/>
      <c r="K492" s="54"/>
      <c r="L492" s="57">
        <v>169.03</v>
      </c>
      <c r="M492" s="54"/>
      <c r="N492" s="58">
        <v>5987.11</v>
      </c>
      <c r="AF492" s="39"/>
      <c r="AG492" s="48"/>
      <c r="AH492" s="48"/>
      <c r="AK492" s="3" t="s">
        <v>121</v>
      </c>
      <c r="AM492" s="48"/>
      <c r="AP492" s="48"/>
      <c r="AR492" s="48"/>
    </row>
    <row r="493" spans="1:44" s="4" customFormat="1" ht="23.25" x14ac:dyDescent="0.25">
      <c r="A493" s="60"/>
      <c r="B493" s="50" t="s">
        <v>122</v>
      </c>
      <c r="C493" s="853" t="s">
        <v>123</v>
      </c>
      <c r="D493" s="853"/>
      <c r="E493" s="853"/>
      <c r="F493" s="53" t="s">
        <v>78</v>
      </c>
      <c r="G493" s="70">
        <v>51</v>
      </c>
      <c r="H493" s="54"/>
      <c r="I493" s="70">
        <v>51</v>
      </c>
      <c r="J493" s="63"/>
      <c r="K493" s="54"/>
      <c r="L493" s="57">
        <v>88.87</v>
      </c>
      <c r="M493" s="54"/>
      <c r="N493" s="58">
        <v>3147.86</v>
      </c>
      <c r="AF493" s="39"/>
      <c r="AG493" s="48"/>
      <c r="AH493" s="48"/>
      <c r="AK493" s="3" t="s">
        <v>123</v>
      </c>
      <c r="AM493" s="48"/>
      <c r="AP493" s="48"/>
      <c r="AR493" s="48"/>
    </row>
    <row r="494" spans="1:44" s="4" customFormat="1" ht="15" x14ac:dyDescent="0.25">
      <c r="A494" s="71"/>
      <c r="B494" s="72"/>
      <c r="C494" s="847" t="s">
        <v>81</v>
      </c>
      <c r="D494" s="847"/>
      <c r="E494" s="847"/>
      <c r="F494" s="42"/>
      <c r="G494" s="43"/>
      <c r="H494" s="43"/>
      <c r="I494" s="43"/>
      <c r="J494" s="46"/>
      <c r="K494" s="43"/>
      <c r="L494" s="131">
        <v>527.63</v>
      </c>
      <c r="M494" s="66"/>
      <c r="N494" s="231"/>
      <c r="AF494" s="39"/>
      <c r="AG494" s="48"/>
      <c r="AH494" s="48"/>
      <c r="AM494" s="48" t="s">
        <v>81</v>
      </c>
      <c r="AP494" s="48"/>
      <c r="AR494" s="48"/>
    </row>
    <row r="495" spans="1:44" s="4" customFormat="1" ht="15" x14ac:dyDescent="0.25">
      <c r="A495" s="230" t="s">
        <v>327</v>
      </c>
      <c r="B495" s="41" t="s">
        <v>1567</v>
      </c>
      <c r="C495" s="847" t="s">
        <v>1568</v>
      </c>
      <c r="D495" s="847"/>
      <c r="E495" s="847"/>
      <c r="F495" s="42" t="s">
        <v>207</v>
      </c>
      <c r="G495" s="43">
        <v>2.2542E-2</v>
      </c>
      <c r="H495" s="44">
        <v>1</v>
      </c>
      <c r="I495" s="166">
        <v>2.2542E-2</v>
      </c>
      <c r="J495" s="73">
        <v>70013.25</v>
      </c>
      <c r="K495" s="43"/>
      <c r="L495" s="73">
        <v>1578.24</v>
      </c>
      <c r="M495" s="43"/>
      <c r="N495" s="231"/>
      <c r="AF495" s="39"/>
      <c r="AG495" s="48"/>
      <c r="AH495" s="48" t="s">
        <v>1568</v>
      </c>
      <c r="AM495" s="48"/>
      <c r="AP495" s="48"/>
      <c r="AR495" s="48"/>
    </row>
    <row r="496" spans="1:44" s="4" customFormat="1" ht="15" x14ac:dyDescent="0.25">
      <c r="A496" s="71"/>
      <c r="B496" s="72"/>
      <c r="C496" s="847" t="s">
        <v>81</v>
      </c>
      <c r="D496" s="847"/>
      <c r="E496" s="847"/>
      <c r="F496" s="42"/>
      <c r="G496" s="43"/>
      <c r="H496" s="43"/>
      <c r="I496" s="43"/>
      <c r="J496" s="46"/>
      <c r="K496" s="43"/>
      <c r="L496" s="73">
        <v>1578.24</v>
      </c>
      <c r="M496" s="66"/>
      <c r="N496" s="231"/>
      <c r="AF496" s="39"/>
      <c r="AG496" s="48"/>
      <c r="AH496" s="48"/>
      <c r="AM496" s="48" t="s">
        <v>81</v>
      </c>
      <c r="AP496" s="48"/>
      <c r="AR496" s="48"/>
    </row>
    <row r="497" spans="1:44" s="4" customFormat="1" ht="23.25" x14ac:dyDescent="0.25">
      <c r="A497" s="230" t="s">
        <v>331</v>
      </c>
      <c r="B497" s="41" t="s">
        <v>184</v>
      </c>
      <c r="C497" s="847" t="s">
        <v>1569</v>
      </c>
      <c r="D497" s="847"/>
      <c r="E497" s="847"/>
      <c r="F497" s="42" t="s">
        <v>63</v>
      </c>
      <c r="G497" s="43">
        <v>0.28599999999999998</v>
      </c>
      <c r="H497" s="44">
        <v>1</v>
      </c>
      <c r="I497" s="129">
        <v>0.28599999999999998</v>
      </c>
      <c r="J497" s="46"/>
      <c r="K497" s="43"/>
      <c r="L497" s="46"/>
      <c r="M497" s="43"/>
      <c r="N497" s="231"/>
      <c r="AF497" s="39"/>
      <c r="AG497" s="48"/>
      <c r="AH497" s="48" t="s">
        <v>1569</v>
      </c>
      <c r="AM497" s="48"/>
      <c r="AP497" s="48"/>
      <c r="AR497" s="48"/>
    </row>
    <row r="498" spans="1:44" s="4" customFormat="1" ht="22.5" x14ac:dyDescent="0.25">
      <c r="A498" s="49"/>
      <c r="B498" s="50" t="s">
        <v>699</v>
      </c>
      <c r="C498" s="848" t="s">
        <v>65</v>
      </c>
      <c r="D498" s="848"/>
      <c r="E498" s="848"/>
      <c r="F498" s="848"/>
      <c r="G498" s="848"/>
      <c r="H498" s="848"/>
      <c r="I498" s="848"/>
      <c r="J498" s="848"/>
      <c r="K498" s="848"/>
      <c r="L498" s="848"/>
      <c r="M498" s="848"/>
      <c r="N498" s="849"/>
      <c r="AF498" s="39"/>
      <c r="AG498" s="48"/>
      <c r="AH498" s="48"/>
      <c r="AI498" s="3" t="s">
        <v>65</v>
      </c>
      <c r="AM498" s="48"/>
      <c r="AP498" s="48"/>
      <c r="AR498" s="48"/>
    </row>
    <row r="499" spans="1:44" s="4" customFormat="1" ht="15" x14ac:dyDescent="0.25">
      <c r="A499" s="51"/>
      <c r="B499" s="50" t="s">
        <v>60</v>
      </c>
      <c r="C499" s="853" t="s">
        <v>66</v>
      </c>
      <c r="D499" s="853"/>
      <c r="E499" s="853"/>
      <c r="F499" s="53"/>
      <c r="G499" s="54"/>
      <c r="H499" s="54"/>
      <c r="I499" s="54"/>
      <c r="J499" s="57">
        <v>663.75</v>
      </c>
      <c r="K499" s="56">
        <v>1.1499999999999999</v>
      </c>
      <c r="L499" s="57">
        <v>218.31</v>
      </c>
      <c r="M499" s="56">
        <v>35.42</v>
      </c>
      <c r="N499" s="58">
        <v>7732.54</v>
      </c>
      <c r="AF499" s="39"/>
      <c r="AG499" s="48"/>
      <c r="AH499" s="48"/>
      <c r="AJ499" s="3" t="s">
        <v>66</v>
      </c>
      <c r="AM499" s="48"/>
      <c r="AP499" s="48"/>
      <c r="AR499" s="48"/>
    </row>
    <row r="500" spans="1:44" s="4" customFormat="1" ht="15" x14ac:dyDescent="0.25">
      <c r="A500" s="60"/>
      <c r="B500" s="50"/>
      <c r="C500" s="853" t="s">
        <v>71</v>
      </c>
      <c r="D500" s="853"/>
      <c r="E500" s="853"/>
      <c r="F500" s="53" t="s">
        <v>72</v>
      </c>
      <c r="G500" s="61">
        <v>88.5</v>
      </c>
      <c r="H500" s="56">
        <v>1.1499999999999999</v>
      </c>
      <c r="I500" s="64">
        <v>29.10765</v>
      </c>
      <c r="J500" s="63"/>
      <c r="K500" s="54"/>
      <c r="L500" s="63"/>
      <c r="M500" s="54"/>
      <c r="N500" s="59"/>
      <c r="AF500" s="39"/>
      <c r="AG500" s="48"/>
      <c r="AH500" s="48"/>
      <c r="AK500" s="3" t="s">
        <v>71</v>
      </c>
      <c r="AM500" s="48"/>
      <c r="AP500" s="48"/>
      <c r="AR500" s="48"/>
    </row>
    <row r="501" spans="1:44" s="4" customFormat="1" ht="15" x14ac:dyDescent="0.25">
      <c r="A501" s="51"/>
      <c r="B501" s="50"/>
      <c r="C501" s="854" t="s">
        <v>74</v>
      </c>
      <c r="D501" s="854"/>
      <c r="E501" s="854"/>
      <c r="F501" s="65"/>
      <c r="G501" s="66"/>
      <c r="H501" s="66"/>
      <c r="I501" s="66"/>
      <c r="J501" s="68">
        <v>663.75</v>
      </c>
      <c r="K501" s="66"/>
      <c r="L501" s="68">
        <v>218.31</v>
      </c>
      <c r="M501" s="66"/>
      <c r="N501" s="232"/>
      <c r="AF501" s="39"/>
      <c r="AG501" s="48"/>
      <c r="AH501" s="48"/>
      <c r="AL501" s="3" t="s">
        <v>74</v>
      </c>
      <c r="AM501" s="48"/>
      <c r="AP501" s="48"/>
      <c r="AR501" s="48"/>
    </row>
    <row r="502" spans="1:44" s="4" customFormat="1" ht="15" x14ac:dyDescent="0.25">
      <c r="A502" s="60"/>
      <c r="B502" s="50"/>
      <c r="C502" s="853" t="s">
        <v>75</v>
      </c>
      <c r="D502" s="853"/>
      <c r="E502" s="853"/>
      <c r="F502" s="53"/>
      <c r="G502" s="54"/>
      <c r="H502" s="54"/>
      <c r="I502" s="54"/>
      <c r="J502" s="63"/>
      <c r="K502" s="54"/>
      <c r="L502" s="57">
        <v>218.31</v>
      </c>
      <c r="M502" s="54"/>
      <c r="N502" s="58">
        <v>7732.54</v>
      </c>
      <c r="AF502" s="39"/>
      <c r="AG502" s="48"/>
      <c r="AH502" s="48"/>
      <c r="AK502" s="3" t="s">
        <v>75</v>
      </c>
      <c r="AM502" s="48"/>
      <c r="AP502" s="48"/>
      <c r="AR502" s="48"/>
    </row>
    <row r="503" spans="1:44" s="4" customFormat="1" ht="23.25" x14ac:dyDescent="0.25">
      <c r="A503" s="60"/>
      <c r="B503" s="50" t="s">
        <v>94</v>
      </c>
      <c r="C503" s="853" t="s">
        <v>95</v>
      </c>
      <c r="D503" s="853"/>
      <c r="E503" s="853"/>
      <c r="F503" s="53" t="s">
        <v>78</v>
      </c>
      <c r="G503" s="70">
        <v>89</v>
      </c>
      <c r="H503" s="54"/>
      <c r="I503" s="70">
        <v>89</v>
      </c>
      <c r="J503" s="63"/>
      <c r="K503" s="54"/>
      <c r="L503" s="57">
        <v>194.3</v>
      </c>
      <c r="M503" s="54"/>
      <c r="N503" s="58">
        <v>6881.96</v>
      </c>
      <c r="AF503" s="39"/>
      <c r="AG503" s="48"/>
      <c r="AH503" s="48"/>
      <c r="AK503" s="3" t="s">
        <v>95</v>
      </c>
      <c r="AM503" s="48"/>
      <c r="AP503" s="48"/>
      <c r="AR503" s="48"/>
    </row>
    <row r="504" spans="1:44" s="4" customFormat="1" ht="23.25" x14ac:dyDescent="0.25">
      <c r="A504" s="60"/>
      <c r="B504" s="50" t="s">
        <v>96</v>
      </c>
      <c r="C504" s="853" t="s">
        <v>97</v>
      </c>
      <c r="D504" s="853"/>
      <c r="E504" s="853"/>
      <c r="F504" s="53" t="s">
        <v>78</v>
      </c>
      <c r="G504" s="70">
        <v>40</v>
      </c>
      <c r="H504" s="54"/>
      <c r="I504" s="70">
        <v>40</v>
      </c>
      <c r="J504" s="63"/>
      <c r="K504" s="54"/>
      <c r="L504" s="57">
        <v>87.32</v>
      </c>
      <c r="M504" s="54"/>
      <c r="N504" s="58">
        <v>3093.02</v>
      </c>
      <c r="AF504" s="39"/>
      <c r="AG504" s="48"/>
      <c r="AH504" s="48"/>
      <c r="AK504" s="3" t="s">
        <v>97</v>
      </c>
      <c r="AM504" s="48"/>
      <c r="AP504" s="48"/>
      <c r="AR504" s="48"/>
    </row>
    <row r="505" spans="1:44" s="4" customFormat="1" ht="15" x14ac:dyDescent="0.25">
      <c r="A505" s="71"/>
      <c r="B505" s="72"/>
      <c r="C505" s="847" t="s">
        <v>81</v>
      </c>
      <c r="D505" s="847"/>
      <c r="E505" s="847"/>
      <c r="F505" s="42"/>
      <c r="G505" s="43"/>
      <c r="H505" s="43"/>
      <c r="I505" s="43"/>
      <c r="J505" s="46"/>
      <c r="K505" s="43"/>
      <c r="L505" s="131">
        <v>499.93</v>
      </c>
      <c r="M505" s="66"/>
      <c r="N505" s="231"/>
      <c r="AF505" s="39"/>
      <c r="AG505" s="48"/>
      <c r="AH505" s="48"/>
      <c r="AM505" s="48" t="s">
        <v>81</v>
      </c>
      <c r="AP505" s="48"/>
      <c r="AR505" s="48"/>
    </row>
    <row r="506" spans="1:44" s="4" customFormat="1" ht="0" hidden="1" customHeight="1" x14ac:dyDescent="0.25">
      <c r="A506" s="110"/>
      <c r="B506" s="111"/>
      <c r="C506" s="111"/>
      <c r="D506" s="111"/>
      <c r="E506" s="111"/>
      <c r="F506" s="112"/>
      <c r="G506" s="112"/>
      <c r="H506" s="112"/>
      <c r="I506" s="112"/>
      <c r="J506" s="113"/>
      <c r="K506" s="112"/>
      <c r="L506" s="113"/>
      <c r="M506" s="54"/>
      <c r="N506" s="113"/>
      <c r="AF506" s="39"/>
      <c r="AG506" s="48"/>
      <c r="AH506" s="48"/>
      <c r="AM506" s="48"/>
      <c r="AP506" s="48"/>
      <c r="AR506" s="48"/>
    </row>
    <row r="507" spans="1:44" s="4" customFormat="1" ht="15" x14ac:dyDescent="0.25">
      <c r="A507" s="235"/>
      <c r="B507" s="115"/>
      <c r="C507" s="847" t="s">
        <v>1598</v>
      </c>
      <c r="D507" s="847"/>
      <c r="E507" s="847"/>
      <c r="F507" s="847"/>
      <c r="G507" s="847"/>
      <c r="H507" s="847"/>
      <c r="I507" s="847"/>
      <c r="J507" s="847"/>
      <c r="K507" s="847"/>
      <c r="L507" s="116"/>
      <c r="M507" s="117"/>
      <c r="N507" s="236"/>
      <c r="AF507" s="39"/>
      <c r="AG507" s="48"/>
      <c r="AH507" s="48"/>
      <c r="AM507" s="48"/>
      <c r="AP507" s="48" t="s">
        <v>1598</v>
      </c>
      <c r="AR507" s="48"/>
    </row>
    <row r="508" spans="1:44" s="4" customFormat="1" ht="15" x14ac:dyDescent="0.25">
      <c r="A508" s="119"/>
      <c r="B508" s="50"/>
      <c r="C508" s="853" t="s">
        <v>99</v>
      </c>
      <c r="D508" s="853"/>
      <c r="E508" s="853"/>
      <c r="F508" s="853"/>
      <c r="G508" s="853"/>
      <c r="H508" s="853"/>
      <c r="I508" s="853"/>
      <c r="J508" s="853"/>
      <c r="K508" s="853"/>
      <c r="L508" s="120">
        <v>11333.94</v>
      </c>
      <c r="M508" s="121"/>
      <c r="N508" s="122"/>
      <c r="AF508" s="39"/>
      <c r="AG508" s="48"/>
      <c r="AH508" s="48"/>
      <c r="AM508" s="48"/>
      <c r="AP508" s="48"/>
      <c r="AQ508" s="3" t="s">
        <v>99</v>
      </c>
      <c r="AR508" s="48"/>
    </row>
    <row r="509" spans="1:44" s="4" customFormat="1" ht="15" x14ac:dyDescent="0.25">
      <c r="A509" s="119"/>
      <c r="B509" s="50"/>
      <c r="C509" s="853" t="s">
        <v>100</v>
      </c>
      <c r="D509" s="853"/>
      <c r="E509" s="853"/>
      <c r="F509" s="853"/>
      <c r="G509" s="853"/>
      <c r="H509" s="853"/>
      <c r="I509" s="853"/>
      <c r="J509" s="853"/>
      <c r="K509" s="853"/>
      <c r="L509" s="123"/>
      <c r="M509" s="121"/>
      <c r="N509" s="122"/>
      <c r="AF509" s="39"/>
      <c r="AG509" s="48"/>
      <c r="AH509" s="48"/>
      <c r="AM509" s="48"/>
      <c r="AP509" s="48"/>
      <c r="AQ509" s="3" t="s">
        <v>100</v>
      </c>
      <c r="AR509" s="48"/>
    </row>
    <row r="510" spans="1:44" s="4" customFormat="1" ht="15" x14ac:dyDescent="0.25">
      <c r="A510" s="119"/>
      <c r="B510" s="50"/>
      <c r="C510" s="853" t="s">
        <v>101</v>
      </c>
      <c r="D510" s="853"/>
      <c r="E510" s="853"/>
      <c r="F510" s="853"/>
      <c r="G510" s="853"/>
      <c r="H510" s="853"/>
      <c r="I510" s="853"/>
      <c r="J510" s="853"/>
      <c r="K510" s="853"/>
      <c r="L510" s="120">
        <v>1260.04</v>
      </c>
      <c r="M510" s="121"/>
      <c r="N510" s="122"/>
      <c r="AF510" s="39"/>
      <c r="AG510" s="48"/>
      <c r="AH510" s="48"/>
      <c r="AM510" s="48"/>
      <c r="AP510" s="48"/>
      <c r="AQ510" s="3" t="s">
        <v>101</v>
      </c>
      <c r="AR510" s="48"/>
    </row>
    <row r="511" spans="1:44" s="4" customFormat="1" ht="15" x14ac:dyDescent="0.25">
      <c r="A511" s="119"/>
      <c r="B511" s="50"/>
      <c r="C511" s="853" t="s">
        <v>102</v>
      </c>
      <c r="D511" s="853"/>
      <c r="E511" s="853"/>
      <c r="F511" s="853"/>
      <c r="G511" s="853"/>
      <c r="H511" s="853"/>
      <c r="I511" s="853"/>
      <c r="J511" s="853"/>
      <c r="K511" s="853"/>
      <c r="L511" s="124">
        <v>296.32</v>
      </c>
      <c r="M511" s="121"/>
      <c r="N511" s="122"/>
      <c r="AF511" s="39"/>
      <c r="AG511" s="48"/>
      <c r="AH511" s="48"/>
      <c r="AM511" s="48"/>
      <c r="AP511" s="48"/>
      <c r="AQ511" s="3" t="s">
        <v>102</v>
      </c>
      <c r="AR511" s="48"/>
    </row>
    <row r="512" spans="1:44" s="4" customFormat="1" ht="15" x14ac:dyDescent="0.25">
      <c r="A512" s="119"/>
      <c r="B512" s="50"/>
      <c r="C512" s="853" t="s">
        <v>103</v>
      </c>
      <c r="D512" s="853"/>
      <c r="E512" s="853"/>
      <c r="F512" s="853"/>
      <c r="G512" s="853"/>
      <c r="H512" s="853"/>
      <c r="I512" s="853"/>
      <c r="J512" s="853"/>
      <c r="K512" s="853"/>
      <c r="L512" s="124">
        <v>29.08</v>
      </c>
      <c r="M512" s="121"/>
      <c r="N512" s="122"/>
      <c r="AF512" s="39"/>
      <c r="AG512" s="48"/>
      <c r="AH512" s="48"/>
      <c r="AM512" s="48"/>
      <c r="AP512" s="48"/>
      <c r="AQ512" s="3" t="s">
        <v>103</v>
      </c>
      <c r="AR512" s="48"/>
    </row>
    <row r="513" spans="1:44" s="4" customFormat="1" ht="15" x14ac:dyDescent="0.25">
      <c r="A513" s="119"/>
      <c r="B513" s="50"/>
      <c r="C513" s="853" t="s">
        <v>138</v>
      </c>
      <c r="D513" s="853"/>
      <c r="E513" s="853"/>
      <c r="F513" s="853"/>
      <c r="G513" s="853"/>
      <c r="H513" s="853"/>
      <c r="I513" s="853"/>
      <c r="J513" s="853"/>
      <c r="K513" s="853"/>
      <c r="L513" s="120">
        <v>9777.58</v>
      </c>
      <c r="M513" s="121"/>
      <c r="N513" s="122"/>
      <c r="AF513" s="39"/>
      <c r="AG513" s="48"/>
      <c r="AH513" s="48"/>
      <c r="AM513" s="48"/>
      <c r="AP513" s="48"/>
      <c r="AQ513" s="3" t="s">
        <v>138</v>
      </c>
      <c r="AR513" s="48"/>
    </row>
    <row r="514" spans="1:44" s="4" customFormat="1" ht="15" x14ac:dyDescent="0.25">
      <c r="A514" s="119"/>
      <c r="B514" s="50"/>
      <c r="C514" s="853" t="s">
        <v>104</v>
      </c>
      <c r="D514" s="853"/>
      <c r="E514" s="853"/>
      <c r="F514" s="853"/>
      <c r="G514" s="853"/>
      <c r="H514" s="853"/>
      <c r="I514" s="853"/>
      <c r="J514" s="853"/>
      <c r="K514" s="853"/>
      <c r="L514" s="120">
        <v>1193.1600000000001</v>
      </c>
      <c r="M514" s="121"/>
      <c r="N514" s="122"/>
      <c r="AF514" s="39"/>
      <c r="AG514" s="48"/>
      <c r="AH514" s="48"/>
      <c r="AM514" s="48"/>
      <c r="AP514" s="48"/>
      <c r="AQ514" s="3" t="s">
        <v>104</v>
      </c>
      <c r="AR514" s="48"/>
    </row>
    <row r="515" spans="1:44" s="4" customFormat="1" ht="15" x14ac:dyDescent="0.25">
      <c r="A515" s="119"/>
      <c r="B515" s="50"/>
      <c r="C515" s="853" t="s">
        <v>100</v>
      </c>
      <c r="D515" s="853"/>
      <c r="E515" s="853"/>
      <c r="F515" s="853"/>
      <c r="G515" s="853"/>
      <c r="H515" s="853"/>
      <c r="I515" s="853"/>
      <c r="J515" s="853"/>
      <c r="K515" s="853"/>
      <c r="L515" s="123"/>
      <c r="M515" s="121"/>
      <c r="N515" s="122"/>
      <c r="AF515" s="39"/>
      <c r="AG515" s="48"/>
      <c r="AH515" s="48"/>
      <c r="AM515" s="48"/>
      <c r="AP515" s="48"/>
      <c r="AQ515" s="3" t="s">
        <v>100</v>
      </c>
      <c r="AR515" s="48"/>
    </row>
    <row r="516" spans="1:44" s="4" customFormat="1" ht="15" x14ac:dyDescent="0.25">
      <c r="A516" s="119"/>
      <c r="B516" s="50"/>
      <c r="C516" s="853" t="s">
        <v>105</v>
      </c>
      <c r="D516" s="853"/>
      <c r="E516" s="853"/>
      <c r="F516" s="853"/>
      <c r="G516" s="853"/>
      <c r="H516" s="853"/>
      <c r="I516" s="853"/>
      <c r="J516" s="853"/>
      <c r="K516" s="853"/>
      <c r="L516" s="124">
        <v>521.03</v>
      </c>
      <c r="M516" s="121"/>
      <c r="N516" s="122"/>
      <c r="AF516" s="39"/>
      <c r="AG516" s="48"/>
      <c r="AH516" s="48"/>
      <c r="AM516" s="48"/>
      <c r="AP516" s="48"/>
      <c r="AQ516" s="3" t="s">
        <v>105</v>
      </c>
      <c r="AR516" s="48"/>
    </row>
    <row r="517" spans="1:44" s="4" customFormat="1" ht="15" x14ac:dyDescent="0.25">
      <c r="A517" s="119"/>
      <c r="B517" s="50"/>
      <c r="C517" s="853" t="s">
        <v>108</v>
      </c>
      <c r="D517" s="853"/>
      <c r="E517" s="853"/>
      <c r="F517" s="853"/>
      <c r="G517" s="853"/>
      <c r="H517" s="853"/>
      <c r="I517" s="853"/>
      <c r="J517" s="853"/>
      <c r="K517" s="853"/>
      <c r="L517" s="124">
        <v>463.72</v>
      </c>
      <c r="M517" s="121"/>
      <c r="N517" s="122"/>
      <c r="AF517" s="39"/>
      <c r="AG517" s="48"/>
      <c r="AH517" s="48"/>
      <c r="AM517" s="48"/>
      <c r="AP517" s="48"/>
      <c r="AQ517" s="3" t="s">
        <v>108</v>
      </c>
      <c r="AR517" s="48"/>
    </row>
    <row r="518" spans="1:44" s="4" customFormat="1" ht="15" x14ac:dyDescent="0.25">
      <c r="A518" s="119"/>
      <c r="B518" s="50"/>
      <c r="C518" s="853" t="s">
        <v>109</v>
      </c>
      <c r="D518" s="853"/>
      <c r="E518" s="853"/>
      <c r="F518" s="853"/>
      <c r="G518" s="853"/>
      <c r="H518" s="853"/>
      <c r="I518" s="853"/>
      <c r="J518" s="853"/>
      <c r="K518" s="853"/>
      <c r="L518" s="124">
        <v>208.41</v>
      </c>
      <c r="M518" s="121"/>
      <c r="N518" s="122"/>
      <c r="AF518" s="39"/>
      <c r="AG518" s="48"/>
      <c r="AH518" s="48"/>
      <c r="AM518" s="48"/>
      <c r="AP518" s="48"/>
      <c r="AQ518" s="3" t="s">
        <v>109</v>
      </c>
      <c r="AR518" s="48"/>
    </row>
    <row r="519" spans="1:44" s="4" customFormat="1" ht="15" x14ac:dyDescent="0.25">
      <c r="A519" s="119"/>
      <c r="B519" s="50"/>
      <c r="C519" s="853" t="s">
        <v>140</v>
      </c>
      <c r="D519" s="853"/>
      <c r="E519" s="853"/>
      <c r="F519" s="853"/>
      <c r="G519" s="853"/>
      <c r="H519" s="853"/>
      <c r="I519" s="853"/>
      <c r="J519" s="853"/>
      <c r="K519" s="853"/>
      <c r="L519" s="120">
        <v>11949.67</v>
      </c>
      <c r="M519" s="121"/>
      <c r="N519" s="122"/>
      <c r="AF519" s="39"/>
      <c r="AG519" s="48"/>
      <c r="AH519" s="48"/>
      <c r="AM519" s="48"/>
      <c r="AP519" s="48"/>
      <c r="AQ519" s="3" t="s">
        <v>140</v>
      </c>
      <c r="AR519" s="48"/>
    </row>
    <row r="520" spans="1:44" s="4" customFormat="1" ht="15" x14ac:dyDescent="0.25">
      <c r="A520" s="119"/>
      <c r="B520" s="50"/>
      <c r="C520" s="853" t="s">
        <v>100</v>
      </c>
      <c r="D520" s="853"/>
      <c r="E520" s="853"/>
      <c r="F520" s="853"/>
      <c r="G520" s="853"/>
      <c r="H520" s="853"/>
      <c r="I520" s="853"/>
      <c r="J520" s="853"/>
      <c r="K520" s="853"/>
      <c r="L520" s="123"/>
      <c r="M520" s="121"/>
      <c r="N520" s="122"/>
      <c r="AF520" s="39"/>
      <c r="AG520" s="48"/>
      <c r="AH520" s="48"/>
      <c r="AM520" s="48"/>
      <c r="AP520" s="48"/>
      <c r="AQ520" s="3" t="s">
        <v>100</v>
      </c>
      <c r="AR520" s="48"/>
    </row>
    <row r="521" spans="1:44" s="4" customFormat="1" ht="15" x14ac:dyDescent="0.25">
      <c r="A521" s="119"/>
      <c r="B521" s="50"/>
      <c r="C521" s="853" t="s">
        <v>105</v>
      </c>
      <c r="D521" s="853"/>
      <c r="E521" s="853"/>
      <c r="F521" s="853"/>
      <c r="G521" s="853"/>
      <c r="H521" s="853"/>
      <c r="I521" s="853"/>
      <c r="J521" s="853"/>
      <c r="K521" s="853"/>
      <c r="L521" s="124">
        <v>739.01</v>
      </c>
      <c r="M521" s="121"/>
      <c r="N521" s="122"/>
      <c r="AF521" s="39"/>
      <c r="AG521" s="48"/>
      <c r="AH521" s="48"/>
      <c r="AM521" s="48"/>
      <c r="AP521" s="48"/>
      <c r="AQ521" s="3" t="s">
        <v>105</v>
      </c>
      <c r="AR521" s="48"/>
    </row>
    <row r="522" spans="1:44" s="4" customFormat="1" ht="15" x14ac:dyDescent="0.25">
      <c r="A522" s="119"/>
      <c r="B522" s="50"/>
      <c r="C522" s="853" t="s">
        <v>106</v>
      </c>
      <c r="D522" s="853"/>
      <c r="E522" s="853"/>
      <c r="F522" s="853"/>
      <c r="G522" s="853"/>
      <c r="H522" s="853"/>
      <c r="I522" s="853"/>
      <c r="J522" s="853"/>
      <c r="K522" s="853"/>
      <c r="L522" s="124">
        <v>296.32</v>
      </c>
      <c r="M522" s="121"/>
      <c r="N522" s="122"/>
      <c r="AF522" s="39"/>
      <c r="AG522" s="48"/>
      <c r="AH522" s="48"/>
      <c r="AM522" s="48"/>
      <c r="AP522" s="48"/>
      <c r="AQ522" s="3" t="s">
        <v>106</v>
      </c>
      <c r="AR522" s="48"/>
    </row>
    <row r="523" spans="1:44" s="4" customFormat="1" ht="15" x14ac:dyDescent="0.25">
      <c r="A523" s="119"/>
      <c r="B523" s="50"/>
      <c r="C523" s="853" t="s">
        <v>107</v>
      </c>
      <c r="D523" s="853"/>
      <c r="E523" s="853"/>
      <c r="F523" s="853"/>
      <c r="G523" s="853"/>
      <c r="H523" s="853"/>
      <c r="I523" s="853"/>
      <c r="J523" s="853"/>
      <c r="K523" s="853"/>
      <c r="L523" s="124">
        <v>29.08</v>
      </c>
      <c r="M523" s="121"/>
      <c r="N523" s="122"/>
      <c r="AF523" s="39"/>
      <c r="AG523" s="48"/>
      <c r="AH523" s="48"/>
      <c r="AM523" s="48"/>
      <c r="AP523" s="48"/>
      <c r="AQ523" s="3" t="s">
        <v>107</v>
      </c>
      <c r="AR523" s="48"/>
    </row>
    <row r="524" spans="1:44" s="4" customFormat="1" ht="15" x14ac:dyDescent="0.25">
      <c r="A524" s="119"/>
      <c r="B524" s="50"/>
      <c r="C524" s="853" t="s">
        <v>139</v>
      </c>
      <c r="D524" s="853"/>
      <c r="E524" s="853"/>
      <c r="F524" s="853"/>
      <c r="G524" s="853"/>
      <c r="H524" s="853"/>
      <c r="I524" s="853"/>
      <c r="J524" s="853"/>
      <c r="K524" s="853"/>
      <c r="L524" s="120">
        <v>9777.58</v>
      </c>
      <c r="M524" s="121"/>
      <c r="N524" s="122"/>
      <c r="AF524" s="39"/>
      <c r="AG524" s="48"/>
      <c r="AH524" s="48"/>
      <c r="AM524" s="48"/>
      <c r="AP524" s="48"/>
      <c r="AQ524" s="3" t="s">
        <v>139</v>
      </c>
      <c r="AR524" s="48"/>
    </row>
    <row r="525" spans="1:44" s="4" customFormat="1" ht="15" x14ac:dyDescent="0.25">
      <c r="A525" s="119"/>
      <c r="B525" s="50"/>
      <c r="C525" s="853" t="s">
        <v>108</v>
      </c>
      <c r="D525" s="853"/>
      <c r="E525" s="853"/>
      <c r="F525" s="853"/>
      <c r="G525" s="853"/>
      <c r="H525" s="853"/>
      <c r="I525" s="853"/>
      <c r="J525" s="853"/>
      <c r="K525" s="853"/>
      <c r="L525" s="124">
        <v>745.04</v>
      </c>
      <c r="M525" s="121"/>
      <c r="N525" s="122"/>
      <c r="AF525" s="39"/>
      <c r="AG525" s="48"/>
      <c r="AH525" s="48"/>
      <c r="AM525" s="48"/>
      <c r="AP525" s="48"/>
      <c r="AQ525" s="3" t="s">
        <v>108</v>
      </c>
      <c r="AR525" s="48"/>
    </row>
    <row r="526" spans="1:44" s="4" customFormat="1" ht="15" x14ac:dyDescent="0.25">
      <c r="A526" s="119"/>
      <c r="B526" s="50"/>
      <c r="C526" s="853" t="s">
        <v>109</v>
      </c>
      <c r="D526" s="853"/>
      <c r="E526" s="853"/>
      <c r="F526" s="853"/>
      <c r="G526" s="853"/>
      <c r="H526" s="853"/>
      <c r="I526" s="853"/>
      <c r="J526" s="853"/>
      <c r="K526" s="853"/>
      <c r="L526" s="124">
        <v>391.72</v>
      </c>
      <c r="M526" s="121"/>
      <c r="N526" s="122"/>
      <c r="AF526" s="39"/>
      <c r="AG526" s="48"/>
      <c r="AH526" s="48"/>
      <c r="AM526" s="48"/>
      <c r="AP526" s="48"/>
      <c r="AQ526" s="3" t="s">
        <v>109</v>
      </c>
      <c r="AR526" s="48"/>
    </row>
    <row r="527" spans="1:44" s="4" customFormat="1" ht="15" x14ac:dyDescent="0.25">
      <c r="A527" s="119"/>
      <c r="B527" s="50"/>
      <c r="C527" s="853" t="s">
        <v>110</v>
      </c>
      <c r="D527" s="853"/>
      <c r="E527" s="853"/>
      <c r="F527" s="853"/>
      <c r="G527" s="853"/>
      <c r="H527" s="853"/>
      <c r="I527" s="853"/>
      <c r="J527" s="853"/>
      <c r="K527" s="853"/>
      <c r="L527" s="120">
        <v>1289.1199999999999</v>
      </c>
      <c r="M527" s="121"/>
      <c r="N527" s="122"/>
      <c r="AF527" s="39"/>
      <c r="AG527" s="48"/>
      <c r="AH527" s="48"/>
      <c r="AM527" s="48"/>
      <c r="AP527" s="48"/>
      <c r="AQ527" s="3" t="s">
        <v>110</v>
      </c>
      <c r="AR527" s="48"/>
    </row>
    <row r="528" spans="1:44" s="4" customFormat="1" ht="15" x14ac:dyDescent="0.25">
      <c r="A528" s="119"/>
      <c r="B528" s="50"/>
      <c r="C528" s="853" t="s">
        <v>111</v>
      </c>
      <c r="D528" s="853"/>
      <c r="E528" s="853"/>
      <c r="F528" s="853"/>
      <c r="G528" s="853"/>
      <c r="H528" s="853"/>
      <c r="I528" s="853"/>
      <c r="J528" s="853"/>
      <c r="K528" s="853"/>
      <c r="L528" s="120">
        <v>1208.76</v>
      </c>
      <c r="M528" s="121"/>
      <c r="N528" s="122"/>
      <c r="AF528" s="39"/>
      <c r="AG528" s="48"/>
      <c r="AH528" s="48"/>
      <c r="AM528" s="48"/>
      <c r="AP528" s="48"/>
      <c r="AQ528" s="3" t="s">
        <v>111</v>
      </c>
      <c r="AR528" s="48"/>
    </row>
    <row r="529" spans="1:46" s="4" customFormat="1" ht="15" x14ac:dyDescent="0.25">
      <c r="A529" s="119"/>
      <c r="B529" s="50"/>
      <c r="C529" s="853" t="s">
        <v>112</v>
      </c>
      <c r="D529" s="853"/>
      <c r="E529" s="853"/>
      <c r="F529" s="853"/>
      <c r="G529" s="853"/>
      <c r="H529" s="853"/>
      <c r="I529" s="853"/>
      <c r="J529" s="853"/>
      <c r="K529" s="853"/>
      <c r="L529" s="124">
        <v>600.13</v>
      </c>
      <c r="M529" s="121"/>
      <c r="N529" s="122"/>
      <c r="AF529" s="39"/>
      <c r="AG529" s="48"/>
      <c r="AH529" s="48"/>
      <c r="AM529" s="48"/>
      <c r="AP529" s="48"/>
      <c r="AQ529" s="3" t="s">
        <v>112</v>
      </c>
      <c r="AR529" s="48"/>
    </row>
    <row r="530" spans="1:46" s="4" customFormat="1" ht="15" x14ac:dyDescent="0.25">
      <c r="A530" s="119"/>
      <c r="B530" s="125"/>
      <c r="C530" s="861" t="s">
        <v>1599</v>
      </c>
      <c r="D530" s="861"/>
      <c r="E530" s="861"/>
      <c r="F530" s="861"/>
      <c r="G530" s="861"/>
      <c r="H530" s="861"/>
      <c r="I530" s="861"/>
      <c r="J530" s="861"/>
      <c r="K530" s="861"/>
      <c r="L530" s="126">
        <v>13142.83</v>
      </c>
      <c r="M530" s="127"/>
      <c r="N530" s="128"/>
      <c r="AF530" s="39"/>
      <c r="AG530" s="48"/>
      <c r="AH530" s="48"/>
      <c r="AM530" s="48"/>
      <c r="AP530" s="48"/>
      <c r="AR530" s="48" t="s">
        <v>1599</v>
      </c>
    </row>
    <row r="531" spans="1:46" s="4" customFormat="1" ht="11.25" hidden="1" customHeight="1" x14ac:dyDescent="0.25">
      <c r="B531" s="138"/>
      <c r="C531" s="138"/>
      <c r="D531" s="138"/>
      <c r="E531" s="138"/>
      <c r="F531" s="138"/>
      <c r="G531" s="138"/>
      <c r="H531" s="138"/>
      <c r="I531" s="138"/>
      <c r="J531" s="138"/>
      <c r="K531" s="138"/>
      <c r="L531" s="139"/>
      <c r="M531" s="139"/>
      <c r="N531" s="139"/>
      <c r="R531" s="140"/>
    </row>
    <row r="532" spans="1:46" s="4" customFormat="1" ht="15" x14ac:dyDescent="0.25">
      <c r="A532" s="235"/>
      <c r="B532" s="115"/>
      <c r="C532" s="847" t="s">
        <v>362</v>
      </c>
      <c r="D532" s="847"/>
      <c r="E532" s="847"/>
      <c r="F532" s="847"/>
      <c r="G532" s="847"/>
      <c r="H532" s="847"/>
      <c r="I532" s="847"/>
      <c r="J532" s="847"/>
      <c r="K532" s="847"/>
      <c r="L532" s="116"/>
      <c r="M532" s="117"/>
      <c r="N532" s="236"/>
      <c r="AS532" s="48" t="s">
        <v>362</v>
      </c>
    </row>
    <row r="533" spans="1:46" s="4" customFormat="1" ht="15" x14ac:dyDescent="0.25">
      <c r="A533" s="119"/>
      <c r="B533" s="50"/>
      <c r="C533" s="853" t="s">
        <v>99</v>
      </c>
      <c r="D533" s="853"/>
      <c r="E533" s="853"/>
      <c r="F533" s="853"/>
      <c r="G533" s="853"/>
      <c r="H533" s="853"/>
      <c r="I533" s="853"/>
      <c r="J533" s="853"/>
      <c r="K533" s="853"/>
      <c r="L533" s="120">
        <v>158455.25</v>
      </c>
      <c r="M533" s="121"/>
      <c r="N533" s="141">
        <v>2059524.29</v>
      </c>
      <c r="AS533" s="48"/>
      <c r="AT533" s="3" t="s">
        <v>99</v>
      </c>
    </row>
    <row r="534" spans="1:46" s="4" customFormat="1" ht="15" x14ac:dyDescent="0.25">
      <c r="A534" s="119"/>
      <c r="B534" s="50"/>
      <c r="C534" s="853" t="s">
        <v>100</v>
      </c>
      <c r="D534" s="853"/>
      <c r="E534" s="853"/>
      <c r="F534" s="853"/>
      <c r="G534" s="853"/>
      <c r="H534" s="853"/>
      <c r="I534" s="853"/>
      <c r="J534" s="853"/>
      <c r="K534" s="853"/>
      <c r="L534" s="123"/>
      <c r="M534" s="121"/>
      <c r="N534" s="122"/>
      <c r="AS534" s="48"/>
      <c r="AT534" s="3" t="s">
        <v>100</v>
      </c>
    </row>
    <row r="535" spans="1:46" s="4" customFormat="1" ht="15" x14ac:dyDescent="0.25">
      <c r="A535" s="119"/>
      <c r="B535" s="50"/>
      <c r="C535" s="853" t="s">
        <v>101</v>
      </c>
      <c r="D535" s="853"/>
      <c r="E535" s="853"/>
      <c r="F535" s="853"/>
      <c r="G535" s="853"/>
      <c r="H535" s="853"/>
      <c r="I535" s="853"/>
      <c r="J535" s="853"/>
      <c r="K535" s="853"/>
      <c r="L535" s="120">
        <v>21084.11</v>
      </c>
      <c r="M535" s="121"/>
      <c r="N535" s="141">
        <v>746799.17</v>
      </c>
      <c r="AS535" s="48"/>
      <c r="AT535" s="3" t="s">
        <v>101</v>
      </c>
    </row>
    <row r="536" spans="1:46" s="4" customFormat="1" ht="15" x14ac:dyDescent="0.25">
      <c r="A536" s="119"/>
      <c r="B536" s="50"/>
      <c r="C536" s="853" t="s">
        <v>102</v>
      </c>
      <c r="D536" s="853"/>
      <c r="E536" s="853"/>
      <c r="F536" s="853"/>
      <c r="G536" s="853"/>
      <c r="H536" s="853"/>
      <c r="I536" s="853"/>
      <c r="J536" s="853"/>
      <c r="K536" s="853"/>
      <c r="L536" s="120">
        <v>23227.5</v>
      </c>
      <c r="M536" s="121"/>
      <c r="N536" s="141">
        <v>283840.05</v>
      </c>
      <c r="AS536" s="48"/>
      <c r="AT536" s="3" t="s">
        <v>102</v>
      </c>
    </row>
    <row r="537" spans="1:46" s="4" customFormat="1" ht="15" x14ac:dyDescent="0.25">
      <c r="A537" s="119"/>
      <c r="B537" s="50"/>
      <c r="C537" s="853" t="s">
        <v>103</v>
      </c>
      <c r="D537" s="853"/>
      <c r="E537" s="853"/>
      <c r="F537" s="853"/>
      <c r="G537" s="853"/>
      <c r="H537" s="853"/>
      <c r="I537" s="853"/>
      <c r="J537" s="853"/>
      <c r="K537" s="853"/>
      <c r="L537" s="120">
        <v>2483.7800000000002</v>
      </c>
      <c r="M537" s="121"/>
      <c r="N537" s="141">
        <v>87975.5</v>
      </c>
      <c r="AS537" s="48"/>
      <c r="AT537" s="3" t="s">
        <v>103</v>
      </c>
    </row>
    <row r="538" spans="1:46" s="4" customFormat="1" ht="15" x14ac:dyDescent="0.25">
      <c r="A538" s="119"/>
      <c r="B538" s="50"/>
      <c r="C538" s="853" t="s">
        <v>138</v>
      </c>
      <c r="D538" s="853"/>
      <c r="E538" s="853"/>
      <c r="F538" s="853"/>
      <c r="G538" s="853"/>
      <c r="H538" s="853"/>
      <c r="I538" s="853"/>
      <c r="J538" s="853"/>
      <c r="K538" s="853"/>
      <c r="L538" s="120">
        <v>101371.25</v>
      </c>
      <c r="M538" s="121"/>
      <c r="N538" s="141">
        <v>872806.47</v>
      </c>
      <c r="AS538" s="48"/>
      <c r="AT538" s="3" t="s">
        <v>138</v>
      </c>
    </row>
    <row r="539" spans="1:46" s="4" customFormat="1" ht="15" x14ac:dyDescent="0.25">
      <c r="A539" s="119"/>
      <c r="B539" s="50"/>
      <c r="C539" s="853" t="s">
        <v>151</v>
      </c>
      <c r="D539" s="853"/>
      <c r="E539" s="853"/>
      <c r="F539" s="853"/>
      <c r="G539" s="853"/>
      <c r="H539" s="853"/>
      <c r="I539" s="853"/>
      <c r="J539" s="853"/>
      <c r="K539" s="853"/>
      <c r="L539" s="120">
        <v>12772.39</v>
      </c>
      <c r="M539" s="121"/>
      <c r="N539" s="141">
        <v>156078.6</v>
      </c>
      <c r="AS539" s="48"/>
      <c r="AT539" s="3" t="s">
        <v>151</v>
      </c>
    </row>
    <row r="540" spans="1:46" s="4" customFormat="1" ht="15" x14ac:dyDescent="0.25">
      <c r="A540" s="119"/>
      <c r="B540" s="50"/>
      <c r="C540" s="853" t="s">
        <v>104</v>
      </c>
      <c r="D540" s="853"/>
      <c r="E540" s="853"/>
      <c r="F540" s="853"/>
      <c r="G540" s="853"/>
      <c r="H540" s="853"/>
      <c r="I540" s="853"/>
      <c r="J540" s="853"/>
      <c r="K540" s="853"/>
      <c r="L540" s="120">
        <v>131042.59</v>
      </c>
      <c r="M540" s="121"/>
      <c r="N540" s="141">
        <v>1743160.71</v>
      </c>
      <c r="AS540" s="48"/>
      <c r="AT540" s="3" t="s">
        <v>104</v>
      </c>
    </row>
    <row r="541" spans="1:46" s="4" customFormat="1" ht="15" x14ac:dyDescent="0.25">
      <c r="A541" s="119"/>
      <c r="B541" s="50"/>
      <c r="C541" s="853" t="s">
        <v>228</v>
      </c>
      <c r="D541" s="853"/>
      <c r="E541" s="853"/>
      <c r="F541" s="853"/>
      <c r="G541" s="853"/>
      <c r="H541" s="853"/>
      <c r="I541" s="853"/>
      <c r="J541" s="853"/>
      <c r="K541" s="853"/>
      <c r="L541" s="120">
        <v>118270.2</v>
      </c>
      <c r="M541" s="121"/>
      <c r="N541" s="141">
        <v>1587082.11</v>
      </c>
      <c r="AS541" s="48"/>
      <c r="AT541" s="3" t="s">
        <v>228</v>
      </c>
    </row>
    <row r="542" spans="1:46" s="4" customFormat="1" ht="15" x14ac:dyDescent="0.25">
      <c r="A542" s="119"/>
      <c r="B542" s="50"/>
      <c r="C542" s="853" t="s">
        <v>229</v>
      </c>
      <c r="D542" s="853"/>
      <c r="E542" s="853"/>
      <c r="F542" s="853"/>
      <c r="G542" s="853"/>
      <c r="H542" s="853"/>
      <c r="I542" s="853"/>
      <c r="J542" s="853"/>
      <c r="K542" s="853"/>
      <c r="L542" s="123"/>
      <c r="M542" s="121"/>
      <c r="N542" s="122"/>
      <c r="AS542" s="48"/>
      <c r="AT542" s="3" t="s">
        <v>229</v>
      </c>
    </row>
    <row r="543" spans="1:46" s="4" customFormat="1" ht="15" x14ac:dyDescent="0.25">
      <c r="A543" s="119"/>
      <c r="B543" s="50"/>
      <c r="C543" s="853" t="s">
        <v>230</v>
      </c>
      <c r="D543" s="853"/>
      <c r="E543" s="853"/>
      <c r="F543" s="853"/>
      <c r="G543" s="853"/>
      <c r="H543" s="853"/>
      <c r="I543" s="853"/>
      <c r="J543" s="853"/>
      <c r="K543" s="853"/>
      <c r="L543" s="120">
        <v>7146.94</v>
      </c>
      <c r="M543" s="121"/>
      <c r="N543" s="141">
        <v>253144.61</v>
      </c>
      <c r="AS543" s="48"/>
      <c r="AT543" s="3" t="s">
        <v>230</v>
      </c>
    </row>
    <row r="544" spans="1:46" s="4" customFormat="1" ht="45" x14ac:dyDescent="0.25">
      <c r="A544" s="119"/>
      <c r="B544" s="50" t="s">
        <v>688</v>
      </c>
      <c r="C544" s="853" t="s">
        <v>231</v>
      </c>
      <c r="D544" s="853"/>
      <c r="E544" s="853"/>
      <c r="F544" s="853"/>
      <c r="G544" s="853"/>
      <c r="H544" s="853"/>
      <c r="I544" s="853"/>
      <c r="J544" s="853"/>
      <c r="K544" s="853"/>
      <c r="L544" s="120">
        <v>8888.82</v>
      </c>
      <c r="M544" s="142">
        <v>12.22</v>
      </c>
      <c r="N544" s="141">
        <v>108621.38</v>
      </c>
      <c r="AS544" s="48"/>
      <c r="AT544" s="3" t="s">
        <v>231</v>
      </c>
    </row>
    <row r="545" spans="1:46" s="4" customFormat="1" ht="15" x14ac:dyDescent="0.25">
      <c r="A545" s="119"/>
      <c r="B545" s="50"/>
      <c r="C545" s="853" t="s">
        <v>232</v>
      </c>
      <c r="D545" s="853"/>
      <c r="E545" s="853"/>
      <c r="F545" s="853"/>
      <c r="G545" s="853"/>
      <c r="H545" s="853"/>
      <c r="I545" s="853"/>
      <c r="J545" s="853"/>
      <c r="K545" s="853"/>
      <c r="L545" s="124">
        <v>993.69</v>
      </c>
      <c r="M545" s="121"/>
      <c r="N545" s="141">
        <v>35196.519999999997</v>
      </c>
      <c r="AS545" s="48"/>
      <c r="AT545" s="3" t="s">
        <v>232</v>
      </c>
    </row>
    <row r="546" spans="1:46" s="4" customFormat="1" ht="45" x14ac:dyDescent="0.25">
      <c r="A546" s="119"/>
      <c r="B546" s="50" t="s">
        <v>688</v>
      </c>
      <c r="C546" s="853" t="s">
        <v>233</v>
      </c>
      <c r="D546" s="853"/>
      <c r="E546" s="853"/>
      <c r="F546" s="853"/>
      <c r="G546" s="853"/>
      <c r="H546" s="853"/>
      <c r="I546" s="853"/>
      <c r="J546" s="853"/>
      <c r="K546" s="853"/>
      <c r="L546" s="120">
        <v>89363.19</v>
      </c>
      <c r="M546" s="142">
        <v>8.61</v>
      </c>
      <c r="N546" s="141">
        <v>769417.07</v>
      </c>
      <c r="AS546" s="48"/>
      <c r="AT546" s="3" t="s">
        <v>233</v>
      </c>
    </row>
    <row r="547" spans="1:46" s="4" customFormat="1" ht="15" x14ac:dyDescent="0.25">
      <c r="A547" s="119"/>
      <c r="B547" s="50"/>
      <c r="C547" s="853" t="s">
        <v>234</v>
      </c>
      <c r="D547" s="853"/>
      <c r="E547" s="853"/>
      <c r="F547" s="853"/>
      <c r="G547" s="853"/>
      <c r="H547" s="853"/>
      <c r="I547" s="853"/>
      <c r="J547" s="853"/>
      <c r="K547" s="853"/>
      <c r="L547" s="120">
        <v>8255.48</v>
      </c>
      <c r="M547" s="121"/>
      <c r="N547" s="141">
        <v>292408.74</v>
      </c>
      <c r="AS547" s="48"/>
      <c r="AT547" s="3" t="s">
        <v>234</v>
      </c>
    </row>
    <row r="548" spans="1:46" s="4" customFormat="1" ht="15" x14ac:dyDescent="0.25">
      <c r="A548" s="119"/>
      <c r="B548" s="50"/>
      <c r="C548" s="853" t="s">
        <v>235</v>
      </c>
      <c r="D548" s="853"/>
      <c r="E548" s="853"/>
      <c r="F548" s="853"/>
      <c r="G548" s="853"/>
      <c r="H548" s="853"/>
      <c r="I548" s="853"/>
      <c r="J548" s="853"/>
      <c r="K548" s="853"/>
      <c r="L548" s="120">
        <v>4615.7700000000004</v>
      </c>
      <c r="M548" s="121"/>
      <c r="N548" s="141">
        <v>163490.31</v>
      </c>
      <c r="AS548" s="48"/>
      <c r="AT548" s="3" t="s">
        <v>235</v>
      </c>
    </row>
    <row r="549" spans="1:46" s="4" customFormat="1" ht="15" x14ac:dyDescent="0.25">
      <c r="A549" s="119"/>
      <c r="B549" s="50"/>
      <c r="C549" s="853" t="s">
        <v>152</v>
      </c>
      <c r="D549" s="853"/>
      <c r="E549" s="853"/>
      <c r="F549" s="853"/>
      <c r="G549" s="853"/>
      <c r="H549" s="853"/>
      <c r="I549" s="853"/>
      <c r="J549" s="853"/>
      <c r="K549" s="853"/>
      <c r="L549" s="120">
        <v>12772.39</v>
      </c>
      <c r="M549" s="121"/>
      <c r="N549" s="141">
        <v>156078.6</v>
      </c>
      <c r="AS549" s="48"/>
      <c r="AT549" s="3" t="s">
        <v>152</v>
      </c>
    </row>
    <row r="550" spans="1:46" s="4" customFormat="1" ht="15" x14ac:dyDescent="0.25">
      <c r="A550" s="119"/>
      <c r="B550" s="50"/>
      <c r="C550" s="853" t="s">
        <v>140</v>
      </c>
      <c r="D550" s="853"/>
      <c r="E550" s="853"/>
      <c r="F550" s="853"/>
      <c r="G550" s="853"/>
      <c r="H550" s="853"/>
      <c r="I550" s="853"/>
      <c r="J550" s="853"/>
      <c r="K550" s="853"/>
      <c r="L550" s="120">
        <v>63116.24</v>
      </c>
      <c r="M550" s="121"/>
      <c r="N550" s="141">
        <v>1580984.27</v>
      </c>
      <c r="AS550" s="48"/>
      <c r="AT550" s="3" t="s">
        <v>140</v>
      </c>
    </row>
    <row r="551" spans="1:46" s="4" customFormat="1" ht="15" x14ac:dyDescent="0.25">
      <c r="A551" s="119"/>
      <c r="B551" s="50"/>
      <c r="C551" s="853" t="s">
        <v>100</v>
      </c>
      <c r="D551" s="853"/>
      <c r="E551" s="853"/>
      <c r="F551" s="853"/>
      <c r="G551" s="853"/>
      <c r="H551" s="853"/>
      <c r="I551" s="853"/>
      <c r="J551" s="853"/>
      <c r="K551" s="853"/>
      <c r="L551" s="123"/>
      <c r="M551" s="121"/>
      <c r="N551" s="122"/>
      <c r="AS551" s="48"/>
      <c r="AT551" s="3" t="s">
        <v>100</v>
      </c>
    </row>
    <row r="552" spans="1:46" s="4" customFormat="1" ht="15" x14ac:dyDescent="0.25">
      <c r="A552" s="119"/>
      <c r="B552" s="50"/>
      <c r="C552" s="853" t="s">
        <v>105</v>
      </c>
      <c r="D552" s="853"/>
      <c r="E552" s="853"/>
      <c r="F552" s="853"/>
      <c r="G552" s="853"/>
      <c r="H552" s="853"/>
      <c r="I552" s="853"/>
      <c r="J552" s="853"/>
      <c r="K552" s="853"/>
      <c r="L552" s="120">
        <v>13937.17</v>
      </c>
      <c r="M552" s="121"/>
      <c r="N552" s="141">
        <v>493654.56</v>
      </c>
      <c r="AS552" s="48"/>
      <c r="AT552" s="3" t="s">
        <v>105</v>
      </c>
    </row>
    <row r="553" spans="1:46" s="4" customFormat="1" ht="45" x14ac:dyDescent="0.25">
      <c r="A553" s="119"/>
      <c r="B553" s="50" t="s">
        <v>688</v>
      </c>
      <c r="C553" s="853" t="s">
        <v>106</v>
      </c>
      <c r="D553" s="853"/>
      <c r="E553" s="853"/>
      <c r="F553" s="853"/>
      <c r="G553" s="853"/>
      <c r="H553" s="853"/>
      <c r="I553" s="853"/>
      <c r="J553" s="853"/>
      <c r="K553" s="853"/>
      <c r="L553" s="120">
        <v>14338.68</v>
      </c>
      <c r="M553" s="142">
        <v>12.22</v>
      </c>
      <c r="N553" s="141">
        <v>175218.67</v>
      </c>
      <c r="AS553" s="48"/>
      <c r="AT553" s="3" t="s">
        <v>106</v>
      </c>
    </row>
    <row r="554" spans="1:46" s="4" customFormat="1" ht="15" x14ac:dyDescent="0.25">
      <c r="A554" s="119"/>
      <c r="B554" s="50"/>
      <c r="C554" s="853" t="s">
        <v>107</v>
      </c>
      <c r="D554" s="853"/>
      <c r="E554" s="853"/>
      <c r="F554" s="853"/>
      <c r="G554" s="853"/>
      <c r="H554" s="853"/>
      <c r="I554" s="853"/>
      <c r="J554" s="853"/>
      <c r="K554" s="853"/>
      <c r="L554" s="120">
        <v>1490.09</v>
      </c>
      <c r="M554" s="121"/>
      <c r="N554" s="141">
        <v>52778.98</v>
      </c>
      <c r="AS554" s="48"/>
      <c r="AT554" s="3" t="s">
        <v>107</v>
      </c>
    </row>
    <row r="555" spans="1:46" s="4" customFormat="1" ht="45" x14ac:dyDescent="0.25">
      <c r="A555" s="119"/>
      <c r="B555" s="50" t="s">
        <v>688</v>
      </c>
      <c r="C555" s="853" t="s">
        <v>139</v>
      </c>
      <c r="D555" s="853"/>
      <c r="E555" s="853"/>
      <c r="F555" s="853"/>
      <c r="G555" s="853"/>
      <c r="H555" s="853"/>
      <c r="I555" s="853"/>
      <c r="J555" s="853"/>
      <c r="K555" s="853"/>
      <c r="L555" s="120">
        <v>12008.06</v>
      </c>
      <c r="M555" s="142">
        <v>8.61</v>
      </c>
      <c r="N555" s="141">
        <v>103389.4</v>
      </c>
      <c r="AS555" s="48"/>
      <c r="AT555" s="3" t="s">
        <v>139</v>
      </c>
    </row>
    <row r="556" spans="1:46" s="4" customFormat="1" ht="15" x14ac:dyDescent="0.25">
      <c r="A556" s="119"/>
      <c r="B556" s="50"/>
      <c r="C556" s="853" t="s">
        <v>108</v>
      </c>
      <c r="D556" s="853"/>
      <c r="E556" s="853"/>
      <c r="F556" s="853"/>
      <c r="G556" s="853"/>
      <c r="H556" s="853"/>
      <c r="I556" s="853"/>
      <c r="J556" s="853"/>
      <c r="K556" s="853"/>
      <c r="L556" s="120">
        <v>14964.43</v>
      </c>
      <c r="M556" s="121"/>
      <c r="N556" s="141">
        <v>530040.53</v>
      </c>
      <c r="AS556" s="48"/>
      <c r="AT556" s="3" t="s">
        <v>108</v>
      </c>
    </row>
    <row r="557" spans="1:46" s="4" customFormat="1" ht="15" x14ac:dyDescent="0.25">
      <c r="A557" s="119"/>
      <c r="B557" s="50"/>
      <c r="C557" s="853" t="s">
        <v>109</v>
      </c>
      <c r="D557" s="853"/>
      <c r="E557" s="853"/>
      <c r="F557" s="853"/>
      <c r="G557" s="853"/>
      <c r="H557" s="853"/>
      <c r="I557" s="853"/>
      <c r="J557" s="853"/>
      <c r="K557" s="853"/>
      <c r="L557" s="120">
        <v>7867.9</v>
      </c>
      <c r="M557" s="121"/>
      <c r="N557" s="141">
        <v>278681.11</v>
      </c>
      <c r="AS557" s="48"/>
      <c r="AT557" s="3" t="s">
        <v>109</v>
      </c>
    </row>
    <row r="558" spans="1:46" s="4" customFormat="1" ht="45" x14ac:dyDescent="0.25">
      <c r="A558" s="119"/>
      <c r="B558" s="50" t="s">
        <v>688</v>
      </c>
      <c r="C558" s="853" t="s">
        <v>512</v>
      </c>
      <c r="D558" s="853"/>
      <c r="E558" s="853"/>
      <c r="F558" s="853"/>
      <c r="G558" s="853"/>
      <c r="H558" s="853"/>
      <c r="I558" s="853"/>
      <c r="J558" s="853"/>
      <c r="K558" s="853"/>
      <c r="L558" s="120">
        <v>17279447.539999999</v>
      </c>
      <c r="M558" s="142">
        <v>8.61</v>
      </c>
      <c r="N558" s="141">
        <v>148776043.31999999</v>
      </c>
      <c r="AS558" s="48"/>
      <c r="AT558" s="3" t="s">
        <v>512</v>
      </c>
    </row>
    <row r="559" spans="1:46" s="4" customFormat="1" ht="15" x14ac:dyDescent="0.25">
      <c r="A559" s="119"/>
      <c r="B559" s="50"/>
      <c r="C559" s="853" t="s">
        <v>110</v>
      </c>
      <c r="D559" s="853"/>
      <c r="E559" s="853"/>
      <c r="F559" s="853"/>
      <c r="G559" s="853"/>
      <c r="H559" s="853"/>
      <c r="I559" s="853"/>
      <c r="J559" s="853"/>
      <c r="K559" s="853"/>
      <c r="L559" s="120">
        <v>23567.89</v>
      </c>
      <c r="M559" s="121"/>
      <c r="N559" s="141">
        <v>834774.67</v>
      </c>
      <c r="AS559" s="48"/>
      <c r="AT559" s="3" t="s">
        <v>110</v>
      </c>
    </row>
    <row r="560" spans="1:46" s="4" customFormat="1" ht="15" x14ac:dyDescent="0.25">
      <c r="A560" s="119"/>
      <c r="B560" s="50"/>
      <c r="C560" s="853" t="s">
        <v>111</v>
      </c>
      <c r="D560" s="853"/>
      <c r="E560" s="853"/>
      <c r="F560" s="853"/>
      <c r="G560" s="853"/>
      <c r="H560" s="853"/>
      <c r="I560" s="853"/>
      <c r="J560" s="853"/>
      <c r="K560" s="853"/>
      <c r="L560" s="120">
        <v>23219.91</v>
      </c>
      <c r="M560" s="121"/>
      <c r="N560" s="141">
        <v>822449.27</v>
      </c>
      <c r="AS560" s="48"/>
      <c r="AT560" s="3" t="s">
        <v>111</v>
      </c>
    </row>
    <row r="561" spans="1:51" s="4" customFormat="1" ht="15" x14ac:dyDescent="0.25">
      <c r="A561" s="119"/>
      <c r="B561" s="50"/>
      <c r="C561" s="853" t="s">
        <v>112</v>
      </c>
      <c r="D561" s="853"/>
      <c r="E561" s="853"/>
      <c r="F561" s="853"/>
      <c r="G561" s="853"/>
      <c r="H561" s="853"/>
      <c r="I561" s="853"/>
      <c r="J561" s="853"/>
      <c r="K561" s="853"/>
      <c r="L561" s="120">
        <v>12483.67</v>
      </c>
      <c r="M561" s="121"/>
      <c r="N561" s="141">
        <v>442171.42</v>
      </c>
      <c r="AS561" s="48"/>
      <c r="AT561" s="3" t="s">
        <v>112</v>
      </c>
    </row>
    <row r="562" spans="1:51" s="4" customFormat="1" ht="15" x14ac:dyDescent="0.25">
      <c r="A562" s="119"/>
      <c r="B562" s="125"/>
      <c r="C562" s="861" t="s">
        <v>364</v>
      </c>
      <c r="D562" s="861"/>
      <c r="E562" s="861"/>
      <c r="F562" s="861"/>
      <c r="G562" s="861"/>
      <c r="H562" s="861"/>
      <c r="I562" s="861"/>
      <c r="J562" s="861"/>
      <c r="K562" s="861"/>
      <c r="L562" s="126">
        <v>17473606.370000001</v>
      </c>
      <c r="M562" s="127"/>
      <c r="N562" s="143">
        <v>152100188.30000001</v>
      </c>
      <c r="AS562" s="48"/>
      <c r="AU562" s="48" t="s">
        <v>364</v>
      </c>
    </row>
    <row r="563" spans="1:51" s="4" customFormat="1" ht="13.5" hidden="1" customHeight="1" x14ac:dyDescent="0.25">
      <c r="B563" s="113"/>
      <c r="C563" s="111"/>
      <c r="D563" s="111"/>
      <c r="E563" s="111"/>
      <c r="F563" s="111"/>
      <c r="G563" s="111"/>
      <c r="H563" s="111"/>
      <c r="I563" s="111"/>
      <c r="J563" s="111"/>
      <c r="K563" s="111"/>
      <c r="L563" s="126"/>
      <c r="M563" s="144"/>
      <c r="N563" s="145"/>
    </row>
    <row r="564" spans="1:51" s="4" customFormat="1" ht="26.25" customHeight="1" x14ac:dyDescent="0.25">
      <c r="A564" s="146"/>
      <c r="B564" s="147"/>
      <c r="C564" s="147"/>
      <c r="D564" s="147"/>
      <c r="E564" s="147"/>
      <c r="F564" s="147"/>
      <c r="G564" s="147"/>
      <c r="H564" s="147"/>
      <c r="I564" s="147"/>
      <c r="J564" s="147"/>
      <c r="K564" s="147"/>
      <c r="L564" s="147"/>
      <c r="M564" s="147"/>
      <c r="N564" s="147"/>
    </row>
    <row r="565" spans="1:51" s="8" customFormat="1" ht="15" x14ac:dyDescent="0.25">
      <c r="A565" s="6"/>
      <c r="B565" s="148" t="s">
        <v>365</v>
      </c>
      <c r="C565" s="859"/>
      <c r="D565" s="859"/>
      <c r="E565" s="859"/>
      <c r="F565" s="859"/>
      <c r="G565" s="859"/>
      <c r="H565" s="860" t="s">
        <v>689</v>
      </c>
      <c r="I565" s="860"/>
      <c r="J565" s="860"/>
      <c r="K565" s="860"/>
      <c r="L565" s="860"/>
      <c r="M565" s="4"/>
      <c r="N565" s="4"/>
      <c r="O565" s="4"/>
      <c r="P565" s="4"/>
      <c r="Q565" s="4"/>
      <c r="R565" s="4"/>
      <c r="S565" s="4"/>
      <c r="T565" s="4"/>
      <c r="U565" s="4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  <c r="AJ565" s="12"/>
      <c r="AK565" s="12"/>
      <c r="AL565" s="12"/>
      <c r="AM565" s="12"/>
      <c r="AN565" s="12"/>
      <c r="AO565" s="12"/>
      <c r="AP565" s="12"/>
      <c r="AQ565" s="12"/>
      <c r="AR565" s="12"/>
      <c r="AS565" s="12"/>
      <c r="AT565" s="12"/>
      <c r="AU565" s="12"/>
      <c r="AV565" s="12" t="s">
        <v>10</v>
      </c>
      <c r="AW565" s="12" t="s">
        <v>689</v>
      </c>
      <c r="AX565" s="12"/>
      <c r="AY565" s="12"/>
    </row>
    <row r="566" spans="1:51" s="149" customFormat="1" ht="16.5" customHeight="1" x14ac:dyDescent="0.25">
      <c r="A566" s="10"/>
      <c r="B566" s="148"/>
      <c r="C566" s="858" t="s">
        <v>367</v>
      </c>
      <c r="D566" s="858"/>
      <c r="E566" s="858"/>
      <c r="F566" s="858"/>
      <c r="G566" s="858"/>
      <c r="H566" s="858"/>
      <c r="I566" s="858"/>
      <c r="J566" s="858"/>
      <c r="K566" s="858"/>
      <c r="L566" s="858"/>
      <c r="V566" s="150"/>
      <c r="W566" s="150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</row>
    <row r="567" spans="1:51" s="8" customFormat="1" ht="15" x14ac:dyDescent="0.25">
      <c r="A567" s="6"/>
      <c r="B567" s="148" t="s">
        <v>368</v>
      </c>
      <c r="C567" s="859"/>
      <c r="D567" s="859"/>
      <c r="E567" s="859"/>
      <c r="F567" s="859"/>
      <c r="G567" s="859"/>
      <c r="H567" s="860" t="s">
        <v>690</v>
      </c>
      <c r="I567" s="860"/>
      <c r="J567" s="860"/>
      <c r="K567" s="860"/>
      <c r="L567" s="860"/>
      <c r="M567" s="4"/>
      <c r="N567" s="4"/>
      <c r="O567" s="4"/>
      <c r="P567" s="4"/>
      <c r="Q567" s="4"/>
      <c r="R567" s="4"/>
      <c r="S567" s="4"/>
      <c r="T567" s="4"/>
      <c r="U567" s="4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  <c r="AJ567" s="12"/>
      <c r="AK567" s="12"/>
      <c r="AL567" s="12"/>
      <c r="AM567" s="12"/>
      <c r="AN567" s="12"/>
      <c r="AO567" s="12"/>
      <c r="AP567" s="12"/>
      <c r="AQ567" s="12"/>
      <c r="AR567" s="12"/>
      <c r="AS567" s="12"/>
      <c r="AT567" s="12"/>
      <c r="AU567" s="12"/>
      <c r="AV567" s="12"/>
      <c r="AW567" s="12"/>
      <c r="AX567" s="12" t="s">
        <v>10</v>
      </c>
      <c r="AY567" s="12" t="s">
        <v>690</v>
      </c>
    </row>
    <row r="568" spans="1:51" s="149" customFormat="1" ht="16.5" customHeight="1" x14ac:dyDescent="0.25">
      <c r="A568" s="10"/>
      <c r="C568" s="858" t="s">
        <v>367</v>
      </c>
      <c r="D568" s="858"/>
      <c r="E568" s="858"/>
      <c r="F568" s="858"/>
      <c r="G568" s="858"/>
      <c r="H568" s="858"/>
      <c r="I568" s="858"/>
      <c r="J568" s="858"/>
      <c r="K568" s="858"/>
      <c r="L568" s="858"/>
      <c r="V568" s="150"/>
      <c r="W568" s="150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</row>
    <row r="569" spans="1:51" s="8" customFormat="1" ht="19.5" customHeight="1" x14ac:dyDescent="0.2">
      <c r="A569" s="6"/>
      <c r="C569" s="151"/>
      <c r="D569" s="151"/>
      <c r="E569" s="151"/>
      <c r="F569" s="151"/>
      <c r="G569" s="151"/>
      <c r="H569" s="151"/>
      <c r="I569" s="151"/>
      <c r="J569" s="151"/>
      <c r="K569" s="151"/>
      <c r="L569" s="151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  <c r="AN569" s="12"/>
      <c r="AO569" s="12"/>
      <c r="AP569" s="12"/>
      <c r="AQ569" s="12"/>
      <c r="AR569" s="12"/>
      <c r="AS569" s="12"/>
      <c r="AT569" s="12"/>
      <c r="AU569" s="12"/>
      <c r="AV569" s="12"/>
      <c r="AW569" s="12"/>
      <c r="AX569" s="12"/>
      <c r="AY569" s="12"/>
    </row>
    <row r="570" spans="1:51" s="4" customFormat="1" ht="22.5" customHeight="1" x14ac:dyDescent="0.25">
      <c r="A570" s="848" t="s">
        <v>370</v>
      </c>
      <c r="B570" s="848"/>
      <c r="C570" s="848"/>
      <c r="D570" s="848"/>
      <c r="E570" s="848"/>
      <c r="F570" s="848"/>
      <c r="G570" s="848"/>
      <c r="H570" s="848"/>
      <c r="I570" s="848"/>
      <c r="J570" s="848"/>
      <c r="K570" s="848"/>
      <c r="L570" s="848"/>
      <c r="M570" s="848"/>
      <c r="N570" s="848"/>
      <c r="O570" s="138"/>
      <c r="P570" s="138"/>
    </row>
    <row r="571" spans="1:51" s="4" customFormat="1" ht="12.75" customHeight="1" x14ac:dyDescent="0.25">
      <c r="A571" s="848" t="s">
        <v>371</v>
      </c>
      <c r="B571" s="848"/>
      <c r="C571" s="848"/>
      <c r="D571" s="848"/>
      <c r="E571" s="848"/>
      <c r="F571" s="848"/>
      <c r="G571" s="848"/>
      <c r="H571" s="848"/>
      <c r="I571" s="848"/>
      <c r="J571" s="848"/>
      <c r="K571" s="848"/>
      <c r="L571" s="848"/>
      <c r="M571" s="848"/>
      <c r="N571" s="848"/>
      <c r="O571" s="138"/>
      <c r="P571" s="138"/>
    </row>
    <row r="572" spans="1:51" s="4" customFormat="1" ht="12.75" customHeight="1" x14ac:dyDescent="0.25">
      <c r="A572" s="848" t="s">
        <v>372</v>
      </c>
      <c r="B572" s="848"/>
      <c r="C572" s="848"/>
      <c r="D572" s="848"/>
      <c r="E572" s="848"/>
      <c r="F572" s="848"/>
      <c r="G572" s="848"/>
      <c r="H572" s="848"/>
      <c r="I572" s="848"/>
      <c r="J572" s="848"/>
      <c r="K572" s="848"/>
      <c r="L572" s="848"/>
      <c r="M572" s="848"/>
      <c r="N572" s="848"/>
      <c r="O572" s="138"/>
      <c r="P572" s="138"/>
    </row>
    <row r="573" spans="1:51" s="4" customFormat="1" ht="19.5" customHeight="1" x14ac:dyDescent="0.25"/>
    <row r="574" spans="1:51" s="4" customFormat="1" ht="15" x14ac:dyDescent="0.25">
      <c r="B574" s="152"/>
      <c r="D574" s="152"/>
      <c r="F574" s="152"/>
    </row>
  </sheetData>
  <mergeCells count="564">
    <mergeCell ref="C568:L568"/>
    <mergeCell ref="A570:N570"/>
    <mergeCell ref="A571:N571"/>
    <mergeCell ref="A572:N572"/>
    <mergeCell ref="C562:K562"/>
    <mergeCell ref="C565:G565"/>
    <mergeCell ref="H565:L565"/>
    <mergeCell ref="C566:L566"/>
    <mergeCell ref="C567:G567"/>
    <mergeCell ref="H567:L567"/>
    <mergeCell ref="C556:K556"/>
    <mergeCell ref="C557:K557"/>
    <mergeCell ref="C558:K558"/>
    <mergeCell ref="C559:K559"/>
    <mergeCell ref="C560:K560"/>
    <mergeCell ref="C561:K561"/>
    <mergeCell ref="C550:K550"/>
    <mergeCell ref="C551:K551"/>
    <mergeCell ref="C552:K552"/>
    <mergeCell ref="C553:K553"/>
    <mergeCell ref="C554:K554"/>
    <mergeCell ref="C555:K555"/>
    <mergeCell ref="C544:K544"/>
    <mergeCell ref="C545:K545"/>
    <mergeCell ref="C546:K546"/>
    <mergeCell ref="C547:K547"/>
    <mergeCell ref="C548:K548"/>
    <mergeCell ref="C549:K549"/>
    <mergeCell ref="C538:K538"/>
    <mergeCell ref="C539:K539"/>
    <mergeCell ref="C540:K540"/>
    <mergeCell ref="C541:K541"/>
    <mergeCell ref="C542:K542"/>
    <mergeCell ref="C543:K543"/>
    <mergeCell ref="C532:K532"/>
    <mergeCell ref="C533:K533"/>
    <mergeCell ref="C534:K534"/>
    <mergeCell ref="C535:K535"/>
    <mergeCell ref="C536:K536"/>
    <mergeCell ref="C537:K537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1:E501"/>
    <mergeCell ref="C502:E502"/>
    <mergeCell ref="C503:E503"/>
    <mergeCell ref="C504:E504"/>
    <mergeCell ref="C505:E505"/>
    <mergeCell ref="C494:E494"/>
    <mergeCell ref="C495:E495"/>
    <mergeCell ref="C496:E496"/>
    <mergeCell ref="C497:E497"/>
    <mergeCell ref="C498:N498"/>
    <mergeCell ref="C499:E499"/>
    <mergeCell ref="C488:E488"/>
    <mergeCell ref="C489:E489"/>
    <mergeCell ref="C490:E490"/>
    <mergeCell ref="C491:E491"/>
    <mergeCell ref="C492:E492"/>
    <mergeCell ref="C493:E493"/>
    <mergeCell ref="C482:E482"/>
    <mergeCell ref="C483:N483"/>
    <mergeCell ref="C484:E484"/>
    <mergeCell ref="C485:E485"/>
    <mergeCell ref="C486:E486"/>
    <mergeCell ref="C487:E487"/>
    <mergeCell ref="C476:E476"/>
    <mergeCell ref="C477:E477"/>
    <mergeCell ref="C478:E478"/>
    <mergeCell ref="C479:E479"/>
    <mergeCell ref="C480:E480"/>
    <mergeCell ref="C481:E481"/>
    <mergeCell ref="C470:E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N468"/>
    <mergeCell ref="C469:E469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E454"/>
    <mergeCell ref="C455:E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E436"/>
    <mergeCell ref="C437:E437"/>
    <mergeCell ref="C438:N438"/>
    <mergeCell ref="C439:E439"/>
    <mergeCell ref="C428:E428"/>
    <mergeCell ref="C429:N429"/>
    <mergeCell ref="C430:E430"/>
    <mergeCell ref="C431:E431"/>
    <mergeCell ref="C432:E432"/>
    <mergeCell ref="C433:E433"/>
    <mergeCell ref="C422:K422"/>
    <mergeCell ref="C423:K423"/>
    <mergeCell ref="C424:K424"/>
    <mergeCell ref="C425:K425"/>
    <mergeCell ref="C426:K426"/>
    <mergeCell ref="A427:N427"/>
    <mergeCell ref="C416:K416"/>
    <mergeCell ref="C417:K417"/>
    <mergeCell ref="C418:K418"/>
    <mergeCell ref="C419:K419"/>
    <mergeCell ref="C420:K420"/>
    <mergeCell ref="C421:K421"/>
    <mergeCell ref="C410:K410"/>
    <mergeCell ref="C411:K411"/>
    <mergeCell ref="C412:K412"/>
    <mergeCell ref="C413:K413"/>
    <mergeCell ref="C414:K414"/>
    <mergeCell ref="C415:K415"/>
    <mergeCell ref="C404:K404"/>
    <mergeCell ref="C405:K405"/>
    <mergeCell ref="C406:K406"/>
    <mergeCell ref="C407:K407"/>
    <mergeCell ref="C408:K408"/>
    <mergeCell ref="C409:K409"/>
    <mergeCell ref="C398:K398"/>
    <mergeCell ref="C399:K399"/>
    <mergeCell ref="C400:K400"/>
    <mergeCell ref="C401:K401"/>
    <mergeCell ref="C402:K402"/>
    <mergeCell ref="C403:K403"/>
    <mergeCell ref="C391:E391"/>
    <mergeCell ref="C392:E392"/>
    <mergeCell ref="C393:N393"/>
    <mergeCell ref="C394:E394"/>
    <mergeCell ref="C396:K396"/>
    <mergeCell ref="C397:K397"/>
    <mergeCell ref="C385:E385"/>
    <mergeCell ref="C386:E386"/>
    <mergeCell ref="C387:E387"/>
    <mergeCell ref="C388:E388"/>
    <mergeCell ref="C389:E389"/>
    <mergeCell ref="C390:E390"/>
    <mergeCell ref="C379:E379"/>
    <mergeCell ref="C380:N380"/>
    <mergeCell ref="C381:E381"/>
    <mergeCell ref="C382:E382"/>
    <mergeCell ref="C383:E383"/>
    <mergeCell ref="C384:E384"/>
    <mergeCell ref="C373:E373"/>
    <mergeCell ref="C374:E374"/>
    <mergeCell ref="C375:E375"/>
    <mergeCell ref="C376:E376"/>
    <mergeCell ref="C377:E377"/>
    <mergeCell ref="A378:N378"/>
    <mergeCell ref="C367:E367"/>
    <mergeCell ref="C368:E368"/>
    <mergeCell ref="C369:E369"/>
    <mergeCell ref="C370:E370"/>
    <mergeCell ref="C371:E371"/>
    <mergeCell ref="C372:E372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49:N349"/>
    <mergeCell ref="C350:E350"/>
    <mergeCell ref="C351:E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37:E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E327"/>
    <mergeCell ref="C328:N328"/>
    <mergeCell ref="C329:E329"/>
    <mergeCell ref="C330:E330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N315"/>
    <mergeCell ref="C316:E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E295"/>
    <mergeCell ref="C296:E296"/>
    <mergeCell ref="C297:E297"/>
    <mergeCell ref="A298:N298"/>
    <mergeCell ref="C299:E299"/>
    <mergeCell ref="C300:N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N286"/>
    <mergeCell ref="C287:E287"/>
    <mergeCell ref="C288:E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E255"/>
    <mergeCell ref="C256:E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N242"/>
    <mergeCell ref="C243:E243"/>
    <mergeCell ref="C244:E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E234"/>
    <mergeCell ref="C223:E223"/>
    <mergeCell ref="C224:E224"/>
    <mergeCell ref="A225:N225"/>
    <mergeCell ref="C226:E226"/>
    <mergeCell ref="C227:N227"/>
    <mergeCell ref="C228:E228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A207:N207"/>
    <mergeCell ref="C208:E208"/>
    <mergeCell ref="C209:N209"/>
    <mergeCell ref="C210:E210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A178:N178"/>
    <mergeCell ref="C179:E179"/>
    <mergeCell ref="C180:N180"/>
    <mergeCell ref="C169:N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E157"/>
    <mergeCell ref="C158:E158"/>
    <mergeCell ref="C159:E159"/>
    <mergeCell ref="C160:E160"/>
    <mergeCell ref="C161:E161"/>
    <mergeCell ref="C162:E162"/>
    <mergeCell ref="C151:E151"/>
    <mergeCell ref="C152:N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A150:N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E135"/>
    <mergeCell ref="C136:E136"/>
    <mergeCell ref="C137:E137"/>
    <mergeCell ref="C138:E138"/>
    <mergeCell ref="A127:N127"/>
    <mergeCell ref="C128:E128"/>
    <mergeCell ref="C129:N129"/>
    <mergeCell ref="C130:E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A110:N110"/>
    <mergeCell ref="A111:N111"/>
    <mergeCell ref="C112:E112"/>
    <mergeCell ref="C113:N113"/>
    <mergeCell ref="C114:E114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E100"/>
    <mergeCell ref="C101:E101"/>
    <mergeCell ref="C102:E102"/>
    <mergeCell ref="C91:E91"/>
    <mergeCell ref="C92:E92"/>
    <mergeCell ref="C93:E93"/>
    <mergeCell ref="C94:E94"/>
    <mergeCell ref="C95:E95"/>
    <mergeCell ref="C96:E96"/>
    <mergeCell ref="C85:E85"/>
    <mergeCell ref="C86:E86"/>
    <mergeCell ref="C87:E87"/>
    <mergeCell ref="C88:E88"/>
    <mergeCell ref="C89:N89"/>
    <mergeCell ref="C90:E90"/>
    <mergeCell ref="C79:E79"/>
    <mergeCell ref="C80:E80"/>
    <mergeCell ref="C81:E81"/>
    <mergeCell ref="C82:E82"/>
    <mergeCell ref="C83:E83"/>
    <mergeCell ref="C84:E84"/>
    <mergeCell ref="C73:E73"/>
    <mergeCell ref="C74:E74"/>
    <mergeCell ref="A75:N75"/>
    <mergeCell ref="C76:E76"/>
    <mergeCell ref="C77:N77"/>
    <mergeCell ref="C78:E78"/>
    <mergeCell ref="C67:E67"/>
    <mergeCell ref="C68:E68"/>
    <mergeCell ref="C69:E69"/>
    <mergeCell ref="C70:E70"/>
    <mergeCell ref="C71:E71"/>
    <mergeCell ref="C72:E72"/>
    <mergeCell ref="C61:E61"/>
    <mergeCell ref="C62:N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49:E49"/>
    <mergeCell ref="C50:E50"/>
    <mergeCell ref="C51:E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57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48</vt:i4>
      </vt:variant>
      <vt:variant>
        <vt:lpstr>Именованные диапазоны</vt:lpstr>
      </vt:variant>
      <vt:variant>
        <vt:i4>47</vt:i4>
      </vt:variant>
    </vt:vector>
  </HeadingPairs>
  <TitlesOfParts>
    <vt:vector size="95" baseType="lpstr">
      <vt:lpstr>01-01-01 ГРО</vt:lpstr>
      <vt:lpstr>01-02 Вертикальная планировка Б</vt:lpstr>
      <vt:lpstr>01-02 Вертикальная планировка -</vt:lpstr>
      <vt:lpstr>ЛСР 01-02-01 Вертикальная плани</vt:lpstr>
      <vt:lpstr>ЛСР 01-02-02 Вертикальная плани</vt:lpstr>
      <vt:lpstr>02-01 Строительство тяговых под</vt:lpstr>
      <vt:lpstr>02-01 Строительство тяговых (2)</vt:lpstr>
      <vt:lpstr>ЛСР 02-01-01 Строительство тяго</vt:lpstr>
      <vt:lpstr>ЛСР 02-01-02 Строительство тяго</vt:lpstr>
      <vt:lpstr>ЛСР 02-01-03 Строительство тяго</vt:lpstr>
      <vt:lpstr>ЛСР 02-01-04 Строительство тяго</vt:lpstr>
      <vt:lpstr>ЛСР-02-02-01 ПОС ЭЭ- 7 этап - Л</vt:lpstr>
      <vt:lpstr>ЛСР 03-01-01 Устройство водопро</vt:lpstr>
      <vt:lpstr>ЛСР 04-01-01и Этап 7 КЛ 600 В о</vt:lpstr>
      <vt:lpstr>ЛСР 04-02-01и Этап 7 КЛ 600 В о</vt:lpstr>
      <vt:lpstr>ЛСР 04-03-01и Этап 7 КЛ 600 В о</vt:lpstr>
      <vt:lpstr>ЛСР 04-04-01и Этап 7 КЛ 600 В о</vt:lpstr>
      <vt:lpstr>ЛСР 04-05-01и Этап 7 КЛ 6000 В </vt:lpstr>
      <vt:lpstr>ЛСР 04-06-01и Этап 7 КЛ 6000 В </vt:lpstr>
      <vt:lpstr>ЛСР 04-07-01и Этап 7 КЛ 6000 В </vt:lpstr>
      <vt:lpstr>ЛСР 04-08-01 Этап 7 КЛ 6000 В к</vt:lpstr>
      <vt:lpstr>ЛСР-04-09-01 Переустройство кон</vt:lpstr>
      <vt:lpstr>ЛСР-05-01-01'ТП-М1 - ЛСР по Мет</vt:lpstr>
      <vt:lpstr>ЛСР-05-02-01'ТП-М2 - ЛСР по Мет</vt:lpstr>
      <vt:lpstr>ЛСР-05-03-01'ТП-М3 - ЛСР по Мет</vt:lpstr>
      <vt:lpstr>ЛСР-05-04-01'ТП-М4 - ЛСР по Мет</vt:lpstr>
      <vt:lpstr>ЛСР-05-05-01'ТП-М1.СС - ЛСР по </vt:lpstr>
      <vt:lpstr>ЛСР-05-06-01'ТП-М2.СС - ЛСР по </vt:lpstr>
      <vt:lpstr>ЛСР-05-07-01'ТП-М3.СС - ЛСР по </vt:lpstr>
      <vt:lpstr>ЛСР-05-08-01'ТП-М4.СС - ЛСР по </vt:lpstr>
      <vt:lpstr>07-01 Благоустройство территори</vt:lpstr>
      <vt:lpstr>07-01 Благоустройство терри (2)</vt:lpstr>
      <vt:lpstr>ЛСР-07-01-01 СПЗУ ТП-М1 - ЛСР п</vt:lpstr>
      <vt:lpstr>ЛСР-07-01-02 СПЗУ ТП-М2 - ЛСР п</vt:lpstr>
      <vt:lpstr>ЛСР-07-01-03 СПЗУ ТП-М4 - ЛСР п</vt:lpstr>
      <vt:lpstr>09-01 Пусконаладочные работ (2)</vt:lpstr>
      <vt:lpstr>09-01 Пусконаладочные работы . </vt:lpstr>
      <vt:lpstr>ЛСР 09-01-01 - ЛСР по Методике </vt:lpstr>
      <vt:lpstr>ЛСР 09-01-02 - ЛСР по Методике </vt:lpstr>
      <vt:lpstr>ЛСР 09-01-03 - ЛСР по Методике </vt:lpstr>
      <vt:lpstr>ЛСР 09-01-04 - ЛСР по Методике </vt:lpstr>
      <vt:lpstr>БЦ 09-02 Пусконаладочные работы</vt:lpstr>
      <vt:lpstr>09-02 Пусконаладочные работы ав</vt:lpstr>
      <vt:lpstr>ЛСР-09-02-01'ТП-М1-АСДУЭ - ЛСР </vt:lpstr>
      <vt:lpstr>ЛСР-09-02-02'ТП-М2- АСДУЭ - ЛСР</vt:lpstr>
      <vt:lpstr>ЛСР-09-02-03'ТП-М3-АСДУЭ - ЛСР </vt:lpstr>
      <vt:lpstr>ЛСР-09-02-04'ТП-М4 - АСДУЭ - ЛС</vt:lpstr>
      <vt:lpstr>7 этап Расчёт №1 утилизации</vt:lpstr>
      <vt:lpstr>'01-01-01 ГРО'!Заголовки_для_печати</vt:lpstr>
      <vt:lpstr>'01-02 Вертикальная планировка -'!Заголовки_для_печати</vt:lpstr>
      <vt:lpstr>'01-02 Вертикальная планировка Б'!Заголовки_для_печати</vt:lpstr>
      <vt:lpstr>'02-01 Строительство тяговых (2)'!Заголовки_для_печати</vt:lpstr>
      <vt:lpstr>'02-01 Строительство тяговых под'!Заголовки_для_печати</vt:lpstr>
      <vt:lpstr>'07-01 Благоустройство терри (2)'!Заголовки_для_печати</vt:lpstr>
      <vt:lpstr>'07-01 Благоустройство территори'!Заголовки_для_печати</vt:lpstr>
      <vt:lpstr>'09-01 Пусконаладочные работ (2)'!Заголовки_для_печати</vt:lpstr>
      <vt:lpstr>'09-01 Пусконаладочные работы . '!Заголовки_для_печати</vt:lpstr>
      <vt:lpstr>'09-02 Пусконаладочные работы ав'!Заголовки_для_печати</vt:lpstr>
      <vt:lpstr>'БЦ 09-02 Пусконаладочные работы'!Заголовки_для_печати</vt:lpstr>
      <vt:lpstr>'ЛСР 01-02-01 Вертикальная плани'!Заголовки_для_печати</vt:lpstr>
      <vt:lpstr>'ЛСР 01-02-02 Вертикальная плани'!Заголовки_для_печати</vt:lpstr>
      <vt:lpstr>'ЛСР 02-01-01 Строительство тяго'!Заголовки_для_печати</vt:lpstr>
      <vt:lpstr>'ЛСР 02-01-02 Строительство тяго'!Заголовки_для_печати</vt:lpstr>
      <vt:lpstr>'ЛСР 02-01-03 Строительство тяго'!Заголовки_для_печати</vt:lpstr>
      <vt:lpstr>'ЛСР 02-01-04 Строительство тяго'!Заголовки_для_печати</vt:lpstr>
      <vt:lpstr>'ЛСР 03-01-01 Устройство водопро'!Заголовки_для_печати</vt:lpstr>
      <vt:lpstr>'ЛСР 04-01-01и Этап 7 КЛ 600 В о'!Заголовки_для_печати</vt:lpstr>
      <vt:lpstr>'ЛСР 04-02-01и Этап 7 КЛ 600 В о'!Заголовки_для_печати</vt:lpstr>
      <vt:lpstr>'ЛСР 04-03-01и Этап 7 КЛ 600 В о'!Заголовки_для_печати</vt:lpstr>
      <vt:lpstr>'ЛСР 04-04-01и Этап 7 КЛ 600 В о'!Заголовки_для_печати</vt:lpstr>
      <vt:lpstr>'ЛСР 04-05-01и Этап 7 КЛ 6000 В '!Заголовки_для_печати</vt:lpstr>
      <vt:lpstr>'ЛСР 04-06-01и Этап 7 КЛ 6000 В '!Заголовки_для_печати</vt:lpstr>
      <vt:lpstr>'ЛСР 04-07-01и Этап 7 КЛ 6000 В '!Заголовки_для_печати</vt:lpstr>
      <vt:lpstr>'ЛСР 04-08-01 Этап 7 КЛ 6000 В к'!Заголовки_для_печати</vt:lpstr>
      <vt:lpstr>'ЛСР 09-01-01 - ЛСР по Методике '!Заголовки_для_печати</vt:lpstr>
      <vt:lpstr>'ЛСР 09-01-02 - ЛСР по Методике '!Заголовки_для_печати</vt:lpstr>
      <vt:lpstr>'ЛСР 09-01-03 - ЛСР по Методике '!Заголовки_для_печати</vt:lpstr>
      <vt:lpstr>'ЛСР 09-01-04 - ЛСР по Методике '!Заголовки_для_печати</vt:lpstr>
      <vt:lpstr>'ЛСР-02-02-01 ПОС ЭЭ- 7 этап - Л'!Заголовки_для_печати</vt:lpstr>
      <vt:lpstr>'ЛСР-04-09-01 Переустройство кон'!Заголовки_для_печати</vt:lpstr>
      <vt:lpstr>'ЛСР-05-01-01''ТП-М1 - ЛСР по Мет'!Заголовки_для_печати</vt:lpstr>
      <vt:lpstr>'ЛСР-05-02-01''ТП-М2 - ЛСР по Мет'!Заголовки_для_печати</vt:lpstr>
      <vt:lpstr>'ЛСР-05-03-01''ТП-М3 - ЛСР по Мет'!Заголовки_для_печати</vt:lpstr>
      <vt:lpstr>'ЛСР-05-04-01''ТП-М4 - ЛСР по Мет'!Заголовки_для_печати</vt:lpstr>
      <vt:lpstr>'ЛСР-05-05-01''ТП-М1.СС - ЛСР по '!Заголовки_для_печати</vt:lpstr>
      <vt:lpstr>'ЛСР-05-06-01''ТП-М2.СС - ЛСР по '!Заголовки_для_печати</vt:lpstr>
      <vt:lpstr>'ЛСР-05-07-01''ТП-М3.СС - ЛСР по '!Заголовки_для_печати</vt:lpstr>
      <vt:lpstr>'ЛСР-05-08-01''ТП-М4.СС - ЛСР по '!Заголовки_для_печати</vt:lpstr>
      <vt:lpstr>'ЛСР-07-01-01 СПЗУ ТП-М1 - ЛСР п'!Заголовки_для_печати</vt:lpstr>
      <vt:lpstr>'ЛСР-07-01-02 СПЗУ ТП-М2 - ЛСР п'!Заголовки_для_печати</vt:lpstr>
      <vt:lpstr>'ЛСР-07-01-03 СПЗУ ТП-М4 - ЛСР п'!Заголовки_для_печати</vt:lpstr>
      <vt:lpstr>'ЛСР-09-02-01''ТП-М1-АСДУЭ - ЛСР '!Заголовки_для_печати</vt:lpstr>
      <vt:lpstr>'ЛСР-09-02-02''ТП-М2- АСДУЭ - ЛСР'!Заголовки_для_печати</vt:lpstr>
      <vt:lpstr>'ЛСР-09-02-03''ТП-М3-АСДУЭ - ЛСР '!Заголовки_для_печати</vt:lpstr>
      <vt:lpstr>'ЛСР-09-02-04''ТП-М4 - АСДУЭ - ЛС'!Заголовки_для_печати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2024-10-18T16:26:48Z</cp:lastPrinted>
  <dcterms:created xsi:type="dcterms:W3CDTF">2024-10-18T06:47:25Z</dcterms:created>
  <dcterms:modified xsi:type="dcterms:W3CDTF">2024-10-18T16:36:06Z</dcterms:modified>
</cp:coreProperties>
</file>